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5600" windowHeight="7620" firstSheet="1" activeTab="3"/>
  </bookViews>
  <sheets>
    <sheet name="رصيد المخزون" sheetId="32" r:id="rId1"/>
    <sheet name="الوارد" sheetId="34" r:id="rId2"/>
    <sheet name="الصادر" sheetId="35" r:id="rId3"/>
    <sheet name="حسابات الدرج" sheetId="31" r:id="rId4"/>
    <sheet name="العملاء" sheetId="42" r:id="rId5"/>
    <sheet name="الموردين" sheetId="48" r:id="rId6"/>
    <sheet name="كارت النقاط" sheetId="43" r:id="rId7"/>
    <sheet name="CARS" sheetId="45" r:id="rId8"/>
    <sheet name="البحث" sheetId="46" r:id="rId9"/>
    <sheet name="تقرير شهرى" sheetId="47" r:id="rId10"/>
    <sheet name="Points" sheetId="44" r:id="rId11"/>
    <sheet name="Print" sheetId="38" r:id="rId12"/>
    <sheet name="اماناات" sheetId="49" r:id="rId13"/>
  </sheets>
  <externalReferences>
    <externalReference r:id="rId14"/>
  </externalReferences>
  <definedNames>
    <definedName name="_xlnm._FilterDatabase" localSheetId="2" hidden="1">الصادر!$A$1:$O$1</definedName>
    <definedName name="_xlnm._FilterDatabase" localSheetId="1" hidden="1">الوارد!$A$1:$I$14126</definedName>
    <definedName name="_xlnm._FilterDatabase" localSheetId="3" hidden="1">'حسابات الدرج'!$A$1:$E$1</definedName>
    <definedName name="BMW">CARS!$D$2:$D$7</definedName>
    <definedName name="BYD">CARS!$H$2:$H$3</definedName>
    <definedName name="CARS" localSheetId="8">Table9[عربيات]</definedName>
    <definedName name="CARS" localSheetId="5">Table9[عربيات]</definedName>
    <definedName name="CARS" localSheetId="9">Table9[عربيات]</definedName>
    <definedName name="CARS">Table9[عربيات]</definedName>
    <definedName name="checkbox1" localSheetId="7">CARS!#REF!</definedName>
    <definedName name="checkbox1" localSheetId="11">Print!$G$1</definedName>
    <definedName name="checkbox1" localSheetId="8">البحث!#REF!</definedName>
    <definedName name="checkbox1" localSheetId="9">'تقرير شهرى'!#REF!</definedName>
    <definedName name="checkbox1">'رصيد المخزون'!$Q$1</definedName>
    <definedName name="Ctable" localSheetId="5">الموردين!$A$1:$G$301</definedName>
    <definedName name="Ctable">العملاء!$A$1:$G$5062</definedName>
    <definedName name="MG">CARS!$E$2:$E$7</definedName>
    <definedName name="table3">#REF!</definedName>
    <definedName name="Table33">#REF!</definedName>
    <definedName name="أوبل">CARS!$B$2:$B$7</definedName>
    <definedName name="بيجو">CARS!$P$2:$P$4</definedName>
    <definedName name="تويوتا">CARS!$C$2:$C$4</definedName>
    <definedName name="جيب">CARS!$V$2:$V$4</definedName>
    <definedName name="جيلى">CARS!$O$2:$O$5</definedName>
    <definedName name="دايهاتسو">CARS!$I$2:$I$4</definedName>
    <definedName name="رينو">CARS!$G$2:$G$9</definedName>
    <definedName name="سانجيونج">CARS!$F$2:$F$4</definedName>
    <definedName name="سكودا">CARS!$N$2:$N$5</definedName>
    <definedName name="سوزوكى">CARS!$S$2:$S$4</definedName>
    <definedName name="سيات">CARS!$Q$2:$Q$5</definedName>
    <definedName name="سيتروين">CARS!$T$2:$T$6</definedName>
    <definedName name="شيفروليه">CARS!$M$2:$M$7</definedName>
    <definedName name="فيات">CARS!$R$2:$R$12</definedName>
    <definedName name="كيا">CARS!$W$2:$W$9</definedName>
    <definedName name="لادا">CARS!$X$2:$X$4</definedName>
    <definedName name="مرسيدس">CARS!$U$2:$U$4</definedName>
    <definedName name="ميتسوبيشى">CARS!$L$2:$L$3</definedName>
    <definedName name="نيسان">CARS!$K$2:$K$8</definedName>
    <definedName name="هيونداى">CARS!$J$2:$J$14</definedName>
  </definedNames>
  <calcPr calcId="144525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4" i="35" l="1"/>
  <c r="P25" i="49"/>
  <c r="Q25" i="49"/>
  <c r="O2" i="49" s="1"/>
  <c r="H26" i="32" l="1"/>
  <c r="L26" i="32" s="1"/>
  <c r="G26" i="32"/>
  <c r="A23" i="49"/>
  <c r="E26" i="32" l="1"/>
  <c r="K26" i="32" s="1"/>
  <c r="A26" i="32" l="1"/>
  <c r="G121" i="35"/>
  <c r="I121" i="35" s="1"/>
  <c r="E121" i="35"/>
  <c r="D121" i="35"/>
  <c r="E118" i="35"/>
  <c r="D118" i="35"/>
  <c r="J20" i="31" l="1"/>
  <c r="J116" i="35"/>
  <c r="G39" i="34"/>
  <c r="I39" i="34" s="1"/>
  <c r="L59" i="32" l="1"/>
  <c r="G16" i="34"/>
  <c r="I16" i="34" s="1"/>
  <c r="E16" i="34"/>
  <c r="D16" i="34"/>
  <c r="G16" i="32"/>
  <c r="H16" i="32"/>
  <c r="L16" i="32" s="1"/>
  <c r="D366" i="31"/>
  <c r="D365" i="31"/>
  <c r="D364" i="31"/>
  <c r="D363" i="31"/>
  <c r="D362" i="31"/>
  <c r="D361" i="31"/>
  <c r="D360" i="31"/>
  <c r="D359" i="31"/>
  <c r="D358" i="31"/>
  <c r="D357" i="31"/>
  <c r="D356" i="31"/>
  <c r="D355" i="31"/>
  <c r="D354" i="31"/>
  <c r="D353" i="31"/>
  <c r="D352" i="31"/>
  <c r="D351" i="31"/>
  <c r="D350" i="31"/>
  <c r="D349" i="31"/>
  <c r="D348" i="31"/>
  <c r="D347" i="31"/>
  <c r="D346" i="31"/>
  <c r="D345" i="31"/>
  <c r="D344" i="31"/>
  <c r="D343" i="31"/>
  <c r="D342" i="31"/>
  <c r="D341" i="31"/>
  <c r="D340" i="31"/>
  <c r="D339" i="31"/>
  <c r="D338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12" i="31"/>
  <c r="D311" i="31"/>
  <c r="D310" i="31"/>
  <c r="D309" i="31"/>
  <c r="D308" i="31"/>
  <c r="D307" i="31"/>
  <c r="D306" i="31"/>
  <c r="D305" i="31"/>
  <c r="D304" i="31"/>
  <c r="D303" i="31"/>
  <c r="D302" i="31"/>
  <c r="D301" i="31"/>
  <c r="D300" i="31"/>
  <c r="D299" i="31"/>
  <c r="D298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9" i="31"/>
  <c r="D278" i="31"/>
  <c r="D277" i="31"/>
  <c r="D276" i="31"/>
  <c r="D275" i="31"/>
  <c r="D274" i="31"/>
  <c r="D273" i="31"/>
  <c r="D272" i="31"/>
  <c r="D271" i="31"/>
  <c r="D270" i="31"/>
  <c r="D269" i="31"/>
  <c r="D268" i="31"/>
  <c r="D267" i="31"/>
  <c r="D266" i="31"/>
  <c r="D265" i="31"/>
  <c r="D264" i="31"/>
  <c r="D263" i="31"/>
  <c r="D262" i="31"/>
  <c r="D261" i="31"/>
  <c r="D260" i="31"/>
  <c r="D259" i="31"/>
  <c r="D258" i="31"/>
  <c r="D257" i="31"/>
  <c r="D256" i="31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2" i="31"/>
  <c r="D15" i="31"/>
  <c r="G69" i="32"/>
  <c r="G68" i="32"/>
  <c r="H68" i="32"/>
  <c r="L68" i="32" s="1"/>
  <c r="H69" i="32"/>
  <c r="L69" i="32" s="1"/>
  <c r="G452" i="34"/>
  <c r="I452" i="34" s="1"/>
  <c r="G451" i="34"/>
  <c r="I451" i="34" s="1"/>
  <c r="G450" i="34"/>
  <c r="I450" i="34" s="1"/>
  <c r="G449" i="34"/>
  <c r="I449" i="34" s="1"/>
  <c r="G448" i="34"/>
  <c r="I448" i="34" s="1"/>
  <c r="G447" i="34"/>
  <c r="I447" i="34" s="1"/>
  <c r="G446" i="34"/>
  <c r="I446" i="34" s="1"/>
  <c r="G445" i="34"/>
  <c r="I445" i="34" s="1"/>
  <c r="G444" i="34"/>
  <c r="I444" i="34" s="1"/>
  <c r="G443" i="34"/>
  <c r="I443" i="34" s="1"/>
  <c r="G442" i="34"/>
  <c r="I442" i="34" s="1"/>
  <c r="G441" i="34"/>
  <c r="I441" i="34" s="1"/>
  <c r="G440" i="34"/>
  <c r="I440" i="34" s="1"/>
  <c r="G439" i="34"/>
  <c r="I439" i="34" s="1"/>
  <c r="G438" i="34"/>
  <c r="I438" i="34" s="1"/>
  <c r="G437" i="34"/>
  <c r="I437" i="34" s="1"/>
  <c r="G436" i="34"/>
  <c r="I436" i="34" s="1"/>
  <c r="G435" i="34"/>
  <c r="I435" i="34" s="1"/>
  <c r="G434" i="34"/>
  <c r="I434" i="34" s="1"/>
  <c r="G433" i="34"/>
  <c r="I433" i="34" s="1"/>
  <c r="G432" i="34"/>
  <c r="I432" i="34" s="1"/>
  <c r="G431" i="34"/>
  <c r="I431" i="34" s="1"/>
  <c r="G430" i="34"/>
  <c r="I430" i="34" s="1"/>
  <c r="G429" i="34"/>
  <c r="I429" i="34" s="1"/>
  <c r="G428" i="34"/>
  <c r="I428" i="34" s="1"/>
  <c r="G427" i="34"/>
  <c r="I427" i="34" s="1"/>
  <c r="G426" i="34"/>
  <c r="I426" i="34" s="1"/>
  <c r="G425" i="34"/>
  <c r="I425" i="34" s="1"/>
  <c r="G424" i="34"/>
  <c r="I424" i="34" s="1"/>
  <c r="G423" i="34"/>
  <c r="I423" i="34" s="1"/>
  <c r="G422" i="34"/>
  <c r="I422" i="34" s="1"/>
  <c r="G421" i="34"/>
  <c r="I421" i="34" s="1"/>
  <c r="G420" i="34"/>
  <c r="I420" i="34" s="1"/>
  <c r="G419" i="34"/>
  <c r="I419" i="34" s="1"/>
  <c r="G418" i="34"/>
  <c r="I418" i="34" s="1"/>
  <c r="G417" i="34"/>
  <c r="I417" i="34" s="1"/>
  <c r="G416" i="34"/>
  <c r="I416" i="34" s="1"/>
  <c r="G415" i="34"/>
  <c r="I415" i="34" s="1"/>
  <c r="G414" i="34"/>
  <c r="I414" i="34" s="1"/>
  <c r="G413" i="34"/>
  <c r="I413" i="34" s="1"/>
  <c r="G412" i="34"/>
  <c r="I412" i="34" s="1"/>
  <c r="G411" i="34"/>
  <c r="I411" i="34" s="1"/>
  <c r="G410" i="34"/>
  <c r="I410" i="34" s="1"/>
  <c r="G409" i="34"/>
  <c r="I409" i="34" s="1"/>
  <c r="G408" i="34"/>
  <c r="I408" i="34" s="1"/>
  <c r="G407" i="34"/>
  <c r="I407" i="34" s="1"/>
  <c r="G406" i="34"/>
  <c r="I406" i="34" s="1"/>
  <c r="G405" i="34"/>
  <c r="I405" i="34" s="1"/>
  <c r="G404" i="34"/>
  <c r="I404" i="34" s="1"/>
  <c r="G403" i="34"/>
  <c r="I403" i="34" s="1"/>
  <c r="G402" i="34"/>
  <c r="I402" i="34" s="1"/>
  <c r="G401" i="34"/>
  <c r="I401" i="34" s="1"/>
  <c r="G400" i="34"/>
  <c r="I400" i="34" s="1"/>
  <c r="G399" i="34"/>
  <c r="I399" i="34" s="1"/>
  <c r="G398" i="34"/>
  <c r="I398" i="34" s="1"/>
  <c r="G397" i="34"/>
  <c r="I397" i="34" s="1"/>
  <c r="G396" i="34"/>
  <c r="I396" i="34" s="1"/>
  <c r="G395" i="34"/>
  <c r="I395" i="34" s="1"/>
  <c r="G394" i="34"/>
  <c r="I394" i="34" s="1"/>
  <c r="G393" i="34"/>
  <c r="I393" i="34" s="1"/>
  <c r="G392" i="34"/>
  <c r="I392" i="34" s="1"/>
  <c r="G391" i="34"/>
  <c r="I391" i="34" s="1"/>
  <c r="G390" i="34"/>
  <c r="I390" i="34" s="1"/>
  <c r="G389" i="34"/>
  <c r="I389" i="34" s="1"/>
  <c r="G388" i="34"/>
  <c r="I388" i="34" s="1"/>
  <c r="G387" i="34"/>
  <c r="I387" i="34" s="1"/>
  <c r="G386" i="34"/>
  <c r="I386" i="34" s="1"/>
  <c r="G385" i="34"/>
  <c r="I385" i="34" s="1"/>
  <c r="G384" i="34"/>
  <c r="I384" i="34" s="1"/>
  <c r="G383" i="34"/>
  <c r="I383" i="34" s="1"/>
  <c r="G382" i="34"/>
  <c r="I382" i="34" s="1"/>
  <c r="G381" i="34"/>
  <c r="I381" i="34" s="1"/>
  <c r="G380" i="34"/>
  <c r="I380" i="34" s="1"/>
  <c r="G379" i="34"/>
  <c r="I379" i="34" s="1"/>
  <c r="G378" i="34"/>
  <c r="I378" i="34" s="1"/>
  <c r="G377" i="34"/>
  <c r="I377" i="34" s="1"/>
  <c r="G376" i="34"/>
  <c r="I376" i="34" s="1"/>
  <c r="G375" i="34"/>
  <c r="I375" i="34" s="1"/>
  <c r="G374" i="34"/>
  <c r="I374" i="34" s="1"/>
  <c r="G373" i="34"/>
  <c r="I373" i="34" s="1"/>
  <c r="G372" i="34"/>
  <c r="I372" i="34" s="1"/>
  <c r="G371" i="34"/>
  <c r="I371" i="34" s="1"/>
  <c r="G370" i="34"/>
  <c r="I370" i="34" s="1"/>
  <c r="G369" i="34"/>
  <c r="I369" i="34" s="1"/>
  <c r="G368" i="34"/>
  <c r="I368" i="34" s="1"/>
  <c r="G367" i="34"/>
  <c r="I367" i="34" s="1"/>
  <c r="G366" i="34"/>
  <c r="I366" i="34" s="1"/>
  <c r="G365" i="34"/>
  <c r="I365" i="34" s="1"/>
  <c r="G364" i="34"/>
  <c r="I364" i="34" s="1"/>
  <c r="G363" i="34"/>
  <c r="I363" i="34" s="1"/>
  <c r="G362" i="34"/>
  <c r="I362" i="34" s="1"/>
  <c r="G361" i="34"/>
  <c r="I361" i="34" s="1"/>
  <c r="G360" i="34"/>
  <c r="I360" i="34" s="1"/>
  <c r="G359" i="34"/>
  <c r="I359" i="34" s="1"/>
  <c r="G358" i="34"/>
  <c r="I358" i="34" s="1"/>
  <c r="G357" i="34"/>
  <c r="I357" i="34" s="1"/>
  <c r="G356" i="34"/>
  <c r="I356" i="34" s="1"/>
  <c r="G355" i="34"/>
  <c r="I355" i="34" s="1"/>
  <c r="G354" i="34"/>
  <c r="I354" i="34" s="1"/>
  <c r="G353" i="34"/>
  <c r="I353" i="34" s="1"/>
  <c r="G352" i="34"/>
  <c r="I352" i="34" s="1"/>
  <c r="G351" i="34"/>
  <c r="I351" i="34" s="1"/>
  <c r="G350" i="34"/>
  <c r="I350" i="34" s="1"/>
  <c r="G349" i="34"/>
  <c r="I349" i="34" s="1"/>
  <c r="G348" i="34"/>
  <c r="I348" i="34" s="1"/>
  <c r="G347" i="34"/>
  <c r="I347" i="34" s="1"/>
  <c r="G346" i="34"/>
  <c r="I346" i="34" s="1"/>
  <c r="G345" i="34"/>
  <c r="I345" i="34" s="1"/>
  <c r="G344" i="34"/>
  <c r="I344" i="34" s="1"/>
  <c r="G343" i="34"/>
  <c r="I343" i="34" s="1"/>
  <c r="G342" i="34"/>
  <c r="I342" i="34" s="1"/>
  <c r="G341" i="34"/>
  <c r="I341" i="34" s="1"/>
  <c r="G340" i="34"/>
  <c r="I340" i="34" s="1"/>
  <c r="G339" i="34"/>
  <c r="I339" i="34" s="1"/>
  <c r="G338" i="34"/>
  <c r="I338" i="34" s="1"/>
  <c r="G337" i="34"/>
  <c r="I337" i="34" s="1"/>
  <c r="G336" i="34"/>
  <c r="I336" i="34" s="1"/>
  <c r="G335" i="34"/>
  <c r="I335" i="34" s="1"/>
  <c r="G334" i="34"/>
  <c r="I334" i="34" s="1"/>
  <c r="G333" i="34"/>
  <c r="I333" i="34" s="1"/>
  <c r="G332" i="34"/>
  <c r="I332" i="34" s="1"/>
  <c r="G331" i="34"/>
  <c r="I331" i="34" s="1"/>
  <c r="G330" i="34"/>
  <c r="I330" i="34" s="1"/>
  <c r="G329" i="34"/>
  <c r="I329" i="34" s="1"/>
  <c r="G328" i="34"/>
  <c r="I328" i="34" s="1"/>
  <c r="G327" i="34"/>
  <c r="I327" i="34" s="1"/>
  <c r="G326" i="34"/>
  <c r="I326" i="34" s="1"/>
  <c r="G325" i="34"/>
  <c r="I325" i="34" s="1"/>
  <c r="G324" i="34"/>
  <c r="I324" i="34" s="1"/>
  <c r="G323" i="34"/>
  <c r="I323" i="34" s="1"/>
  <c r="G322" i="34"/>
  <c r="I322" i="34" s="1"/>
  <c r="G321" i="34"/>
  <c r="I321" i="34" s="1"/>
  <c r="G320" i="34"/>
  <c r="I320" i="34" s="1"/>
  <c r="G319" i="34"/>
  <c r="I319" i="34" s="1"/>
  <c r="G318" i="34"/>
  <c r="I318" i="34" s="1"/>
  <c r="G317" i="34"/>
  <c r="I317" i="34" s="1"/>
  <c r="G316" i="34"/>
  <c r="I316" i="34" s="1"/>
  <c r="G315" i="34"/>
  <c r="I315" i="34" s="1"/>
  <c r="G314" i="34"/>
  <c r="I314" i="34" s="1"/>
  <c r="G313" i="34"/>
  <c r="I313" i="34" s="1"/>
  <c r="G312" i="34"/>
  <c r="I312" i="34" s="1"/>
  <c r="G311" i="34"/>
  <c r="I311" i="34" s="1"/>
  <c r="G310" i="34"/>
  <c r="I310" i="34" s="1"/>
  <c r="G309" i="34"/>
  <c r="I309" i="34" s="1"/>
  <c r="G308" i="34"/>
  <c r="I308" i="34" s="1"/>
  <c r="G307" i="34"/>
  <c r="I307" i="34" s="1"/>
  <c r="G306" i="34"/>
  <c r="I306" i="34" s="1"/>
  <c r="G305" i="34"/>
  <c r="I305" i="34" s="1"/>
  <c r="G304" i="34"/>
  <c r="I304" i="34" s="1"/>
  <c r="G303" i="34"/>
  <c r="I303" i="34" s="1"/>
  <c r="G302" i="34"/>
  <c r="I302" i="34" s="1"/>
  <c r="G301" i="34"/>
  <c r="I301" i="34" s="1"/>
  <c r="G300" i="34"/>
  <c r="I300" i="34" s="1"/>
  <c r="G299" i="34"/>
  <c r="I299" i="34" s="1"/>
  <c r="G298" i="34"/>
  <c r="I298" i="34" s="1"/>
  <c r="G297" i="34"/>
  <c r="I297" i="34" s="1"/>
  <c r="G296" i="34"/>
  <c r="I296" i="34" s="1"/>
  <c r="G295" i="34"/>
  <c r="I295" i="34" s="1"/>
  <c r="G294" i="34"/>
  <c r="I294" i="34" s="1"/>
  <c r="G293" i="34"/>
  <c r="I293" i="34" s="1"/>
  <c r="G292" i="34"/>
  <c r="I292" i="34" s="1"/>
  <c r="G291" i="34"/>
  <c r="I291" i="34" s="1"/>
  <c r="G290" i="34"/>
  <c r="I290" i="34" s="1"/>
  <c r="G289" i="34"/>
  <c r="I289" i="34" s="1"/>
  <c r="G288" i="34"/>
  <c r="I288" i="34" s="1"/>
  <c r="G287" i="34"/>
  <c r="I287" i="34" s="1"/>
  <c r="G286" i="34"/>
  <c r="I286" i="34" s="1"/>
  <c r="G285" i="34"/>
  <c r="I285" i="34" s="1"/>
  <c r="G284" i="34"/>
  <c r="I284" i="34" s="1"/>
  <c r="G283" i="34"/>
  <c r="I283" i="34" s="1"/>
  <c r="G282" i="34"/>
  <c r="I282" i="34" s="1"/>
  <c r="G281" i="34"/>
  <c r="I281" i="34" s="1"/>
  <c r="G280" i="34"/>
  <c r="I280" i="34" s="1"/>
  <c r="G279" i="34"/>
  <c r="I279" i="34" s="1"/>
  <c r="G278" i="34"/>
  <c r="I278" i="34" s="1"/>
  <c r="G277" i="34"/>
  <c r="I277" i="34" s="1"/>
  <c r="G276" i="34"/>
  <c r="I276" i="34" s="1"/>
  <c r="G275" i="34"/>
  <c r="I275" i="34" s="1"/>
  <c r="G274" i="34"/>
  <c r="I274" i="34" s="1"/>
  <c r="G273" i="34"/>
  <c r="I273" i="34" s="1"/>
  <c r="G272" i="34"/>
  <c r="I272" i="34" s="1"/>
  <c r="G271" i="34"/>
  <c r="I271" i="34" s="1"/>
  <c r="G270" i="34"/>
  <c r="I270" i="34" s="1"/>
  <c r="G269" i="34"/>
  <c r="I269" i="34" s="1"/>
  <c r="G268" i="34"/>
  <c r="I268" i="34" s="1"/>
  <c r="G267" i="34"/>
  <c r="I267" i="34" s="1"/>
  <c r="G266" i="34"/>
  <c r="I266" i="34" s="1"/>
  <c r="G265" i="34"/>
  <c r="I265" i="34" s="1"/>
  <c r="G264" i="34"/>
  <c r="I264" i="34" s="1"/>
  <c r="G263" i="34"/>
  <c r="I263" i="34" s="1"/>
  <c r="G262" i="34"/>
  <c r="I262" i="34" s="1"/>
  <c r="G261" i="34"/>
  <c r="I261" i="34" s="1"/>
  <c r="G260" i="34"/>
  <c r="I260" i="34" s="1"/>
  <c r="G259" i="34"/>
  <c r="I259" i="34" s="1"/>
  <c r="G258" i="34"/>
  <c r="I258" i="34" s="1"/>
  <c r="G257" i="34"/>
  <c r="I257" i="34" s="1"/>
  <c r="G256" i="34"/>
  <c r="I256" i="34" s="1"/>
  <c r="G255" i="34"/>
  <c r="I255" i="34" s="1"/>
  <c r="G254" i="34"/>
  <c r="I254" i="34" s="1"/>
  <c r="G253" i="34"/>
  <c r="I253" i="34" s="1"/>
  <c r="G252" i="34"/>
  <c r="I252" i="34" s="1"/>
  <c r="G251" i="34"/>
  <c r="I251" i="34" s="1"/>
  <c r="G250" i="34"/>
  <c r="I250" i="34" s="1"/>
  <c r="G249" i="34"/>
  <c r="I249" i="34" s="1"/>
  <c r="G248" i="34"/>
  <c r="I248" i="34" s="1"/>
  <c r="G247" i="34"/>
  <c r="I247" i="34" s="1"/>
  <c r="G246" i="34"/>
  <c r="I246" i="34" s="1"/>
  <c r="G245" i="34"/>
  <c r="I245" i="34" s="1"/>
  <c r="G244" i="34"/>
  <c r="I244" i="34" s="1"/>
  <c r="G243" i="34"/>
  <c r="I243" i="34" s="1"/>
  <c r="G242" i="34"/>
  <c r="I242" i="34" s="1"/>
  <c r="G241" i="34"/>
  <c r="I241" i="34" s="1"/>
  <c r="G240" i="34"/>
  <c r="I240" i="34" s="1"/>
  <c r="G239" i="34"/>
  <c r="I239" i="34" s="1"/>
  <c r="G238" i="34"/>
  <c r="I238" i="34" s="1"/>
  <c r="G237" i="34"/>
  <c r="I237" i="34" s="1"/>
  <c r="G236" i="34"/>
  <c r="I236" i="34" s="1"/>
  <c r="G235" i="34"/>
  <c r="I235" i="34" s="1"/>
  <c r="G234" i="34"/>
  <c r="I234" i="34" s="1"/>
  <c r="G233" i="34"/>
  <c r="I233" i="34" s="1"/>
  <c r="G232" i="34"/>
  <c r="I232" i="34" s="1"/>
  <c r="G231" i="34"/>
  <c r="I231" i="34" s="1"/>
  <c r="G230" i="34"/>
  <c r="I230" i="34" s="1"/>
  <c r="G229" i="34"/>
  <c r="I229" i="34" s="1"/>
  <c r="G228" i="34"/>
  <c r="I228" i="34" s="1"/>
  <c r="G227" i="34"/>
  <c r="I227" i="34" s="1"/>
  <c r="G226" i="34"/>
  <c r="I226" i="34" s="1"/>
  <c r="G225" i="34"/>
  <c r="I225" i="34" s="1"/>
  <c r="G224" i="34"/>
  <c r="I224" i="34" s="1"/>
  <c r="G223" i="34"/>
  <c r="I223" i="34" s="1"/>
  <c r="G222" i="34"/>
  <c r="I222" i="34" s="1"/>
  <c r="G221" i="34"/>
  <c r="I221" i="34" s="1"/>
  <c r="G220" i="34"/>
  <c r="I220" i="34" s="1"/>
  <c r="G219" i="34"/>
  <c r="I219" i="34" s="1"/>
  <c r="G218" i="34"/>
  <c r="I218" i="34" s="1"/>
  <c r="G217" i="34"/>
  <c r="I217" i="34" s="1"/>
  <c r="G216" i="34"/>
  <c r="I216" i="34" s="1"/>
  <c r="G215" i="34"/>
  <c r="I215" i="34" s="1"/>
  <c r="G214" i="34"/>
  <c r="I214" i="34" s="1"/>
  <c r="G213" i="34"/>
  <c r="I213" i="34" s="1"/>
  <c r="G212" i="34"/>
  <c r="I212" i="34" s="1"/>
  <c r="G211" i="34"/>
  <c r="I211" i="34" s="1"/>
  <c r="G210" i="34"/>
  <c r="I210" i="34" s="1"/>
  <c r="G209" i="34"/>
  <c r="I209" i="34" s="1"/>
  <c r="G208" i="34"/>
  <c r="I208" i="34" s="1"/>
  <c r="G207" i="34"/>
  <c r="I207" i="34" s="1"/>
  <c r="G206" i="34"/>
  <c r="I206" i="34" s="1"/>
  <c r="G205" i="34"/>
  <c r="I205" i="34" s="1"/>
  <c r="G204" i="34"/>
  <c r="I204" i="34" s="1"/>
  <c r="G203" i="34"/>
  <c r="I203" i="34" s="1"/>
  <c r="G202" i="34"/>
  <c r="I202" i="34" s="1"/>
  <c r="G201" i="34"/>
  <c r="I201" i="34" s="1"/>
  <c r="G200" i="34"/>
  <c r="I200" i="34" s="1"/>
  <c r="G199" i="34"/>
  <c r="I199" i="34" s="1"/>
  <c r="G198" i="34"/>
  <c r="I198" i="34" s="1"/>
  <c r="G197" i="34"/>
  <c r="I197" i="34" s="1"/>
  <c r="G196" i="34"/>
  <c r="I196" i="34" s="1"/>
  <c r="G195" i="34"/>
  <c r="I195" i="34" s="1"/>
  <c r="G194" i="34"/>
  <c r="I194" i="34" s="1"/>
  <c r="G193" i="34"/>
  <c r="I193" i="34" s="1"/>
  <c r="G192" i="34"/>
  <c r="I192" i="34" s="1"/>
  <c r="G191" i="34"/>
  <c r="I191" i="34" s="1"/>
  <c r="G190" i="34"/>
  <c r="I190" i="34" s="1"/>
  <c r="G189" i="34"/>
  <c r="I189" i="34" s="1"/>
  <c r="G188" i="34"/>
  <c r="I188" i="34" s="1"/>
  <c r="G187" i="34"/>
  <c r="I187" i="34" s="1"/>
  <c r="G186" i="34"/>
  <c r="I186" i="34" s="1"/>
  <c r="G185" i="34"/>
  <c r="I185" i="34" s="1"/>
  <c r="G184" i="34"/>
  <c r="I184" i="34" s="1"/>
  <c r="G183" i="34"/>
  <c r="I183" i="34" s="1"/>
  <c r="G182" i="34"/>
  <c r="I182" i="34" s="1"/>
  <c r="G181" i="34"/>
  <c r="I181" i="34" s="1"/>
  <c r="G180" i="34"/>
  <c r="I180" i="34" s="1"/>
  <c r="G179" i="34"/>
  <c r="I179" i="34" s="1"/>
  <c r="G178" i="34"/>
  <c r="I178" i="34" s="1"/>
  <c r="G177" i="34"/>
  <c r="I177" i="34" s="1"/>
  <c r="G176" i="34"/>
  <c r="I176" i="34" s="1"/>
  <c r="G175" i="34"/>
  <c r="I175" i="34" s="1"/>
  <c r="G174" i="34"/>
  <c r="I174" i="34" s="1"/>
  <c r="G173" i="34"/>
  <c r="I173" i="34" s="1"/>
  <c r="G172" i="34"/>
  <c r="I172" i="34" s="1"/>
  <c r="G171" i="34"/>
  <c r="I171" i="34" s="1"/>
  <c r="G170" i="34"/>
  <c r="I170" i="34" s="1"/>
  <c r="G169" i="34"/>
  <c r="I169" i="34" s="1"/>
  <c r="G168" i="34"/>
  <c r="I168" i="34" s="1"/>
  <c r="G167" i="34"/>
  <c r="I167" i="34" s="1"/>
  <c r="G166" i="34"/>
  <c r="I166" i="34" s="1"/>
  <c r="G165" i="34"/>
  <c r="I165" i="34" s="1"/>
  <c r="G164" i="34"/>
  <c r="I164" i="34" s="1"/>
  <c r="G163" i="34"/>
  <c r="I163" i="34" s="1"/>
  <c r="G162" i="34"/>
  <c r="I162" i="34" s="1"/>
  <c r="G161" i="34"/>
  <c r="I161" i="34" s="1"/>
  <c r="G160" i="34"/>
  <c r="I160" i="34" s="1"/>
  <c r="G159" i="34"/>
  <c r="I159" i="34" s="1"/>
  <c r="G158" i="34"/>
  <c r="I158" i="34" s="1"/>
  <c r="G157" i="34"/>
  <c r="I157" i="34" s="1"/>
  <c r="G156" i="34"/>
  <c r="I156" i="34" s="1"/>
  <c r="G155" i="34"/>
  <c r="I155" i="34" s="1"/>
  <c r="G154" i="34"/>
  <c r="I154" i="34" s="1"/>
  <c r="G153" i="34"/>
  <c r="I153" i="34" s="1"/>
  <c r="G152" i="34"/>
  <c r="I152" i="34" s="1"/>
  <c r="G151" i="34"/>
  <c r="I151" i="34" s="1"/>
  <c r="G150" i="34"/>
  <c r="I150" i="34" s="1"/>
  <c r="G149" i="34"/>
  <c r="I149" i="34" s="1"/>
  <c r="G148" i="34"/>
  <c r="I148" i="34" s="1"/>
  <c r="G147" i="34"/>
  <c r="I147" i="34" s="1"/>
  <c r="G146" i="34"/>
  <c r="I146" i="34" s="1"/>
  <c r="G145" i="34"/>
  <c r="I145" i="34" s="1"/>
  <c r="G144" i="34"/>
  <c r="I144" i="34" s="1"/>
  <c r="G143" i="34"/>
  <c r="I143" i="34" s="1"/>
  <c r="G142" i="34"/>
  <c r="I142" i="34" s="1"/>
  <c r="G141" i="34"/>
  <c r="I141" i="34" s="1"/>
  <c r="G140" i="34"/>
  <c r="I140" i="34" s="1"/>
  <c r="G139" i="34"/>
  <c r="I139" i="34" s="1"/>
  <c r="G138" i="34"/>
  <c r="I138" i="34" s="1"/>
  <c r="G137" i="34"/>
  <c r="I137" i="34" s="1"/>
  <c r="G136" i="34"/>
  <c r="I136" i="34" s="1"/>
  <c r="G135" i="34"/>
  <c r="I135" i="34" s="1"/>
  <c r="G134" i="34"/>
  <c r="I134" i="34" s="1"/>
  <c r="G133" i="34"/>
  <c r="I133" i="34" s="1"/>
  <c r="G132" i="34"/>
  <c r="I132" i="34" s="1"/>
  <c r="G131" i="34"/>
  <c r="I131" i="34" s="1"/>
  <c r="G130" i="34"/>
  <c r="I130" i="34" s="1"/>
  <c r="G129" i="34"/>
  <c r="I129" i="34" s="1"/>
  <c r="G128" i="34"/>
  <c r="I128" i="34" s="1"/>
  <c r="G127" i="34"/>
  <c r="I127" i="34" s="1"/>
  <c r="G126" i="34"/>
  <c r="I126" i="34" s="1"/>
  <c r="G125" i="34"/>
  <c r="I125" i="34" s="1"/>
  <c r="G124" i="34"/>
  <c r="I124" i="34" s="1"/>
  <c r="G123" i="34"/>
  <c r="I123" i="34" s="1"/>
  <c r="G122" i="34"/>
  <c r="I122" i="34" s="1"/>
  <c r="G121" i="34"/>
  <c r="I121" i="34" s="1"/>
  <c r="G120" i="34"/>
  <c r="I120" i="34" s="1"/>
  <c r="G119" i="34"/>
  <c r="I119" i="34" s="1"/>
  <c r="G118" i="34"/>
  <c r="I118" i="34" s="1"/>
  <c r="G117" i="34"/>
  <c r="I117" i="34" s="1"/>
  <c r="G116" i="34"/>
  <c r="I116" i="34" s="1"/>
  <c r="G115" i="34"/>
  <c r="I115" i="34" s="1"/>
  <c r="G114" i="34"/>
  <c r="I114" i="34" s="1"/>
  <c r="G113" i="34"/>
  <c r="I113" i="34" s="1"/>
  <c r="G112" i="34"/>
  <c r="I112" i="34" s="1"/>
  <c r="G111" i="34"/>
  <c r="I111" i="34" s="1"/>
  <c r="G110" i="34"/>
  <c r="I110" i="34" s="1"/>
  <c r="G109" i="34"/>
  <c r="I109" i="34" s="1"/>
  <c r="G108" i="34"/>
  <c r="I108" i="34" s="1"/>
  <c r="G107" i="34"/>
  <c r="I107" i="34" s="1"/>
  <c r="G106" i="34"/>
  <c r="I106" i="34" s="1"/>
  <c r="G105" i="34"/>
  <c r="I105" i="34" s="1"/>
  <c r="G104" i="34"/>
  <c r="I104" i="34" s="1"/>
  <c r="G103" i="34"/>
  <c r="I103" i="34" s="1"/>
  <c r="G102" i="34"/>
  <c r="I102" i="34" s="1"/>
  <c r="G101" i="34"/>
  <c r="I101" i="34" s="1"/>
  <c r="G100" i="34"/>
  <c r="I100" i="34" s="1"/>
  <c r="G99" i="34"/>
  <c r="I99" i="34" s="1"/>
  <c r="G98" i="34"/>
  <c r="I98" i="34" s="1"/>
  <c r="G97" i="34"/>
  <c r="I97" i="34" s="1"/>
  <c r="G96" i="34"/>
  <c r="I96" i="34" s="1"/>
  <c r="G95" i="34"/>
  <c r="I95" i="34" s="1"/>
  <c r="G94" i="34"/>
  <c r="I94" i="34" s="1"/>
  <c r="G93" i="34"/>
  <c r="I93" i="34" s="1"/>
  <c r="G92" i="34"/>
  <c r="I92" i="34" s="1"/>
  <c r="G91" i="34"/>
  <c r="I91" i="34" s="1"/>
  <c r="G90" i="34"/>
  <c r="I90" i="34" s="1"/>
  <c r="G89" i="34"/>
  <c r="I89" i="34" s="1"/>
  <c r="G88" i="34"/>
  <c r="I88" i="34" s="1"/>
  <c r="G87" i="34"/>
  <c r="I87" i="34" s="1"/>
  <c r="G86" i="34"/>
  <c r="I86" i="34" s="1"/>
  <c r="G85" i="34"/>
  <c r="I85" i="34" s="1"/>
  <c r="G84" i="34"/>
  <c r="I84" i="34" s="1"/>
  <c r="G83" i="34"/>
  <c r="I83" i="34" s="1"/>
  <c r="G82" i="34"/>
  <c r="I82" i="34" s="1"/>
  <c r="G81" i="34"/>
  <c r="I81" i="34" s="1"/>
  <c r="G80" i="34"/>
  <c r="I80" i="34" s="1"/>
  <c r="G79" i="34"/>
  <c r="I79" i="34" s="1"/>
  <c r="G78" i="34"/>
  <c r="I78" i="34" s="1"/>
  <c r="G77" i="34"/>
  <c r="I77" i="34" s="1"/>
  <c r="G76" i="34"/>
  <c r="I76" i="34" s="1"/>
  <c r="G75" i="34"/>
  <c r="I75" i="34" s="1"/>
  <c r="G74" i="34"/>
  <c r="I74" i="34" s="1"/>
  <c r="G73" i="34"/>
  <c r="I73" i="34" s="1"/>
  <c r="G72" i="34"/>
  <c r="I72" i="34" s="1"/>
  <c r="G71" i="34"/>
  <c r="I71" i="34" s="1"/>
  <c r="G70" i="34"/>
  <c r="I70" i="34" s="1"/>
  <c r="G69" i="34"/>
  <c r="I69" i="34" s="1"/>
  <c r="G68" i="34"/>
  <c r="I68" i="34" s="1"/>
  <c r="G67" i="34"/>
  <c r="I67" i="34" s="1"/>
  <c r="G66" i="34"/>
  <c r="I66" i="34" s="1"/>
  <c r="G65" i="34"/>
  <c r="I65" i="34" s="1"/>
  <c r="G64" i="34"/>
  <c r="I64" i="34" s="1"/>
  <c r="G63" i="34"/>
  <c r="I63" i="34" s="1"/>
  <c r="G62" i="34"/>
  <c r="I62" i="34" s="1"/>
  <c r="G61" i="34"/>
  <c r="I61" i="34" s="1"/>
  <c r="G60" i="34"/>
  <c r="I60" i="34" s="1"/>
  <c r="G59" i="34"/>
  <c r="I59" i="34" s="1"/>
  <c r="G58" i="34"/>
  <c r="I58" i="34" s="1"/>
  <c r="G57" i="34"/>
  <c r="I57" i="34" s="1"/>
  <c r="I56" i="34"/>
  <c r="I55" i="34"/>
  <c r="G54" i="34"/>
  <c r="I54" i="34" s="1"/>
  <c r="I53" i="34"/>
  <c r="D27" i="31" s="1"/>
  <c r="I52" i="34"/>
  <c r="I51" i="34"/>
  <c r="I50" i="34"/>
  <c r="I49" i="34"/>
  <c r="I48" i="34"/>
  <c r="I47" i="34"/>
  <c r="I46" i="34"/>
  <c r="I45" i="34"/>
  <c r="I44" i="34"/>
  <c r="G43" i="34"/>
  <c r="I43" i="34" s="1"/>
  <c r="I42" i="34"/>
  <c r="G41" i="34"/>
  <c r="I41" i="34" s="1"/>
  <c r="G40" i="34"/>
  <c r="I40" i="34" s="1"/>
  <c r="I38" i="34"/>
  <c r="D20" i="31" s="1"/>
  <c r="I37" i="34"/>
  <c r="D19" i="31" s="1"/>
  <c r="I36" i="34"/>
  <c r="I35" i="34"/>
  <c r="D17" i="31" s="1"/>
  <c r="I34" i="34"/>
  <c r="D16" i="31" s="1"/>
  <c r="I33" i="34"/>
  <c r="I32" i="34"/>
  <c r="G31" i="34"/>
  <c r="I31" i="34" s="1"/>
  <c r="G30" i="34"/>
  <c r="I30" i="34" s="1"/>
  <c r="E755" i="34"/>
  <c r="E754" i="34"/>
  <c r="E753" i="34"/>
  <c r="E752" i="34"/>
  <c r="E751" i="34"/>
  <c r="E750" i="34"/>
  <c r="E749" i="34"/>
  <c r="E748" i="34"/>
  <c r="E747" i="34"/>
  <c r="E746" i="34"/>
  <c r="E745" i="34"/>
  <c r="E744" i="34"/>
  <c r="E743" i="34"/>
  <c r="E742" i="34"/>
  <c r="E741" i="34"/>
  <c r="E740" i="34"/>
  <c r="E739" i="34"/>
  <c r="E738" i="34"/>
  <c r="E737" i="34"/>
  <c r="E736" i="34"/>
  <c r="E735" i="34"/>
  <c r="E734" i="34"/>
  <c r="E733" i="34"/>
  <c r="E732" i="34"/>
  <c r="E731" i="34"/>
  <c r="E730" i="34"/>
  <c r="E729" i="34"/>
  <c r="E728" i="34"/>
  <c r="E727" i="34"/>
  <c r="E726" i="34"/>
  <c r="E725" i="34"/>
  <c r="E724" i="34"/>
  <c r="E723" i="34"/>
  <c r="E722" i="34"/>
  <c r="E721" i="34"/>
  <c r="E720" i="34"/>
  <c r="E719" i="34"/>
  <c r="E718" i="34"/>
  <c r="E717" i="34"/>
  <c r="E716" i="34"/>
  <c r="E715" i="34"/>
  <c r="E714" i="34"/>
  <c r="E713" i="34"/>
  <c r="E712" i="34"/>
  <c r="E711" i="34"/>
  <c r="E710" i="34"/>
  <c r="E709" i="34"/>
  <c r="E708" i="34"/>
  <c r="E707" i="34"/>
  <c r="E706" i="34"/>
  <c r="E705" i="34"/>
  <c r="E704" i="34"/>
  <c r="E703" i="34"/>
  <c r="E702" i="34"/>
  <c r="E701" i="34"/>
  <c r="E700" i="34"/>
  <c r="E699" i="34"/>
  <c r="E698" i="34"/>
  <c r="E697" i="34"/>
  <c r="E696" i="34"/>
  <c r="E695" i="34"/>
  <c r="E694" i="34"/>
  <c r="E693" i="34"/>
  <c r="E692" i="34"/>
  <c r="E691" i="34"/>
  <c r="E690" i="34"/>
  <c r="E689" i="34"/>
  <c r="E688" i="34"/>
  <c r="E687" i="34"/>
  <c r="E686" i="34"/>
  <c r="E685" i="34"/>
  <c r="E684" i="34"/>
  <c r="E683" i="34"/>
  <c r="E682" i="34"/>
  <c r="E681" i="34"/>
  <c r="E680" i="34"/>
  <c r="E679" i="34"/>
  <c r="E678" i="34"/>
  <c r="E677" i="34"/>
  <c r="E676" i="34"/>
  <c r="E675" i="34"/>
  <c r="E674" i="34"/>
  <c r="E673" i="34"/>
  <c r="E672" i="34"/>
  <c r="E671" i="34"/>
  <c r="E670" i="34"/>
  <c r="E669" i="34"/>
  <c r="E668" i="34"/>
  <c r="E667" i="34"/>
  <c r="E666" i="34"/>
  <c r="E665" i="34"/>
  <c r="E664" i="34"/>
  <c r="E663" i="34"/>
  <c r="E662" i="34"/>
  <c r="E661" i="34"/>
  <c r="E660" i="34"/>
  <c r="E659" i="34"/>
  <c r="E658" i="34"/>
  <c r="E657" i="34"/>
  <c r="E656" i="34"/>
  <c r="E655" i="34"/>
  <c r="E654" i="34"/>
  <c r="E653" i="34"/>
  <c r="E652" i="34"/>
  <c r="E651" i="34"/>
  <c r="E650" i="34"/>
  <c r="E649" i="34"/>
  <c r="E648" i="34"/>
  <c r="E647" i="34"/>
  <c r="E646" i="34"/>
  <c r="E645" i="34"/>
  <c r="E644" i="34"/>
  <c r="E643" i="34"/>
  <c r="E642" i="34"/>
  <c r="E641" i="34"/>
  <c r="E640" i="34"/>
  <c r="E639" i="34"/>
  <c r="E638" i="34"/>
  <c r="E637" i="34"/>
  <c r="E636" i="34"/>
  <c r="E635" i="34"/>
  <c r="E634" i="34"/>
  <c r="E633" i="34"/>
  <c r="E632" i="34"/>
  <c r="E631" i="34"/>
  <c r="E630" i="34"/>
  <c r="E629" i="34"/>
  <c r="E628" i="34"/>
  <c r="E627" i="34"/>
  <c r="E626" i="34"/>
  <c r="E625" i="34"/>
  <c r="E624" i="34"/>
  <c r="E623" i="34"/>
  <c r="E622" i="34"/>
  <c r="E621" i="34"/>
  <c r="E620" i="34"/>
  <c r="E619" i="34"/>
  <c r="E618" i="34"/>
  <c r="E617" i="34"/>
  <c r="E616" i="34"/>
  <c r="E615" i="34"/>
  <c r="E614" i="34"/>
  <c r="E613" i="34"/>
  <c r="E612" i="34"/>
  <c r="E611" i="34"/>
  <c r="E610" i="34"/>
  <c r="E609" i="34"/>
  <c r="E608" i="34"/>
  <c r="E607" i="34"/>
  <c r="E606" i="34"/>
  <c r="E605" i="34"/>
  <c r="E604" i="34"/>
  <c r="E603" i="34"/>
  <c r="E602" i="34"/>
  <c r="E601" i="34"/>
  <c r="E600" i="34"/>
  <c r="E599" i="34"/>
  <c r="E598" i="34"/>
  <c r="E597" i="34"/>
  <c r="E596" i="34"/>
  <c r="E595" i="34"/>
  <c r="E594" i="34"/>
  <c r="E593" i="34"/>
  <c r="E592" i="34"/>
  <c r="E591" i="34"/>
  <c r="E590" i="34"/>
  <c r="E589" i="34"/>
  <c r="E588" i="34"/>
  <c r="E587" i="34"/>
  <c r="E586" i="34"/>
  <c r="E585" i="34"/>
  <c r="E584" i="34"/>
  <c r="E583" i="34"/>
  <c r="E582" i="34"/>
  <c r="E581" i="34"/>
  <c r="E580" i="34"/>
  <c r="E579" i="34"/>
  <c r="E578" i="34"/>
  <c r="E577" i="34"/>
  <c r="E576" i="34"/>
  <c r="E575" i="34"/>
  <c r="E574" i="34"/>
  <c r="E573" i="34"/>
  <c r="E572" i="34"/>
  <c r="E571" i="34"/>
  <c r="E570" i="34"/>
  <c r="E569" i="34"/>
  <c r="E568" i="34"/>
  <c r="E567" i="34"/>
  <c r="E566" i="34"/>
  <c r="E565" i="34"/>
  <c r="E564" i="34"/>
  <c r="E563" i="34"/>
  <c r="E562" i="34"/>
  <c r="E561" i="34"/>
  <c r="E560" i="34"/>
  <c r="E559" i="34"/>
  <c r="E558" i="34"/>
  <c r="E557" i="34"/>
  <c r="E556" i="34"/>
  <c r="E555" i="34"/>
  <c r="E554" i="34"/>
  <c r="E553" i="34"/>
  <c r="E552" i="34"/>
  <c r="E551" i="34"/>
  <c r="E550" i="34"/>
  <c r="E549" i="34"/>
  <c r="E548" i="34"/>
  <c r="E547" i="34"/>
  <c r="E546" i="34"/>
  <c r="E545" i="34"/>
  <c r="E544" i="34"/>
  <c r="E543" i="34"/>
  <c r="E542" i="34"/>
  <c r="E541" i="34"/>
  <c r="E540" i="34"/>
  <c r="E539" i="34"/>
  <c r="E538" i="34"/>
  <c r="E537" i="34"/>
  <c r="E536" i="34"/>
  <c r="E535" i="34"/>
  <c r="E534" i="34"/>
  <c r="E533" i="34"/>
  <c r="E532" i="34"/>
  <c r="E531" i="34"/>
  <c r="E530" i="34"/>
  <c r="E529" i="34"/>
  <c r="E528" i="34"/>
  <c r="E527" i="34"/>
  <c r="E526" i="34"/>
  <c r="E525" i="34"/>
  <c r="E524" i="34"/>
  <c r="E523" i="34"/>
  <c r="E522" i="34"/>
  <c r="E521" i="34"/>
  <c r="E520" i="34"/>
  <c r="E519" i="34"/>
  <c r="E518" i="34"/>
  <c r="E517" i="34"/>
  <c r="E516" i="34"/>
  <c r="E515" i="34"/>
  <c r="E514" i="34"/>
  <c r="E513" i="34"/>
  <c r="E512" i="34"/>
  <c r="E511" i="34"/>
  <c r="E510" i="34"/>
  <c r="E509" i="34"/>
  <c r="E508" i="34"/>
  <c r="E507" i="34"/>
  <c r="E506" i="34"/>
  <c r="E505" i="34"/>
  <c r="E504" i="34"/>
  <c r="E503" i="34"/>
  <c r="E502" i="34"/>
  <c r="E501" i="34"/>
  <c r="E500" i="34"/>
  <c r="E499" i="34"/>
  <c r="E498" i="34"/>
  <c r="E497" i="34"/>
  <c r="E496" i="34"/>
  <c r="E495" i="34"/>
  <c r="E494" i="34"/>
  <c r="E493" i="34"/>
  <c r="E492" i="34"/>
  <c r="E491" i="34"/>
  <c r="E490" i="34"/>
  <c r="E489" i="34"/>
  <c r="E488" i="34"/>
  <c r="E487" i="34"/>
  <c r="E486" i="34"/>
  <c r="E485" i="34"/>
  <c r="E484" i="34"/>
  <c r="E483" i="34"/>
  <c r="E482" i="34"/>
  <c r="E481" i="34"/>
  <c r="E480" i="34"/>
  <c r="E479" i="34"/>
  <c r="E478" i="34"/>
  <c r="E477" i="34"/>
  <c r="E476" i="34"/>
  <c r="E475" i="34"/>
  <c r="E474" i="34"/>
  <c r="E473" i="34"/>
  <c r="E472" i="34"/>
  <c r="E471" i="34"/>
  <c r="E470" i="34"/>
  <c r="E469" i="34"/>
  <c r="E468" i="34"/>
  <c r="E467" i="34"/>
  <c r="E466" i="34"/>
  <c r="E465" i="34"/>
  <c r="E464" i="34"/>
  <c r="E463" i="34"/>
  <c r="E462" i="34"/>
  <c r="E461" i="34"/>
  <c r="E460" i="34"/>
  <c r="E459" i="34"/>
  <c r="E458" i="34"/>
  <c r="E457" i="34"/>
  <c r="E456" i="34"/>
  <c r="E455" i="34"/>
  <c r="E454" i="34"/>
  <c r="E453" i="34"/>
  <c r="E452" i="34"/>
  <c r="E451" i="34"/>
  <c r="E450" i="34"/>
  <c r="E449" i="34"/>
  <c r="E448" i="34"/>
  <c r="E447" i="34"/>
  <c r="E446" i="34"/>
  <c r="E445" i="34"/>
  <c r="E444" i="34"/>
  <c r="E443" i="34"/>
  <c r="E442" i="34"/>
  <c r="E441" i="34"/>
  <c r="E440" i="34"/>
  <c r="E439" i="34"/>
  <c r="E438" i="34"/>
  <c r="E437" i="34"/>
  <c r="E436" i="34"/>
  <c r="E435" i="34"/>
  <c r="E434" i="34"/>
  <c r="E433" i="34"/>
  <c r="E432" i="34"/>
  <c r="E431" i="34"/>
  <c r="E430" i="34"/>
  <c r="E429" i="34"/>
  <c r="E428" i="34"/>
  <c r="E427" i="34"/>
  <c r="E426" i="34"/>
  <c r="E425" i="34"/>
  <c r="E424" i="34"/>
  <c r="E423" i="34"/>
  <c r="E422" i="34"/>
  <c r="E421" i="34"/>
  <c r="E420" i="34"/>
  <c r="E419" i="34"/>
  <c r="E418" i="34"/>
  <c r="E417" i="34"/>
  <c r="E416" i="34"/>
  <c r="E415" i="34"/>
  <c r="E414" i="34"/>
  <c r="E413" i="34"/>
  <c r="E412" i="34"/>
  <c r="E411" i="34"/>
  <c r="E410" i="34"/>
  <c r="E409" i="34"/>
  <c r="E408" i="34"/>
  <c r="E407" i="34"/>
  <c r="E406" i="34"/>
  <c r="E405" i="34"/>
  <c r="E404" i="34"/>
  <c r="E403" i="34"/>
  <c r="E402" i="34"/>
  <c r="E401" i="34"/>
  <c r="E400" i="34"/>
  <c r="E399" i="34"/>
  <c r="E398" i="34"/>
  <c r="E397" i="34"/>
  <c r="E396" i="34"/>
  <c r="E395" i="34"/>
  <c r="E394" i="34"/>
  <c r="E393" i="34"/>
  <c r="E392" i="34"/>
  <c r="E391" i="34"/>
  <c r="E390" i="34"/>
  <c r="E389" i="34"/>
  <c r="E388" i="34"/>
  <c r="E387" i="34"/>
  <c r="E386" i="34"/>
  <c r="E385" i="34"/>
  <c r="E384" i="34"/>
  <c r="E383" i="34"/>
  <c r="E382" i="34"/>
  <c r="E381" i="34"/>
  <c r="E380" i="34"/>
  <c r="E379" i="34"/>
  <c r="E378" i="34"/>
  <c r="E377" i="34"/>
  <c r="E376" i="34"/>
  <c r="E375" i="34"/>
  <c r="E374" i="34"/>
  <c r="E373" i="34"/>
  <c r="E372" i="34"/>
  <c r="E371" i="34"/>
  <c r="E370" i="34"/>
  <c r="E369" i="34"/>
  <c r="E368" i="34"/>
  <c r="E367" i="34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D1497" i="34"/>
  <c r="D1496" i="34"/>
  <c r="D1495" i="34"/>
  <c r="D1494" i="34"/>
  <c r="D1493" i="34"/>
  <c r="D1492" i="34"/>
  <c r="D1491" i="34"/>
  <c r="D1490" i="34"/>
  <c r="D1489" i="34"/>
  <c r="D1488" i="34"/>
  <c r="D1487" i="34"/>
  <c r="D1486" i="34"/>
  <c r="D1485" i="34"/>
  <c r="D1484" i="34"/>
  <c r="D1483" i="34"/>
  <c r="D1482" i="34"/>
  <c r="D1481" i="34"/>
  <c r="D1480" i="34"/>
  <c r="D1479" i="34"/>
  <c r="D1478" i="34"/>
  <c r="D1477" i="34"/>
  <c r="D1476" i="34"/>
  <c r="D1475" i="34"/>
  <c r="D1474" i="34"/>
  <c r="D1473" i="34"/>
  <c r="D1472" i="34"/>
  <c r="D1471" i="34"/>
  <c r="D1470" i="34"/>
  <c r="D1469" i="34"/>
  <c r="D1468" i="34"/>
  <c r="D1467" i="34"/>
  <c r="D1466" i="34"/>
  <c r="D1465" i="34"/>
  <c r="D1464" i="34"/>
  <c r="D1463" i="34"/>
  <c r="D1462" i="34"/>
  <c r="D1461" i="34"/>
  <c r="D1460" i="34"/>
  <c r="D1459" i="34"/>
  <c r="D1458" i="34"/>
  <c r="D1457" i="34"/>
  <c r="D1456" i="34"/>
  <c r="D1455" i="34"/>
  <c r="D1454" i="34"/>
  <c r="D1453" i="34"/>
  <c r="D1452" i="34"/>
  <c r="D1451" i="34"/>
  <c r="D1450" i="34"/>
  <c r="D1449" i="34"/>
  <c r="D1448" i="34"/>
  <c r="D1447" i="34"/>
  <c r="D1446" i="34"/>
  <c r="D1445" i="34"/>
  <c r="D1444" i="34"/>
  <c r="D1443" i="34"/>
  <c r="D1442" i="34"/>
  <c r="D1441" i="34"/>
  <c r="D1440" i="34"/>
  <c r="D1439" i="34"/>
  <c r="D1438" i="34"/>
  <c r="D1437" i="34"/>
  <c r="D1436" i="34"/>
  <c r="D1435" i="34"/>
  <c r="D1434" i="34"/>
  <c r="D1433" i="34"/>
  <c r="D1432" i="34"/>
  <c r="D1431" i="34"/>
  <c r="D1430" i="34"/>
  <c r="D1429" i="34"/>
  <c r="D1428" i="34"/>
  <c r="D1427" i="34"/>
  <c r="D1426" i="34"/>
  <c r="D1425" i="34"/>
  <c r="D1424" i="34"/>
  <c r="D1423" i="34"/>
  <c r="D1422" i="34"/>
  <c r="D1421" i="34"/>
  <c r="D1420" i="34"/>
  <c r="D1419" i="34"/>
  <c r="D1418" i="34"/>
  <c r="D1417" i="34"/>
  <c r="D1416" i="34"/>
  <c r="D1415" i="34"/>
  <c r="D1414" i="34"/>
  <c r="D1413" i="34"/>
  <c r="D1412" i="34"/>
  <c r="D1411" i="34"/>
  <c r="D1410" i="34"/>
  <c r="D1409" i="34"/>
  <c r="D1408" i="34"/>
  <c r="D1407" i="34"/>
  <c r="D1406" i="34"/>
  <c r="D1405" i="34"/>
  <c r="D1404" i="34"/>
  <c r="D1403" i="34"/>
  <c r="D1402" i="34"/>
  <c r="D1401" i="34"/>
  <c r="D1400" i="34"/>
  <c r="D1399" i="34"/>
  <c r="D1398" i="34"/>
  <c r="D1397" i="34"/>
  <c r="D1396" i="34"/>
  <c r="D1395" i="34"/>
  <c r="D1394" i="34"/>
  <c r="D1393" i="34"/>
  <c r="D1392" i="34"/>
  <c r="D1391" i="34"/>
  <c r="D1390" i="34"/>
  <c r="D1389" i="34"/>
  <c r="D1388" i="34"/>
  <c r="D1387" i="34"/>
  <c r="D1386" i="34"/>
  <c r="D1385" i="34"/>
  <c r="D1384" i="34"/>
  <c r="D1383" i="34"/>
  <c r="D1382" i="34"/>
  <c r="D1381" i="34"/>
  <c r="D1380" i="34"/>
  <c r="D1379" i="34"/>
  <c r="D1378" i="34"/>
  <c r="D1377" i="34"/>
  <c r="D1376" i="34"/>
  <c r="D1375" i="34"/>
  <c r="D1374" i="34"/>
  <c r="D1373" i="34"/>
  <c r="D1372" i="34"/>
  <c r="D1371" i="34"/>
  <c r="D1370" i="34"/>
  <c r="D1369" i="34"/>
  <c r="D1368" i="34"/>
  <c r="D1367" i="34"/>
  <c r="D1366" i="34"/>
  <c r="D1365" i="34"/>
  <c r="D1364" i="34"/>
  <c r="D1363" i="34"/>
  <c r="D1362" i="34"/>
  <c r="D1361" i="34"/>
  <c r="D1360" i="34"/>
  <c r="D1359" i="34"/>
  <c r="D1358" i="34"/>
  <c r="D1357" i="34"/>
  <c r="D1356" i="34"/>
  <c r="D1355" i="34"/>
  <c r="D1354" i="34"/>
  <c r="D1353" i="34"/>
  <c r="D1352" i="34"/>
  <c r="D1351" i="34"/>
  <c r="D1350" i="34"/>
  <c r="D1349" i="34"/>
  <c r="D1348" i="34"/>
  <c r="D1347" i="34"/>
  <c r="D1346" i="34"/>
  <c r="D1345" i="34"/>
  <c r="D1344" i="34"/>
  <c r="D1343" i="34"/>
  <c r="D1342" i="34"/>
  <c r="D1341" i="34"/>
  <c r="D1340" i="34"/>
  <c r="D1339" i="34"/>
  <c r="D1338" i="34"/>
  <c r="D1337" i="34"/>
  <c r="D1336" i="34"/>
  <c r="D1335" i="34"/>
  <c r="D1334" i="34"/>
  <c r="D1333" i="34"/>
  <c r="D1332" i="34"/>
  <c r="D1331" i="34"/>
  <c r="D1330" i="34"/>
  <c r="D1329" i="34"/>
  <c r="D1328" i="34"/>
  <c r="D1327" i="34"/>
  <c r="D1326" i="34"/>
  <c r="D1325" i="34"/>
  <c r="D1324" i="34"/>
  <c r="D1323" i="34"/>
  <c r="D1322" i="34"/>
  <c r="D1321" i="34"/>
  <c r="D1320" i="34"/>
  <c r="D1319" i="34"/>
  <c r="D1318" i="34"/>
  <c r="D1317" i="34"/>
  <c r="D1316" i="34"/>
  <c r="D1315" i="34"/>
  <c r="D1314" i="34"/>
  <c r="D1313" i="34"/>
  <c r="D1312" i="34"/>
  <c r="D1311" i="34"/>
  <c r="D1310" i="34"/>
  <c r="D1309" i="34"/>
  <c r="D1308" i="34"/>
  <c r="D1307" i="34"/>
  <c r="D1306" i="34"/>
  <c r="D1305" i="34"/>
  <c r="D1304" i="34"/>
  <c r="D1303" i="34"/>
  <c r="D1302" i="34"/>
  <c r="D1301" i="34"/>
  <c r="D1300" i="34"/>
  <c r="D1299" i="34"/>
  <c r="D1298" i="34"/>
  <c r="D1297" i="34"/>
  <c r="D1296" i="34"/>
  <c r="D1295" i="34"/>
  <c r="D1294" i="34"/>
  <c r="D1293" i="34"/>
  <c r="D1292" i="34"/>
  <c r="D1291" i="34"/>
  <c r="D1290" i="34"/>
  <c r="D1289" i="34"/>
  <c r="D1288" i="34"/>
  <c r="D1287" i="34"/>
  <c r="D1286" i="34"/>
  <c r="D1285" i="34"/>
  <c r="D1284" i="34"/>
  <c r="D1283" i="34"/>
  <c r="D1282" i="34"/>
  <c r="D1281" i="34"/>
  <c r="D1280" i="34"/>
  <c r="D1279" i="34"/>
  <c r="D1278" i="34"/>
  <c r="D1277" i="34"/>
  <c r="D1276" i="34"/>
  <c r="D1275" i="34"/>
  <c r="D1274" i="34"/>
  <c r="D1273" i="34"/>
  <c r="D1272" i="34"/>
  <c r="D1271" i="34"/>
  <c r="D1270" i="34"/>
  <c r="D1269" i="34"/>
  <c r="D1268" i="34"/>
  <c r="D1267" i="34"/>
  <c r="D1266" i="34"/>
  <c r="D1265" i="34"/>
  <c r="D1264" i="34"/>
  <c r="D1263" i="34"/>
  <c r="D1262" i="34"/>
  <c r="D1261" i="34"/>
  <c r="D1260" i="34"/>
  <c r="D1259" i="34"/>
  <c r="D1258" i="34"/>
  <c r="D1257" i="34"/>
  <c r="D1256" i="34"/>
  <c r="D1255" i="34"/>
  <c r="D1254" i="34"/>
  <c r="D1253" i="34"/>
  <c r="D1252" i="34"/>
  <c r="D1251" i="34"/>
  <c r="D1250" i="34"/>
  <c r="D1249" i="34"/>
  <c r="D1248" i="34"/>
  <c r="D1247" i="34"/>
  <c r="D1246" i="34"/>
  <c r="D1245" i="34"/>
  <c r="D1244" i="34"/>
  <c r="D1243" i="34"/>
  <c r="D1242" i="34"/>
  <c r="D1241" i="34"/>
  <c r="D1240" i="34"/>
  <c r="D1239" i="34"/>
  <c r="D1238" i="34"/>
  <c r="D1237" i="34"/>
  <c r="D1236" i="34"/>
  <c r="D1235" i="34"/>
  <c r="D1234" i="34"/>
  <c r="D1233" i="34"/>
  <c r="D1232" i="34"/>
  <c r="D1231" i="34"/>
  <c r="D1230" i="34"/>
  <c r="D1229" i="34"/>
  <c r="D1228" i="34"/>
  <c r="D1227" i="34"/>
  <c r="D1226" i="34"/>
  <c r="D1225" i="34"/>
  <c r="D1224" i="34"/>
  <c r="D1223" i="34"/>
  <c r="D1222" i="34"/>
  <c r="D1221" i="34"/>
  <c r="D1220" i="34"/>
  <c r="D1219" i="34"/>
  <c r="D1218" i="34"/>
  <c r="D1217" i="34"/>
  <c r="D1216" i="34"/>
  <c r="D1215" i="34"/>
  <c r="D1214" i="34"/>
  <c r="D1213" i="34"/>
  <c r="D1212" i="34"/>
  <c r="D1211" i="34"/>
  <c r="D1210" i="34"/>
  <c r="D1209" i="34"/>
  <c r="D1208" i="34"/>
  <c r="D1207" i="34"/>
  <c r="D1206" i="34"/>
  <c r="D1205" i="34"/>
  <c r="D1204" i="34"/>
  <c r="D1203" i="34"/>
  <c r="D1202" i="34"/>
  <c r="D1201" i="34"/>
  <c r="D1200" i="34"/>
  <c r="D1199" i="34"/>
  <c r="D1198" i="34"/>
  <c r="D1197" i="34"/>
  <c r="D1196" i="34"/>
  <c r="D1195" i="34"/>
  <c r="D1194" i="34"/>
  <c r="D1193" i="34"/>
  <c r="D1192" i="34"/>
  <c r="D1191" i="34"/>
  <c r="D1190" i="34"/>
  <c r="D1189" i="34"/>
  <c r="D1188" i="34"/>
  <c r="D1187" i="34"/>
  <c r="D1186" i="34"/>
  <c r="D1185" i="34"/>
  <c r="D1184" i="34"/>
  <c r="D1183" i="34"/>
  <c r="D1182" i="34"/>
  <c r="D1181" i="34"/>
  <c r="D1180" i="34"/>
  <c r="D1179" i="34"/>
  <c r="D1178" i="34"/>
  <c r="D1177" i="34"/>
  <c r="D1176" i="34"/>
  <c r="D1175" i="34"/>
  <c r="D1174" i="34"/>
  <c r="D1173" i="34"/>
  <c r="D1172" i="34"/>
  <c r="D1171" i="34"/>
  <c r="D1170" i="34"/>
  <c r="D1169" i="34"/>
  <c r="D1168" i="34"/>
  <c r="D1167" i="34"/>
  <c r="D1166" i="34"/>
  <c r="D1165" i="34"/>
  <c r="D1164" i="34"/>
  <c r="D1163" i="34"/>
  <c r="D1162" i="34"/>
  <c r="D1161" i="34"/>
  <c r="D1160" i="34"/>
  <c r="D1159" i="34"/>
  <c r="D1158" i="34"/>
  <c r="D1157" i="34"/>
  <c r="D1156" i="34"/>
  <c r="D1155" i="34"/>
  <c r="D1154" i="34"/>
  <c r="D1153" i="34"/>
  <c r="D1152" i="34"/>
  <c r="D1151" i="34"/>
  <c r="D1150" i="34"/>
  <c r="D1149" i="34"/>
  <c r="D1148" i="34"/>
  <c r="D1147" i="34"/>
  <c r="D1146" i="34"/>
  <c r="D1145" i="34"/>
  <c r="D1144" i="34"/>
  <c r="D1143" i="34"/>
  <c r="D1142" i="34"/>
  <c r="D1141" i="34"/>
  <c r="D1140" i="34"/>
  <c r="D1139" i="34"/>
  <c r="D1138" i="34"/>
  <c r="D1137" i="34"/>
  <c r="D1136" i="34"/>
  <c r="D1135" i="34"/>
  <c r="D1134" i="34"/>
  <c r="D1133" i="34"/>
  <c r="D1132" i="34"/>
  <c r="D1131" i="34"/>
  <c r="D1130" i="34"/>
  <c r="D1129" i="34"/>
  <c r="D1128" i="34"/>
  <c r="D1127" i="34"/>
  <c r="D1126" i="34"/>
  <c r="D1125" i="34"/>
  <c r="D1124" i="34"/>
  <c r="D1123" i="34"/>
  <c r="D1122" i="34"/>
  <c r="D1121" i="34"/>
  <c r="D1120" i="34"/>
  <c r="D1119" i="34"/>
  <c r="D1118" i="34"/>
  <c r="D1117" i="34"/>
  <c r="D1116" i="34"/>
  <c r="D1115" i="34"/>
  <c r="D1114" i="34"/>
  <c r="D1113" i="34"/>
  <c r="D1112" i="34"/>
  <c r="D1111" i="34"/>
  <c r="D1110" i="34"/>
  <c r="D1109" i="34"/>
  <c r="D1108" i="34"/>
  <c r="D1107" i="34"/>
  <c r="D1106" i="34"/>
  <c r="D1105" i="34"/>
  <c r="D1104" i="34"/>
  <c r="D1103" i="34"/>
  <c r="D1102" i="34"/>
  <c r="D1101" i="34"/>
  <c r="D1100" i="34"/>
  <c r="D1099" i="34"/>
  <c r="D1098" i="34"/>
  <c r="D1097" i="34"/>
  <c r="D1096" i="34"/>
  <c r="D1095" i="34"/>
  <c r="D1094" i="34"/>
  <c r="D1093" i="34"/>
  <c r="D1092" i="34"/>
  <c r="D1091" i="34"/>
  <c r="D1090" i="34"/>
  <c r="D1089" i="34"/>
  <c r="D1088" i="34"/>
  <c r="D1087" i="34"/>
  <c r="D1086" i="34"/>
  <c r="D1085" i="34"/>
  <c r="D1084" i="34"/>
  <c r="D1083" i="34"/>
  <c r="D1082" i="34"/>
  <c r="D1081" i="34"/>
  <c r="D1080" i="34"/>
  <c r="D1079" i="34"/>
  <c r="D1078" i="34"/>
  <c r="D1077" i="34"/>
  <c r="D1076" i="34"/>
  <c r="D1075" i="34"/>
  <c r="D1074" i="34"/>
  <c r="D1073" i="34"/>
  <c r="D1072" i="34"/>
  <c r="D1071" i="34"/>
  <c r="D1070" i="34"/>
  <c r="D1069" i="34"/>
  <c r="D1068" i="34"/>
  <c r="D1067" i="34"/>
  <c r="D1066" i="34"/>
  <c r="D1065" i="34"/>
  <c r="D1064" i="34"/>
  <c r="D1063" i="34"/>
  <c r="D1062" i="34"/>
  <c r="D1061" i="34"/>
  <c r="D1060" i="34"/>
  <c r="D1059" i="34"/>
  <c r="D1058" i="34"/>
  <c r="D1057" i="34"/>
  <c r="D1056" i="34"/>
  <c r="D1055" i="34"/>
  <c r="D1054" i="34"/>
  <c r="D1053" i="34"/>
  <c r="D1052" i="34"/>
  <c r="D1051" i="34"/>
  <c r="D1050" i="34"/>
  <c r="D1049" i="34"/>
  <c r="D1048" i="34"/>
  <c r="D1047" i="34"/>
  <c r="D1046" i="34"/>
  <c r="D1045" i="34"/>
  <c r="D1044" i="34"/>
  <c r="D1043" i="34"/>
  <c r="D1042" i="34"/>
  <c r="D1041" i="34"/>
  <c r="D1040" i="34"/>
  <c r="D1039" i="34"/>
  <c r="D1038" i="34"/>
  <c r="D1037" i="34"/>
  <c r="D1036" i="34"/>
  <c r="D1035" i="34"/>
  <c r="D1034" i="34"/>
  <c r="D1033" i="34"/>
  <c r="D1032" i="34"/>
  <c r="D1031" i="34"/>
  <c r="D1030" i="34"/>
  <c r="D1029" i="34"/>
  <c r="D1028" i="34"/>
  <c r="D1027" i="34"/>
  <c r="D1026" i="34"/>
  <c r="D1025" i="34"/>
  <c r="D1024" i="34"/>
  <c r="D1023" i="34"/>
  <c r="D1022" i="34"/>
  <c r="D1021" i="34"/>
  <c r="D1020" i="34"/>
  <c r="D1019" i="34"/>
  <c r="D1018" i="34"/>
  <c r="D1017" i="34"/>
  <c r="D1016" i="34"/>
  <c r="D1015" i="34"/>
  <c r="D1014" i="34"/>
  <c r="D1013" i="34"/>
  <c r="D1012" i="34"/>
  <c r="D1011" i="34"/>
  <c r="D1010" i="34"/>
  <c r="D1009" i="34"/>
  <c r="D1008" i="34"/>
  <c r="D1007" i="34"/>
  <c r="D1006" i="34"/>
  <c r="D1005" i="34"/>
  <c r="D1004" i="34"/>
  <c r="D1003" i="34"/>
  <c r="D1002" i="34"/>
  <c r="D1001" i="34"/>
  <c r="D1000" i="34"/>
  <c r="D999" i="34"/>
  <c r="D998" i="34"/>
  <c r="D997" i="34"/>
  <c r="D996" i="34"/>
  <c r="D995" i="34"/>
  <c r="D994" i="34"/>
  <c r="D993" i="34"/>
  <c r="D992" i="34"/>
  <c r="D991" i="34"/>
  <c r="D990" i="34"/>
  <c r="D989" i="34"/>
  <c r="D988" i="34"/>
  <c r="D987" i="34"/>
  <c r="D986" i="34"/>
  <c r="D985" i="34"/>
  <c r="D984" i="34"/>
  <c r="D983" i="34"/>
  <c r="D982" i="34"/>
  <c r="D981" i="34"/>
  <c r="D980" i="34"/>
  <c r="D979" i="34"/>
  <c r="D978" i="34"/>
  <c r="D977" i="34"/>
  <c r="D976" i="34"/>
  <c r="D975" i="34"/>
  <c r="D974" i="34"/>
  <c r="D973" i="34"/>
  <c r="D972" i="34"/>
  <c r="D971" i="34"/>
  <c r="D970" i="34"/>
  <c r="D969" i="34"/>
  <c r="D968" i="34"/>
  <c r="D967" i="34"/>
  <c r="D966" i="34"/>
  <c r="D965" i="34"/>
  <c r="D964" i="34"/>
  <c r="D963" i="34"/>
  <c r="D962" i="34"/>
  <c r="D961" i="34"/>
  <c r="D960" i="34"/>
  <c r="D959" i="34"/>
  <c r="D958" i="34"/>
  <c r="D957" i="34"/>
  <c r="D956" i="34"/>
  <c r="D955" i="34"/>
  <c r="D954" i="34"/>
  <c r="D953" i="34"/>
  <c r="D952" i="34"/>
  <c r="D951" i="34"/>
  <c r="D950" i="34"/>
  <c r="D949" i="34"/>
  <c r="D948" i="34"/>
  <c r="D947" i="34"/>
  <c r="D946" i="34"/>
  <c r="D945" i="34"/>
  <c r="D944" i="34"/>
  <c r="D943" i="34"/>
  <c r="D942" i="34"/>
  <c r="D941" i="34"/>
  <c r="D940" i="34"/>
  <c r="D939" i="34"/>
  <c r="D938" i="34"/>
  <c r="D937" i="34"/>
  <c r="D936" i="34"/>
  <c r="D935" i="34"/>
  <c r="D934" i="34"/>
  <c r="D933" i="34"/>
  <c r="D932" i="34"/>
  <c r="D931" i="34"/>
  <c r="D930" i="34"/>
  <c r="D929" i="34"/>
  <c r="D928" i="34"/>
  <c r="D927" i="34"/>
  <c r="D926" i="34"/>
  <c r="D925" i="34"/>
  <c r="D924" i="34"/>
  <c r="D923" i="34"/>
  <c r="D922" i="34"/>
  <c r="D921" i="34"/>
  <c r="D920" i="34"/>
  <c r="D919" i="34"/>
  <c r="D918" i="34"/>
  <c r="D917" i="34"/>
  <c r="D916" i="34"/>
  <c r="D915" i="34"/>
  <c r="D914" i="34"/>
  <c r="D913" i="34"/>
  <c r="D912" i="34"/>
  <c r="D911" i="34"/>
  <c r="D910" i="34"/>
  <c r="D909" i="34"/>
  <c r="D908" i="34"/>
  <c r="D907" i="34"/>
  <c r="D906" i="34"/>
  <c r="D905" i="34"/>
  <c r="D904" i="34"/>
  <c r="D903" i="34"/>
  <c r="D902" i="34"/>
  <c r="D901" i="34"/>
  <c r="D900" i="34"/>
  <c r="D899" i="34"/>
  <c r="D898" i="34"/>
  <c r="D897" i="34"/>
  <c r="D896" i="34"/>
  <c r="D895" i="34"/>
  <c r="D894" i="34"/>
  <c r="D893" i="34"/>
  <c r="D892" i="34"/>
  <c r="D891" i="34"/>
  <c r="D890" i="34"/>
  <c r="D889" i="34"/>
  <c r="D888" i="34"/>
  <c r="D887" i="34"/>
  <c r="D886" i="34"/>
  <c r="D885" i="34"/>
  <c r="D884" i="34"/>
  <c r="D883" i="34"/>
  <c r="D882" i="34"/>
  <c r="D881" i="34"/>
  <c r="D880" i="34"/>
  <c r="D879" i="34"/>
  <c r="D878" i="34"/>
  <c r="D877" i="34"/>
  <c r="D876" i="34"/>
  <c r="D875" i="34"/>
  <c r="D874" i="34"/>
  <c r="D873" i="34"/>
  <c r="D872" i="34"/>
  <c r="D871" i="34"/>
  <c r="D870" i="34"/>
  <c r="D869" i="34"/>
  <c r="D868" i="34"/>
  <c r="D867" i="34"/>
  <c r="D866" i="34"/>
  <c r="D865" i="34"/>
  <c r="D864" i="34"/>
  <c r="D863" i="34"/>
  <c r="D862" i="34"/>
  <c r="D861" i="34"/>
  <c r="D860" i="34"/>
  <c r="D859" i="34"/>
  <c r="D858" i="34"/>
  <c r="D857" i="34"/>
  <c r="D856" i="34"/>
  <c r="D855" i="34"/>
  <c r="D854" i="34"/>
  <c r="D853" i="34"/>
  <c r="D852" i="34"/>
  <c r="D851" i="34"/>
  <c r="D850" i="34"/>
  <c r="D849" i="34"/>
  <c r="D848" i="34"/>
  <c r="D847" i="34"/>
  <c r="D846" i="34"/>
  <c r="D845" i="34"/>
  <c r="D844" i="34"/>
  <c r="D843" i="34"/>
  <c r="D842" i="34"/>
  <c r="D841" i="34"/>
  <c r="D840" i="34"/>
  <c r="D839" i="34"/>
  <c r="D838" i="34"/>
  <c r="D837" i="34"/>
  <c r="D836" i="34"/>
  <c r="D835" i="34"/>
  <c r="D834" i="34"/>
  <c r="D833" i="34"/>
  <c r="D832" i="34"/>
  <c r="D831" i="34"/>
  <c r="D830" i="34"/>
  <c r="D829" i="34"/>
  <c r="D828" i="34"/>
  <c r="D827" i="34"/>
  <c r="D826" i="34"/>
  <c r="D825" i="34"/>
  <c r="D824" i="34"/>
  <c r="D823" i="34"/>
  <c r="D822" i="34"/>
  <c r="D821" i="34"/>
  <c r="D820" i="34"/>
  <c r="D819" i="34"/>
  <c r="D818" i="34"/>
  <c r="D817" i="34"/>
  <c r="D816" i="34"/>
  <c r="D815" i="34"/>
  <c r="D814" i="34"/>
  <c r="D813" i="34"/>
  <c r="D812" i="34"/>
  <c r="D811" i="34"/>
  <c r="D810" i="34"/>
  <c r="D809" i="34"/>
  <c r="D808" i="34"/>
  <c r="D807" i="34"/>
  <c r="D806" i="34"/>
  <c r="D805" i="34"/>
  <c r="D804" i="34"/>
  <c r="D803" i="34"/>
  <c r="D802" i="34"/>
  <c r="D801" i="34"/>
  <c r="D800" i="34"/>
  <c r="D799" i="34"/>
  <c r="D798" i="34"/>
  <c r="D797" i="34"/>
  <c r="D796" i="34"/>
  <c r="D795" i="34"/>
  <c r="D794" i="34"/>
  <c r="D793" i="34"/>
  <c r="D792" i="34"/>
  <c r="D791" i="34"/>
  <c r="D790" i="34"/>
  <c r="D789" i="34"/>
  <c r="D788" i="34"/>
  <c r="D787" i="34"/>
  <c r="D786" i="34"/>
  <c r="D785" i="34"/>
  <c r="D784" i="34"/>
  <c r="D783" i="34"/>
  <c r="D782" i="34"/>
  <c r="D781" i="34"/>
  <c r="D780" i="34"/>
  <c r="D779" i="34"/>
  <c r="D778" i="34"/>
  <c r="D777" i="34"/>
  <c r="D776" i="34"/>
  <c r="D775" i="34"/>
  <c r="D774" i="34"/>
  <c r="D773" i="34"/>
  <c r="D772" i="34"/>
  <c r="D771" i="34"/>
  <c r="D770" i="34"/>
  <c r="D769" i="34"/>
  <c r="D768" i="34"/>
  <c r="D767" i="34"/>
  <c r="D766" i="34"/>
  <c r="D765" i="34"/>
  <c r="D764" i="34"/>
  <c r="D763" i="34"/>
  <c r="D762" i="34"/>
  <c r="D761" i="34"/>
  <c r="D760" i="34"/>
  <c r="D759" i="34"/>
  <c r="D758" i="34"/>
  <c r="D757" i="34"/>
  <c r="D756" i="34"/>
  <c r="D755" i="34"/>
  <c r="D754" i="34"/>
  <c r="D753" i="34"/>
  <c r="D752" i="34"/>
  <c r="D751" i="34"/>
  <c r="D750" i="34"/>
  <c r="D749" i="34"/>
  <c r="D748" i="34"/>
  <c r="D747" i="34"/>
  <c r="D746" i="34"/>
  <c r="D745" i="34"/>
  <c r="D744" i="34"/>
  <c r="D743" i="34"/>
  <c r="D742" i="34"/>
  <c r="D741" i="34"/>
  <c r="D740" i="34"/>
  <c r="D739" i="34"/>
  <c r="D738" i="34"/>
  <c r="D737" i="34"/>
  <c r="D736" i="34"/>
  <c r="D735" i="34"/>
  <c r="D734" i="34"/>
  <c r="D733" i="34"/>
  <c r="D732" i="34"/>
  <c r="D731" i="34"/>
  <c r="D730" i="34"/>
  <c r="D729" i="34"/>
  <c r="D728" i="34"/>
  <c r="D727" i="34"/>
  <c r="D726" i="34"/>
  <c r="D725" i="34"/>
  <c r="D724" i="34"/>
  <c r="D723" i="34"/>
  <c r="D722" i="34"/>
  <c r="D721" i="34"/>
  <c r="D720" i="34"/>
  <c r="D719" i="34"/>
  <c r="D718" i="34"/>
  <c r="D717" i="34"/>
  <c r="D716" i="34"/>
  <c r="D715" i="34"/>
  <c r="D714" i="34"/>
  <c r="D713" i="34"/>
  <c r="D712" i="34"/>
  <c r="D711" i="34"/>
  <c r="D710" i="34"/>
  <c r="D709" i="34"/>
  <c r="D708" i="34"/>
  <c r="D707" i="34"/>
  <c r="D706" i="34"/>
  <c r="D705" i="34"/>
  <c r="D704" i="34"/>
  <c r="D703" i="34"/>
  <c r="D702" i="34"/>
  <c r="D701" i="34"/>
  <c r="D700" i="34"/>
  <c r="D699" i="34"/>
  <c r="D698" i="34"/>
  <c r="D697" i="34"/>
  <c r="D696" i="34"/>
  <c r="D695" i="34"/>
  <c r="D694" i="34"/>
  <c r="D693" i="34"/>
  <c r="D692" i="34"/>
  <c r="D691" i="34"/>
  <c r="D690" i="34"/>
  <c r="D689" i="34"/>
  <c r="D688" i="34"/>
  <c r="D687" i="34"/>
  <c r="D686" i="34"/>
  <c r="D685" i="34"/>
  <c r="D684" i="34"/>
  <c r="D683" i="34"/>
  <c r="D682" i="34"/>
  <c r="D681" i="34"/>
  <c r="D680" i="34"/>
  <c r="D679" i="34"/>
  <c r="D678" i="34"/>
  <c r="D677" i="34"/>
  <c r="D676" i="34"/>
  <c r="D675" i="34"/>
  <c r="D674" i="34"/>
  <c r="D673" i="34"/>
  <c r="D672" i="34"/>
  <c r="D671" i="34"/>
  <c r="D670" i="34"/>
  <c r="D669" i="34"/>
  <c r="D668" i="34"/>
  <c r="D667" i="34"/>
  <c r="D666" i="34"/>
  <c r="D665" i="34"/>
  <c r="D664" i="34"/>
  <c r="D663" i="34"/>
  <c r="D662" i="34"/>
  <c r="D661" i="34"/>
  <c r="D660" i="34"/>
  <c r="D659" i="34"/>
  <c r="D658" i="34"/>
  <c r="D657" i="34"/>
  <c r="D656" i="34"/>
  <c r="D655" i="34"/>
  <c r="D654" i="34"/>
  <c r="D653" i="34"/>
  <c r="D652" i="34"/>
  <c r="D651" i="34"/>
  <c r="D650" i="34"/>
  <c r="D649" i="34"/>
  <c r="D648" i="34"/>
  <c r="D647" i="34"/>
  <c r="D646" i="34"/>
  <c r="D645" i="34"/>
  <c r="D644" i="34"/>
  <c r="D643" i="34"/>
  <c r="D642" i="34"/>
  <c r="D641" i="34"/>
  <c r="D640" i="34"/>
  <c r="D639" i="34"/>
  <c r="D638" i="34"/>
  <c r="D637" i="34"/>
  <c r="D636" i="34"/>
  <c r="D635" i="34"/>
  <c r="D634" i="34"/>
  <c r="D633" i="34"/>
  <c r="D632" i="34"/>
  <c r="D631" i="34"/>
  <c r="D630" i="34"/>
  <c r="D629" i="34"/>
  <c r="D628" i="34"/>
  <c r="D627" i="34"/>
  <c r="D626" i="34"/>
  <c r="D625" i="34"/>
  <c r="D624" i="34"/>
  <c r="D623" i="34"/>
  <c r="D622" i="34"/>
  <c r="D621" i="34"/>
  <c r="D620" i="34"/>
  <c r="D619" i="34"/>
  <c r="D618" i="34"/>
  <c r="D617" i="34"/>
  <c r="D616" i="34"/>
  <c r="D615" i="34"/>
  <c r="D614" i="34"/>
  <c r="D613" i="34"/>
  <c r="D612" i="34"/>
  <c r="D611" i="34"/>
  <c r="D610" i="34"/>
  <c r="D609" i="34"/>
  <c r="D608" i="34"/>
  <c r="D607" i="34"/>
  <c r="D606" i="34"/>
  <c r="D605" i="34"/>
  <c r="D604" i="34"/>
  <c r="D603" i="34"/>
  <c r="D602" i="34"/>
  <c r="D601" i="34"/>
  <c r="D600" i="34"/>
  <c r="D599" i="34"/>
  <c r="D598" i="34"/>
  <c r="D597" i="34"/>
  <c r="D596" i="34"/>
  <c r="D595" i="34"/>
  <c r="D594" i="34"/>
  <c r="D593" i="34"/>
  <c r="D592" i="34"/>
  <c r="D591" i="34"/>
  <c r="D590" i="34"/>
  <c r="D589" i="34"/>
  <c r="D588" i="34"/>
  <c r="D587" i="34"/>
  <c r="D586" i="34"/>
  <c r="D585" i="34"/>
  <c r="D584" i="34"/>
  <c r="D583" i="34"/>
  <c r="D582" i="34"/>
  <c r="D581" i="34"/>
  <c r="D580" i="34"/>
  <c r="D579" i="34"/>
  <c r="D578" i="34"/>
  <c r="D577" i="34"/>
  <c r="D576" i="34"/>
  <c r="D575" i="34"/>
  <c r="D574" i="34"/>
  <c r="D573" i="34"/>
  <c r="D572" i="34"/>
  <c r="D571" i="34"/>
  <c r="D570" i="34"/>
  <c r="D569" i="34"/>
  <c r="D568" i="34"/>
  <c r="D567" i="34"/>
  <c r="D566" i="34"/>
  <c r="D565" i="34"/>
  <c r="D564" i="34"/>
  <c r="D563" i="34"/>
  <c r="D562" i="34"/>
  <c r="D561" i="34"/>
  <c r="D560" i="34"/>
  <c r="D559" i="34"/>
  <c r="D558" i="34"/>
  <c r="D557" i="34"/>
  <c r="D556" i="34"/>
  <c r="D555" i="34"/>
  <c r="D554" i="34"/>
  <c r="D553" i="34"/>
  <c r="D552" i="34"/>
  <c r="D551" i="34"/>
  <c r="D550" i="34"/>
  <c r="D549" i="34"/>
  <c r="D548" i="34"/>
  <c r="D547" i="34"/>
  <c r="D546" i="34"/>
  <c r="D545" i="34"/>
  <c r="D544" i="34"/>
  <c r="D543" i="34"/>
  <c r="D542" i="34"/>
  <c r="D541" i="34"/>
  <c r="D540" i="34"/>
  <c r="D539" i="34"/>
  <c r="D538" i="34"/>
  <c r="D537" i="34"/>
  <c r="D536" i="34"/>
  <c r="D535" i="34"/>
  <c r="D534" i="34"/>
  <c r="D533" i="34"/>
  <c r="D532" i="34"/>
  <c r="D531" i="34"/>
  <c r="D530" i="34"/>
  <c r="D529" i="34"/>
  <c r="D528" i="34"/>
  <c r="D527" i="34"/>
  <c r="D526" i="34"/>
  <c r="D525" i="34"/>
  <c r="D524" i="34"/>
  <c r="D523" i="34"/>
  <c r="D522" i="34"/>
  <c r="D521" i="34"/>
  <c r="D520" i="34"/>
  <c r="D519" i="34"/>
  <c r="D518" i="34"/>
  <c r="D517" i="34"/>
  <c r="D516" i="34"/>
  <c r="D515" i="34"/>
  <c r="D514" i="34"/>
  <c r="D513" i="34"/>
  <c r="D512" i="34"/>
  <c r="D511" i="34"/>
  <c r="D510" i="34"/>
  <c r="D509" i="34"/>
  <c r="D508" i="34"/>
  <c r="D507" i="34"/>
  <c r="D506" i="34"/>
  <c r="D505" i="34"/>
  <c r="D504" i="34"/>
  <c r="D503" i="34"/>
  <c r="D502" i="34"/>
  <c r="D501" i="34"/>
  <c r="D500" i="34"/>
  <c r="D499" i="34"/>
  <c r="D498" i="34"/>
  <c r="D497" i="34"/>
  <c r="D496" i="34"/>
  <c r="D495" i="34"/>
  <c r="D494" i="34"/>
  <c r="D493" i="34"/>
  <c r="D492" i="34"/>
  <c r="D491" i="34"/>
  <c r="D490" i="34"/>
  <c r="D489" i="34"/>
  <c r="D488" i="34"/>
  <c r="D487" i="34"/>
  <c r="D486" i="34"/>
  <c r="D485" i="34"/>
  <c r="D484" i="34"/>
  <c r="D483" i="34"/>
  <c r="D482" i="34"/>
  <c r="D481" i="34"/>
  <c r="D480" i="34"/>
  <c r="D479" i="34"/>
  <c r="D478" i="34"/>
  <c r="D477" i="34"/>
  <c r="D476" i="34"/>
  <c r="D475" i="34"/>
  <c r="D474" i="34"/>
  <c r="D473" i="34"/>
  <c r="D472" i="34"/>
  <c r="D471" i="34"/>
  <c r="D470" i="34"/>
  <c r="D469" i="34"/>
  <c r="D468" i="34"/>
  <c r="D467" i="34"/>
  <c r="D466" i="34"/>
  <c r="D465" i="34"/>
  <c r="D464" i="34"/>
  <c r="D463" i="34"/>
  <c r="D462" i="34"/>
  <c r="D461" i="34"/>
  <c r="D460" i="34"/>
  <c r="D459" i="34"/>
  <c r="D458" i="34"/>
  <c r="D457" i="34"/>
  <c r="D456" i="34"/>
  <c r="D455" i="34"/>
  <c r="D454" i="34"/>
  <c r="D453" i="34"/>
  <c r="D452" i="34"/>
  <c r="D451" i="34"/>
  <c r="D450" i="34"/>
  <c r="D449" i="34"/>
  <c r="D448" i="34"/>
  <c r="D447" i="34"/>
  <c r="D446" i="34"/>
  <c r="D445" i="34"/>
  <c r="D444" i="34"/>
  <c r="D443" i="34"/>
  <c r="D442" i="34"/>
  <c r="D441" i="34"/>
  <c r="D440" i="34"/>
  <c r="D439" i="34"/>
  <c r="D438" i="34"/>
  <c r="D437" i="34"/>
  <c r="D436" i="34"/>
  <c r="D435" i="34"/>
  <c r="D434" i="34"/>
  <c r="D433" i="34"/>
  <c r="D432" i="34"/>
  <c r="D431" i="34"/>
  <c r="D430" i="34"/>
  <c r="D429" i="34"/>
  <c r="D428" i="34"/>
  <c r="D427" i="34"/>
  <c r="D426" i="34"/>
  <c r="D425" i="34"/>
  <c r="D424" i="34"/>
  <c r="D423" i="34"/>
  <c r="D422" i="34"/>
  <c r="D421" i="34"/>
  <c r="D420" i="34"/>
  <c r="D419" i="34"/>
  <c r="D418" i="34"/>
  <c r="D417" i="34"/>
  <c r="D416" i="34"/>
  <c r="D415" i="34"/>
  <c r="D414" i="34"/>
  <c r="D413" i="34"/>
  <c r="D412" i="34"/>
  <c r="D411" i="34"/>
  <c r="D410" i="34"/>
  <c r="D409" i="34"/>
  <c r="D408" i="34"/>
  <c r="D407" i="34"/>
  <c r="D406" i="34"/>
  <c r="D405" i="34"/>
  <c r="D404" i="34"/>
  <c r="D403" i="34"/>
  <c r="D402" i="34"/>
  <c r="D401" i="34"/>
  <c r="D400" i="34"/>
  <c r="D399" i="34"/>
  <c r="D398" i="34"/>
  <c r="D397" i="34"/>
  <c r="D396" i="34"/>
  <c r="D395" i="34"/>
  <c r="D394" i="34"/>
  <c r="D393" i="34"/>
  <c r="D392" i="34"/>
  <c r="D391" i="34"/>
  <c r="D390" i="34"/>
  <c r="D389" i="34"/>
  <c r="D388" i="34"/>
  <c r="D387" i="34"/>
  <c r="D386" i="34"/>
  <c r="D385" i="34"/>
  <c r="D384" i="34"/>
  <c r="D383" i="34"/>
  <c r="D382" i="34"/>
  <c r="D381" i="34"/>
  <c r="D380" i="34"/>
  <c r="D379" i="34"/>
  <c r="D378" i="34"/>
  <c r="D377" i="34"/>
  <c r="D376" i="34"/>
  <c r="D375" i="34"/>
  <c r="D374" i="34"/>
  <c r="D373" i="34"/>
  <c r="D372" i="34"/>
  <c r="D371" i="34"/>
  <c r="D370" i="34"/>
  <c r="D369" i="34"/>
  <c r="D368" i="34"/>
  <c r="D367" i="34"/>
  <c r="D366" i="34"/>
  <c r="D365" i="34"/>
  <c r="D364" i="34"/>
  <c r="D363" i="34"/>
  <c r="D362" i="34"/>
  <c r="D361" i="34"/>
  <c r="D360" i="34"/>
  <c r="D359" i="34"/>
  <c r="D358" i="34"/>
  <c r="D357" i="34"/>
  <c r="D356" i="34"/>
  <c r="D355" i="34"/>
  <c r="D354" i="34"/>
  <c r="D353" i="34"/>
  <c r="D352" i="34"/>
  <c r="D351" i="34"/>
  <c r="D350" i="34"/>
  <c r="D349" i="34"/>
  <c r="D348" i="34"/>
  <c r="D347" i="34"/>
  <c r="D346" i="34"/>
  <c r="D345" i="34"/>
  <c r="D344" i="34"/>
  <c r="D343" i="34"/>
  <c r="D342" i="34"/>
  <c r="D341" i="34"/>
  <c r="D340" i="34"/>
  <c r="D339" i="34"/>
  <c r="D338" i="34"/>
  <c r="D337" i="34"/>
  <c r="D336" i="34"/>
  <c r="D335" i="34"/>
  <c r="D334" i="34"/>
  <c r="D333" i="34"/>
  <c r="D332" i="34"/>
  <c r="D331" i="34"/>
  <c r="D330" i="34"/>
  <c r="D329" i="34"/>
  <c r="D328" i="34"/>
  <c r="D327" i="34"/>
  <c r="D326" i="34"/>
  <c r="D325" i="34"/>
  <c r="D324" i="34"/>
  <c r="D323" i="34"/>
  <c r="D322" i="34"/>
  <c r="D321" i="34"/>
  <c r="D320" i="34"/>
  <c r="D319" i="34"/>
  <c r="D318" i="34"/>
  <c r="D317" i="34"/>
  <c r="D316" i="34"/>
  <c r="D315" i="34"/>
  <c r="D314" i="34"/>
  <c r="D313" i="34"/>
  <c r="D312" i="34"/>
  <c r="D311" i="34"/>
  <c r="D310" i="34"/>
  <c r="D309" i="34"/>
  <c r="D308" i="34"/>
  <c r="D307" i="34"/>
  <c r="D306" i="34"/>
  <c r="D305" i="34"/>
  <c r="D304" i="34"/>
  <c r="D303" i="34"/>
  <c r="D302" i="34"/>
  <c r="D301" i="34"/>
  <c r="D300" i="34"/>
  <c r="D299" i="34"/>
  <c r="D298" i="34"/>
  <c r="D297" i="34"/>
  <c r="D296" i="34"/>
  <c r="D295" i="34"/>
  <c r="D294" i="34"/>
  <c r="D293" i="34"/>
  <c r="D292" i="34"/>
  <c r="D291" i="34"/>
  <c r="D290" i="34"/>
  <c r="D289" i="34"/>
  <c r="D288" i="34"/>
  <c r="D287" i="34"/>
  <c r="D286" i="34"/>
  <c r="D285" i="34"/>
  <c r="D284" i="34"/>
  <c r="D283" i="34"/>
  <c r="D282" i="34"/>
  <c r="D281" i="34"/>
  <c r="D280" i="34"/>
  <c r="D279" i="34"/>
  <c r="D278" i="34"/>
  <c r="D277" i="34"/>
  <c r="D276" i="34"/>
  <c r="D275" i="34"/>
  <c r="D274" i="34"/>
  <c r="D273" i="34"/>
  <c r="D272" i="34"/>
  <c r="D271" i="34"/>
  <c r="D270" i="34"/>
  <c r="D269" i="34"/>
  <c r="D268" i="34"/>
  <c r="D267" i="34"/>
  <c r="D266" i="34"/>
  <c r="D265" i="34"/>
  <c r="D264" i="34"/>
  <c r="D263" i="34"/>
  <c r="D262" i="34"/>
  <c r="D261" i="34"/>
  <c r="D260" i="34"/>
  <c r="D259" i="34"/>
  <c r="D258" i="34"/>
  <c r="D257" i="34"/>
  <c r="D256" i="34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G57" i="32"/>
  <c r="H57" i="32"/>
  <c r="L57" i="32" s="1"/>
  <c r="G64" i="32"/>
  <c r="H64" i="32"/>
  <c r="L64" i="32" s="1"/>
  <c r="G65" i="32"/>
  <c r="H65" i="32"/>
  <c r="L65" i="32" s="1"/>
  <c r="G66" i="32"/>
  <c r="H66" i="32"/>
  <c r="L66" i="32" s="1"/>
  <c r="G62" i="32"/>
  <c r="H62" i="32"/>
  <c r="L62" i="32" s="1"/>
  <c r="G63" i="32"/>
  <c r="H63" i="32"/>
  <c r="L63" i="32" s="1"/>
  <c r="G67" i="32"/>
  <c r="H67" i="32"/>
  <c r="L67" i="32" s="1"/>
  <c r="D28" i="31" l="1"/>
  <c r="D24" i="31"/>
  <c r="D26" i="31"/>
  <c r="D25" i="31"/>
  <c r="D23" i="31"/>
  <c r="D21" i="31"/>
  <c r="D18" i="31"/>
  <c r="D14" i="31"/>
  <c r="E16" i="32"/>
  <c r="A16" i="32" s="1"/>
  <c r="E68" i="32"/>
  <c r="A68" i="32" s="1"/>
  <c r="E69" i="32"/>
  <c r="A69" i="32" s="1"/>
  <c r="E57" i="32"/>
  <c r="A57" i="32" s="1"/>
  <c r="E64" i="32"/>
  <c r="A64" i="32" s="1"/>
  <c r="E65" i="32"/>
  <c r="A65" i="32" s="1"/>
  <c r="E66" i="32"/>
  <c r="A66" i="32" s="1"/>
  <c r="E63" i="32"/>
  <c r="A63" i="32" s="1"/>
  <c r="E62" i="32"/>
  <c r="A62" i="32" s="1"/>
  <c r="E67" i="32"/>
  <c r="A67" i="32" s="1"/>
  <c r="E20" i="34"/>
  <c r="K16" i="32" l="1"/>
  <c r="K68" i="32"/>
  <c r="K69" i="32"/>
  <c r="K57" i="32"/>
  <c r="K65" i="32"/>
  <c r="K64" i="32"/>
  <c r="K66" i="32"/>
  <c r="K62" i="32"/>
  <c r="K63" i="32"/>
  <c r="K67" i="32"/>
  <c r="D64" i="35" l="1"/>
  <c r="E47" i="35"/>
  <c r="I14126" i="34" l="1"/>
  <c r="I14125" i="34"/>
  <c r="I14124" i="34"/>
  <c r="I14123" i="34"/>
  <c r="I14122" i="34"/>
  <c r="I14121" i="34"/>
  <c r="I14120" i="34"/>
  <c r="I14119" i="34"/>
  <c r="I14118" i="34"/>
  <c r="I14117" i="34"/>
  <c r="I14116" i="34"/>
  <c r="I14115" i="34"/>
  <c r="I14114" i="34"/>
  <c r="I14113" i="34"/>
  <c r="I14112" i="34"/>
  <c r="I14111" i="34"/>
  <c r="I14110" i="34"/>
  <c r="I14109" i="34"/>
  <c r="I14108" i="34"/>
  <c r="I14107" i="34"/>
  <c r="I14106" i="34"/>
  <c r="I14105" i="34"/>
  <c r="I14104" i="34"/>
  <c r="I14103" i="34"/>
  <c r="I14102" i="34"/>
  <c r="I14101" i="34"/>
  <c r="I14100" i="34"/>
  <c r="I14099" i="34"/>
  <c r="I14098" i="34"/>
  <c r="I14097" i="34"/>
  <c r="I14096" i="34"/>
  <c r="I14095" i="34"/>
  <c r="I14094" i="34"/>
  <c r="I14093" i="34"/>
  <c r="I14092" i="34"/>
  <c r="I14091" i="34"/>
  <c r="I14090" i="34"/>
  <c r="I14089" i="34"/>
  <c r="I14088" i="34"/>
  <c r="I14087" i="34"/>
  <c r="I14086" i="34"/>
  <c r="I14085" i="34"/>
  <c r="I14084" i="34"/>
  <c r="I14083" i="34"/>
  <c r="I14082" i="34"/>
  <c r="I14081" i="34"/>
  <c r="I14080" i="34"/>
  <c r="I14079" i="34"/>
  <c r="I14078" i="34"/>
  <c r="I14077" i="34"/>
  <c r="I14076" i="34"/>
  <c r="I14075" i="34"/>
  <c r="I14074" i="34"/>
  <c r="I14073" i="34"/>
  <c r="I14072" i="34"/>
  <c r="I14071" i="34"/>
  <c r="I14070" i="34"/>
  <c r="I14069" i="34"/>
  <c r="I14068" i="34"/>
  <c r="I14067" i="34"/>
  <c r="I14066" i="34"/>
  <c r="I14065" i="34"/>
  <c r="I14064" i="34"/>
  <c r="I14063" i="34"/>
  <c r="I14062" i="34"/>
  <c r="I14061" i="34"/>
  <c r="I14060" i="34"/>
  <c r="I14059" i="34"/>
  <c r="I14058" i="34"/>
  <c r="I14057" i="34"/>
  <c r="I14056" i="34"/>
  <c r="I14055" i="34"/>
  <c r="I14054" i="34"/>
  <c r="I14053" i="34"/>
  <c r="I14052" i="34"/>
  <c r="I14051" i="34"/>
  <c r="I14050" i="34"/>
  <c r="I14049" i="34"/>
  <c r="I14048" i="34"/>
  <c r="I14047" i="34"/>
  <c r="I14046" i="34"/>
  <c r="I14045" i="34"/>
  <c r="I14044" i="34"/>
  <c r="I14043" i="34"/>
  <c r="I14042" i="34"/>
  <c r="I14041" i="34"/>
  <c r="I14040" i="34"/>
  <c r="I14039" i="34"/>
  <c r="I14038" i="34"/>
  <c r="I14037" i="34"/>
  <c r="I14036" i="34"/>
  <c r="I14035" i="34"/>
  <c r="I14034" i="34"/>
  <c r="I14033" i="34"/>
  <c r="I14032" i="34"/>
  <c r="I14031" i="34"/>
  <c r="I14030" i="34"/>
  <c r="I14029" i="34"/>
  <c r="I14028" i="34"/>
  <c r="I14027" i="34"/>
  <c r="I14026" i="34"/>
  <c r="I14025" i="34"/>
  <c r="I14024" i="34"/>
  <c r="I14023" i="34"/>
  <c r="I14022" i="34"/>
  <c r="I14021" i="34"/>
  <c r="I14020" i="34"/>
  <c r="I14019" i="34"/>
  <c r="I14018" i="34"/>
  <c r="I14017" i="34"/>
  <c r="I14016" i="34"/>
  <c r="I14015" i="34"/>
  <c r="I14014" i="34"/>
  <c r="I14013" i="34"/>
  <c r="I14012" i="34"/>
  <c r="I14011" i="34"/>
  <c r="I14010" i="34"/>
  <c r="I14009" i="34"/>
  <c r="I14008" i="34"/>
  <c r="I14007" i="34"/>
  <c r="I14006" i="34"/>
  <c r="I14005" i="34"/>
  <c r="I14004" i="34"/>
  <c r="I14003" i="34"/>
  <c r="I14002" i="34"/>
  <c r="I14001" i="34"/>
  <c r="I14000" i="34"/>
  <c r="I13999" i="34"/>
  <c r="I13998" i="34"/>
  <c r="I13997" i="34"/>
  <c r="I13996" i="34"/>
  <c r="I13995" i="34"/>
  <c r="I13994" i="34"/>
  <c r="I13993" i="34"/>
  <c r="I13992" i="34"/>
  <c r="I13991" i="34"/>
  <c r="I13990" i="34"/>
  <c r="I13989" i="34"/>
  <c r="I13988" i="34"/>
  <c r="I13987" i="34"/>
  <c r="I13986" i="34"/>
  <c r="I13985" i="34"/>
  <c r="I13984" i="34"/>
  <c r="I13983" i="34"/>
  <c r="I13982" i="34"/>
  <c r="I13981" i="34"/>
  <c r="I13980" i="34"/>
  <c r="I13979" i="34"/>
  <c r="I13978" i="34"/>
  <c r="I13977" i="34"/>
  <c r="I13976" i="34"/>
  <c r="I13975" i="34"/>
  <c r="I13974" i="34"/>
  <c r="I13973" i="34"/>
  <c r="I13972" i="34"/>
  <c r="I13971" i="34"/>
  <c r="I13970" i="34"/>
  <c r="I13969" i="34"/>
  <c r="I13968" i="34"/>
  <c r="I13967" i="34"/>
  <c r="I13966" i="34"/>
  <c r="I13965" i="34"/>
  <c r="I13964" i="34"/>
  <c r="I13963" i="34"/>
  <c r="I13962" i="34"/>
  <c r="I13961" i="34"/>
  <c r="I13960" i="34"/>
  <c r="I13959" i="34"/>
  <c r="I13958" i="34"/>
  <c r="I13957" i="34"/>
  <c r="I13956" i="34"/>
  <c r="I13955" i="34"/>
  <c r="I13954" i="34"/>
  <c r="I13953" i="34"/>
  <c r="I13952" i="34"/>
  <c r="I13951" i="34"/>
  <c r="I13950" i="34"/>
  <c r="I13949" i="34"/>
  <c r="I13948" i="34"/>
  <c r="I13947" i="34"/>
  <c r="I13946" i="34"/>
  <c r="I13945" i="34"/>
  <c r="I13944" i="34"/>
  <c r="I13943" i="34"/>
  <c r="I13942" i="34"/>
  <c r="I13941" i="34"/>
  <c r="I13940" i="34"/>
  <c r="I13939" i="34"/>
  <c r="I13938" i="34"/>
  <c r="I13937" i="34"/>
  <c r="I13936" i="34"/>
  <c r="I13935" i="34"/>
  <c r="I13934" i="34"/>
  <c r="I13933" i="34"/>
  <c r="I13932" i="34"/>
  <c r="I13931" i="34"/>
  <c r="I13930" i="34"/>
  <c r="I13929" i="34"/>
  <c r="I13928" i="34"/>
  <c r="I13927" i="34"/>
  <c r="I13926" i="34"/>
  <c r="I13925" i="34"/>
  <c r="I13924" i="34"/>
  <c r="I13923" i="34"/>
  <c r="I13922" i="34"/>
  <c r="I13921" i="34"/>
  <c r="I13920" i="34"/>
  <c r="I13919" i="34"/>
  <c r="I13918" i="34"/>
  <c r="I13917" i="34"/>
  <c r="I13916" i="34"/>
  <c r="I13915" i="34"/>
  <c r="I13914" i="34"/>
  <c r="I13913" i="34"/>
  <c r="I13912" i="34"/>
  <c r="I13911" i="34"/>
  <c r="I13910" i="34"/>
  <c r="I13909" i="34"/>
  <c r="I13908" i="34"/>
  <c r="I13907" i="34"/>
  <c r="I13906" i="34"/>
  <c r="I13905" i="34"/>
  <c r="I13904" i="34"/>
  <c r="I13903" i="34"/>
  <c r="I13902" i="34"/>
  <c r="I13901" i="34"/>
  <c r="I13900" i="34"/>
  <c r="I13899" i="34"/>
  <c r="I13898" i="34"/>
  <c r="I13897" i="34"/>
  <c r="I13896" i="34"/>
  <c r="I13895" i="34"/>
  <c r="I13894" i="34"/>
  <c r="I13893" i="34"/>
  <c r="I13892" i="34"/>
  <c r="I13891" i="34"/>
  <c r="I13890" i="34"/>
  <c r="I13889" i="34"/>
  <c r="I13888" i="34"/>
  <c r="I13887" i="34"/>
  <c r="I13886" i="34"/>
  <c r="I13885" i="34"/>
  <c r="I13884" i="34"/>
  <c r="I13883" i="34"/>
  <c r="I13882" i="34"/>
  <c r="I13881" i="34"/>
  <c r="I13880" i="34"/>
  <c r="I13879" i="34"/>
  <c r="I13878" i="34"/>
  <c r="I13877" i="34"/>
  <c r="I13876" i="34"/>
  <c r="I13875" i="34"/>
  <c r="I13874" i="34"/>
  <c r="I13873" i="34"/>
  <c r="I13872" i="34"/>
  <c r="I13871" i="34"/>
  <c r="I13870" i="34"/>
  <c r="I13869" i="34"/>
  <c r="I13868" i="34"/>
  <c r="I13867" i="34"/>
  <c r="I13866" i="34"/>
  <c r="I13865" i="34"/>
  <c r="I13864" i="34"/>
  <c r="I13863" i="34"/>
  <c r="I13862" i="34"/>
  <c r="I13861" i="34"/>
  <c r="I13860" i="34"/>
  <c r="I13859" i="34"/>
  <c r="I13858" i="34"/>
  <c r="I13857" i="34"/>
  <c r="I13856" i="34"/>
  <c r="I13855" i="34"/>
  <c r="I13854" i="34"/>
  <c r="I13853" i="34"/>
  <c r="I13852" i="34"/>
  <c r="I13851" i="34"/>
  <c r="I13850" i="34"/>
  <c r="I13849" i="34"/>
  <c r="I13848" i="34"/>
  <c r="I13847" i="34"/>
  <c r="I13846" i="34"/>
  <c r="I13845" i="34"/>
  <c r="I13844" i="34"/>
  <c r="I13843" i="34"/>
  <c r="I13842" i="34"/>
  <c r="I13841" i="34"/>
  <c r="I13840" i="34"/>
  <c r="I13839" i="34"/>
  <c r="I13838" i="34"/>
  <c r="I13837" i="34"/>
  <c r="I13836" i="34"/>
  <c r="I13835" i="34"/>
  <c r="I13834" i="34"/>
  <c r="I13833" i="34"/>
  <c r="I13832" i="34"/>
  <c r="I13831" i="34"/>
  <c r="I13830" i="34"/>
  <c r="I13829" i="34"/>
  <c r="I13828" i="34"/>
  <c r="I13827" i="34"/>
  <c r="I13826" i="34"/>
  <c r="I13825" i="34"/>
  <c r="I13824" i="34"/>
  <c r="I13823" i="34"/>
  <c r="I13822" i="34"/>
  <c r="I13821" i="34"/>
  <c r="I13820" i="34"/>
  <c r="I13819" i="34"/>
  <c r="I13818" i="34"/>
  <c r="I13817" i="34"/>
  <c r="I13816" i="34"/>
  <c r="I13815" i="34"/>
  <c r="I13814" i="34"/>
  <c r="I13813" i="34"/>
  <c r="I13812" i="34"/>
  <c r="I13811" i="34"/>
  <c r="I13810" i="34"/>
  <c r="I13809" i="34"/>
  <c r="I13808" i="34"/>
  <c r="I13807" i="34"/>
  <c r="I13806" i="34"/>
  <c r="I13805" i="34"/>
  <c r="I13804" i="34"/>
  <c r="I13803" i="34"/>
  <c r="I13802" i="34"/>
  <c r="I13801" i="34"/>
  <c r="I13800" i="34"/>
  <c r="I13799" i="34"/>
  <c r="I13798" i="34"/>
  <c r="I13797" i="34"/>
  <c r="I13796" i="34"/>
  <c r="I13795" i="34"/>
  <c r="I13794" i="34"/>
  <c r="I13793" i="34"/>
  <c r="I13792" i="34"/>
  <c r="I13791" i="34"/>
  <c r="I13790" i="34"/>
  <c r="I13789" i="34"/>
  <c r="I13788" i="34"/>
  <c r="I13787" i="34"/>
  <c r="I13786" i="34"/>
  <c r="I13785" i="34"/>
  <c r="I13784" i="34"/>
  <c r="I13783" i="34"/>
  <c r="I13782" i="34"/>
  <c r="I13781" i="34"/>
  <c r="I13780" i="34"/>
  <c r="I13779" i="34"/>
  <c r="I13778" i="34"/>
  <c r="I13777" i="34"/>
  <c r="I13776" i="34"/>
  <c r="I13775" i="34"/>
  <c r="I13774" i="34"/>
  <c r="I13773" i="34"/>
  <c r="I13772" i="34"/>
  <c r="I13771" i="34"/>
  <c r="I13770" i="34"/>
  <c r="I13769" i="34"/>
  <c r="I13768" i="34"/>
  <c r="I13767" i="34"/>
  <c r="I13766" i="34"/>
  <c r="I13765" i="34"/>
  <c r="I13764" i="34"/>
  <c r="I13763" i="34"/>
  <c r="I13762" i="34"/>
  <c r="I13761" i="34"/>
  <c r="I13760" i="34"/>
  <c r="I13759" i="34"/>
  <c r="I13758" i="34"/>
  <c r="I13757" i="34"/>
  <c r="I13756" i="34"/>
  <c r="I13755" i="34"/>
  <c r="I13754" i="34"/>
  <c r="I13753" i="34"/>
  <c r="I13752" i="34"/>
  <c r="I13751" i="34"/>
  <c r="I13750" i="34"/>
  <c r="I13749" i="34"/>
  <c r="I13748" i="34"/>
  <c r="I13747" i="34"/>
  <c r="I13746" i="34"/>
  <c r="I13745" i="34"/>
  <c r="I13744" i="34"/>
  <c r="I13743" i="34"/>
  <c r="I13742" i="34"/>
  <c r="I13741" i="34"/>
  <c r="I13740" i="34"/>
  <c r="I13739" i="34"/>
  <c r="I13738" i="34"/>
  <c r="I13737" i="34"/>
  <c r="I13736" i="34"/>
  <c r="I13735" i="34"/>
  <c r="I13734" i="34"/>
  <c r="I13733" i="34"/>
  <c r="I13732" i="34"/>
  <c r="I13731" i="34"/>
  <c r="I13730" i="34"/>
  <c r="I13729" i="34"/>
  <c r="I13728" i="34"/>
  <c r="I13727" i="34"/>
  <c r="I13726" i="34"/>
  <c r="I13725" i="34"/>
  <c r="I13724" i="34"/>
  <c r="I13723" i="34"/>
  <c r="I13722" i="34"/>
  <c r="I13721" i="34"/>
  <c r="I13720" i="34"/>
  <c r="I13719" i="34"/>
  <c r="I13718" i="34"/>
  <c r="I13717" i="34"/>
  <c r="I13716" i="34"/>
  <c r="I13715" i="34"/>
  <c r="I13714" i="34"/>
  <c r="I13713" i="34"/>
  <c r="I13712" i="34"/>
  <c r="I13711" i="34"/>
  <c r="I13710" i="34"/>
  <c r="I13709" i="34"/>
  <c r="I13708" i="34"/>
  <c r="I13707" i="34"/>
  <c r="I13706" i="34"/>
  <c r="I13705" i="34"/>
  <c r="I13704" i="34"/>
  <c r="I13703" i="34"/>
  <c r="I13702" i="34"/>
  <c r="I13701" i="34"/>
  <c r="I13700" i="34"/>
  <c r="I13699" i="34"/>
  <c r="I13698" i="34"/>
  <c r="I13697" i="34"/>
  <c r="I13696" i="34"/>
  <c r="I13695" i="34"/>
  <c r="I13694" i="34"/>
  <c r="I13693" i="34"/>
  <c r="I13692" i="34"/>
  <c r="I13691" i="34"/>
  <c r="I13690" i="34"/>
  <c r="I13689" i="34"/>
  <c r="I13688" i="34"/>
  <c r="I13687" i="34"/>
  <c r="I13686" i="34"/>
  <c r="I13685" i="34"/>
  <c r="I13684" i="34"/>
  <c r="I13683" i="34"/>
  <c r="I13682" i="34"/>
  <c r="I13681" i="34"/>
  <c r="I13680" i="34"/>
  <c r="I13679" i="34"/>
  <c r="I13678" i="34"/>
  <c r="I13677" i="34"/>
  <c r="I13676" i="34"/>
  <c r="I13675" i="34"/>
  <c r="I13674" i="34"/>
  <c r="I13673" i="34"/>
  <c r="I13672" i="34"/>
  <c r="I13671" i="34"/>
  <c r="I13670" i="34"/>
  <c r="I13669" i="34"/>
  <c r="I13668" i="34"/>
  <c r="I13667" i="34"/>
  <c r="I13666" i="34"/>
  <c r="I13665" i="34"/>
  <c r="I13664" i="34"/>
  <c r="I13663" i="34"/>
  <c r="I13662" i="34"/>
  <c r="I13661" i="34"/>
  <c r="I13660" i="34"/>
  <c r="I13659" i="34"/>
  <c r="I13658" i="34"/>
  <c r="I13657" i="34"/>
  <c r="I13656" i="34"/>
  <c r="I13655" i="34"/>
  <c r="I13654" i="34"/>
  <c r="I13653" i="34"/>
  <c r="I13652" i="34"/>
  <c r="I13651" i="34"/>
  <c r="I13650" i="34"/>
  <c r="I13649" i="34"/>
  <c r="I13648" i="34"/>
  <c r="I13647" i="34"/>
  <c r="I13646" i="34"/>
  <c r="I13645" i="34"/>
  <c r="I13644" i="34"/>
  <c r="I13643" i="34"/>
  <c r="I13642" i="34"/>
  <c r="I13641" i="34"/>
  <c r="I13640" i="34"/>
  <c r="I13639" i="34"/>
  <c r="I13638" i="34"/>
  <c r="I13637" i="34"/>
  <c r="I13636" i="34"/>
  <c r="I13635" i="34"/>
  <c r="I13634" i="34"/>
  <c r="I13633" i="34"/>
  <c r="I13632" i="34"/>
  <c r="I13631" i="34"/>
  <c r="I13630" i="34"/>
  <c r="I13629" i="34"/>
  <c r="I13628" i="34"/>
  <c r="I13627" i="34"/>
  <c r="I13626" i="34"/>
  <c r="I13625" i="34"/>
  <c r="I13624" i="34"/>
  <c r="I13623" i="34"/>
  <c r="I13622" i="34"/>
  <c r="I13621" i="34"/>
  <c r="I13620" i="34"/>
  <c r="I13619" i="34"/>
  <c r="I13618" i="34"/>
  <c r="I13617" i="34"/>
  <c r="I13616" i="34"/>
  <c r="I13615" i="34"/>
  <c r="I13614" i="34"/>
  <c r="I13613" i="34"/>
  <c r="I13612" i="34"/>
  <c r="I13611" i="34"/>
  <c r="I13610" i="34"/>
  <c r="I13609" i="34"/>
  <c r="I13608" i="34"/>
  <c r="I13607" i="34"/>
  <c r="I13606" i="34"/>
  <c r="I13605" i="34"/>
  <c r="I13604" i="34"/>
  <c r="I13603" i="34"/>
  <c r="I13602" i="34"/>
  <c r="I13601" i="34"/>
  <c r="I13600" i="34"/>
  <c r="I13599" i="34"/>
  <c r="I13598" i="34"/>
  <c r="I13597" i="34"/>
  <c r="I13596" i="34"/>
  <c r="I13595" i="34"/>
  <c r="I13594" i="34"/>
  <c r="I13593" i="34"/>
  <c r="I13592" i="34"/>
  <c r="I13591" i="34"/>
  <c r="I13590" i="34"/>
  <c r="I13589" i="34"/>
  <c r="I13588" i="34"/>
  <c r="I13587" i="34"/>
  <c r="I13586" i="34"/>
  <c r="I13585" i="34"/>
  <c r="I13584" i="34"/>
  <c r="I13583" i="34"/>
  <c r="I13582" i="34"/>
  <c r="I13581" i="34"/>
  <c r="I13580" i="34"/>
  <c r="I13579" i="34"/>
  <c r="I13578" i="34"/>
  <c r="I13577" i="34"/>
  <c r="I13576" i="34"/>
  <c r="I13575" i="34"/>
  <c r="I13574" i="34"/>
  <c r="I13573" i="34"/>
  <c r="I13572" i="34"/>
  <c r="I13571" i="34"/>
  <c r="I13570" i="34"/>
  <c r="I13569" i="34"/>
  <c r="I13568" i="34"/>
  <c r="I13567" i="34"/>
  <c r="I13566" i="34"/>
  <c r="I13565" i="34"/>
  <c r="I13564" i="34"/>
  <c r="I13563" i="34"/>
  <c r="I13562" i="34"/>
  <c r="I13561" i="34"/>
  <c r="I13560" i="34"/>
  <c r="I13559" i="34"/>
  <c r="I13558" i="34"/>
  <c r="I13557" i="34"/>
  <c r="I13556" i="34"/>
  <c r="I13555" i="34"/>
  <c r="I13554" i="34"/>
  <c r="I13553" i="34"/>
  <c r="I13552" i="34"/>
  <c r="I13551" i="34"/>
  <c r="I13550" i="34"/>
  <c r="I13549" i="34"/>
  <c r="I13548" i="34"/>
  <c r="I13547" i="34"/>
  <c r="I13546" i="34"/>
  <c r="I13545" i="34"/>
  <c r="I13544" i="34"/>
  <c r="I13543" i="34"/>
  <c r="I13542" i="34"/>
  <c r="I13541" i="34"/>
  <c r="I13540" i="34"/>
  <c r="I13539" i="34"/>
  <c r="I13538" i="34"/>
  <c r="I13537" i="34"/>
  <c r="I13536" i="34"/>
  <c r="I13535" i="34"/>
  <c r="I13534" i="34"/>
  <c r="I13533" i="34"/>
  <c r="I13532" i="34"/>
  <c r="I13531" i="34"/>
  <c r="I13530" i="34"/>
  <c r="I13529" i="34"/>
  <c r="I13528" i="34"/>
  <c r="I13527" i="34"/>
  <c r="I13526" i="34"/>
  <c r="I13525" i="34"/>
  <c r="I13524" i="34"/>
  <c r="I13523" i="34"/>
  <c r="I13522" i="34"/>
  <c r="I13521" i="34"/>
  <c r="I13520" i="34"/>
  <c r="I13519" i="34"/>
  <c r="I13518" i="34"/>
  <c r="I13517" i="34"/>
  <c r="I13516" i="34"/>
  <c r="I13515" i="34"/>
  <c r="I13514" i="34"/>
  <c r="I13513" i="34"/>
  <c r="I13512" i="34"/>
  <c r="I13511" i="34"/>
  <c r="I13510" i="34"/>
  <c r="I13509" i="34"/>
  <c r="I13508" i="34"/>
  <c r="I13507" i="34"/>
  <c r="I13506" i="34"/>
  <c r="I13505" i="34"/>
  <c r="I13504" i="34"/>
  <c r="I13503" i="34"/>
  <c r="I13502" i="34"/>
  <c r="I13501" i="34"/>
  <c r="I13500" i="34"/>
  <c r="I13499" i="34"/>
  <c r="I13498" i="34"/>
  <c r="I13497" i="34"/>
  <c r="I13496" i="34"/>
  <c r="I13495" i="34"/>
  <c r="I13494" i="34"/>
  <c r="I13493" i="34"/>
  <c r="I13492" i="34"/>
  <c r="I13491" i="34"/>
  <c r="I13490" i="34"/>
  <c r="I13489" i="34"/>
  <c r="I13488" i="34"/>
  <c r="I13487" i="34"/>
  <c r="I13486" i="34"/>
  <c r="I13485" i="34"/>
  <c r="I13484" i="34"/>
  <c r="I13483" i="34"/>
  <c r="I13482" i="34"/>
  <c r="I13481" i="34"/>
  <c r="I13480" i="34"/>
  <c r="I13479" i="34"/>
  <c r="I13478" i="34"/>
  <c r="I13477" i="34"/>
  <c r="I13476" i="34"/>
  <c r="I13475" i="34"/>
  <c r="I13474" i="34"/>
  <c r="I13473" i="34"/>
  <c r="I13472" i="34"/>
  <c r="I13471" i="34"/>
  <c r="I13470" i="34"/>
  <c r="I13469" i="34"/>
  <c r="I13468" i="34"/>
  <c r="I13467" i="34"/>
  <c r="I13466" i="34"/>
  <c r="I13465" i="34"/>
  <c r="I13464" i="34"/>
  <c r="I13463" i="34"/>
  <c r="I13462" i="34"/>
  <c r="I13461" i="34"/>
  <c r="I13460" i="34"/>
  <c r="I13459" i="34"/>
  <c r="I13458" i="34"/>
  <c r="I13457" i="34"/>
  <c r="I13456" i="34"/>
  <c r="I13455" i="34"/>
  <c r="I13454" i="34"/>
  <c r="I13453" i="34"/>
  <c r="I13452" i="34"/>
  <c r="I13451" i="34"/>
  <c r="I13450" i="34"/>
  <c r="I13449" i="34"/>
  <c r="I13448" i="34"/>
  <c r="I13447" i="34"/>
  <c r="I13446" i="34"/>
  <c r="I13445" i="34"/>
  <c r="I13444" i="34"/>
  <c r="I13443" i="34"/>
  <c r="I13442" i="34"/>
  <c r="I13441" i="34"/>
  <c r="I13440" i="34"/>
  <c r="I13439" i="34"/>
  <c r="I13438" i="34"/>
  <c r="I13437" i="34"/>
  <c r="I13436" i="34"/>
  <c r="I13435" i="34"/>
  <c r="I13434" i="34"/>
  <c r="I13433" i="34"/>
  <c r="I13432" i="34"/>
  <c r="I13431" i="34"/>
  <c r="I13430" i="34"/>
  <c r="I13429" i="34"/>
  <c r="I13428" i="34"/>
  <c r="I13427" i="34"/>
  <c r="I13426" i="34"/>
  <c r="I13425" i="34"/>
  <c r="I13424" i="34"/>
  <c r="I13423" i="34"/>
  <c r="I13422" i="34"/>
  <c r="I13421" i="34"/>
  <c r="I13420" i="34"/>
  <c r="I13419" i="34"/>
  <c r="I13418" i="34"/>
  <c r="I13417" i="34"/>
  <c r="I13416" i="34"/>
  <c r="I13415" i="34"/>
  <c r="I13414" i="34"/>
  <c r="I13413" i="34"/>
  <c r="I13412" i="34"/>
  <c r="I13411" i="34"/>
  <c r="I13410" i="34"/>
  <c r="I13409" i="34"/>
  <c r="I13408" i="34"/>
  <c r="I13407" i="34"/>
  <c r="I13406" i="34"/>
  <c r="I13405" i="34"/>
  <c r="I13404" i="34"/>
  <c r="I13403" i="34"/>
  <c r="I13402" i="34"/>
  <c r="I13401" i="34"/>
  <c r="I13400" i="34"/>
  <c r="I13399" i="34"/>
  <c r="I13398" i="34"/>
  <c r="I13397" i="34"/>
  <c r="I13396" i="34"/>
  <c r="I13395" i="34"/>
  <c r="I13394" i="34"/>
  <c r="I13393" i="34"/>
  <c r="I13392" i="34"/>
  <c r="I13391" i="34"/>
  <c r="I13390" i="34"/>
  <c r="I13389" i="34"/>
  <c r="I13388" i="34"/>
  <c r="I13387" i="34"/>
  <c r="I13386" i="34"/>
  <c r="I13385" i="34"/>
  <c r="I13384" i="34"/>
  <c r="I13383" i="34"/>
  <c r="I13382" i="34"/>
  <c r="I13381" i="34"/>
  <c r="I13380" i="34"/>
  <c r="I13379" i="34"/>
  <c r="I13378" i="34"/>
  <c r="I13377" i="34"/>
  <c r="I13376" i="34"/>
  <c r="I13375" i="34"/>
  <c r="I13374" i="34"/>
  <c r="I13373" i="34"/>
  <c r="I13372" i="34"/>
  <c r="I13371" i="34"/>
  <c r="I13370" i="34"/>
  <c r="I13369" i="34"/>
  <c r="I13368" i="34"/>
  <c r="I13367" i="34"/>
  <c r="I13366" i="34"/>
  <c r="I13365" i="34"/>
  <c r="I13364" i="34"/>
  <c r="I13363" i="34"/>
  <c r="I13362" i="34"/>
  <c r="I13361" i="34"/>
  <c r="I13360" i="34"/>
  <c r="I13359" i="34"/>
  <c r="I13358" i="34"/>
  <c r="I13357" i="34"/>
  <c r="I13356" i="34"/>
  <c r="I13355" i="34"/>
  <c r="I13354" i="34"/>
  <c r="I13353" i="34"/>
  <c r="I13352" i="34"/>
  <c r="I13351" i="34"/>
  <c r="I13350" i="34"/>
  <c r="I13349" i="34"/>
  <c r="I13348" i="34"/>
  <c r="I13347" i="34"/>
  <c r="I13346" i="34"/>
  <c r="I13345" i="34"/>
  <c r="I13344" i="34"/>
  <c r="I13343" i="34"/>
  <c r="I13342" i="34"/>
  <c r="I13341" i="34"/>
  <c r="I13340" i="34"/>
  <c r="I13339" i="34"/>
  <c r="I13338" i="34"/>
  <c r="I13337" i="34"/>
  <c r="I13336" i="34"/>
  <c r="I13335" i="34"/>
  <c r="I13334" i="34"/>
  <c r="I13333" i="34"/>
  <c r="I13332" i="34"/>
  <c r="I13331" i="34"/>
  <c r="I13330" i="34"/>
  <c r="I13329" i="34"/>
  <c r="I13328" i="34"/>
  <c r="I13327" i="34"/>
  <c r="I13326" i="34"/>
  <c r="I13325" i="34"/>
  <c r="I13324" i="34"/>
  <c r="I13323" i="34"/>
  <c r="I13322" i="34"/>
  <c r="I13321" i="34"/>
  <c r="I13320" i="34"/>
  <c r="I13319" i="34"/>
  <c r="I13318" i="34"/>
  <c r="I13317" i="34"/>
  <c r="I13316" i="34"/>
  <c r="I13315" i="34"/>
  <c r="I13314" i="34"/>
  <c r="I13313" i="34"/>
  <c r="I13312" i="34"/>
  <c r="I13311" i="34"/>
  <c r="I13310" i="34"/>
  <c r="I13309" i="34"/>
  <c r="I13308" i="34"/>
  <c r="I13307" i="34"/>
  <c r="I13306" i="34"/>
  <c r="I13305" i="34"/>
  <c r="I13304" i="34"/>
  <c r="I13303" i="34"/>
  <c r="I13302" i="34"/>
  <c r="I13301" i="34"/>
  <c r="I13300" i="34"/>
  <c r="I13299" i="34"/>
  <c r="I13298" i="34"/>
  <c r="I13297" i="34"/>
  <c r="I13296" i="34"/>
  <c r="I13295" i="34"/>
  <c r="I13294" i="34"/>
  <c r="I13293" i="34"/>
  <c r="I13292" i="34"/>
  <c r="I13291" i="34"/>
  <c r="I13290" i="34"/>
  <c r="I13289" i="34"/>
  <c r="I13288" i="34"/>
  <c r="I13287" i="34"/>
  <c r="I13286" i="34"/>
  <c r="I13285" i="34"/>
  <c r="I13284" i="34"/>
  <c r="I13283" i="34"/>
  <c r="I13282" i="34"/>
  <c r="I13281" i="34"/>
  <c r="I13280" i="34"/>
  <c r="I13279" i="34"/>
  <c r="I13278" i="34"/>
  <c r="I13277" i="34"/>
  <c r="I13276" i="34"/>
  <c r="I13275" i="34"/>
  <c r="I13274" i="34"/>
  <c r="I13273" i="34"/>
  <c r="I13272" i="34"/>
  <c r="I13271" i="34"/>
  <c r="I13270" i="34"/>
  <c r="I13269" i="34"/>
  <c r="I13268" i="34"/>
  <c r="I13267" i="34"/>
  <c r="I13266" i="34"/>
  <c r="I13265" i="34"/>
  <c r="I13264" i="34"/>
  <c r="I13263" i="34"/>
  <c r="I13262" i="34"/>
  <c r="I13261" i="34"/>
  <c r="I13260" i="34"/>
  <c r="I13259" i="34"/>
  <c r="I13258" i="34"/>
  <c r="I13257" i="34"/>
  <c r="I13256" i="34"/>
  <c r="I13255" i="34"/>
  <c r="I13254" i="34"/>
  <c r="I13253" i="34"/>
  <c r="I13252" i="34"/>
  <c r="I13251" i="34"/>
  <c r="I13250" i="34"/>
  <c r="I13249" i="34"/>
  <c r="I13248" i="34"/>
  <c r="I13247" i="34"/>
  <c r="I13246" i="34"/>
  <c r="I13245" i="34"/>
  <c r="I13244" i="34"/>
  <c r="I13243" i="34"/>
  <c r="I13242" i="34"/>
  <c r="I13241" i="34"/>
  <c r="I13240" i="34"/>
  <c r="I13239" i="34"/>
  <c r="I13238" i="34"/>
  <c r="I13237" i="34"/>
  <c r="I13236" i="34"/>
  <c r="I13235" i="34"/>
  <c r="I13234" i="34"/>
  <c r="I13233" i="34"/>
  <c r="I13232" i="34"/>
  <c r="I13231" i="34"/>
  <c r="I13230" i="34"/>
  <c r="I13229" i="34"/>
  <c r="I13228" i="34"/>
  <c r="I13227" i="34"/>
  <c r="I13226" i="34"/>
  <c r="I13225" i="34"/>
  <c r="I13224" i="34"/>
  <c r="I13223" i="34"/>
  <c r="I13222" i="34"/>
  <c r="I13221" i="34"/>
  <c r="I13220" i="34"/>
  <c r="I13219" i="34"/>
  <c r="I13218" i="34"/>
  <c r="I13217" i="34"/>
  <c r="I13216" i="34"/>
  <c r="I13215" i="34"/>
  <c r="I13214" i="34"/>
  <c r="I13213" i="34"/>
  <c r="I13212" i="34"/>
  <c r="I13211" i="34"/>
  <c r="I13210" i="34"/>
  <c r="I13209" i="34"/>
  <c r="I13208" i="34"/>
  <c r="I13207" i="34"/>
  <c r="I13206" i="34"/>
  <c r="I13205" i="34"/>
  <c r="I13204" i="34"/>
  <c r="I13203" i="34"/>
  <c r="I13202" i="34"/>
  <c r="I13201" i="34"/>
  <c r="I13200" i="34"/>
  <c r="I13199" i="34"/>
  <c r="I13198" i="34"/>
  <c r="I13197" i="34"/>
  <c r="I13196" i="34"/>
  <c r="I13195" i="34"/>
  <c r="I13194" i="34"/>
  <c r="I13193" i="34"/>
  <c r="I13192" i="34"/>
  <c r="I13191" i="34"/>
  <c r="I13190" i="34"/>
  <c r="I13189" i="34"/>
  <c r="I13188" i="34"/>
  <c r="I13187" i="34"/>
  <c r="I13186" i="34"/>
  <c r="I13185" i="34"/>
  <c r="I13184" i="34"/>
  <c r="I13183" i="34"/>
  <c r="I13182" i="34"/>
  <c r="I13181" i="34"/>
  <c r="I13180" i="34"/>
  <c r="I13179" i="34"/>
  <c r="I13178" i="34"/>
  <c r="I13177" i="34"/>
  <c r="I13176" i="34"/>
  <c r="I13175" i="34"/>
  <c r="I13174" i="34"/>
  <c r="I13173" i="34"/>
  <c r="I13172" i="34"/>
  <c r="I13171" i="34"/>
  <c r="I13170" i="34"/>
  <c r="I13169" i="34"/>
  <c r="I13168" i="34"/>
  <c r="I13167" i="34"/>
  <c r="I13166" i="34"/>
  <c r="I13165" i="34"/>
  <c r="I13164" i="34"/>
  <c r="I13163" i="34"/>
  <c r="I13162" i="34"/>
  <c r="I13161" i="34"/>
  <c r="I13160" i="34"/>
  <c r="I13159" i="34"/>
  <c r="I13158" i="34"/>
  <c r="I13157" i="34"/>
  <c r="I13156" i="34"/>
  <c r="I13155" i="34"/>
  <c r="I13154" i="34"/>
  <c r="I13153" i="34"/>
  <c r="I13152" i="34"/>
  <c r="I13151" i="34"/>
  <c r="I13150" i="34"/>
  <c r="I13149" i="34"/>
  <c r="I13148" i="34"/>
  <c r="I13147" i="34"/>
  <c r="I13146" i="34"/>
  <c r="I13145" i="34"/>
  <c r="I13144" i="34"/>
  <c r="I13143" i="34"/>
  <c r="I13142" i="34"/>
  <c r="I13141" i="34"/>
  <c r="I13140" i="34"/>
  <c r="I13139" i="34"/>
  <c r="I13138" i="34"/>
  <c r="I13137" i="34"/>
  <c r="I13136" i="34"/>
  <c r="I13135" i="34"/>
  <c r="I13134" i="34"/>
  <c r="I13133" i="34"/>
  <c r="I13132" i="34"/>
  <c r="I13131" i="34"/>
  <c r="I13130" i="34"/>
  <c r="I13129" i="34"/>
  <c r="I13128" i="34"/>
  <c r="I13127" i="34"/>
  <c r="I13126" i="34"/>
  <c r="I13125" i="34"/>
  <c r="I13124" i="34"/>
  <c r="I13123" i="34"/>
  <c r="I13122" i="34"/>
  <c r="I13121" i="34"/>
  <c r="I13120" i="34"/>
  <c r="I13119" i="34"/>
  <c r="I13118" i="34"/>
  <c r="I13117" i="34"/>
  <c r="I13116" i="34"/>
  <c r="I13115" i="34"/>
  <c r="I13114" i="34"/>
  <c r="I13113" i="34"/>
  <c r="I13112" i="34"/>
  <c r="I13111" i="34"/>
  <c r="I13110" i="34"/>
  <c r="I13109" i="34"/>
  <c r="I13108" i="34"/>
  <c r="I13107" i="34"/>
  <c r="I13106" i="34"/>
  <c r="I13105" i="34"/>
  <c r="I13104" i="34"/>
  <c r="I13103" i="34"/>
  <c r="I13102" i="34"/>
  <c r="I13101" i="34"/>
  <c r="I13100" i="34"/>
  <c r="I13099" i="34"/>
  <c r="I13098" i="34"/>
  <c r="I13097" i="34"/>
  <c r="I13096" i="34"/>
  <c r="I13095" i="34"/>
  <c r="I13094" i="34"/>
  <c r="I13093" i="34"/>
  <c r="I13092" i="34"/>
  <c r="I13091" i="34"/>
  <c r="I13090" i="34"/>
  <c r="I13089" i="34"/>
  <c r="I13088" i="34"/>
  <c r="I13087" i="34"/>
  <c r="I13086" i="34"/>
  <c r="I13085" i="34"/>
  <c r="I13084" i="34"/>
  <c r="I13083" i="34"/>
  <c r="I13082" i="34"/>
  <c r="I13081" i="34"/>
  <c r="I13080" i="34"/>
  <c r="I13079" i="34"/>
  <c r="I13078" i="34"/>
  <c r="I13077" i="34"/>
  <c r="I13076" i="34"/>
  <c r="I13075" i="34"/>
  <c r="I13074" i="34"/>
  <c r="I13073" i="34"/>
  <c r="I13072" i="34"/>
  <c r="I13071" i="34"/>
  <c r="I13070" i="34"/>
  <c r="I13069" i="34"/>
  <c r="I13068" i="34"/>
  <c r="I13067" i="34"/>
  <c r="I13066" i="34"/>
  <c r="I13065" i="34"/>
  <c r="I13064" i="34"/>
  <c r="I13063" i="34"/>
  <c r="I13062" i="34"/>
  <c r="I13061" i="34"/>
  <c r="I13060" i="34"/>
  <c r="I13059" i="34"/>
  <c r="I13058" i="34"/>
  <c r="I13057" i="34"/>
  <c r="I13056" i="34"/>
  <c r="I13055" i="34"/>
  <c r="I13054" i="34"/>
  <c r="I13053" i="34"/>
  <c r="I13052" i="34"/>
  <c r="I13051" i="34"/>
  <c r="I13050" i="34"/>
  <c r="I13049" i="34"/>
  <c r="I13048" i="34"/>
  <c r="I13047" i="34"/>
  <c r="I13046" i="34"/>
  <c r="I13045" i="34"/>
  <c r="I13044" i="34"/>
  <c r="I13043" i="34"/>
  <c r="I13042" i="34"/>
  <c r="I13041" i="34"/>
  <c r="I13040" i="34"/>
  <c r="I13039" i="34"/>
  <c r="I13038" i="34"/>
  <c r="I13037" i="34"/>
  <c r="I13036" i="34"/>
  <c r="I13035" i="34"/>
  <c r="I13034" i="34"/>
  <c r="I13033" i="34"/>
  <c r="I13032" i="34"/>
  <c r="I13031" i="34"/>
  <c r="I13030" i="34"/>
  <c r="I13029" i="34"/>
  <c r="I13028" i="34"/>
  <c r="I13027" i="34"/>
  <c r="I13026" i="34"/>
  <c r="I13025" i="34"/>
  <c r="I13024" i="34"/>
  <c r="I13023" i="34"/>
  <c r="I13022" i="34"/>
  <c r="I13021" i="34"/>
  <c r="I13020" i="34"/>
  <c r="I13019" i="34"/>
  <c r="I13018" i="34"/>
  <c r="I13017" i="34"/>
  <c r="I13016" i="34"/>
  <c r="I13015" i="34"/>
  <c r="I13014" i="34"/>
  <c r="I13013" i="34"/>
  <c r="I13012" i="34"/>
  <c r="I13011" i="34"/>
  <c r="I13010" i="34"/>
  <c r="I13009" i="34"/>
  <c r="I13008" i="34"/>
  <c r="I13007" i="34"/>
  <c r="I13006" i="34"/>
  <c r="I13005" i="34"/>
  <c r="I13004" i="34"/>
  <c r="I13003" i="34"/>
  <c r="I13002" i="34"/>
  <c r="I13001" i="34"/>
  <c r="I13000" i="34"/>
  <c r="I12999" i="34"/>
  <c r="I12998" i="34"/>
  <c r="I12997" i="34"/>
  <c r="I12996" i="34"/>
  <c r="I12995" i="34"/>
  <c r="I12994" i="34"/>
  <c r="I12993" i="34"/>
  <c r="I12992" i="34"/>
  <c r="I12991" i="34"/>
  <c r="I12990" i="34"/>
  <c r="I12989" i="34"/>
  <c r="I12988" i="34"/>
  <c r="I12987" i="34"/>
  <c r="I12986" i="34"/>
  <c r="I12985" i="34"/>
  <c r="I12984" i="34"/>
  <c r="I12983" i="34"/>
  <c r="I12982" i="34"/>
  <c r="I12981" i="34"/>
  <c r="I12980" i="34"/>
  <c r="I12979" i="34"/>
  <c r="I12978" i="34"/>
  <c r="I12977" i="34"/>
  <c r="I12976" i="34"/>
  <c r="I12975" i="34"/>
  <c r="I12974" i="34"/>
  <c r="I12973" i="34"/>
  <c r="I12972" i="34"/>
  <c r="I12971" i="34"/>
  <c r="I12970" i="34"/>
  <c r="I12969" i="34"/>
  <c r="I12968" i="34"/>
  <c r="I12967" i="34"/>
  <c r="I12966" i="34"/>
  <c r="I12965" i="34"/>
  <c r="I12964" i="34"/>
  <c r="I12963" i="34"/>
  <c r="I12962" i="34"/>
  <c r="I12961" i="34"/>
  <c r="I12960" i="34"/>
  <c r="I12959" i="34"/>
  <c r="I12958" i="34"/>
  <c r="I12957" i="34"/>
  <c r="I12956" i="34"/>
  <c r="I12955" i="34"/>
  <c r="I12954" i="34"/>
  <c r="I12953" i="34"/>
  <c r="I12952" i="34"/>
  <c r="I12951" i="34"/>
  <c r="I12950" i="34"/>
  <c r="I12949" i="34"/>
  <c r="I12948" i="34"/>
  <c r="I12947" i="34"/>
  <c r="I12946" i="34"/>
  <c r="I12945" i="34"/>
  <c r="I12944" i="34"/>
  <c r="I12943" i="34"/>
  <c r="I12942" i="34"/>
  <c r="I12941" i="34"/>
  <c r="I12940" i="34"/>
  <c r="I12939" i="34"/>
  <c r="I12938" i="34"/>
  <c r="I12937" i="34"/>
  <c r="I12936" i="34"/>
  <c r="I12935" i="34"/>
  <c r="I12934" i="34"/>
  <c r="I12933" i="34"/>
  <c r="I12932" i="34"/>
  <c r="I12931" i="34"/>
  <c r="I12930" i="34"/>
  <c r="I12929" i="34"/>
  <c r="I12928" i="34"/>
  <c r="I12927" i="34"/>
  <c r="I12926" i="34"/>
  <c r="I12925" i="34"/>
  <c r="I12924" i="34"/>
  <c r="I12923" i="34"/>
  <c r="I12922" i="34"/>
  <c r="I12921" i="34"/>
  <c r="I12920" i="34"/>
  <c r="I12919" i="34"/>
  <c r="I12918" i="34"/>
  <c r="I12917" i="34"/>
  <c r="I12916" i="34"/>
  <c r="I12915" i="34"/>
  <c r="I12914" i="34"/>
  <c r="I12913" i="34"/>
  <c r="I12912" i="34"/>
  <c r="I12911" i="34"/>
  <c r="I12910" i="34"/>
  <c r="I12909" i="34"/>
  <c r="I12908" i="34"/>
  <c r="I12907" i="34"/>
  <c r="I12906" i="34"/>
  <c r="I12905" i="34"/>
  <c r="I12904" i="34"/>
  <c r="I12903" i="34"/>
  <c r="I12902" i="34"/>
  <c r="I12901" i="34"/>
  <c r="I12900" i="34"/>
  <c r="I12899" i="34"/>
  <c r="I12898" i="34"/>
  <c r="I12897" i="34"/>
  <c r="I12896" i="34"/>
  <c r="I12895" i="34"/>
  <c r="I12894" i="34"/>
  <c r="I12893" i="34"/>
  <c r="I12892" i="34"/>
  <c r="I12891" i="34"/>
  <c r="I12890" i="34"/>
  <c r="I12889" i="34"/>
  <c r="I12888" i="34"/>
  <c r="I12887" i="34"/>
  <c r="I12886" i="34"/>
  <c r="I12885" i="34"/>
  <c r="I12884" i="34"/>
  <c r="I12883" i="34"/>
  <c r="I12882" i="34"/>
  <c r="I12881" i="34"/>
  <c r="I12880" i="34"/>
  <c r="I12879" i="34"/>
  <c r="I12878" i="34"/>
  <c r="I12877" i="34"/>
  <c r="I12876" i="34"/>
  <c r="I12875" i="34"/>
  <c r="I12874" i="34"/>
  <c r="I12873" i="34"/>
  <c r="I12872" i="34"/>
  <c r="I12871" i="34"/>
  <c r="I12870" i="34"/>
  <c r="I12869" i="34"/>
  <c r="I12868" i="34"/>
  <c r="I12867" i="34"/>
  <c r="I12866" i="34"/>
  <c r="I12865" i="34"/>
  <c r="I12864" i="34"/>
  <c r="I12863" i="34"/>
  <c r="I12862" i="34"/>
  <c r="I12861" i="34"/>
  <c r="I12860" i="34"/>
  <c r="I12859" i="34"/>
  <c r="I12858" i="34"/>
  <c r="I12857" i="34"/>
  <c r="I12856" i="34"/>
  <c r="I12855" i="34"/>
  <c r="I12854" i="34"/>
  <c r="I12853" i="34"/>
  <c r="I12852" i="34"/>
  <c r="I12851" i="34"/>
  <c r="I12850" i="34"/>
  <c r="I12849" i="34"/>
  <c r="I12848" i="34"/>
  <c r="I12847" i="34"/>
  <c r="I12846" i="34"/>
  <c r="I12845" i="34"/>
  <c r="I12844" i="34"/>
  <c r="I12843" i="34"/>
  <c r="I12842" i="34"/>
  <c r="I12841" i="34"/>
  <c r="I12840" i="34"/>
  <c r="I12839" i="34"/>
  <c r="I12838" i="34"/>
  <c r="I12837" i="34"/>
  <c r="I12836" i="34"/>
  <c r="I12835" i="34"/>
  <c r="I12834" i="34"/>
  <c r="I12833" i="34"/>
  <c r="I12832" i="34"/>
  <c r="I12831" i="34"/>
  <c r="I12830" i="34"/>
  <c r="I12829" i="34"/>
  <c r="I12828" i="34"/>
  <c r="I12827" i="34"/>
  <c r="I12826" i="34"/>
  <c r="I12825" i="34"/>
  <c r="I12824" i="34"/>
  <c r="I12823" i="34"/>
  <c r="I12822" i="34"/>
  <c r="I12821" i="34"/>
  <c r="I12820" i="34"/>
  <c r="I12819" i="34"/>
  <c r="I12818" i="34"/>
  <c r="I12817" i="34"/>
  <c r="I12816" i="34"/>
  <c r="I12815" i="34"/>
  <c r="I12814" i="34"/>
  <c r="I12813" i="34"/>
  <c r="I12812" i="34"/>
  <c r="I12811" i="34"/>
  <c r="I12810" i="34"/>
  <c r="I12809" i="34"/>
  <c r="I12808" i="34"/>
  <c r="I12807" i="34"/>
  <c r="I12806" i="34"/>
  <c r="I12805" i="34"/>
  <c r="I12804" i="34"/>
  <c r="I12803" i="34"/>
  <c r="I12802" i="34"/>
  <c r="I12801" i="34"/>
  <c r="I12800" i="34"/>
  <c r="I12799" i="34"/>
  <c r="I12798" i="34"/>
  <c r="I12797" i="34"/>
  <c r="I12796" i="34"/>
  <c r="I12795" i="34"/>
  <c r="I12794" i="34"/>
  <c r="I12793" i="34"/>
  <c r="I12792" i="34"/>
  <c r="I12791" i="34"/>
  <c r="I12790" i="34"/>
  <c r="I12789" i="34"/>
  <c r="I12788" i="34"/>
  <c r="I12787" i="34"/>
  <c r="I12786" i="34"/>
  <c r="I12785" i="34"/>
  <c r="I12784" i="34"/>
  <c r="I12783" i="34"/>
  <c r="I12782" i="34"/>
  <c r="I12781" i="34"/>
  <c r="I12780" i="34"/>
  <c r="I12779" i="34"/>
  <c r="I12778" i="34"/>
  <c r="I12777" i="34"/>
  <c r="I12776" i="34"/>
  <c r="I12775" i="34"/>
  <c r="I12774" i="34"/>
  <c r="I12773" i="34"/>
  <c r="I12772" i="34"/>
  <c r="I12771" i="34"/>
  <c r="I12770" i="34"/>
  <c r="I12769" i="34"/>
  <c r="I12768" i="34"/>
  <c r="I12767" i="34"/>
  <c r="I12766" i="34"/>
  <c r="I12765" i="34"/>
  <c r="I12764" i="34"/>
  <c r="I12763" i="34"/>
  <c r="I12762" i="34"/>
  <c r="I12761" i="34"/>
  <c r="I12760" i="34"/>
  <c r="I12759" i="34"/>
  <c r="I12758" i="34"/>
  <c r="I12757" i="34"/>
  <c r="I12756" i="34"/>
  <c r="I12755" i="34"/>
  <c r="I12754" i="34"/>
  <c r="I12753" i="34"/>
  <c r="I12752" i="34"/>
  <c r="I12751" i="34"/>
  <c r="I12750" i="34"/>
  <c r="I12749" i="34"/>
  <c r="I12748" i="34"/>
  <c r="I12747" i="34"/>
  <c r="I12746" i="34"/>
  <c r="I12745" i="34"/>
  <c r="I12744" i="34"/>
  <c r="I12743" i="34"/>
  <c r="I12742" i="34"/>
  <c r="I12741" i="34"/>
  <c r="I12740" i="34"/>
  <c r="I12739" i="34"/>
  <c r="I12738" i="34"/>
  <c r="I12737" i="34"/>
  <c r="I12736" i="34"/>
  <c r="I12735" i="34"/>
  <c r="I12734" i="34"/>
  <c r="I12733" i="34"/>
  <c r="I12732" i="34"/>
  <c r="I12731" i="34"/>
  <c r="I12730" i="34"/>
  <c r="I12729" i="34"/>
  <c r="I12728" i="34"/>
  <c r="I12727" i="34"/>
  <c r="I12726" i="34"/>
  <c r="I12725" i="34"/>
  <c r="I12724" i="34"/>
  <c r="I12723" i="34"/>
  <c r="I12722" i="34"/>
  <c r="I12721" i="34"/>
  <c r="I12720" i="34"/>
  <c r="I12719" i="34"/>
  <c r="I12718" i="34"/>
  <c r="I12717" i="34"/>
  <c r="I12716" i="34"/>
  <c r="I12715" i="34"/>
  <c r="I12714" i="34"/>
  <c r="I12713" i="34"/>
  <c r="I12712" i="34"/>
  <c r="I12711" i="34"/>
  <c r="I12710" i="34"/>
  <c r="I12709" i="34"/>
  <c r="I12708" i="34"/>
  <c r="I12707" i="34"/>
  <c r="I12706" i="34"/>
  <c r="I12705" i="34"/>
  <c r="I12704" i="34"/>
  <c r="I12703" i="34"/>
  <c r="I12702" i="34"/>
  <c r="I12701" i="34"/>
  <c r="I12700" i="34"/>
  <c r="I12699" i="34"/>
  <c r="I12698" i="34"/>
  <c r="I12697" i="34"/>
  <c r="I12696" i="34"/>
  <c r="I12695" i="34"/>
  <c r="I12694" i="34"/>
  <c r="I12693" i="34"/>
  <c r="I12692" i="34"/>
  <c r="I12691" i="34"/>
  <c r="I12690" i="34"/>
  <c r="I12689" i="34"/>
  <c r="I12688" i="34"/>
  <c r="I12687" i="34"/>
  <c r="I12686" i="34"/>
  <c r="I12685" i="34"/>
  <c r="I12684" i="34"/>
  <c r="I12683" i="34"/>
  <c r="I12682" i="34"/>
  <c r="I12681" i="34"/>
  <c r="I12680" i="34"/>
  <c r="I12679" i="34"/>
  <c r="I12678" i="34"/>
  <c r="I12677" i="34"/>
  <c r="I12676" i="34"/>
  <c r="I12675" i="34"/>
  <c r="I12674" i="34"/>
  <c r="I12673" i="34"/>
  <c r="I12672" i="34"/>
  <c r="I12671" i="34"/>
  <c r="I12670" i="34"/>
  <c r="I12669" i="34"/>
  <c r="I12668" i="34"/>
  <c r="I12667" i="34"/>
  <c r="I12666" i="34"/>
  <c r="I12665" i="34"/>
  <c r="I12664" i="34"/>
  <c r="I12663" i="34"/>
  <c r="I12662" i="34"/>
  <c r="I12661" i="34"/>
  <c r="I12660" i="34"/>
  <c r="I12659" i="34"/>
  <c r="I12658" i="34"/>
  <c r="I12657" i="34"/>
  <c r="I12656" i="34"/>
  <c r="I12655" i="34"/>
  <c r="I12654" i="34"/>
  <c r="I12653" i="34"/>
  <c r="I12652" i="34"/>
  <c r="I12651" i="34"/>
  <c r="I12650" i="34"/>
  <c r="I12649" i="34"/>
  <c r="I12648" i="34"/>
  <c r="I12647" i="34"/>
  <c r="I12646" i="34"/>
  <c r="I12645" i="34"/>
  <c r="I12644" i="34"/>
  <c r="I12643" i="34"/>
  <c r="I12642" i="34"/>
  <c r="I12641" i="34"/>
  <c r="I12640" i="34"/>
  <c r="I12639" i="34"/>
  <c r="I12638" i="34"/>
  <c r="I12637" i="34"/>
  <c r="I12636" i="34"/>
  <c r="I12635" i="34"/>
  <c r="I12634" i="34"/>
  <c r="I12633" i="34"/>
  <c r="I12632" i="34"/>
  <c r="I12631" i="34"/>
  <c r="I12630" i="34"/>
  <c r="I12629" i="34"/>
  <c r="I12628" i="34"/>
  <c r="I12627" i="34"/>
  <c r="I12626" i="34"/>
  <c r="I12625" i="34"/>
  <c r="I12624" i="34"/>
  <c r="I12623" i="34"/>
  <c r="I12622" i="34"/>
  <c r="I12621" i="34"/>
  <c r="I12620" i="34"/>
  <c r="I12619" i="34"/>
  <c r="I12618" i="34"/>
  <c r="I12617" i="34"/>
  <c r="I12616" i="34"/>
  <c r="I12615" i="34"/>
  <c r="I12614" i="34"/>
  <c r="I12613" i="34"/>
  <c r="I12612" i="34"/>
  <c r="I12611" i="34"/>
  <c r="I12610" i="34"/>
  <c r="I12609" i="34"/>
  <c r="I12608" i="34"/>
  <c r="I12607" i="34"/>
  <c r="I12606" i="34"/>
  <c r="I12605" i="34"/>
  <c r="I12604" i="34"/>
  <c r="I12603" i="34"/>
  <c r="I12602" i="34"/>
  <c r="I12601" i="34"/>
  <c r="I12600" i="34"/>
  <c r="I12599" i="34"/>
  <c r="I12598" i="34"/>
  <c r="I12597" i="34"/>
  <c r="I12596" i="34"/>
  <c r="I12595" i="34"/>
  <c r="I12594" i="34"/>
  <c r="I12593" i="34"/>
  <c r="I12592" i="34"/>
  <c r="I12591" i="34"/>
  <c r="I12590" i="34"/>
  <c r="I12589" i="34"/>
  <c r="I12588" i="34"/>
  <c r="I12587" i="34"/>
  <c r="I12586" i="34"/>
  <c r="I12585" i="34"/>
  <c r="I12584" i="34"/>
  <c r="I12583" i="34"/>
  <c r="I12582" i="34"/>
  <c r="I12581" i="34"/>
  <c r="I12580" i="34"/>
  <c r="I12579" i="34"/>
  <c r="I12578" i="34"/>
  <c r="I12577" i="34"/>
  <c r="I12576" i="34"/>
  <c r="I12575" i="34"/>
  <c r="I12574" i="34"/>
  <c r="I12573" i="34"/>
  <c r="I12572" i="34"/>
  <c r="I12571" i="34"/>
  <c r="I12570" i="34"/>
  <c r="I12569" i="34"/>
  <c r="I12568" i="34"/>
  <c r="I12567" i="34"/>
  <c r="I12566" i="34"/>
  <c r="I12565" i="34"/>
  <c r="I12564" i="34"/>
  <c r="I12563" i="34"/>
  <c r="I12562" i="34"/>
  <c r="I12561" i="34"/>
  <c r="I12560" i="34"/>
  <c r="I12559" i="34"/>
  <c r="I12558" i="34"/>
  <c r="I12557" i="34"/>
  <c r="I12556" i="34"/>
  <c r="I12555" i="34"/>
  <c r="I12554" i="34"/>
  <c r="I12553" i="34"/>
  <c r="I12552" i="34"/>
  <c r="I12551" i="34"/>
  <c r="I12550" i="34"/>
  <c r="I12549" i="34"/>
  <c r="I12548" i="34"/>
  <c r="I12547" i="34"/>
  <c r="I12546" i="34"/>
  <c r="I12545" i="34"/>
  <c r="I12544" i="34"/>
  <c r="I12543" i="34"/>
  <c r="I12542" i="34"/>
  <c r="I12541" i="34"/>
  <c r="I12540" i="34"/>
  <c r="I12539" i="34"/>
  <c r="I12538" i="34"/>
  <c r="I12537" i="34"/>
  <c r="I12536" i="34"/>
  <c r="I12535" i="34"/>
  <c r="I12534" i="34"/>
  <c r="I12533" i="34"/>
  <c r="I12532" i="34"/>
  <c r="I12531" i="34"/>
  <c r="I12530" i="34"/>
  <c r="I12529" i="34"/>
  <c r="I12528" i="34"/>
  <c r="I12527" i="34"/>
  <c r="I12526" i="34"/>
  <c r="I12525" i="34"/>
  <c r="I12524" i="34"/>
  <c r="I12523" i="34"/>
  <c r="I12522" i="34"/>
  <c r="I12521" i="34"/>
  <c r="I12520" i="34"/>
  <c r="I12519" i="34"/>
  <c r="I12518" i="34"/>
  <c r="I12517" i="34"/>
  <c r="I12516" i="34"/>
  <c r="I12515" i="34"/>
  <c r="I12514" i="34"/>
  <c r="I12513" i="34"/>
  <c r="I12512" i="34"/>
  <c r="I12511" i="34"/>
  <c r="I12510" i="34"/>
  <c r="I12509" i="34"/>
  <c r="I12508" i="34"/>
  <c r="I12507" i="34"/>
  <c r="I12506" i="34"/>
  <c r="I12505" i="34"/>
  <c r="I12504" i="34"/>
  <c r="I12503" i="34"/>
  <c r="I12502" i="34"/>
  <c r="I12501" i="34"/>
  <c r="I12500" i="34"/>
  <c r="I12499" i="34"/>
  <c r="I12498" i="34"/>
  <c r="I12497" i="34"/>
  <c r="I12496" i="34"/>
  <c r="I12495" i="34"/>
  <c r="I12494" i="34"/>
  <c r="I12493" i="34"/>
  <c r="I12492" i="34"/>
  <c r="I12491" i="34"/>
  <c r="I12490" i="34"/>
  <c r="I12489" i="34"/>
  <c r="I12488" i="34"/>
  <c r="I12487" i="34"/>
  <c r="I12486" i="34"/>
  <c r="I12485" i="34"/>
  <c r="I12484" i="34"/>
  <c r="I12483" i="34"/>
  <c r="I12482" i="34"/>
  <c r="I12481" i="34"/>
  <c r="I12480" i="34"/>
  <c r="I12479" i="34"/>
  <c r="I12478" i="34"/>
  <c r="I12477" i="34"/>
  <c r="I12476" i="34"/>
  <c r="I12475" i="34"/>
  <c r="I12474" i="34"/>
  <c r="I12473" i="34"/>
  <c r="I12472" i="34"/>
  <c r="I12471" i="34"/>
  <c r="I12470" i="34"/>
  <c r="I12469" i="34"/>
  <c r="I12468" i="34"/>
  <c r="I12467" i="34"/>
  <c r="I12466" i="34"/>
  <c r="I12465" i="34"/>
  <c r="I12464" i="34"/>
  <c r="I12463" i="34"/>
  <c r="I12462" i="34"/>
  <c r="I12461" i="34"/>
  <c r="I12460" i="34"/>
  <c r="I12459" i="34"/>
  <c r="I12458" i="34"/>
  <c r="I12457" i="34"/>
  <c r="I12456" i="34"/>
  <c r="I12455" i="34"/>
  <c r="I12454" i="34"/>
  <c r="I12453" i="34"/>
  <c r="I12452" i="34"/>
  <c r="I12451" i="34"/>
  <c r="I12450" i="34"/>
  <c r="I12449" i="34"/>
  <c r="I12448" i="34"/>
  <c r="I12447" i="34"/>
  <c r="I12446" i="34"/>
  <c r="I12445" i="34"/>
  <c r="I12444" i="34"/>
  <c r="I12443" i="34"/>
  <c r="I12442" i="34"/>
  <c r="I12441" i="34"/>
  <c r="I12440" i="34"/>
  <c r="I12439" i="34"/>
  <c r="I12438" i="34"/>
  <c r="I12437" i="34"/>
  <c r="I12436" i="34"/>
  <c r="I12435" i="34"/>
  <c r="I12434" i="34"/>
  <c r="I12433" i="34"/>
  <c r="I12432" i="34"/>
  <c r="I12431" i="34"/>
  <c r="I12430" i="34"/>
  <c r="I12429" i="34"/>
  <c r="I12428" i="34"/>
  <c r="I12427" i="34"/>
  <c r="I12426" i="34"/>
  <c r="I12425" i="34"/>
  <c r="I12424" i="34"/>
  <c r="I12423" i="34"/>
  <c r="I12422" i="34"/>
  <c r="I12421" i="34"/>
  <c r="I12420" i="34"/>
  <c r="I12419" i="34"/>
  <c r="I12418" i="34"/>
  <c r="I12417" i="34"/>
  <c r="I12416" i="34"/>
  <c r="I12415" i="34"/>
  <c r="I12414" i="34"/>
  <c r="I12413" i="34"/>
  <c r="I12412" i="34"/>
  <c r="I12411" i="34"/>
  <c r="I12410" i="34"/>
  <c r="I12409" i="34"/>
  <c r="I12408" i="34"/>
  <c r="I12407" i="34"/>
  <c r="I12406" i="34"/>
  <c r="I12405" i="34"/>
  <c r="I12404" i="34"/>
  <c r="I12403" i="34"/>
  <c r="I12402" i="34"/>
  <c r="I12401" i="34"/>
  <c r="I12400" i="34"/>
  <c r="I12399" i="34"/>
  <c r="I12398" i="34"/>
  <c r="I12397" i="34"/>
  <c r="I12396" i="34"/>
  <c r="I12395" i="34"/>
  <c r="I12394" i="34"/>
  <c r="I12393" i="34"/>
  <c r="I12392" i="34"/>
  <c r="I12391" i="34"/>
  <c r="I12390" i="34"/>
  <c r="I12389" i="34"/>
  <c r="I12388" i="34"/>
  <c r="I12387" i="34"/>
  <c r="I12386" i="34"/>
  <c r="I12385" i="34"/>
  <c r="I12384" i="34"/>
  <c r="I12383" i="34"/>
  <c r="I12382" i="34"/>
  <c r="I12381" i="34"/>
  <c r="I12380" i="34"/>
  <c r="I12379" i="34"/>
  <c r="I12378" i="34"/>
  <c r="I12377" i="34"/>
  <c r="I12376" i="34"/>
  <c r="I12375" i="34"/>
  <c r="I12374" i="34"/>
  <c r="I12373" i="34"/>
  <c r="I12372" i="34"/>
  <c r="I12371" i="34"/>
  <c r="I12370" i="34"/>
  <c r="I12369" i="34"/>
  <c r="I12368" i="34"/>
  <c r="I12367" i="34"/>
  <c r="I12366" i="34"/>
  <c r="I12365" i="34"/>
  <c r="I12364" i="34"/>
  <c r="I12363" i="34"/>
  <c r="I12362" i="34"/>
  <c r="I12361" i="34"/>
  <c r="I12360" i="34"/>
  <c r="I12359" i="34"/>
  <c r="I12358" i="34"/>
  <c r="I12357" i="34"/>
  <c r="I12356" i="34"/>
  <c r="I12355" i="34"/>
  <c r="I12354" i="34"/>
  <c r="I12353" i="34"/>
  <c r="I12352" i="34"/>
  <c r="I12351" i="34"/>
  <c r="I12350" i="34"/>
  <c r="I12349" i="34"/>
  <c r="I12348" i="34"/>
  <c r="I12347" i="34"/>
  <c r="I12346" i="34"/>
  <c r="I12345" i="34"/>
  <c r="I12344" i="34"/>
  <c r="I12343" i="34"/>
  <c r="I12342" i="34"/>
  <c r="I12341" i="34"/>
  <c r="I12340" i="34"/>
  <c r="I12339" i="34"/>
  <c r="I12338" i="34"/>
  <c r="I12337" i="34"/>
  <c r="I12336" i="34"/>
  <c r="I12335" i="34"/>
  <c r="I12334" i="34"/>
  <c r="I12333" i="34"/>
  <c r="I12332" i="34"/>
  <c r="I12331" i="34"/>
  <c r="I12330" i="34"/>
  <c r="I12329" i="34"/>
  <c r="I12328" i="34"/>
  <c r="I12327" i="34"/>
  <c r="I12326" i="34"/>
  <c r="I12325" i="34"/>
  <c r="I12324" i="34"/>
  <c r="I12323" i="34"/>
  <c r="I12322" i="34"/>
  <c r="I12321" i="34"/>
  <c r="I12320" i="34"/>
  <c r="I12319" i="34"/>
  <c r="I12318" i="34"/>
  <c r="I12317" i="34"/>
  <c r="I12316" i="34"/>
  <c r="I12315" i="34"/>
  <c r="I12314" i="34"/>
  <c r="I12313" i="34"/>
  <c r="I12312" i="34"/>
  <c r="I12311" i="34"/>
  <c r="I12310" i="34"/>
  <c r="I12309" i="34"/>
  <c r="I12308" i="34"/>
  <c r="I12307" i="34"/>
  <c r="I12306" i="34"/>
  <c r="I12305" i="34"/>
  <c r="I12304" i="34"/>
  <c r="I12303" i="34"/>
  <c r="I12302" i="34"/>
  <c r="I12301" i="34"/>
  <c r="I12300" i="34"/>
  <c r="I12299" i="34"/>
  <c r="I12298" i="34"/>
  <c r="I12297" i="34"/>
  <c r="I12296" i="34"/>
  <c r="I12295" i="34"/>
  <c r="I12294" i="34"/>
  <c r="I12293" i="34"/>
  <c r="I12292" i="34"/>
  <c r="I12291" i="34"/>
  <c r="I12290" i="34"/>
  <c r="I12289" i="34"/>
  <c r="I12288" i="34"/>
  <c r="I12287" i="34"/>
  <c r="I12286" i="34"/>
  <c r="I12285" i="34"/>
  <c r="I12284" i="34"/>
  <c r="I12283" i="34"/>
  <c r="I12282" i="34"/>
  <c r="I12281" i="34"/>
  <c r="I12280" i="34"/>
  <c r="I12279" i="34"/>
  <c r="I12278" i="34"/>
  <c r="I12277" i="34"/>
  <c r="I12276" i="34"/>
  <c r="I12275" i="34"/>
  <c r="I12274" i="34"/>
  <c r="I12273" i="34"/>
  <c r="I12272" i="34"/>
  <c r="I12271" i="34"/>
  <c r="I12270" i="34"/>
  <c r="I12269" i="34"/>
  <c r="I12268" i="34"/>
  <c r="I12267" i="34"/>
  <c r="I12266" i="34"/>
  <c r="I12265" i="34"/>
  <c r="I12264" i="34"/>
  <c r="I12263" i="34"/>
  <c r="I12262" i="34"/>
  <c r="I12261" i="34"/>
  <c r="I12260" i="34"/>
  <c r="I12259" i="34"/>
  <c r="I12258" i="34"/>
  <c r="I12257" i="34"/>
  <c r="I12256" i="34"/>
  <c r="I12255" i="34"/>
  <c r="I12254" i="34"/>
  <c r="I12253" i="34"/>
  <c r="I12252" i="34"/>
  <c r="I12251" i="34"/>
  <c r="I12250" i="34"/>
  <c r="I12249" i="34"/>
  <c r="I12248" i="34"/>
  <c r="I12247" i="34"/>
  <c r="I12246" i="34"/>
  <c r="I12245" i="34"/>
  <c r="I12244" i="34"/>
  <c r="I12243" i="34"/>
  <c r="I12242" i="34"/>
  <c r="I12241" i="34"/>
  <c r="I12240" i="34"/>
  <c r="I12239" i="34"/>
  <c r="I12238" i="34"/>
  <c r="I12237" i="34"/>
  <c r="I12236" i="34"/>
  <c r="I12235" i="34"/>
  <c r="I12234" i="34"/>
  <c r="I12233" i="34"/>
  <c r="I12232" i="34"/>
  <c r="I12231" i="34"/>
  <c r="I12230" i="34"/>
  <c r="I12229" i="34"/>
  <c r="I12228" i="34"/>
  <c r="I12227" i="34"/>
  <c r="I12226" i="34"/>
  <c r="I12225" i="34"/>
  <c r="I12224" i="34"/>
  <c r="I12223" i="34"/>
  <c r="I12222" i="34"/>
  <c r="I12221" i="34"/>
  <c r="I12220" i="34"/>
  <c r="I12219" i="34"/>
  <c r="I12218" i="34"/>
  <c r="I12217" i="34"/>
  <c r="I12216" i="34"/>
  <c r="I12215" i="34"/>
  <c r="I12214" i="34"/>
  <c r="I12213" i="34"/>
  <c r="I12212" i="34"/>
  <c r="I12211" i="34"/>
  <c r="I12210" i="34"/>
  <c r="I12209" i="34"/>
  <c r="I12208" i="34"/>
  <c r="I12207" i="34"/>
  <c r="I12206" i="34"/>
  <c r="I12205" i="34"/>
  <c r="I12204" i="34"/>
  <c r="I12203" i="34"/>
  <c r="I12202" i="34"/>
  <c r="I12201" i="34"/>
  <c r="I12200" i="34"/>
  <c r="I12199" i="34"/>
  <c r="I12198" i="34"/>
  <c r="I12197" i="34"/>
  <c r="I12196" i="34"/>
  <c r="I12195" i="34"/>
  <c r="I12194" i="34"/>
  <c r="I12193" i="34"/>
  <c r="I12192" i="34"/>
  <c r="I12191" i="34"/>
  <c r="I12190" i="34"/>
  <c r="I12189" i="34"/>
  <c r="I12188" i="34"/>
  <c r="I12187" i="34"/>
  <c r="I12186" i="34"/>
  <c r="I12185" i="34"/>
  <c r="I12184" i="34"/>
  <c r="I12183" i="34"/>
  <c r="I12182" i="34"/>
  <c r="I12181" i="34"/>
  <c r="I12180" i="34"/>
  <c r="I12179" i="34"/>
  <c r="I12178" i="34"/>
  <c r="I12177" i="34"/>
  <c r="I12176" i="34"/>
  <c r="I12175" i="34"/>
  <c r="I12174" i="34"/>
  <c r="I12173" i="34"/>
  <c r="I12172" i="34"/>
  <c r="I12171" i="34"/>
  <c r="I12170" i="34"/>
  <c r="I12169" i="34"/>
  <c r="I12168" i="34"/>
  <c r="I12167" i="34"/>
  <c r="I12166" i="34"/>
  <c r="I12165" i="34"/>
  <c r="I12164" i="34"/>
  <c r="I12163" i="34"/>
  <c r="I12162" i="34"/>
  <c r="I12161" i="34"/>
  <c r="I12160" i="34"/>
  <c r="I12159" i="34"/>
  <c r="I12158" i="34"/>
  <c r="I12157" i="34"/>
  <c r="I12156" i="34"/>
  <c r="I12155" i="34"/>
  <c r="I12154" i="34"/>
  <c r="I12153" i="34"/>
  <c r="I12152" i="34"/>
  <c r="I12151" i="34"/>
  <c r="I12150" i="34"/>
  <c r="I12149" i="34"/>
  <c r="I12148" i="34"/>
  <c r="I12147" i="34"/>
  <c r="I12146" i="34"/>
  <c r="I12145" i="34"/>
  <c r="I12144" i="34"/>
  <c r="I12143" i="34"/>
  <c r="I12142" i="34"/>
  <c r="I12141" i="34"/>
  <c r="I12140" i="34"/>
  <c r="I12139" i="34"/>
  <c r="I12138" i="34"/>
  <c r="I12137" i="34"/>
  <c r="I12136" i="34"/>
  <c r="I12135" i="34"/>
  <c r="I12134" i="34"/>
  <c r="I12133" i="34"/>
  <c r="I12132" i="34"/>
  <c r="I12131" i="34"/>
  <c r="I12130" i="34"/>
  <c r="I12129" i="34"/>
  <c r="I12128" i="34"/>
  <c r="I12127" i="34"/>
  <c r="I12126" i="34"/>
  <c r="I12125" i="34"/>
  <c r="I12124" i="34"/>
  <c r="I12123" i="34"/>
  <c r="I12122" i="34"/>
  <c r="I12121" i="34"/>
  <c r="I12120" i="34"/>
  <c r="I12119" i="34"/>
  <c r="I12118" i="34"/>
  <c r="I12117" i="34"/>
  <c r="I12116" i="34"/>
  <c r="I12115" i="34"/>
  <c r="I12114" i="34"/>
  <c r="I12113" i="34"/>
  <c r="I12112" i="34"/>
  <c r="I12111" i="34"/>
  <c r="I12110" i="34"/>
  <c r="I12109" i="34"/>
  <c r="I12108" i="34"/>
  <c r="I12107" i="34"/>
  <c r="I12106" i="34"/>
  <c r="I12105" i="34"/>
  <c r="I12104" i="34"/>
  <c r="I12103" i="34"/>
  <c r="I12102" i="34"/>
  <c r="I12101" i="34"/>
  <c r="I12100" i="34"/>
  <c r="I12099" i="34"/>
  <c r="I12098" i="34"/>
  <c r="I12097" i="34"/>
  <c r="I12096" i="34"/>
  <c r="I12095" i="34"/>
  <c r="I12094" i="34"/>
  <c r="I12093" i="34"/>
  <c r="I12092" i="34"/>
  <c r="I12091" i="34"/>
  <c r="I12090" i="34"/>
  <c r="I12089" i="34"/>
  <c r="I12088" i="34"/>
  <c r="I12087" i="34"/>
  <c r="I12086" i="34"/>
  <c r="I12085" i="34"/>
  <c r="I12084" i="34"/>
  <c r="I12083" i="34"/>
  <c r="I12082" i="34"/>
  <c r="I12081" i="34"/>
  <c r="I12080" i="34"/>
  <c r="I12079" i="34"/>
  <c r="I12078" i="34"/>
  <c r="I12077" i="34"/>
  <c r="I12076" i="34"/>
  <c r="I12075" i="34"/>
  <c r="I12074" i="34"/>
  <c r="I12073" i="34"/>
  <c r="I12072" i="34"/>
  <c r="I12071" i="34"/>
  <c r="I12070" i="34"/>
  <c r="I12069" i="34"/>
  <c r="I12068" i="34"/>
  <c r="I12067" i="34"/>
  <c r="I12066" i="34"/>
  <c r="I12065" i="34"/>
  <c r="I12064" i="34"/>
  <c r="I12063" i="34"/>
  <c r="I12062" i="34"/>
  <c r="I12061" i="34"/>
  <c r="I12060" i="34"/>
  <c r="I12059" i="34"/>
  <c r="I12058" i="34"/>
  <c r="I12057" i="34"/>
  <c r="I12056" i="34"/>
  <c r="I12055" i="34"/>
  <c r="I12054" i="34"/>
  <c r="I12053" i="34"/>
  <c r="I12052" i="34"/>
  <c r="I12051" i="34"/>
  <c r="I12050" i="34"/>
  <c r="I12049" i="34"/>
  <c r="I12048" i="34"/>
  <c r="I12047" i="34"/>
  <c r="I12046" i="34"/>
  <c r="I12045" i="34"/>
  <c r="I12044" i="34"/>
  <c r="I12043" i="34"/>
  <c r="I12042" i="34"/>
  <c r="I12041" i="34"/>
  <c r="I12040" i="34"/>
  <c r="I12039" i="34"/>
  <c r="I12038" i="34"/>
  <c r="I12037" i="34"/>
  <c r="I12036" i="34"/>
  <c r="I12035" i="34"/>
  <c r="I12034" i="34"/>
  <c r="I12033" i="34"/>
  <c r="I12032" i="34"/>
  <c r="I12031" i="34"/>
  <c r="I12030" i="34"/>
  <c r="I12029" i="34"/>
  <c r="I12028" i="34"/>
  <c r="I12027" i="34"/>
  <c r="I12026" i="34"/>
  <c r="I12025" i="34"/>
  <c r="I12024" i="34"/>
  <c r="I12023" i="34"/>
  <c r="I12022" i="34"/>
  <c r="I12021" i="34"/>
  <c r="I12020" i="34"/>
  <c r="I12019" i="34"/>
  <c r="I12018" i="34"/>
  <c r="I12017" i="34"/>
  <c r="I12016" i="34"/>
  <c r="I12015" i="34"/>
  <c r="I12014" i="34"/>
  <c r="I12013" i="34"/>
  <c r="I12012" i="34"/>
  <c r="I12011" i="34"/>
  <c r="I12010" i="34"/>
  <c r="I12009" i="34"/>
  <c r="I12008" i="34"/>
  <c r="I12007" i="34"/>
  <c r="I12006" i="34"/>
  <c r="I12005" i="34"/>
  <c r="I12004" i="34"/>
  <c r="I12003" i="34"/>
  <c r="I12002" i="34"/>
  <c r="I12001" i="34"/>
  <c r="I12000" i="34"/>
  <c r="I11999" i="34"/>
  <c r="I11998" i="34"/>
  <c r="I11997" i="34"/>
  <c r="I11996" i="34"/>
  <c r="I11995" i="34"/>
  <c r="I11994" i="34"/>
  <c r="I11993" i="34"/>
  <c r="I11992" i="34"/>
  <c r="I11991" i="34"/>
  <c r="I11990" i="34"/>
  <c r="I11989" i="34"/>
  <c r="I11988" i="34"/>
  <c r="I11987" i="34"/>
  <c r="I11986" i="34"/>
  <c r="I11985" i="34"/>
  <c r="I11984" i="34"/>
  <c r="I11983" i="34"/>
  <c r="I11982" i="34"/>
  <c r="I11981" i="34"/>
  <c r="I11980" i="34"/>
  <c r="I11979" i="34"/>
  <c r="I11978" i="34"/>
  <c r="I11977" i="34"/>
  <c r="I11976" i="34"/>
  <c r="I11975" i="34"/>
  <c r="I11974" i="34"/>
  <c r="I11973" i="34"/>
  <c r="I11972" i="34"/>
  <c r="I11971" i="34"/>
  <c r="I11970" i="34"/>
  <c r="I11969" i="34"/>
  <c r="I11968" i="34"/>
  <c r="I11967" i="34"/>
  <c r="I11966" i="34"/>
  <c r="I11965" i="34"/>
  <c r="I11964" i="34"/>
  <c r="I11963" i="34"/>
  <c r="I11962" i="34"/>
  <c r="I11961" i="34"/>
  <c r="I11960" i="34"/>
  <c r="I11959" i="34"/>
  <c r="I11958" i="34"/>
  <c r="I11957" i="34"/>
  <c r="I11956" i="34"/>
  <c r="I11955" i="34"/>
  <c r="I11954" i="34"/>
  <c r="I11953" i="34"/>
  <c r="I11952" i="34"/>
  <c r="I11951" i="34"/>
  <c r="I11950" i="34"/>
  <c r="I11949" i="34"/>
  <c r="I11948" i="34"/>
  <c r="I11947" i="34"/>
  <c r="I11946" i="34"/>
  <c r="I11945" i="34"/>
  <c r="I11944" i="34"/>
  <c r="I11943" i="34"/>
  <c r="I11942" i="34"/>
  <c r="I11941" i="34"/>
  <c r="I11940" i="34"/>
  <c r="I11939" i="34"/>
  <c r="I11938" i="34"/>
  <c r="I11937" i="34"/>
  <c r="I11936" i="34"/>
  <c r="I11935" i="34"/>
  <c r="I11934" i="34"/>
  <c r="I11933" i="34"/>
  <c r="I11932" i="34"/>
  <c r="I11931" i="34"/>
  <c r="I11930" i="34"/>
  <c r="I11929" i="34"/>
  <c r="I11928" i="34"/>
  <c r="I11927" i="34"/>
  <c r="I11926" i="34"/>
  <c r="I11925" i="34"/>
  <c r="I11924" i="34"/>
  <c r="I11923" i="34"/>
  <c r="I11922" i="34"/>
  <c r="I11921" i="34"/>
  <c r="I11920" i="34"/>
  <c r="I11919" i="34"/>
  <c r="I11918" i="34"/>
  <c r="I11917" i="34"/>
  <c r="I11916" i="34"/>
  <c r="I11915" i="34"/>
  <c r="I11914" i="34"/>
  <c r="I11913" i="34"/>
  <c r="I11912" i="34"/>
  <c r="I11911" i="34"/>
  <c r="I11910" i="34"/>
  <c r="I11909" i="34"/>
  <c r="I11908" i="34"/>
  <c r="I11907" i="34"/>
  <c r="I11906" i="34"/>
  <c r="I11905" i="34"/>
  <c r="I11904" i="34"/>
  <c r="I11903" i="34"/>
  <c r="I11902" i="34"/>
  <c r="I11901" i="34"/>
  <c r="I11900" i="34"/>
  <c r="I11899" i="34"/>
  <c r="I11898" i="34"/>
  <c r="I11897" i="34"/>
  <c r="I11896" i="34"/>
  <c r="I11895" i="34"/>
  <c r="I11894" i="34"/>
  <c r="I11893" i="34"/>
  <c r="I11892" i="34"/>
  <c r="I11891" i="34"/>
  <c r="I11890" i="34"/>
  <c r="I11889" i="34"/>
  <c r="I11888" i="34"/>
  <c r="I11887" i="34"/>
  <c r="I11886" i="34"/>
  <c r="I11885" i="34"/>
  <c r="I11884" i="34"/>
  <c r="I11883" i="34"/>
  <c r="I11882" i="34"/>
  <c r="I11881" i="34"/>
  <c r="I11880" i="34"/>
  <c r="I11879" i="34"/>
  <c r="I11878" i="34"/>
  <c r="I11877" i="34"/>
  <c r="I11876" i="34"/>
  <c r="I11875" i="34"/>
  <c r="I11874" i="34"/>
  <c r="I11873" i="34"/>
  <c r="I11872" i="34"/>
  <c r="I11871" i="34"/>
  <c r="I11870" i="34"/>
  <c r="I11869" i="34"/>
  <c r="I11868" i="34"/>
  <c r="I11867" i="34"/>
  <c r="I11866" i="34"/>
  <c r="I11865" i="34"/>
  <c r="I11864" i="34"/>
  <c r="I11863" i="34"/>
  <c r="I11862" i="34"/>
  <c r="I11861" i="34"/>
  <c r="I11860" i="34"/>
  <c r="I11859" i="34"/>
  <c r="I11858" i="34"/>
  <c r="I11857" i="34"/>
  <c r="I11856" i="34"/>
  <c r="I11855" i="34"/>
  <c r="I11854" i="34"/>
  <c r="I11853" i="34"/>
  <c r="I11852" i="34"/>
  <c r="I11851" i="34"/>
  <c r="I11850" i="34"/>
  <c r="I11849" i="34"/>
  <c r="I11848" i="34"/>
  <c r="I11847" i="34"/>
  <c r="I11846" i="34"/>
  <c r="I11845" i="34"/>
  <c r="I11844" i="34"/>
  <c r="I11843" i="34"/>
  <c r="I11842" i="34"/>
  <c r="I11841" i="34"/>
  <c r="I11840" i="34"/>
  <c r="I11839" i="34"/>
  <c r="I11838" i="34"/>
  <c r="I11837" i="34"/>
  <c r="I11836" i="34"/>
  <c r="I11835" i="34"/>
  <c r="I11834" i="34"/>
  <c r="I11833" i="34"/>
  <c r="I11832" i="34"/>
  <c r="I11831" i="34"/>
  <c r="I11830" i="34"/>
  <c r="I11829" i="34"/>
  <c r="I11828" i="34"/>
  <c r="I11827" i="34"/>
  <c r="I11826" i="34"/>
  <c r="I11825" i="34"/>
  <c r="I11824" i="34"/>
  <c r="I11823" i="34"/>
  <c r="I11822" i="34"/>
  <c r="I11821" i="34"/>
  <c r="I11820" i="34"/>
  <c r="I11819" i="34"/>
  <c r="I11818" i="34"/>
  <c r="I11817" i="34"/>
  <c r="I11816" i="34"/>
  <c r="I11815" i="34"/>
  <c r="I11814" i="34"/>
  <c r="I11813" i="34"/>
  <c r="I11812" i="34"/>
  <c r="I11811" i="34"/>
  <c r="I11810" i="34"/>
  <c r="I11809" i="34"/>
  <c r="I11808" i="34"/>
  <c r="I11807" i="34"/>
  <c r="I11806" i="34"/>
  <c r="I11805" i="34"/>
  <c r="I11804" i="34"/>
  <c r="I11803" i="34"/>
  <c r="I11802" i="34"/>
  <c r="I11801" i="34"/>
  <c r="I11800" i="34"/>
  <c r="I11799" i="34"/>
  <c r="I11798" i="34"/>
  <c r="I11797" i="34"/>
  <c r="I11796" i="34"/>
  <c r="I11795" i="34"/>
  <c r="I11794" i="34"/>
  <c r="I11793" i="34"/>
  <c r="I11792" i="34"/>
  <c r="I11791" i="34"/>
  <c r="I11790" i="34"/>
  <c r="I11789" i="34"/>
  <c r="I11788" i="34"/>
  <c r="I11787" i="34"/>
  <c r="I11786" i="34"/>
  <c r="I11785" i="34"/>
  <c r="I11784" i="34"/>
  <c r="I11783" i="34"/>
  <c r="I11782" i="34"/>
  <c r="I11781" i="34"/>
  <c r="I11780" i="34"/>
  <c r="I11779" i="34"/>
  <c r="I11778" i="34"/>
  <c r="I11777" i="34"/>
  <c r="I11776" i="34"/>
  <c r="I11775" i="34"/>
  <c r="I11774" i="34"/>
  <c r="I11773" i="34"/>
  <c r="I11772" i="34"/>
  <c r="I11771" i="34"/>
  <c r="I11770" i="34"/>
  <c r="I11769" i="34"/>
  <c r="I11768" i="34"/>
  <c r="I11767" i="34"/>
  <c r="I11766" i="34"/>
  <c r="I11765" i="34"/>
  <c r="I11764" i="34"/>
  <c r="I11763" i="34"/>
  <c r="I11762" i="34"/>
  <c r="I11761" i="34"/>
  <c r="I11760" i="34"/>
  <c r="I11759" i="34"/>
  <c r="I11758" i="34"/>
  <c r="I11757" i="34"/>
  <c r="I11756" i="34"/>
  <c r="I11755" i="34"/>
  <c r="I11754" i="34"/>
  <c r="I11753" i="34"/>
  <c r="I11752" i="34"/>
  <c r="I11751" i="34"/>
  <c r="I11750" i="34"/>
  <c r="I11749" i="34"/>
  <c r="I11748" i="34"/>
  <c r="I11747" i="34"/>
  <c r="I11746" i="34"/>
  <c r="I11745" i="34"/>
  <c r="I11744" i="34"/>
  <c r="I11743" i="34"/>
  <c r="I11742" i="34"/>
  <c r="I11741" i="34"/>
  <c r="I11740" i="34"/>
  <c r="I11739" i="34"/>
  <c r="I11738" i="34"/>
  <c r="I11737" i="34"/>
  <c r="I11736" i="34"/>
  <c r="I11735" i="34"/>
  <c r="I11734" i="34"/>
  <c r="I11733" i="34"/>
  <c r="I11732" i="34"/>
  <c r="I11731" i="34"/>
  <c r="I11730" i="34"/>
  <c r="I11729" i="34"/>
  <c r="I11728" i="34"/>
  <c r="I11727" i="34"/>
  <c r="I11726" i="34"/>
  <c r="I11725" i="34"/>
  <c r="I11724" i="34"/>
  <c r="I11723" i="34"/>
  <c r="I11722" i="34"/>
  <c r="I11721" i="34"/>
  <c r="I11720" i="34"/>
  <c r="I11719" i="34"/>
  <c r="I11718" i="34"/>
  <c r="I11717" i="34"/>
  <c r="I11716" i="34"/>
  <c r="I11715" i="34"/>
  <c r="I11714" i="34"/>
  <c r="I11713" i="34"/>
  <c r="I11712" i="34"/>
  <c r="I11711" i="34"/>
  <c r="I11710" i="34"/>
  <c r="I11709" i="34"/>
  <c r="I11708" i="34"/>
  <c r="I11707" i="34"/>
  <c r="I11706" i="34"/>
  <c r="I11705" i="34"/>
  <c r="I11704" i="34"/>
  <c r="I11703" i="34"/>
  <c r="I11702" i="34"/>
  <c r="I11701" i="34"/>
  <c r="I11700" i="34"/>
  <c r="I11699" i="34"/>
  <c r="I11698" i="34"/>
  <c r="I11697" i="34"/>
  <c r="I11696" i="34"/>
  <c r="I11695" i="34"/>
  <c r="I11694" i="34"/>
  <c r="I11693" i="34"/>
  <c r="I11692" i="34"/>
  <c r="I11691" i="34"/>
  <c r="I11690" i="34"/>
  <c r="I11689" i="34"/>
  <c r="I11688" i="34"/>
  <c r="I11687" i="34"/>
  <c r="I11686" i="34"/>
  <c r="I11685" i="34"/>
  <c r="I11684" i="34"/>
  <c r="I11683" i="34"/>
  <c r="I11682" i="34"/>
  <c r="I11681" i="34"/>
  <c r="I11680" i="34"/>
  <c r="I11679" i="34"/>
  <c r="I11678" i="34"/>
  <c r="I11677" i="34"/>
  <c r="I11676" i="34"/>
  <c r="I11675" i="34"/>
  <c r="I11674" i="34"/>
  <c r="I11673" i="34"/>
  <c r="I11672" i="34"/>
  <c r="I11671" i="34"/>
  <c r="I11670" i="34"/>
  <c r="I11669" i="34"/>
  <c r="I11668" i="34"/>
  <c r="I11667" i="34"/>
  <c r="I11666" i="34"/>
  <c r="I11665" i="34"/>
  <c r="I11664" i="34"/>
  <c r="I11663" i="34"/>
  <c r="I11662" i="34"/>
  <c r="I11661" i="34"/>
  <c r="I11660" i="34"/>
  <c r="I11659" i="34"/>
  <c r="I11658" i="34"/>
  <c r="I11657" i="34"/>
  <c r="I11656" i="34"/>
  <c r="I11655" i="34"/>
  <c r="I11654" i="34"/>
  <c r="I11653" i="34"/>
  <c r="I11652" i="34"/>
  <c r="I11651" i="34"/>
  <c r="I11650" i="34"/>
  <c r="I11649" i="34"/>
  <c r="I11648" i="34"/>
  <c r="I11647" i="34"/>
  <c r="I11646" i="34"/>
  <c r="I11645" i="34"/>
  <c r="I11644" i="34"/>
  <c r="I11643" i="34"/>
  <c r="I11642" i="34"/>
  <c r="I11641" i="34"/>
  <c r="I11640" i="34"/>
  <c r="I11639" i="34"/>
  <c r="I11638" i="34"/>
  <c r="I11637" i="34"/>
  <c r="I11636" i="34"/>
  <c r="I11635" i="34"/>
  <c r="I11634" i="34"/>
  <c r="I11633" i="34"/>
  <c r="I11632" i="34"/>
  <c r="I11631" i="34"/>
  <c r="I11630" i="34"/>
  <c r="I11629" i="34"/>
  <c r="I11628" i="34"/>
  <c r="I11627" i="34"/>
  <c r="I11626" i="34"/>
  <c r="I11625" i="34"/>
  <c r="I11624" i="34"/>
  <c r="I11623" i="34"/>
  <c r="I11622" i="34"/>
  <c r="I11621" i="34"/>
  <c r="I11620" i="34"/>
  <c r="I11619" i="34"/>
  <c r="I11618" i="34"/>
  <c r="I11617" i="34"/>
  <c r="I11616" i="34"/>
  <c r="I11615" i="34"/>
  <c r="I11614" i="34"/>
  <c r="I11613" i="34"/>
  <c r="I11612" i="34"/>
  <c r="I11611" i="34"/>
  <c r="I11610" i="34"/>
  <c r="I11609" i="34"/>
  <c r="I11608" i="34"/>
  <c r="I11607" i="34"/>
  <c r="I11606" i="34"/>
  <c r="I11605" i="34"/>
  <c r="I11604" i="34"/>
  <c r="I11603" i="34"/>
  <c r="I11602" i="34"/>
  <c r="I11601" i="34"/>
  <c r="I11600" i="34"/>
  <c r="I11599" i="34"/>
  <c r="I11598" i="34"/>
  <c r="I11597" i="34"/>
  <c r="I11596" i="34"/>
  <c r="I11595" i="34"/>
  <c r="I11594" i="34"/>
  <c r="I11593" i="34"/>
  <c r="I11592" i="34"/>
  <c r="I11591" i="34"/>
  <c r="I11590" i="34"/>
  <c r="I11589" i="34"/>
  <c r="I11588" i="34"/>
  <c r="I11587" i="34"/>
  <c r="I11586" i="34"/>
  <c r="I11585" i="34"/>
  <c r="I11584" i="34"/>
  <c r="I11583" i="34"/>
  <c r="I11582" i="34"/>
  <c r="I11581" i="34"/>
  <c r="I11580" i="34"/>
  <c r="I11579" i="34"/>
  <c r="I11578" i="34"/>
  <c r="I11577" i="34"/>
  <c r="I11576" i="34"/>
  <c r="I11575" i="34"/>
  <c r="I11574" i="34"/>
  <c r="I11573" i="34"/>
  <c r="I11572" i="34"/>
  <c r="I11571" i="34"/>
  <c r="I11570" i="34"/>
  <c r="I11569" i="34"/>
  <c r="I11568" i="34"/>
  <c r="I11567" i="34"/>
  <c r="I11566" i="34"/>
  <c r="I11565" i="34"/>
  <c r="I11564" i="34"/>
  <c r="I11563" i="34"/>
  <c r="I11562" i="34"/>
  <c r="I11561" i="34"/>
  <c r="I11560" i="34"/>
  <c r="I11559" i="34"/>
  <c r="I11558" i="34"/>
  <c r="I11557" i="34"/>
  <c r="I11556" i="34"/>
  <c r="I11555" i="34"/>
  <c r="I11554" i="34"/>
  <c r="I11553" i="34"/>
  <c r="I11552" i="34"/>
  <c r="I11551" i="34"/>
  <c r="I11550" i="34"/>
  <c r="I11549" i="34"/>
  <c r="I11548" i="34"/>
  <c r="I11547" i="34"/>
  <c r="I11546" i="34"/>
  <c r="I11545" i="34"/>
  <c r="I11544" i="34"/>
  <c r="I11543" i="34"/>
  <c r="I11542" i="34"/>
  <c r="I11541" i="34"/>
  <c r="I11540" i="34"/>
  <c r="I11539" i="34"/>
  <c r="I11538" i="34"/>
  <c r="I11537" i="34"/>
  <c r="I11536" i="34"/>
  <c r="I11535" i="34"/>
  <c r="I11534" i="34"/>
  <c r="I11533" i="34"/>
  <c r="I11532" i="34"/>
  <c r="I11531" i="34"/>
  <c r="I11530" i="34"/>
  <c r="I11529" i="34"/>
  <c r="I11528" i="34"/>
  <c r="I11527" i="34"/>
  <c r="I11526" i="34"/>
  <c r="I11525" i="34"/>
  <c r="I11524" i="34"/>
  <c r="I11523" i="34"/>
  <c r="I11522" i="34"/>
  <c r="I11521" i="34"/>
  <c r="I11520" i="34"/>
  <c r="I11519" i="34"/>
  <c r="I11518" i="34"/>
  <c r="I11517" i="34"/>
  <c r="I11516" i="34"/>
  <c r="I11515" i="34"/>
  <c r="I11514" i="34"/>
  <c r="I11513" i="34"/>
  <c r="I11512" i="34"/>
  <c r="I11511" i="34"/>
  <c r="I11510" i="34"/>
  <c r="I11509" i="34"/>
  <c r="I11508" i="34"/>
  <c r="I11507" i="34"/>
  <c r="I11506" i="34"/>
  <c r="I11505" i="34"/>
  <c r="I11504" i="34"/>
  <c r="I11503" i="34"/>
  <c r="I11502" i="34"/>
  <c r="I11501" i="34"/>
  <c r="I11500" i="34"/>
  <c r="I11499" i="34"/>
  <c r="I11498" i="34"/>
  <c r="I11497" i="34"/>
  <c r="I11496" i="34"/>
  <c r="I11495" i="34"/>
  <c r="I11494" i="34"/>
  <c r="I11493" i="34"/>
  <c r="I11492" i="34"/>
  <c r="I11491" i="34"/>
  <c r="I11490" i="34"/>
  <c r="I11489" i="34"/>
  <c r="I11488" i="34"/>
  <c r="I11487" i="34"/>
  <c r="I11486" i="34"/>
  <c r="I11485" i="34"/>
  <c r="I11484" i="34"/>
  <c r="I11483" i="34"/>
  <c r="I11482" i="34"/>
  <c r="I11481" i="34"/>
  <c r="I11480" i="34"/>
  <c r="I11479" i="34"/>
  <c r="I11478" i="34"/>
  <c r="I11477" i="34"/>
  <c r="I11476" i="34"/>
  <c r="I11475" i="34"/>
  <c r="I11474" i="34"/>
  <c r="I11473" i="34"/>
  <c r="I11472" i="34"/>
  <c r="I11471" i="34"/>
  <c r="I11470" i="34"/>
  <c r="I11469" i="34"/>
  <c r="I11468" i="34"/>
  <c r="I11467" i="34"/>
  <c r="I11466" i="34"/>
  <c r="I11465" i="34"/>
  <c r="I11464" i="34"/>
  <c r="I11463" i="34"/>
  <c r="I11462" i="34"/>
  <c r="I11461" i="34"/>
  <c r="I11460" i="34"/>
  <c r="I11459" i="34"/>
  <c r="I11458" i="34"/>
  <c r="I11457" i="34"/>
  <c r="I11456" i="34"/>
  <c r="I11455" i="34"/>
  <c r="I11454" i="34"/>
  <c r="I11453" i="34"/>
  <c r="I11452" i="34"/>
  <c r="I11451" i="34"/>
  <c r="I11450" i="34"/>
  <c r="I11449" i="34"/>
  <c r="I11448" i="34"/>
  <c r="I11447" i="34"/>
  <c r="I11446" i="34"/>
  <c r="I11445" i="34"/>
  <c r="I11444" i="34"/>
  <c r="I11443" i="34"/>
  <c r="I11442" i="34"/>
  <c r="I11441" i="34"/>
  <c r="I11440" i="34"/>
  <c r="I11439" i="34"/>
  <c r="I11438" i="34"/>
  <c r="I11437" i="34"/>
  <c r="I11436" i="34"/>
  <c r="I11435" i="34"/>
  <c r="I11434" i="34"/>
  <c r="I11433" i="34"/>
  <c r="I11432" i="34"/>
  <c r="I11431" i="34"/>
  <c r="I11430" i="34"/>
  <c r="I11429" i="34"/>
  <c r="I11428" i="34"/>
  <c r="I11427" i="34"/>
  <c r="I11426" i="34"/>
  <c r="I11425" i="34"/>
  <c r="I11424" i="34"/>
  <c r="I11423" i="34"/>
  <c r="I11422" i="34"/>
  <c r="I11421" i="34"/>
  <c r="I11420" i="34"/>
  <c r="I11419" i="34"/>
  <c r="I11418" i="34"/>
  <c r="I11417" i="34"/>
  <c r="I11416" i="34"/>
  <c r="I11415" i="34"/>
  <c r="I11414" i="34"/>
  <c r="I11413" i="34"/>
  <c r="I11412" i="34"/>
  <c r="I11411" i="34"/>
  <c r="I11410" i="34"/>
  <c r="I11409" i="34"/>
  <c r="I11408" i="34"/>
  <c r="I11407" i="34"/>
  <c r="I11406" i="34"/>
  <c r="I11405" i="34"/>
  <c r="I11404" i="34"/>
  <c r="I11403" i="34"/>
  <c r="I11402" i="34"/>
  <c r="I11401" i="34"/>
  <c r="I11400" i="34"/>
  <c r="I11399" i="34"/>
  <c r="I11398" i="34"/>
  <c r="I11397" i="34"/>
  <c r="I11396" i="34"/>
  <c r="I11395" i="34"/>
  <c r="I11394" i="34"/>
  <c r="I11393" i="34"/>
  <c r="I11392" i="34"/>
  <c r="I11391" i="34"/>
  <c r="I11390" i="34"/>
  <c r="I11389" i="34"/>
  <c r="I11388" i="34"/>
  <c r="I11387" i="34"/>
  <c r="I11386" i="34"/>
  <c r="I11385" i="34"/>
  <c r="I11384" i="34"/>
  <c r="I11383" i="34"/>
  <c r="I11382" i="34"/>
  <c r="I11381" i="34"/>
  <c r="I11380" i="34"/>
  <c r="I11379" i="34"/>
  <c r="I11378" i="34"/>
  <c r="I11377" i="34"/>
  <c r="I11376" i="34"/>
  <c r="I11375" i="34"/>
  <c r="I11374" i="34"/>
  <c r="I11373" i="34"/>
  <c r="I11372" i="34"/>
  <c r="I11371" i="34"/>
  <c r="I11370" i="34"/>
  <c r="I11369" i="34"/>
  <c r="I11368" i="34"/>
  <c r="I11367" i="34"/>
  <c r="I11366" i="34"/>
  <c r="I11365" i="34"/>
  <c r="I11364" i="34"/>
  <c r="I11363" i="34"/>
  <c r="I11362" i="34"/>
  <c r="I11361" i="34"/>
  <c r="I11360" i="34"/>
  <c r="I11359" i="34"/>
  <c r="I11358" i="34"/>
  <c r="I11357" i="34"/>
  <c r="I11356" i="34"/>
  <c r="I11355" i="34"/>
  <c r="I11354" i="34"/>
  <c r="I11353" i="34"/>
  <c r="I11352" i="34"/>
  <c r="I11351" i="34"/>
  <c r="I11350" i="34"/>
  <c r="I11349" i="34"/>
  <c r="I11348" i="34"/>
  <c r="I11347" i="34"/>
  <c r="I11346" i="34"/>
  <c r="I11345" i="34"/>
  <c r="I11344" i="34"/>
  <c r="I11343" i="34"/>
  <c r="I11342" i="34"/>
  <c r="I11341" i="34"/>
  <c r="I11340" i="34"/>
  <c r="I11339" i="34"/>
  <c r="I11338" i="34"/>
  <c r="I11337" i="34"/>
  <c r="I11336" i="34"/>
  <c r="I11335" i="34"/>
  <c r="I11334" i="34"/>
  <c r="I11333" i="34"/>
  <c r="I11332" i="34"/>
  <c r="I11331" i="34"/>
  <c r="I11330" i="34"/>
  <c r="I11329" i="34"/>
  <c r="I11328" i="34"/>
  <c r="I11327" i="34"/>
  <c r="I11326" i="34"/>
  <c r="I11325" i="34"/>
  <c r="I11324" i="34"/>
  <c r="I11323" i="34"/>
  <c r="I11322" i="34"/>
  <c r="I11321" i="34"/>
  <c r="I11320" i="34"/>
  <c r="I11319" i="34"/>
  <c r="I11318" i="34"/>
  <c r="I11317" i="34"/>
  <c r="I11316" i="34"/>
  <c r="I11315" i="34"/>
  <c r="I11314" i="34"/>
  <c r="I11313" i="34"/>
  <c r="I11312" i="34"/>
  <c r="I11311" i="34"/>
  <c r="I11310" i="34"/>
  <c r="I11309" i="34"/>
  <c r="I11308" i="34"/>
  <c r="I11307" i="34"/>
  <c r="I11306" i="34"/>
  <c r="I11305" i="34"/>
  <c r="I11304" i="34"/>
  <c r="I11303" i="34"/>
  <c r="I11302" i="34"/>
  <c r="I11301" i="34"/>
  <c r="I11300" i="34"/>
  <c r="I11299" i="34"/>
  <c r="I11298" i="34"/>
  <c r="I11297" i="34"/>
  <c r="I11296" i="34"/>
  <c r="I11295" i="34"/>
  <c r="I11294" i="34"/>
  <c r="I11293" i="34"/>
  <c r="I11292" i="34"/>
  <c r="I11291" i="34"/>
  <c r="I11290" i="34"/>
  <c r="I11289" i="34"/>
  <c r="I11288" i="34"/>
  <c r="I11287" i="34"/>
  <c r="I11286" i="34"/>
  <c r="I11285" i="34"/>
  <c r="I11284" i="34"/>
  <c r="I11283" i="34"/>
  <c r="I11282" i="34"/>
  <c r="I11281" i="34"/>
  <c r="I11280" i="34"/>
  <c r="I11279" i="34"/>
  <c r="I11278" i="34"/>
  <c r="I11277" i="34"/>
  <c r="I11276" i="34"/>
  <c r="I11275" i="34"/>
  <c r="I11274" i="34"/>
  <c r="I11273" i="34"/>
  <c r="I11272" i="34"/>
  <c r="I11271" i="34"/>
  <c r="I11270" i="34"/>
  <c r="I11269" i="34"/>
  <c r="I11268" i="34"/>
  <c r="I11267" i="34"/>
  <c r="I11266" i="34"/>
  <c r="I11265" i="34"/>
  <c r="I11264" i="34"/>
  <c r="I11263" i="34"/>
  <c r="I11262" i="34"/>
  <c r="I11261" i="34"/>
  <c r="I11260" i="34"/>
  <c r="I11259" i="34"/>
  <c r="I11258" i="34"/>
  <c r="I11257" i="34"/>
  <c r="I11256" i="34"/>
  <c r="I11255" i="34"/>
  <c r="I11254" i="34"/>
  <c r="I11253" i="34"/>
  <c r="I11252" i="34"/>
  <c r="I11251" i="34"/>
  <c r="I11250" i="34"/>
  <c r="I11249" i="34"/>
  <c r="I11248" i="34"/>
  <c r="I11247" i="34"/>
  <c r="I11246" i="34"/>
  <c r="I11245" i="34"/>
  <c r="I11244" i="34"/>
  <c r="I11243" i="34"/>
  <c r="I11242" i="34"/>
  <c r="I11241" i="34"/>
  <c r="I11240" i="34"/>
  <c r="I11239" i="34"/>
  <c r="I11238" i="34"/>
  <c r="I11237" i="34"/>
  <c r="I11236" i="34"/>
  <c r="I11235" i="34"/>
  <c r="I11234" i="34"/>
  <c r="I11233" i="34"/>
  <c r="I11232" i="34"/>
  <c r="I11231" i="34"/>
  <c r="I11230" i="34"/>
  <c r="I11229" i="34"/>
  <c r="I11228" i="34"/>
  <c r="I11227" i="34"/>
  <c r="I11226" i="34"/>
  <c r="I11225" i="34"/>
  <c r="I11224" i="34"/>
  <c r="I11223" i="34"/>
  <c r="I11222" i="34"/>
  <c r="I11221" i="34"/>
  <c r="I11220" i="34"/>
  <c r="I11219" i="34"/>
  <c r="I11218" i="34"/>
  <c r="I11217" i="34"/>
  <c r="I11216" i="34"/>
  <c r="I11215" i="34"/>
  <c r="I11214" i="34"/>
  <c r="I11213" i="34"/>
  <c r="I11212" i="34"/>
  <c r="I11211" i="34"/>
  <c r="I11210" i="34"/>
  <c r="I11209" i="34"/>
  <c r="I11208" i="34"/>
  <c r="I11207" i="34"/>
  <c r="I11206" i="34"/>
  <c r="I11205" i="34"/>
  <c r="I11204" i="34"/>
  <c r="I11203" i="34"/>
  <c r="I11202" i="34"/>
  <c r="I11201" i="34"/>
  <c r="I11200" i="34"/>
  <c r="I11199" i="34"/>
  <c r="I11198" i="34"/>
  <c r="I11197" i="34"/>
  <c r="I11196" i="34"/>
  <c r="I11195" i="34"/>
  <c r="I11194" i="34"/>
  <c r="I11193" i="34"/>
  <c r="I11192" i="34"/>
  <c r="I11191" i="34"/>
  <c r="I11190" i="34"/>
  <c r="I11189" i="34"/>
  <c r="I11188" i="34"/>
  <c r="I11187" i="34"/>
  <c r="I11186" i="34"/>
  <c r="I11185" i="34"/>
  <c r="I11184" i="34"/>
  <c r="I11183" i="34"/>
  <c r="I11182" i="34"/>
  <c r="I11181" i="34"/>
  <c r="I11180" i="34"/>
  <c r="I11179" i="34"/>
  <c r="I11178" i="34"/>
  <c r="I11177" i="34"/>
  <c r="I11176" i="34"/>
  <c r="I11175" i="34"/>
  <c r="I11174" i="34"/>
  <c r="I11173" i="34"/>
  <c r="I11172" i="34"/>
  <c r="I11171" i="34"/>
  <c r="I11170" i="34"/>
  <c r="I11169" i="34"/>
  <c r="I11168" i="34"/>
  <c r="I11167" i="34"/>
  <c r="I11166" i="34"/>
  <c r="I11165" i="34"/>
  <c r="I11164" i="34"/>
  <c r="I11163" i="34"/>
  <c r="I11162" i="34"/>
  <c r="I11161" i="34"/>
  <c r="I11160" i="34"/>
  <c r="I11159" i="34"/>
  <c r="I11158" i="34"/>
  <c r="I11157" i="34"/>
  <c r="I11156" i="34"/>
  <c r="I11155" i="34"/>
  <c r="I11154" i="34"/>
  <c r="I11153" i="34"/>
  <c r="I11152" i="34"/>
  <c r="I11151" i="34"/>
  <c r="I11150" i="34"/>
  <c r="I11149" i="34"/>
  <c r="I11148" i="34"/>
  <c r="I11147" i="34"/>
  <c r="I11146" i="34"/>
  <c r="I11145" i="34"/>
  <c r="I11144" i="34"/>
  <c r="I11143" i="34"/>
  <c r="I11142" i="34"/>
  <c r="I11141" i="34"/>
  <c r="I11140" i="34"/>
  <c r="I11139" i="34"/>
  <c r="I11138" i="34"/>
  <c r="I11137" i="34"/>
  <c r="I11136" i="34"/>
  <c r="I11135" i="34"/>
  <c r="I11134" i="34"/>
  <c r="I11133" i="34"/>
  <c r="I11132" i="34"/>
  <c r="I11131" i="34"/>
  <c r="I11130" i="34"/>
  <c r="I11129" i="34"/>
  <c r="I11128" i="34"/>
  <c r="I11127" i="34"/>
  <c r="I11126" i="34"/>
  <c r="I11125" i="34"/>
  <c r="I11124" i="34"/>
  <c r="I11123" i="34"/>
  <c r="I11122" i="34"/>
  <c r="I11121" i="34"/>
  <c r="I11120" i="34"/>
  <c r="I11119" i="34"/>
  <c r="I11118" i="34"/>
  <c r="I11117" i="34"/>
  <c r="I11116" i="34"/>
  <c r="I11115" i="34"/>
  <c r="I11114" i="34"/>
  <c r="I11113" i="34"/>
  <c r="I11112" i="34"/>
  <c r="I11111" i="34"/>
  <c r="I11110" i="34"/>
  <c r="I11109" i="34"/>
  <c r="I11108" i="34"/>
  <c r="I11107" i="34"/>
  <c r="I11106" i="34"/>
  <c r="I11105" i="34"/>
  <c r="I11104" i="34"/>
  <c r="I11103" i="34"/>
  <c r="I11102" i="34"/>
  <c r="I11101" i="34"/>
  <c r="I11100" i="34"/>
  <c r="I11099" i="34"/>
  <c r="I11098" i="34"/>
  <c r="I11097" i="34"/>
  <c r="I11096" i="34"/>
  <c r="I11095" i="34"/>
  <c r="I11094" i="34"/>
  <c r="I11093" i="34"/>
  <c r="I11092" i="34"/>
  <c r="I11091" i="34"/>
  <c r="I11090" i="34"/>
  <c r="I11089" i="34"/>
  <c r="I11088" i="34"/>
  <c r="I11087" i="34"/>
  <c r="I11086" i="34"/>
  <c r="I11085" i="34"/>
  <c r="I11084" i="34"/>
  <c r="I11083" i="34"/>
  <c r="I11082" i="34"/>
  <c r="I11081" i="34"/>
  <c r="I11080" i="34"/>
  <c r="I11079" i="34"/>
  <c r="I11078" i="34"/>
  <c r="I11077" i="34"/>
  <c r="I11076" i="34"/>
  <c r="I11075" i="34"/>
  <c r="I11074" i="34"/>
  <c r="I11073" i="34"/>
  <c r="I11072" i="34"/>
  <c r="I11071" i="34"/>
  <c r="I11070" i="34"/>
  <c r="I11069" i="34"/>
  <c r="I11068" i="34"/>
  <c r="I11067" i="34"/>
  <c r="I11066" i="34"/>
  <c r="I11065" i="34"/>
  <c r="I11064" i="34"/>
  <c r="I11063" i="34"/>
  <c r="I11062" i="34"/>
  <c r="I11061" i="34"/>
  <c r="I11060" i="34"/>
  <c r="I11059" i="34"/>
  <c r="I11058" i="34"/>
  <c r="I11057" i="34"/>
  <c r="I11056" i="34"/>
  <c r="I11055" i="34"/>
  <c r="I11054" i="34"/>
  <c r="I11053" i="34"/>
  <c r="I11052" i="34"/>
  <c r="I11051" i="34"/>
  <c r="I11050" i="34"/>
  <c r="I11049" i="34"/>
  <c r="I11048" i="34"/>
  <c r="I11047" i="34"/>
  <c r="I11046" i="34"/>
  <c r="I11045" i="34"/>
  <c r="I11044" i="34"/>
  <c r="I11043" i="34"/>
  <c r="I11042" i="34"/>
  <c r="I11041" i="34"/>
  <c r="I11040" i="34"/>
  <c r="I11039" i="34"/>
  <c r="I11038" i="34"/>
  <c r="I11037" i="34"/>
  <c r="I11036" i="34"/>
  <c r="I11035" i="34"/>
  <c r="I11034" i="34"/>
  <c r="I11033" i="34"/>
  <c r="I11032" i="34"/>
  <c r="I11031" i="34"/>
  <c r="I11030" i="34"/>
  <c r="I11029" i="34"/>
  <c r="I11028" i="34"/>
  <c r="I11027" i="34"/>
  <c r="I11026" i="34"/>
  <c r="I11025" i="34"/>
  <c r="I11024" i="34"/>
  <c r="I11023" i="34"/>
  <c r="I11022" i="34"/>
  <c r="I11021" i="34"/>
  <c r="I11020" i="34"/>
  <c r="I11019" i="34"/>
  <c r="I11018" i="34"/>
  <c r="I11017" i="34"/>
  <c r="I11016" i="34"/>
  <c r="I11015" i="34"/>
  <c r="I11014" i="34"/>
  <c r="I11013" i="34"/>
  <c r="I11012" i="34"/>
  <c r="I11011" i="34"/>
  <c r="I11010" i="34"/>
  <c r="I11009" i="34"/>
  <c r="I11008" i="34"/>
  <c r="I11007" i="34"/>
  <c r="I11006" i="34"/>
  <c r="I11005" i="34"/>
  <c r="I11004" i="34"/>
  <c r="I11003" i="34"/>
  <c r="I11002" i="34"/>
  <c r="I11001" i="34"/>
  <c r="I11000" i="34"/>
  <c r="I10999" i="34"/>
  <c r="I10998" i="34"/>
  <c r="I10997" i="34"/>
  <c r="I10996" i="34"/>
  <c r="I10995" i="34"/>
  <c r="I10994" i="34"/>
  <c r="I10993" i="34"/>
  <c r="I10992" i="34"/>
  <c r="I10991" i="34"/>
  <c r="I10990" i="34"/>
  <c r="I10989" i="34"/>
  <c r="I10988" i="34"/>
  <c r="I10987" i="34"/>
  <c r="I10986" i="34"/>
  <c r="I10985" i="34"/>
  <c r="I10984" i="34"/>
  <c r="I10983" i="34"/>
  <c r="I10982" i="34"/>
  <c r="I10981" i="34"/>
  <c r="I10980" i="34"/>
  <c r="I10979" i="34"/>
  <c r="I10978" i="34"/>
  <c r="I10977" i="34"/>
  <c r="I10976" i="34"/>
  <c r="I10975" i="34"/>
  <c r="I10974" i="34"/>
  <c r="I10973" i="34"/>
  <c r="I10972" i="34"/>
  <c r="I10971" i="34"/>
  <c r="I10970" i="34"/>
  <c r="I10969" i="34"/>
  <c r="I10968" i="34"/>
  <c r="I10967" i="34"/>
  <c r="I10966" i="34"/>
  <c r="I10965" i="34"/>
  <c r="I10964" i="34"/>
  <c r="I10963" i="34"/>
  <c r="I10962" i="34"/>
  <c r="I10961" i="34"/>
  <c r="I10960" i="34"/>
  <c r="I10959" i="34"/>
  <c r="I10958" i="34"/>
  <c r="I10957" i="34"/>
  <c r="I10956" i="34"/>
  <c r="I10955" i="34"/>
  <c r="I10954" i="34"/>
  <c r="I10953" i="34"/>
  <c r="I10952" i="34"/>
  <c r="I10951" i="34"/>
  <c r="I10950" i="34"/>
  <c r="I10949" i="34"/>
  <c r="I10948" i="34"/>
  <c r="I10947" i="34"/>
  <c r="I10946" i="34"/>
  <c r="I10945" i="34"/>
  <c r="I10944" i="34"/>
  <c r="I10943" i="34"/>
  <c r="I10942" i="34"/>
  <c r="I10941" i="34"/>
  <c r="I10940" i="34"/>
  <c r="I10939" i="34"/>
  <c r="I10938" i="34"/>
  <c r="I10937" i="34"/>
  <c r="I10936" i="34"/>
  <c r="I10935" i="34"/>
  <c r="I10934" i="34"/>
  <c r="I10933" i="34"/>
  <c r="I10932" i="34"/>
  <c r="I10931" i="34"/>
  <c r="I10930" i="34"/>
  <c r="I10929" i="34"/>
  <c r="I10928" i="34"/>
  <c r="I10927" i="34"/>
  <c r="I10926" i="34"/>
  <c r="I10925" i="34"/>
  <c r="I10924" i="34"/>
  <c r="I10923" i="34"/>
  <c r="I10922" i="34"/>
  <c r="I10921" i="34"/>
  <c r="I10920" i="34"/>
  <c r="I10919" i="34"/>
  <c r="I10918" i="34"/>
  <c r="I10917" i="34"/>
  <c r="I10916" i="34"/>
  <c r="I10915" i="34"/>
  <c r="I10914" i="34"/>
  <c r="I10913" i="34"/>
  <c r="I10912" i="34"/>
  <c r="I10911" i="34"/>
  <c r="I10910" i="34"/>
  <c r="I10909" i="34"/>
  <c r="I10908" i="34"/>
  <c r="I10907" i="34"/>
  <c r="I10906" i="34"/>
  <c r="I10905" i="34"/>
  <c r="I10904" i="34"/>
  <c r="I10903" i="34"/>
  <c r="I10902" i="34"/>
  <c r="I10901" i="34"/>
  <c r="I10900" i="34"/>
  <c r="I10899" i="34"/>
  <c r="I10898" i="34"/>
  <c r="I10897" i="34"/>
  <c r="I10896" i="34"/>
  <c r="I10895" i="34"/>
  <c r="I10894" i="34"/>
  <c r="I10893" i="34"/>
  <c r="I10892" i="34"/>
  <c r="I10891" i="34"/>
  <c r="I10890" i="34"/>
  <c r="I10889" i="34"/>
  <c r="I10888" i="34"/>
  <c r="I10887" i="34"/>
  <c r="I10886" i="34"/>
  <c r="I10885" i="34"/>
  <c r="I10884" i="34"/>
  <c r="I10883" i="34"/>
  <c r="I10882" i="34"/>
  <c r="I10881" i="34"/>
  <c r="I10880" i="34"/>
  <c r="I10879" i="34"/>
  <c r="I10878" i="34"/>
  <c r="I10877" i="34"/>
  <c r="I10876" i="34"/>
  <c r="I10875" i="34"/>
  <c r="I10874" i="34"/>
  <c r="I10873" i="34"/>
  <c r="I10872" i="34"/>
  <c r="I10871" i="34"/>
  <c r="I10870" i="34"/>
  <c r="I10869" i="34"/>
  <c r="I10868" i="34"/>
  <c r="I10867" i="34"/>
  <c r="I10866" i="34"/>
  <c r="I10865" i="34"/>
  <c r="I10864" i="34"/>
  <c r="I10863" i="34"/>
  <c r="I10862" i="34"/>
  <c r="I10861" i="34"/>
  <c r="I10860" i="34"/>
  <c r="I10859" i="34"/>
  <c r="I10858" i="34"/>
  <c r="I10857" i="34"/>
  <c r="I10856" i="34"/>
  <c r="I10855" i="34"/>
  <c r="I10854" i="34"/>
  <c r="I10853" i="34"/>
  <c r="I10852" i="34"/>
  <c r="I10851" i="34"/>
  <c r="I10850" i="34"/>
  <c r="I10849" i="34"/>
  <c r="I10848" i="34"/>
  <c r="I10847" i="34"/>
  <c r="I10846" i="34"/>
  <c r="I10845" i="34"/>
  <c r="I10844" i="34"/>
  <c r="I10843" i="34"/>
  <c r="I10842" i="34"/>
  <c r="I10841" i="34"/>
  <c r="I10840" i="34"/>
  <c r="I10839" i="34"/>
  <c r="I10838" i="34"/>
  <c r="I10837" i="34"/>
  <c r="I10836" i="34"/>
  <c r="I10835" i="34"/>
  <c r="I10834" i="34"/>
  <c r="I10833" i="34"/>
  <c r="I10832" i="34"/>
  <c r="I10831" i="34"/>
  <c r="I10830" i="34"/>
  <c r="I10829" i="34"/>
  <c r="I10828" i="34"/>
  <c r="I10827" i="34"/>
  <c r="I10826" i="34"/>
  <c r="I10825" i="34"/>
  <c r="I10824" i="34"/>
  <c r="I10823" i="34"/>
  <c r="I10822" i="34"/>
  <c r="I10821" i="34"/>
  <c r="I10820" i="34"/>
  <c r="I10819" i="34"/>
  <c r="I10818" i="34"/>
  <c r="I10817" i="34"/>
  <c r="I10816" i="34"/>
  <c r="I10815" i="34"/>
  <c r="I10814" i="34"/>
  <c r="I10813" i="34"/>
  <c r="I10812" i="34"/>
  <c r="I10811" i="34"/>
  <c r="I10810" i="34"/>
  <c r="I10809" i="34"/>
  <c r="I10808" i="34"/>
  <c r="I10807" i="34"/>
  <c r="I10806" i="34"/>
  <c r="I10805" i="34"/>
  <c r="I10804" i="34"/>
  <c r="I10803" i="34"/>
  <c r="I10802" i="34"/>
  <c r="I10801" i="34"/>
  <c r="I10800" i="34"/>
  <c r="I10799" i="34"/>
  <c r="I10798" i="34"/>
  <c r="I10797" i="34"/>
  <c r="I10796" i="34"/>
  <c r="I10795" i="34"/>
  <c r="I10794" i="34"/>
  <c r="I10793" i="34"/>
  <c r="I10792" i="34"/>
  <c r="I10791" i="34"/>
  <c r="I10790" i="34"/>
  <c r="I10789" i="34"/>
  <c r="I10788" i="34"/>
  <c r="I10787" i="34"/>
  <c r="I10786" i="34"/>
  <c r="I10785" i="34"/>
  <c r="I10784" i="34"/>
  <c r="I10783" i="34"/>
  <c r="I10782" i="34"/>
  <c r="I10781" i="34"/>
  <c r="I10780" i="34"/>
  <c r="I10779" i="34"/>
  <c r="I10778" i="34"/>
  <c r="I10777" i="34"/>
  <c r="I10776" i="34"/>
  <c r="I10775" i="34"/>
  <c r="I10774" i="34"/>
  <c r="I10773" i="34"/>
  <c r="I10772" i="34"/>
  <c r="I10771" i="34"/>
  <c r="I10770" i="34"/>
  <c r="I10769" i="34"/>
  <c r="I10768" i="34"/>
  <c r="I10767" i="34"/>
  <c r="I10766" i="34"/>
  <c r="I10765" i="34"/>
  <c r="I10764" i="34"/>
  <c r="I10763" i="34"/>
  <c r="I10762" i="34"/>
  <c r="I10761" i="34"/>
  <c r="I10760" i="34"/>
  <c r="I10759" i="34"/>
  <c r="I10758" i="34"/>
  <c r="I10757" i="34"/>
  <c r="I10756" i="34"/>
  <c r="I10755" i="34"/>
  <c r="I10754" i="34"/>
  <c r="I10753" i="34"/>
  <c r="I10752" i="34"/>
  <c r="I10751" i="34"/>
  <c r="I10750" i="34"/>
  <c r="I10749" i="34"/>
  <c r="I10748" i="34"/>
  <c r="I10747" i="34"/>
  <c r="I10746" i="34"/>
  <c r="I10745" i="34"/>
  <c r="I10744" i="34"/>
  <c r="I10743" i="34"/>
  <c r="I10742" i="34"/>
  <c r="I10741" i="34"/>
  <c r="I10740" i="34"/>
  <c r="I10739" i="34"/>
  <c r="I10738" i="34"/>
  <c r="I10737" i="34"/>
  <c r="I10736" i="34"/>
  <c r="I10735" i="34"/>
  <c r="I10734" i="34"/>
  <c r="I10733" i="34"/>
  <c r="I10732" i="34"/>
  <c r="I10731" i="34"/>
  <c r="I10730" i="34"/>
  <c r="I10729" i="34"/>
  <c r="I10728" i="34"/>
  <c r="I10727" i="34"/>
  <c r="I10726" i="34"/>
  <c r="I10725" i="34"/>
  <c r="I10724" i="34"/>
  <c r="I10723" i="34"/>
  <c r="I10722" i="34"/>
  <c r="I10721" i="34"/>
  <c r="I10720" i="34"/>
  <c r="I10719" i="34"/>
  <c r="I10718" i="34"/>
  <c r="I10717" i="34"/>
  <c r="I10716" i="34"/>
  <c r="I10715" i="34"/>
  <c r="I10714" i="34"/>
  <c r="I10713" i="34"/>
  <c r="I10712" i="34"/>
  <c r="I10711" i="34"/>
  <c r="I10710" i="34"/>
  <c r="I10709" i="34"/>
  <c r="I10708" i="34"/>
  <c r="I10707" i="34"/>
  <c r="I10706" i="34"/>
  <c r="I10705" i="34"/>
  <c r="I10704" i="34"/>
  <c r="I10703" i="34"/>
  <c r="I10702" i="34"/>
  <c r="I10701" i="34"/>
  <c r="I10700" i="34"/>
  <c r="I10699" i="34"/>
  <c r="I10698" i="34"/>
  <c r="I10697" i="34"/>
  <c r="I10696" i="34"/>
  <c r="I10695" i="34"/>
  <c r="I10694" i="34"/>
  <c r="I10693" i="34"/>
  <c r="I10692" i="34"/>
  <c r="I10691" i="34"/>
  <c r="I10690" i="34"/>
  <c r="I10689" i="34"/>
  <c r="I10688" i="34"/>
  <c r="I10687" i="34"/>
  <c r="I10686" i="34"/>
  <c r="I10685" i="34"/>
  <c r="I10684" i="34"/>
  <c r="I10683" i="34"/>
  <c r="I10682" i="34"/>
  <c r="I10681" i="34"/>
  <c r="I10680" i="34"/>
  <c r="I10679" i="34"/>
  <c r="I10678" i="34"/>
  <c r="I10677" i="34"/>
  <c r="I10676" i="34"/>
  <c r="I10675" i="34"/>
  <c r="I10674" i="34"/>
  <c r="I10673" i="34"/>
  <c r="I10672" i="34"/>
  <c r="I10671" i="34"/>
  <c r="I10670" i="34"/>
  <c r="I10669" i="34"/>
  <c r="I10668" i="34"/>
  <c r="I10667" i="34"/>
  <c r="I10666" i="34"/>
  <c r="I10665" i="34"/>
  <c r="I10664" i="34"/>
  <c r="I10663" i="34"/>
  <c r="I10662" i="34"/>
  <c r="I10661" i="34"/>
  <c r="I10660" i="34"/>
  <c r="I10659" i="34"/>
  <c r="I10658" i="34"/>
  <c r="I10657" i="34"/>
  <c r="I10656" i="34"/>
  <c r="I10655" i="34"/>
  <c r="I10654" i="34"/>
  <c r="I10653" i="34"/>
  <c r="I10652" i="34"/>
  <c r="I10651" i="34"/>
  <c r="I10650" i="34"/>
  <c r="I10649" i="34"/>
  <c r="I10648" i="34"/>
  <c r="I10647" i="34"/>
  <c r="I10646" i="34"/>
  <c r="I10645" i="34"/>
  <c r="I10644" i="34"/>
  <c r="I10643" i="34"/>
  <c r="I10642" i="34"/>
  <c r="I10641" i="34"/>
  <c r="I10640" i="34"/>
  <c r="I10639" i="34"/>
  <c r="I10638" i="34"/>
  <c r="I10637" i="34"/>
  <c r="I10636" i="34"/>
  <c r="I10635" i="34"/>
  <c r="I10634" i="34"/>
  <c r="I10633" i="34"/>
  <c r="I10632" i="34"/>
  <c r="I10631" i="34"/>
  <c r="I10630" i="34"/>
  <c r="I10629" i="34"/>
  <c r="I10628" i="34"/>
  <c r="I10627" i="34"/>
  <c r="I10626" i="34"/>
  <c r="I10625" i="34"/>
  <c r="I10624" i="34"/>
  <c r="I10623" i="34"/>
  <c r="I10622" i="34"/>
  <c r="I10621" i="34"/>
  <c r="I10620" i="34"/>
  <c r="I10619" i="34"/>
  <c r="I10618" i="34"/>
  <c r="I10617" i="34"/>
  <c r="I10616" i="34"/>
  <c r="I10615" i="34"/>
  <c r="I10614" i="34"/>
  <c r="I10613" i="34"/>
  <c r="I10612" i="34"/>
  <c r="I10611" i="34"/>
  <c r="I10610" i="34"/>
  <c r="I10609" i="34"/>
  <c r="I10608" i="34"/>
  <c r="I10607" i="34"/>
  <c r="I10606" i="34"/>
  <c r="I10605" i="34"/>
  <c r="I10604" i="34"/>
  <c r="I10603" i="34"/>
  <c r="I10602" i="34"/>
  <c r="I10601" i="34"/>
  <c r="I10600" i="34"/>
  <c r="I10599" i="34"/>
  <c r="I10598" i="34"/>
  <c r="I10597" i="34"/>
  <c r="I10596" i="34"/>
  <c r="I10595" i="34"/>
  <c r="I10594" i="34"/>
  <c r="I10593" i="34"/>
  <c r="I10592" i="34"/>
  <c r="I10591" i="34"/>
  <c r="I10590" i="34"/>
  <c r="I10589" i="34"/>
  <c r="I10588" i="34"/>
  <c r="I10587" i="34"/>
  <c r="I10586" i="34"/>
  <c r="I10585" i="34"/>
  <c r="I10584" i="34"/>
  <c r="I10583" i="34"/>
  <c r="I10582" i="34"/>
  <c r="I10581" i="34"/>
  <c r="I10580" i="34"/>
  <c r="I10579" i="34"/>
  <c r="I10578" i="34"/>
  <c r="I10577" i="34"/>
  <c r="I10576" i="34"/>
  <c r="I10575" i="34"/>
  <c r="I10574" i="34"/>
  <c r="I10573" i="34"/>
  <c r="I10572" i="34"/>
  <c r="I10571" i="34"/>
  <c r="I10570" i="34"/>
  <c r="I10569" i="34"/>
  <c r="I10568" i="34"/>
  <c r="I10567" i="34"/>
  <c r="I10566" i="34"/>
  <c r="I10565" i="34"/>
  <c r="I10564" i="34"/>
  <c r="I10563" i="34"/>
  <c r="I10562" i="34"/>
  <c r="I10561" i="34"/>
  <c r="I10560" i="34"/>
  <c r="I10559" i="34"/>
  <c r="I10558" i="34"/>
  <c r="I10557" i="34"/>
  <c r="I10556" i="34"/>
  <c r="I10555" i="34"/>
  <c r="I10554" i="34"/>
  <c r="I10553" i="34"/>
  <c r="I10552" i="34"/>
  <c r="I10551" i="34"/>
  <c r="I10550" i="34"/>
  <c r="I10549" i="34"/>
  <c r="I10548" i="34"/>
  <c r="I10547" i="34"/>
  <c r="I10546" i="34"/>
  <c r="I10545" i="34"/>
  <c r="I10544" i="34"/>
  <c r="I10543" i="34"/>
  <c r="I10542" i="34"/>
  <c r="I10541" i="34"/>
  <c r="I10540" i="34"/>
  <c r="I10539" i="34"/>
  <c r="I10538" i="34"/>
  <c r="I10537" i="34"/>
  <c r="I10536" i="34"/>
  <c r="I10535" i="34"/>
  <c r="I10534" i="34"/>
  <c r="I10533" i="34"/>
  <c r="I10532" i="34"/>
  <c r="I10531" i="34"/>
  <c r="I10530" i="34"/>
  <c r="I10529" i="34"/>
  <c r="I10528" i="34"/>
  <c r="I10527" i="34"/>
  <c r="I10526" i="34"/>
  <c r="I10525" i="34"/>
  <c r="I10524" i="34"/>
  <c r="I10523" i="34"/>
  <c r="I10522" i="34"/>
  <c r="I10521" i="34"/>
  <c r="I10520" i="34"/>
  <c r="I10519" i="34"/>
  <c r="I10518" i="34"/>
  <c r="I10517" i="34"/>
  <c r="I10516" i="34"/>
  <c r="I10515" i="34"/>
  <c r="I10514" i="34"/>
  <c r="I10513" i="34"/>
  <c r="I10512" i="34"/>
  <c r="I10511" i="34"/>
  <c r="I10510" i="34"/>
  <c r="I10509" i="34"/>
  <c r="I10508" i="34"/>
  <c r="I10507" i="34"/>
  <c r="I10506" i="34"/>
  <c r="I10505" i="34"/>
  <c r="I10504" i="34"/>
  <c r="I10503" i="34"/>
  <c r="I10502" i="34"/>
  <c r="I10501" i="34"/>
  <c r="I10500" i="34"/>
  <c r="I10499" i="34"/>
  <c r="I10498" i="34"/>
  <c r="I10497" i="34"/>
  <c r="I10496" i="34"/>
  <c r="I10495" i="34"/>
  <c r="I10494" i="34"/>
  <c r="I10493" i="34"/>
  <c r="I10492" i="34"/>
  <c r="I10491" i="34"/>
  <c r="I10490" i="34"/>
  <c r="I10489" i="34"/>
  <c r="I10488" i="34"/>
  <c r="I10487" i="34"/>
  <c r="I10486" i="34"/>
  <c r="I10485" i="34"/>
  <c r="I10484" i="34"/>
  <c r="I10483" i="34"/>
  <c r="I10482" i="34"/>
  <c r="I10481" i="34"/>
  <c r="I10480" i="34"/>
  <c r="I10479" i="34"/>
  <c r="I10478" i="34"/>
  <c r="I10477" i="34"/>
  <c r="I10476" i="34"/>
  <c r="I10475" i="34"/>
  <c r="I10474" i="34"/>
  <c r="I10473" i="34"/>
  <c r="I10472" i="34"/>
  <c r="I10471" i="34"/>
  <c r="I10470" i="34"/>
  <c r="I10469" i="34"/>
  <c r="I10468" i="34"/>
  <c r="I10467" i="34"/>
  <c r="I10466" i="34"/>
  <c r="I10465" i="34"/>
  <c r="I10464" i="34"/>
  <c r="I10463" i="34"/>
  <c r="I10462" i="34"/>
  <c r="I10461" i="34"/>
  <c r="I10460" i="34"/>
  <c r="I10459" i="34"/>
  <c r="I10458" i="34"/>
  <c r="I10457" i="34"/>
  <c r="I10456" i="34"/>
  <c r="I10455" i="34"/>
  <c r="I10454" i="34"/>
  <c r="I10453" i="34"/>
  <c r="I10452" i="34"/>
  <c r="I10451" i="34"/>
  <c r="I10450" i="34"/>
  <c r="I10449" i="34"/>
  <c r="I10448" i="34"/>
  <c r="I10447" i="34"/>
  <c r="I10446" i="34"/>
  <c r="I10445" i="34"/>
  <c r="I10444" i="34"/>
  <c r="I10443" i="34"/>
  <c r="I10442" i="34"/>
  <c r="I10441" i="34"/>
  <c r="I10440" i="34"/>
  <c r="I10439" i="34"/>
  <c r="I10438" i="34"/>
  <c r="I10437" i="34"/>
  <c r="I10436" i="34"/>
  <c r="I10435" i="34"/>
  <c r="I10434" i="34"/>
  <c r="I10433" i="34"/>
  <c r="I10432" i="34"/>
  <c r="I10431" i="34"/>
  <c r="I10430" i="34"/>
  <c r="I10429" i="34"/>
  <c r="I10428" i="34"/>
  <c r="I10427" i="34"/>
  <c r="I10426" i="34"/>
  <c r="I10425" i="34"/>
  <c r="I10424" i="34"/>
  <c r="I10423" i="34"/>
  <c r="I10422" i="34"/>
  <c r="I10421" i="34"/>
  <c r="I10420" i="34"/>
  <c r="I10419" i="34"/>
  <c r="I10418" i="34"/>
  <c r="I10417" i="34"/>
  <c r="I10416" i="34"/>
  <c r="I10415" i="34"/>
  <c r="I10414" i="34"/>
  <c r="I10413" i="34"/>
  <c r="I10412" i="34"/>
  <c r="I10411" i="34"/>
  <c r="I10410" i="34"/>
  <c r="I10409" i="34"/>
  <c r="I10408" i="34"/>
  <c r="I10407" i="34"/>
  <c r="I10406" i="34"/>
  <c r="I10405" i="34"/>
  <c r="I10404" i="34"/>
  <c r="I10403" i="34"/>
  <c r="I10402" i="34"/>
  <c r="I10401" i="34"/>
  <c r="I10400" i="34"/>
  <c r="I10399" i="34"/>
  <c r="I10398" i="34"/>
  <c r="I10397" i="34"/>
  <c r="I10396" i="34"/>
  <c r="I10395" i="34"/>
  <c r="I10394" i="34"/>
  <c r="I10393" i="34"/>
  <c r="I10392" i="34"/>
  <c r="I10391" i="34"/>
  <c r="I10390" i="34"/>
  <c r="I10389" i="34"/>
  <c r="I10388" i="34"/>
  <c r="I10387" i="34"/>
  <c r="I10386" i="34"/>
  <c r="I10385" i="34"/>
  <c r="I10384" i="34"/>
  <c r="I10383" i="34"/>
  <c r="I10382" i="34"/>
  <c r="I10381" i="34"/>
  <c r="I10380" i="34"/>
  <c r="I10379" i="34"/>
  <c r="I10378" i="34"/>
  <c r="I10377" i="34"/>
  <c r="I10376" i="34"/>
  <c r="I10375" i="34"/>
  <c r="I10374" i="34"/>
  <c r="I10373" i="34"/>
  <c r="I10372" i="34"/>
  <c r="I10371" i="34"/>
  <c r="I10370" i="34"/>
  <c r="I10369" i="34"/>
  <c r="I10368" i="34"/>
  <c r="I10367" i="34"/>
  <c r="I10366" i="34"/>
  <c r="I10365" i="34"/>
  <c r="I10364" i="34"/>
  <c r="I10363" i="34"/>
  <c r="I10362" i="34"/>
  <c r="I10361" i="34"/>
  <c r="I10360" i="34"/>
  <c r="I10359" i="34"/>
  <c r="I10358" i="34"/>
  <c r="I10357" i="34"/>
  <c r="I10356" i="34"/>
  <c r="I10355" i="34"/>
  <c r="I10354" i="34"/>
  <c r="I10353" i="34"/>
  <c r="I10352" i="34"/>
  <c r="I10351" i="34"/>
  <c r="I10350" i="34"/>
  <c r="I10349" i="34"/>
  <c r="I10348" i="34"/>
  <c r="I10347" i="34"/>
  <c r="I10346" i="34"/>
  <c r="I10345" i="34"/>
  <c r="I10344" i="34"/>
  <c r="I10343" i="34"/>
  <c r="I10342" i="34"/>
  <c r="I10341" i="34"/>
  <c r="I10340" i="34"/>
  <c r="I10339" i="34"/>
  <c r="I10338" i="34"/>
  <c r="I10337" i="34"/>
  <c r="I10336" i="34"/>
  <c r="I10335" i="34"/>
  <c r="I10334" i="34"/>
  <c r="I10333" i="34"/>
  <c r="I10332" i="34"/>
  <c r="I10331" i="34"/>
  <c r="I10330" i="34"/>
  <c r="I10329" i="34"/>
  <c r="I10328" i="34"/>
  <c r="I10327" i="34"/>
  <c r="I10326" i="34"/>
  <c r="I10325" i="34"/>
  <c r="I10324" i="34"/>
  <c r="I10323" i="34"/>
  <c r="I10322" i="34"/>
  <c r="I10321" i="34"/>
  <c r="I10320" i="34"/>
  <c r="I10319" i="34"/>
  <c r="I10318" i="34"/>
  <c r="I10317" i="34"/>
  <c r="I10316" i="34"/>
  <c r="I10315" i="34"/>
  <c r="I10314" i="34"/>
  <c r="I10313" i="34"/>
  <c r="I10312" i="34"/>
  <c r="I10311" i="34"/>
  <c r="I10310" i="34"/>
  <c r="I10309" i="34"/>
  <c r="I10308" i="34"/>
  <c r="I10307" i="34"/>
  <c r="I10306" i="34"/>
  <c r="I10305" i="34"/>
  <c r="I10304" i="34"/>
  <c r="I10303" i="34"/>
  <c r="I10302" i="34"/>
  <c r="I10301" i="34"/>
  <c r="I10300" i="34"/>
  <c r="I10299" i="34"/>
  <c r="I10298" i="34"/>
  <c r="I10297" i="34"/>
  <c r="I10296" i="34"/>
  <c r="I10295" i="34"/>
  <c r="I10294" i="34"/>
  <c r="I10293" i="34"/>
  <c r="I10292" i="34"/>
  <c r="I10291" i="34"/>
  <c r="I10290" i="34"/>
  <c r="I10289" i="34"/>
  <c r="I10288" i="34"/>
  <c r="I10287" i="34"/>
  <c r="I10286" i="34"/>
  <c r="I10285" i="34"/>
  <c r="I10284" i="34"/>
  <c r="I10283" i="34"/>
  <c r="I10282" i="34"/>
  <c r="I10281" i="34"/>
  <c r="I10280" i="34"/>
  <c r="I10279" i="34"/>
  <c r="I10278" i="34"/>
  <c r="I10277" i="34"/>
  <c r="I10276" i="34"/>
  <c r="I10275" i="34"/>
  <c r="I10274" i="34"/>
  <c r="I10273" i="34"/>
  <c r="I10272" i="34"/>
  <c r="I10271" i="34"/>
  <c r="I10270" i="34"/>
  <c r="I10269" i="34"/>
  <c r="I10268" i="34"/>
  <c r="I10267" i="34"/>
  <c r="I10266" i="34"/>
  <c r="I10265" i="34"/>
  <c r="I10264" i="34"/>
  <c r="I10263" i="34"/>
  <c r="I10262" i="34"/>
  <c r="I10261" i="34"/>
  <c r="I10260" i="34"/>
  <c r="I10259" i="34"/>
  <c r="I10258" i="34"/>
  <c r="I10257" i="34"/>
  <c r="I10256" i="34"/>
  <c r="I10255" i="34"/>
  <c r="I10254" i="34"/>
  <c r="I10253" i="34"/>
  <c r="I10252" i="34"/>
  <c r="I10251" i="34"/>
  <c r="I10250" i="34"/>
  <c r="I10249" i="34"/>
  <c r="I10248" i="34"/>
  <c r="I10247" i="34"/>
  <c r="I10246" i="34"/>
  <c r="I10245" i="34"/>
  <c r="I10244" i="34"/>
  <c r="I10243" i="34"/>
  <c r="I10242" i="34"/>
  <c r="I10241" i="34"/>
  <c r="I10240" i="34"/>
  <c r="I10239" i="34"/>
  <c r="I10238" i="34"/>
  <c r="I10237" i="34"/>
  <c r="I10236" i="34"/>
  <c r="I10235" i="34"/>
  <c r="I10234" i="34"/>
  <c r="I10233" i="34"/>
  <c r="I10232" i="34"/>
  <c r="I10231" i="34"/>
  <c r="I10230" i="34"/>
  <c r="I10229" i="34"/>
  <c r="I10228" i="34"/>
  <c r="I10227" i="34"/>
  <c r="I10226" i="34"/>
  <c r="I10225" i="34"/>
  <c r="I10224" i="34"/>
  <c r="I10223" i="34"/>
  <c r="I10222" i="34"/>
  <c r="I10221" i="34"/>
  <c r="I10220" i="34"/>
  <c r="I10219" i="34"/>
  <c r="I10218" i="34"/>
  <c r="I10217" i="34"/>
  <c r="I10216" i="34"/>
  <c r="I10215" i="34"/>
  <c r="I10214" i="34"/>
  <c r="I10213" i="34"/>
  <c r="I10212" i="34"/>
  <c r="I10211" i="34"/>
  <c r="I10210" i="34"/>
  <c r="I10209" i="34"/>
  <c r="I10208" i="34"/>
  <c r="I10207" i="34"/>
  <c r="I10206" i="34"/>
  <c r="I10205" i="34"/>
  <c r="I10204" i="34"/>
  <c r="I10203" i="34"/>
  <c r="I10202" i="34"/>
  <c r="I10201" i="34"/>
  <c r="I10200" i="34"/>
  <c r="I10199" i="34"/>
  <c r="I10198" i="34"/>
  <c r="I10197" i="34"/>
  <c r="I10196" i="34"/>
  <c r="I10195" i="34"/>
  <c r="I10194" i="34"/>
  <c r="I10193" i="34"/>
  <c r="I10192" i="34"/>
  <c r="I10191" i="34"/>
  <c r="I10190" i="34"/>
  <c r="I10189" i="34"/>
  <c r="I10188" i="34"/>
  <c r="I10187" i="34"/>
  <c r="I10186" i="34"/>
  <c r="I10185" i="34"/>
  <c r="I10184" i="34"/>
  <c r="I10183" i="34"/>
  <c r="I10182" i="34"/>
  <c r="I10181" i="34"/>
  <c r="I10180" i="34"/>
  <c r="I10179" i="34"/>
  <c r="I10178" i="34"/>
  <c r="I10177" i="34"/>
  <c r="I10176" i="34"/>
  <c r="I10175" i="34"/>
  <c r="I10174" i="34"/>
  <c r="I10173" i="34"/>
  <c r="I10172" i="34"/>
  <c r="I10171" i="34"/>
  <c r="I10170" i="34"/>
  <c r="I10169" i="34"/>
  <c r="I10168" i="34"/>
  <c r="I10167" i="34"/>
  <c r="I10166" i="34"/>
  <c r="I10165" i="34"/>
  <c r="I10164" i="34"/>
  <c r="I10163" i="34"/>
  <c r="I10162" i="34"/>
  <c r="I10161" i="34"/>
  <c r="I10160" i="34"/>
  <c r="I10159" i="34"/>
  <c r="I10158" i="34"/>
  <c r="I10157" i="34"/>
  <c r="I10156" i="34"/>
  <c r="I10155" i="34"/>
  <c r="I10154" i="34"/>
  <c r="I10153" i="34"/>
  <c r="I10152" i="34"/>
  <c r="I10151" i="34"/>
  <c r="I10150" i="34"/>
  <c r="I10149" i="34"/>
  <c r="I10148" i="34"/>
  <c r="I10147" i="34"/>
  <c r="I10146" i="34"/>
  <c r="I10145" i="34"/>
  <c r="I10144" i="34"/>
  <c r="I10143" i="34"/>
  <c r="I10142" i="34"/>
  <c r="I10141" i="34"/>
  <c r="I10140" i="34"/>
  <c r="I10139" i="34"/>
  <c r="I10138" i="34"/>
  <c r="I10137" i="34"/>
  <c r="I10136" i="34"/>
  <c r="I10135" i="34"/>
  <c r="I10134" i="34"/>
  <c r="I10133" i="34"/>
  <c r="I10132" i="34"/>
  <c r="I10131" i="34"/>
  <c r="I10130" i="34"/>
  <c r="I10129" i="34"/>
  <c r="I10128" i="34"/>
  <c r="I10127" i="34"/>
  <c r="I10126" i="34"/>
  <c r="I10125" i="34"/>
  <c r="I10124" i="34"/>
  <c r="I10123" i="34"/>
  <c r="I10122" i="34"/>
  <c r="I10121" i="34"/>
  <c r="I10120" i="34"/>
  <c r="I10119" i="34"/>
  <c r="I10118" i="34"/>
  <c r="I10117" i="34"/>
  <c r="I10116" i="34"/>
  <c r="I10115" i="34"/>
  <c r="I10114" i="34"/>
  <c r="I10113" i="34"/>
  <c r="I10112" i="34"/>
  <c r="I10111" i="34"/>
  <c r="I10110" i="34"/>
  <c r="I10109" i="34"/>
  <c r="I10108" i="34"/>
  <c r="I10107" i="34"/>
  <c r="I10106" i="34"/>
  <c r="I10105" i="34"/>
  <c r="I10104" i="34"/>
  <c r="I10103" i="34"/>
  <c r="I10102" i="34"/>
  <c r="I10101" i="34"/>
  <c r="I10100" i="34"/>
  <c r="I10099" i="34"/>
  <c r="I10098" i="34"/>
  <c r="I10097" i="34"/>
  <c r="I10096" i="34"/>
  <c r="I10095" i="34"/>
  <c r="I10094" i="34"/>
  <c r="I10093" i="34"/>
  <c r="I10092" i="34"/>
  <c r="I10091" i="34"/>
  <c r="I10090" i="34"/>
  <c r="I10089" i="34"/>
  <c r="I10088" i="34"/>
  <c r="I10087" i="34"/>
  <c r="I10086" i="34"/>
  <c r="I10085" i="34"/>
  <c r="I10084" i="34"/>
  <c r="I10083" i="34"/>
  <c r="I10082" i="34"/>
  <c r="I10081" i="34"/>
  <c r="I10080" i="34"/>
  <c r="I10079" i="34"/>
  <c r="I10078" i="34"/>
  <c r="I10077" i="34"/>
  <c r="I10076" i="34"/>
  <c r="I10075" i="34"/>
  <c r="I10074" i="34"/>
  <c r="I10073" i="34"/>
  <c r="I10072" i="34"/>
  <c r="I10071" i="34"/>
  <c r="I10070" i="34"/>
  <c r="I10069" i="34"/>
  <c r="I10068" i="34"/>
  <c r="I10067" i="34"/>
  <c r="I10066" i="34"/>
  <c r="I10065" i="34"/>
  <c r="I10064" i="34"/>
  <c r="I10063" i="34"/>
  <c r="I10062" i="34"/>
  <c r="I10061" i="34"/>
  <c r="I10060" i="34"/>
  <c r="I10059" i="34"/>
  <c r="I10058" i="34"/>
  <c r="I10057" i="34"/>
  <c r="I10056" i="34"/>
  <c r="I10055" i="34"/>
  <c r="I10054" i="34"/>
  <c r="I10053" i="34"/>
  <c r="I10052" i="34"/>
  <c r="I10051" i="34"/>
  <c r="I10050" i="34"/>
  <c r="I10049" i="34"/>
  <c r="I10048" i="34"/>
  <c r="I10047" i="34"/>
  <c r="I10046" i="34"/>
  <c r="I10045" i="34"/>
  <c r="I10044" i="34"/>
  <c r="I10043" i="34"/>
  <c r="I10042" i="34"/>
  <c r="I10041" i="34"/>
  <c r="I10040" i="34"/>
  <c r="I10039" i="34"/>
  <c r="I10038" i="34"/>
  <c r="I10037" i="34"/>
  <c r="I10036" i="34"/>
  <c r="I10035" i="34"/>
  <c r="I10034" i="34"/>
  <c r="I10033" i="34"/>
  <c r="I10032" i="34"/>
  <c r="I10031" i="34"/>
  <c r="I10030" i="34"/>
  <c r="I10029" i="34"/>
  <c r="I10028" i="34"/>
  <c r="I10027" i="34"/>
  <c r="I10026" i="34"/>
  <c r="I10025" i="34"/>
  <c r="I10024" i="34"/>
  <c r="I10023" i="34"/>
  <c r="I10022" i="34"/>
  <c r="I10021" i="34"/>
  <c r="I10020" i="34"/>
  <c r="I10019" i="34"/>
  <c r="I10018" i="34"/>
  <c r="I10017" i="34"/>
  <c r="I10016" i="34"/>
  <c r="I10015" i="34"/>
  <c r="I10014" i="34"/>
  <c r="I10013" i="34"/>
  <c r="I10012" i="34"/>
  <c r="I10011" i="34"/>
  <c r="I10010" i="34"/>
  <c r="I10009" i="34"/>
  <c r="I10008" i="34"/>
  <c r="I10007" i="34"/>
  <c r="I10006" i="34"/>
  <c r="I10005" i="34"/>
  <c r="I10004" i="34"/>
  <c r="I10003" i="34"/>
  <c r="I10002" i="34"/>
  <c r="I10001" i="34"/>
  <c r="I10000" i="34"/>
  <c r="I9999" i="34"/>
  <c r="I9998" i="34"/>
  <c r="I9997" i="34"/>
  <c r="I9996" i="34"/>
  <c r="I9995" i="34"/>
  <c r="I9994" i="34"/>
  <c r="I9993" i="34"/>
  <c r="I9992" i="34"/>
  <c r="I9991" i="34"/>
  <c r="I9990" i="34"/>
  <c r="I9989" i="34"/>
  <c r="I9988" i="34"/>
  <c r="I9987" i="34"/>
  <c r="I9986" i="34"/>
  <c r="I9985" i="34"/>
  <c r="I9984" i="34"/>
  <c r="I9983" i="34"/>
  <c r="I9982" i="34"/>
  <c r="I9981" i="34"/>
  <c r="I9980" i="34"/>
  <c r="I9979" i="34"/>
  <c r="I9978" i="34"/>
  <c r="I9977" i="34"/>
  <c r="I9976" i="34"/>
  <c r="I9975" i="34"/>
  <c r="I9974" i="34"/>
  <c r="I9973" i="34"/>
  <c r="I9972" i="34"/>
  <c r="I9971" i="34"/>
  <c r="I9970" i="34"/>
  <c r="I9969" i="34"/>
  <c r="I9968" i="34"/>
  <c r="I9967" i="34"/>
  <c r="I9966" i="34"/>
  <c r="I9965" i="34"/>
  <c r="I9964" i="34"/>
  <c r="I9963" i="34"/>
  <c r="I9962" i="34"/>
  <c r="I9961" i="34"/>
  <c r="I9960" i="34"/>
  <c r="I9959" i="34"/>
  <c r="I9958" i="34"/>
  <c r="I9957" i="34"/>
  <c r="I9956" i="34"/>
  <c r="I9955" i="34"/>
  <c r="I9954" i="34"/>
  <c r="I9953" i="34"/>
  <c r="I9952" i="34"/>
  <c r="I9951" i="34"/>
  <c r="I9950" i="34"/>
  <c r="I9949" i="34"/>
  <c r="I9948" i="34"/>
  <c r="I9947" i="34"/>
  <c r="I9946" i="34"/>
  <c r="I9945" i="34"/>
  <c r="I9944" i="34"/>
  <c r="I9943" i="34"/>
  <c r="I9942" i="34"/>
  <c r="I9941" i="34"/>
  <c r="I9940" i="34"/>
  <c r="I9939" i="34"/>
  <c r="I9938" i="34"/>
  <c r="I9937" i="34"/>
  <c r="I9936" i="34"/>
  <c r="I9935" i="34"/>
  <c r="I9934" i="34"/>
  <c r="I9933" i="34"/>
  <c r="I9932" i="34"/>
  <c r="I9931" i="34"/>
  <c r="I9930" i="34"/>
  <c r="I9929" i="34"/>
  <c r="I9928" i="34"/>
  <c r="I9927" i="34"/>
  <c r="I9926" i="34"/>
  <c r="I9925" i="34"/>
  <c r="I9924" i="34"/>
  <c r="I9923" i="34"/>
  <c r="I9922" i="34"/>
  <c r="I9921" i="34"/>
  <c r="I9920" i="34"/>
  <c r="I9919" i="34"/>
  <c r="I9918" i="34"/>
  <c r="I9917" i="34"/>
  <c r="I9916" i="34"/>
  <c r="I9915" i="34"/>
  <c r="I9914" i="34"/>
  <c r="I9913" i="34"/>
  <c r="I9912" i="34"/>
  <c r="I9911" i="34"/>
  <c r="I9910" i="34"/>
  <c r="I9909" i="34"/>
  <c r="I9908" i="34"/>
  <c r="I9907" i="34"/>
  <c r="I9906" i="34"/>
  <c r="I9905" i="34"/>
  <c r="I9904" i="34"/>
  <c r="I9903" i="34"/>
  <c r="I9902" i="34"/>
  <c r="I9901" i="34"/>
  <c r="I9900" i="34"/>
  <c r="I9899" i="34"/>
  <c r="I9898" i="34"/>
  <c r="I9897" i="34"/>
  <c r="I9896" i="34"/>
  <c r="I9895" i="34"/>
  <c r="I9894" i="34"/>
  <c r="I9893" i="34"/>
  <c r="I9892" i="34"/>
  <c r="I9891" i="34"/>
  <c r="I9890" i="34"/>
  <c r="I9889" i="34"/>
  <c r="I9888" i="34"/>
  <c r="I9887" i="34"/>
  <c r="I9886" i="34"/>
  <c r="I9885" i="34"/>
  <c r="I9884" i="34"/>
  <c r="I9883" i="34"/>
  <c r="I9882" i="34"/>
  <c r="I9881" i="34"/>
  <c r="I9880" i="34"/>
  <c r="I9879" i="34"/>
  <c r="I9878" i="34"/>
  <c r="I9877" i="34"/>
  <c r="I9876" i="34"/>
  <c r="I9875" i="34"/>
  <c r="I9874" i="34"/>
  <c r="I9873" i="34"/>
  <c r="I9872" i="34"/>
  <c r="I9871" i="34"/>
  <c r="I9870" i="34"/>
  <c r="I9869" i="34"/>
  <c r="I9868" i="34"/>
  <c r="I9867" i="34"/>
  <c r="I9866" i="34"/>
  <c r="I9865" i="34"/>
  <c r="I9864" i="34"/>
  <c r="I9863" i="34"/>
  <c r="I9862" i="34"/>
  <c r="I9861" i="34"/>
  <c r="I9860" i="34"/>
  <c r="I9859" i="34"/>
  <c r="I9858" i="34"/>
  <c r="I9857" i="34"/>
  <c r="I9856" i="34"/>
  <c r="I9855" i="34"/>
  <c r="I9854" i="34"/>
  <c r="I9853" i="34"/>
  <c r="I9852" i="34"/>
  <c r="I9851" i="34"/>
  <c r="I9850" i="34"/>
  <c r="I9849" i="34"/>
  <c r="I9848" i="34"/>
  <c r="I9847" i="34"/>
  <c r="I9846" i="34"/>
  <c r="I9845" i="34"/>
  <c r="I9844" i="34"/>
  <c r="I9843" i="34"/>
  <c r="I9842" i="34"/>
  <c r="I9841" i="34"/>
  <c r="I9840" i="34"/>
  <c r="I9839" i="34"/>
  <c r="I9838" i="34"/>
  <c r="I9837" i="34"/>
  <c r="I9836" i="34"/>
  <c r="I9835" i="34"/>
  <c r="I9834" i="34"/>
  <c r="I9833" i="34"/>
  <c r="I9832" i="34"/>
  <c r="I9831" i="34"/>
  <c r="I9830" i="34"/>
  <c r="I9829" i="34"/>
  <c r="I9828" i="34"/>
  <c r="I9827" i="34"/>
  <c r="I9826" i="34"/>
  <c r="I9825" i="34"/>
  <c r="I9824" i="34"/>
  <c r="I9823" i="34"/>
  <c r="I9822" i="34"/>
  <c r="I9821" i="34"/>
  <c r="I9820" i="34"/>
  <c r="I9819" i="34"/>
  <c r="I9818" i="34"/>
  <c r="I9817" i="34"/>
  <c r="I9816" i="34"/>
  <c r="I9815" i="34"/>
  <c r="I9814" i="34"/>
  <c r="I9813" i="34"/>
  <c r="I9812" i="34"/>
  <c r="I9811" i="34"/>
  <c r="I9810" i="34"/>
  <c r="I9809" i="34"/>
  <c r="I9808" i="34"/>
  <c r="I9807" i="34"/>
  <c r="I9806" i="34"/>
  <c r="I9805" i="34"/>
  <c r="I9804" i="34"/>
  <c r="I9803" i="34"/>
  <c r="I9802" i="34"/>
  <c r="I9801" i="34"/>
  <c r="I9800" i="34"/>
  <c r="I9799" i="34"/>
  <c r="I9798" i="34"/>
  <c r="I9797" i="34"/>
  <c r="I9796" i="34"/>
  <c r="I9795" i="34"/>
  <c r="I9794" i="34"/>
  <c r="I9793" i="34"/>
  <c r="I9792" i="34"/>
  <c r="I9791" i="34"/>
  <c r="I9790" i="34"/>
  <c r="I9789" i="34"/>
  <c r="I9788" i="34"/>
  <c r="I9787" i="34"/>
  <c r="I9786" i="34"/>
  <c r="I9785" i="34"/>
  <c r="I9784" i="34"/>
  <c r="I9783" i="34"/>
  <c r="I9782" i="34"/>
  <c r="I9781" i="34"/>
  <c r="I9780" i="34"/>
  <c r="I9779" i="34"/>
  <c r="I9778" i="34"/>
  <c r="I9777" i="34"/>
  <c r="I9776" i="34"/>
  <c r="I9775" i="34"/>
  <c r="I9774" i="34"/>
  <c r="I9773" i="34"/>
  <c r="I9772" i="34"/>
  <c r="I9771" i="34"/>
  <c r="I9770" i="34"/>
  <c r="I9769" i="34"/>
  <c r="I9768" i="34"/>
  <c r="I9767" i="34"/>
  <c r="I9766" i="34"/>
  <c r="I9765" i="34"/>
  <c r="I9764" i="34"/>
  <c r="I9763" i="34"/>
  <c r="I9762" i="34"/>
  <c r="I9761" i="34"/>
  <c r="I9760" i="34"/>
  <c r="I9759" i="34"/>
  <c r="I9758" i="34"/>
  <c r="I9757" i="34"/>
  <c r="I9756" i="34"/>
  <c r="I9755" i="34"/>
  <c r="I9754" i="34"/>
  <c r="I9753" i="34"/>
  <c r="I9752" i="34"/>
  <c r="I9751" i="34"/>
  <c r="I9750" i="34"/>
  <c r="I9749" i="34"/>
  <c r="I9748" i="34"/>
  <c r="I9747" i="34"/>
  <c r="I9746" i="34"/>
  <c r="I9745" i="34"/>
  <c r="I9744" i="34"/>
  <c r="I9743" i="34"/>
  <c r="I9742" i="34"/>
  <c r="I9741" i="34"/>
  <c r="I9740" i="34"/>
  <c r="I9739" i="34"/>
  <c r="I9738" i="34"/>
  <c r="I9737" i="34"/>
  <c r="I9736" i="34"/>
  <c r="I9735" i="34"/>
  <c r="I9734" i="34"/>
  <c r="I9733" i="34"/>
  <c r="I9732" i="34"/>
  <c r="I9731" i="34"/>
  <c r="I9730" i="34"/>
  <c r="I9729" i="34"/>
  <c r="I9728" i="34"/>
  <c r="I9727" i="34"/>
  <c r="I9726" i="34"/>
  <c r="I9725" i="34"/>
  <c r="I9724" i="34"/>
  <c r="I9723" i="34"/>
  <c r="I9722" i="34"/>
  <c r="I9721" i="34"/>
  <c r="I9720" i="34"/>
  <c r="I9719" i="34"/>
  <c r="I9718" i="34"/>
  <c r="I9717" i="34"/>
  <c r="I9716" i="34"/>
  <c r="I9715" i="34"/>
  <c r="I9714" i="34"/>
  <c r="I9713" i="34"/>
  <c r="I9712" i="34"/>
  <c r="I9711" i="34"/>
  <c r="I9710" i="34"/>
  <c r="I9709" i="34"/>
  <c r="I9708" i="34"/>
  <c r="I9707" i="34"/>
  <c r="I9706" i="34"/>
  <c r="I9705" i="34"/>
  <c r="I9704" i="34"/>
  <c r="I9703" i="34"/>
  <c r="I9702" i="34"/>
  <c r="I9701" i="34"/>
  <c r="I9700" i="34"/>
  <c r="I9699" i="34"/>
  <c r="I9698" i="34"/>
  <c r="I9697" i="34"/>
  <c r="I9696" i="34"/>
  <c r="I9695" i="34"/>
  <c r="I9694" i="34"/>
  <c r="I9693" i="34"/>
  <c r="I9692" i="34"/>
  <c r="I9691" i="34"/>
  <c r="I9690" i="34"/>
  <c r="I9689" i="34"/>
  <c r="I9688" i="34"/>
  <c r="I9687" i="34"/>
  <c r="I9686" i="34"/>
  <c r="I9685" i="34"/>
  <c r="I9684" i="34"/>
  <c r="I9683" i="34"/>
  <c r="I9682" i="34"/>
  <c r="I9681" i="34"/>
  <c r="I9680" i="34"/>
  <c r="I9679" i="34"/>
  <c r="I9678" i="34"/>
  <c r="I9677" i="34"/>
  <c r="I9676" i="34"/>
  <c r="I9675" i="34"/>
  <c r="I9674" i="34"/>
  <c r="I9673" i="34"/>
  <c r="I9672" i="34"/>
  <c r="I9671" i="34"/>
  <c r="I9670" i="34"/>
  <c r="I9669" i="34"/>
  <c r="I9668" i="34"/>
  <c r="I9667" i="34"/>
  <c r="I9666" i="34"/>
  <c r="I9665" i="34"/>
  <c r="I9664" i="34"/>
  <c r="I9663" i="34"/>
  <c r="I9662" i="34"/>
  <c r="I9661" i="34"/>
  <c r="I9660" i="34"/>
  <c r="I9659" i="34"/>
  <c r="I9658" i="34"/>
  <c r="I9657" i="34"/>
  <c r="I9656" i="34"/>
  <c r="I9655" i="34"/>
  <c r="I9654" i="34"/>
  <c r="I9653" i="34"/>
  <c r="I9652" i="34"/>
  <c r="I9651" i="34"/>
  <c r="I9650" i="34"/>
  <c r="I9649" i="34"/>
  <c r="I9648" i="34"/>
  <c r="I9647" i="34"/>
  <c r="I9646" i="34"/>
  <c r="I9645" i="34"/>
  <c r="I9644" i="34"/>
  <c r="I9643" i="34"/>
  <c r="I9642" i="34"/>
  <c r="I9641" i="34"/>
  <c r="I9640" i="34"/>
  <c r="I9639" i="34"/>
  <c r="I9638" i="34"/>
  <c r="I9637" i="34"/>
  <c r="I9636" i="34"/>
  <c r="I9635" i="34"/>
  <c r="I9634" i="34"/>
  <c r="I9633" i="34"/>
  <c r="I9632" i="34"/>
  <c r="I9631" i="34"/>
  <c r="I9630" i="34"/>
  <c r="I9629" i="34"/>
  <c r="I9628" i="34"/>
  <c r="I9627" i="34"/>
  <c r="I9626" i="34"/>
  <c r="I9625" i="34"/>
  <c r="I9624" i="34"/>
  <c r="I9623" i="34"/>
  <c r="I9622" i="34"/>
  <c r="I9621" i="34"/>
  <c r="I9620" i="34"/>
  <c r="I9619" i="34"/>
  <c r="I9618" i="34"/>
  <c r="I9617" i="34"/>
  <c r="I9616" i="34"/>
  <c r="I9615" i="34"/>
  <c r="I9614" i="34"/>
  <c r="I9613" i="34"/>
  <c r="I9612" i="34"/>
  <c r="I9611" i="34"/>
  <c r="I9610" i="34"/>
  <c r="I9609" i="34"/>
  <c r="I9608" i="34"/>
  <c r="I9607" i="34"/>
  <c r="I9606" i="34"/>
  <c r="I9605" i="34"/>
  <c r="I9604" i="34"/>
  <c r="I9603" i="34"/>
  <c r="I9602" i="34"/>
  <c r="I9601" i="34"/>
  <c r="I9600" i="34"/>
  <c r="I9599" i="34"/>
  <c r="I9598" i="34"/>
  <c r="I9597" i="34"/>
  <c r="I9596" i="34"/>
  <c r="I9595" i="34"/>
  <c r="I9594" i="34"/>
  <c r="I9593" i="34"/>
  <c r="I9592" i="34"/>
  <c r="I9591" i="34"/>
  <c r="I9590" i="34"/>
  <c r="I9589" i="34"/>
  <c r="I9588" i="34"/>
  <c r="I9587" i="34"/>
  <c r="I9586" i="34"/>
  <c r="I9585" i="34"/>
  <c r="I9584" i="34"/>
  <c r="I9583" i="34"/>
  <c r="I9582" i="34"/>
  <c r="I9581" i="34"/>
  <c r="I9580" i="34"/>
  <c r="I9579" i="34"/>
  <c r="I9578" i="34"/>
  <c r="I9577" i="34"/>
  <c r="I9576" i="34"/>
  <c r="I9575" i="34"/>
  <c r="I9574" i="34"/>
  <c r="I9573" i="34"/>
  <c r="I9572" i="34"/>
  <c r="I9571" i="34"/>
  <c r="I9570" i="34"/>
  <c r="I9569" i="34"/>
  <c r="I9568" i="34"/>
  <c r="I9567" i="34"/>
  <c r="I9566" i="34"/>
  <c r="I9565" i="34"/>
  <c r="I9564" i="34"/>
  <c r="I9563" i="34"/>
  <c r="I9562" i="34"/>
  <c r="I9561" i="34"/>
  <c r="I9560" i="34"/>
  <c r="I9559" i="34"/>
  <c r="I9558" i="34"/>
  <c r="I9557" i="34"/>
  <c r="I9556" i="34"/>
  <c r="I9555" i="34"/>
  <c r="I9554" i="34"/>
  <c r="I9553" i="34"/>
  <c r="I9552" i="34"/>
  <c r="I9551" i="34"/>
  <c r="I9550" i="34"/>
  <c r="I9549" i="34"/>
  <c r="I9548" i="34"/>
  <c r="I9547" i="34"/>
  <c r="I9546" i="34"/>
  <c r="I9545" i="34"/>
  <c r="I9544" i="34"/>
  <c r="I9543" i="34"/>
  <c r="I9542" i="34"/>
  <c r="I9541" i="34"/>
  <c r="I9540" i="34"/>
  <c r="I9539" i="34"/>
  <c r="I9538" i="34"/>
  <c r="I9537" i="34"/>
  <c r="I9536" i="34"/>
  <c r="I9535" i="34"/>
  <c r="I9534" i="34"/>
  <c r="I9533" i="34"/>
  <c r="I9532" i="34"/>
  <c r="I9531" i="34"/>
  <c r="I9530" i="34"/>
  <c r="I9529" i="34"/>
  <c r="I9528" i="34"/>
  <c r="I9527" i="34"/>
  <c r="I9526" i="34"/>
  <c r="I9525" i="34"/>
  <c r="I9524" i="34"/>
  <c r="I9523" i="34"/>
  <c r="I9522" i="34"/>
  <c r="I9521" i="34"/>
  <c r="I9520" i="34"/>
  <c r="I9519" i="34"/>
  <c r="I9518" i="34"/>
  <c r="I9517" i="34"/>
  <c r="I9516" i="34"/>
  <c r="I9515" i="34"/>
  <c r="I9514" i="34"/>
  <c r="I9513" i="34"/>
  <c r="I9512" i="34"/>
  <c r="I9511" i="34"/>
  <c r="I9510" i="34"/>
  <c r="I9509" i="34"/>
  <c r="I9508" i="34"/>
  <c r="I9507" i="34"/>
  <c r="I9506" i="34"/>
  <c r="I9505" i="34"/>
  <c r="I9504" i="34"/>
  <c r="I9503" i="34"/>
  <c r="I9502" i="34"/>
  <c r="I9501" i="34"/>
  <c r="I9500" i="34"/>
  <c r="I9499" i="34"/>
  <c r="I9498" i="34"/>
  <c r="I9497" i="34"/>
  <c r="I9496" i="34"/>
  <c r="I9495" i="34"/>
  <c r="I9494" i="34"/>
  <c r="I9493" i="34"/>
  <c r="I9492" i="34"/>
  <c r="I9491" i="34"/>
  <c r="I9490" i="34"/>
  <c r="I9489" i="34"/>
  <c r="I9488" i="34"/>
  <c r="I9487" i="34"/>
  <c r="I9486" i="34"/>
  <c r="I9485" i="34"/>
  <c r="I9484" i="34"/>
  <c r="I9483" i="34"/>
  <c r="I9482" i="34"/>
  <c r="I9481" i="34"/>
  <c r="I9480" i="34"/>
  <c r="I9479" i="34"/>
  <c r="I9478" i="34"/>
  <c r="I9477" i="34"/>
  <c r="I9476" i="34"/>
  <c r="I9475" i="34"/>
  <c r="I9474" i="34"/>
  <c r="I9473" i="34"/>
  <c r="I9472" i="34"/>
  <c r="I9471" i="34"/>
  <c r="I9470" i="34"/>
  <c r="I9469" i="34"/>
  <c r="I9468" i="34"/>
  <c r="I9467" i="34"/>
  <c r="I9466" i="34"/>
  <c r="I9465" i="34"/>
  <c r="I9464" i="34"/>
  <c r="I9463" i="34"/>
  <c r="I9462" i="34"/>
  <c r="I9461" i="34"/>
  <c r="I9460" i="34"/>
  <c r="I9459" i="34"/>
  <c r="I9458" i="34"/>
  <c r="I9457" i="34"/>
  <c r="I9456" i="34"/>
  <c r="I9455" i="34"/>
  <c r="I9454" i="34"/>
  <c r="I9453" i="34"/>
  <c r="I9452" i="34"/>
  <c r="I9451" i="34"/>
  <c r="I9450" i="34"/>
  <c r="I9449" i="34"/>
  <c r="I9448" i="34"/>
  <c r="I9447" i="34"/>
  <c r="I9446" i="34"/>
  <c r="I9445" i="34"/>
  <c r="I9444" i="34"/>
  <c r="I9443" i="34"/>
  <c r="I9442" i="34"/>
  <c r="I9441" i="34"/>
  <c r="I9440" i="34"/>
  <c r="I9439" i="34"/>
  <c r="I9438" i="34"/>
  <c r="I9437" i="34"/>
  <c r="I9436" i="34"/>
  <c r="I9435" i="34"/>
  <c r="I9434" i="34"/>
  <c r="I9433" i="34"/>
  <c r="I9432" i="34"/>
  <c r="I9431" i="34"/>
  <c r="I9430" i="34"/>
  <c r="I9429" i="34"/>
  <c r="I9428" i="34"/>
  <c r="I9427" i="34"/>
  <c r="I9426" i="34"/>
  <c r="I9425" i="34"/>
  <c r="I9424" i="34"/>
  <c r="I9423" i="34"/>
  <c r="I9422" i="34"/>
  <c r="I9421" i="34"/>
  <c r="I9420" i="34"/>
  <c r="I9419" i="34"/>
  <c r="I9418" i="34"/>
  <c r="I9417" i="34"/>
  <c r="I9416" i="34"/>
  <c r="I9415" i="34"/>
  <c r="I9414" i="34"/>
  <c r="I9413" i="34"/>
  <c r="I9412" i="34"/>
  <c r="I9411" i="34"/>
  <c r="I9410" i="34"/>
  <c r="I9409" i="34"/>
  <c r="I9408" i="34"/>
  <c r="I9407" i="34"/>
  <c r="I9406" i="34"/>
  <c r="I9405" i="34"/>
  <c r="I9404" i="34"/>
  <c r="I9403" i="34"/>
  <c r="I9402" i="34"/>
  <c r="I9401" i="34"/>
  <c r="I9400" i="34"/>
  <c r="I9399" i="34"/>
  <c r="I9398" i="34"/>
  <c r="I9397" i="34"/>
  <c r="I9396" i="34"/>
  <c r="I9395" i="34"/>
  <c r="I9394" i="34"/>
  <c r="I9393" i="34"/>
  <c r="I9392" i="34"/>
  <c r="I9391" i="34"/>
  <c r="I9390" i="34"/>
  <c r="I9389" i="34"/>
  <c r="I9388" i="34"/>
  <c r="I9387" i="34"/>
  <c r="I9386" i="34"/>
  <c r="I9385" i="34"/>
  <c r="I9384" i="34"/>
  <c r="I9383" i="34"/>
  <c r="I9382" i="34"/>
  <c r="I9381" i="34"/>
  <c r="I9380" i="34"/>
  <c r="I9379" i="34"/>
  <c r="I9378" i="34"/>
  <c r="I9377" i="34"/>
  <c r="I9376" i="34"/>
  <c r="I9375" i="34"/>
  <c r="I9374" i="34"/>
  <c r="I9373" i="34"/>
  <c r="I9372" i="34"/>
  <c r="I9371" i="34"/>
  <c r="I9370" i="34"/>
  <c r="I9369" i="34"/>
  <c r="I9368" i="34"/>
  <c r="I9367" i="34"/>
  <c r="I9366" i="34"/>
  <c r="I9365" i="34"/>
  <c r="I9364" i="34"/>
  <c r="I9363" i="34"/>
  <c r="I9362" i="34"/>
  <c r="I9361" i="34"/>
  <c r="I9360" i="34"/>
  <c r="I9359" i="34"/>
  <c r="I9358" i="34"/>
  <c r="I9357" i="34"/>
  <c r="I9356" i="34"/>
  <c r="I9355" i="34"/>
  <c r="I9354" i="34"/>
  <c r="I9353" i="34"/>
  <c r="I9352" i="34"/>
  <c r="I9351" i="34"/>
  <c r="I9350" i="34"/>
  <c r="I9349" i="34"/>
  <c r="I9348" i="34"/>
  <c r="I9347" i="34"/>
  <c r="I9346" i="34"/>
  <c r="I9345" i="34"/>
  <c r="I9344" i="34"/>
  <c r="I9343" i="34"/>
  <c r="I9342" i="34"/>
  <c r="I9341" i="34"/>
  <c r="I9340" i="34"/>
  <c r="I9339" i="34"/>
  <c r="I9338" i="34"/>
  <c r="I9337" i="34"/>
  <c r="I9336" i="34"/>
  <c r="I9335" i="34"/>
  <c r="I9334" i="34"/>
  <c r="I9333" i="34"/>
  <c r="I9332" i="34"/>
  <c r="I9331" i="34"/>
  <c r="I9330" i="34"/>
  <c r="I9329" i="34"/>
  <c r="I9328" i="34"/>
  <c r="I9327" i="34"/>
  <c r="I9326" i="34"/>
  <c r="I9325" i="34"/>
  <c r="I9324" i="34"/>
  <c r="I9323" i="34"/>
  <c r="I9322" i="34"/>
  <c r="I9321" i="34"/>
  <c r="I9320" i="34"/>
  <c r="I9319" i="34"/>
  <c r="I9318" i="34"/>
  <c r="I9317" i="34"/>
  <c r="I9316" i="34"/>
  <c r="I9315" i="34"/>
  <c r="I9314" i="34"/>
  <c r="I9313" i="34"/>
  <c r="I9312" i="34"/>
  <c r="I9311" i="34"/>
  <c r="I9310" i="34"/>
  <c r="I9309" i="34"/>
  <c r="I9308" i="34"/>
  <c r="I9307" i="34"/>
  <c r="I9306" i="34"/>
  <c r="I9305" i="34"/>
  <c r="I9304" i="34"/>
  <c r="I9303" i="34"/>
  <c r="I9302" i="34"/>
  <c r="I9301" i="34"/>
  <c r="I9300" i="34"/>
  <c r="I9299" i="34"/>
  <c r="I9298" i="34"/>
  <c r="I9297" i="34"/>
  <c r="I9296" i="34"/>
  <c r="I9295" i="34"/>
  <c r="I9294" i="34"/>
  <c r="I9293" i="34"/>
  <c r="I9292" i="34"/>
  <c r="I9291" i="34"/>
  <c r="I9290" i="34"/>
  <c r="I9289" i="34"/>
  <c r="I9288" i="34"/>
  <c r="I9287" i="34"/>
  <c r="I9286" i="34"/>
  <c r="I9285" i="34"/>
  <c r="I9284" i="34"/>
  <c r="I9283" i="34"/>
  <c r="I9282" i="34"/>
  <c r="I9281" i="34"/>
  <c r="I9280" i="34"/>
  <c r="I9279" i="34"/>
  <c r="I9278" i="34"/>
  <c r="I9277" i="34"/>
  <c r="I9276" i="34"/>
  <c r="I9275" i="34"/>
  <c r="I9274" i="34"/>
  <c r="I9273" i="34"/>
  <c r="I9272" i="34"/>
  <c r="I9271" i="34"/>
  <c r="I9270" i="34"/>
  <c r="I9269" i="34"/>
  <c r="I9268" i="34"/>
  <c r="I9267" i="34"/>
  <c r="I9266" i="34"/>
  <c r="I9265" i="34"/>
  <c r="I9264" i="34"/>
  <c r="I9263" i="34"/>
  <c r="I9262" i="34"/>
  <c r="I9261" i="34"/>
  <c r="I9260" i="34"/>
  <c r="I9259" i="34"/>
  <c r="I9258" i="34"/>
  <c r="I9257" i="34"/>
  <c r="I9256" i="34"/>
  <c r="I9255" i="34"/>
  <c r="I9254" i="34"/>
  <c r="I9253" i="34"/>
  <c r="I9252" i="34"/>
  <c r="I9251" i="34"/>
  <c r="I9250" i="34"/>
  <c r="I9249" i="34"/>
  <c r="I9248" i="34"/>
  <c r="I9247" i="34"/>
  <c r="I9246" i="34"/>
  <c r="I9245" i="34"/>
  <c r="I9244" i="34"/>
  <c r="I9243" i="34"/>
  <c r="I9242" i="34"/>
  <c r="I9241" i="34"/>
  <c r="I9240" i="34"/>
  <c r="I9239" i="34"/>
  <c r="I9238" i="34"/>
  <c r="I9237" i="34"/>
  <c r="I9236" i="34"/>
  <c r="I9235" i="34"/>
  <c r="I9234" i="34"/>
  <c r="I9233" i="34"/>
  <c r="I9232" i="34"/>
  <c r="I9231" i="34"/>
  <c r="I9230" i="34"/>
  <c r="I9229" i="34"/>
  <c r="I9228" i="34"/>
  <c r="I9227" i="34"/>
  <c r="I9226" i="34"/>
  <c r="I9225" i="34"/>
  <c r="I9224" i="34"/>
  <c r="I9223" i="34"/>
  <c r="I9222" i="34"/>
  <c r="I9221" i="34"/>
  <c r="I9220" i="34"/>
  <c r="I9219" i="34"/>
  <c r="I9218" i="34"/>
  <c r="I9217" i="34"/>
  <c r="I9216" i="34"/>
  <c r="I9215" i="34"/>
  <c r="I9214" i="34"/>
  <c r="I9213" i="34"/>
  <c r="I9212" i="34"/>
  <c r="I9211" i="34"/>
  <c r="I9210" i="34"/>
  <c r="I9209" i="34"/>
  <c r="I9208" i="34"/>
  <c r="I9207" i="34"/>
  <c r="I9206" i="34"/>
  <c r="I9205" i="34"/>
  <c r="I9204" i="34"/>
  <c r="I9203" i="34"/>
  <c r="I9202" i="34"/>
  <c r="I9201" i="34"/>
  <c r="I9200" i="34"/>
  <c r="I9199" i="34"/>
  <c r="I9198" i="34"/>
  <c r="I9197" i="34"/>
  <c r="I9196" i="34"/>
  <c r="I9195" i="34"/>
  <c r="I9194" i="34"/>
  <c r="I9193" i="34"/>
  <c r="I9192" i="34"/>
  <c r="I9191" i="34"/>
  <c r="I9190" i="34"/>
  <c r="I9189" i="34"/>
  <c r="I9188" i="34"/>
  <c r="I9187" i="34"/>
  <c r="I9186" i="34"/>
  <c r="I9185" i="34"/>
  <c r="I9184" i="34"/>
  <c r="I9183" i="34"/>
  <c r="I9182" i="34"/>
  <c r="I9181" i="34"/>
  <c r="I9180" i="34"/>
  <c r="I9179" i="34"/>
  <c r="I9178" i="34"/>
  <c r="I9177" i="34"/>
  <c r="I9176" i="34"/>
  <c r="I9175" i="34"/>
  <c r="I9174" i="34"/>
  <c r="I9173" i="34"/>
  <c r="I9172" i="34"/>
  <c r="I9171" i="34"/>
  <c r="I9170" i="34"/>
  <c r="I9169" i="34"/>
  <c r="I9168" i="34"/>
  <c r="I9167" i="34"/>
  <c r="I9166" i="34"/>
  <c r="I9165" i="34"/>
  <c r="I9164" i="34"/>
  <c r="I9163" i="34"/>
  <c r="I9162" i="34"/>
  <c r="I9161" i="34"/>
  <c r="I9160" i="34"/>
  <c r="I9159" i="34"/>
  <c r="I9158" i="34"/>
  <c r="I9157" i="34"/>
  <c r="I9156" i="34"/>
  <c r="I9155" i="34"/>
  <c r="I9154" i="34"/>
  <c r="I9153" i="34"/>
  <c r="I9152" i="34"/>
  <c r="I9151" i="34"/>
  <c r="I9150" i="34"/>
  <c r="I9149" i="34"/>
  <c r="I9148" i="34"/>
  <c r="I9147" i="34"/>
  <c r="I9146" i="34"/>
  <c r="I9145" i="34"/>
  <c r="I9144" i="34"/>
  <c r="I9143" i="34"/>
  <c r="I9142" i="34"/>
  <c r="I9141" i="34"/>
  <c r="I9140" i="34"/>
  <c r="I9139" i="34"/>
  <c r="I9138" i="34"/>
  <c r="I9137" i="34"/>
  <c r="I9136" i="34"/>
  <c r="I9135" i="34"/>
  <c r="I9134" i="34"/>
  <c r="I9133" i="34"/>
  <c r="I9132" i="34"/>
  <c r="I9131" i="34"/>
  <c r="I9130" i="34"/>
  <c r="I9129" i="34"/>
  <c r="I9128" i="34"/>
  <c r="I9127" i="34"/>
  <c r="I9126" i="34"/>
  <c r="I9125" i="34"/>
  <c r="I9124" i="34"/>
  <c r="I9123" i="34"/>
  <c r="I9122" i="34"/>
  <c r="I9121" i="34"/>
  <c r="I9120" i="34"/>
  <c r="I9119" i="34"/>
  <c r="I9118" i="34"/>
  <c r="I9117" i="34"/>
  <c r="I9116" i="34"/>
  <c r="I9115" i="34"/>
  <c r="I9114" i="34"/>
  <c r="I9113" i="34"/>
  <c r="I9112" i="34"/>
  <c r="I9111" i="34"/>
  <c r="I9110" i="34"/>
  <c r="I9109" i="34"/>
  <c r="I9108" i="34"/>
  <c r="I9107" i="34"/>
  <c r="I9106" i="34"/>
  <c r="I9105" i="34"/>
  <c r="I9104" i="34"/>
  <c r="I9103" i="34"/>
  <c r="I9102" i="34"/>
  <c r="I9101" i="34"/>
  <c r="I9100" i="34"/>
  <c r="I9099" i="34"/>
  <c r="I9098" i="34"/>
  <c r="I9097" i="34"/>
  <c r="I9096" i="34"/>
  <c r="I9095" i="34"/>
  <c r="I9094" i="34"/>
  <c r="I9093" i="34"/>
  <c r="I9092" i="34"/>
  <c r="I9091" i="34"/>
  <c r="I9090" i="34"/>
  <c r="I9089" i="34"/>
  <c r="I9088" i="34"/>
  <c r="I9087" i="34"/>
  <c r="I9086" i="34"/>
  <c r="I9085" i="34"/>
  <c r="I9084" i="34"/>
  <c r="I9083" i="34"/>
  <c r="I9082" i="34"/>
  <c r="I9081" i="34"/>
  <c r="I9080" i="34"/>
  <c r="I9079" i="34"/>
  <c r="I9078" i="34"/>
  <c r="I9077" i="34"/>
  <c r="I9076" i="34"/>
  <c r="I9075" i="34"/>
  <c r="I9074" i="34"/>
  <c r="I9073" i="34"/>
  <c r="I9072" i="34"/>
  <c r="I9071" i="34"/>
  <c r="I9070" i="34"/>
  <c r="I9069" i="34"/>
  <c r="I9068" i="34"/>
  <c r="I9067" i="34"/>
  <c r="I9066" i="34"/>
  <c r="I9065" i="34"/>
  <c r="I9064" i="34"/>
  <c r="I9063" i="34"/>
  <c r="I9062" i="34"/>
  <c r="I9061" i="34"/>
  <c r="I9060" i="34"/>
  <c r="I9059" i="34"/>
  <c r="I9058" i="34"/>
  <c r="I9057" i="34"/>
  <c r="I9056" i="34"/>
  <c r="I9055" i="34"/>
  <c r="I9054" i="34"/>
  <c r="I9053" i="34"/>
  <c r="I9052" i="34"/>
  <c r="I9051" i="34"/>
  <c r="I9050" i="34"/>
  <c r="I9049" i="34"/>
  <c r="I9048" i="34"/>
  <c r="I9047" i="34"/>
  <c r="I9046" i="34"/>
  <c r="I9045" i="34"/>
  <c r="I9044" i="34"/>
  <c r="I9043" i="34"/>
  <c r="I9042" i="34"/>
  <c r="I9041" i="34"/>
  <c r="I9040" i="34"/>
  <c r="I9039" i="34"/>
  <c r="I9038" i="34"/>
  <c r="I9037" i="34"/>
  <c r="I9036" i="34"/>
  <c r="I9035" i="34"/>
  <c r="I9034" i="34"/>
  <c r="I9033" i="34"/>
  <c r="I9032" i="34"/>
  <c r="I9031" i="34"/>
  <c r="I9030" i="34"/>
  <c r="I9029" i="34"/>
  <c r="I9028" i="34"/>
  <c r="I9027" i="34"/>
  <c r="I9026" i="34"/>
  <c r="I9025" i="34"/>
  <c r="I9024" i="34"/>
  <c r="I9023" i="34"/>
  <c r="I9022" i="34"/>
  <c r="I9021" i="34"/>
  <c r="I9020" i="34"/>
  <c r="I9019" i="34"/>
  <c r="I9018" i="34"/>
  <c r="I9017" i="34"/>
  <c r="I9016" i="34"/>
  <c r="I9015" i="34"/>
  <c r="I9014" i="34"/>
  <c r="I9013" i="34"/>
  <c r="I9012" i="34"/>
  <c r="I9011" i="34"/>
  <c r="I9010" i="34"/>
  <c r="I9009" i="34"/>
  <c r="I9008" i="34"/>
  <c r="I9007" i="34"/>
  <c r="I9006" i="34"/>
  <c r="I9005" i="34"/>
  <c r="I9004" i="34"/>
  <c r="I9003" i="34"/>
  <c r="I9002" i="34"/>
  <c r="I9001" i="34"/>
  <c r="I9000" i="34"/>
  <c r="I8999" i="34"/>
  <c r="I8998" i="34"/>
  <c r="I8997" i="34"/>
  <c r="I8996" i="34"/>
  <c r="I8995" i="34"/>
  <c r="I8994" i="34"/>
  <c r="I8993" i="34"/>
  <c r="I8992" i="34"/>
  <c r="I8991" i="34"/>
  <c r="I8990" i="34"/>
  <c r="I8989" i="34"/>
  <c r="I8988" i="34"/>
  <c r="I8987" i="34"/>
  <c r="I8986" i="34"/>
  <c r="I8985" i="34"/>
  <c r="I8984" i="34"/>
  <c r="I8983" i="34"/>
  <c r="I8982" i="34"/>
  <c r="I8981" i="34"/>
  <c r="I8980" i="34"/>
  <c r="I8979" i="34"/>
  <c r="I8978" i="34"/>
  <c r="I8977" i="34"/>
  <c r="I8976" i="34"/>
  <c r="I8975" i="34"/>
  <c r="I8974" i="34"/>
  <c r="I8973" i="34"/>
  <c r="I8972" i="34"/>
  <c r="I8971" i="34"/>
  <c r="I8970" i="34"/>
  <c r="I8969" i="34"/>
  <c r="I8968" i="34"/>
  <c r="I8967" i="34"/>
  <c r="I8966" i="34"/>
  <c r="I8965" i="34"/>
  <c r="I8964" i="34"/>
  <c r="I8963" i="34"/>
  <c r="I8962" i="34"/>
  <c r="I8961" i="34"/>
  <c r="I8960" i="34"/>
  <c r="I8959" i="34"/>
  <c r="I8958" i="34"/>
  <c r="I8957" i="34"/>
  <c r="I8956" i="34"/>
  <c r="I8955" i="34"/>
  <c r="I8954" i="34"/>
  <c r="I8953" i="34"/>
  <c r="I8952" i="34"/>
  <c r="I8951" i="34"/>
  <c r="I8950" i="34"/>
  <c r="I8949" i="34"/>
  <c r="I8948" i="34"/>
  <c r="I8947" i="34"/>
  <c r="I8946" i="34"/>
  <c r="I8945" i="34"/>
  <c r="I8944" i="34"/>
  <c r="I8943" i="34"/>
  <c r="I8942" i="34"/>
  <c r="I8941" i="34"/>
  <c r="I8940" i="34"/>
  <c r="I8939" i="34"/>
  <c r="I8938" i="34"/>
  <c r="I8937" i="34"/>
  <c r="I8936" i="34"/>
  <c r="I8935" i="34"/>
  <c r="I8934" i="34"/>
  <c r="I8933" i="34"/>
  <c r="I8932" i="34"/>
  <c r="I8931" i="34"/>
  <c r="I8930" i="34"/>
  <c r="I8929" i="34"/>
  <c r="I8928" i="34"/>
  <c r="I8927" i="34"/>
  <c r="I8926" i="34"/>
  <c r="I8925" i="34"/>
  <c r="I8924" i="34"/>
  <c r="I8923" i="34"/>
  <c r="I8922" i="34"/>
  <c r="I8921" i="34"/>
  <c r="I8920" i="34"/>
  <c r="I8919" i="34"/>
  <c r="I8918" i="34"/>
  <c r="I8917" i="34"/>
  <c r="I8916" i="34"/>
  <c r="I8915" i="34"/>
  <c r="I8914" i="34"/>
  <c r="I8913" i="34"/>
  <c r="I8912" i="34"/>
  <c r="I8911" i="34"/>
  <c r="I8910" i="34"/>
  <c r="I8909" i="34"/>
  <c r="I8908" i="34"/>
  <c r="I8907" i="34"/>
  <c r="I8906" i="34"/>
  <c r="I8905" i="34"/>
  <c r="I8904" i="34"/>
  <c r="I8903" i="34"/>
  <c r="I8902" i="34"/>
  <c r="I8901" i="34"/>
  <c r="I8900" i="34"/>
  <c r="I8899" i="34"/>
  <c r="I8898" i="34"/>
  <c r="I8897" i="34"/>
  <c r="I8896" i="34"/>
  <c r="I8895" i="34"/>
  <c r="I8894" i="34"/>
  <c r="I8893" i="34"/>
  <c r="I8892" i="34"/>
  <c r="I8891" i="34"/>
  <c r="I8890" i="34"/>
  <c r="I8889" i="34"/>
  <c r="I8888" i="34"/>
  <c r="I8887" i="34"/>
  <c r="I8886" i="34"/>
  <c r="I8885" i="34"/>
  <c r="I8884" i="34"/>
  <c r="I8883" i="34"/>
  <c r="I8882" i="34"/>
  <c r="I8881" i="34"/>
  <c r="I8880" i="34"/>
  <c r="I8879" i="34"/>
  <c r="I8878" i="34"/>
  <c r="I8877" i="34"/>
  <c r="I8876" i="34"/>
  <c r="I8875" i="34"/>
  <c r="I8874" i="34"/>
  <c r="I8873" i="34"/>
  <c r="I8872" i="34"/>
  <c r="I8871" i="34"/>
  <c r="I8870" i="34"/>
  <c r="I8869" i="34"/>
  <c r="I8868" i="34"/>
  <c r="I8867" i="34"/>
  <c r="I8866" i="34"/>
  <c r="I8865" i="34"/>
  <c r="I8864" i="34"/>
  <c r="I8863" i="34"/>
  <c r="I8862" i="34"/>
  <c r="I8861" i="34"/>
  <c r="I8860" i="34"/>
  <c r="I8859" i="34"/>
  <c r="I8858" i="34"/>
  <c r="I8857" i="34"/>
  <c r="I8856" i="34"/>
  <c r="I8855" i="34"/>
  <c r="I8854" i="34"/>
  <c r="I8853" i="34"/>
  <c r="I8852" i="34"/>
  <c r="I8851" i="34"/>
  <c r="I8850" i="34"/>
  <c r="I8849" i="34"/>
  <c r="I8848" i="34"/>
  <c r="I8847" i="34"/>
  <c r="I8846" i="34"/>
  <c r="I8845" i="34"/>
  <c r="I8844" i="34"/>
  <c r="I8843" i="34"/>
  <c r="I8842" i="34"/>
  <c r="I8841" i="34"/>
  <c r="I8840" i="34"/>
  <c r="I8839" i="34"/>
  <c r="I8838" i="34"/>
  <c r="I8837" i="34"/>
  <c r="I8836" i="34"/>
  <c r="I8835" i="34"/>
  <c r="I8834" i="34"/>
  <c r="I8833" i="34"/>
  <c r="I8832" i="34"/>
  <c r="I8831" i="34"/>
  <c r="I8830" i="34"/>
  <c r="I8829" i="34"/>
  <c r="I8828" i="34"/>
  <c r="I8827" i="34"/>
  <c r="I8826" i="34"/>
  <c r="I8825" i="34"/>
  <c r="I8824" i="34"/>
  <c r="I8823" i="34"/>
  <c r="I8822" i="34"/>
  <c r="I8821" i="34"/>
  <c r="I8820" i="34"/>
  <c r="I8819" i="34"/>
  <c r="I8818" i="34"/>
  <c r="I8817" i="34"/>
  <c r="I8816" i="34"/>
  <c r="I8815" i="34"/>
  <c r="I8814" i="34"/>
  <c r="I8813" i="34"/>
  <c r="I8812" i="34"/>
  <c r="I8811" i="34"/>
  <c r="I8810" i="34"/>
  <c r="I8809" i="34"/>
  <c r="I8808" i="34"/>
  <c r="I8807" i="34"/>
  <c r="I8806" i="34"/>
  <c r="I8805" i="34"/>
  <c r="I8804" i="34"/>
  <c r="I8803" i="34"/>
  <c r="I8802" i="34"/>
  <c r="I8801" i="34"/>
  <c r="I8800" i="34"/>
  <c r="I8799" i="34"/>
  <c r="I8798" i="34"/>
  <c r="I8797" i="34"/>
  <c r="I8796" i="34"/>
  <c r="I8795" i="34"/>
  <c r="I8794" i="34"/>
  <c r="I8793" i="34"/>
  <c r="I8792" i="34"/>
  <c r="I8791" i="34"/>
  <c r="I8790" i="34"/>
  <c r="I8789" i="34"/>
  <c r="I8788" i="34"/>
  <c r="I8787" i="34"/>
  <c r="I8786" i="34"/>
  <c r="I8785" i="34"/>
  <c r="I8784" i="34"/>
  <c r="I8783" i="34"/>
  <c r="I8782" i="34"/>
  <c r="I8781" i="34"/>
  <c r="I8780" i="34"/>
  <c r="I8779" i="34"/>
  <c r="I8778" i="34"/>
  <c r="I8777" i="34"/>
  <c r="I8776" i="34"/>
  <c r="I8775" i="34"/>
  <c r="I8774" i="34"/>
  <c r="I8773" i="34"/>
  <c r="I8772" i="34"/>
  <c r="I8771" i="34"/>
  <c r="I8770" i="34"/>
  <c r="I8769" i="34"/>
  <c r="I8768" i="34"/>
  <c r="I8767" i="34"/>
  <c r="I8766" i="34"/>
  <c r="I8765" i="34"/>
  <c r="I8764" i="34"/>
  <c r="I8763" i="34"/>
  <c r="I8762" i="34"/>
  <c r="I8761" i="34"/>
  <c r="I8760" i="34"/>
  <c r="I8759" i="34"/>
  <c r="I8758" i="34"/>
  <c r="I8757" i="34"/>
  <c r="I8756" i="34"/>
  <c r="I8755" i="34"/>
  <c r="I8754" i="34"/>
  <c r="I8753" i="34"/>
  <c r="I8752" i="34"/>
  <c r="I8751" i="34"/>
  <c r="I8750" i="34"/>
  <c r="I8749" i="34"/>
  <c r="I8748" i="34"/>
  <c r="I8747" i="34"/>
  <c r="I8746" i="34"/>
  <c r="I8745" i="34"/>
  <c r="I8744" i="34"/>
  <c r="I8743" i="34"/>
  <c r="I8742" i="34"/>
  <c r="I8741" i="34"/>
  <c r="I8740" i="34"/>
  <c r="I8739" i="34"/>
  <c r="I8738" i="34"/>
  <c r="I8737" i="34"/>
  <c r="I8736" i="34"/>
  <c r="I8735" i="34"/>
  <c r="I8734" i="34"/>
  <c r="I8733" i="34"/>
  <c r="I8732" i="34"/>
  <c r="I8731" i="34"/>
  <c r="I8730" i="34"/>
  <c r="I8729" i="34"/>
  <c r="I8728" i="34"/>
  <c r="I8727" i="34"/>
  <c r="I8726" i="34"/>
  <c r="I8725" i="34"/>
  <c r="I8724" i="34"/>
  <c r="I8723" i="34"/>
  <c r="I8722" i="34"/>
  <c r="I8721" i="34"/>
  <c r="I8720" i="34"/>
  <c r="I8719" i="34"/>
  <c r="I8718" i="34"/>
  <c r="I8717" i="34"/>
  <c r="I8716" i="34"/>
  <c r="I8715" i="34"/>
  <c r="I8714" i="34"/>
  <c r="I8713" i="34"/>
  <c r="I8712" i="34"/>
  <c r="I8711" i="34"/>
  <c r="I8710" i="34"/>
  <c r="I8709" i="34"/>
  <c r="I8708" i="34"/>
  <c r="I8707" i="34"/>
  <c r="I8706" i="34"/>
  <c r="I8705" i="34"/>
  <c r="I8704" i="34"/>
  <c r="I8703" i="34"/>
  <c r="I8702" i="34"/>
  <c r="I8701" i="34"/>
  <c r="I8700" i="34"/>
  <c r="I8699" i="34"/>
  <c r="I8698" i="34"/>
  <c r="I8697" i="34"/>
  <c r="I8696" i="34"/>
  <c r="I8695" i="34"/>
  <c r="I8694" i="34"/>
  <c r="I8693" i="34"/>
  <c r="I8692" i="34"/>
  <c r="I8691" i="34"/>
  <c r="I8690" i="34"/>
  <c r="I8689" i="34"/>
  <c r="I8688" i="34"/>
  <c r="I8687" i="34"/>
  <c r="I8686" i="34"/>
  <c r="I8685" i="34"/>
  <c r="I8684" i="34"/>
  <c r="I8683" i="34"/>
  <c r="I8682" i="34"/>
  <c r="I8681" i="34"/>
  <c r="I8680" i="34"/>
  <c r="I8679" i="34"/>
  <c r="I8678" i="34"/>
  <c r="I8677" i="34"/>
  <c r="I8676" i="34"/>
  <c r="I8675" i="34"/>
  <c r="I8674" i="34"/>
  <c r="I8673" i="34"/>
  <c r="I8672" i="34"/>
  <c r="I8671" i="34"/>
  <c r="I8670" i="34"/>
  <c r="I8669" i="34"/>
  <c r="I8668" i="34"/>
  <c r="I8667" i="34"/>
  <c r="I8666" i="34"/>
  <c r="I8665" i="34"/>
  <c r="I8664" i="34"/>
  <c r="I8663" i="34"/>
  <c r="I8662" i="34"/>
  <c r="I8661" i="34"/>
  <c r="I8660" i="34"/>
  <c r="I8659" i="34"/>
  <c r="I8658" i="34"/>
  <c r="I8657" i="34"/>
  <c r="I8656" i="34"/>
  <c r="I8655" i="34"/>
  <c r="I8654" i="34"/>
  <c r="I8653" i="34"/>
  <c r="I8652" i="34"/>
  <c r="I8651" i="34"/>
  <c r="I8650" i="34"/>
  <c r="I8649" i="34"/>
  <c r="I8648" i="34"/>
  <c r="I8647" i="34"/>
  <c r="I8646" i="34"/>
  <c r="I8645" i="34"/>
  <c r="I8644" i="34"/>
  <c r="I8643" i="34"/>
  <c r="I8642" i="34"/>
  <c r="I8641" i="34"/>
  <c r="I8640" i="34"/>
  <c r="I8639" i="34"/>
  <c r="I8638" i="34"/>
  <c r="I8637" i="34"/>
  <c r="I8636" i="34"/>
  <c r="I8635" i="34"/>
  <c r="I8634" i="34"/>
  <c r="I8633" i="34"/>
  <c r="I8632" i="34"/>
  <c r="I8631" i="34"/>
  <c r="I8630" i="34"/>
  <c r="I8629" i="34"/>
  <c r="I8628" i="34"/>
  <c r="I8627" i="34"/>
  <c r="I8626" i="34"/>
  <c r="I8625" i="34"/>
  <c r="I8624" i="34"/>
  <c r="I8623" i="34"/>
  <c r="I8622" i="34"/>
  <c r="I8621" i="34"/>
  <c r="I8620" i="34"/>
  <c r="I8619" i="34"/>
  <c r="I8618" i="34"/>
  <c r="I8617" i="34"/>
  <c r="I8616" i="34"/>
  <c r="I8615" i="34"/>
  <c r="I8614" i="34"/>
  <c r="I8613" i="34"/>
  <c r="I8612" i="34"/>
  <c r="I8611" i="34"/>
  <c r="I8610" i="34"/>
  <c r="I8609" i="34"/>
  <c r="I8608" i="34"/>
  <c r="I8607" i="34"/>
  <c r="I8606" i="34"/>
  <c r="I8605" i="34"/>
  <c r="I8604" i="34"/>
  <c r="I8603" i="34"/>
  <c r="I8602" i="34"/>
  <c r="I8601" i="34"/>
  <c r="I8600" i="34"/>
  <c r="I8599" i="34"/>
  <c r="I8598" i="34"/>
  <c r="I8597" i="34"/>
  <c r="I8596" i="34"/>
  <c r="I8595" i="34"/>
  <c r="I8594" i="34"/>
  <c r="I8593" i="34"/>
  <c r="I8592" i="34"/>
  <c r="I8591" i="34"/>
  <c r="I8590" i="34"/>
  <c r="I8589" i="34"/>
  <c r="I8588" i="34"/>
  <c r="I8587" i="34"/>
  <c r="I8586" i="34"/>
  <c r="I8585" i="34"/>
  <c r="I8584" i="34"/>
  <c r="I8583" i="34"/>
  <c r="I8582" i="34"/>
  <c r="I8581" i="34"/>
  <c r="I8580" i="34"/>
  <c r="I8579" i="34"/>
  <c r="I8578" i="34"/>
  <c r="I8577" i="34"/>
  <c r="I8576" i="34"/>
  <c r="I8575" i="34"/>
  <c r="I8574" i="34"/>
  <c r="I8573" i="34"/>
  <c r="I8572" i="34"/>
  <c r="I8571" i="34"/>
  <c r="I8570" i="34"/>
  <c r="I8569" i="34"/>
  <c r="I8568" i="34"/>
  <c r="I8567" i="34"/>
  <c r="I8566" i="34"/>
  <c r="I8565" i="34"/>
  <c r="I8564" i="34"/>
  <c r="I8563" i="34"/>
  <c r="I8562" i="34"/>
  <c r="I8561" i="34"/>
  <c r="I8560" i="34"/>
  <c r="I8559" i="34"/>
  <c r="I8558" i="34"/>
  <c r="I8557" i="34"/>
  <c r="I8556" i="34"/>
  <c r="I8555" i="34"/>
  <c r="I8554" i="34"/>
  <c r="I8553" i="34"/>
  <c r="I8552" i="34"/>
  <c r="I8551" i="34"/>
  <c r="I8550" i="34"/>
  <c r="I8549" i="34"/>
  <c r="I8548" i="34"/>
  <c r="I8547" i="34"/>
  <c r="I8546" i="34"/>
  <c r="I8545" i="34"/>
  <c r="I8544" i="34"/>
  <c r="I8543" i="34"/>
  <c r="I8542" i="34"/>
  <c r="I8541" i="34"/>
  <c r="I8540" i="34"/>
  <c r="I8539" i="34"/>
  <c r="I8538" i="34"/>
  <c r="I8537" i="34"/>
  <c r="I8536" i="34"/>
  <c r="I8535" i="34"/>
  <c r="I8534" i="34"/>
  <c r="I8533" i="34"/>
  <c r="I8532" i="34"/>
  <c r="I8531" i="34"/>
  <c r="I8530" i="34"/>
  <c r="I8529" i="34"/>
  <c r="I8528" i="34"/>
  <c r="I8527" i="34"/>
  <c r="I8526" i="34"/>
  <c r="I8525" i="34"/>
  <c r="I8524" i="34"/>
  <c r="I8523" i="34"/>
  <c r="I8522" i="34"/>
  <c r="I8521" i="34"/>
  <c r="I8520" i="34"/>
  <c r="I8519" i="34"/>
  <c r="I8518" i="34"/>
  <c r="I8517" i="34"/>
  <c r="I8516" i="34"/>
  <c r="I8515" i="34"/>
  <c r="I8514" i="34"/>
  <c r="I8513" i="34"/>
  <c r="I8512" i="34"/>
  <c r="I8511" i="34"/>
  <c r="I8510" i="34"/>
  <c r="I8509" i="34"/>
  <c r="I8508" i="34"/>
  <c r="I8507" i="34"/>
  <c r="I8506" i="34"/>
  <c r="I8505" i="34"/>
  <c r="I8504" i="34"/>
  <c r="I8503" i="34"/>
  <c r="I8502" i="34"/>
  <c r="I8501" i="34"/>
  <c r="I8500" i="34"/>
  <c r="I8499" i="34"/>
  <c r="I8498" i="34"/>
  <c r="I8497" i="34"/>
  <c r="I8496" i="34"/>
  <c r="I8495" i="34"/>
  <c r="I8494" i="34"/>
  <c r="I8493" i="34"/>
  <c r="I8492" i="34"/>
  <c r="I8491" i="34"/>
  <c r="I8490" i="34"/>
  <c r="I8489" i="34"/>
  <c r="I8488" i="34"/>
  <c r="I8487" i="34"/>
  <c r="I8486" i="34"/>
  <c r="I8485" i="34"/>
  <c r="I8484" i="34"/>
  <c r="I8483" i="34"/>
  <c r="I8482" i="34"/>
  <c r="I8481" i="34"/>
  <c r="I8480" i="34"/>
  <c r="I8479" i="34"/>
  <c r="I8478" i="34"/>
  <c r="I8477" i="34"/>
  <c r="I8476" i="34"/>
  <c r="I8475" i="34"/>
  <c r="I8474" i="34"/>
  <c r="I8473" i="34"/>
  <c r="I8472" i="34"/>
  <c r="I8471" i="34"/>
  <c r="I8470" i="34"/>
  <c r="I8469" i="34"/>
  <c r="I8468" i="34"/>
  <c r="I8467" i="34"/>
  <c r="I8466" i="34"/>
  <c r="I8465" i="34"/>
  <c r="I8464" i="34"/>
  <c r="I8463" i="34"/>
  <c r="I8462" i="34"/>
  <c r="I8461" i="34"/>
  <c r="I8460" i="34"/>
  <c r="I8459" i="34"/>
  <c r="I8458" i="34"/>
  <c r="I8457" i="34"/>
  <c r="I8456" i="34"/>
  <c r="I8455" i="34"/>
  <c r="I8454" i="34"/>
  <c r="I8453" i="34"/>
  <c r="I8452" i="34"/>
  <c r="I8451" i="34"/>
  <c r="I8450" i="34"/>
  <c r="I8449" i="34"/>
  <c r="I8448" i="34"/>
  <c r="I8447" i="34"/>
  <c r="I8446" i="34"/>
  <c r="I8445" i="34"/>
  <c r="I8444" i="34"/>
  <c r="I8443" i="34"/>
  <c r="I8442" i="34"/>
  <c r="I8441" i="34"/>
  <c r="I8440" i="34"/>
  <c r="I8439" i="34"/>
  <c r="I8438" i="34"/>
  <c r="I8437" i="34"/>
  <c r="I8436" i="34"/>
  <c r="I8435" i="34"/>
  <c r="I8434" i="34"/>
  <c r="I8433" i="34"/>
  <c r="I8432" i="34"/>
  <c r="I8431" i="34"/>
  <c r="I8430" i="34"/>
  <c r="I8429" i="34"/>
  <c r="I8428" i="34"/>
  <c r="I8427" i="34"/>
  <c r="I8426" i="34"/>
  <c r="I8425" i="34"/>
  <c r="I8424" i="34"/>
  <c r="I8423" i="34"/>
  <c r="I8422" i="34"/>
  <c r="I8421" i="34"/>
  <c r="I8420" i="34"/>
  <c r="I8419" i="34"/>
  <c r="I8418" i="34"/>
  <c r="I8417" i="34"/>
  <c r="I8416" i="34"/>
  <c r="I8415" i="34"/>
  <c r="I8414" i="34"/>
  <c r="I8413" i="34"/>
  <c r="I8412" i="34"/>
  <c r="I8411" i="34"/>
  <c r="I8410" i="34"/>
  <c r="I8409" i="34"/>
  <c r="I8408" i="34"/>
  <c r="I8407" i="34"/>
  <c r="I8406" i="34"/>
  <c r="I8405" i="34"/>
  <c r="I8404" i="34"/>
  <c r="I8403" i="34"/>
  <c r="I8402" i="34"/>
  <c r="I8401" i="34"/>
  <c r="I8400" i="34"/>
  <c r="I8399" i="34"/>
  <c r="I8398" i="34"/>
  <c r="I8397" i="34"/>
  <c r="I8396" i="34"/>
  <c r="I8395" i="34"/>
  <c r="I8394" i="34"/>
  <c r="I8393" i="34"/>
  <c r="I8392" i="34"/>
  <c r="I8391" i="34"/>
  <c r="I8390" i="34"/>
  <c r="I8389" i="34"/>
  <c r="I8388" i="34"/>
  <c r="I8387" i="34"/>
  <c r="I8386" i="34"/>
  <c r="I8385" i="34"/>
  <c r="I8384" i="34"/>
  <c r="I8383" i="34"/>
  <c r="I8382" i="34"/>
  <c r="I8381" i="34"/>
  <c r="I8380" i="34"/>
  <c r="I8379" i="34"/>
  <c r="I8378" i="34"/>
  <c r="I8377" i="34"/>
  <c r="I8376" i="34"/>
  <c r="I8375" i="34"/>
  <c r="I8374" i="34"/>
  <c r="I8373" i="34"/>
  <c r="I8372" i="34"/>
  <c r="I8371" i="34"/>
  <c r="I8370" i="34"/>
  <c r="I8369" i="34"/>
  <c r="I8368" i="34"/>
  <c r="I8367" i="34"/>
  <c r="I8366" i="34"/>
  <c r="I8365" i="34"/>
  <c r="I8364" i="34"/>
  <c r="I8363" i="34"/>
  <c r="I8362" i="34"/>
  <c r="I8361" i="34"/>
  <c r="I8360" i="34"/>
  <c r="I8359" i="34"/>
  <c r="I8358" i="34"/>
  <c r="I8357" i="34"/>
  <c r="I8356" i="34"/>
  <c r="I8355" i="34"/>
  <c r="I8354" i="34"/>
  <c r="I8353" i="34"/>
  <c r="I8352" i="34"/>
  <c r="I8351" i="34"/>
  <c r="I8350" i="34"/>
  <c r="I8349" i="34"/>
  <c r="I8348" i="34"/>
  <c r="I8347" i="34"/>
  <c r="I8346" i="34"/>
  <c r="I8345" i="34"/>
  <c r="I8344" i="34"/>
  <c r="I8343" i="34"/>
  <c r="I8342" i="34"/>
  <c r="I8341" i="34"/>
  <c r="I8340" i="34"/>
  <c r="I8339" i="34"/>
  <c r="I8338" i="34"/>
  <c r="I8337" i="34"/>
  <c r="I8336" i="34"/>
  <c r="I8335" i="34"/>
  <c r="I8334" i="34"/>
  <c r="I8333" i="34"/>
  <c r="I8332" i="34"/>
  <c r="I8331" i="34"/>
  <c r="I8330" i="34"/>
  <c r="I8329" i="34"/>
  <c r="I8328" i="34"/>
  <c r="I8327" i="34"/>
  <c r="I8326" i="34"/>
  <c r="I8325" i="34"/>
  <c r="I8324" i="34"/>
  <c r="I8323" i="34"/>
  <c r="I8322" i="34"/>
  <c r="I8321" i="34"/>
  <c r="I8320" i="34"/>
  <c r="I8319" i="34"/>
  <c r="I8318" i="34"/>
  <c r="I8317" i="34"/>
  <c r="I8316" i="34"/>
  <c r="I8315" i="34"/>
  <c r="I8314" i="34"/>
  <c r="I8313" i="34"/>
  <c r="I8312" i="34"/>
  <c r="I8311" i="34"/>
  <c r="I8310" i="34"/>
  <c r="I8309" i="34"/>
  <c r="I8308" i="34"/>
  <c r="I8307" i="34"/>
  <c r="I8306" i="34"/>
  <c r="I8305" i="34"/>
  <c r="I8304" i="34"/>
  <c r="I8303" i="34"/>
  <c r="I8302" i="34"/>
  <c r="I8301" i="34"/>
  <c r="I8300" i="34"/>
  <c r="I8299" i="34"/>
  <c r="I8298" i="34"/>
  <c r="I8297" i="34"/>
  <c r="I8296" i="34"/>
  <c r="I8295" i="34"/>
  <c r="I8294" i="34"/>
  <c r="I8293" i="34"/>
  <c r="I8292" i="34"/>
  <c r="I8291" i="34"/>
  <c r="I8290" i="34"/>
  <c r="I8289" i="34"/>
  <c r="I8288" i="34"/>
  <c r="I8287" i="34"/>
  <c r="I8286" i="34"/>
  <c r="I8285" i="34"/>
  <c r="I8284" i="34"/>
  <c r="I8283" i="34"/>
  <c r="I8282" i="34"/>
  <c r="I8281" i="34"/>
  <c r="I8280" i="34"/>
  <c r="I8279" i="34"/>
  <c r="I8278" i="34"/>
  <c r="I8277" i="34"/>
  <c r="I8276" i="34"/>
  <c r="I8275" i="34"/>
  <c r="I8274" i="34"/>
  <c r="I8273" i="34"/>
  <c r="I8272" i="34"/>
  <c r="I8271" i="34"/>
  <c r="I8270" i="34"/>
  <c r="I8269" i="34"/>
  <c r="I8268" i="34"/>
  <c r="I8267" i="34"/>
  <c r="I8266" i="34"/>
  <c r="I8265" i="34"/>
  <c r="I8264" i="34"/>
  <c r="I8263" i="34"/>
  <c r="I8262" i="34"/>
  <c r="I8261" i="34"/>
  <c r="I8260" i="34"/>
  <c r="I8259" i="34"/>
  <c r="I8258" i="34"/>
  <c r="I8257" i="34"/>
  <c r="I8256" i="34"/>
  <c r="I8255" i="34"/>
  <c r="I8254" i="34"/>
  <c r="I8253" i="34"/>
  <c r="I8252" i="34"/>
  <c r="I8251" i="34"/>
  <c r="I8250" i="34"/>
  <c r="I8249" i="34"/>
  <c r="I8248" i="34"/>
  <c r="I8247" i="34"/>
  <c r="I8246" i="34"/>
  <c r="I8245" i="34"/>
  <c r="I8244" i="34"/>
  <c r="I8243" i="34"/>
  <c r="I8242" i="34"/>
  <c r="I8241" i="34"/>
  <c r="I8240" i="34"/>
  <c r="I8239" i="34"/>
  <c r="I8238" i="34"/>
  <c r="I8237" i="34"/>
  <c r="I8236" i="34"/>
  <c r="I8235" i="34"/>
  <c r="I8234" i="34"/>
  <c r="I8233" i="34"/>
  <c r="I8232" i="34"/>
  <c r="I8231" i="34"/>
  <c r="I8230" i="34"/>
  <c r="I8229" i="34"/>
  <c r="I8228" i="34"/>
  <c r="I8227" i="34"/>
  <c r="I8226" i="34"/>
  <c r="I8225" i="34"/>
  <c r="I8224" i="34"/>
  <c r="I8223" i="34"/>
  <c r="I8222" i="34"/>
  <c r="I8221" i="34"/>
  <c r="I8220" i="34"/>
  <c r="I8219" i="34"/>
  <c r="I8218" i="34"/>
  <c r="I8217" i="34"/>
  <c r="I8216" i="34"/>
  <c r="I8215" i="34"/>
  <c r="I8214" i="34"/>
  <c r="I8213" i="34"/>
  <c r="I8212" i="34"/>
  <c r="I8211" i="34"/>
  <c r="I8210" i="34"/>
  <c r="I8209" i="34"/>
  <c r="I8208" i="34"/>
  <c r="I8207" i="34"/>
  <c r="I8206" i="34"/>
  <c r="I8205" i="34"/>
  <c r="I8204" i="34"/>
  <c r="I8203" i="34"/>
  <c r="I8202" i="34"/>
  <c r="I8201" i="34"/>
  <c r="I8200" i="34"/>
  <c r="I8199" i="34"/>
  <c r="I8198" i="34"/>
  <c r="I8197" i="34"/>
  <c r="I8196" i="34"/>
  <c r="I8195" i="34"/>
  <c r="I8194" i="34"/>
  <c r="I8193" i="34"/>
  <c r="I8192" i="34"/>
  <c r="I8191" i="34"/>
  <c r="I8190" i="34"/>
  <c r="I8189" i="34"/>
  <c r="I8188" i="34"/>
  <c r="I8187" i="34"/>
  <c r="I8186" i="34"/>
  <c r="I8185" i="34"/>
  <c r="I8184" i="34"/>
  <c r="I8183" i="34"/>
  <c r="I8182" i="34"/>
  <c r="I8181" i="34"/>
  <c r="I8180" i="34"/>
  <c r="I8179" i="34"/>
  <c r="I8178" i="34"/>
  <c r="I8177" i="34"/>
  <c r="I8176" i="34"/>
  <c r="I8175" i="34"/>
  <c r="I8174" i="34"/>
  <c r="I8173" i="34"/>
  <c r="I8172" i="34"/>
  <c r="I8171" i="34"/>
  <c r="I8170" i="34"/>
  <c r="I8169" i="34"/>
  <c r="I8168" i="34"/>
  <c r="I8167" i="34"/>
  <c r="I8166" i="34"/>
  <c r="I8165" i="34"/>
  <c r="I8164" i="34"/>
  <c r="I8163" i="34"/>
  <c r="I8162" i="34"/>
  <c r="I8161" i="34"/>
  <c r="I8160" i="34"/>
  <c r="I8159" i="34"/>
  <c r="I8158" i="34"/>
  <c r="I8157" i="34"/>
  <c r="I8156" i="34"/>
  <c r="I8155" i="34"/>
  <c r="I8154" i="34"/>
  <c r="I8153" i="34"/>
  <c r="I8152" i="34"/>
  <c r="I8151" i="34"/>
  <c r="I8150" i="34"/>
  <c r="I8149" i="34"/>
  <c r="I8148" i="34"/>
  <c r="I8147" i="34"/>
  <c r="I8146" i="34"/>
  <c r="I8145" i="34"/>
  <c r="I8144" i="34"/>
  <c r="I8143" i="34"/>
  <c r="I8142" i="34"/>
  <c r="I8141" i="34"/>
  <c r="I8140" i="34"/>
  <c r="I8139" i="34"/>
  <c r="I8138" i="34"/>
  <c r="I8137" i="34"/>
  <c r="I8136" i="34"/>
  <c r="I8135" i="34"/>
  <c r="I8134" i="34"/>
  <c r="I8133" i="34"/>
  <c r="I8132" i="34"/>
  <c r="I8131" i="34"/>
  <c r="I8130" i="34"/>
  <c r="I8129" i="34"/>
  <c r="I8128" i="34"/>
  <c r="I8127" i="34"/>
  <c r="I8126" i="34"/>
  <c r="I8125" i="34"/>
  <c r="I8124" i="34"/>
  <c r="I8123" i="34"/>
  <c r="I8122" i="34"/>
  <c r="I8121" i="34"/>
  <c r="I8120" i="34"/>
  <c r="I8119" i="34"/>
  <c r="I8118" i="34"/>
  <c r="I8117" i="34"/>
  <c r="I8116" i="34"/>
  <c r="I8115" i="34"/>
  <c r="I8114" i="34"/>
  <c r="I8113" i="34"/>
  <c r="I8112" i="34"/>
  <c r="I8111" i="34"/>
  <c r="I8110" i="34"/>
  <c r="I8109" i="34"/>
  <c r="I8108" i="34"/>
  <c r="I8107" i="34"/>
  <c r="I8106" i="34"/>
  <c r="I8105" i="34"/>
  <c r="I8104" i="34"/>
  <c r="I8103" i="34"/>
  <c r="I8102" i="34"/>
  <c r="I8101" i="34"/>
  <c r="I8100" i="34"/>
  <c r="I8099" i="34"/>
  <c r="I8098" i="34"/>
  <c r="I8097" i="34"/>
  <c r="I8096" i="34"/>
  <c r="I8095" i="34"/>
  <c r="I8094" i="34"/>
  <c r="I8093" i="34"/>
  <c r="I8092" i="34"/>
  <c r="I8091" i="34"/>
  <c r="I8090" i="34"/>
  <c r="I8089" i="34"/>
  <c r="I8088" i="34"/>
  <c r="I8087" i="34"/>
  <c r="I8086" i="34"/>
  <c r="I8085" i="34"/>
  <c r="I8084" i="34"/>
  <c r="I8083" i="34"/>
  <c r="I8082" i="34"/>
  <c r="I8081" i="34"/>
  <c r="I8080" i="34"/>
  <c r="I8079" i="34"/>
  <c r="I8078" i="34"/>
  <c r="I8077" i="34"/>
  <c r="I8076" i="34"/>
  <c r="I8075" i="34"/>
  <c r="I8074" i="34"/>
  <c r="I8073" i="34"/>
  <c r="I8072" i="34"/>
  <c r="I8071" i="34"/>
  <c r="I8070" i="34"/>
  <c r="I8069" i="34"/>
  <c r="I8068" i="34"/>
  <c r="I8067" i="34"/>
  <c r="I8066" i="34"/>
  <c r="I8065" i="34"/>
  <c r="I8064" i="34"/>
  <c r="I8063" i="34"/>
  <c r="I8062" i="34"/>
  <c r="I8061" i="34"/>
  <c r="I8060" i="34"/>
  <c r="I8059" i="34"/>
  <c r="I8058" i="34"/>
  <c r="I8057" i="34"/>
  <c r="I8056" i="34"/>
  <c r="I8055" i="34"/>
  <c r="I8054" i="34"/>
  <c r="I8053" i="34"/>
  <c r="I8052" i="34"/>
  <c r="I8051" i="34"/>
  <c r="I8050" i="34"/>
  <c r="I8049" i="34"/>
  <c r="I8048" i="34"/>
  <c r="I8047" i="34"/>
  <c r="I8046" i="34"/>
  <c r="I8045" i="34"/>
  <c r="I8044" i="34"/>
  <c r="I8043" i="34"/>
  <c r="I8042" i="34"/>
  <c r="I8041" i="34"/>
  <c r="I8040" i="34"/>
  <c r="I8039" i="34"/>
  <c r="I8038" i="34"/>
  <c r="I8037" i="34"/>
  <c r="I8036" i="34"/>
  <c r="I8035" i="34"/>
  <c r="I8034" i="34"/>
  <c r="I8033" i="34"/>
  <c r="I8032" i="34"/>
  <c r="I8031" i="34"/>
  <c r="I8030" i="34"/>
  <c r="I8029" i="34"/>
  <c r="I8028" i="34"/>
  <c r="I8027" i="34"/>
  <c r="I8026" i="34"/>
  <c r="I8025" i="34"/>
  <c r="I8024" i="34"/>
  <c r="I8023" i="34"/>
  <c r="I8022" i="34"/>
  <c r="I8021" i="34"/>
  <c r="I8020" i="34"/>
  <c r="I8019" i="34"/>
  <c r="I8018" i="34"/>
  <c r="I8017" i="34"/>
  <c r="I8016" i="34"/>
  <c r="I8015" i="34"/>
  <c r="I8014" i="34"/>
  <c r="I8013" i="34"/>
  <c r="I8012" i="34"/>
  <c r="I8011" i="34"/>
  <c r="I8010" i="34"/>
  <c r="I8009" i="34"/>
  <c r="I8008" i="34"/>
  <c r="I8007" i="34"/>
  <c r="I8006" i="34"/>
  <c r="I8005" i="34"/>
  <c r="I8004" i="34"/>
  <c r="I8003" i="34"/>
  <c r="I8002" i="34"/>
  <c r="I8001" i="34"/>
  <c r="I8000" i="34"/>
  <c r="I7999" i="34"/>
  <c r="I7998" i="34"/>
  <c r="I7997" i="34"/>
  <c r="I7996" i="34"/>
  <c r="I7995" i="34"/>
  <c r="I7994" i="34"/>
  <c r="I7993" i="34"/>
  <c r="I7992" i="34"/>
  <c r="I7991" i="34"/>
  <c r="I7990" i="34"/>
  <c r="I7989" i="34"/>
  <c r="I7988" i="34"/>
  <c r="I7987" i="34"/>
  <c r="I7986" i="34"/>
  <c r="I7985" i="34"/>
  <c r="I7984" i="34"/>
  <c r="I7983" i="34"/>
  <c r="I7982" i="34"/>
  <c r="I7981" i="34"/>
  <c r="I7980" i="34"/>
  <c r="I7979" i="34"/>
  <c r="I7978" i="34"/>
  <c r="I7977" i="34"/>
  <c r="I7976" i="34"/>
  <c r="I7975" i="34"/>
  <c r="I7974" i="34"/>
  <c r="I7973" i="34"/>
  <c r="I7972" i="34"/>
  <c r="I7971" i="34"/>
  <c r="I7970" i="34"/>
  <c r="I7969" i="34"/>
  <c r="I7968" i="34"/>
  <c r="I7967" i="34"/>
  <c r="I7966" i="34"/>
  <c r="I7965" i="34"/>
  <c r="I7964" i="34"/>
  <c r="I7963" i="34"/>
  <c r="I7962" i="34"/>
  <c r="I7961" i="34"/>
  <c r="I7960" i="34"/>
  <c r="I7959" i="34"/>
  <c r="I7958" i="34"/>
  <c r="I7957" i="34"/>
  <c r="I7956" i="34"/>
  <c r="I7955" i="34"/>
  <c r="I7954" i="34"/>
  <c r="I7953" i="34"/>
  <c r="I7952" i="34"/>
  <c r="I7951" i="34"/>
  <c r="I7950" i="34"/>
  <c r="I7949" i="34"/>
  <c r="I7948" i="34"/>
  <c r="I7947" i="34"/>
  <c r="I7946" i="34"/>
  <c r="I7945" i="34"/>
  <c r="I7944" i="34"/>
  <c r="I7943" i="34"/>
  <c r="I7942" i="34"/>
  <c r="I7941" i="34"/>
  <c r="I7940" i="34"/>
  <c r="I7939" i="34"/>
  <c r="I7938" i="34"/>
  <c r="I7937" i="34"/>
  <c r="I7936" i="34"/>
  <c r="I7935" i="34"/>
  <c r="I7934" i="34"/>
  <c r="I7933" i="34"/>
  <c r="I7932" i="34"/>
  <c r="I7931" i="34"/>
  <c r="I7930" i="34"/>
  <c r="I7929" i="34"/>
  <c r="I7928" i="34"/>
  <c r="I7927" i="34"/>
  <c r="I7926" i="34"/>
  <c r="I7925" i="34"/>
  <c r="I7924" i="34"/>
  <c r="I7923" i="34"/>
  <c r="I7922" i="34"/>
  <c r="I7921" i="34"/>
  <c r="I7920" i="34"/>
  <c r="I7919" i="34"/>
  <c r="I7918" i="34"/>
  <c r="I7917" i="34"/>
  <c r="I7916" i="34"/>
  <c r="I7915" i="34"/>
  <c r="I7914" i="34"/>
  <c r="I7913" i="34"/>
  <c r="I7912" i="34"/>
  <c r="I7911" i="34"/>
  <c r="I7910" i="34"/>
  <c r="I7909" i="34"/>
  <c r="I7908" i="34"/>
  <c r="I7907" i="34"/>
  <c r="I7906" i="34"/>
  <c r="I7905" i="34"/>
  <c r="I7904" i="34"/>
  <c r="I7903" i="34"/>
  <c r="I7902" i="34"/>
  <c r="I7901" i="34"/>
  <c r="I7900" i="34"/>
  <c r="I7899" i="34"/>
  <c r="I7898" i="34"/>
  <c r="I7897" i="34"/>
  <c r="I7896" i="34"/>
  <c r="I7895" i="34"/>
  <c r="I7894" i="34"/>
  <c r="I7893" i="34"/>
  <c r="I7892" i="34"/>
  <c r="I7891" i="34"/>
  <c r="I7890" i="34"/>
  <c r="I7889" i="34"/>
  <c r="I7888" i="34"/>
  <c r="I7887" i="34"/>
  <c r="I7886" i="34"/>
  <c r="I7885" i="34"/>
  <c r="I7884" i="34"/>
  <c r="I7883" i="34"/>
  <c r="I7882" i="34"/>
  <c r="I7881" i="34"/>
  <c r="I7880" i="34"/>
  <c r="I7879" i="34"/>
  <c r="I7878" i="34"/>
  <c r="I7877" i="34"/>
  <c r="I7876" i="34"/>
  <c r="I7875" i="34"/>
  <c r="I7874" i="34"/>
  <c r="I7873" i="34"/>
  <c r="I7872" i="34"/>
  <c r="I7871" i="34"/>
  <c r="I7870" i="34"/>
  <c r="I7869" i="34"/>
  <c r="I7868" i="34"/>
  <c r="I7867" i="34"/>
  <c r="I7866" i="34"/>
  <c r="I7865" i="34"/>
  <c r="I7864" i="34"/>
  <c r="I7863" i="34"/>
  <c r="I7862" i="34"/>
  <c r="I7861" i="34"/>
  <c r="I7860" i="34"/>
  <c r="I7859" i="34"/>
  <c r="I7858" i="34"/>
  <c r="I7857" i="34"/>
  <c r="I7856" i="34"/>
  <c r="I7855" i="34"/>
  <c r="I7854" i="34"/>
  <c r="I7853" i="34"/>
  <c r="I7852" i="34"/>
  <c r="I7851" i="34"/>
  <c r="I7850" i="34"/>
  <c r="I7849" i="34"/>
  <c r="I7848" i="34"/>
  <c r="I7847" i="34"/>
  <c r="I7846" i="34"/>
  <c r="I7845" i="34"/>
  <c r="I7844" i="34"/>
  <c r="I7843" i="34"/>
  <c r="I7842" i="34"/>
  <c r="I7841" i="34"/>
  <c r="I7840" i="34"/>
  <c r="I7839" i="34"/>
  <c r="I7838" i="34"/>
  <c r="I7837" i="34"/>
  <c r="I7836" i="34"/>
  <c r="I7835" i="34"/>
  <c r="I7834" i="34"/>
  <c r="I7833" i="34"/>
  <c r="I7832" i="34"/>
  <c r="I7831" i="34"/>
  <c r="I7830" i="34"/>
  <c r="I7829" i="34"/>
  <c r="I7828" i="34"/>
  <c r="I7827" i="34"/>
  <c r="I7826" i="34"/>
  <c r="I7825" i="34"/>
  <c r="I7824" i="34"/>
  <c r="I7823" i="34"/>
  <c r="I7822" i="34"/>
  <c r="I7821" i="34"/>
  <c r="I7820" i="34"/>
  <c r="I7819" i="34"/>
  <c r="I7818" i="34"/>
  <c r="I7817" i="34"/>
  <c r="I7816" i="34"/>
  <c r="I7815" i="34"/>
  <c r="I7814" i="34"/>
  <c r="I7813" i="34"/>
  <c r="I7812" i="34"/>
  <c r="I7811" i="34"/>
  <c r="I7810" i="34"/>
  <c r="I7809" i="34"/>
  <c r="I7808" i="34"/>
  <c r="I7807" i="34"/>
  <c r="I7806" i="34"/>
  <c r="I7805" i="34"/>
  <c r="I7804" i="34"/>
  <c r="I7803" i="34"/>
  <c r="I7802" i="34"/>
  <c r="I7801" i="34"/>
  <c r="I7800" i="34"/>
  <c r="I7799" i="34"/>
  <c r="I7798" i="34"/>
  <c r="I7797" i="34"/>
  <c r="I7796" i="34"/>
  <c r="I7795" i="34"/>
  <c r="I7794" i="34"/>
  <c r="I7793" i="34"/>
  <c r="I7792" i="34"/>
  <c r="I7791" i="34"/>
  <c r="I7790" i="34"/>
  <c r="I7789" i="34"/>
  <c r="I7788" i="34"/>
  <c r="I7787" i="34"/>
  <c r="I7786" i="34"/>
  <c r="I7785" i="34"/>
  <c r="I7784" i="34"/>
  <c r="I7783" i="34"/>
  <c r="I7782" i="34"/>
  <c r="I7781" i="34"/>
  <c r="I7780" i="34"/>
  <c r="I7779" i="34"/>
  <c r="I7778" i="34"/>
  <c r="I7777" i="34"/>
  <c r="I7776" i="34"/>
  <c r="I7775" i="34"/>
  <c r="I7774" i="34"/>
  <c r="I7773" i="34"/>
  <c r="I7772" i="34"/>
  <c r="I7771" i="34"/>
  <c r="I7770" i="34"/>
  <c r="I7769" i="34"/>
  <c r="I7768" i="34"/>
  <c r="I7767" i="34"/>
  <c r="I7766" i="34"/>
  <c r="I7765" i="34"/>
  <c r="I7764" i="34"/>
  <c r="I7763" i="34"/>
  <c r="I7762" i="34"/>
  <c r="I7761" i="34"/>
  <c r="I7760" i="34"/>
  <c r="I7759" i="34"/>
  <c r="I7758" i="34"/>
  <c r="I7757" i="34"/>
  <c r="I7756" i="34"/>
  <c r="I7755" i="34"/>
  <c r="I7754" i="34"/>
  <c r="I7753" i="34"/>
  <c r="I7752" i="34"/>
  <c r="I7751" i="34"/>
  <c r="I7750" i="34"/>
  <c r="I7749" i="34"/>
  <c r="I7748" i="34"/>
  <c r="I7747" i="34"/>
  <c r="I7746" i="34"/>
  <c r="I7745" i="34"/>
  <c r="I7744" i="34"/>
  <c r="I7743" i="34"/>
  <c r="I7742" i="34"/>
  <c r="I7741" i="34"/>
  <c r="I7740" i="34"/>
  <c r="I7739" i="34"/>
  <c r="I7738" i="34"/>
  <c r="I7737" i="34"/>
  <c r="I7736" i="34"/>
  <c r="I7735" i="34"/>
  <c r="I7734" i="34"/>
  <c r="I7733" i="34"/>
  <c r="I7732" i="34"/>
  <c r="I7731" i="34"/>
  <c r="I7730" i="34"/>
  <c r="I7729" i="34"/>
  <c r="I7728" i="34"/>
  <c r="I7727" i="34"/>
  <c r="I7726" i="34"/>
  <c r="I7725" i="34"/>
  <c r="I7724" i="34"/>
  <c r="I7723" i="34"/>
  <c r="I7722" i="34"/>
  <c r="I7721" i="34"/>
  <c r="I7720" i="34"/>
  <c r="I7719" i="34"/>
  <c r="I7718" i="34"/>
  <c r="I7717" i="34"/>
  <c r="I7716" i="34"/>
  <c r="I7715" i="34"/>
  <c r="I7714" i="34"/>
  <c r="I7713" i="34"/>
  <c r="I7712" i="34"/>
  <c r="I7711" i="34"/>
  <c r="I7710" i="34"/>
  <c r="I7709" i="34"/>
  <c r="I7708" i="34"/>
  <c r="I7707" i="34"/>
  <c r="I7706" i="34"/>
  <c r="I7705" i="34"/>
  <c r="I7704" i="34"/>
  <c r="I7703" i="34"/>
  <c r="I7702" i="34"/>
  <c r="I7701" i="34"/>
  <c r="I7700" i="34"/>
  <c r="I7699" i="34"/>
  <c r="I7698" i="34"/>
  <c r="I7697" i="34"/>
  <c r="I7696" i="34"/>
  <c r="I7695" i="34"/>
  <c r="I7694" i="34"/>
  <c r="I7693" i="34"/>
  <c r="I7692" i="34"/>
  <c r="I7691" i="34"/>
  <c r="I7690" i="34"/>
  <c r="I7689" i="34"/>
  <c r="I7688" i="34"/>
  <c r="I7687" i="34"/>
  <c r="I7686" i="34"/>
  <c r="I7685" i="34"/>
  <c r="I7684" i="34"/>
  <c r="I7683" i="34"/>
  <c r="I7682" i="34"/>
  <c r="I7681" i="34"/>
  <c r="I7680" i="34"/>
  <c r="I7679" i="34"/>
  <c r="I7678" i="34"/>
  <c r="I7677" i="34"/>
  <c r="I7676" i="34"/>
  <c r="I7675" i="34"/>
  <c r="I7674" i="34"/>
  <c r="I7673" i="34"/>
  <c r="I7672" i="34"/>
  <c r="I7671" i="34"/>
  <c r="I7670" i="34"/>
  <c r="I7669" i="34"/>
  <c r="I7668" i="34"/>
  <c r="I7667" i="34"/>
  <c r="I7666" i="34"/>
  <c r="I7665" i="34"/>
  <c r="I7664" i="34"/>
  <c r="I7663" i="34"/>
  <c r="I7662" i="34"/>
  <c r="I7661" i="34"/>
  <c r="I7660" i="34"/>
  <c r="I7659" i="34"/>
  <c r="I7658" i="34"/>
  <c r="I7657" i="34"/>
  <c r="I7656" i="34"/>
  <c r="I7655" i="34"/>
  <c r="I7654" i="34"/>
  <c r="I7653" i="34"/>
  <c r="I7652" i="34"/>
  <c r="I7651" i="34"/>
  <c r="I7650" i="34"/>
  <c r="I7649" i="34"/>
  <c r="I7648" i="34"/>
  <c r="I7647" i="34"/>
  <c r="I7646" i="34"/>
  <c r="I7645" i="34"/>
  <c r="I7644" i="34"/>
  <c r="I7643" i="34"/>
  <c r="I7642" i="34"/>
  <c r="I7641" i="34"/>
  <c r="I7640" i="34"/>
  <c r="I7639" i="34"/>
  <c r="I7638" i="34"/>
  <c r="I7637" i="34"/>
  <c r="I7636" i="34"/>
  <c r="I7635" i="34"/>
  <c r="I7634" i="34"/>
  <c r="I7633" i="34"/>
  <c r="I7632" i="34"/>
  <c r="I7631" i="34"/>
  <c r="I7630" i="34"/>
  <c r="I7629" i="34"/>
  <c r="I7628" i="34"/>
  <c r="I7627" i="34"/>
  <c r="I7626" i="34"/>
  <c r="I7625" i="34"/>
  <c r="I7624" i="34"/>
  <c r="I7623" i="34"/>
  <c r="I7622" i="34"/>
  <c r="I7621" i="34"/>
  <c r="I7620" i="34"/>
  <c r="I7619" i="34"/>
  <c r="I7618" i="34"/>
  <c r="I7617" i="34"/>
  <c r="I7616" i="34"/>
  <c r="I7615" i="34"/>
  <c r="I7614" i="34"/>
  <c r="I7613" i="34"/>
  <c r="I7612" i="34"/>
  <c r="I7611" i="34"/>
  <c r="I7610" i="34"/>
  <c r="I7609" i="34"/>
  <c r="I7608" i="34"/>
  <c r="I7607" i="34"/>
  <c r="I7606" i="34"/>
  <c r="I7605" i="34"/>
  <c r="I7604" i="34"/>
  <c r="I7603" i="34"/>
  <c r="I7602" i="34"/>
  <c r="I7601" i="34"/>
  <c r="I7600" i="34"/>
  <c r="I7599" i="34"/>
  <c r="I7598" i="34"/>
  <c r="I7597" i="34"/>
  <c r="I7596" i="34"/>
  <c r="I7595" i="34"/>
  <c r="I7594" i="34"/>
  <c r="I7593" i="34"/>
  <c r="I7592" i="34"/>
  <c r="I7591" i="34"/>
  <c r="I7590" i="34"/>
  <c r="I7589" i="34"/>
  <c r="I7588" i="34"/>
  <c r="I7587" i="34"/>
  <c r="I7586" i="34"/>
  <c r="I7585" i="34"/>
  <c r="I7584" i="34"/>
  <c r="I7583" i="34"/>
  <c r="I7582" i="34"/>
  <c r="I7581" i="34"/>
  <c r="I7580" i="34"/>
  <c r="I7579" i="34"/>
  <c r="I7578" i="34"/>
  <c r="I7577" i="34"/>
  <c r="I7576" i="34"/>
  <c r="I7575" i="34"/>
  <c r="I7574" i="34"/>
  <c r="I7573" i="34"/>
  <c r="I7572" i="34"/>
  <c r="I7571" i="34"/>
  <c r="I7570" i="34"/>
  <c r="I7569" i="34"/>
  <c r="I7568" i="34"/>
  <c r="I7567" i="34"/>
  <c r="I7566" i="34"/>
  <c r="I7565" i="34"/>
  <c r="I7564" i="34"/>
  <c r="I7563" i="34"/>
  <c r="I7562" i="34"/>
  <c r="I7561" i="34"/>
  <c r="I7560" i="34"/>
  <c r="I7559" i="34"/>
  <c r="I7558" i="34"/>
  <c r="I7557" i="34"/>
  <c r="I7556" i="34"/>
  <c r="I7555" i="34"/>
  <c r="I7554" i="34"/>
  <c r="I7553" i="34"/>
  <c r="I7552" i="34"/>
  <c r="I7551" i="34"/>
  <c r="I7550" i="34"/>
  <c r="I7549" i="34"/>
  <c r="I7548" i="34"/>
  <c r="I7547" i="34"/>
  <c r="I7546" i="34"/>
  <c r="I7545" i="34"/>
  <c r="I7544" i="34"/>
  <c r="I7543" i="34"/>
  <c r="I7542" i="34"/>
  <c r="I7541" i="34"/>
  <c r="I7540" i="34"/>
  <c r="I7539" i="34"/>
  <c r="I7538" i="34"/>
  <c r="I7537" i="34"/>
  <c r="I7536" i="34"/>
  <c r="I7535" i="34"/>
  <c r="I7534" i="34"/>
  <c r="I7533" i="34"/>
  <c r="I7532" i="34"/>
  <c r="I7531" i="34"/>
  <c r="I7530" i="34"/>
  <c r="I7529" i="34"/>
  <c r="I7528" i="34"/>
  <c r="I7527" i="34"/>
  <c r="I7526" i="34"/>
  <c r="I7525" i="34"/>
  <c r="I7524" i="34"/>
  <c r="I7523" i="34"/>
  <c r="I7522" i="34"/>
  <c r="I7521" i="34"/>
  <c r="I7520" i="34"/>
  <c r="I7519" i="34"/>
  <c r="I7518" i="34"/>
  <c r="I7517" i="34"/>
  <c r="I7516" i="34"/>
  <c r="I7515" i="34"/>
  <c r="I7514" i="34"/>
  <c r="I7513" i="34"/>
  <c r="I7512" i="34"/>
  <c r="I7511" i="34"/>
  <c r="I7510" i="34"/>
  <c r="I7509" i="34"/>
  <c r="I7508" i="34"/>
  <c r="I7507" i="34"/>
  <c r="I7506" i="34"/>
  <c r="I7505" i="34"/>
  <c r="I7504" i="34"/>
  <c r="I7503" i="34"/>
  <c r="I7502" i="34"/>
  <c r="I7501" i="34"/>
  <c r="I7500" i="34"/>
  <c r="I7499" i="34"/>
  <c r="I7498" i="34"/>
  <c r="I7497" i="34"/>
  <c r="I7496" i="34"/>
  <c r="I7495" i="34"/>
  <c r="I7494" i="34"/>
  <c r="I7493" i="34"/>
  <c r="I7492" i="34"/>
  <c r="I7491" i="34"/>
  <c r="I7490" i="34"/>
  <c r="I7489" i="34"/>
  <c r="I7488" i="34"/>
  <c r="I7487" i="34"/>
  <c r="I7486" i="34"/>
  <c r="I7485" i="34"/>
  <c r="I7484" i="34"/>
  <c r="I7483" i="34"/>
  <c r="I7482" i="34"/>
  <c r="I7481" i="34"/>
  <c r="I7480" i="34"/>
  <c r="I7479" i="34"/>
  <c r="I7478" i="34"/>
  <c r="I7477" i="34"/>
  <c r="I7476" i="34"/>
  <c r="I7475" i="34"/>
  <c r="I7474" i="34"/>
  <c r="I7473" i="34"/>
  <c r="I7472" i="34"/>
  <c r="I7471" i="34"/>
  <c r="I7470" i="34"/>
  <c r="I7469" i="34"/>
  <c r="I7468" i="34"/>
  <c r="I7467" i="34"/>
  <c r="I7466" i="34"/>
  <c r="I7465" i="34"/>
  <c r="I7464" i="34"/>
  <c r="I7463" i="34"/>
  <c r="I7462" i="34"/>
  <c r="I7461" i="34"/>
  <c r="I7460" i="34"/>
  <c r="I7459" i="34"/>
  <c r="I7458" i="34"/>
  <c r="I7457" i="34"/>
  <c r="I7456" i="34"/>
  <c r="I7455" i="34"/>
  <c r="I7454" i="34"/>
  <c r="I7453" i="34"/>
  <c r="I7452" i="34"/>
  <c r="I7451" i="34"/>
  <c r="I7450" i="34"/>
  <c r="I7449" i="34"/>
  <c r="I7448" i="34"/>
  <c r="I7447" i="34"/>
  <c r="I7446" i="34"/>
  <c r="I7445" i="34"/>
  <c r="I7444" i="34"/>
  <c r="I7443" i="34"/>
  <c r="I7442" i="34"/>
  <c r="I7441" i="34"/>
  <c r="I7440" i="34"/>
  <c r="I7439" i="34"/>
  <c r="I7438" i="34"/>
  <c r="I7437" i="34"/>
  <c r="I7436" i="34"/>
  <c r="I7435" i="34"/>
  <c r="I7434" i="34"/>
  <c r="I7433" i="34"/>
  <c r="I7432" i="34"/>
  <c r="I7431" i="34"/>
  <c r="I7430" i="34"/>
  <c r="I7429" i="34"/>
  <c r="I7428" i="34"/>
  <c r="I7427" i="34"/>
  <c r="I7426" i="34"/>
  <c r="I7425" i="34"/>
  <c r="I7424" i="34"/>
  <c r="I7423" i="34"/>
  <c r="I7422" i="34"/>
  <c r="I7421" i="34"/>
  <c r="I7420" i="34"/>
  <c r="I7419" i="34"/>
  <c r="I7418" i="34"/>
  <c r="I7417" i="34"/>
  <c r="I7416" i="34"/>
  <c r="I7415" i="34"/>
  <c r="I7414" i="34"/>
  <c r="I7413" i="34"/>
  <c r="I7412" i="34"/>
  <c r="I7411" i="34"/>
  <c r="I7410" i="34"/>
  <c r="I7409" i="34"/>
  <c r="I7408" i="34"/>
  <c r="I7407" i="34"/>
  <c r="I7406" i="34"/>
  <c r="I7405" i="34"/>
  <c r="I7404" i="34"/>
  <c r="I7403" i="34"/>
  <c r="I7402" i="34"/>
  <c r="I7401" i="34"/>
  <c r="I7400" i="34"/>
  <c r="I7399" i="34"/>
  <c r="I7398" i="34"/>
  <c r="I7397" i="34"/>
  <c r="I7396" i="34"/>
  <c r="I7395" i="34"/>
  <c r="I7394" i="34"/>
  <c r="I7393" i="34"/>
  <c r="I7392" i="34"/>
  <c r="I7391" i="34"/>
  <c r="I7390" i="34"/>
  <c r="I7389" i="34"/>
  <c r="I7388" i="34"/>
  <c r="I7387" i="34"/>
  <c r="I7386" i="34"/>
  <c r="I7385" i="34"/>
  <c r="I7384" i="34"/>
  <c r="I7383" i="34"/>
  <c r="I7382" i="34"/>
  <c r="I7381" i="34"/>
  <c r="I7380" i="34"/>
  <c r="I7379" i="34"/>
  <c r="I7378" i="34"/>
  <c r="I7377" i="34"/>
  <c r="I7376" i="34"/>
  <c r="I7375" i="34"/>
  <c r="I7374" i="34"/>
  <c r="I7373" i="34"/>
  <c r="I7372" i="34"/>
  <c r="I7371" i="34"/>
  <c r="I7370" i="34"/>
  <c r="I7369" i="34"/>
  <c r="I7368" i="34"/>
  <c r="I7367" i="34"/>
  <c r="I7366" i="34"/>
  <c r="I7365" i="34"/>
  <c r="I7364" i="34"/>
  <c r="I7363" i="34"/>
  <c r="I7362" i="34"/>
  <c r="I7361" i="34"/>
  <c r="I7360" i="34"/>
  <c r="I7359" i="34"/>
  <c r="I7358" i="34"/>
  <c r="I7357" i="34"/>
  <c r="I7356" i="34"/>
  <c r="I7355" i="34"/>
  <c r="I7354" i="34"/>
  <c r="I7353" i="34"/>
  <c r="I7352" i="34"/>
  <c r="I7351" i="34"/>
  <c r="I7350" i="34"/>
  <c r="I7349" i="34"/>
  <c r="I7348" i="34"/>
  <c r="I7347" i="34"/>
  <c r="I7346" i="34"/>
  <c r="I7345" i="34"/>
  <c r="I7344" i="34"/>
  <c r="I7343" i="34"/>
  <c r="I7342" i="34"/>
  <c r="I7341" i="34"/>
  <c r="I7340" i="34"/>
  <c r="I7339" i="34"/>
  <c r="I7338" i="34"/>
  <c r="I7337" i="34"/>
  <c r="I7336" i="34"/>
  <c r="I7335" i="34"/>
  <c r="I7334" i="34"/>
  <c r="I7333" i="34"/>
  <c r="I7332" i="34"/>
  <c r="I7331" i="34"/>
  <c r="I7330" i="34"/>
  <c r="I7329" i="34"/>
  <c r="I7328" i="34"/>
  <c r="I7327" i="34"/>
  <c r="I7326" i="34"/>
  <c r="I7325" i="34"/>
  <c r="I7324" i="34"/>
  <c r="I7323" i="34"/>
  <c r="I7322" i="34"/>
  <c r="I7321" i="34"/>
  <c r="I7320" i="34"/>
  <c r="I7319" i="34"/>
  <c r="I7318" i="34"/>
  <c r="I7317" i="34"/>
  <c r="I7316" i="34"/>
  <c r="I7315" i="34"/>
  <c r="I7314" i="34"/>
  <c r="I7313" i="34"/>
  <c r="I7312" i="34"/>
  <c r="I7311" i="34"/>
  <c r="I7310" i="34"/>
  <c r="I7309" i="34"/>
  <c r="I7308" i="34"/>
  <c r="I7307" i="34"/>
  <c r="I7306" i="34"/>
  <c r="I7305" i="34"/>
  <c r="I7304" i="34"/>
  <c r="I7303" i="34"/>
  <c r="I7302" i="34"/>
  <c r="I7301" i="34"/>
  <c r="I7300" i="34"/>
  <c r="I7299" i="34"/>
  <c r="I7298" i="34"/>
  <c r="I7297" i="34"/>
  <c r="I7296" i="34"/>
  <c r="I7295" i="34"/>
  <c r="I7294" i="34"/>
  <c r="I7293" i="34"/>
  <c r="I7292" i="34"/>
  <c r="I7291" i="34"/>
  <c r="I7290" i="34"/>
  <c r="I7289" i="34"/>
  <c r="I7288" i="34"/>
  <c r="I7287" i="34"/>
  <c r="I7286" i="34"/>
  <c r="I7285" i="34"/>
  <c r="I7284" i="34"/>
  <c r="I7283" i="34"/>
  <c r="I7282" i="34"/>
  <c r="I7281" i="34"/>
  <c r="I7280" i="34"/>
  <c r="I7279" i="34"/>
  <c r="I7278" i="34"/>
  <c r="I7277" i="34"/>
  <c r="I7276" i="34"/>
  <c r="I7275" i="34"/>
  <c r="I7274" i="34"/>
  <c r="I7273" i="34"/>
  <c r="I7272" i="34"/>
  <c r="I7271" i="34"/>
  <c r="I7270" i="34"/>
  <c r="I7269" i="34"/>
  <c r="I7268" i="34"/>
  <c r="I7267" i="34"/>
  <c r="I7266" i="34"/>
  <c r="I7265" i="34"/>
  <c r="I7264" i="34"/>
  <c r="I7263" i="34"/>
  <c r="I7262" i="34"/>
  <c r="I7261" i="34"/>
  <c r="I7260" i="34"/>
  <c r="I7259" i="34"/>
  <c r="I7258" i="34"/>
  <c r="I7257" i="34"/>
  <c r="I7256" i="34"/>
  <c r="I7255" i="34"/>
  <c r="I7254" i="34"/>
  <c r="I7253" i="34"/>
  <c r="I7252" i="34"/>
  <c r="I7251" i="34"/>
  <c r="I7250" i="34"/>
  <c r="I7249" i="34"/>
  <c r="I7248" i="34"/>
  <c r="I7247" i="34"/>
  <c r="I7246" i="34"/>
  <c r="I7245" i="34"/>
  <c r="I7244" i="34"/>
  <c r="I7243" i="34"/>
  <c r="I7242" i="34"/>
  <c r="I7241" i="34"/>
  <c r="I7240" i="34"/>
  <c r="I7239" i="34"/>
  <c r="I7238" i="34"/>
  <c r="I7237" i="34"/>
  <c r="I7236" i="34"/>
  <c r="I7235" i="34"/>
  <c r="I7234" i="34"/>
  <c r="I7233" i="34"/>
  <c r="I7232" i="34"/>
  <c r="I7231" i="34"/>
  <c r="I7230" i="34"/>
  <c r="I7229" i="34"/>
  <c r="I7228" i="34"/>
  <c r="I7227" i="34"/>
  <c r="I7226" i="34"/>
  <c r="I7225" i="34"/>
  <c r="I7224" i="34"/>
  <c r="I7223" i="34"/>
  <c r="I7222" i="34"/>
  <c r="I7221" i="34"/>
  <c r="I7220" i="34"/>
  <c r="I7219" i="34"/>
  <c r="I7218" i="34"/>
  <c r="I7217" i="34"/>
  <c r="I7216" i="34"/>
  <c r="I7215" i="34"/>
  <c r="I7214" i="34"/>
  <c r="I7213" i="34"/>
  <c r="I7212" i="34"/>
  <c r="I7211" i="34"/>
  <c r="I7210" i="34"/>
  <c r="I7209" i="34"/>
  <c r="I7208" i="34"/>
  <c r="I7207" i="34"/>
  <c r="I7206" i="34"/>
  <c r="I7205" i="34"/>
  <c r="I7204" i="34"/>
  <c r="I7203" i="34"/>
  <c r="I7202" i="34"/>
  <c r="I7201" i="34"/>
  <c r="I7200" i="34"/>
  <c r="I7199" i="34"/>
  <c r="I7198" i="34"/>
  <c r="I7197" i="34"/>
  <c r="I7196" i="34"/>
  <c r="I7195" i="34"/>
  <c r="I7194" i="34"/>
  <c r="I7193" i="34"/>
  <c r="I7192" i="34"/>
  <c r="I7191" i="34"/>
  <c r="I7190" i="34"/>
  <c r="I7189" i="34"/>
  <c r="I7188" i="34"/>
  <c r="I7187" i="34"/>
  <c r="I7186" i="34"/>
  <c r="I7185" i="34"/>
  <c r="I7184" i="34"/>
  <c r="I7183" i="34"/>
  <c r="I7182" i="34"/>
  <c r="I7181" i="34"/>
  <c r="I7180" i="34"/>
  <c r="I7179" i="34"/>
  <c r="I7178" i="34"/>
  <c r="I7177" i="34"/>
  <c r="I7176" i="34"/>
  <c r="I7175" i="34"/>
  <c r="I7174" i="34"/>
  <c r="I7173" i="34"/>
  <c r="I7172" i="34"/>
  <c r="I7171" i="34"/>
  <c r="I7170" i="34"/>
  <c r="I7169" i="34"/>
  <c r="I7168" i="34"/>
  <c r="I7167" i="34"/>
  <c r="I7166" i="34"/>
  <c r="I7165" i="34"/>
  <c r="I7164" i="34"/>
  <c r="I7163" i="34"/>
  <c r="I7162" i="34"/>
  <c r="I7161" i="34"/>
  <c r="I7160" i="34"/>
  <c r="I7159" i="34"/>
  <c r="I7158" i="34"/>
  <c r="I7157" i="34"/>
  <c r="I7156" i="34"/>
  <c r="I7155" i="34"/>
  <c r="I7154" i="34"/>
  <c r="I7153" i="34"/>
  <c r="I7152" i="34"/>
  <c r="I7151" i="34"/>
  <c r="I7150" i="34"/>
  <c r="I7149" i="34"/>
  <c r="I7148" i="34"/>
  <c r="I7147" i="34"/>
  <c r="I7146" i="34"/>
  <c r="I7145" i="34"/>
  <c r="I7144" i="34"/>
  <c r="I7143" i="34"/>
  <c r="I7142" i="34"/>
  <c r="I7141" i="34"/>
  <c r="I7140" i="34"/>
  <c r="I7139" i="34"/>
  <c r="I7138" i="34"/>
  <c r="I7137" i="34"/>
  <c r="I7136" i="34"/>
  <c r="I7135" i="34"/>
  <c r="I7134" i="34"/>
  <c r="I7133" i="34"/>
  <c r="I7132" i="34"/>
  <c r="I7131" i="34"/>
  <c r="I7130" i="34"/>
  <c r="I7129" i="34"/>
  <c r="I7128" i="34"/>
  <c r="I7127" i="34"/>
  <c r="I7126" i="34"/>
  <c r="I7125" i="34"/>
  <c r="I7124" i="34"/>
  <c r="I7123" i="34"/>
  <c r="I7122" i="34"/>
  <c r="I7121" i="34"/>
  <c r="I7120" i="34"/>
  <c r="I7119" i="34"/>
  <c r="I7118" i="34"/>
  <c r="I7117" i="34"/>
  <c r="I7116" i="34"/>
  <c r="I7115" i="34"/>
  <c r="I7114" i="34"/>
  <c r="I7113" i="34"/>
  <c r="I7112" i="34"/>
  <c r="I7111" i="34"/>
  <c r="I7110" i="34"/>
  <c r="I7109" i="34"/>
  <c r="I7108" i="34"/>
  <c r="I7107" i="34"/>
  <c r="I7106" i="34"/>
  <c r="I7105" i="34"/>
  <c r="I7104" i="34"/>
  <c r="I7103" i="34"/>
  <c r="I7102" i="34"/>
  <c r="I7101" i="34"/>
  <c r="I7100" i="34"/>
  <c r="I7099" i="34"/>
  <c r="I7098" i="34"/>
  <c r="I7097" i="34"/>
  <c r="I7096" i="34"/>
  <c r="I7095" i="34"/>
  <c r="I7094" i="34"/>
  <c r="I7093" i="34"/>
  <c r="I7092" i="34"/>
  <c r="I7091" i="34"/>
  <c r="I7090" i="34"/>
  <c r="I7089" i="34"/>
  <c r="I7088" i="34"/>
  <c r="I7087" i="34"/>
  <c r="I7086" i="34"/>
  <c r="I7085" i="34"/>
  <c r="I7084" i="34"/>
  <c r="I7083" i="34"/>
  <c r="I7082" i="34"/>
  <c r="I7081" i="34"/>
  <c r="I7080" i="34"/>
  <c r="I7079" i="34"/>
  <c r="I7078" i="34"/>
  <c r="I7077" i="34"/>
  <c r="I7076" i="34"/>
  <c r="I7075" i="34"/>
  <c r="I7074" i="34"/>
  <c r="I7073" i="34"/>
  <c r="I7072" i="34"/>
  <c r="I7071" i="34"/>
  <c r="I7070" i="34"/>
  <c r="I7069" i="34"/>
  <c r="I7068" i="34"/>
  <c r="I7067" i="34"/>
  <c r="I7066" i="34"/>
  <c r="I7065" i="34"/>
  <c r="I7064" i="34"/>
  <c r="I7063" i="34"/>
  <c r="I7062" i="34"/>
  <c r="I7061" i="34"/>
  <c r="I7060" i="34"/>
  <c r="I7059" i="34"/>
  <c r="I7058" i="34"/>
  <c r="I7057" i="34"/>
  <c r="I7056" i="34"/>
  <c r="I7055" i="34"/>
  <c r="I7054" i="34"/>
  <c r="I7053" i="34"/>
  <c r="I7052" i="34"/>
  <c r="I7051" i="34"/>
  <c r="I7050" i="34"/>
  <c r="I7049" i="34"/>
  <c r="I7048" i="34"/>
  <c r="I7047" i="34"/>
  <c r="I7046" i="34"/>
  <c r="I7045" i="34"/>
  <c r="I7044" i="34"/>
  <c r="I7043" i="34"/>
  <c r="I7042" i="34"/>
  <c r="I7041" i="34"/>
  <c r="I7040" i="34"/>
  <c r="I7039" i="34"/>
  <c r="I7038" i="34"/>
  <c r="I7037" i="34"/>
  <c r="I7036" i="34"/>
  <c r="I7035" i="34"/>
  <c r="I7034" i="34"/>
  <c r="I7033" i="34"/>
  <c r="I7032" i="34"/>
  <c r="I7031" i="34"/>
  <c r="I7030" i="34"/>
  <c r="I7029" i="34"/>
  <c r="I7028" i="34"/>
  <c r="I7027" i="34"/>
  <c r="I7026" i="34"/>
  <c r="I7025" i="34"/>
  <c r="I7024" i="34"/>
  <c r="I7023" i="34"/>
  <c r="I7022" i="34"/>
  <c r="I7021" i="34"/>
  <c r="I7020" i="34"/>
  <c r="I7019" i="34"/>
  <c r="I7018" i="34"/>
  <c r="I7017" i="34"/>
  <c r="I7016" i="34"/>
  <c r="I7015" i="34"/>
  <c r="I7014" i="34"/>
  <c r="I7013" i="34"/>
  <c r="I7012" i="34"/>
  <c r="I7011" i="34"/>
  <c r="I7010" i="34"/>
  <c r="I7009" i="34"/>
  <c r="I7008" i="34"/>
  <c r="I7007" i="34"/>
  <c r="I7006" i="34"/>
  <c r="I7005" i="34"/>
  <c r="I7004" i="34"/>
  <c r="I7003" i="34"/>
  <c r="I7002" i="34"/>
  <c r="I7001" i="34"/>
  <c r="I7000" i="34"/>
  <c r="I6999" i="34"/>
  <c r="I6998" i="34"/>
  <c r="I6997" i="34"/>
  <c r="I6996" i="34"/>
  <c r="I6995" i="34"/>
  <c r="I6994" i="34"/>
  <c r="I6993" i="34"/>
  <c r="I6992" i="34"/>
  <c r="I6991" i="34"/>
  <c r="I6990" i="34"/>
  <c r="I6989" i="34"/>
  <c r="I6988" i="34"/>
  <c r="I6987" i="34"/>
  <c r="I6986" i="34"/>
  <c r="I6985" i="34"/>
  <c r="I6984" i="34"/>
  <c r="I6983" i="34"/>
  <c r="I6982" i="34"/>
  <c r="I6981" i="34"/>
  <c r="I6980" i="34"/>
  <c r="I6979" i="34"/>
  <c r="I6978" i="34"/>
  <c r="I6977" i="34"/>
  <c r="I6976" i="34"/>
  <c r="I6975" i="34"/>
  <c r="I6974" i="34"/>
  <c r="I6973" i="34"/>
  <c r="I6972" i="34"/>
  <c r="I6971" i="34"/>
  <c r="I6970" i="34"/>
  <c r="I6969" i="34"/>
  <c r="I6968" i="34"/>
  <c r="I6967" i="34"/>
  <c r="I6966" i="34"/>
  <c r="I6965" i="34"/>
  <c r="I6964" i="34"/>
  <c r="I6963" i="34"/>
  <c r="I6962" i="34"/>
  <c r="I6961" i="34"/>
  <c r="I6960" i="34"/>
  <c r="I6959" i="34"/>
  <c r="I6958" i="34"/>
  <c r="I6957" i="34"/>
  <c r="I6956" i="34"/>
  <c r="I6955" i="34"/>
  <c r="I6954" i="34"/>
  <c r="I6953" i="34"/>
  <c r="I6952" i="34"/>
  <c r="I6951" i="34"/>
  <c r="I6950" i="34"/>
  <c r="I6949" i="34"/>
  <c r="I6948" i="34"/>
  <c r="I6947" i="34"/>
  <c r="I6946" i="34"/>
  <c r="I6945" i="34"/>
  <c r="I6944" i="34"/>
  <c r="I6943" i="34"/>
  <c r="I6942" i="34"/>
  <c r="I6941" i="34"/>
  <c r="I6940" i="34"/>
  <c r="I6939" i="34"/>
  <c r="I6938" i="34"/>
  <c r="I6937" i="34"/>
  <c r="I6936" i="34"/>
  <c r="I6935" i="34"/>
  <c r="I6934" i="34"/>
  <c r="I6933" i="34"/>
  <c r="I6932" i="34"/>
  <c r="I6931" i="34"/>
  <c r="I6930" i="34"/>
  <c r="I6929" i="34"/>
  <c r="I6928" i="34"/>
  <c r="I6927" i="34"/>
  <c r="I6926" i="34"/>
  <c r="I6925" i="34"/>
  <c r="I6924" i="34"/>
  <c r="I6923" i="34"/>
  <c r="I6922" i="34"/>
  <c r="I6921" i="34"/>
  <c r="I6920" i="34"/>
  <c r="I6919" i="34"/>
  <c r="I6918" i="34"/>
  <c r="I6917" i="34"/>
  <c r="I6916" i="34"/>
  <c r="I6915" i="34"/>
  <c r="I6914" i="34"/>
  <c r="I6913" i="34"/>
  <c r="I6912" i="34"/>
  <c r="I6911" i="34"/>
  <c r="I6910" i="34"/>
  <c r="I6909" i="34"/>
  <c r="I6908" i="34"/>
  <c r="I6907" i="34"/>
  <c r="I6906" i="34"/>
  <c r="I6905" i="34"/>
  <c r="I6904" i="34"/>
  <c r="I6903" i="34"/>
  <c r="I6902" i="34"/>
  <c r="I6901" i="34"/>
  <c r="I6900" i="34"/>
  <c r="I6899" i="34"/>
  <c r="I6898" i="34"/>
  <c r="I6897" i="34"/>
  <c r="I6896" i="34"/>
  <c r="I6895" i="34"/>
  <c r="I6894" i="34"/>
  <c r="I6893" i="34"/>
  <c r="I6892" i="34"/>
  <c r="I6891" i="34"/>
  <c r="I6890" i="34"/>
  <c r="I6889" i="34"/>
  <c r="I6888" i="34"/>
  <c r="I6887" i="34"/>
  <c r="I6886" i="34"/>
  <c r="I6885" i="34"/>
  <c r="I6884" i="34"/>
  <c r="I6883" i="34"/>
  <c r="I6882" i="34"/>
  <c r="I6881" i="34"/>
  <c r="I6880" i="34"/>
  <c r="I6879" i="34"/>
  <c r="I6878" i="34"/>
  <c r="I6877" i="34"/>
  <c r="I6876" i="34"/>
  <c r="I6875" i="34"/>
  <c r="I6874" i="34"/>
  <c r="I6873" i="34"/>
  <c r="I6872" i="34"/>
  <c r="I6871" i="34"/>
  <c r="I6870" i="34"/>
  <c r="I6869" i="34"/>
  <c r="I6868" i="34"/>
  <c r="I6867" i="34"/>
  <c r="I6866" i="34"/>
  <c r="I6865" i="34"/>
  <c r="I6864" i="34"/>
  <c r="I6863" i="34"/>
  <c r="I6862" i="34"/>
  <c r="I6861" i="34"/>
  <c r="I6860" i="34"/>
  <c r="I6859" i="34"/>
  <c r="I6858" i="34"/>
  <c r="I6857" i="34"/>
  <c r="I6856" i="34"/>
  <c r="I6855" i="34"/>
  <c r="I6854" i="34"/>
  <c r="I6853" i="34"/>
  <c r="I6852" i="34"/>
  <c r="I6851" i="34"/>
  <c r="I6850" i="34"/>
  <c r="I6849" i="34"/>
  <c r="I6848" i="34"/>
  <c r="I6847" i="34"/>
  <c r="I6846" i="34"/>
  <c r="I6845" i="34"/>
  <c r="I6844" i="34"/>
  <c r="I6843" i="34"/>
  <c r="I6842" i="34"/>
  <c r="I6841" i="34"/>
  <c r="I6840" i="34"/>
  <c r="I6839" i="34"/>
  <c r="I6838" i="34"/>
  <c r="I6837" i="34"/>
  <c r="I6836" i="34"/>
  <c r="I6835" i="34"/>
  <c r="I6834" i="34"/>
  <c r="I6833" i="34"/>
  <c r="I6832" i="34"/>
  <c r="I6831" i="34"/>
  <c r="I6830" i="34"/>
  <c r="I6829" i="34"/>
  <c r="I6828" i="34"/>
  <c r="I6827" i="34"/>
  <c r="I6826" i="34"/>
  <c r="I6825" i="34"/>
  <c r="I6824" i="34"/>
  <c r="I6823" i="34"/>
  <c r="I6822" i="34"/>
  <c r="I6821" i="34"/>
  <c r="I6820" i="34"/>
  <c r="I6819" i="34"/>
  <c r="I6818" i="34"/>
  <c r="I6817" i="34"/>
  <c r="I6816" i="34"/>
  <c r="I6815" i="34"/>
  <c r="I6814" i="34"/>
  <c r="I6813" i="34"/>
  <c r="I6812" i="34"/>
  <c r="I6811" i="34"/>
  <c r="I6810" i="34"/>
  <c r="I6809" i="34"/>
  <c r="I6808" i="34"/>
  <c r="I6807" i="34"/>
  <c r="I6806" i="34"/>
  <c r="I6805" i="34"/>
  <c r="I6804" i="34"/>
  <c r="I6803" i="34"/>
  <c r="I6802" i="34"/>
  <c r="I6801" i="34"/>
  <c r="I6800" i="34"/>
  <c r="I6799" i="34"/>
  <c r="I6798" i="34"/>
  <c r="I6797" i="34"/>
  <c r="I6796" i="34"/>
  <c r="I6795" i="34"/>
  <c r="I6794" i="34"/>
  <c r="I6793" i="34"/>
  <c r="I6792" i="34"/>
  <c r="I6791" i="34"/>
  <c r="I6790" i="34"/>
  <c r="I6789" i="34"/>
  <c r="I6788" i="34"/>
  <c r="I6787" i="34"/>
  <c r="I6786" i="34"/>
  <c r="I6785" i="34"/>
  <c r="I6784" i="34"/>
  <c r="I6783" i="34"/>
  <c r="I6782" i="34"/>
  <c r="I6781" i="34"/>
  <c r="I6780" i="34"/>
  <c r="I6779" i="34"/>
  <c r="I6778" i="34"/>
  <c r="I6777" i="34"/>
  <c r="I6776" i="34"/>
  <c r="I6775" i="34"/>
  <c r="I6774" i="34"/>
  <c r="I6773" i="34"/>
  <c r="I6772" i="34"/>
  <c r="I6771" i="34"/>
  <c r="I6770" i="34"/>
  <c r="I6769" i="34"/>
  <c r="I6768" i="34"/>
  <c r="I6767" i="34"/>
  <c r="I6766" i="34"/>
  <c r="I6765" i="34"/>
  <c r="I6764" i="34"/>
  <c r="I6763" i="34"/>
  <c r="I6762" i="34"/>
  <c r="I6761" i="34"/>
  <c r="I6760" i="34"/>
  <c r="I6759" i="34"/>
  <c r="I6758" i="34"/>
  <c r="I6757" i="34"/>
  <c r="I6756" i="34"/>
  <c r="I6755" i="34"/>
  <c r="I6754" i="34"/>
  <c r="I6753" i="34"/>
  <c r="I6752" i="34"/>
  <c r="I6751" i="34"/>
  <c r="I6750" i="34"/>
  <c r="I6749" i="34"/>
  <c r="I6748" i="34"/>
  <c r="I6747" i="34"/>
  <c r="I6746" i="34"/>
  <c r="I6745" i="34"/>
  <c r="I6744" i="34"/>
  <c r="I6743" i="34"/>
  <c r="I6742" i="34"/>
  <c r="I6741" i="34"/>
  <c r="I6740" i="34"/>
  <c r="I6739" i="34"/>
  <c r="I6738" i="34"/>
  <c r="I6737" i="34"/>
  <c r="I6736" i="34"/>
  <c r="I6735" i="34"/>
  <c r="I6734" i="34"/>
  <c r="I6733" i="34"/>
  <c r="I6732" i="34"/>
  <c r="I6731" i="34"/>
  <c r="I6730" i="34"/>
  <c r="I6729" i="34"/>
  <c r="I6728" i="34"/>
  <c r="I6727" i="34"/>
  <c r="I6726" i="34"/>
  <c r="I6725" i="34"/>
  <c r="I6724" i="34"/>
  <c r="I6723" i="34"/>
  <c r="I6722" i="34"/>
  <c r="I6721" i="34"/>
  <c r="I6720" i="34"/>
  <c r="I6719" i="34"/>
  <c r="I6718" i="34"/>
  <c r="I6717" i="34"/>
  <c r="I6716" i="34"/>
  <c r="I6715" i="34"/>
  <c r="I6714" i="34"/>
  <c r="I6713" i="34"/>
  <c r="I6712" i="34"/>
  <c r="I6711" i="34"/>
  <c r="I6710" i="34"/>
  <c r="I6709" i="34"/>
  <c r="I6708" i="34"/>
  <c r="I6707" i="34"/>
  <c r="I6706" i="34"/>
  <c r="I6705" i="34"/>
  <c r="I6704" i="34"/>
  <c r="I6703" i="34"/>
  <c r="I6702" i="34"/>
  <c r="I6701" i="34"/>
  <c r="I6700" i="34"/>
  <c r="I6699" i="34"/>
  <c r="I6698" i="34"/>
  <c r="I6697" i="34"/>
  <c r="I6696" i="34"/>
  <c r="I6695" i="34"/>
  <c r="I6694" i="34"/>
  <c r="I6693" i="34"/>
  <c r="I6692" i="34"/>
  <c r="I6691" i="34"/>
  <c r="I6690" i="34"/>
  <c r="I6689" i="34"/>
  <c r="I6688" i="34"/>
  <c r="I6687" i="34"/>
  <c r="I6686" i="34"/>
  <c r="I6685" i="34"/>
  <c r="I6684" i="34"/>
  <c r="I6683" i="34"/>
  <c r="I6682" i="34"/>
  <c r="I6681" i="34"/>
  <c r="I6680" i="34"/>
  <c r="I6679" i="34"/>
  <c r="I6678" i="34"/>
  <c r="I6677" i="34"/>
  <c r="I6676" i="34"/>
  <c r="I6675" i="34"/>
  <c r="I6674" i="34"/>
  <c r="I6673" i="34"/>
  <c r="I6672" i="34"/>
  <c r="I6671" i="34"/>
  <c r="I6670" i="34"/>
  <c r="I6669" i="34"/>
  <c r="I6668" i="34"/>
  <c r="I6667" i="34"/>
  <c r="I6666" i="34"/>
  <c r="I6665" i="34"/>
  <c r="I6664" i="34"/>
  <c r="I6663" i="34"/>
  <c r="I6662" i="34"/>
  <c r="I6661" i="34"/>
  <c r="I6660" i="34"/>
  <c r="I6659" i="34"/>
  <c r="I6658" i="34"/>
  <c r="I6657" i="34"/>
  <c r="I6656" i="34"/>
  <c r="I6655" i="34"/>
  <c r="I6654" i="34"/>
  <c r="I6653" i="34"/>
  <c r="I6652" i="34"/>
  <c r="I6651" i="34"/>
  <c r="I6650" i="34"/>
  <c r="I6649" i="34"/>
  <c r="I6648" i="34"/>
  <c r="I6647" i="34"/>
  <c r="I6646" i="34"/>
  <c r="I6645" i="34"/>
  <c r="I6644" i="34"/>
  <c r="I6643" i="34"/>
  <c r="I6642" i="34"/>
  <c r="I6641" i="34"/>
  <c r="I6640" i="34"/>
  <c r="I6639" i="34"/>
  <c r="I6638" i="34"/>
  <c r="I6637" i="34"/>
  <c r="I6636" i="34"/>
  <c r="I6635" i="34"/>
  <c r="I6634" i="34"/>
  <c r="I6633" i="34"/>
  <c r="I6632" i="34"/>
  <c r="I6631" i="34"/>
  <c r="I6630" i="34"/>
  <c r="I6629" i="34"/>
  <c r="I6628" i="34"/>
  <c r="I6627" i="34"/>
  <c r="I6626" i="34"/>
  <c r="I6625" i="34"/>
  <c r="I6624" i="34"/>
  <c r="I6623" i="34"/>
  <c r="I6622" i="34"/>
  <c r="I6621" i="34"/>
  <c r="I6620" i="34"/>
  <c r="I6619" i="34"/>
  <c r="I6618" i="34"/>
  <c r="I6617" i="34"/>
  <c r="I6616" i="34"/>
  <c r="I6615" i="34"/>
  <c r="I6614" i="34"/>
  <c r="I6613" i="34"/>
  <c r="I6612" i="34"/>
  <c r="I6611" i="34"/>
  <c r="I6610" i="34"/>
  <c r="I6609" i="34"/>
  <c r="I6608" i="34"/>
  <c r="I6607" i="34"/>
  <c r="I6606" i="34"/>
  <c r="I6605" i="34"/>
  <c r="I6604" i="34"/>
  <c r="I6603" i="34"/>
  <c r="I6602" i="34"/>
  <c r="I6601" i="34"/>
  <c r="I6600" i="34"/>
  <c r="I6599" i="34"/>
  <c r="I6598" i="34"/>
  <c r="I6597" i="34"/>
  <c r="I6596" i="34"/>
  <c r="I6595" i="34"/>
  <c r="I6594" i="34"/>
  <c r="I6593" i="34"/>
  <c r="I6592" i="34"/>
  <c r="I6591" i="34"/>
  <c r="I6590" i="34"/>
  <c r="I6589" i="34"/>
  <c r="I6588" i="34"/>
  <c r="I6587" i="34"/>
  <c r="I6586" i="34"/>
  <c r="I6585" i="34"/>
  <c r="I6584" i="34"/>
  <c r="I6583" i="34"/>
  <c r="I6582" i="34"/>
  <c r="I6581" i="34"/>
  <c r="I6580" i="34"/>
  <c r="I6579" i="34"/>
  <c r="I6578" i="34"/>
  <c r="I6577" i="34"/>
  <c r="I6576" i="34"/>
  <c r="I6575" i="34"/>
  <c r="I6574" i="34"/>
  <c r="I6573" i="34"/>
  <c r="I6572" i="34"/>
  <c r="I6571" i="34"/>
  <c r="I6570" i="34"/>
  <c r="I6569" i="34"/>
  <c r="I6568" i="34"/>
  <c r="I6567" i="34"/>
  <c r="I6566" i="34"/>
  <c r="I6565" i="34"/>
  <c r="I6564" i="34"/>
  <c r="I6563" i="34"/>
  <c r="I6562" i="34"/>
  <c r="I6561" i="34"/>
  <c r="I6560" i="34"/>
  <c r="I6559" i="34"/>
  <c r="I6558" i="34"/>
  <c r="I6557" i="34"/>
  <c r="I6556" i="34"/>
  <c r="I6555" i="34"/>
  <c r="I6554" i="34"/>
  <c r="I6553" i="34"/>
  <c r="I6552" i="34"/>
  <c r="I6551" i="34"/>
  <c r="I6550" i="34"/>
  <c r="I6549" i="34"/>
  <c r="I6548" i="34"/>
  <c r="I6547" i="34"/>
  <c r="I6546" i="34"/>
  <c r="I6545" i="34"/>
  <c r="I6544" i="34"/>
  <c r="I6543" i="34"/>
  <c r="I6542" i="34"/>
  <c r="I6541" i="34"/>
  <c r="I6540" i="34"/>
  <c r="I6539" i="34"/>
  <c r="I6538" i="34"/>
  <c r="I6537" i="34"/>
  <c r="I6536" i="34"/>
  <c r="I6535" i="34"/>
  <c r="I6534" i="34"/>
  <c r="I6533" i="34"/>
  <c r="I6532" i="34"/>
  <c r="I6531" i="34"/>
  <c r="I6530" i="34"/>
  <c r="I6529" i="34"/>
  <c r="I6528" i="34"/>
  <c r="I6527" i="34"/>
  <c r="I6526" i="34"/>
  <c r="I6525" i="34"/>
  <c r="I6524" i="34"/>
  <c r="I6523" i="34"/>
  <c r="I6522" i="34"/>
  <c r="I6521" i="34"/>
  <c r="I6520" i="34"/>
  <c r="I6519" i="34"/>
  <c r="I6518" i="34"/>
  <c r="I6517" i="34"/>
  <c r="I6516" i="34"/>
  <c r="I6515" i="34"/>
  <c r="I6514" i="34"/>
  <c r="I6513" i="34"/>
  <c r="I6512" i="34"/>
  <c r="I6511" i="34"/>
  <c r="I6510" i="34"/>
  <c r="I6509" i="34"/>
  <c r="I6508" i="34"/>
  <c r="I6507" i="34"/>
  <c r="I6506" i="34"/>
  <c r="I6505" i="34"/>
  <c r="I6504" i="34"/>
  <c r="I6503" i="34"/>
  <c r="I6502" i="34"/>
  <c r="I6501" i="34"/>
  <c r="I6500" i="34"/>
  <c r="I6499" i="34"/>
  <c r="I6498" i="34"/>
  <c r="I6497" i="34"/>
  <c r="I6496" i="34"/>
  <c r="I6495" i="34"/>
  <c r="I6494" i="34"/>
  <c r="I6493" i="34"/>
  <c r="I6492" i="34"/>
  <c r="I6491" i="34"/>
  <c r="I6490" i="34"/>
  <c r="I6489" i="34"/>
  <c r="I6488" i="34"/>
  <c r="I6487" i="34"/>
  <c r="I6486" i="34"/>
  <c r="I6485" i="34"/>
  <c r="I6484" i="34"/>
  <c r="I6483" i="34"/>
  <c r="I6482" i="34"/>
  <c r="I6481" i="34"/>
  <c r="I6480" i="34"/>
  <c r="I6479" i="34"/>
  <c r="I6478" i="34"/>
  <c r="I6477" i="34"/>
  <c r="I6476" i="34"/>
  <c r="I6475" i="34"/>
  <c r="I6474" i="34"/>
  <c r="I6473" i="34"/>
  <c r="I6472" i="34"/>
  <c r="I6471" i="34"/>
  <c r="I6470" i="34"/>
  <c r="I6469" i="34"/>
  <c r="I6468" i="34"/>
  <c r="I6467" i="34"/>
  <c r="I6466" i="34"/>
  <c r="I6465" i="34"/>
  <c r="I6464" i="34"/>
  <c r="I6463" i="34"/>
  <c r="I6462" i="34"/>
  <c r="I6461" i="34"/>
  <c r="I6460" i="34"/>
  <c r="I6459" i="34"/>
  <c r="I6458" i="34"/>
  <c r="I6457" i="34"/>
  <c r="I6456" i="34"/>
  <c r="I6455" i="34"/>
  <c r="I6454" i="34"/>
  <c r="I6453" i="34"/>
  <c r="I6452" i="34"/>
  <c r="I6451" i="34"/>
  <c r="I6450" i="34"/>
  <c r="I6449" i="34"/>
  <c r="I6448" i="34"/>
  <c r="I6447" i="34"/>
  <c r="I6446" i="34"/>
  <c r="I6445" i="34"/>
  <c r="I6444" i="34"/>
  <c r="I6443" i="34"/>
  <c r="I6442" i="34"/>
  <c r="I6441" i="34"/>
  <c r="I6440" i="34"/>
  <c r="I6439" i="34"/>
  <c r="I6438" i="34"/>
  <c r="I6437" i="34"/>
  <c r="I6436" i="34"/>
  <c r="I6435" i="34"/>
  <c r="I6434" i="34"/>
  <c r="I6433" i="34"/>
  <c r="I6432" i="34"/>
  <c r="I6431" i="34"/>
  <c r="I6430" i="34"/>
  <c r="I6429" i="34"/>
  <c r="I6428" i="34"/>
  <c r="I6427" i="34"/>
  <c r="I6426" i="34"/>
  <c r="I6425" i="34"/>
  <c r="I6424" i="34"/>
  <c r="I6423" i="34"/>
  <c r="I6422" i="34"/>
  <c r="I6421" i="34"/>
  <c r="I6420" i="34"/>
  <c r="I6419" i="34"/>
  <c r="I6418" i="34"/>
  <c r="I6417" i="34"/>
  <c r="I6416" i="34"/>
  <c r="I6415" i="34"/>
  <c r="I6414" i="34"/>
  <c r="I6413" i="34"/>
  <c r="I6412" i="34"/>
  <c r="I6411" i="34"/>
  <c r="I6410" i="34"/>
  <c r="I6409" i="34"/>
  <c r="I6408" i="34"/>
  <c r="I6407" i="34"/>
  <c r="I6406" i="34"/>
  <c r="I6405" i="34"/>
  <c r="I6404" i="34"/>
  <c r="I6403" i="34"/>
  <c r="I6402" i="34"/>
  <c r="I6401" i="34"/>
  <c r="I6400" i="34"/>
  <c r="I6399" i="34"/>
  <c r="I6398" i="34"/>
  <c r="I6397" i="34"/>
  <c r="I6396" i="34"/>
  <c r="I6395" i="34"/>
  <c r="I6394" i="34"/>
  <c r="I6393" i="34"/>
  <c r="I6392" i="34"/>
  <c r="I6391" i="34"/>
  <c r="I6390" i="34"/>
  <c r="I6389" i="34"/>
  <c r="I6388" i="34"/>
  <c r="I6387" i="34"/>
  <c r="I6386" i="34"/>
  <c r="I6385" i="34"/>
  <c r="I6384" i="34"/>
  <c r="I6383" i="34"/>
  <c r="I6382" i="34"/>
  <c r="I6381" i="34"/>
  <c r="I6380" i="34"/>
  <c r="I6379" i="34"/>
  <c r="I6378" i="34"/>
  <c r="I6377" i="34"/>
  <c r="I6376" i="34"/>
  <c r="I6375" i="34"/>
  <c r="I6374" i="34"/>
  <c r="I6373" i="34"/>
  <c r="I6372" i="34"/>
  <c r="I6371" i="34"/>
  <c r="I6370" i="34"/>
  <c r="I6369" i="34"/>
  <c r="I6368" i="34"/>
  <c r="I6367" i="34"/>
  <c r="I6366" i="34"/>
  <c r="I6365" i="34"/>
  <c r="I6364" i="34"/>
  <c r="I6363" i="34"/>
  <c r="I6362" i="34"/>
  <c r="I6361" i="34"/>
  <c r="I6360" i="34"/>
  <c r="I6359" i="34"/>
  <c r="I6358" i="34"/>
  <c r="I6357" i="34"/>
  <c r="I6356" i="34"/>
  <c r="I6355" i="34"/>
  <c r="I6354" i="34"/>
  <c r="I6353" i="34"/>
  <c r="I6352" i="34"/>
  <c r="I6351" i="34"/>
  <c r="I6350" i="34"/>
  <c r="I6349" i="34"/>
  <c r="I6348" i="34"/>
  <c r="I6347" i="34"/>
  <c r="I6346" i="34"/>
  <c r="I6345" i="34"/>
  <c r="I6344" i="34"/>
  <c r="I6343" i="34"/>
  <c r="I6342" i="34"/>
  <c r="I6341" i="34"/>
  <c r="I6340" i="34"/>
  <c r="I6339" i="34"/>
  <c r="I6338" i="34"/>
  <c r="I6337" i="34"/>
  <c r="I6336" i="34"/>
  <c r="I6335" i="34"/>
  <c r="I6334" i="34"/>
  <c r="I6333" i="34"/>
  <c r="I6332" i="34"/>
  <c r="I6331" i="34"/>
  <c r="I6330" i="34"/>
  <c r="I6329" i="34"/>
  <c r="I6328" i="34"/>
  <c r="I6327" i="34"/>
  <c r="I6326" i="34"/>
  <c r="I6325" i="34"/>
  <c r="I6324" i="34"/>
  <c r="I6323" i="34"/>
  <c r="I6322" i="34"/>
  <c r="I6321" i="34"/>
  <c r="I6320" i="34"/>
  <c r="I6319" i="34"/>
  <c r="I6318" i="34"/>
  <c r="I6317" i="34"/>
  <c r="I6316" i="34"/>
  <c r="I6315" i="34"/>
  <c r="I6314" i="34"/>
  <c r="I6313" i="34"/>
  <c r="I6312" i="34"/>
  <c r="I6311" i="34"/>
  <c r="I6310" i="34"/>
  <c r="I6309" i="34"/>
  <c r="I6308" i="34"/>
  <c r="I6307" i="34"/>
  <c r="I6306" i="34"/>
  <c r="I6305" i="34"/>
  <c r="I6304" i="34"/>
  <c r="I6303" i="34"/>
  <c r="I6302" i="34"/>
  <c r="I6301" i="34"/>
  <c r="I6300" i="34"/>
  <c r="I6299" i="34"/>
  <c r="I6298" i="34"/>
  <c r="I6297" i="34"/>
  <c r="I6296" i="34"/>
  <c r="I6295" i="34"/>
  <c r="I6294" i="34"/>
  <c r="I6293" i="34"/>
  <c r="I6292" i="34"/>
  <c r="I6291" i="34"/>
  <c r="I6290" i="34"/>
  <c r="I6289" i="34"/>
  <c r="I6288" i="34"/>
  <c r="I6287" i="34"/>
  <c r="I6286" i="34"/>
  <c r="I6285" i="34"/>
  <c r="I6284" i="34"/>
  <c r="I6283" i="34"/>
  <c r="I6282" i="34"/>
  <c r="I6281" i="34"/>
  <c r="I6280" i="34"/>
  <c r="I6279" i="34"/>
  <c r="I6278" i="34"/>
  <c r="I6277" i="34"/>
  <c r="I6276" i="34"/>
  <c r="I6275" i="34"/>
  <c r="I6274" i="34"/>
  <c r="I6273" i="34"/>
  <c r="I6272" i="34"/>
  <c r="I6271" i="34"/>
  <c r="I6270" i="34"/>
  <c r="I6269" i="34"/>
  <c r="I6268" i="34"/>
  <c r="I6267" i="34"/>
  <c r="I6266" i="34"/>
  <c r="I6265" i="34"/>
  <c r="I6264" i="34"/>
  <c r="I6263" i="34"/>
  <c r="I6262" i="34"/>
  <c r="I6261" i="34"/>
  <c r="I6260" i="34"/>
  <c r="I6259" i="34"/>
  <c r="I6258" i="34"/>
  <c r="I6257" i="34"/>
  <c r="I6256" i="34"/>
  <c r="I6255" i="34"/>
  <c r="I6254" i="34"/>
  <c r="I6253" i="34"/>
  <c r="I6252" i="34"/>
  <c r="I6251" i="34"/>
  <c r="I6250" i="34"/>
  <c r="I6249" i="34"/>
  <c r="I6248" i="34"/>
  <c r="I6247" i="34"/>
  <c r="I6246" i="34"/>
  <c r="I6245" i="34"/>
  <c r="I6244" i="34"/>
  <c r="I6243" i="34"/>
  <c r="I6242" i="34"/>
  <c r="I6241" i="34"/>
  <c r="I6240" i="34"/>
  <c r="I6239" i="34"/>
  <c r="I6238" i="34"/>
  <c r="I6237" i="34"/>
  <c r="I6236" i="34"/>
  <c r="I6235" i="34"/>
  <c r="I6234" i="34"/>
  <c r="I6233" i="34"/>
  <c r="I6232" i="34"/>
  <c r="I6231" i="34"/>
  <c r="I6230" i="34"/>
  <c r="I6229" i="34"/>
  <c r="I6228" i="34"/>
  <c r="I6227" i="34"/>
  <c r="I6226" i="34"/>
  <c r="I6225" i="34"/>
  <c r="I6224" i="34"/>
  <c r="I6223" i="34"/>
  <c r="I6222" i="34"/>
  <c r="I6221" i="34"/>
  <c r="I6220" i="34"/>
  <c r="I6219" i="34"/>
  <c r="I6218" i="34"/>
  <c r="I6217" i="34"/>
  <c r="I6216" i="34"/>
  <c r="I6215" i="34"/>
  <c r="I6214" i="34"/>
  <c r="I6213" i="34"/>
  <c r="I6212" i="34"/>
  <c r="I6211" i="34"/>
  <c r="I6210" i="34"/>
  <c r="I6209" i="34"/>
  <c r="I6208" i="34"/>
  <c r="I6207" i="34"/>
  <c r="I6206" i="34"/>
  <c r="I6205" i="34"/>
  <c r="I6204" i="34"/>
  <c r="I6203" i="34"/>
  <c r="I6202" i="34"/>
  <c r="I6201" i="34"/>
  <c r="I6200" i="34"/>
  <c r="I6199" i="34"/>
  <c r="I6198" i="34"/>
  <c r="I6197" i="34"/>
  <c r="I6196" i="34"/>
  <c r="I6195" i="34"/>
  <c r="I6194" i="34"/>
  <c r="I6193" i="34"/>
  <c r="I6192" i="34"/>
  <c r="I6191" i="34"/>
  <c r="I6190" i="34"/>
  <c r="I6189" i="34"/>
  <c r="I6188" i="34"/>
  <c r="I6187" i="34"/>
  <c r="I6186" i="34"/>
  <c r="I6185" i="34"/>
  <c r="I6184" i="34"/>
  <c r="I6183" i="34"/>
  <c r="I6182" i="34"/>
  <c r="I6181" i="34"/>
  <c r="I6180" i="34"/>
  <c r="I6179" i="34"/>
  <c r="I6178" i="34"/>
  <c r="I6177" i="34"/>
  <c r="I6176" i="34"/>
  <c r="I6175" i="34"/>
  <c r="I6174" i="34"/>
  <c r="I6173" i="34"/>
  <c r="I6172" i="34"/>
  <c r="I6171" i="34"/>
  <c r="I6170" i="34"/>
  <c r="I6169" i="34"/>
  <c r="I6168" i="34"/>
  <c r="I6167" i="34"/>
  <c r="I6166" i="34"/>
  <c r="I6165" i="34"/>
  <c r="I6164" i="34"/>
  <c r="I6163" i="34"/>
  <c r="I6162" i="34"/>
  <c r="I6161" i="34"/>
  <c r="I6160" i="34"/>
  <c r="I6159" i="34"/>
  <c r="I6158" i="34"/>
  <c r="I6157" i="34"/>
  <c r="I6156" i="34"/>
  <c r="I6155" i="34"/>
  <c r="I6154" i="34"/>
  <c r="I6153" i="34"/>
  <c r="I6152" i="34"/>
  <c r="I6151" i="34"/>
  <c r="I6150" i="34"/>
  <c r="I6149" i="34"/>
  <c r="I6148" i="34"/>
  <c r="I6147" i="34"/>
  <c r="I6146" i="34"/>
  <c r="I6145" i="34"/>
  <c r="I6144" i="34"/>
  <c r="I6143" i="34"/>
  <c r="I6142" i="34"/>
  <c r="I6141" i="34"/>
  <c r="I6140" i="34"/>
  <c r="I6139" i="34"/>
  <c r="I6138" i="34"/>
  <c r="I6137" i="34"/>
  <c r="I6136" i="34"/>
  <c r="I6135" i="34"/>
  <c r="I6134" i="34"/>
  <c r="I6133" i="34"/>
  <c r="I6132" i="34"/>
  <c r="I6131" i="34"/>
  <c r="I6130" i="34"/>
  <c r="I6129" i="34"/>
  <c r="I6128" i="34"/>
  <c r="I6127" i="34"/>
  <c r="I6126" i="34"/>
  <c r="I6125" i="34"/>
  <c r="I6124" i="34"/>
  <c r="I6123" i="34"/>
  <c r="I6122" i="34"/>
  <c r="I6121" i="34"/>
  <c r="I6120" i="34"/>
  <c r="I6119" i="34"/>
  <c r="I6118" i="34"/>
  <c r="I6117" i="34"/>
  <c r="I6116" i="34"/>
  <c r="I6115" i="34"/>
  <c r="I6114" i="34"/>
  <c r="I6113" i="34"/>
  <c r="I6112" i="34"/>
  <c r="I6111" i="34"/>
  <c r="I6110" i="34"/>
  <c r="I6109" i="34"/>
  <c r="I6108" i="34"/>
  <c r="I6107" i="34"/>
  <c r="I6106" i="34"/>
  <c r="I6105" i="34"/>
  <c r="I6104" i="34"/>
  <c r="I6103" i="34"/>
  <c r="I6102" i="34"/>
  <c r="I6101" i="34"/>
  <c r="I6100" i="34"/>
  <c r="I6099" i="34"/>
  <c r="I6098" i="34"/>
  <c r="I6097" i="34"/>
  <c r="I6096" i="34"/>
  <c r="I6095" i="34"/>
  <c r="I6094" i="34"/>
  <c r="I6093" i="34"/>
  <c r="I6092" i="34"/>
  <c r="I6091" i="34"/>
  <c r="I6090" i="34"/>
  <c r="I6089" i="34"/>
  <c r="I6088" i="34"/>
  <c r="I6087" i="34"/>
  <c r="I6086" i="34"/>
  <c r="I6085" i="34"/>
  <c r="I6084" i="34"/>
  <c r="I6083" i="34"/>
  <c r="I6082" i="34"/>
  <c r="I6081" i="34"/>
  <c r="I6080" i="34"/>
  <c r="I6079" i="34"/>
  <c r="I6078" i="34"/>
  <c r="I6077" i="34"/>
  <c r="I6076" i="34"/>
  <c r="I6075" i="34"/>
  <c r="I6074" i="34"/>
  <c r="I6073" i="34"/>
  <c r="I6072" i="34"/>
  <c r="I6071" i="34"/>
  <c r="I6070" i="34"/>
  <c r="I6069" i="34"/>
  <c r="I6068" i="34"/>
  <c r="I6067" i="34"/>
  <c r="I6066" i="34"/>
  <c r="I6065" i="34"/>
  <c r="I6064" i="34"/>
  <c r="I6063" i="34"/>
  <c r="I6062" i="34"/>
  <c r="I6061" i="34"/>
  <c r="I6060" i="34"/>
  <c r="I6059" i="34"/>
  <c r="I6058" i="34"/>
  <c r="I6057" i="34"/>
  <c r="I6056" i="34"/>
  <c r="I6055" i="34"/>
  <c r="I6054" i="34"/>
  <c r="I6053" i="34"/>
  <c r="I6052" i="34"/>
  <c r="I6051" i="34"/>
  <c r="I6050" i="34"/>
  <c r="I6049" i="34"/>
  <c r="I6048" i="34"/>
  <c r="I6047" i="34"/>
  <c r="I6046" i="34"/>
  <c r="I6045" i="34"/>
  <c r="I6044" i="34"/>
  <c r="I6043" i="34"/>
  <c r="I6042" i="34"/>
  <c r="I6041" i="34"/>
  <c r="I6040" i="34"/>
  <c r="I6039" i="34"/>
  <c r="I6038" i="34"/>
  <c r="I6037" i="34"/>
  <c r="I6036" i="34"/>
  <c r="I6035" i="34"/>
  <c r="I6034" i="34"/>
  <c r="I6033" i="34"/>
  <c r="I6032" i="34"/>
  <c r="I6031" i="34"/>
  <c r="I6030" i="34"/>
  <c r="I6029" i="34"/>
  <c r="I6028" i="34"/>
  <c r="I6027" i="34"/>
  <c r="I6026" i="34"/>
  <c r="I6025" i="34"/>
  <c r="I6024" i="34"/>
  <c r="I6023" i="34"/>
  <c r="I6022" i="34"/>
  <c r="I6021" i="34"/>
  <c r="I6020" i="34"/>
  <c r="I6019" i="34"/>
  <c r="I6018" i="34"/>
  <c r="I6017" i="34"/>
  <c r="I6016" i="34"/>
  <c r="I6015" i="34"/>
  <c r="I6014" i="34"/>
  <c r="I6013" i="34"/>
  <c r="I6012" i="34"/>
  <c r="I6011" i="34"/>
  <c r="I6010" i="34"/>
  <c r="I6009" i="34"/>
  <c r="I6008" i="34"/>
  <c r="I6007" i="34"/>
  <c r="I6006" i="34"/>
  <c r="I6005" i="34"/>
  <c r="I6004" i="34"/>
  <c r="I6003" i="34"/>
  <c r="I6002" i="34"/>
  <c r="I6001" i="34"/>
  <c r="I6000" i="34"/>
  <c r="I5999" i="34"/>
  <c r="I5998" i="34"/>
  <c r="I5997" i="34"/>
  <c r="I5996" i="34"/>
  <c r="I5995" i="34"/>
  <c r="I5994" i="34"/>
  <c r="I5993" i="34"/>
  <c r="I5992" i="34"/>
  <c r="I5991" i="34"/>
  <c r="I5990" i="34"/>
  <c r="I5989" i="34"/>
  <c r="I5988" i="34"/>
  <c r="I5987" i="34"/>
  <c r="I5986" i="34"/>
  <c r="I5985" i="34"/>
  <c r="I5984" i="34"/>
  <c r="I5983" i="34"/>
  <c r="I5982" i="34"/>
  <c r="I5981" i="34"/>
  <c r="I5980" i="34"/>
  <c r="I5979" i="34"/>
  <c r="I5978" i="34"/>
  <c r="I5977" i="34"/>
  <c r="I5976" i="34"/>
  <c r="I5975" i="34"/>
  <c r="I5974" i="34"/>
  <c r="I5973" i="34"/>
  <c r="I5972" i="34"/>
  <c r="I5971" i="34"/>
  <c r="I5970" i="34"/>
  <c r="I5969" i="34"/>
  <c r="I5968" i="34"/>
  <c r="I5967" i="34"/>
  <c r="I5966" i="34"/>
  <c r="I5965" i="34"/>
  <c r="I5964" i="34"/>
  <c r="I5963" i="34"/>
  <c r="I5962" i="34"/>
  <c r="I5961" i="34"/>
  <c r="I5960" i="34"/>
  <c r="I5959" i="34"/>
  <c r="I5958" i="34"/>
  <c r="I5957" i="34"/>
  <c r="I5956" i="34"/>
  <c r="I5955" i="34"/>
  <c r="I5954" i="34"/>
  <c r="I5953" i="34"/>
  <c r="I5952" i="34"/>
  <c r="I5951" i="34"/>
  <c r="I5950" i="34"/>
  <c r="I5949" i="34"/>
  <c r="I5948" i="34"/>
  <c r="I5947" i="34"/>
  <c r="I5946" i="34"/>
  <c r="I5945" i="34"/>
  <c r="I5944" i="34"/>
  <c r="I5943" i="34"/>
  <c r="I5942" i="34"/>
  <c r="I5941" i="34"/>
  <c r="I5940" i="34"/>
  <c r="I5939" i="34"/>
  <c r="I5938" i="34"/>
  <c r="I5937" i="34"/>
  <c r="I5936" i="34"/>
  <c r="I5935" i="34"/>
  <c r="I5934" i="34"/>
  <c r="I5933" i="34"/>
  <c r="I5932" i="34"/>
  <c r="I5931" i="34"/>
  <c r="I5930" i="34"/>
  <c r="I5929" i="34"/>
  <c r="I5928" i="34"/>
  <c r="I5927" i="34"/>
  <c r="I5926" i="34"/>
  <c r="I5925" i="34"/>
  <c r="I5924" i="34"/>
  <c r="I5923" i="34"/>
  <c r="I5922" i="34"/>
  <c r="I5921" i="34"/>
  <c r="I5920" i="34"/>
  <c r="I5919" i="34"/>
  <c r="I5918" i="34"/>
  <c r="I5917" i="34"/>
  <c r="I5916" i="34"/>
  <c r="I5915" i="34"/>
  <c r="I5914" i="34"/>
  <c r="I5913" i="34"/>
  <c r="I5912" i="34"/>
  <c r="I5911" i="34"/>
  <c r="I5910" i="34"/>
  <c r="I5909" i="34"/>
  <c r="I5908" i="34"/>
  <c r="I5907" i="34"/>
  <c r="I5906" i="34"/>
  <c r="I5905" i="34"/>
  <c r="I5904" i="34"/>
  <c r="I5903" i="34"/>
  <c r="I5902" i="34"/>
  <c r="I5901" i="34"/>
  <c r="I5900" i="34"/>
  <c r="I5899" i="34"/>
  <c r="I5898" i="34"/>
  <c r="I5897" i="34"/>
  <c r="I5896" i="34"/>
  <c r="I5895" i="34"/>
  <c r="I5894" i="34"/>
  <c r="I5893" i="34"/>
  <c r="I5892" i="34"/>
  <c r="I5891" i="34"/>
  <c r="I5890" i="34"/>
  <c r="I5889" i="34"/>
  <c r="I5888" i="34"/>
  <c r="I5887" i="34"/>
  <c r="I5886" i="34"/>
  <c r="I5885" i="34"/>
  <c r="I5884" i="34"/>
  <c r="I5883" i="34"/>
  <c r="I5882" i="34"/>
  <c r="I5881" i="34"/>
  <c r="I5880" i="34"/>
  <c r="I5879" i="34"/>
  <c r="I5878" i="34"/>
  <c r="I5877" i="34"/>
  <c r="I5876" i="34"/>
  <c r="I5875" i="34"/>
  <c r="I5874" i="34"/>
  <c r="I5873" i="34"/>
  <c r="I5872" i="34"/>
  <c r="I5871" i="34"/>
  <c r="I5870" i="34"/>
  <c r="I5869" i="34"/>
  <c r="I5868" i="34"/>
  <c r="I5867" i="34"/>
  <c r="I5866" i="34"/>
  <c r="I5865" i="34"/>
  <c r="I5864" i="34"/>
  <c r="I5863" i="34"/>
  <c r="I5862" i="34"/>
  <c r="I5861" i="34"/>
  <c r="I5860" i="34"/>
  <c r="I5859" i="34"/>
  <c r="I5858" i="34"/>
  <c r="I5857" i="34"/>
  <c r="I5856" i="34"/>
  <c r="I5855" i="34"/>
  <c r="I5854" i="34"/>
  <c r="I5853" i="34"/>
  <c r="I5852" i="34"/>
  <c r="I5851" i="34"/>
  <c r="I5850" i="34"/>
  <c r="I5849" i="34"/>
  <c r="I5848" i="34"/>
  <c r="I5847" i="34"/>
  <c r="I5846" i="34"/>
  <c r="I5845" i="34"/>
  <c r="I5844" i="34"/>
  <c r="I5843" i="34"/>
  <c r="I5842" i="34"/>
  <c r="I5841" i="34"/>
  <c r="I5840" i="34"/>
  <c r="I5839" i="34"/>
  <c r="I5838" i="34"/>
  <c r="I5837" i="34"/>
  <c r="I5836" i="34"/>
  <c r="I5835" i="34"/>
  <c r="I5834" i="34"/>
  <c r="I5833" i="34"/>
  <c r="I5832" i="34"/>
  <c r="I5831" i="34"/>
  <c r="I5830" i="34"/>
  <c r="I5829" i="34"/>
  <c r="I5828" i="34"/>
  <c r="I5827" i="34"/>
  <c r="I5826" i="34"/>
  <c r="I5825" i="34"/>
  <c r="I5824" i="34"/>
  <c r="I5823" i="34"/>
  <c r="I5822" i="34"/>
  <c r="I5821" i="34"/>
  <c r="I5820" i="34"/>
  <c r="I5819" i="34"/>
  <c r="I5818" i="34"/>
  <c r="I5817" i="34"/>
  <c r="I5816" i="34"/>
  <c r="I5815" i="34"/>
  <c r="I5814" i="34"/>
  <c r="I5813" i="34"/>
  <c r="I5812" i="34"/>
  <c r="I5811" i="34"/>
  <c r="I5810" i="34"/>
  <c r="I5809" i="34"/>
  <c r="I5808" i="34"/>
  <c r="I5807" i="34"/>
  <c r="I5806" i="34"/>
  <c r="I5805" i="34"/>
  <c r="I5804" i="34"/>
  <c r="I5803" i="34"/>
  <c r="I5802" i="34"/>
  <c r="I5801" i="34"/>
  <c r="I5800" i="34"/>
  <c r="I5799" i="34"/>
  <c r="I5798" i="34"/>
  <c r="I5797" i="34"/>
  <c r="I5796" i="34"/>
  <c r="I5795" i="34"/>
  <c r="I5794" i="34"/>
  <c r="I5793" i="34"/>
  <c r="I5792" i="34"/>
  <c r="I5791" i="34"/>
  <c r="I5790" i="34"/>
  <c r="I5789" i="34"/>
  <c r="I5788" i="34"/>
  <c r="I5787" i="34"/>
  <c r="I5786" i="34"/>
  <c r="I5785" i="34"/>
  <c r="I5784" i="34"/>
  <c r="I5783" i="34"/>
  <c r="I5782" i="34"/>
  <c r="I5781" i="34"/>
  <c r="I5780" i="34"/>
  <c r="I5779" i="34"/>
  <c r="I5778" i="34"/>
  <c r="I5777" i="34"/>
  <c r="I5776" i="34"/>
  <c r="I5775" i="34"/>
  <c r="I5774" i="34"/>
  <c r="I5773" i="34"/>
  <c r="I5772" i="34"/>
  <c r="I5771" i="34"/>
  <c r="I5770" i="34"/>
  <c r="I5769" i="34"/>
  <c r="I5768" i="34"/>
  <c r="I5767" i="34"/>
  <c r="I5766" i="34"/>
  <c r="I5765" i="34"/>
  <c r="I5764" i="34"/>
  <c r="I5763" i="34"/>
  <c r="I5762" i="34"/>
  <c r="I5761" i="34"/>
  <c r="I5760" i="34"/>
  <c r="I5759" i="34"/>
  <c r="I5758" i="34"/>
  <c r="I5757" i="34"/>
  <c r="I5756" i="34"/>
  <c r="I5755" i="34"/>
  <c r="I5754" i="34"/>
  <c r="I5753" i="34"/>
  <c r="I5752" i="34"/>
  <c r="I5751" i="34"/>
  <c r="I5750" i="34"/>
  <c r="I5749" i="34"/>
  <c r="I5748" i="34"/>
  <c r="I5747" i="34"/>
  <c r="I5746" i="34"/>
  <c r="I5745" i="34"/>
  <c r="I5744" i="34"/>
  <c r="I5743" i="34"/>
  <c r="I5742" i="34"/>
  <c r="I5741" i="34"/>
  <c r="I5740" i="34"/>
  <c r="I5739" i="34"/>
  <c r="I5738" i="34"/>
  <c r="I5737" i="34"/>
  <c r="I5736" i="34"/>
  <c r="I5735" i="34"/>
  <c r="I5734" i="34"/>
  <c r="I5733" i="34"/>
  <c r="I5732" i="34"/>
  <c r="I5731" i="34"/>
  <c r="I5730" i="34"/>
  <c r="I5729" i="34"/>
  <c r="I5728" i="34"/>
  <c r="I5727" i="34"/>
  <c r="I5726" i="34"/>
  <c r="I5725" i="34"/>
  <c r="I5724" i="34"/>
  <c r="I5723" i="34"/>
  <c r="I5722" i="34"/>
  <c r="I5721" i="34"/>
  <c r="I5720" i="34"/>
  <c r="I5719" i="34"/>
  <c r="I5718" i="34"/>
  <c r="I5717" i="34"/>
  <c r="I5716" i="34"/>
  <c r="I5715" i="34"/>
  <c r="I5714" i="34"/>
  <c r="I5713" i="34"/>
  <c r="I5712" i="34"/>
  <c r="I5711" i="34"/>
  <c r="I5710" i="34"/>
  <c r="I5709" i="34"/>
  <c r="I5708" i="34"/>
  <c r="I5707" i="34"/>
  <c r="I5706" i="34"/>
  <c r="I5705" i="34"/>
  <c r="I5704" i="34"/>
  <c r="I5703" i="34"/>
  <c r="I5702" i="34"/>
  <c r="I5701" i="34"/>
  <c r="I5700" i="34"/>
  <c r="I5699" i="34"/>
  <c r="I5698" i="34"/>
  <c r="I5697" i="34"/>
  <c r="I5696" i="34"/>
  <c r="I5695" i="34"/>
  <c r="I5694" i="34"/>
  <c r="I5693" i="34"/>
  <c r="I5692" i="34"/>
  <c r="I5691" i="34"/>
  <c r="I5690" i="34"/>
  <c r="I5689" i="34"/>
  <c r="I5688" i="34"/>
  <c r="I5687" i="34"/>
  <c r="I5686" i="34"/>
  <c r="I5685" i="34"/>
  <c r="I5684" i="34"/>
  <c r="I5683" i="34"/>
  <c r="I5682" i="34"/>
  <c r="I5681" i="34"/>
  <c r="I5680" i="34"/>
  <c r="I5679" i="34"/>
  <c r="I5678" i="34"/>
  <c r="I5677" i="34"/>
  <c r="I5676" i="34"/>
  <c r="I5675" i="34"/>
  <c r="I5674" i="34"/>
  <c r="I5673" i="34"/>
  <c r="I5672" i="34"/>
  <c r="I5671" i="34"/>
  <c r="I5670" i="34"/>
  <c r="I5669" i="34"/>
  <c r="I5668" i="34"/>
  <c r="I5667" i="34"/>
  <c r="I5666" i="34"/>
  <c r="I5665" i="34"/>
  <c r="I5664" i="34"/>
  <c r="I5663" i="34"/>
  <c r="I5662" i="34"/>
  <c r="I5661" i="34"/>
  <c r="I5660" i="34"/>
  <c r="I5659" i="34"/>
  <c r="I5658" i="34"/>
  <c r="I5657" i="34"/>
  <c r="I5656" i="34"/>
  <c r="I5655" i="34"/>
  <c r="I5654" i="34"/>
  <c r="I5653" i="34"/>
  <c r="I5652" i="34"/>
  <c r="I5651" i="34"/>
  <c r="I5650" i="34"/>
  <c r="I5649" i="34"/>
  <c r="I5648" i="34"/>
  <c r="I5647" i="34"/>
  <c r="I5646" i="34"/>
  <c r="I5645" i="34"/>
  <c r="I5644" i="34"/>
  <c r="I5643" i="34"/>
  <c r="I5642" i="34"/>
  <c r="I5641" i="34"/>
  <c r="I5640" i="34"/>
  <c r="I5639" i="34"/>
  <c r="I5638" i="34"/>
  <c r="I5637" i="34"/>
  <c r="I5636" i="34"/>
  <c r="I5635" i="34"/>
  <c r="I5634" i="34"/>
  <c r="I5633" i="34"/>
  <c r="I5632" i="34"/>
  <c r="I5631" i="34"/>
  <c r="I5630" i="34"/>
  <c r="I5629" i="34"/>
  <c r="I5628" i="34"/>
  <c r="I5627" i="34"/>
  <c r="I5626" i="34"/>
  <c r="I5625" i="34"/>
  <c r="I5624" i="34"/>
  <c r="I5623" i="34"/>
  <c r="I5622" i="34"/>
  <c r="I5621" i="34"/>
  <c r="I5620" i="34"/>
  <c r="I5619" i="34"/>
  <c r="I5618" i="34"/>
  <c r="I5617" i="34"/>
  <c r="I5616" i="34"/>
  <c r="I5615" i="34"/>
  <c r="I5614" i="34"/>
  <c r="I5613" i="34"/>
  <c r="I5612" i="34"/>
  <c r="I5611" i="34"/>
  <c r="I5610" i="34"/>
  <c r="I5609" i="34"/>
  <c r="I5608" i="34"/>
  <c r="I5607" i="34"/>
  <c r="I5606" i="34"/>
  <c r="I5605" i="34"/>
  <c r="I5604" i="34"/>
  <c r="I5603" i="34"/>
  <c r="I5602" i="34"/>
  <c r="I5601" i="34"/>
  <c r="I5600" i="34"/>
  <c r="I5599" i="34"/>
  <c r="I5598" i="34"/>
  <c r="I5597" i="34"/>
  <c r="I5596" i="34"/>
  <c r="I5595" i="34"/>
  <c r="I5594" i="34"/>
  <c r="I5593" i="34"/>
  <c r="I5592" i="34"/>
  <c r="I5591" i="34"/>
  <c r="I5590" i="34"/>
  <c r="I5589" i="34"/>
  <c r="I5588" i="34"/>
  <c r="I5587" i="34"/>
  <c r="I5586" i="34"/>
  <c r="I5585" i="34"/>
  <c r="I5584" i="34"/>
  <c r="I5583" i="34"/>
  <c r="I5582" i="34"/>
  <c r="I5581" i="34"/>
  <c r="I5580" i="34"/>
  <c r="I5579" i="34"/>
  <c r="I5578" i="34"/>
  <c r="I5577" i="34"/>
  <c r="I5576" i="34"/>
  <c r="I5575" i="34"/>
  <c r="I5574" i="34"/>
  <c r="I5573" i="34"/>
  <c r="I5572" i="34"/>
  <c r="I5571" i="34"/>
  <c r="I5570" i="34"/>
  <c r="I5569" i="34"/>
  <c r="I5568" i="34"/>
  <c r="I5567" i="34"/>
  <c r="I5566" i="34"/>
  <c r="I5565" i="34"/>
  <c r="I5564" i="34"/>
  <c r="I5563" i="34"/>
  <c r="I5562" i="34"/>
  <c r="I5561" i="34"/>
  <c r="I5560" i="34"/>
  <c r="I5559" i="34"/>
  <c r="I5558" i="34"/>
  <c r="I5557" i="34"/>
  <c r="I5556" i="34"/>
  <c r="I5555" i="34"/>
  <c r="I5554" i="34"/>
  <c r="I5553" i="34"/>
  <c r="I5552" i="34"/>
  <c r="I5551" i="34"/>
  <c r="I5550" i="34"/>
  <c r="I5549" i="34"/>
  <c r="I5548" i="34"/>
  <c r="I5547" i="34"/>
  <c r="I5546" i="34"/>
  <c r="I5545" i="34"/>
  <c r="I5544" i="34"/>
  <c r="I5543" i="34"/>
  <c r="I5542" i="34"/>
  <c r="I5541" i="34"/>
  <c r="I5540" i="34"/>
  <c r="I5539" i="34"/>
  <c r="I5538" i="34"/>
  <c r="I5537" i="34"/>
  <c r="I5536" i="34"/>
  <c r="I5535" i="34"/>
  <c r="I5534" i="34"/>
  <c r="I5533" i="34"/>
  <c r="I5532" i="34"/>
  <c r="I5531" i="34"/>
  <c r="I5530" i="34"/>
  <c r="I5529" i="34"/>
  <c r="I5528" i="34"/>
  <c r="I5527" i="34"/>
  <c r="I5526" i="34"/>
  <c r="I5525" i="34"/>
  <c r="I5524" i="34"/>
  <c r="I5523" i="34"/>
  <c r="I5522" i="34"/>
  <c r="I5521" i="34"/>
  <c r="I5520" i="34"/>
  <c r="I5519" i="34"/>
  <c r="I5518" i="34"/>
  <c r="I5517" i="34"/>
  <c r="I5516" i="34"/>
  <c r="I5515" i="34"/>
  <c r="I5514" i="34"/>
  <c r="I5513" i="34"/>
  <c r="I5512" i="34"/>
  <c r="I5511" i="34"/>
  <c r="I5510" i="34"/>
  <c r="I5509" i="34"/>
  <c r="I5508" i="34"/>
  <c r="I5507" i="34"/>
  <c r="I5506" i="34"/>
  <c r="I5505" i="34"/>
  <c r="I5504" i="34"/>
  <c r="I5503" i="34"/>
  <c r="I5502" i="34"/>
  <c r="I5501" i="34"/>
  <c r="I5500" i="34"/>
  <c r="I5499" i="34"/>
  <c r="I5498" i="34"/>
  <c r="I5497" i="34"/>
  <c r="I5496" i="34"/>
  <c r="I5495" i="34"/>
  <c r="I5494" i="34"/>
  <c r="I5493" i="34"/>
  <c r="I5492" i="34"/>
  <c r="I5491" i="34"/>
  <c r="I5490" i="34"/>
  <c r="I5489" i="34"/>
  <c r="I5488" i="34"/>
  <c r="I5487" i="34"/>
  <c r="I5486" i="34"/>
  <c r="I5485" i="34"/>
  <c r="I5484" i="34"/>
  <c r="I5483" i="34"/>
  <c r="I5482" i="34"/>
  <c r="I5481" i="34"/>
  <c r="I5480" i="34"/>
  <c r="I5479" i="34"/>
  <c r="I5478" i="34"/>
  <c r="I5477" i="34"/>
  <c r="I5476" i="34"/>
  <c r="I5475" i="34"/>
  <c r="I5474" i="34"/>
  <c r="I5473" i="34"/>
  <c r="I5472" i="34"/>
  <c r="I5471" i="34"/>
  <c r="I5470" i="34"/>
  <c r="I5469" i="34"/>
  <c r="I5468" i="34"/>
  <c r="I5467" i="34"/>
  <c r="I5466" i="34"/>
  <c r="I5465" i="34"/>
  <c r="I5464" i="34"/>
  <c r="I5463" i="34"/>
  <c r="I5462" i="34"/>
  <c r="I5461" i="34"/>
  <c r="I5460" i="34"/>
  <c r="I5459" i="34"/>
  <c r="I5458" i="34"/>
  <c r="I5457" i="34"/>
  <c r="I5456" i="34"/>
  <c r="I5455" i="34"/>
  <c r="I5454" i="34"/>
  <c r="I5453" i="34"/>
  <c r="I5452" i="34"/>
  <c r="I5451" i="34"/>
  <c r="I5450" i="34"/>
  <c r="I5449" i="34"/>
  <c r="I5448" i="34"/>
  <c r="I5447" i="34"/>
  <c r="I5446" i="34"/>
  <c r="I5445" i="34"/>
  <c r="I5444" i="34"/>
  <c r="I5443" i="34"/>
  <c r="I5442" i="34"/>
  <c r="I5441" i="34"/>
  <c r="I5440" i="34"/>
  <c r="I5439" i="34"/>
  <c r="I5438" i="34"/>
  <c r="I5437" i="34"/>
  <c r="I5436" i="34"/>
  <c r="I5435" i="34"/>
  <c r="I5434" i="34"/>
  <c r="I5433" i="34"/>
  <c r="I5432" i="34"/>
  <c r="I5431" i="34"/>
  <c r="I5430" i="34"/>
  <c r="I5429" i="34"/>
  <c r="I5428" i="34"/>
  <c r="I5427" i="34"/>
  <c r="I5426" i="34"/>
  <c r="I5425" i="34"/>
  <c r="I5424" i="34"/>
  <c r="I5423" i="34"/>
  <c r="I5422" i="34"/>
  <c r="I5421" i="34"/>
  <c r="I5420" i="34"/>
  <c r="I5419" i="34"/>
  <c r="I5418" i="34"/>
  <c r="I5417" i="34"/>
  <c r="I5416" i="34"/>
  <c r="I5415" i="34"/>
  <c r="I5414" i="34"/>
  <c r="I5413" i="34"/>
  <c r="I5412" i="34"/>
  <c r="I5411" i="34"/>
  <c r="I5410" i="34"/>
  <c r="I5409" i="34"/>
  <c r="I5408" i="34"/>
  <c r="I5407" i="34"/>
  <c r="I5406" i="34"/>
  <c r="I5405" i="34"/>
  <c r="I5404" i="34"/>
  <c r="I5403" i="34"/>
  <c r="I5402" i="34"/>
  <c r="I5401" i="34"/>
  <c r="I5400" i="34"/>
  <c r="I5399" i="34"/>
  <c r="I5398" i="34"/>
  <c r="I5397" i="34"/>
  <c r="I5396" i="34"/>
  <c r="I5395" i="34"/>
  <c r="I5394" i="34"/>
  <c r="I5393" i="34"/>
  <c r="I5392" i="34"/>
  <c r="I5391" i="34"/>
  <c r="I5390" i="34"/>
  <c r="I5389" i="34"/>
  <c r="I5388" i="34"/>
  <c r="I5387" i="34"/>
  <c r="I5386" i="34"/>
  <c r="I5385" i="34"/>
  <c r="I5384" i="34"/>
  <c r="I5383" i="34"/>
  <c r="I5382" i="34"/>
  <c r="I5381" i="34"/>
  <c r="I5380" i="34"/>
  <c r="I5379" i="34"/>
  <c r="I5378" i="34"/>
  <c r="I5377" i="34"/>
  <c r="I5376" i="34"/>
  <c r="I5375" i="34"/>
  <c r="I5374" i="34"/>
  <c r="I5373" i="34"/>
  <c r="I5372" i="34"/>
  <c r="I5371" i="34"/>
  <c r="I5370" i="34"/>
  <c r="I5369" i="34"/>
  <c r="I5368" i="34"/>
  <c r="I5367" i="34"/>
  <c r="I5366" i="34"/>
  <c r="I5365" i="34"/>
  <c r="I5364" i="34"/>
  <c r="I5363" i="34"/>
  <c r="I5362" i="34"/>
  <c r="I5361" i="34"/>
  <c r="I5360" i="34"/>
  <c r="I5359" i="34"/>
  <c r="I5358" i="34"/>
  <c r="I5357" i="34"/>
  <c r="I5356" i="34"/>
  <c r="I5355" i="34"/>
  <c r="I5354" i="34"/>
  <c r="I5353" i="34"/>
  <c r="I5352" i="34"/>
  <c r="I5351" i="34"/>
  <c r="I5350" i="34"/>
  <c r="I5349" i="34"/>
  <c r="I5348" i="34"/>
  <c r="I5347" i="34"/>
  <c r="I5346" i="34"/>
  <c r="I5345" i="34"/>
  <c r="I5344" i="34"/>
  <c r="I5343" i="34"/>
  <c r="I5342" i="34"/>
  <c r="I5341" i="34"/>
  <c r="I5340" i="34"/>
  <c r="I5339" i="34"/>
  <c r="I5338" i="34"/>
  <c r="I5337" i="34"/>
  <c r="I5336" i="34"/>
  <c r="I5335" i="34"/>
  <c r="I5334" i="34"/>
  <c r="I5333" i="34"/>
  <c r="I5332" i="34"/>
  <c r="I5331" i="34"/>
  <c r="I5330" i="34"/>
  <c r="I5329" i="34"/>
  <c r="I5328" i="34"/>
  <c r="I5327" i="34"/>
  <c r="I5326" i="34"/>
  <c r="I5325" i="34"/>
  <c r="I5324" i="34"/>
  <c r="I5323" i="34"/>
  <c r="I5322" i="34"/>
  <c r="I5321" i="34"/>
  <c r="I5320" i="34"/>
  <c r="I5319" i="34"/>
  <c r="I5318" i="34"/>
  <c r="I5317" i="34"/>
  <c r="I5316" i="34"/>
  <c r="I5315" i="34"/>
  <c r="I5314" i="34"/>
  <c r="I5313" i="34"/>
  <c r="I5312" i="34"/>
  <c r="I5311" i="34"/>
  <c r="I5310" i="34"/>
  <c r="I5309" i="34"/>
  <c r="I5308" i="34"/>
  <c r="I5307" i="34"/>
  <c r="I5306" i="34"/>
  <c r="I5305" i="34"/>
  <c r="I5304" i="34"/>
  <c r="I5303" i="34"/>
  <c r="I5302" i="34"/>
  <c r="I5301" i="34"/>
  <c r="I5300" i="34"/>
  <c r="I5299" i="34"/>
  <c r="I5298" i="34"/>
  <c r="I5297" i="34"/>
  <c r="I5296" i="34"/>
  <c r="I5295" i="34"/>
  <c r="I5294" i="34"/>
  <c r="I5293" i="34"/>
  <c r="I5292" i="34"/>
  <c r="I5291" i="34"/>
  <c r="I5290" i="34"/>
  <c r="I5289" i="34"/>
  <c r="I5288" i="34"/>
  <c r="I5287" i="34"/>
  <c r="I5286" i="34"/>
  <c r="I5285" i="34"/>
  <c r="I5284" i="34"/>
  <c r="I5283" i="34"/>
  <c r="I5282" i="34"/>
  <c r="I5281" i="34"/>
  <c r="I5280" i="34"/>
  <c r="I5279" i="34"/>
  <c r="I5278" i="34"/>
  <c r="I5277" i="34"/>
  <c r="I5276" i="34"/>
  <c r="I5275" i="34"/>
  <c r="I5274" i="34"/>
  <c r="I5273" i="34"/>
  <c r="I5272" i="34"/>
  <c r="I5271" i="34"/>
  <c r="I5270" i="34"/>
  <c r="I5269" i="34"/>
  <c r="I5268" i="34"/>
  <c r="I5267" i="34"/>
  <c r="I5266" i="34"/>
  <c r="I5265" i="34"/>
  <c r="I5264" i="34"/>
  <c r="I5263" i="34"/>
  <c r="I5262" i="34"/>
  <c r="I5261" i="34"/>
  <c r="I5260" i="34"/>
  <c r="I5259" i="34"/>
  <c r="I5258" i="34"/>
  <c r="I5257" i="34"/>
  <c r="I5256" i="34"/>
  <c r="I5255" i="34"/>
  <c r="I5254" i="34"/>
  <c r="I5253" i="34"/>
  <c r="I5252" i="34"/>
  <c r="I5251" i="34"/>
  <c r="I5250" i="34"/>
  <c r="I5249" i="34"/>
  <c r="I5248" i="34"/>
  <c r="I5247" i="34"/>
  <c r="I5246" i="34"/>
  <c r="I5245" i="34"/>
  <c r="I5244" i="34"/>
  <c r="I5243" i="34"/>
  <c r="I5242" i="34"/>
  <c r="I5241" i="34"/>
  <c r="I5240" i="34"/>
  <c r="I5239" i="34"/>
  <c r="I5238" i="34"/>
  <c r="I5237" i="34"/>
  <c r="I5236" i="34"/>
  <c r="I5235" i="34"/>
  <c r="I5234" i="34"/>
  <c r="I5233" i="34"/>
  <c r="I5232" i="34"/>
  <c r="I5231" i="34"/>
  <c r="I5230" i="34"/>
  <c r="I5229" i="34"/>
  <c r="I5228" i="34"/>
  <c r="I5227" i="34"/>
  <c r="I5226" i="34"/>
  <c r="I5225" i="34"/>
  <c r="I5224" i="34"/>
  <c r="I5223" i="34"/>
  <c r="I5222" i="34"/>
  <c r="I5221" i="34"/>
  <c r="I5220" i="34"/>
  <c r="I5219" i="34"/>
  <c r="I5218" i="34"/>
  <c r="I5217" i="34"/>
  <c r="I5216" i="34"/>
  <c r="I5215" i="34"/>
  <c r="I5214" i="34"/>
  <c r="I5213" i="34"/>
  <c r="I5212" i="34"/>
  <c r="I5211" i="34"/>
  <c r="I5210" i="34"/>
  <c r="I5209" i="34"/>
  <c r="I5208" i="34"/>
  <c r="I5207" i="34"/>
  <c r="I5206" i="34"/>
  <c r="I5205" i="34"/>
  <c r="I5204" i="34"/>
  <c r="I5203" i="34"/>
  <c r="I5202" i="34"/>
  <c r="I5201" i="34"/>
  <c r="I5200" i="34"/>
  <c r="I5199" i="34"/>
  <c r="I5198" i="34"/>
  <c r="I5197" i="34"/>
  <c r="I5196" i="34"/>
  <c r="I5195" i="34"/>
  <c r="I5194" i="34"/>
  <c r="I5193" i="34"/>
  <c r="I5192" i="34"/>
  <c r="I5191" i="34"/>
  <c r="I5190" i="34"/>
  <c r="I5189" i="34"/>
  <c r="I5188" i="34"/>
  <c r="I5187" i="34"/>
  <c r="I5186" i="34"/>
  <c r="I5185" i="34"/>
  <c r="I5184" i="34"/>
  <c r="I5183" i="34"/>
  <c r="I5182" i="34"/>
  <c r="I5181" i="34"/>
  <c r="I5180" i="34"/>
  <c r="I5179" i="34"/>
  <c r="I5178" i="34"/>
  <c r="I5177" i="34"/>
  <c r="I5176" i="34"/>
  <c r="I5175" i="34"/>
  <c r="I5174" i="34"/>
  <c r="I5173" i="34"/>
  <c r="I5172" i="34"/>
  <c r="I5171" i="34"/>
  <c r="I5170" i="34"/>
  <c r="I5169" i="34"/>
  <c r="I5168" i="34"/>
  <c r="I5167" i="34"/>
  <c r="I5166" i="34"/>
  <c r="I5165" i="34"/>
  <c r="I5164" i="34"/>
  <c r="I5163" i="34"/>
  <c r="I5162" i="34"/>
  <c r="I5161" i="34"/>
  <c r="I5160" i="34"/>
  <c r="I5159" i="34"/>
  <c r="I5158" i="34"/>
  <c r="I5157" i="34"/>
  <c r="I5156" i="34"/>
  <c r="I5155" i="34"/>
  <c r="I5154" i="34"/>
  <c r="I5153" i="34"/>
  <c r="I5152" i="34"/>
  <c r="I5151" i="34"/>
  <c r="I5150" i="34"/>
  <c r="I5149" i="34"/>
  <c r="I5148" i="34"/>
  <c r="I5147" i="34"/>
  <c r="I5146" i="34"/>
  <c r="I5145" i="34"/>
  <c r="I5144" i="34"/>
  <c r="I5143" i="34"/>
  <c r="I5142" i="34"/>
  <c r="I5141" i="34"/>
  <c r="I5140" i="34"/>
  <c r="I5139" i="34"/>
  <c r="I5138" i="34"/>
  <c r="I5137" i="34"/>
  <c r="I5136" i="34"/>
  <c r="I5135" i="34"/>
  <c r="I5134" i="34"/>
  <c r="I5133" i="34"/>
  <c r="I5132" i="34"/>
  <c r="I5131" i="34"/>
  <c r="I5130" i="34"/>
  <c r="I5129" i="34"/>
  <c r="I5128" i="34"/>
  <c r="I5127" i="34"/>
  <c r="I5126" i="34"/>
  <c r="I5125" i="34"/>
  <c r="I5124" i="34"/>
  <c r="I5123" i="34"/>
  <c r="I5122" i="34"/>
  <c r="I5121" i="34"/>
  <c r="I5120" i="34"/>
  <c r="I5119" i="34"/>
  <c r="I5118" i="34"/>
  <c r="I5117" i="34"/>
  <c r="I5116" i="34"/>
  <c r="I5115" i="34"/>
  <c r="I5114" i="34"/>
  <c r="I5113" i="34"/>
  <c r="I5112" i="34"/>
  <c r="I5111" i="34"/>
  <c r="I5110" i="34"/>
  <c r="I5109" i="34"/>
  <c r="I5108" i="34"/>
  <c r="I5107" i="34"/>
  <c r="I5106" i="34"/>
  <c r="I5105" i="34"/>
  <c r="I5104" i="34"/>
  <c r="I5103" i="34"/>
  <c r="I5102" i="34"/>
  <c r="I5101" i="34"/>
  <c r="I5100" i="34"/>
  <c r="I5099" i="34"/>
  <c r="I5098" i="34"/>
  <c r="I5097" i="34"/>
  <c r="I5096" i="34"/>
  <c r="I5095" i="34"/>
  <c r="I5094" i="34"/>
  <c r="I5093" i="34"/>
  <c r="I5092" i="34"/>
  <c r="I5091" i="34"/>
  <c r="I5090" i="34"/>
  <c r="I5089" i="34"/>
  <c r="I5088" i="34"/>
  <c r="I5087" i="34"/>
  <c r="I5086" i="34"/>
  <c r="I5085" i="34"/>
  <c r="I5084" i="34"/>
  <c r="I5083" i="34"/>
  <c r="I5082" i="34"/>
  <c r="I5081" i="34"/>
  <c r="I5080" i="34"/>
  <c r="I5079" i="34"/>
  <c r="I5078" i="34"/>
  <c r="I5077" i="34"/>
  <c r="I5076" i="34"/>
  <c r="I5075" i="34"/>
  <c r="I5074" i="34"/>
  <c r="I5073" i="34"/>
  <c r="I5072" i="34"/>
  <c r="I5071" i="34"/>
  <c r="I5070" i="34"/>
  <c r="I5069" i="34"/>
  <c r="I5068" i="34"/>
  <c r="I5067" i="34"/>
  <c r="I5066" i="34"/>
  <c r="I5065" i="34"/>
  <c r="I5064" i="34"/>
  <c r="I5063" i="34"/>
  <c r="I5062" i="34"/>
  <c r="I5061" i="34"/>
  <c r="I5060" i="34"/>
  <c r="I5059" i="34"/>
  <c r="I5058" i="34"/>
  <c r="I5057" i="34"/>
  <c r="I5056" i="34"/>
  <c r="I5055" i="34"/>
  <c r="I5054" i="34"/>
  <c r="I5053" i="34"/>
  <c r="I5052" i="34"/>
  <c r="I5051" i="34"/>
  <c r="I5050" i="34"/>
  <c r="I5049" i="34"/>
  <c r="I5048" i="34"/>
  <c r="I5047" i="34"/>
  <c r="I5046" i="34"/>
  <c r="I5045" i="34"/>
  <c r="I5044" i="34"/>
  <c r="I5043" i="34"/>
  <c r="I5042" i="34"/>
  <c r="I5041" i="34"/>
  <c r="I5040" i="34"/>
  <c r="I5039" i="34"/>
  <c r="I5038" i="34"/>
  <c r="I5037" i="34"/>
  <c r="I5036" i="34"/>
  <c r="I5035" i="34"/>
  <c r="I5034" i="34"/>
  <c r="I5033" i="34"/>
  <c r="I5032" i="34"/>
  <c r="I5031" i="34"/>
  <c r="I5030" i="34"/>
  <c r="I5029" i="34"/>
  <c r="I5028" i="34"/>
  <c r="I5027" i="34"/>
  <c r="I5026" i="34"/>
  <c r="I5025" i="34"/>
  <c r="I5024" i="34"/>
  <c r="I5023" i="34"/>
  <c r="I5022" i="34"/>
  <c r="I5021" i="34"/>
  <c r="I5020" i="34"/>
  <c r="I5019" i="34"/>
  <c r="I5018" i="34"/>
  <c r="I5017" i="34"/>
  <c r="I5016" i="34"/>
  <c r="I5015" i="34"/>
  <c r="I5014" i="34"/>
  <c r="I5013" i="34"/>
  <c r="I5012" i="34"/>
  <c r="I5011" i="34"/>
  <c r="I5010" i="34"/>
  <c r="I5009" i="34"/>
  <c r="I5008" i="34"/>
  <c r="I5007" i="34"/>
  <c r="I5006" i="34"/>
  <c r="I5005" i="34"/>
  <c r="I5004" i="34"/>
  <c r="I5003" i="34"/>
  <c r="I5002" i="34"/>
  <c r="I5001" i="34"/>
  <c r="I5000" i="34"/>
  <c r="I4999" i="34"/>
  <c r="I4998" i="34"/>
  <c r="I4997" i="34"/>
  <c r="I4996" i="34"/>
  <c r="I4995" i="34"/>
  <c r="I4994" i="34"/>
  <c r="I4993" i="34"/>
  <c r="I4992" i="34"/>
  <c r="I4991" i="34"/>
  <c r="I4990" i="34"/>
  <c r="I4989" i="34"/>
  <c r="I4988" i="34"/>
  <c r="I4987" i="34"/>
  <c r="I4986" i="34"/>
  <c r="I4985" i="34"/>
  <c r="I4984" i="34"/>
  <c r="I4983" i="34"/>
  <c r="I4982" i="34"/>
  <c r="I4981" i="34"/>
  <c r="I4980" i="34"/>
  <c r="I4979" i="34"/>
  <c r="I4978" i="34"/>
  <c r="I4977" i="34"/>
  <c r="I4976" i="34"/>
  <c r="I4975" i="34"/>
  <c r="I4974" i="34"/>
  <c r="I4973" i="34"/>
  <c r="I4972" i="34"/>
  <c r="I4971" i="34"/>
  <c r="I4970" i="34"/>
  <c r="I4969" i="34"/>
  <c r="I4968" i="34"/>
  <c r="I4967" i="34"/>
  <c r="I4966" i="34"/>
  <c r="I4965" i="34"/>
  <c r="I4964" i="34"/>
  <c r="I4963" i="34"/>
  <c r="I4962" i="34"/>
  <c r="I4961" i="34"/>
  <c r="I4960" i="34"/>
  <c r="I4959" i="34"/>
  <c r="I4958" i="34"/>
  <c r="I4957" i="34"/>
  <c r="I4956" i="34"/>
  <c r="I4955" i="34"/>
  <c r="I4954" i="34"/>
  <c r="I4953" i="34"/>
  <c r="I4952" i="34"/>
  <c r="I4951" i="34"/>
  <c r="I4950" i="34"/>
  <c r="I4949" i="34"/>
  <c r="I4948" i="34"/>
  <c r="I4947" i="34"/>
  <c r="I4946" i="34"/>
  <c r="I4945" i="34"/>
  <c r="I4944" i="34"/>
  <c r="I4943" i="34"/>
  <c r="I4942" i="34"/>
  <c r="I4941" i="34"/>
  <c r="I4940" i="34"/>
  <c r="I4939" i="34"/>
  <c r="I4938" i="34"/>
  <c r="I4937" i="34"/>
  <c r="I4936" i="34"/>
  <c r="I4935" i="34"/>
  <c r="I4934" i="34"/>
  <c r="I4933" i="34"/>
  <c r="I4932" i="34"/>
  <c r="I4931" i="34"/>
  <c r="I4930" i="34"/>
  <c r="I4929" i="34"/>
  <c r="I4928" i="34"/>
  <c r="I4927" i="34"/>
  <c r="I4926" i="34"/>
  <c r="I4925" i="34"/>
  <c r="I4924" i="34"/>
  <c r="I4923" i="34"/>
  <c r="I4922" i="34"/>
  <c r="I4921" i="34"/>
  <c r="I4920" i="34"/>
  <c r="I4919" i="34"/>
  <c r="I4918" i="34"/>
  <c r="I4917" i="34"/>
  <c r="I4916" i="34"/>
  <c r="I4915" i="34"/>
  <c r="I4914" i="34"/>
  <c r="I4913" i="34"/>
  <c r="I4912" i="34"/>
  <c r="I4911" i="34"/>
  <c r="I4910" i="34"/>
  <c r="I4909" i="34"/>
  <c r="I4908" i="34"/>
  <c r="I4907" i="34"/>
  <c r="I4906" i="34"/>
  <c r="I4905" i="34"/>
  <c r="I4904" i="34"/>
  <c r="I4903" i="34"/>
  <c r="I4902" i="34"/>
  <c r="I4901" i="34"/>
  <c r="I4900" i="34"/>
  <c r="I4899" i="34"/>
  <c r="I4898" i="34"/>
  <c r="I4897" i="34"/>
  <c r="I4896" i="34"/>
  <c r="I4895" i="34"/>
  <c r="I4894" i="34"/>
  <c r="I4893" i="34"/>
  <c r="I4892" i="34"/>
  <c r="I4891" i="34"/>
  <c r="I4890" i="34"/>
  <c r="I4889" i="34"/>
  <c r="I4888" i="34"/>
  <c r="I4887" i="34"/>
  <c r="I4886" i="34"/>
  <c r="I4885" i="34"/>
  <c r="I4884" i="34"/>
  <c r="I4883" i="34"/>
  <c r="I4882" i="34"/>
  <c r="I4881" i="34"/>
  <c r="I4880" i="34"/>
  <c r="I4879" i="34"/>
  <c r="I4878" i="34"/>
  <c r="I4877" i="34"/>
  <c r="I4876" i="34"/>
  <c r="I4875" i="34"/>
  <c r="I4874" i="34"/>
  <c r="I4873" i="34"/>
  <c r="I4872" i="34"/>
  <c r="I4871" i="34"/>
  <c r="I4870" i="34"/>
  <c r="I4869" i="34"/>
  <c r="I4868" i="34"/>
  <c r="I4867" i="34"/>
  <c r="I4866" i="34"/>
  <c r="I4865" i="34"/>
  <c r="I4864" i="34"/>
  <c r="I4863" i="34"/>
  <c r="I4862" i="34"/>
  <c r="I4861" i="34"/>
  <c r="I4860" i="34"/>
  <c r="I4859" i="34"/>
  <c r="I4858" i="34"/>
  <c r="I4857" i="34"/>
  <c r="I4856" i="34"/>
  <c r="I4855" i="34"/>
  <c r="I4854" i="34"/>
  <c r="I4853" i="34"/>
  <c r="I4852" i="34"/>
  <c r="I4851" i="34"/>
  <c r="I4850" i="34"/>
  <c r="I4849" i="34"/>
  <c r="I4848" i="34"/>
  <c r="I4847" i="34"/>
  <c r="I4846" i="34"/>
  <c r="I4845" i="34"/>
  <c r="I4844" i="34"/>
  <c r="I4843" i="34"/>
  <c r="I4842" i="34"/>
  <c r="I4841" i="34"/>
  <c r="I4840" i="34"/>
  <c r="I4839" i="34"/>
  <c r="I4838" i="34"/>
  <c r="I4837" i="34"/>
  <c r="I4836" i="34"/>
  <c r="I4835" i="34"/>
  <c r="I4834" i="34"/>
  <c r="I4833" i="34"/>
  <c r="I4832" i="34"/>
  <c r="I4831" i="34"/>
  <c r="I4830" i="34"/>
  <c r="I4829" i="34"/>
  <c r="I4828" i="34"/>
  <c r="I4827" i="34"/>
  <c r="I4826" i="34"/>
  <c r="I4825" i="34"/>
  <c r="I4824" i="34"/>
  <c r="I4823" i="34"/>
  <c r="I4822" i="34"/>
  <c r="I4821" i="34"/>
  <c r="I4820" i="34"/>
  <c r="I4819" i="34"/>
  <c r="I4818" i="34"/>
  <c r="I4817" i="34"/>
  <c r="I4816" i="34"/>
  <c r="I4815" i="34"/>
  <c r="I4814" i="34"/>
  <c r="I4813" i="34"/>
  <c r="I4812" i="34"/>
  <c r="I4811" i="34"/>
  <c r="I4810" i="34"/>
  <c r="I4809" i="34"/>
  <c r="I4808" i="34"/>
  <c r="I4807" i="34"/>
  <c r="I4806" i="34"/>
  <c r="I4805" i="34"/>
  <c r="I4804" i="34"/>
  <c r="I4803" i="34"/>
  <c r="I4802" i="34"/>
  <c r="I4801" i="34"/>
  <c r="I4800" i="34"/>
  <c r="I4799" i="34"/>
  <c r="I4798" i="34"/>
  <c r="I4797" i="34"/>
  <c r="I4796" i="34"/>
  <c r="I4795" i="34"/>
  <c r="I4794" i="34"/>
  <c r="I4793" i="34"/>
  <c r="I4792" i="34"/>
  <c r="I4791" i="34"/>
  <c r="I4790" i="34"/>
  <c r="I4789" i="34"/>
  <c r="I4788" i="34"/>
  <c r="I4787" i="34"/>
  <c r="I4786" i="34"/>
  <c r="I4785" i="34"/>
  <c r="I4784" i="34"/>
  <c r="I4783" i="34"/>
  <c r="I4782" i="34"/>
  <c r="I4781" i="34"/>
  <c r="I4780" i="34"/>
  <c r="I4779" i="34"/>
  <c r="I4778" i="34"/>
  <c r="I4777" i="34"/>
  <c r="I4776" i="34"/>
  <c r="I4775" i="34"/>
  <c r="I4774" i="34"/>
  <c r="I4773" i="34"/>
  <c r="I4772" i="34"/>
  <c r="I4771" i="34"/>
  <c r="I4770" i="34"/>
  <c r="I4769" i="34"/>
  <c r="I4768" i="34"/>
  <c r="I4767" i="34"/>
  <c r="I4766" i="34"/>
  <c r="I4765" i="34"/>
  <c r="I4764" i="34"/>
  <c r="I4763" i="34"/>
  <c r="I4762" i="34"/>
  <c r="I4761" i="34"/>
  <c r="I4760" i="34"/>
  <c r="I4759" i="34"/>
  <c r="I4758" i="34"/>
  <c r="I4757" i="34"/>
  <c r="I4756" i="34"/>
  <c r="I4755" i="34"/>
  <c r="I4754" i="34"/>
  <c r="I4753" i="34"/>
  <c r="I4752" i="34"/>
  <c r="I4751" i="34"/>
  <c r="I4750" i="34"/>
  <c r="I4749" i="34"/>
  <c r="I4748" i="34"/>
  <c r="I4747" i="34"/>
  <c r="I4746" i="34"/>
  <c r="I4745" i="34"/>
  <c r="I4744" i="34"/>
  <c r="I4743" i="34"/>
  <c r="I4742" i="34"/>
  <c r="I4741" i="34"/>
  <c r="I4740" i="34"/>
  <c r="I4739" i="34"/>
  <c r="I4738" i="34"/>
  <c r="I4737" i="34"/>
  <c r="I4736" i="34"/>
  <c r="I4735" i="34"/>
  <c r="I4734" i="34"/>
  <c r="I4733" i="34"/>
  <c r="I4732" i="34"/>
  <c r="I4731" i="34"/>
  <c r="I4730" i="34"/>
  <c r="I4729" i="34"/>
  <c r="I4728" i="34"/>
  <c r="I4727" i="34"/>
  <c r="I4726" i="34"/>
  <c r="I4725" i="34"/>
  <c r="I4724" i="34"/>
  <c r="I4723" i="34"/>
  <c r="I4722" i="34"/>
  <c r="I4721" i="34"/>
  <c r="I4720" i="34"/>
  <c r="I4719" i="34"/>
  <c r="I4718" i="34"/>
  <c r="I4717" i="34"/>
  <c r="I4716" i="34"/>
  <c r="I4715" i="34"/>
  <c r="I4714" i="34"/>
  <c r="I4713" i="34"/>
  <c r="I4712" i="34"/>
  <c r="I4711" i="34"/>
  <c r="I4710" i="34"/>
  <c r="I4709" i="34"/>
  <c r="I4708" i="34"/>
  <c r="I4707" i="34"/>
  <c r="I4706" i="34"/>
  <c r="I4705" i="34"/>
  <c r="I4704" i="34"/>
  <c r="I4703" i="34"/>
  <c r="I4702" i="34"/>
  <c r="I4701" i="34"/>
  <c r="I4700" i="34"/>
  <c r="I4699" i="34"/>
  <c r="I4698" i="34"/>
  <c r="I4697" i="34"/>
  <c r="I4696" i="34"/>
  <c r="I4695" i="34"/>
  <c r="I4694" i="34"/>
  <c r="I4693" i="34"/>
  <c r="I4692" i="34"/>
  <c r="I4691" i="34"/>
  <c r="I4690" i="34"/>
  <c r="I4689" i="34"/>
  <c r="I4688" i="34"/>
  <c r="I4687" i="34"/>
  <c r="I4686" i="34"/>
  <c r="I4685" i="34"/>
  <c r="I4684" i="34"/>
  <c r="I4683" i="34"/>
  <c r="I4682" i="34"/>
  <c r="I4681" i="34"/>
  <c r="I4680" i="34"/>
  <c r="I4679" i="34"/>
  <c r="I4678" i="34"/>
  <c r="I4677" i="34"/>
  <c r="I4676" i="34"/>
  <c r="I4675" i="34"/>
  <c r="I4674" i="34"/>
  <c r="I4673" i="34"/>
  <c r="I4672" i="34"/>
  <c r="I4671" i="34"/>
  <c r="I4670" i="34"/>
  <c r="I4669" i="34"/>
  <c r="I4668" i="34"/>
  <c r="I4667" i="34"/>
  <c r="I4666" i="34"/>
  <c r="I4665" i="34"/>
  <c r="I4664" i="34"/>
  <c r="I4663" i="34"/>
  <c r="I4662" i="34"/>
  <c r="I4661" i="34"/>
  <c r="I4660" i="34"/>
  <c r="I4659" i="34"/>
  <c r="I4658" i="34"/>
  <c r="I4657" i="34"/>
  <c r="I4656" i="34"/>
  <c r="I4655" i="34"/>
  <c r="I4654" i="34"/>
  <c r="I4653" i="34"/>
  <c r="I4652" i="34"/>
  <c r="I4651" i="34"/>
  <c r="I4650" i="34"/>
  <c r="I4649" i="34"/>
  <c r="I4648" i="34"/>
  <c r="I4647" i="34"/>
  <c r="I4646" i="34"/>
  <c r="I4645" i="34"/>
  <c r="I4644" i="34"/>
  <c r="I4643" i="34"/>
  <c r="I4642" i="34"/>
  <c r="I4641" i="34"/>
  <c r="I4640" i="34"/>
  <c r="I4639" i="34"/>
  <c r="I4638" i="34"/>
  <c r="I4637" i="34"/>
  <c r="I4636" i="34"/>
  <c r="I4635" i="34"/>
  <c r="I4634" i="34"/>
  <c r="I4633" i="34"/>
  <c r="I4632" i="34"/>
  <c r="I4631" i="34"/>
  <c r="I4630" i="34"/>
  <c r="I4629" i="34"/>
  <c r="I4628" i="34"/>
  <c r="I4627" i="34"/>
  <c r="I4626" i="34"/>
  <c r="I4625" i="34"/>
  <c r="I4624" i="34"/>
  <c r="I4623" i="34"/>
  <c r="I4622" i="34"/>
  <c r="I4621" i="34"/>
  <c r="I4620" i="34"/>
  <c r="I4619" i="34"/>
  <c r="I4618" i="34"/>
  <c r="I4617" i="34"/>
  <c r="I4616" i="34"/>
  <c r="I4615" i="34"/>
  <c r="I4614" i="34"/>
  <c r="I4613" i="34"/>
  <c r="I4612" i="34"/>
  <c r="I4611" i="34"/>
  <c r="I4610" i="34"/>
  <c r="I4609" i="34"/>
  <c r="I4608" i="34"/>
  <c r="I4607" i="34"/>
  <c r="I4606" i="34"/>
  <c r="I4605" i="34"/>
  <c r="I4604" i="34"/>
  <c r="I4603" i="34"/>
  <c r="I4602" i="34"/>
  <c r="I4601" i="34"/>
  <c r="I4600" i="34"/>
  <c r="I4599" i="34"/>
  <c r="I4598" i="34"/>
  <c r="I4597" i="34"/>
  <c r="I4596" i="34"/>
  <c r="I4595" i="34"/>
  <c r="I4594" i="34"/>
  <c r="I4593" i="34"/>
  <c r="I4592" i="34"/>
  <c r="I4591" i="34"/>
  <c r="I4590" i="34"/>
  <c r="I4589" i="34"/>
  <c r="I4588" i="34"/>
  <c r="I4587" i="34"/>
  <c r="I4586" i="34"/>
  <c r="I4585" i="34"/>
  <c r="I4584" i="34"/>
  <c r="I4583" i="34"/>
  <c r="I4582" i="34"/>
  <c r="I4581" i="34"/>
  <c r="I4580" i="34"/>
  <c r="I4579" i="34"/>
  <c r="I4578" i="34"/>
  <c r="I4577" i="34"/>
  <c r="I4576" i="34"/>
  <c r="I4575" i="34"/>
  <c r="I4574" i="34"/>
  <c r="I4573" i="34"/>
  <c r="I4572" i="34"/>
  <c r="I4571" i="34"/>
  <c r="I4570" i="34"/>
  <c r="I4569" i="34"/>
  <c r="I4568" i="34"/>
  <c r="I4567" i="34"/>
  <c r="I4566" i="34"/>
  <c r="I4565" i="34"/>
  <c r="I4564" i="34"/>
  <c r="I4563" i="34"/>
  <c r="I4562" i="34"/>
  <c r="I4561" i="34"/>
  <c r="I4560" i="34"/>
  <c r="I4559" i="34"/>
  <c r="I4558" i="34"/>
  <c r="I4557" i="34"/>
  <c r="I4556" i="34"/>
  <c r="I4555" i="34"/>
  <c r="I4554" i="34"/>
  <c r="I4553" i="34"/>
  <c r="I4552" i="34"/>
  <c r="I4551" i="34"/>
  <c r="I4550" i="34"/>
  <c r="I4549" i="34"/>
  <c r="I4548" i="34"/>
  <c r="I4547" i="34"/>
  <c r="I4546" i="34"/>
  <c r="I4545" i="34"/>
  <c r="I4544" i="34"/>
  <c r="I4543" i="34"/>
  <c r="I4542" i="34"/>
  <c r="I4541" i="34"/>
  <c r="I4540" i="34"/>
  <c r="I4539" i="34"/>
  <c r="I4538" i="34"/>
  <c r="I4537" i="34"/>
  <c r="I4536" i="34"/>
  <c r="I4535" i="34"/>
  <c r="I4534" i="34"/>
  <c r="I4533" i="34"/>
  <c r="I4532" i="34"/>
  <c r="I4531" i="34"/>
  <c r="I4530" i="34"/>
  <c r="I4529" i="34"/>
  <c r="I4528" i="34"/>
  <c r="I4527" i="34"/>
  <c r="I4526" i="34"/>
  <c r="I4525" i="34"/>
  <c r="I4524" i="34"/>
  <c r="I4523" i="34"/>
  <c r="I4522" i="34"/>
  <c r="I4521" i="34"/>
  <c r="I4520" i="34"/>
  <c r="I4519" i="34"/>
  <c r="I4518" i="34"/>
  <c r="I4517" i="34"/>
  <c r="I4516" i="34"/>
  <c r="I4515" i="34"/>
  <c r="I4514" i="34"/>
  <c r="I4513" i="34"/>
  <c r="I4512" i="34"/>
  <c r="I4511" i="34"/>
  <c r="I4510" i="34"/>
  <c r="I4509" i="34"/>
  <c r="I4508" i="34"/>
  <c r="I4507" i="34"/>
  <c r="I4506" i="34"/>
  <c r="I4505" i="34"/>
  <c r="I4504" i="34"/>
  <c r="I4503" i="34"/>
  <c r="I4502" i="34"/>
  <c r="I4501" i="34"/>
  <c r="I4500" i="34"/>
  <c r="I4499" i="34"/>
  <c r="I4498" i="34"/>
  <c r="I4497" i="34"/>
  <c r="I4496" i="34"/>
  <c r="I4495" i="34"/>
  <c r="I4494" i="34"/>
  <c r="I4493" i="34"/>
  <c r="I4492" i="34"/>
  <c r="I4491" i="34"/>
  <c r="I4490" i="34"/>
  <c r="I4489" i="34"/>
  <c r="I4488" i="34"/>
  <c r="I4487" i="34"/>
  <c r="I4486" i="34"/>
  <c r="I4485" i="34"/>
  <c r="I4484" i="34"/>
  <c r="I4483" i="34"/>
  <c r="I4482" i="34"/>
  <c r="I4481" i="34"/>
  <c r="I4480" i="34"/>
  <c r="I4479" i="34"/>
  <c r="I4478" i="34"/>
  <c r="I4477" i="34"/>
  <c r="I4476" i="34"/>
  <c r="I4475" i="34"/>
  <c r="I4474" i="34"/>
  <c r="I4473" i="34"/>
  <c r="I4472" i="34"/>
  <c r="I4471" i="34"/>
  <c r="I4470" i="34"/>
  <c r="I4469" i="34"/>
  <c r="I4468" i="34"/>
  <c r="I4467" i="34"/>
  <c r="I4466" i="34"/>
  <c r="I4465" i="34"/>
  <c r="I4464" i="34"/>
  <c r="I4463" i="34"/>
  <c r="I4462" i="34"/>
  <c r="I4461" i="34"/>
  <c r="I4460" i="34"/>
  <c r="I4459" i="34"/>
  <c r="I4458" i="34"/>
  <c r="I4457" i="34"/>
  <c r="I4456" i="34"/>
  <c r="I4455" i="34"/>
  <c r="I4454" i="34"/>
  <c r="I4453" i="34"/>
  <c r="I4452" i="34"/>
  <c r="I4451" i="34"/>
  <c r="I4450" i="34"/>
  <c r="I4449" i="34"/>
  <c r="I4448" i="34"/>
  <c r="I4447" i="34"/>
  <c r="I4446" i="34"/>
  <c r="I4445" i="34"/>
  <c r="I4444" i="34"/>
  <c r="I4443" i="34"/>
  <c r="I4442" i="34"/>
  <c r="I4441" i="34"/>
  <c r="I4440" i="34"/>
  <c r="I4439" i="34"/>
  <c r="I4438" i="34"/>
  <c r="I4437" i="34"/>
  <c r="I4436" i="34"/>
  <c r="I4435" i="34"/>
  <c r="I4434" i="34"/>
  <c r="I4433" i="34"/>
  <c r="I4432" i="34"/>
  <c r="I4431" i="34"/>
  <c r="I4430" i="34"/>
  <c r="I4429" i="34"/>
  <c r="I4428" i="34"/>
  <c r="I4427" i="34"/>
  <c r="I4426" i="34"/>
  <c r="I4425" i="34"/>
  <c r="I4424" i="34"/>
  <c r="I4423" i="34"/>
  <c r="I4422" i="34"/>
  <c r="I4421" i="34"/>
  <c r="I4420" i="34"/>
  <c r="I4419" i="34"/>
  <c r="I4418" i="34"/>
  <c r="I4417" i="34"/>
  <c r="I4416" i="34"/>
  <c r="I4415" i="34"/>
  <c r="I4414" i="34"/>
  <c r="I4413" i="34"/>
  <c r="I4412" i="34"/>
  <c r="I4411" i="34"/>
  <c r="I4410" i="34"/>
  <c r="I4409" i="34"/>
  <c r="I4408" i="34"/>
  <c r="I4407" i="34"/>
  <c r="I4406" i="34"/>
  <c r="I4405" i="34"/>
  <c r="I4404" i="34"/>
  <c r="I4403" i="34"/>
  <c r="I4402" i="34"/>
  <c r="I4401" i="34"/>
  <c r="I4400" i="34"/>
  <c r="I4399" i="34"/>
  <c r="I4398" i="34"/>
  <c r="I4397" i="34"/>
  <c r="I4396" i="34"/>
  <c r="I4395" i="34"/>
  <c r="I4394" i="34"/>
  <c r="I4393" i="34"/>
  <c r="I4392" i="34"/>
  <c r="I4391" i="34"/>
  <c r="I4390" i="34"/>
  <c r="I4389" i="34"/>
  <c r="I4388" i="34"/>
  <c r="I4387" i="34"/>
  <c r="I4386" i="34"/>
  <c r="I4385" i="34"/>
  <c r="I4384" i="34"/>
  <c r="I4383" i="34"/>
  <c r="I4382" i="34"/>
  <c r="I4381" i="34"/>
  <c r="I4380" i="34"/>
  <c r="I4379" i="34"/>
  <c r="I4378" i="34"/>
  <c r="I4377" i="34"/>
  <c r="I4376" i="34"/>
  <c r="I4375" i="34"/>
  <c r="I4374" i="34"/>
  <c r="I4373" i="34"/>
  <c r="I4372" i="34"/>
  <c r="I4371" i="34"/>
  <c r="I4370" i="34"/>
  <c r="I4369" i="34"/>
  <c r="I4368" i="34"/>
  <c r="I4367" i="34"/>
  <c r="I4366" i="34"/>
  <c r="I4365" i="34"/>
  <c r="I4364" i="34"/>
  <c r="I4363" i="34"/>
  <c r="I4362" i="34"/>
  <c r="I4361" i="34"/>
  <c r="I4360" i="34"/>
  <c r="I4359" i="34"/>
  <c r="I4358" i="34"/>
  <c r="I4357" i="34"/>
  <c r="I4356" i="34"/>
  <c r="I4355" i="34"/>
  <c r="I4354" i="34"/>
  <c r="I4353" i="34"/>
  <c r="I4352" i="34"/>
  <c r="I4351" i="34"/>
  <c r="I4350" i="34"/>
  <c r="I4349" i="34"/>
  <c r="I4348" i="34"/>
  <c r="I4347" i="34"/>
  <c r="I4346" i="34"/>
  <c r="I4345" i="34"/>
  <c r="I4344" i="34"/>
  <c r="I4343" i="34"/>
  <c r="I4342" i="34"/>
  <c r="I4341" i="34"/>
  <c r="I4340" i="34"/>
  <c r="I4339" i="34"/>
  <c r="I4338" i="34"/>
  <c r="I4337" i="34"/>
  <c r="I4336" i="34"/>
  <c r="I4335" i="34"/>
  <c r="I4334" i="34"/>
  <c r="I4333" i="34"/>
  <c r="I4332" i="34"/>
  <c r="I4331" i="34"/>
  <c r="I4330" i="34"/>
  <c r="I4329" i="34"/>
  <c r="I4328" i="34"/>
  <c r="I4327" i="34"/>
  <c r="I4326" i="34"/>
  <c r="I4325" i="34"/>
  <c r="I4324" i="34"/>
  <c r="I4323" i="34"/>
  <c r="I4322" i="34"/>
  <c r="I4321" i="34"/>
  <c r="I4320" i="34"/>
  <c r="I4319" i="34"/>
  <c r="I4318" i="34"/>
  <c r="I4317" i="34"/>
  <c r="I4316" i="34"/>
  <c r="I4315" i="34"/>
  <c r="I4314" i="34"/>
  <c r="I4313" i="34"/>
  <c r="I4312" i="34"/>
  <c r="I4311" i="34"/>
  <c r="I4310" i="34"/>
  <c r="I4309" i="34"/>
  <c r="I4308" i="34"/>
  <c r="I4307" i="34"/>
  <c r="I4306" i="34"/>
  <c r="I4305" i="34"/>
  <c r="I4304" i="34"/>
  <c r="I4303" i="34"/>
  <c r="I4302" i="34"/>
  <c r="I4301" i="34"/>
  <c r="I4300" i="34"/>
  <c r="I4299" i="34"/>
  <c r="I4298" i="34"/>
  <c r="I4297" i="34"/>
  <c r="I4296" i="34"/>
  <c r="I4295" i="34"/>
  <c r="I4294" i="34"/>
  <c r="I4293" i="34"/>
  <c r="I4292" i="34"/>
  <c r="I4291" i="34"/>
  <c r="I4290" i="34"/>
  <c r="I4289" i="34"/>
  <c r="I4288" i="34"/>
  <c r="I4287" i="34"/>
  <c r="I4286" i="34"/>
  <c r="I4285" i="34"/>
  <c r="I4284" i="34"/>
  <c r="I4283" i="34"/>
  <c r="I4282" i="34"/>
  <c r="I4281" i="34"/>
  <c r="I4280" i="34"/>
  <c r="I4279" i="34"/>
  <c r="I4278" i="34"/>
  <c r="I4277" i="34"/>
  <c r="I4276" i="34"/>
  <c r="I4275" i="34"/>
  <c r="I4274" i="34"/>
  <c r="I4273" i="34"/>
  <c r="I4272" i="34"/>
  <c r="I4271" i="34"/>
  <c r="I4270" i="34"/>
  <c r="I4269" i="34"/>
  <c r="I4268" i="34"/>
  <c r="I4267" i="34"/>
  <c r="I4266" i="34"/>
  <c r="I4265" i="34"/>
  <c r="I4264" i="34"/>
  <c r="I4263" i="34"/>
  <c r="I4262" i="34"/>
  <c r="I4261" i="34"/>
  <c r="I4260" i="34"/>
  <c r="I4259" i="34"/>
  <c r="I4258" i="34"/>
  <c r="I4257" i="34"/>
  <c r="I4256" i="34"/>
  <c r="I4255" i="34"/>
  <c r="I4254" i="34"/>
  <c r="I4253" i="34"/>
  <c r="I4252" i="34"/>
  <c r="I4251" i="34"/>
  <c r="I4250" i="34"/>
  <c r="I4249" i="34"/>
  <c r="I4248" i="34"/>
  <c r="I4247" i="34"/>
  <c r="I4246" i="34"/>
  <c r="I4245" i="34"/>
  <c r="I4244" i="34"/>
  <c r="I4243" i="34"/>
  <c r="I4242" i="34"/>
  <c r="I4241" i="34"/>
  <c r="I4240" i="34"/>
  <c r="I4239" i="34"/>
  <c r="I4238" i="34"/>
  <c r="I4237" i="34"/>
  <c r="I4236" i="34"/>
  <c r="I4235" i="34"/>
  <c r="I4234" i="34"/>
  <c r="I4233" i="34"/>
  <c r="I4232" i="34"/>
  <c r="I4231" i="34"/>
  <c r="I4230" i="34"/>
  <c r="I4229" i="34"/>
  <c r="I4228" i="34"/>
  <c r="I4227" i="34"/>
  <c r="I4226" i="34"/>
  <c r="I4225" i="34"/>
  <c r="I4224" i="34"/>
  <c r="I4223" i="34"/>
  <c r="I4222" i="34"/>
  <c r="I4221" i="34"/>
  <c r="I4220" i="34"/>
  <c r="I4219" i="34"/>
  <c r="I4218" i="34"/>
  <c r="I4217" i="34"/>
  <c r="I4216" i="34"/>
  <c r="I4215" i="34"/>
  <c r="I4214" i="34"/>
  <c r="I4213" i="34"/>
  <c r="I4212" i="34"/>
  <c r="I4211" i="34"/>
  <c r="I4210" i="34"/>
  <c r="I4209" i="34"/>
  <c r="I4208" i="34"/>
  <c r="I4207" i="34"/>
  <c r="I4206" i="34"/>
  <c r="I4205" i="34"/>
  <c r="I4204" i="34"/>
  <c r="I4203" i="34"/>
  <c r="I4202" i="34"/>
  <c r="I4201" i="34"/>
  <c r="I4200" i="34"/>
  <c r="I4199" i="34"/>
  <c r="I4198" i="34"/>
  <c r="I4197" i="34"/>
  <c r="I4196" i="34"/>
  <c r="I4195" i="34"/>
  <c r="I4194" i="34"/>
  <c r="I4193" i="34"/>
  <c r="I4192" i="34"/>
  <c r="I4191" i="34"/>
  <c r="I4190" i="34"/>
  <c r="I4189" i="34"/>
  <c r="I4188" i="34"/>
  <c r="I4187" i="34"/>
  <c r="I4186" i="34"/>
  <c r="I4185" i="34"/>
  <c r="I4184" i="34"/>
  <c r="I4183" i="34"/>
  <c r="I4182" i="34"/>
  <c r="I4181" i="34"/>
  <c r="I4180" i="34"/>
  <c r="I4179" i="34"/>
  <c r="I4178" i="34"/>
  <c r="I4177" i="34"/>
  <c r="I4176" i="34"/>
  <c r="I4175" i="34"/>
  <c r="I4174" i="34"/>
  <c r="I4173" i="34"/>
  <c r="I4172" i="34"/>
  <c r="I4171" i="34"/>
  <c r="I4170" i="34"/>
  <c r="I4169" i="34"/>
  <c r="I4168" i="34"/>
  <c r="I4167" i="34"/>
  <c r="I4166" i="34"/>
  <c r="I4165" i="34"/>
  <c r="I4164" i="34"/>
  <c r="I4163" i="34"/>
  <c r="I4162" i="34"/>
  <c r="I4161" i="34"/>
  <c r="I4160" i="34"/>
  <c r="I4159" i="34"/>
  <c r="I4158" i="34"/>
  <c r="I4157" i="34"/>
  <c r="I4156" i="34"/>
  <c r="I4155" i="34"/>
  <c r="I4154" i="34"/>
  <c r="I4153" i="34"/>
  <c r="I4152" i="34"/>
  <c r="I4151" i="34"/>
  <c r="I4150" i="34"/>
  <c r="I4149" i="34"/>
  <c r="I4148" i="34"/>
  <c r="I4147" i="34"/>
  <c r="I4146" i="34"/>
  <c r="I4145" i="34"/>
  <c r="I4144" i="34"/>
  <c r="I4143" i="34"/>
  <c r="I4142" i="34"/>
  <c r="I4141" i="34"/>
  <c r="I4140" i="34"/>
  <c r="I4139" i="34"/>
  <c r="I4138" i="34"/>
  <c r="I4137" i="34"/>
  <c r="I4136" i="34"/>
  <c r="I4135" i="34"/>
  <c r="I4134" i="34"/>
  <c r="I4133" i="34"/>
  <c r="I4132" i="34"/>
  <c r="I4131" i="34"/>
  <c r="I4130" i="34"/>
  <c r="I4129" i="34"/>
  <c r="I4128" i="34"/>
  <c r="I4127" i="34"/>
  <c r="I4126" i="34"/>
  <c r="I4125" i="34"/>
  <c r="I4124" i="34"/>
  <c r="I4123" i="34"/>
  <c r="I4122" i="34"/>
  <c r="I4121" i="34"/>
  <c r="I4120" i="34"/>
  <c r="I4119" i="34"/>
  <c r="I4118" i="34"/>
  <c r="I4117" i="34"/>
  <c r="I4116" i="34"/>
  <c r="I4115" i="34"/>
  <c r="I4114" i="34"/>
  <c r="I4113" i="34"/>
  <c r="I4112" i="34"/>
  <c r="I4111" i="34"/>
  <c r="I4110" i="34"/>
  <c r="I4109" i="34"/>
  <c r="I4108" i="34"/>
  <c r="I4107" i="34"/>
  <c r="I4106" i="34"/>
  <c r="I4105" i="34"/>
  <c r="I4104" i="34"/>
  <c r="I4103" i="34"/>
  <c r="I4102" i="34"/>
  <c r="I4101" i="34"/>
  <c r="I4100" i="34"/>
  <c r="I4099" i="34"/>
  <c r="I4098" i="34"/>
  <c r="I4097" i="34"/>
  <c r="I4096" i="34"/>
  <c r="I4095" i="34"/>
  <c r="I4094" i="34"/>
  <c r="I4093" i="34"/>
  <c r="I4092" i="34"/>
  <c r="I4091" i="34"/>
  <c r="I4090" i="34"/>
  <c r="I4089" i="34"/>
  <c r="I4088" i="34"/>
  <c r="I4087" i="34"/>
  <c r="I4086" i="34"/>
  <c r="I4085" i="34"/>
  <c r="I4084" i="34"/>
  <c r="I4083" i="34"/>
  <c r="I4082" i="34"/>
  <c r="I4081" i="34"/>
  <c r="I4080" i="34"/>
  <c r="I4079" i="34"/>
  <c r="I4078" i="34"/>
  <c r="I4077" i="34"/>
  <c r="I4076" i="34"/>
  <c r="I4075" i="34"/>
  <c r="I4074" i="34"/>
  <c r="I4073" i="34"/>
  <c r="I4072" i="34"/>
  <c r="I4071" i="34"/>
  <c r="I4070" i="34"/>
  <c r="I4069" i="34"/>
  <c r="I4068" i="34"/>
  <c r="I4067" i="34"/>
  <c r="I4066" i="34"/>
  <c r="I4065" i="34"/>
  <c r="I4064" i="34"/>
  <c r="I4063" i="34"/>
  <c r="I4062" i="34"/>
  <c r="I4061" i="34"/>
  <c r="I4060" i="34"/>
  <c r="I4059" i="34"/>
  <c r="I4058" i="34"/>
  <c r="I4057" i="34"/>
  <c r="I4056" i="34"/>
  <c r="I4055" i="34"/>
  <c r="I4054" i="34"/>
  <c r="I4053" i="34"/>
  <c r="I4052" i="34"/>
  <c r="I4051" i="34"/>
  <c r="I4050" i="34"/>
  <c r="I4049" i="34"/>
  <c r="I4048" i="34"/>
  <c r="I4047" i="34"/>
  <c r="I4046" i="34"/>
  <c r="I4045" i="34"/>
  <c r="I4044" i="34"/>
  <c r="I4043" i="34"/>
  <c r="I4042" i="34"/>
  <c r="I4041" i="34"/>
  <c r="I4040" i="34"/>
  <c r="I4039" i="34"/>
  <c r="I4038" i="34"/>
  <c r="I4037" i="34"/>
  <c r="I4036" i="34"/>
  <c r="I4035" i="34"/>
  <c r="I4034" i="34"/>
  <c r="I4033" i="34"/>
  <c r="I4032" i="34"/>
  <c r="I4031" i="34"/>
  <c r="I4030" i="34"/>
  <c r="I4029" i="34"/>
  <c r="I4028" i="34"/>
  <c r="I4027" i="34"/>
  <c r="I4026" i="34"/>
  <c r="I4025" i="34"/>
  <c r="I4024" i="34"/>
  <c r="I4023" i="34"/>
  <c r="I4022" i="34"/>
  <c r="I4021" i="34"/>
  <c r="I4020" i="34"/>
  <c r="I4019" i="34"/>
  <c r="I4018" i="34"/>
  <c r="I4017" i="34"/>
  <c r="I4016" i="34"/>
  <c r="I4015" i="34"/>
  <c r="I4014" i="34"/>
  <c r="I4013" i="34"/>
  <c r="I4012" i="34"/>
  <c r="I4011" i="34"/>
  <c r="I4010" i="34"/>
  <c r="I4009" i="34"/>
  <c r="I4008" i="34"/>
  <c r="I4007" i="34"/>
  <c r="I4006" i="34"/>
  <c r="I4005" i="34"/>
  <c r="I4004" i="34"/>
  <c r="I4003" i="34"/>
  <c r="I4002" i="34"/>
  <c r="I4001" i="34"/>
  <c r="I4000" i="34"/>
  <c r="I3999" i="34"/>
  <c r="I3998" i="34"/>
  <c r="I3997" i="34"/>
  <c r="I3996" i="34"/>
  <c r="I3995" i="34"/>
  <c r="I3994" i="34"/>
  <c r="I3993" i="34"/>
  <c r="I3992" i="34"/>
  <c r="I3991" i="34"/>
  <c r="I3990" i="34"/>
  <c r="I3989" i="34"/>
  <c r="I3988" i="34"/>
  <c r="I3987" i="34"/>
  <c r="I3986" i="34"/>
  <c r="I3985" i="34"/>
  <c r="I3984" i="34"/>
  <c r="I3983" i="34"/>
  <c r="I3982" i="34"/>
  <c r="I3981" i="34"/>
  <c r="I3980" i="34"/>
  <c r="I3979" i="34"/>
  <c r="I3978" i="34"/>
  <c r="I3977" i="34"/>
  <c r="I3976" i="34"/>
  <c r="I3975" i="34"/>
  <c r="I3974" i="34"/>
  <c r="I3973" i="34"/>
  <c r="I3972" i="34"/>
  <c r="I3971" i="34"/>
  <c r="I3970" i="34"/>
  <c r="I3969" i="34"/>
  <c r="I3968" i="34"/>
  <c r="I3967" i="34"/>
  <c r="I3966" i="34"/>
  <c r="I3965" i="34"/>
  <c r="I3964" i="34"/>
  <c r="I3963" i="34"/>
  <c r="I3962" i="34"/>
  <c r="I3961" i="34"/>
  <c r="I3960" i="34"/>
  <c r="I3959" i="34"/>
  <c r="I3958" i="34"/>
  <c r="I3957" i="34"/>
  <c r="I3956" i="34"/>
  <c r="I3955" i="34"/>
  <c r="I3954" i="34"/>
  <c r="I3953" i="34"/>
  <c r="I3952" i="34"/>
  <c r="I3951" i="34"/>
  <c r="I3950" i="34"/>
  <c r="I3949" i="34"/>
  <c r="I3948" i="34"/>
  <c r="I3947" i="34"/>
  <c r="I3946" i="34"/>
  <c r="I3945" i="34"/>
  <c r="I3944" i="34"/>
  <c r="I3943" i="34"/>
  <c r="I3942" i="34"/>
  <c r="I3941" i="34"/>
  <c r="I3940" i="34"/>
  <c r="I3939" i="34"/>
  <c r="I3938" i="34"/>
  <c r="I3937" i="34"/>
  <c r="I3936" i="34"/>
  <c r="I3935" i="34"/>
  <c r="I3934" i="34"/>
  <c r="I3933" i="34"/>
  <c r="I3932" i="34"/>
  <c r="I3931" i="34"/>
  <c r="I3930" i="34"/>
  <c r="I3929" i="34"/>
  <c r="I3928" i="34"/>
  <c r="I3927" i="34"/>
  <c r="I3926" i="34"/>
  <c r="I3925" i="34"/>
  <c r="I3924" i="34"/>
  <c r="I3923" i="34"/>
  <c r="I3922" i="34"/>
  <c r="I3921" i="34"/>
  <c r="I3920" i="34"/>
  <c r="I3919" i="34"/>
  <c r="I3918" i="34"/>
  <c r="I3917" i="34"/>
  <c r="I3916" i="34"/>
  <c r="I3915" i="34"/>
  <c r="I3914" i="34"/>
  <c r="I3913" i="34"/>
  <c r="I3912" i="34"/>
  <c r="I3911" i="34"/>
  <c r="I3910" i="34"/>
  <c r="I3909" i="34"/>
  <c r="I3908" i="34"/>
  <c r="I3907" i="34"/>
  <c r="I3906" i="34"/>
  <c r="I3905" i="34"/>
  <c r="I3904" i="34"/>
  <c r="I3903" i="34"/>
  <c r="I3902" i="34"/>
  <c r="I3901" i="34"/>
  <c r="I3900" i="34"/>
  <c r="I3899" i="34"/>
  <c r="I3898" i="34"/>
  <c r="I3897" i="34"/>
  <c r="I3896" i="34"/>
  <c r="I3895" i="34"/>
  <c r="I3894" i="34"/>
  <c r="I3893" i="34"/>
  <c r="I3892" i="34"/>
  <c r="I3891" i="34"/>
  <c r="I3890" i="34"/>
  <c r="I3889" i="34"/>
  <c r="I3888" i="34"/>
  <c r="I3887" i="34"/>
  <c r="I3886" i="34"/>
  <c r="I3885" i="34"/>
  <c r="I3884" i="34"/>
  <c r="I3883" i="34"/>
  <c r="I3882" i="34"/>
  <c r="I3881" i="34"/>
  <c r="I3880" i="34"/>
  <c r="I3879" i="34"/>
  <c r="I3878" i="34"/>
  <c r="I3877" i="34"/>
  <c r="I3876" i="34"/>
  <c r="I3875" i="34"/>
  <c r="I3874" i="34"/>
  <c r="I3873" i="34"/>
  <c r="I3872" i="34"/>
  <c r="I3871" i="34"/>
  <c r="I3870" i="34"/>
  <c r="I3869" i="34"/>
  <c r="I3868" i="34"/>
  <c r="I3867" i="34"/>
  <c r="I3866" i="34"/>
  <c r="I3865" i="34"/>
  <c r="I3864" i="34"/>
  <c r="I3863" i="34"/>
  <c r="I3862" i="34"/>
  <c r="I3861" i="34"/>
  <c r="I3860" i="34"/>
  <c r="I3859" i="34"/>
  <c r="I3858" i="34"/>
  <c r="I3857" i="34"/>
  <c r="I3856" i="34"/>
  <c r="I3855" i="34"/>
  <c r="I3854" i="34"/>
  <c r="I3853" i="34"/>
  <c r="I3852" i="34"/>
  <c r="I3851" i="34"/>
  <c r="I3850" i="34"/>
  <c r="I3849" i="34"/>
  <c r="I3848" i="34"/>
  <c r="I3847" i="34"/>
  <c r="I3846" i="34"/>
  <c r="I3845" i="34"/>
  <c r="I3844" i="34"/>
  <c r="I3843" i="34"/>
  <c r="I3842" i="34"/>
  <c r="I3841" i="34"/>
  <c r="I3840" i="34"/>
  <c r="I3839" i="34"/>
  <c r="I3838" i="34"/>
  <c r="I3837" i="34"/>
  <c r="I3836" i="34"/>
  <c r="I3835" i="34"/>
  <c r="I3834" i="34"/>
  <c r="I3833" i="34"/>
  <c r="I3832" i="34"/>
  <c r="I3831" i="34"/>
  <c r="I3830" i="34"/>
  <c r="I3829" i="34"/>
  <c r="I3828" i="34"/>
  <c r="I3827" i="34"/>
  <c r="I3826" i="34"/>
  <c r="I3825" i="34"/>
  <c r="I3824" i="34"/>
  <c r="I3823" i="34"/>
  <c r="I3822" i="34"/>
  <c r="I3821" i="34"/>
  <c r="I3820" i="34"/>
  <c r="I3819" i="34"/>
  <c r="I3818" i="34"/>
  <c r="I3817" i="34"/>
  <c r="I3816" i="34"/>
  <c r="I3815" i="34"/>
  <c r="I3814" i="34"/>
  <c r="I3813" i="34"/>
  <c r="I3812" i="34"/>
  <c r="I3811" i="34"/>
  <c r="I3810" i="34"/>
  <c r="I3809" i="34"/>
  <c r="I3808" i="34"/>
  <c r="I3807" i="34"/>
  <c r="I3806" i="34"/>
  <c r="I3805" i="34"/>
  <c r="I3804" i="34"/>
  <c r="I3803" i="34"/>
  <c r="I3802" i="34"/>
  <c r="I3801" i="34"/>
  <c r="I3800" i="34"/>
  <c r="I3799" i="34"/>
  <c r="I3798" i="34"/>
  <c r="I3797" i="34"/>
  <c r="I3796" i="34"/>
  <c r="I3795" i="34"/>
  <c r="I3794" i="34"/>
  <c r="I3793" i="34"/>
  <c r="I3792" i="34"/>
  <c r="I3791" i="34"/>
  <c r="I3790" i="34"/>
  <c r="I3789" i="34"/>
  <c r="I3788" i="34"/>
  <c r="I3787" i="34"/>
  <c r="I3786" i="34"/>
  <c r="I3785" i="34"/>
  <c r="I3784" i="34"/>
  <c r="I3783" i="34"/>
  <c r="I3782" i="34"/>
  <c r="I3781" i="34"/>
  <c r="I3780" i="34"/>
  <c r="I3779" i="34"/>
  <c r="I3778" i="34"/>
  <c r="I3777" i="34"/>
  <c r="I3776" i="34"/>
  <c r="I3775" i="34"/>
  <c r="I3774" i="34"/>
  <c r="I3773" i="34"/>
  <c r="I3772" i="34"/>
  <c r="I3771" i="34"/>
  <c r="I3770" i="34"/>
  <c r="I3769" i="34"/>
  <c r="I3768" i="34"/>
  <c r="I3767" i="34"/>
  <c r="I3766" i="34"/>
  <c r="I3765" i="34"/>
  <c r="I3764" i="34"/>
  <c r="I3763" i="34"/>
  <c r="I3762" i="34"/>
  <c r="I3761" i="34"/>
  <c r="I3760" i="34"/>
  <c r="I3759" i="34"/>
  <c r="I3758" i="34"/>
  <c r="I3757" i="34"/>
  <c r="I3756" i="34"/>
  <c r="I3755" i="34"/>
  <c r="I3754" i="34"/>
  <c r="I3753" i="34"/>
  <c r="I3752" i="34"/>
  <c r="I3751" i="34"/>
  <c r="I3750" i="34"/>
  <c r="I3749" i="34"/>
  <c r="I3748" i="34"/>
  <c r="I3747" i="34"/>
  <c r="I3746" i="34"/>
  <c r="I3745" i="34"/>
  <c r="I3744" i="34"/>
  <c r="I3743" i="34"/>
  <c r="I3742" i="34"/>
  <c r="I3741" i="34"/>
  <c r="I3740" i="34"/>
  <c r="I3739" i="34"/>
  <c r="I3738" i="34"/>
  <c r="I3737" i="34"/>
  <c r="I3736" i="34"/>
  <c r="I3735" i="34"/>
  <c r="I3734" i="34"/>
  <c r="I3733" i="34"/>
  <c r="I3732" i="34"/>
  <c r="I3731" i="34"/>
  <c r="I3730" i="34"/>
  <c r="I3729" i="34"/>
  <c r="I3728" i="34"/>
  <c r="I3727" i="34"/>
  <c r="I3726" i="34"/>
  <c r="I3725" i="34"/>
  <c r="I3724" i="34"/>
  <c r="I3723" i="34"/>
  <c r="I3722" i="34"/>
  <c r="I3721" i="34"/>
  <c r="I3720" i="34"/>
  <c r="I3719" i="34"/>
  <c r="I3718" i="34"/>
  <c r="I3717" i="34"/>
  <c r="I3716" i="34"/>
  <c r="I3715" i="34"/>
  <c r="I3714" i="34"/>
  <c r="I3713" i="34"/>
  <c r="I3712" i="34"/>
  <c r="I3711" i="34"/>
  <c r="I3710" i="34"/>
  <c r="I3709" i="34"/>
  <c r="I3708" i="34"/>
  <c r="I3707" i="34"/>
  <c r="I3706" i="34"/>
  <c r="I3705" i="34"/>
  <c r="I3704" i="34"/>
  <c r="I3703" i="34"/>
  <c r="I3702" i="34"/>
  <c r="I3701" i="34"/>
  <c r="I3700" i="34"/>
  <c r="I3699" i="34"/>
  <c r="I3698" i="34"/>
  <c r="I3697" i="34"/>
  <c r="I3696" i="34"/>
  <c r="I3695" i="34"/>
  <c r="I3694" i="34"/>
  <c r="I3693" i="34"/>
  <c r="I3692" i="34"/>
  <c r="I3691" i="34"/>
  <c r="I3690" i="34"/>
  <c r="I3689" i="34"/>
  <c r="I3688" i="34"/>
  <c r="I3687" i="34"/>
  <c r="I3686" i="34"/>
  <c r="I3685" i="34"/>
  <c r="I3684" i="34"/>
  <c r="I3683" i="34"/>
  <c r="I3682" i="34"/>
  <c r="I3681" i="34"/>
  <c r="I3680" i="34"/>
  <c r="I3679" i="34"/>
  <c r="I3678" i="34"/>
  <c r="I3677" i="34"/>
  <c r="I3676" i="34"/>
  <c r="I3675" i="34"/>
  <c r="I3674" i="34"/>
  <c r="I3673" i="34"/>
  <c r="I3672" i="34"/>
  <c r="I3671" i="34"/>
  <c r="I3670" i="34"/>
  <c r="I3669" i="34"/>
  <c r="I3668" i="34"/>
  <c r="I3667" i="34"/>
  <c r="I3666" i="34"/>
  <c r="I3665" i="34"/>
  <c r="I3664" i="34"/>
  <c r="I3663" i="34"/>
  <c r="I3662" i="34"/>
  <c r="I3661" i="34"/>
  <c r="I3660" i="34"/>
  <c r="I3659" i="34"/>
  <c r="I3658" i="34"/>
  <c r="I3657" i="34"/>
  <c r="I3656" i="34"/>
  <c r="I3655" i="34"/>
  <c r="I3654" i="34"/>
  <c r="I3653" i="34"/>
  <c r="I3652" i="34"/>
  <c r="I3651" i="34"/>
  <c r="I3650" i="34"/>
  <c r="I3649" i="34"/>
  <c r="I3648" i="34"/>
  <c r="I3647" i="34"/>
  <c r="I3646" i="34"/>
  <c r="I3645" i="34"/>
  <c r="I3644" i="34"/>
  <c r="I3643" i="34"/>
  <c r="I3642" i="34"/>
  <c r="I3641" i="34"/>
  <c r="I3640" i="34"/>
  <c r="I3639" i="34"/>
  <c r="I3638" i="34"/>
  <c r="I3637" i="34"/>
  <c r="I3636" i="34"/>
  <c r="I3635" i="34"/>
  <c r="I3634" i="34"/>
  <c r="I3633" i="34"/>
  <c r="I3632" i="34"/>
  <c r="I3631" i="34"/>
  <c r="I3630" i="34"/>
  <c r="I3629" i="34"/>
  <c r="I3628" i="34"/>
  <c r="I3627" i="34"/>
  <c r="I3626" i="34"/>
  <c r="I3625" i="34"/>
  <c r="I3624" i="34"/>
  <c r="I3623" i="34"/>
  <c r="I3622" i="34"/>
  <c r="I3621" i="34"/>
  <c r="I3620" i="34"/>
  <c r="I3619" i="34"/>
  <c r="I3618" i="34"/>
  <c r="I3617" i="34"/>
  <c r="I3616" i="34"/>
  <c r="I3615" i="34"/>
  <c r="I3614" i="34"/>
  <c r="I3613" i="34"/>
  <c r="I3612" i="34"/>
  <c r="I3611" i="34"/>
  <c r="I3610" i="34"/>
  <c r="I3609" i="34"/>
  <c r="I3608" i="34"/>
  <c r="I3607" i="34"/>
  <c r="I3606" i="34"/>
  <c r="I3605" i="34"/>
  <c r="I3604" i="34"/>
  <c r="I3603" i="34"/>
  <c r="I3602" i="34"/>
  <c r="I3601" i="34"/>
  <c r="I3600" i="34"/>
  <c r="I3599" i="34"/>
  <c r="I3598" i="34"/>
  <c r="I3597" i="34"/>
  <c r="I3596" i="34"/>
  <c r="I3595" i="34"/>
  <c r="I3594" i="34"/>
  <c r="I3593" i="34"/>
  <c r="I3592" i="34"/>
  <c r="I3591" i="34"/>
  <c r="I3590" i="34"/>
  <c r="I3589" i="34"/>
  <c r="I3588" i="34"/>
  <c r="I3587" i="34"/>
  <c r="I3586" i="34"/>
  <c r="I3585" i="34"/>
  <c r="I3584" i="34"/>
  <c r="I3583" i="34"/>
  <c r="I3582" i="34"/>
  <c r="I3581" i="34"/>
  <c r="I3580" i="34"/>
  <c r="I3579" i="34"/>
  <c r="I3578" i="34"/>
  <c r="I3577" i="34"/>
  <c r="I3576" i="34"/>
  <c r="I3575" i="34"/>
  <c r="I3574" i="34"/>
  <c r="I3573" i="34"/>
  <c r="I3572" i="34"/>
  <c r="I3571" i="34"/>
  <c r="I3570" i="34"/>
  <c r="I3569" i="34"/>
  <c r="I3568" i="34"/>
  <c r="I3567" i="34"/>
  <c r="I3566" i="34"/>
  <c r="I3565" i="34"/>
  <c r="I3564" i="34"/>
  <c r="I3563" i="34"/>
  <c r="I3562" i="34"/>
  <c r="I3561" i="34"/>
  <c r="I3560" i="34"/>
  <c r="I3559" i="34"/>
  <c r="I3558" i="34"/>
  <c r="I3557" i="34"/>
  <c r="I3556" i="34"/>
  <c r="I3555" i="34"/>
  <c r="I3554" i="34"/>
  <c r="I3553" i="34"/>
  <c r="I3552" i="34"/>
  <c r="I3551" i="34"/>
  <c r="I3550" i="34"/>
  <c r="I3549" i="34"/>
  <c r="I3548" i="34"/>
  <c r="I3547" i="34"/>
  <c r="I3546" i="34"/>
  <c r="I3545" i="34"/>
  <c r="I3544" i="34"/>
  <c r="I3543" i="34"/>
  <c r="I3542" i="34"/>
  <c r="I3541" i="34"/>
  <c r="I3540" i="34"/>
  <c r="I3539" i="34"/>
  <c r="I3538" i="34"/>
  <c r="I3537" i="34"/>
  <c r="I3536" i="34"/>
  <c r="I3535" i="34"/>
  <c r="I3534" i="34"/>
  <c r="I3533" i="34"/>
  <c r="I3532" i="34"/>
  <c r="I3531" i="34"/>
  <c r="I3530" i="34"/>
  <c r="I3529" i="34"/>
  <c r="I3528" i="34"/>
  <c r="I3527" i="34"/>
  <c r="I3526" i="34"/>
  <c r="I3525" i="34"/>
  <c r="I3524" i="34"/>
  <c r="I3523" i="34"/>
  <c r="I3522" i="34"/>
  <c r="I3521" i="34"/>
  <c r="I3520" i="34"/>
  <c r="I3519" i="34"/>
  <c r="I3518" i="34"/>
  <c r="I3517" i="34"/>
  <c r="I3516" i="34"/>
  <c r="I3515" i="34"/>
  <c r="I3514" i="34"/>
  <c r="I3513" i="34"/>
  <c r="I3512" i="34"/>
  <c r="I3511" i="34"/>
  <c r="I3510" i="34"/>
  <c r="I3509" i="34"/>
  <c r="I3508" i="34"/>
  <c r="I3507" i="34"/>
  <c r="I3506" i="34"/>
  <c r="I3505" i="34"/>
  <c r="I3504" i="34"/>
  <c r="I3503" i="34"/>
  <c r="I3502" i="34"/>
  <c r="I3501" i="34"/>
  <c r="I3500" i="34"/>
  <c r="I3499" i="34"/>
  <c r="I3498" i="34"/>
  <c r="I3497" i="34"/>
  <c r="I3496" i="34"/>
  <c r="I3495" i="34"/>
  <c r="I3494" i="34"/>
  <c r="I3493" i="34"/>
  <c r="I3492" i="34"/>
  <c r="I3491" i="34"/>
  <c r="I3490" i="34"/>
  <c r="I3489" i="34"/>
  <c r="I3488" i="34"/>
  <c r="I3487" i="34"/>
  <c r="I3486" i="34"/>
  <c r="I3485" i="34"/>
  <c r="I3484" i="34"/>
  <c r="I3483" i="34"/>
  <c r="I3482" i="34"/>
  <c r="I3481" i="34"/>
  <c r="I3480" i="34"/>
  <c r="I3479" i="34"/>
  <c r="I3478" i="34"/>
  <c r="I3477" i="34"/>
  <c r="I3476" i="34"/>
  <c r="I3475" i="34"/>
  <c r="I3474" i="34"/>
  <c r="I3473" i="34"/>
  <c r="I3472" i="34"/>
  <c r="I3471" i="34"/>
  <c r="I3470" i="34"/>
  <c r="I3469" i="34"/>
  <c r="I3468" i="34"/>
  <c r="I3467" i="34"/>
  <c r="I3466" i="34"/>
  <c r="I3465" i="34"/>
  <c r="I3464" i="34"/>
  <c r="I3463" i="34"/>
  <c r="I3462" i="34"/>
  <c r="I3461" i="34"/>
  <c r="I3460" i="34"/>
  <c r="I3459" i="34"/>
  <c r="I3458" i="34"/>
  <c r="I3457" i="34"/>
  <c r="I3456" i="34"/>
  <c r="I3455" i="34"/>
  <c r="I3454" i="34"/>
  <c r="I3453" i="34"/>
  <c r="I3452" i="34"/>
  <c r="I3451" i="34"/>
  <c r="I3450" i="34"/>
  <c r="I3449" i="34"/>
  <c r="I3448" i="34"/>
  <c r="I3447" i="34"/>
  <c r="I3446" i="34"/>
  <c r="I3445" i="34"/>
  <c r="I3444" i="34"/>
  <c r="I3443" i="34"/>
  <c r="I3442" i="34"/>
  <c r="I3441" i="34"/>
  <c r="I3440" i="34"/>
  <c r="I3439" i="34"/>
  <c r="I3438" i="34"/>
  <c r="I3437" i="34"/>
  <c r="I3436" i="34"/>
  <c r="I3435" i="34"/>
  <c r="I3434" i="34"/>
  <c r="I3433" i="34"/>
  <c r="I3432" i="34"/>
  <c r="I3431" i="34"/>
  <c r="I3430" i="34"/>
  <c r="I3429" i="34"/>
  <c r="I3428" i="34"/>
  <c r="I3427" i="34"/>
  <c r="I3426" i="34"/>
  <c r="I3425" i="34"/>
  <c r="I3424" i="34"/>
  <c r="I3423" i="34"/>
  <c r="I3422" i="34"/>
  <c r="I3421" i="34"/>
  <c r="I3420" i="34"/>
  <c r="I3419" i="34"/>
  <c r="I3418" i="34"/>
  <c r="I3417" i="34"/>
  <c r="I3416" i="34"/>
  <c r="I3415" i="34"/>
  <c r="I3414" i="34"/>
  <c r="I3413" i="34"/>
  <c r="I3412" i="34"/>
  <c r="I3411" i="34"/>
  <c r="I3410" i="34"/>
  <c r="I3409" i="34"/>
  <c r="I3408" i="34"/>
  <c r="I3407" i="34"/>
  <c r="I3406" i="34"/>
  <c r="I3405" i="34"/>
  <c r="I3404" i="34"/>
  <c r="I3403" i="34"/>
  <c r="I3402" i="34"/>
  <c r="I3401" i="34"/>
  <c r="I3400" i="34"/>
  <c r="I3399" i="34"/>
  <c r="I3398" i="34"/>
  <c r="I3397" i="34"/>
  <c r="I3396" i="34"/>
  <c r="I3395" i="34"/>
  <c r="I3394" i="34"/>
  <c r="I3393" i="34"/>
  <c r="I3392" i="34"/>
  <c r="I3391" i="34"/>
  <c r="I3390" i="34"/>
  <c r="I3389" i="34"/>
  <c r="I3388" i="34"/>
  <c r="I3387" i="34"/>
  <c r="I3386" i="34"/>
  <c r="I3385" i="34"/>
  <c r="I3384" i="34"/>
  <c r="I3383" i="34"/>
  <c r="I3382" i="34"/>
  <c r="I3381" i="34"/>
  <c r="I3380" i="34"/>
  <c r="I3379" i="34"/>
  <c r="I3378" i="34"/>
  <c r="I3377" i="34"/>
  <c r="I3376" i="34"/>
  <c r="I3375" i="34"/>
  <c r="I3374" i="34"/>
  <c r="I3373" i="34"/>
  <c r="I3372" i="34"/>
  <c r="I3371" i="34"/>
  <c r="I3370" i="34"/>
  <c r="I3369" i="34"/>
  <c r="I3368" i="34"/>
  <c r="I3367" i="34"/>
  <c r="I3366" i="34"/>
  <c r="I3365" i="34"/>
  <c r="I3364" i="34"/>
  <c r="I3363" i="34"/>
  <c r="I3362" i="34"/>
  <c r="I3361" i="34"/>
  <c r="I3360" i="34"/>
  <c r="I3359" i="34"/>
  <c r="I3358" i="34"/>
  <c r="I3357" i="34"/>
  <c r="I3356" i="34"/>
  <c r="I3355" i="34"/>
  <c r="I3354" i="34"/>
  <c r="I3353" i="34"/>
  <c r="I3352" i="34"/>
  <c r="I3351" i="34"/>
  <c r="I3350" i="34"/>
  <c r="I3349" i="34"/>
  <c r="I3348" i="34"/>
  <c r="I3347" i="34"/>
  <c r="I3346" i="34"/>
  <c r="I3345" i="34"/>
  <c r="I3344" i="34"/>
  <c r="I3343" i="34"/>
  <c r="I3342" i="34"/>
  <c r="I3341" i="34"/>
  <c r="I3340" i="34"/>
  <c r="I3339" i="34"/>
  <c r="I3338" i="34"/>
  <c r="I3337" i="34"/>
  <c r="I3336" i="34"/>
  <c r="I3335" i="34"/>
  <c r="I3334" i="34"/>
  <c r="I3333" i="34"/>
  <c r="I3332" i="34"/>
  <c r="I3331" i="34"/>
  <c r="I3330" i="34"/>
  <c r="I3329" i="34"/>
  <c r="I3328" i="34"/>
  <c r="I3327" i="34"/>
  <c r="I3326" i="34"/>
  <c r="I3325" i="34"/>
  <c r="I3324" i="34"/>
  <c r="I3323" i="34"/>
  <c r="I3322" i="34"/>
  <c r="I3321" i="34"/>
  <c r="I3320" i="34"/>
  <c r="I3319" i="34"/>
  <c r="I3318" i="34"/>
  <c r="I3317" i="34"/>
  <c r="I3316" i="34"/>
  <c r="I3315" i="34"/>
  <c r="I3314" i="34"/>
  <c r="I3313" i="34"/>
  <c r="I3312" i="34"/>
  <c r="I3311" i="34"/>
  <c r="I3310" i="34"/>
  <c r="I3309" i="34"/>
  <c r="I3308" i="34"/>
  <c r="I3307" i="34"/>
  <c r="I3306" i="34"/>
  <c r="I3305" i="34"/>
  <c r="I3304" i="34"/>
  <c r="I3303" i="34"/>
  <c r="I3302" i="34"/>
  <c r="I3301" i="34"/>
  <c r="I3300" i="34"/>
  <c r="I3299" i="34"/>
  <c r="I3298" i="34"/>
  <c r="I3297" i="34"/>
  <c r="I3296" i="34"/>
  <c r="I3295" i="34"/>
  <c r="I3294" i="34"/>
  <c r="I3293" i="34"/>
  <c r="I3292" i="34"/>
  <c r="I3291" i="34"/>
  <c r="I3290" i="34"/>
  <c r="I3289" i="34"/>
  <c r="I3288" i="34"/>
  <c r="I3287" i="34"/>
  <c r="I3286" i="34"/>
  <c r="I3285" i="34"/>
  <c r="I3284" i="34"/>
  <c r="I3283" i="34"/>
  <c r="I3282" i="34"/>
  <c r="I3281" i="34"/>
  <c r="I3280" i="34"/>
  <c r="I3279" i="34"/>
  <c r="I3278" i="34"/>
  <c r="I3277" i="34"/>
  <c r="I3276" i="34"/>
  <c r="I3275" i="34"/>
  <c r="I3274" i="34"/>
  <c r="I3273" i="34"/>
  <c r="I3272" i="34"/>
  <c r="I3271" i="34"/>
  <c r="I3270" i="34"/>
  <c r="I3269" i="34"/>
  <c r="I3268" i="34"/>
  <c r="I3267" i="34"/>
  <c r="I3266" i="34"/>
  <c r="I3265" i="34"/>
  <c r="I3264" i="34"/>
  <c r="I3263" i="34"/>
  <c r="I3262" i="34"/>
  <c r="I3261" i="34"/>
  <c r="I3260" i="34"/>
  <c r="I3259" i="34"/>
  <c r="I3258" i="34"/>
  <c r="I3257" i="34"/>
  <c r="I3256" i="34"/>
  <c r="I3255" i="34"/>
  <c r="I3254" i="34"/>
  <c r="I3253" i="34"/>
  <c r="I3252" i="34"/>
  <c r="I3251" i="34"/>
  <c r="I3250" i="34"/>
  <c r="I3249" i="34"/>
  <c r="I3248" i="34"/>
  <c r="I3247" i="34"/>
  <c r="I3246" i="34"/>
  <c r="I3245" i="34"/>
  <c r="I3244" i="34"/>
  <c r="I3243" i="34"/>
  <c r="I3242" i="34"/>
  <c r="I3241" i="34"/>
  <c r="I3240" i="34"/>
  <c r="I3239" i="34"/>
  <c r="I3238" i="34"/>
  <c r="I3237" i="34"/>
  <c r="I3236" i="34"/>
  <c r="I3235" i="34"/>
  <c r="I3234" i="34"/>
  <c r="I3233" i="34"/>
  <c r="I3232" i="34"/>
  <c r="I3231" i="34"/>
  <c r="I3230" i="34"/>
  <c r="I3229" i="34"/>
  <c r="I3228" i="34"/>
  <c r="I3227" i="34"/>
  <c r="I3226" i="34"/>
  <c r="I3225" i="34"/>
  <c r="I3224" i="34"/>
  <c r="I3223" i="34"/>
  <c r="I3222" i="34"/>
  <c r="I3221" i="34"/>
  <c r="I3220" i="34"/>
  <c r="I3219" i="34"/>
  <c r="I3218" i="34"/>
  <c r="I3217" i="34"/>
  <c r="I3216" i="34"/>
  <c r="I3215" i="34"/>
  <c r="I3214" i="34"/>
  <c r="I3213" i="34"/>
  <c r="I3212" i="34"/>
  <c r="I3211" i="34"/>
  <c r="I3210" i="34"/>
  <c r="I3209" i="34"/>
  <c r="I3208" i="34"/>
  <c r="I3207" i="34"/>
  <c r="I3206" i="34"/>
  <c r="I3205" i="34"/>
  <c r="I3204" i="34"/>
  <c r="I3203" i="34"/>
  <c r="I3202" i="34"/>
  <c r="I3201" i="34"/>
  <c r="I3200" i="34"/>
  <c r="I3199" i="34"/>
  <c r="I3198" i="34"/>
  <c r="I3197" i="34"/>
  <c r="I3196" i="34"/>
  <c r="I3195" i="34"/>
  <c r="I3194" i="34"/>
  <c r="I3193" i="34"/>
  <c r="I3192" i="34"/>
  <c r="I3191" i="34"/>
  <c r="I3190" i="34"/>
  <c r="I3189" i="34"/>
  <c r="I3188" i="34"/>
  <c r="I3187" i="34"/>
  <c r="I3186" i="34"/>
  <c r="I3185" i="34"/>
  <c r="I3184" i="34"/>
  <c r="I3183" i="34"/>
  <c r="I3182" i="34"/>
  <c r="I3181" i="34"/>
  <c r="I3180" i="34"/>
  <c r="I3179" i="34"/>
  <c r="I3178" i="34"/>
  <c r="I3177" i="34"/>
  <c r="I3176" i="34"/>
  <c r="I3175" i="34"/>
  <c r="I3174" i="34"/>
  <c r="I3173" i="34"/>
  <c r="I3172" i="34"/>
  <c r="I3171" i="34"/>
  <c r="I3170" i="34"/>
  <c r="I3169" i="34"/>
  <c r="I3168" i="34"/>
  <c r="I3167" i="34"/>
  <c r="I3166" i="34"/>
  <c r="I3165" i="34"/>
  <c r="I3164" i="34"/>
  <c r="I3163" i="34"/>
  <c r="I3162" i="34"/>
  <c r="I3161" i="34"/>
  <c r="I3160" i="34"/>
  <c r="I3159" i="34"/>
  <c r="I3158" i="34"/>
  <c r="I3157" i="34"/>
  <c r="I3156" i="34"/>
  <c r="I3155" i="34"/>
  <c r="I3154" i="34"/>
  <c r="I3153" i="34"/>
  <c r="I3152" i="34"/>
  <c r="I3151" i="34"/>
  <c r="I3150" i="34"/>
  <c r="I3149" i="34"/>
  <c r="I3148" i="34"/>
  <c r="I3147" i="34"/>
  <c r="I3146" i="34"/>
  <c r="I3145" i="34"/>
  <c r="I3144" i="34"/>
  <c r="I3143" i="34"/>
  <c r="I3142" i="34"/>
  <c r="I3141" i="34"/>
  <c r="I3140" i="34"/>
  <c r="I3139" i="34"/>
  <c r="I3138" i="34"/>
  <c r="I3137" i="34"/>
  <c r="I3136" i="34"/>
  <c r="I3135" i="34"/>
  <c r="I3134" i="34"/>
  <c r="I3133" i="34"/>
  <c r="I3132" i="34"/>
  <c r="I3131" i="34"/>
  <c r="I3130" i="34"/>
  <c r="I3129" i="34"/>
  <c r="I3128" i="34"/>
  <c r="I3127" i="34"/>
  <c r="I3126" i="34"/>
  <c r="I3125" i="34"/>
  <c r="I3124" i="34"/>
  <c r="I3123" i="34"/>
  <c r="I3122" i="34"/>
  <c r="I3121" i="34"/>
  <c r="I3120" i="34"/>
  <c r="I3119" i="34"/>
  <c r="I3118" i="34"/>
  <c r="I3117" i="34"/>
  <c r="I3116" i="34"/>
  <c r="I3115" i="34"/>
  <c r="I3114" i="34"/>
  <c r="I3113" i="34"/>
  <c r="I3112" i="34"/>
  <c r="I3111" i="34"/>
  <c r="I3110" i="34"/>
  <c r="I3109" i="34"/>
  <c r="I3108" i="34"/>
  <c r="I3107" i="34"/>
  <c r="I3106" i="34"/>
  <c r="I3105" i="34"/>
  <c r="I3104" i="34"/>
  <c r="I3103" i="34"/>
  <c r="I3102" i="34"/>
  <c r="I3101" i="34"/>
  <c r="I3100" i="34"/>
  <c r="I3099" i="34"/>
  <c r="I3098" i="34"/>
  <c r="I3097" i="34"/>
  <c r="I3096" i="34"/>
  <c r="I3095" i="34"/>
  <c r="I3094" i="34"/>
  <c r="I3093" i="34"/>
  <c r="I3092" i="34"/>
  <c r="I3091" i="34"/>
  <c r="I3090" i="34"/>
  <c r="I3089" i="34"/>
  <c r="I3088" i="34"/>
  <c r="I3087" i="34"/>
  <c r="I3086" i="34"/>
  <c r="I3085" i="34"/>
  <c r="I3084" i="34"/>
  <c r="I3083" i="34"/>
  <c r="I3082" i="34"/>
  <c r="I3081" i="34"/>
  <c r="I3080" i="34"/>
  <c r="I3079" i="34"/>
  <c r="I3078" i="34"/>
  <c r="I3077" i="34"/>
  <c r="I3076" i="34"/>
  <c r="I3075" i="34"/>
  <c r="I3074" i="34"/>
  <c r="I3073" i="34"/>
  <c r="I3072" i="34"/>
  <c r="I3071" i="34"/>
  <c r="I3070" i="34"/>
  <c r="I3069" i="34"/>
  <c r="I3068" i="34"/>
  <c r="I3067" i="34"/>
  <c r="I3066" i="34"/>
  <c r="I3065" i="34"/>
  <c r="I3064" i="34"/>
  <c r="I3063" i="34"/>
  <c r="I3062" i="34"/>
  <c r="I3061" i="34"/>
  <c r="I3060" i="34"/>
  <c r="I3059" i="34"/>
  <c r="I3058" i="34"/>
  <c r="I3057" i="34"/>
  <c r="I3056" i="34"/>
  <c r="I3055" i="34"/>
  <c r="I3054" i="34"/>
  <c r="I3053" i="34"/>
  <c r="I3052" i="34"/>
  <c r="I3051" i="34"/>
  <c r="I3050" i="34"/>
  <c r="I3049" i="34"/>
  <c r="I3048" i="34"/>
  <c r="I3047" i="34"/>
  <c r="I3046" i="34"/>
  <c r="I3045" i="34"/>
  <c r="I3044" i="34"/>
  <c r="I3043" i="34"/>
  <c r="I3042" i="34"/>
  <c r="I3041" i="34"/>
  <c r="I3040" i="34"/>
  <c r="I3039" i="34"/>
  <c r="I3038" i="34"/>
  <c r="I3037" i="34"/>
  <c r="I3036" i="34"/>
  <c r="I3035" i="34"/>
  <c r="I3034" i="34"/>
  <c r="I3033" i="34"/>
  <c r="I3032" i="34"/>
  <c r="I3031" i="34"/>
  <c r="I3030" i="34"/>
  <c r="I3029" i="34"/>
  <c r="I3028" i="34"/>
  <c r="I3027" i="34"/>
  <c r="I3026" i="34"/>
  <c r="I3025" i="34"/>
  <c r="I3024" i="34"/>
  <c r="I3023" i="34"/>
  <c r="I3022" i="34"/>
  <c r="I3021" i="34"/>
  <c r="I3020" i="34"/>
  <c r="I3019" i="34"/>
  <c r="I3018" i="34"/>
  <c r="I3017" i="34"/>
  <c r="I3016" i="34"/>
  <c r="I3015" i="34"/>
  <c r="I3014" i="34"/>
  <c r="I3013" i="34"/>
  <c r="I3012" i="34"/>
  <c r="I3011" i="34"/>
  <c r="I3010" i="34"/>
  <c r="I3009" i="34"/>
  <c r="I3008" i="34"/>
  <c r="I3007" i="34"/>
  <c r="I3006" i="34"/>
  <c r="I3005" i="34"/>
  <c r="I3004" i="34"/>
  <c r="I3003" i="34"/>
  <c r="I3002" i="34"/>
  <c r="I3001" i="34"/>
  <c r="I3000" i="34"/>
  <c r="I2999" i="34"/>
  <c r="I2998" i="34"/>
  <c r="I2997" i="34"/>
  <c r="I2996" i="34"/>
  <c r="I2995" i="34"/>
  <c r="I2994" i="34"/>
  <c r="I2993" i="34"/>
  <c r="I2992" i="34"/>
  <c r="I2991" i="34"/>
  <c r="I2990" i="34"/>
  <c r="I2989" i="34"/>
  <c r="I2988" i="34"/>
  <c r="I2987" i="34"/>
  <c r="I2986" i="34"/>
  <c r="I2985" i="34"/>
  <c r="I2984" i="34"/>
  <c r="I2983" i="34"/>
  <c r="I2982" i="34"/>
  <c r="I2981" i="34"/>
  <c r="I2980" i="34"/>
  <c r="I2979" i="34"/>
  <c r="I2978" i="34"/>
  <c r="I2977" i="34"/>
  <c r="I2976" i="34"/>
  <c r="I2975" i="34"/>
  <c r="I2974" i="34"/>
  <c r="I2973" i="34"/>
  <c r="I2972" i="34"/>
  <c r="I2971" i="34"/>
  <c r="I2970" i="34"/>
  <c r="I2969" i="34"/>
  <c r="I2968" i="34"/>
  <c r="I2967" i="34"/>
  <c r="I2966" i="34"/>
  <c r="I2965" i="34"/>
  <c r="I2964" i="34"/>
  <c r="I2963" i="34"/>
  <c r="I2962" i="34"/>
  <c r="I2961" i="34"/>
  <c r="I2960" i="34"/>
  <c r="I2959" i="34"/>
  <c r="I2958" i="34"/>
  <c r="I2957" i="34"/>
  <c r="I2956" i="34"/>
  <c r="I2955" i="34"/>
  <c r="I2954" i="34"/>
  <c r="I2953" i="34"/>
  <c r="I2952" i="34"/>
  <c r="I2951" i="34"/>
  <c r="I2950" i="34"/>
  <c r="I2949" i="34"/>
  <c r="I2948" i="34"/>
  <c r="I2947" i="34"/>
  <c r="I2946" i="34"/>
  <c r="I2945" i="34"/>
  <c r="I2944" i="34"/>
  <c r="I2943" i="34"/>
  <c r="I2942" i="34"/>
  <c r="I2941" i="34"/>
  <c r="I2940" i="34"/>
  <c r="I2939" i="34"/>
  <c r="I2938" i="34"/>
  <c r="I2937" i="34"/>
  <c r="I2936" i="34"/>
  <c r="I2935" i="34"/>
  <c r="I2934" i="34"/>
  <c r="I2933" i="34"/>
  <c r="I2932" i="34"/>
  <c r="I2931" i="34"/>
  <c r="I2930" i="34"/>
  <c r="I2929" i="34"/>
  <c r="I2928" i="34"/>
  <c r="I2927" i="34"/>
  <c r="I2926" i="34"/>
  <c r="I2925" i="34"/>
  <c r="I2924" i="34"/>
  <c r="I2923" i="34"/>
  <c r="I2922" i="34"/>
  <c r="I2921" i="34"/>
  <c r="I2920" i="34"/>
  <c r="I2919" i="34"/>
  <c r="I2918" i="34"/>
  <c r="I2917" i="34"/>
  <c r="I2916" i="34"/>
  <c r="I2915" i="34"/>
  <c r="I2914" i="34"/>
  <c r="I2913" i="34"/>
  <c r="I2912" i="34"/>
  <c r="I2911" i="34"/>
  <c r="I2910" i="34"/>
  <c r="I2909" i="34"/>
  <c r="I2908" i="34"/>
  <c r="I2907" i="34"/>
  <c r="I2906" i="34"/>
  <c r="I2905" i="34"/>
  <c r="I2904" i="34"/>
  <c r="I2903" i="34"/>
  <c r="I2902" i="34"/>
  <c r="I2901" i="34"/>
  <c r="I2900" i="34"/>
  <c r="I2899" i="34"/>
  <c r="I2898" i="34"/>
  <c r="I2897" i="34"/>
  <c r="I2896" i="34"/>
  <c r="I2895" i="34"/>
  <c r="I2894" i="34"/>
  <c r="I2893" i="34"/>
  <c r="I2892" i="34"/>
  <c r="I2891" i="34"/>
  <c r="I2890" i="34"/>
  <c r="I2889" i="34"/>
  <c r="I2888" i="34"/>
  <c r="I2887" i="34"/>
  <c r="I2886" i="34"/>
  <c r="I2885" i="34"/>
  <c r="I2884" i="34"/>
  <c r="I2883" i="34"/>
  <c r="I2882" i="34"/>
  <c r="I2881" i="34"/>
  <c r="I2880" i="34"/>
  <c r="I2879" i="34"/>
  <c r="I2878" i="34"/>
  <c r="I2877" i="34"/>
  <c r="I2876" i="34"/>
  <c r="I2875" i="34"/>
  <c r="I2874" i="34"/>
  <c r="I2873" i="34"/>
  <c r="I2872" i="34"/>
  <c r="I2871" i="34"/>
  <c r="I2870" i="34"/>
  <c r="I2869" i="34"/>
  <c r="I2868" i="34"/>
  <c r="I2867" i="34"/>
  <c r="I2866" i="34"/>
  <c r="I2865" i="34"/>
  <c r="I2864" i="34"/>
  <c r="I2863" i="34"/>
  <c r="I2862" i="34"/>
  <c r="I2861" i="34"/>
  <c r="I2860" i="34"/>
  <c r="I2859" i="34"/>
  <c r="I2858" i="34"/>
  <c r="I2857" i="34"/>
  <c r="I2856" i="34"/>
  <c r="I2855" i="34"/>
  <c r="I2854" i="34"/>
  <c r="I2853" i="34"/>
  <c r="I2852" i="34"/>
  <c r="I2851" i="34"/>
  <c r="I2850" i="34"/>
  <c r="I2849" i="34"/>
  <c r="I2848" i="34"/>
  <c r="I2847" i="34"/>
  <c r="I2846" i="34"/>
  <c r="I2845" i="34"/>
  <c r="I2844" i="34"/>
  <c r="I2843" i="34"/>
  <c r="I2842" i="34"/>
  <c r="I2841" i="34"/>
  <c r="I2840" i="34"/>
  <c r="I2839" i="34"/>
  <c r="I2838" i="34"/>
  <c r="I2837" i="34"/>
  <c r="I2836" i="34"/>
  <c r="I2835" i="34"/>
  <c r="I2834" i="34"/>
  <c r="I2833" i="34"/>
  <c r="I2832" i="34"/>
  <c r="I2831" i="34"/>
  <c r="I2830" i="34"/>
  <c r="I2829" i="34"/>
  <c r="I2828" i="34"/>
  <c r="I2827" i="34"/>
  <c r="I2826" i="34"/>
  <c r="I2825" i="34"/>
  <c r="I2824" i="34"/>
  <c r="I2823" i="34"/>
  <c r="I2822" i="34"/>
  <c r="I2821" i="34"/>
  <c r="I2820" i="34"/>
  <c r="I2819" i="34"/>
  <c r="I2818" i="34"/>
  <c r="I2817" i="34"/>
  <c r="I2816" i="34"/>
  <c r="I2815" i="34"/>
  <c r="I2814" i="34"/>
  <c r="I2813" i="34"/>
  <c r="I2812" i="34"/>
  <c r="I2811" i="34"/>
  <c r="I2810" i="34"/>
  <c r="I2809" i="34"/>
  <c r="I2808" i="34"/>
  <c r="I2807" i="34"/>
  <c r="I2806" i="34"/>
  <c r="I2805" i="34"/>
  <c r="I2804" i="34"/>
  <c r="I2803" i="34"/>
  <c r="I2802" i="34"/>
  <c r="I2801" i="34"/>
  <c r="I2800" i="34"/>
  <c r="I2799" i="34"/>
  <c r="I2798" i="34"/>
  <c r="I2797" i="34"/>
  <c r="I2796" i="34"/>
  <c r="I2795" i="34"/>
  <c r="I2794" i="34"/>
  <c r="I2793" i="34"/>
  <c r="I2792" i="34"/>
  <c r="I2791" i="34"/>
  <c r="I2790" i="34"/>
  <c r="I2789" i="34"/>
  <c r="I2788" i="34"/>
  <c r="I2787" i="34"/>
  <c r="I2786" i="34"/>
  <c r="I2785" i="34"/>
  <c r="I2784" i="34"/>
  <c r="I2783" i="34"/>
  <c r="I2782" i="34"/>
  <c r="I2781" i="34"/>
  <c r="I2780" i="34"/>
  <c r="I2779" i="34"/>
  <c r="I2778" i="34"/>
  <c r="I2777" i="34"/>
  <c r="I2776" i="34"/>
  <c r="I2775" i="34"/>
  <c r="I2774" i="34"/>
  <c r="I2773" i="34"/>
  <c r="I2772" i="34"/>
  <c r="I2771" i="34"/>
  <c r="I2770" i="34"/>
  <c r="I2769" i="34"/>
  <c r="I2768" i="34"/>
  <c r="I2767" i="34"/>
  <c r="I2766" i="34"/>
  <c r="I2765" i="34"/>
  <c r="I2764" i="34"/>
  <c r="I2763" i="34"/>
  <c r="I2762" i="34"/>
  <c r="I2761" i="34"/>
  <c r="I2760" i="34"/>
  <c r="I2759" i="34"/>
  <c r="I2758" i="34"/>
  <c r="I2757" i="34"/>
  <c r="I2756" i="34"/>
  <c r="I2755" i="34"/>
  <c r="I2754" i="34"/>
  <c r="I2753" i="34"/>
  <c r="I2752" i="34"/>
  <c r="I2751" i="34"/>
  <c r="I2750" i="34"/>
  <c r="I2749" i="34"/>
  <c r="I2748" i="34"/>
  <c r="I2747" i="34"/>
  <c r="I2746" i="34"/>
  <c r="I2745" i="34"/>
  <c r="I2744" i="34"/>
  <c r="I2743" i="34"/>
  <c r="I2742" i="34"/>
  <c r="I2741" i="34"/>
  <c r="I2740" i="34"/>
  <c r="I2739" i="34"/>
  <c r="I2738" i="34"/>
  <c r="I2737" i="34"/>
  <c r="I2736" i="34"/>
  <c r="I2735" i="34"/>
  <c r="I2734" i="34"/>
  <c r="I2733" i="34"/>
  <c r="I2732" i="34"/>
  <c r="I2731" i="34"/>
  <c r="I2730" i="34"/>
  <c r="I2729" i="34"/>
  <c r="I2728" i="34"/>
  <c r="I2727" i="34"/>
  <c r="I2726" i="34"/>
  <c r="I2725" i="34"/>
  <c r="I2724" i="34"/>
  <c r="I2723" i="34"/>
  <c r="I2722" i="34"/>
  <c r="I2721" i="34"/>
  <c r="I2720" i="34"/>
  <c r="I2719" i="34"/>
  <c r="I2718" i="34"/>
  <c r="I2717" i="34"/>
  <c r="I2716" i="34"/>
  <c r="I2715" i="34"/>
  <c r="I2714" i="34"/>
  <c r="I2713" i="34"/>
  <c r="I2712" i="34"/>
  <c r="I2711" i="34"/>
  <c r="I2710" i="34"/>
  <c r="I2709" i="34"/>
  <c r="I2708" i="34"/>
  <c r="I2707" i="34"/>
  <c r="I2706" i="34"/>
  <c r="I2705" i="34"/>
  <c r="I2704" i="34"/>
  <c r="I2703" i="34"/>
  <c r="I2702" i="34"/>
  <c r="I2701" i="34"/>
  <c r="I2700" i="34"/>
  <c r="I2699" i="34"/>
  <c r="I2698" i="34"/>
  <c r="I2697" i="34"/>
  <c r="I2696" i="34"/>
  <c r="I2695" i="34"/>
  <c r="I2694" i="34"/>
  <c r="I2693" i="34"/>
  <c r="I2692" i="34"/>
  <c r="I2691" i="34"/>
  <c r="I2690" i="34"/>
  <c r="I2689" i="34"/>
  <c r="I2688" i="34"/>
  <c r="I2687" i="34"/>
  <c r="I2686" i="34"/>
  <c r="I2685" i="34"/>
  <c r="I2684" i="34"/>
  <c r="I2683" i="34"/>
  <c r="I2682" i="34"/>
  <c r="I2681" i="34"/>
  <c r="I2680" i="34"/>
  <c r="I2679" i="34"/>
  <c r="I2678" i="34"/>
  <c r="I2677" i="34"/>
  <c r="I2676" i="34"/>
  <c r="I2675" i="34"/>
  <c r="I2674" i="34"/>
  <c r="I2673" i="34"/>
  <c r="I2672" i="34"/>
  <c r="I2671" i="34"/>
  <c r="I2670" i="34"/>
  <c r="I2669" i="34"/>
  <c r="I2668" i="34"/>
  <c r="I2667" i="34"/>
  <c r="I2666" i="34"/>
  <c r="I2665" i="34"/>
  <c r="I2664" i="34"/>
  <c r="I2663" i="34"/>
  <c r="I2662" i="34"/>
  <c r="I2661" i="34"/>
  <c r="I2660" i="34"/>
  <c r="I2659" i="34"/>
  <c r="I2658" i="34"/>
  <c r="I2657" i="34"/>
  <c r="I2656" i="34"/>
  <c r="I2655" i="34"/>
  <c r="I2654" i="34"/>
  <c r="I2653" i="34"/>
  <c r="I2652" i="34"/>
  <c r="I2651" i="34"/>
  <c r="I2650" i="34"/>
  <c r="I2649" i="34"/>
  <c r="I2648" i="34"/>
  <c r="I2647" i="34"/>
  <c r="I2646" i="34"/>
  <c r="I2645" i="34"/>
  <c r="I2644" i="34"/>
  <c r="I2643" i="34"/>
  <c r="I2642" i="34"/>
  <c r="I2641" i="34"/>
  <c r="I2640" i="34"/>
  <c r="I2639" i="34"/>
  <c r="I2638" i="34"/>
  <c r="I2637" i="34"/>
  <c r="I2636" i="34"/>
  <c r="I2635" i="34"/>
  <c r="I2634" i="34"/>
  <c r="I2633" i="34"/>
  <c r="I2632" i="34"/>
  <c r="I2631" i="34"/>
  <c r="I2630" i="34"/>
  <c r="I2629" i="34"/>
  <c r="I2628" i="34"/>
  <c r="I2627" i="34"/>
  <c r="I2626" i="34"/>
  <c r="I2625" i="34"/>
  <c r="I2624" i="34"/>
  <c r="I2623" i="34"/>
  <c r="I2622" i="34"/>
  <c r="I2621" i="34"/>
  <c r="I2620" i="34"/>
  <c r="I2619" i="34"/>
  <c r="I2618" i="34"/>
  <c r="I2617" i="34"/>
  <c r="I2616" i="34"/>
  <c r="I2615" i="34"/>
  <c r="I2614" i="34"/>
  <c r="I2613" i="34"/>
  <c r="I2612" i="34"/>
  <c r="I2611" i="34"/>
  <c r="I2610" i="34"/>
  <c r="I2609" i="34"/>
  <c r="I2608" i="34"/>
  <c r="I2607" i="34"/>
  <c r="I2606" i="34"/>
  <c r="I2605" i="34"/>
  <c r="I2604" i="34"/>
  <c r="I2603" i="34"/>
  <c r="I2602" i="34"/>
  <c r="I2601" i="34"/>
  <c r="I2600" i="34"/>
  <c r="I2599" i="34"/>
  <c r="I2598" i="34"/>
  <c r="I2597" i="34"/>
  <c r="I2596" i="34"/>
  <c r="I2595" i="34"/>
  <c r="I2594" i="34"/>
  <c r="I2593" i="34"/>
  <c r="I2592" i="34"/>
  <c r="I2591" i="34"/>
  <c r="I2590" i="34"/>
  <c r="I2589" i="34"/>
  <c r="I2588" i="34"/>
  <c r="I2587" i="34"/>
  <c r="I2586" i="34"/>
  <c r="I2585" i="34"/>
  <c r="I2584" i="34"/>
  <c r="I2583" i="34"/>
  <c r="I2582" i="34"/>
  <c r="I2581" i="34"/>
  <c r="I2580" i="34"/>
  <c r="I2579" i="34"/>
  <c r="I2578" i="34"/>
  <c r="I2577" i="34"/>
  <c r="I2576" i="34"/>
  <c r="I2575" i="34"/>
  <c r="I2574" i="34"/>
  <c r="I2573" i="34"/>
  <c r="I2572" i="34"/>
  <c r="I2571" i="34"/>
  <c r="I2570" i="34"/>
  <c r="I2569" i="34"/>
  <c r="I2568" i="34"/>
  <c r="I2567" i="34"/>
  <c r="I2566" i="34"/>
  <c r="I2565" i="34"/>
  <c r="I2564" i="34"/>
  <c r="I2563" i="34"/>
  <c r="I2562" i="34"/>
  <c r="I2561" i="34"/>
  <c r="I2560" i="34"/>
  <c r="I2559" i="34"/>
  <c r="I2558" i="34"/>
  <c r="I2557" i="34"/>
  <c r="I2556" i="34"/>
  <c r="I2555" i="34"/>
  <c r="I2554" i="34"/>
  <c r="I2553" i="34"/>
  <c r="I2552" i="34"/>
  <c r="I2551" i="34"/>
  <c r="I2550" i="34"/>
  <c r="I2549" i="34"/>
  <c r="I2548" i="34"/>
  <c r="I2547" i="34"/>
  <c r="I2546" i="34"/>
  <c r="I2545" i="34"/>
  <c r="I2544" i="34"/>
  <c r="I2543" i="34"/>
  <c r="I2542" i="34"/>
  <c r="I2541" i="34"/>
  <c r="I2540" i="34"/>
  <c r="I2539" i="34"/>
  <c r="I2538" i="34"/>
  <c r="I2537" i="34"/>
  <c r="I2536" i="34"/>
  <c r="I2535" i="34"/>
  <c r="I2534" i="34"/>
  <c r="I2533" i="34"/>
  <c r="I2532" i="34"/>
  <c r="I2531" i="34"/>
  <c r="I2530" i="34"/>
  <c r="I2529" i="34"/>
  <c r="I2528" i="34"/>
  <c r="I2527" i="34"/>
  <c r="I2526" i="34"/>
  <c r="I2525" i="34"/>
  <c r="I2524" i="34"/>
  <c r="I2523" i="34"/>
  <c r="I2522" i="34"/>
  <c r="I2521" i="34"/>
  <c r="I2520" i="34"/>
  <c r="I2519" i="34"/>
  <c r="I2518" i="34"/>
  <c r="I2517" i="34"/>
  <c r="I2516" i="34"/>
  <c r="I2515" i="34"/>
  <c r="I2514" i="34"/>
  <c r="I2513" i="34"/>
  <c r="I2512" i="34"/>
  <c r="I2511" i="34"/>
  <c r="I2510" i="34"/>
  <c r="I2509" i="34"/>
  <c r="I2508" i="34"/>
  <c r="I2507" i="34"/>
  <c r="I2506" i="34"/>
  <c r="I2505" i="34"/>
  <c r="I2504" i="34"/>
  <c r="I2503" i="34"/>
  <c r="I2502" i="34"/>
  <c r="I2501" i="34"/>
  <c r="I2500" i="34"/>
  <c r="I2499" i="34"/>
  <c r="I2498" i="34"/>
  <c r="I2497" i="34"/>
  <c r="I2496" i="34"/>
  <c r="I2495" i="34"/>
  <c r="I2494" i="34"/>
  <c r="I2493" i="34"/>
  <c r="I2492" i="34"/>
  <c r="I2491" i="34"/>
  <c r="I2490" i="34"/>
  <c r="I2489" i="34"/>
  <c r="I2488" i="34"/>
  <c r="I2487" i="34"/>
  <c r="I2486" i="34"/>
  <c r="I2485" i="34"/>
  <c r="I2484" i="34"/>
  <c r="I2483" i="34"/>
  <c r="I2482" i="34"/>
  <c r="I2481" i="34"/>
  <c r="I2480" i="34"/>
  <c r="I2479" i="34"/>
  <c r="I2478" i="34"/>
  <c r="I2477" i="34"/>
  <c r="I2476" i="34"/>
  <c r="I2475" i="34"/>
  <c r="I2474" i="34"/>
  <c r="I2473" i="34"/>
  <c r="I2472" i="34"/>
  <c r="I2471" i="34"/>
  <c r="I2470" i="34"/>
  <c r="I2469" i="34"/>
  <c r="I2468" i="34"/>
  <c r="I2467" i="34"/>
  <c r="I2466" i="34"/>
  <c r="I2465" i="34"/>
  <c r="I2464" i="34"/>
  <c r="I2463" i="34"/>
  <c r="I2462" i="34"/>
  <c r="I2461" i="34"/>
  <c r="I2460" i="34"/>
  <c r="I2459" i="34"/>
  <c r="I2458" i="34"/>
  <c r="I2457" i="34"/>
  <c r="I2456" i="34"/>
  <c r="I2455" i="34"/>
  <c r="I2454" i="34"/>
  <c r="I2453" i="34"/>
  <c r="I2452" i="34"/>
  <c r="I2451" i="34"/>
  <c r="I2450" i="34"/>
  <c r="I2449" i="34"/>
  <c r="I2448" i="34"/>
  <c r="I2447" i="34"/>
  <c r="I2446" i="34"/>
  <c r="I2445" i="34"/>
  <c r="I2444" i="34"/>
  <c r="I2443" i="34"/>
  <c r="I2442" i="34"/>
  <c r="I2441" i="34"/>
  <c r="I2440" i="34"/>
  <c r="I2439" i="34"/>
  <c r="I2438" i="34"/>
  <c r="I2437" i="34"/>
  <c r="I2436" i="34"/>
  <c r="I2435" i="34"/>
  <c r="I2434" i="34"/>
  <c r="I2433" i="34"/>
  <c r="I2432" i="34"/>
  <c r="I2431" i="34"/>
  <c r="I2430" i="34"/>
  <c r="I2429" i="34"/>
  <c r="I2428" i="34"/>
  <c r="I2427" i="34"/>
  <c r="I2426" i="34"/>
  <c r="I2425" i="34"/>
  <c r="I2424" i="34"/>
  <c r="I2423" i="34"/>
  <c r="I2422" i="34"/>
  <c r="I2421" i="34"/>
  <c r="I2420" i="34"/>
  <c r="I2419" i="34"/>
  <c r="I2418" i="34"/>
  <c r="I2417" i="34"/>
  <c r="I2416" i="34"/>
  <c r="I2415" i="34"/>
  <c r="I2414" i="34"/>
  <c r="I2413" i="34"/>
  <c r="I2412" i="34"/>
  <c r="I2411" i="34"/>
  <c r="I2410" i="34"/>
  <c r="I2409" i="34"/>
  <c r="I2408" i="34"/>
  <c r="I2407" i="34"/>
  <c r="I2406" i="34"/>
  <c r="I2405" i="34"/>
  <c r="I2404" i="34"/>
  <c r="I2403" i="34"/>
  <c r="I2402" i="34"/>
  <c r="I2401" i="34"/>
  <c r="I2400" i="34"/>
  <c r="I2399" i="34"/>
  <c r="I2398" i="34"/>
  <c r="I2397" i="34"/>
  <c r="I2396" i="34"/>
  <c r="I2395" i="34"/>
  <c r="I2394" i="34"/>
  <c r="I2393" i="34"/>
  <c r="I2392" i="34"/>
  <c r="I2391" i="34"/>
  <c r="I2390" i="34"/>
  <c r="I2389" i="34"/>
  <c r="I2388" i="34"/>
  <c r="I2387" i="34"/>
  <c r="I2386" i="34"/>
  <c r="I2385" i="34"/>
  <c r="I2384" i="34"/>
  <c r="I2383" i="34"/>
  <c r="I2382" i="34"/>
  <c r="I2381" i="34"/>
  <c r="I2380" i="34"/>
  <c r="I2379" i="34"/>
  <c r="I2378" i="34"/>
  <c r="I2377" i="34"/>
  <c r="I2376" i="34"/>
  <c r="I2375" i="34"/>
  <c r="I2374" i="34"/>
  <c r="I2373" i="34"/>
  <c r="I2372" i="34"/>
  <c r="I2371" i="34"/>
  <c r="I2370" i="34"/>
  <c r="I2369" i="34"/>
  <c r="I2368" i="34"/>
  <c r="I2367" i="34"/>
  <c r="I2366" i="34"/>
  <c r="I2365" i="34"/>
  <c r="I2364" i="34"/>
  <c r="I2363" i="34"/>
  <c r="I2362" i="34"/>
  <c r="I2361" i="34"/>
  <c r="I2360" i="34"/>
  <c r="I2359" i="34"/>
  <c r="I2358" i="34"/>
  <c r="I2357" i="34"/>
  <c r="I2356" i="34"/>
  <c r="I2355" i="34"/>
  <c r="I2354" i="34"/>
  <c r="I2353" i="34"/>
  <c r="I2352" i="34"/>
  <c r="I2351" i="34"/>
  <c r="I2350" i="34"/>
  <c r="I2349" i="34"/>
  <c r="I2348" i="34"/>
  <c r="I2347" i="34"/>
  <c r="I2346" i="34"/>
  <c r="I2345" i="34"/>
  <c r="I2344" i="34"/>
  <c r="I2343" i="34"/>
  <c r="I2342" i="34"/>
  <c r="I2341" i="34"/>
  <c r="I2340" i="34"/>
  <c r="I2339" i="34"/>
  <c r="I2338" i="34"/>
  <c r="I2337" i="34"/>
  <c r="I2336" i="34"/>
  <c r="I2335" i="34"/>
  <c r="I2334" i="34"/>
  <c r="I2333" i="34"/>
  <c r="I2332" i="34"/>
  <c r="I2331" i="34"/>
  <c r="I2330" i="34"/>
  <c r="I2329" i="34"/>
  <c r="I2328" i="34"/>
  <c r="I2327" i="34"/>
  <c r="I2326" i="34"/>
  <c r="I2325" i="34"/>
  <c r="I2324" i="34"/>
  <c r="I2323" i="34"/>
  <c r="I2322" i="34"/>
  <c r="I2321" i="34"/>
  <c r="I2320" i="34"/>
  <c r="I2319" i="34"/>
  <c r="I2318" i="34"/>
  <c r="I2317" i="34"/>
  <c r="I2316" i="34"/>
  <c r="I2315" i="34"/>
  <c r="I2314" i="34"/>
  <c r="I2313" i="34"/>
  <c r="I2312" i="34"/>
  <c r="I2311" i="34"/>
  <c r="I2310" i="34"/>
  <c r="I2309" i="34"/>
  <c r="I2308" i="34"/>
  <c r="I2307" i="34"/>
  <c r="I2306" i="34"/>
  <c r="I2305" i="34"/>
  <c r="I2304" i="34"/>
  <c r="I2303" i="34"/>
  <c r="I2302" i="34"/>
  <c r="I2301" i="34"/>
  <c r="I2300" i="34"/>
  <c r="I2299" i="34"/>
  <c r="I2298" i="34"/>
  <c r="I2297" i="34"/>
  <c r="I2296" i="34"/>
  <c r="I2295" i="34"/>
  <c r="I2294" i="34"/>
  <c r="I2293" i="34"/>
  <c r="I2292" i="34"/>
  <c r="I2291" i="34"/>
  <c r="I2290" i="34"/>
  <c r="I2289" i="34"/>
  <c r="I2288" i="34"/>
  <c r="I2287" i="34"/>
  <c r="I2286" i="34"/>
  <c r="I2285" i="34"/>
  <c r="I2284" i="34"/>
  <c r="I2283" i="34"/>
  <c r="I2282" i="34"/>
  <c r="I2281" i="34"/>
  <c r="I2280" i="34"/>
  <c r="I2279" i="34"/>
  <c r="I2278" i="34"/>
  <c r="I2277" i="34"/>
  <c r="I2276" i="34"/>
  <c r="I2275" i="34"/>
  <c r="I2274" i="34"/>
  <c r="I2273" i="34"/>
  <c r="I2272" i="34"/>
  <c r="I2271" i="34"/>
  <c r="I2270" i="34"/>
  <c r="I2269" i="34"/>
  <c r="I2268" i="34"/>
  <c r="I2267" i="34"/>
  <c r="I2266" i="34"/>
  <c r="I2265" i="34"/>
  <c r="I2264" i="34"/>
  <c r="I2263" i="34"/>
  <c r="I2262" i="34"/>
  <c r="I2261" i="34"/>
  <c r="I2260" i="34"/>
  <c r="I2259" i="34"/>
  <c r="I2258" i="34"/>
  <c r="I2257" i="34"/>
  <c r="I2256" i="34"/>
  <c r="I2255" i="34"/>
  <c r="I2254" i="34"/>
  <c r="I2253" i="34"/>
  <c r="I2252" i="34"/>
  <c r="I2251" i="34"/>
  <c r="I2250" i="34"/>
  <c r="I2249" i="34"/>
  <c r="I2248" i="34"/>
  <c r="I2247" i="34"/>
  <c r="I2246" i="34"/>
  <c r="I2245" i="34"/>
  <c r="I2244" i="34"/>
  <c r="I2243" i="34"/>
  <c r="I2242" i="34"/>
  <c r="I2241" i="34"/>
  <c r="I2240" i="34"/>
  <c r="I2239" i="34"/>
  <c r="I2238" i="34"/>
  <c r="I2237" i="34"/>
  <c r="I2236" i="34"/>
  <c r="I2235" i="34"/>
  <c r="I2234" i="34"/>
  <c r="I2233" i="34"/>
  <c r="I2232" i="34"/>
  <c r="I2231" i="34"/>
  <c r="I2230" i="34"/>
  <c r="I2229" i="34"/>
  <c r="I2228" i="34"/>
  <c r="I2227" i="34"/>
  <c r="I2226" i="34"/>
  <c r="I2225" i="34"/>
  <c r="I2224" i="34"/>
  <c r="I2223" i="34"/>
  <c r="I2222" i="34"/>
  <c r="I2221" i="34"/>
  <c r="I2220" i="34"/>
  <c r="I2219" i="34"/>
  <c r="I2218" i="34"/>
  <c r="I2217" i="34"/>
  <c r="I2216" i="34"/>
  <c r="I2215" i="34"/>
  <c r="I2214" i="34"/>
  <c r="I2213" i="34"/>
  <c r="I2212" i="34"/>
  <c r="I2211" i="34"/>
  <c r="I2210" i="34"/>
  <c r="I2209" i="34"/>
  <c r="I2208" i="34"/>
  <c r="I2207" i="34"/>
  <c r="I2206" i="34"/>
  <c r="I2205" i="34"/>
  <c r="I2204" i="34"/>
  <c r="I2203" i="34"/>
  <c r="I2202" i="34"/>
  <c r="I2201" i="34"/>
  <c r="I2200" i="34"/>
  <c r="I2199" i="34"/>
  <c r="I2198" i="34"/>
  <c r="I2197" i="34"/>
  <c r="I2196" i="34"/>
  <c r="I2195" i="34"/>
  <c r="I2194" i="34"/>
  <c r="I2193" i="34"/>
  <c r="I2192" i="34"/>
  <c r="I2191" i="34"/>
  <c r="I2190" i="34"/>
  <c r="I2189" i="34"/>
  <c r="I2188" i="34"/>
  <c r="I2187" i="34"/>
  <c r="I2186" i="34"/>
  <c r="I2185" i="34"/>
  <c r="I2184" i="34"/>
  <c r="I2183" i="34"/>
  <c r="I2182" i="34"/>
  <c r="I2181" i="34"/>
  <c r="I2180" i="34"/>
  <c r="I2179" i="34"/>
  <c r="I2178" i="34"/>
  <c r="I2177" i="34"/>
  <c r="I2176" i="34"/>
  <c r="I2175" i="34"/>
  <c r="I2174" i="34"/>
  <c r="I2173" i="34"/>
  <c r="I2172" i="34"/>
  <c r="I2171" i="34"/>
  <c r="I2170" i="34"/>
  <c r="I2169" i="34"/>
  <c r="I2168" i="34"/>
  <c r="I2167" i="34"/>
  <c r="I2166" i="34"/>
  <c r="I2165" i="34"/>
  <c r="I2164" i="34"/>
  <c r="I2163" i="34"/>
  <c r="I2162" i="34"/>
  <c r="I2161" i="34"/>
  <c r="I2160" i="34"/>
  <c r="I2159" i="34"/>
  <c r="I2158" i="34"/>
  <c r="I2157" i="34"/>
  <c r="I2156" i="34"/>
  <c r="I2155" i="34"/>
  <c r="I2154" i="34"/>
  <c r="I2153" i="34"/>
  <c r="I2152" i="34"/>
  <c r="I2151" i="34"/>
  <c r="I2150" i="34"/>
  <c r="I2149" i="34"/>
  <c r="I2148" i="34"/>
  <c r="I2147" i="34"/>
  <c r="I2146" i="34"/>
  <c r="I2145" i="34"/>
  <c r="I2144" i="34"/>
  <c r="I2143" i="34"/>
  <c r="I2142" i="34"/>
  <c r="I2141" i="34"/>
  <c r="I2140" i="34"/>
  <c r="I2139" i="34"/>
  <c r="I2138" i="34"/>
  <c r="I2137" i="34"/>
  <c r="I2136" i="34"/>
  <c r="I2135" i="34"/>
  <c r="I2134" i="34"/>
  <c r="I2133" i="34"/>
  <c r="I2132" i="34"/>
  <c r="I2131" i="34"/>
  <c r="I2130" i="34"/>
  <c r="I2129" i="34"/>
  <c r="I2128" i="34"/>
  <c r="I2127" i="34"/>
  <c r="I2126" i="34"/>
  <c r="I2125" i="34"/>
  <c r="I2124" i="34"/>
  <c r="I2123" i="34"/>
  <c r="I2122" i="34"/>
  <c r="I2121" i="34"/>
  <c r="I2120" i="34"/>
  <c r="I2119" i="34"/>
  <c r="I2118" i="34"/>
  <c r="I2117" i="34"/>
  <c r="I2116" i="34"/>
  <c r="I2115" i="34"/>
  <c r="I2114" i="34"/>
  <c r="I2113" i="34"/>
  <c r="I2112" i="34"/>
  <c r="I2111" i="34"/>
  <c r="I2110" i="34"/>
  <c r="I2109" i="34"/>
  <c r="I2108" i="34"/>
  <c r="I2107" i="34"/>
  <c r="I2106" i="34"/>
  <c r="I2105" i="34"/>
  <c r="I2104" i="34"/>
  <c r="I2103" i="34"/>
  <c r="I2102" i="34"/>
  <c r="I2101" i="34"/>
  <c r="I2100" i="34"/>
  <c r="I2099" i="34"/>
  <c r="I2098" i="34"/>
  <c r="I2097" i="34"/>
  <c r="I2096" i="34"/>
  <c r="I2095" i="34"/>
  <c r="I2094" i="34"/>
  <c r="I2093" i="34"/>
  <c r="I2092" i="34"/>
  <c r="I2091" i="34"/>
  <c r="I2090" i="34"/>
  <c r="I2089" i="34"/>
  <c r="I2088" i="34"/>
  <c r="I2087" i="34"/>
  <c r="I2086" i="34"/>
  <c r="I2085" i="34"/>
  <c r="I2084" i="34"/>
  <c r="I2083" i="34"/>
  <c r="I2082" i="34"/>
  <c r="I2081" i="34"/>
  <c r="I2080" i="34"/>
  <c r="I2079" i="34"/>
  <c r="I2078" i="34"/>
  <c r="I2077" i="34"/>
  <c r="I2076" i="34"/>
  <c r="I2075" i="34"/>
  <c r="I2074" i="34"/>
  <c r="I2073" i="34"/>
  <c r="I2072" i="34"/>
  <c r="I2071" i="34"/>
  <c r="I2070" i="34"/>
  <c r="I2069" i="34"/>
  <c r="I2068" i="34"/>
  <c r="I2067" i="34"/>
  <c r="I2066" i="34"/>
  <c r="I2065" i="34"/>
  <c r="I2064" i="34"/>
  <c r="I2063" i="34"/>
  <c r="I2062" i="34"/>
  <c r="I2061" i="34"/>
  <c r="I2060" i="34"/>
  <c r="I2059" i="34"/>
  <c r="I2058" i="34"/>
  <c r="I2057" i="34"/>
  <c r="I2056" i="34"/>
  <c r="I2055" i="34"/>
  <c r="I2054" i="34"/>
  <c r="I2053" i="34"/>
  <c r="I2052" i="34"/>
  <c r="I2051" i="34"/>
  <c r="I2050" i="34"/>
  <c r="I2049" i="34"/>
  <c r="I2048" i="34"/>
  <c r="I2047" i="34"/>
  <c r="I2046" i="34"/>
  <c r="I2045" i="34"/>
  <c r="I2044" i="34"/>
  <c r="I2043" i="34"/>
  <c r="I2042" i="34"/>
  <c r="I2041" i="34"/>
  <c r="I2040" i="34"/>
  <c r="I2039" i="34"/>
  <c r="I2038" i="34"/>
  <c r="I2037" i="34"/>
  <c r="I2036" i="34"/>
  <c r="I2035" i="34"/>
  <c r="I2034" i="34"/>
  <c r="I2033" i="34"/>
  <c r="I2032" i="34"/>
  <c r="I2031" i="34"/>
  <c r="I2030" i="34"/>
  <c r="I2029" i="34"/>
  <c r="I2028" i="34"/>
  <c r="I2027" i="34"/>
  <c r="I2026" i="34"/>
  <c r="I2025" i="34"/>
  <c r="I2024" i="34"/>
  <c r="I2023" i="34"/>
  <c r="I2022" i="34"/>
  <c r="I2021" i="34"/>
  <c r="I2020" i="34"/>
  <c r="I2019" i="34"/>
  <c r="I2018" i="34"/>
  <c r="I2017" i="34"/>
  <c r="I2016" i="34"/>
  <c r="I2015" i="34"/>
  <c r="I2014" i="34"/>
  <c r="I2013" i="34"/>
  <c r="I2012" i="34"/>
  <c r="I2011" i="34"/>
  <c r="I2010" i="34"/>
  <c r="I2009" i="34"/>
  <c r="I2008" i="34"/>
  <c r="I2007" i="34"/>
  <c r="I2006" i="34"/>
  <c r="I2005" i="34"/>
  <c r="I2004" i="34"/>
  <c r="I2003" i="34"/>
  <c r="I2002" i="34"/>
  <c r="I2001" i="34"/>
  <c r="I2000" i="34"/>
  <c r="I1999" i="34"/>
  <c r="I1998" i="34"/>
  <c r="I1997" i="34"/>
  <c r="I1996" i="34"/>
  <c r="I1995" i="34"/>
  <c r="I1994" i="34"/>
  <c r="I1993" i="34"/>
  <c r="I1992" i="34"/>
  <c r="I1991" i="34"/>
  <c r="I1990" i="34"/>
  <c r="I1989" i="34"/>
  <c r="I1988" i="34"/>
  <c r="I1987" i="34"/>
  <c r="I1986" i="34"/>
  <c r="I1985" i="34"/>
  <c r="I1984" i="34"/>
  <c r="I1983" i="34"/>
  <c r="I1982" i="34"/>
  <c r="I1981" i="34"/>
  <c r="I1980" i="34"/>
  <c r="I1979" i="34"/>
  <c r="I1978" i="34"/>
  <c r="I1977" i="34"/>
  <c r="I1976" i="34"/>
  <c r="I1975" i="34"/>
  <c r="I1974" i="34"/>
  <c r="I1973" i="34"/>
  <c r="I1972" i="34"/>
  <c r="I1971" i="34"/>
  <c r="I1970" i="34"/>
  <c r="I1969" i="34"/>
  <c r="I1968" i="34"/>
  <c r="I1967" i="34"/>
  <c r="I1966" i="34"/>
  <c r="I1965" i="34"/>
  <c r="I1964" i="34"/>
  <c r="I1963" i="34"/>
  <c r="I1962" i="34"/>
  <c r="I1961" i="34"/>
  <c r="I1960" i="34"/>
  <c r="I1959" i="34"/>
  <c r="I1958" i="34"/>
  <c r="I1957" i="34"/>
  <c r="I1956" i="34"/>
  <c r="I1955" i="34"/>
  <c r="I1954" i="34"/>
  <c r="I1953" i="34"/>
  <c r="I1952" i="34"/>
  <c r="I1951" i="34"/>
  <c r="I1950" i="34"/>
  <c r="I1949" i="34"/>
  <c r="I1948" i="34"/>
  <c r="I1947" i="34"/>
  <c r="I1946" i="34"/>
  <c r="I1945" i="34"/>
  <c r="I1944" i="34"/>
  <c r="I1943" i="34"/>
  <c r="I1942" i="34"/>
  <c r="I1941" i="34"/>
  <c r="I1940" i="34"/>
  <c r="I1939" i="34"/>
  <c r="I1938" i="34"/>
  <c r="I1937" i="34"/>
  <c r="I1936" i="34"/>
  <c r="I1935" i="34"/>
  <c r="I1934" i="34"/>
  <c r="I1933" i="34"/>
  <c r="I1932" i="34"/>
  <c r="I1931" i="34"/>
  <c r="I1930" i="34"/>
  <c r="I1929" i="34"/>
  <c r="I1928" i="34"/>
  <c r="I1927" i="34"/>
  <c r="I1926" i="34"/>
  <c r="I1925" i="34"/>
  <c r="I1924" i="34"/>
  <c r="I1923" i="34"/>
  <c r="I1922" i="34"/>
  <c r="I1921" i="34"/>
  <c r="I1920" i="34"/>
  <c r="I1919" i="34"/>
  <c r="I1918" i="34"/>
  <c r="I1917" i="34"/>
  <c r="I1916" i="34"/>
  <c r="I1915" i="34"/>
  <c r="I1914" i="34"/>
  <c r="I1913" i="34"/>
  <c r="I1912" i="34"/>
  <c r="I1911" i="34"/>
  <c r="I1910" i="34"/>
  <c r="I1909" i="34"/>
  <c r="I1908" i="34"/>
  <c r="I1907" i="34"/>
  <c r="I1906" i="34"/>
  <c r="I1905" i="34"/>
  <c r="I1904" i="34"/>
  <c r="I1903" i="34"/>
  <c r="I1902" i="34"/>
  <c r="I1901" i="34"/>
  <c r="I1900" i="34"/>
  <c r="I1899" i="34"/>
  <c r="I1898" i="34"/>
  <c r="I1897" i="34"/>
  <c r="I1896" i="34"/>
  <c r="I1895" i="34"/>
  <c r="I1894" i="34"/>
  <c r="I1893" i="34"/>
  <c r="I1892" i="34"/>
  <c r="I1891" i="34"/>
  <c r="I1890" i="34"/>
  <c r="I1889" i="34"/>
  <c r="I1888" i="34"/>
  <c r="I1887" i="34"/>
  <c r="I1886" i="34"/>
  <c r="I1885" i="34"/>
  <c r="I1884" i="34"/>
  <c r="I1883" i="34"/>
  <c r="I1882" i="34"/>
  <c r="I1881" i="34"/>
  <c r="I1880" i="34"/>
  <c r="I1879" i="34"/>
  <c r="I1878" i="34"/>
  <c r="I1877" i="34"/>
  <c r="I1876" i="34"/>
  <c r="I1875" i="34"/>
  <c r="I1874" i="34"/>
  <c r="I1873" i="34"/>
  <c r="I1872" i="34"/>
  <c r="I1871" i="34"/>
  <c r="I1870" i="34"/>
  <c r="I1869" i="34"/>
  <c r="I1868" i="34"/>
  <c r="I1867" i="34"/>
  <c r="I1866" i="34"/>
  <c r="I1865" i="34"/>
  <c r="I1864" i="34"/>
  <c r="I1863" i="34"/>
  <c r="I1862" i="34"/>
  <c r="I1861" i="34"/>
  <c r="I1860" i="34"/>
  <c r="I1859" i="34"/>
  <c r="I1858" i="34"/>
  <c r="I1857" i="34"/>
  <c r="I1856" i="34"/>
  <c r="I1855" i="34"/>
  <c r="I1854" i="34"/>
  <c r="I1853" i="34"/>
  <c r="I1852" i="34"/>
  <c r="I1851" i="34"/>
  <c r="I1850" i="34"/>
  <c r="I1849" i="34"/>
  <c r="I1848" i="34"/>
  <c r="I1847" i="34"/>
  <c r="I1846" i="34"/>
  <c r="I1845" i="34"/>
  <c r="I1844" i="34"/>
  <c r="I1843" i="34"/>
  <c r="I1842" i="34"/>
  <c r="I1841" i="34"/>
  <c r="I1840" i="34"/>
  <c r="I1839" i="34"/>
  <c r="I1838" i="34"/>
  <c r="I1837" i="34"/>
  <c r="I1836" i="34"/>
  <c r="I1835" i="34"/>
  <c r="I1834" i="34"/>
  <c r="I1833" i="34"/>
  <c r="I1832" i="34"/>
  <c r="I1831" i="34"/>
  <c r="I1830" i="34"/>
  <c r="I1829" i="34"/>
  <c r="I1828" i="34"/>
  <c r="I1827" i="34"/>
  <c r="I1826" i="34"/>
  <c r="I1825" i="34"/>
  <c r="I1824" i="34"/>
  <c r="I1823" i="34"/>
  <c r="I1822" i="34"/>
  <c r="I1821" i="34"/>
  <c r="I1820" i="34"/>
  <c r="I1819" i="34"/>
  <c r="I1818" i="34"/>
  <c r="I1817" i="34"/>
  <c r="I1816" i="34"/>
  <c r="I1815" i="34"/>
  <c r="I1814" i="34"/>
  <c r="I1813" i="34"/>
  <c r="I1812" i="34"/>
  <c r="I1811" i="34"/>
  <c r="I1810" i="34"/>
  <c r="I1809" i="34"/>
  <c r="I1808" i="34"/>
  <c r="I1807" i="34"/>
  <c r="I1806" i="34"/>
  <c r="I1805" i="34"/>
  <c r="I1804" i="34"/>
  <c r="I1803" i="34"/>
  <c r="I1802" i="34"/>
  <c r="I1801" i="34"/>
  <c r="I1800" i="34"/>
  <c r="I1799" i="34"/>
  <c r="I1798" i="34"/>
  <c r="I1797" i="34"/>
  <c r="I1796" i="34"/>
  <c r="I1795" i="34"/>
  <c r="I1794" i="34"/>
  <c r="I1793" i="34"/>
  <c r="I1792" i="34"/>
  <c r="I1791" i="34"/>
  <c r="I1790" i="34"/>
  <c r="I1789" i="34"/>
  <c r="I1788" i="34"/>
  <c r="I1787" i="34"/>
  <c r="I1786" i="34"/>
  <c r="I1785" i="34"/>
  <c r="I1784" i="34"/>
  <c r="I1783" i="34"/>
  <c r="I1782" i="34"/>
  <c r="I1781" i="34"/>
  <c r="I1780" i="34"/>
  <c r="I1779" i="34"/>
  <c r="I1778" i="34"/>
  <c r="I1777" i="34"/>
  <c r="I1776" i="34"/>
  <c r="I1775" i="34"/>
  <c r="I1774" i="34"/>
  <c r="I1773" i="34"/>
  <c r="I1772" i="34"/>
  <c r="I1771" i="34"/>
  <c r="I1770" i="34"/>
  <c r="I1769" i="34"/>
  <c r="I1768" i="34"/>
  <c r="I1767" i="34"/>
  <c r="I1766" i="34"/>
  <c r="I1765" i="34"/>
  <c r="I1764" i="34"/>
  <c r="I1763" i="34"/>
  <c r="I1762" i="34"/>
  <c r="I1761" i="34"/>
  <c r="I1760" i="34"/>
  <c r="I1759" i="34"/>
  <c r="I1758" i="34"/>
  <c r="I1757" i="34"/>
  <c r="I1756" i="34"/>
  <c r="I1755" i="34"/>
  <c r="I1754" i="34"/>
  <c r="I1753" i="34"/>
  <c r="I1752" i="34"/>
  <c r="I1751" i="34"/>
  <c r="I1750" i="34"/>
  <c r="I1749" i="34"/>
  <c r="I1748" i="34"/>
  <c r="I1747" i="34"/>
  <c r="I1746" i="34"/>
  <c r="I1745" i="34"/>
  <c r="I1744" i="34"/>
  <c r="I1743" i="34"/>
  <c r="I1742" i="34"/>
  <c r="I1741" i="34"/>
  <c r="I1740" i="34"/>
  <c r="I1739" i="34"/>
  <c r="I1738" i="34"/>
  <c r="I1737" i="34"/>
  <c r="I1736" i="34"/>
  <c r="I1735" i="34"/>
  <c r="I1734" i="34"/>
  <c r="I1733" i="34"/>
  <c r="I1732" i="34"/>
  <c r="I1731" i="34"/>
  <c r="I1730" i="34"/>
  <c r="I1729" i="34"/>
  <c r="I1728" i="34"/>
  <c r="I1727" i="34"/>
  <c r="I1726" i="34"/>
  <c r="I1725" i="34"/>
  <c r="I1724" i="34"/>
  <c r="I1723" i="34"/>
  <c r="I1722" i="34"/>
  <c r="I1721" i="34"/>
  <c r="I1720" i="34"/>
  <c r="I1719" i="34"/>
  <c r="I1718" i="34"/>
  <c r="I1717" i="34"/>
  <c r="I1716" i="34"/>
  <c r="I1715" i="34"/>
  <c r="I1714" i="34"/>
  <c r="I1713" i="34"/>
  <c r="I1712" i="34"/>
  <c r="I1711" i="34"/>
  <c r="I1710" i="34"/>
  <c r="I1709" i="34"/>
  <c r="I1708" i="34"/>
  <c r="I1707" i="34"/>
  <c r="I1706" i="34"/>
  <c r="I1705" i="34"/>
  <c r="I1704" i="34"/>
  <c r="I1703" i="34"/>
  <c r="I1702" i="34"/>
  <c r="I1701" i="34"/>
  <c r="I1700" i="34"/>
  <c r="I1699" i="34"/>
  <c r="I1698" i="34"/>
  <c r="I1697" i="34"/>
  <c r="I1696" i="34"/>
  <c r="I1695" i="34"/>
  <c r="I1694" i="34"/>
  <c r="I1693" i="34"/>
  <c r="I1692" i="34"/>
  <c r="I1691" i="34"/>
  <c r="I1690" i="34"/>
  <c r="I1689" i="34"/>
  <c r="I1688" i="34"/>
  <c r="I1687" i="34"/>
  <c r="I1686" i="34"/>
  <c r="I1685" i="34"/>
  <c r="I1684" i="34"/>
  <c r="I1683" i="34"/>
  <c r="I1682" i="34"/>
  <c r="I1681" i="34"/>
  <c r="I1680" i="34"/>
  <c r="I1679" i="34"/>
  <c r="I1678" i="34"/>
  <c r="I1677" i="34"/>
  <c r="I1676" i="34"/>
  <c r="I1675" i="34"/>
  <c r="I1674" i="34"/>
  <c r="I1673" i="34"/>
  <c r="I1672" i="34"/>
  <c r="I1671" i="34"/>
  <c r="I1670" i="34"/>
  <c r="I1669" i="34"/>
  <c r="I1668" i="34"/>
  <c r="I1667" i="34"/>
  <c r="I1666" i="34"/>
  <c r="I1665" i="34"/>
  <c r="I1664" i="34"/>
  <c r="I1663" i="34"/>
  <c r="I1662" i="34"/>
  <c r="I1661" i="34"/>
  <c r="I1660" i="34"/>
  <c r="I1659" i="34"/>
  <c r="I1658" i="34"/>
  <c r="I1657" i="34"/>
  <c r="I1656" i="34"/>
  <c r="I1655" i="34"/>
  <c r="I1654" i="34"/>
  <c r="I1653" i="34"/>
  <c r="I1652" i="34"/>
  <c r="I1651" i="34"/>
  <c r="I1650" i="34"/>
  <c r="I1649" i="34"/>
  <c r="I1648" i="34"/>
  <c r="I1647" i="34"/>
  <c r="I1646" i="34"/>
  <c r="I1645" i="34"/>
  <c r="I1644" i="34"/>
  <c r="I1643" i="34"/>
  <c r="I1642" i="34"/>
  <c r="I1641" i="34"/>
  <c r="I1640" i="34"/>
  <c r="I1639" i="34"/>
  <c r="I1638" i="34"/>
  <c r="I1637" i="34"/>
  <c r="I1636" i="34"/>
  <c r="I1635" i="34"/>
  <c r="I1634" i="34"/>
  <c r="I1633" i="34"/>
  <c r="I1632" i="34"/>
  <c r="I1631" i="34"/>
  <c r="I1630" i="34"/>
  <c r="I1629" i="34"/>
  <c r="I1628" i="34"/>
  <c r="I1627" i="34"/>
  <c r="I1626" i="34"/>
  <c r="I1625" i="34"/>
  <c r="I1624" i="34"/>
  <c r="I1623" i="34"/>
  <c r="I1622" i="34"/>
  <c r="I1621" i="34"/>
  <c r="I1620" i="34"/>
  <c r="I1619" i="34"/>
  <c r="I1618" i="34"/>
  <c r="I1617" i="34"/>
  <c r="I1616" i="34"/>
  <c r="I1615" i="34"/>
  <c r="I1614" i="34"/>
  <c r="I1613" i="34"/>
  <c r="I1612" i="34"/>
  <c r="I1611" i="34"/>
  <c r="I1610" i="34"/>
  <c r="I1609" i="34"/>
  <c r="I1608" i="34"/>
  <c r="I1607" i="34"/>
  <c r="I1606" i="34"/>
  <c r="I1605" i="34"/>
  <c r="I1604" i="34"/>
  <c r="I1603" i="34"/>
  <c r="I1602" i="34"/>
  <c r="I1601" i="34"/>
  <c r="I1600" i="34"/>
  <c r="I1599" i="34"/>
  <c r="I1598" i="34"/>
  <c r="I1597" i="34"/>
  <c r="I1596" i="34"/>
  <c r="I1595" i="34"/>
  <c r="I1594" i="34"/>
  <c r="I1593" i="34"/>
  <c r="I1592" i="34"/>
  <c r="I1591" i="34"/>
  <c r="I1590" i="34"/>
  <c r="I1589" i="34"/>
  <c r="I1588" i="34"/>
  <c r="I1587" i="34"/>
  <c r="I1586" i="34"/>
  <c r="I1585" i="34"/>
  <c r="I1584" i="34"/>
  <c r="I1583" i="34"/>
  <c r="I1582" i="34"/>
  <c r="I1581" i="34"/>
  <c r="I1580" i="34"/>
  <c r="I1579" i="34"/>
  <c r="I1578" i="34"/>
  <c r="I1577" i="34"/>
  <c r="I1576" i="34"/>
  <c r="I1575" i="34"/>
  <c r="I1574" i="34"/>
  <c r="I1573" i="34"/>
  <c r="I1572" i="34"/>
  <c r="I1571" i="34"/>
  <c r="I1570" i="34"/>
  <c r="I1569" i="34"/>
  <c r="I1568" i="34"/>
  <c r="I1567" i="34"/>
  <c r="I1566" i="34"/>
  <c r="I1565" i="34"/>
  <c r="I1564" i="34"/>
  <c r="I1563" i="34"/>
  <c r="I1562" i="34"/>
  <c r="I1561" i="34"/>
  <c r="I1560" i="34"/>
  <c r="I1559" i="34"/>
  <c r="I1558" i="34"/>
  <c r="I1557" i="34"/>
  <c r="I1556" i="34"/>
  <c r="I1555" i="34"/>
  <c r="I1554" i="34"/>
  <c r="I1553" i="34"/>
  <c r="I1552" i="34"/>
  <c r="I1551" i="34"/>
  <c r="I1550" i="34"/>
  <c r="I1549" i="34"/>
  <c r="I1548" i="34"/>
  <c r="I1547" i="34"/>
  <c r="I1546" i="34"/>
  <c r="I1545" i="34"/>
  <c r="I1544" i="34"/>
  <c r="I1543" i="34"/>
  <c r="I1542" i="34"/>
  <c r="I1541" i="34"/>
  <c r="I1540" i="34"/>
  <c r="I1539" i="34"/>
  <c r="I1538" i="34"/>
  <c r="I1537" i="34"/>
  <c r="I1536" i="34"/>
  <c r="I1535" i="34"/>
  <c r="I1534" i="34"/>
  <c r="I1533" i="34"/>
  <c r="I1532" i="34"/>
  <c r="I1531" i="34"/>
  <c r="I1530" i="34"/>
  <c r="I1529" i="34"/>
  <c r="I1528" i="34"/>
  <c r="I1527" i="34"/>
  <c r="I1526" i="34"/>
  <c r="I1525" i="34"/>
  <c r="I1524" i="34"/>
  <c r="I1523" i="34"/>
  <c r="I1522" i="34"/>
  <c r="I1521" i="34"/>
  <c r="I1520" i="34"/>
  <c r="I1519" i="34"/>
  <c r="I1518" i="34"/>
  <c r="I1517" i="34"/>
  <c r="I1516" i="34"/>
  <c r="I1515" i="34"/>
  <c r="I1514" i="34"/>
  <c r="I1513" i="34"/>
  <c r="I1512" i="34"/>
  <c r="I1511" i="34"/>
  <c r="I1510" i="34"/>
  <c r="I1509" i="34"/>
  <c r="I1508" i="34"/>
  <c r="I1507" i="34"/>
  <c r="I1506" i="34"/>
  <c r="I1505" i="34"/>
  <c r="I1504" i="34"/>
  <c r="I1503" i="34"/>
  <c r="I1502" i="34"/>
  <c r="I1501" i="34"/>
  <c r="I1500" i="34"/>
  <c r="I1499" i="34"/>
  <c r="I1498" i="34"/>
  <c r="I1497" i="34"/>
  <c r="I1496" i="34"/>
  <c r="I1495" i="34"/>
  <c r="I1494" i="34"/>
  <c r="I1493" i="34"/>
  <c r="I1492" i="34"/>
  <c r="I1491" i="34"/>
  <c r="I1490" i="34"/>
  <c r="I1489" i="34"/>
  <c r="I1488" i="34"/>
  <c r="I1487" i="34"/>
  <c r="I1486" i="34"/>
  <c r="I1485" i="34"/>
  <c r="I1484" i="34"/>
  <c r="I1483" i="34"/>
  <c r="I1482" i="34"/>
  <c r="I1481" i="34"/>
  <c r="I1480" i="34"/>
  <c r="I1479" i="34"/>
  <c r="I1478" i="34"/>
  <c r="I1477" i="34"/>
  <c r="I1476" i="34"/>
  <c r="I1475" i="34"/>
  <c r="I1474" i="34"/>
  <c r="I1473" i="34"/>
  <c r="I1472" i="34"/>
  <c r="I1471" i="34"/>
  <c r="I1470" i="34"/>
  <c r="I1469" i="34"/>
  <c r="I1468" i="34"/>
  <c r="I1467" i="34"/>
  <c r="I1466" i="34"/>
  <c r="I1465" i="34"/>
  <c r="I1464" i="34"/>
  <c r="I1463" i="34"/>
  <c r="I1462" i="34"/>
  <c r="I1461" i="34"/>
  <c r="I1460" i="34"/>
  <c r="I1459" i="34"/>
  <c r="I1458" i="34"/>
  <c r="I1457" i="34"/>
  <c r="I1456" i="34"/>
  <c r="I1455" i="34"/>
  <c r="I1454" i="34"/>
  <c r="I1453" i="34"/>
  <c r="I1452" i="34"/>
  <c r="I1451" i="34"/>
  <c r="I1450" i="34"/>
  <c r="I1449" i="34"/>
  <c r="I1448" i="34"/>
  <c r="I1447" i="34"/>
  <c r="I1446" i="34"/>
  <c r="I1445" i="34"/>
  <c r="I1444" i="34"/>
  <c r="I1443" i="34"/>
  <c r="I1442" i="34"/>
  <c r="I1441" i="34"/>
  <c r="I1440" i="34"/>
  <c r="I1439" i="34"/>
  <c r="I1438" i="34"/>
  <c r="I1437" i="34"/>
  <c r="I1436" i="34"/>
  <c r="I1435" i="34"/>
  <c r="I1434" i="34"/>
  <c r="I1433" i="34"/>
  <c r="I1432" i="34"/>
  <c r="I1431" i="34"/>
  <c r="I1430" i="34"/>
  <c r="I1429" i="34"/>
  <c r="I1428" i="34"/>
  <c r="I1427" i="34"/>
  <c r="I1426" i="34"/>
  <c r="I1425" i="34"/>
  <c r="I1424" i="34"/>
  <c r="I1423" i="34"/>
  <c r="I1422" i="34"/>
  <c r="I1421" i="34"/>
  <c r="I1420" i="34"/>
  <c r="I1419" i="34"/>
  <c r="I1418" i="34"/>
  <c r="I1417" i="34"/>
  <c r="I1416" i="34"/>
  <c r="I1415" i="34"/>
  <c r="I1414" i="34"/>
  <c r="I1413" i="34"/>
  <c r="I1412" i="34"/>
  <c r="I1411" i="34"/>
  <c r="I1410" i="34"/>
  <c r="I1409" i="34"/>
  <c r="I1408" i="34"/>
  <c r="I1407" i="34"/>
  <c r="I1406" i="34"/>
  <c r="I1405" i="34"/>
  <c r="I1404" i="34"/>
  <c r="I1403" i="34"/>
  <c r="I1402" i="34"/>
  <c r="I1401" i="34"/>
  <c r="I1400" i="34"/>
  <c r="I1399" i="34"/>
  <c r="I1398" i="34"/>
  <c r="I1397" i="34"/>
  <c r="I1396" i="34"/>
  <c r="I1395" i="34"/>
  <c r="I1394" i="34"/>
  <c r="I1393" i="34"/>
  <c r="I1392" i="34"/>
  <c r="I1391" i="34"/>
  <c r="I1390" i="34"/>
  <c r="I1389" i="34"/>
  <c r="I1388" i="34"/>
  <c r="I1387" i="34"/>
  <c r="I1386" i="34"/>
  <c r="I1385" i="34"/>
  <c r="I1384" i="34"/>
  <c r="I1383" i="34"/>
  <c r="I1382" i="34"/>
  <c r="I1381" i="34"/>
  <c r="I1380" i="34"/>
  <c r="I1379" i="34"/>
  <c r="I1378" i="34"/>
  <c r="I1377" i="34"/>
  <c r="I1376" i="34"/>
  <c r="I1375" i="34"/>
  <c r="I1374" i="34"/>
  <c r="I1373" i="34"/>
  <c r="I1372" i="34"/>
  <c r="I1371" i="34"/>
  <c r="I1370" i="34"/>
  <c r="I1369" i="34"/>
  <c r="I1368" i="34"/>
  <c r="I1367" i="34"/>
  <c r="I1366" i="34"/>
  <c r="I1365" i="34"/>
  <c r="I1364" i="34"/>
  <c r="I1363" i="34"/>
  <c r="I1362" i="34"/>
  <c r="I1361" i="34"/>
  <c r="I1360" i="34"/>
  <c r="I1359" i="34"/>
  <c r="I1358" i="34"/>
  <c r="I1357" i="34"/>
  <c r="I1356" i="34"/>
  <c r="I1355" i="34"/>
  <c r="I1354" i="34"/>
  <c r="I1353" i="34"/>
  <c r="I1352" i="34"/>
  <c r="I1351" i="34"/>
  <c r="I1350" i="34"/>
  <c r="I1349" i="34"/>
  <c r="I1348" i="34"/>
  <c r="I1347" i="34"/>
  <c r="I1346" i="34"/>
  <c r="I1345" i="34"/>
  <c r="I1344" i="34"/>
  <c r="I1343" i="34"/>
  <c r="I1342" i="34"/>
  <c r="I1341" i="34"/>
  <c r="I1340" i="34"/>
  <c r="I1339" i="34"/>
  <c r="I1338" i="34"/>
  <c r="I1337" i="34"/>
  <c r="I1336" i="34"/>
  <c r="I1335" i="34"/>
  <c r="I1334" i="34"/>
  <c r="I1333" i="34"/>
  <c r="I1332" i="34"/>
  <c r="I1331" i="34"/>
  <c r="I1330" i="34"/>
  <c r="I1329" i="34"/>
  <c r="I1328" i="34"/>
  <c r="I1327" i="34"/>
  <c r="I1326" i="34"/>
  <c r="I1325" i="34"/>
  <c r="I1324" i="34"/>
  <c r="I1323" i="34"/>
  <c r="I1322" i="34"/>
  <c r="I1321" i="34"/>
  <c r="I1320" i="34"/>
  <c r="I1319" i="34"/>
  <c r="I1318" i="34"/>
  <c r="I1317" i="34"/>
  <c r="I1316" i="34"/>
  <c r="I1315" i="34"/>
  <c r="I1314" i="34"/>
  <c r="I1313" i="34"/>
  <c r="I1312" i="34"/>
  <c r="I1311" i="34"/>
  <c r="I1310" i="34"/>
  <c r="I1309" i="34"/>
  <c r="I1308" i="34"/>
  <c r="I1307" i="34"/>
  <c r="I1306" i="34"/>
  <c r="I1305" i="34"/>
  <c r="I1304" i="34"/>
  <c r="I1303" i="34"/>
  <c r="I1302" i="34"/>
  <c r="I1301" i="34"/>
  <c r="I1300" i="34"/>
  <c r="I1299" i="34"/>
  <c r="I1298" i="34"/>
  <c r="I1297" i="34"/>
  <c r="I1296" i="34"/>
  <c r="I1295" i="34"/>
  <c r="I1294" i="34"/>
  <c r="I1293" i="34"/>
  <c r="I1292" i="34"/>
  <c r="I1291" i="34"/>
  <c r="I1290" i="34"/>
  <c r="I1289" i="34"/>
  <c r="I1288" i="34"/>
  <c r="I1287" i="34"/>
  <c r="I1286" i="34"/>
  <c r="I1285" i="34"/>
  <c r="I1284" i="34"/>
  <c r="I1283" i="34"/>
  <c r="I1282" i="34"/>
  <c r="I1281" i="34"/>
  <c r="I1280" i="34"/>
  <c r="I1279" i="34"/>
  <c r="I1278" i="34"/>
  <c r="I1277" i="34"/>
  <c r="I1276" i="34"/>
  <c r="I1275" i="34"/>
  <c r="I1274" i="34"/>
  <c r="I1273" i="34"/>
  <c r="I1272" i="34"/>
  <c r="I1271" i="34"/>
  <c r="I1270" i="34"/>
  <c r="I1269" i="34"/>
  <c r="I1268" i="34"/>
  <c r="I1267" i="34"/>
  <c r="I1266" i="34"/>
  <c r="I1265" i="34"/>
  <c r="I1264" i="34"/>
  <c r="I1263" i="34"/>
  <c r="I1262" i="34"/>
  <c r="I1261" i="34"/>
  <c r="I1260" i="34"/>
  <c r="I1259" i="34"/>
  <c r="I1258" i="34"/>
  <c r="I1257" i="34"/>
  <c r="I1256" i="34"/>
  <c r="I1255" i="34"/>
  <c r="I1254" i="34"/>
  <c r="I1253" i="34"/>
  <c r="I1252" i="34"/>
  <c r="I1251" i="34"/>
  <c r="I1250" i="34"/>
  <c r="I1249" i="34"/>
  <c r="I1248" i="34"/>
  <c r="I1247" i="34"/>
  <c r="I1246" i="34"/>
  <c r="I1245" i="34"/>
  <c r="I1244" i="34"/>
  <c r="I1243" i="34"/>
  <c r="I1242" i="34"/>
  <c r="I1241" i="34"/>
  <c r="I1240" i="34"/>
  <c r="I1239" i="34"/>
  <c r="I1238" i="34"/>
  <c r="I1237" i="34"/>
  <c r="I1236" i="34"/>
  <c r="I1235" i="34"/>
  <c r="I1234" i="34"/>
  <c r="I1233" i="34"/>
  <c r="I1232" i="34"/>
  <c r="I1231" i="34"/>
  <c r="I1230" i="34"/>
  <c r="I1229" i="34"/>
  <c r="I1228" i="34"/>
  <c r="I1227" i="34"/>
  <c r="I1226" i="34"/>
  <c r="I1225" i="34"/>
  <c r="I1224" i="34"/>
  <c r="I1223" i="34"/>
  <c r="I1222" i="34"/>
  <c r="I1221" i="34"/>
  <c r="I1220" i="34"/>
  <c r="I1219" i="34"/>
  <c r="I1218" i="34"/>
  <c r="I1217" i="34"/>
  <c r="I1216" i="34"/>
  <c r="I1215" i="34"/>
  <c r="I1214" i="34"/>
  <c r="I1213" i="34"/>
  <c r="I1212" i="34"/>
  <c r="I1211" i="34"/>
  <c r="I1210" i="34"/>
  <c r="I1209" i="34"/>
  <c r="I1208" i="34"/>
  <c r="I1207" i="34"/>
  <c r="I1206" i="34"/>
  <c r="I1205" i="34"/>
  <c r="I1204" i="34"/>
  <c r="I1203" i="34"/>
  <c r="I1202" i="34"/>
  <c r="I1201" i="34"/>
  <c r="I1200" i="34"/>
  <c r="I1199" i="34"/>
  <c r="I1198" i="34"/>
  <c r="I1197" i="34"/>
  <c r="I1196" i="34"/>
  <c r="I1195" i="34"/>
  <c r="I1194" i="34"/>
  <c r="I1193" i="34"/>
  <c r="I1192" i="34"/>
  <c r="I1191" i="34"/>
  <c r="I1190" i="34"/>
  <c r="I1189" i="34"/>
  <c r="I1188" i="34"/>
  <c r="I1187" i="34"/>
  <c r="I1186" i="34"/>
  <c r="I1185" i="34"/>
  <c r="I1184" i="34"/>
  <c r="I1183" i="34"/>
  <c r="I1182" i="34"/>
  <c r="I1181" i="34"/>
  <c r="I1180" i="34"/>
  <c r="I12" i="34"/>
  <c r="I11" i="34"/>
  <c r="I9" i="34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2" i="31"/>
  <c r="C15" i="31"/>
  <c r="C8" i="31"/>
  <c r="C4" i="31"/>
  <c r="I3056" i="35"/>
  <c r="I3055" i="35"/>
  <c r="I3054" i="35"/>
  <c r="I3053" i="35"/>
  <c r="I3052" i="35"/>
  <c r="I3051" i="35"/>
  <c r="I3050" i="35"/>
  <c r="I3049" i="35"/>
  <c r="I3048" i="35"/>
  <c r="I3047" i="35"/>
  <c r="I3046" i="35"/>
  <c r="I3045" i="35"/>
  <c r="I3044" i="35"/>
  <c r="I3043" i="35"/>
  <c r="I3042" i="35"/>
  <c r="I3041" i="35"/>
  <c r="I3040" i="35"/>
  <c r="I3039" i="35"/>
  <c r="I3038" i="35"/>
  <c r="I3037" i="35"/>
  <c r="I3036" i="35"/>
  <c r="I3035" i="35"/>
  <c r="I3034" i="35"/>
  <c r="I3033" i="35"/>
  <c r="I3032" i="35"/>
  <c r="I3031" i="35"/>
  <c r="I3030" i="35"/>
  <c r="I3029" i="35"/>
  <c r="I3028" i="35"/>
  <c r="I3027" i="35"/>
  <c r="I3026" i="35"/>
  <c r="I3025" i="35"/>
  <c r="I3024" i="35"/>
  <c r="I3023" i="35"/>
  <c r="I3022" i="35"/>
  <c r="I3021" i="35"/>
  <c r="I3020" i="35"/>
  <c r="I3019" i="35"/>
  <c r="I3018" i="35"/>
  <c r="I3017" i="35"/>
  <c r="I3016" i="35"/>
  <c r="I3015" i="35"/>
  <c r="I3014" i="35"/>
  <c r="I3013" i="35"/>
  <c r="I3012" i="35"/>
  <c r="I3011" i="35"/>
  <c r="I3010" i="35"/>
  <c r="I3009" i="35"/>
  <c r="I3008" i="35"/>
  <c r="I3007" i="35"/>
  <c r="I3006" i="35"/>
  <c r="I3005" i="35"/>
  <c r="I3004" i="35"/>
  <c r="I3003" i="35"/>
  <c r="I3002" i="35"/>
  <c r="I3001" i="35"/>
  <c r="I3000" i="35"/>
  <c r="I2999" i="35"/>
  <c r="I2998" i="35"/>
  <c r="I2997" i="35"/>
  <c r="I2996" i="35"/>
  <c r="I2995" i="35"/>
  <c r="I2994" i="35"/>
  <c r="I2993" i="35"/>
  <c r="I2992" i="35"/>
  <c r="I2991" i="35"/>
  <c r="I2990" i="35"/>
  <c r="I2989" i="35"/>
  <c r="I2988" i="35"/>
  <c r="I2987" i="35"/>
  <c r="I2986" i="35"/>
  <c r="I2985" i="35"/>
  <c r="I2984" i="35"/>
  <c r="I2983" i="35"/>
  <c r="I2982" i="35"/>
  <c r="I2981" i="35"/>
  <c r="I2980" i="35"/>
  <c r="I2979" i="35"/>
  <c r="I2978" i="35"/>
  <c r="I2977" i="35"/>
  <c r="I2976" i="35"/>
  <c r="I2975" i="35"/>
  <c r="I2974" i="35"/>
  <c r="I2973" i="35"/>
  <c r="I2972" i="35"/>
  <c r="I2971" i="35"/>
  <c r="I2970" i="35"/>
  <c r="I2969" i="35"/>
  <c r="I2968" i="35"/>
  <c r="I2967" i="35"/>
  <c r="I2966" i="35"/>
  <c r="I2965" i="35"/>
  <c r="I2964" i="35"/>
  <c r="I2963" i="35"/>
  <c r="I2962" i="35"/>
  <c r="I2961" i="35"/>
  <c r="I2960" i="35"/>
  <c r="I2959" i="35"/>
  <c r="I2958" i="35"/>
  <c r="I2957" i="35"/>
  <c r="I2956" i="35"/>
  <c r="I2955" i="35"/>
  <c r="I2954" i="35"/>
  <c r="I2953" i="35"/>
  <c r="I2952" i="35"/>
  <c r="I2951" i="35"/>
  <c r="I2950" i="35"/>
  <c r="I2949" i="35"/>
  <c r="I2948" i="35"/>
  <c r="I2947" i="35"/>
  <c r="I2946" i="35"/>
  <c r="I2945" i="35"/>
  <c r="I2944" i="35"/>
  <c r="I2943" i="35"/>
  <c r="I2942" i="35"/>
  <c r="I2941" i="35"/>
  <c r="I2940" i="35"/>
  <c r="I2939" i="35"/>
  <c r="I2938" i="35"/>
  <c r="I2937" i="35"/>
  <c r="I2936" i="35"/>
  <c r="I2935" i="35"/>
  <c r="I2934" i="35"/>
  <c r="I2933" i="35"/>
  <c r="I2932" i="35"/>
  <c r="I2931" i="35"/>
  <c r="I2930" i="35"/>
  <c r="I2929" i="35"/>
  <c r="I2928" i="35"/>
  <c r="I2927" i="35"/>
  <c r="I2926" i="35"/>
  <c r="I2925" i="35"/>
  <c r="I2924" i="35"/>
  <c r="I2923" i="35"/>
  <c r="I2922" i="35"/>
  <c r="I2921" i="35"/>
  <c r="I2920" i="35"/>
  <c r="I2919" i="35"/>
  <c r="I2918" i="35"/>
  <c r="I2917" i="35"/>
  <c r="I2916" i="35"/>
  <c r="I2915" i="35"/>
  <c r="I2914" i="35"/>
  <c r="I2913" i="35"/>
  <c r="I2912" i="35"/>
  <c r="I2911" i="35"/>
  <c r="I2910" i="35"/>
  <c r="I2909" i="35"/>
  <c r="I2908" i="35"/>
  <c r="I2907" i="35"/>
  <c r="I2906" i="35"/>
  <c r="I2905" i="35"/>
  <c r="I2904" i="35"/>
  <c r="I2903" i="35"/>
  <c r="I2902" i="35"/>
  <c r="I2901" i="35"/>
  <c r="I2900" i="35"/>
  <c r="I2899" i="35"/>
  <c r="I2898" i="35"/>
  <c r="I2897" i="35"/>
  <c r="I2896" i="35"/>
  <c r="I2895" i="35"/>
  <c r="I2894" i="35"/>
  <c r="I2893" i="35"/>
  <c r="I2892" i="35"/>
  <c r="I2891" i="35"/>
  <c r="I2890" i="35"/>
  <c r="I2889" i="35"/>
  <c r="I2888" i="35"/>
  <c r="I2887" i="35"/>
  <c r="I2886" i="35"/>
  <c r="I2885" i="35"/>
  <c r="I2884" i="35"/>
  <c r="I2883" i="35"/>
  <c r="I2882" i="35"/>
  <c r="I2881" i="35"/>
  <c r="I2880" i="35"/>
  <c r="I2879" i="35"/>
  <c r="I2878" i="35"/>
  <c r="I2877" i="35"/>
  <c r="I2876" i="35"/>
  <c r="I2875" i="35"/>
  <c r="I2874" i="35"/>
  <c r="I2873" i="35"/>
  <c r="I2872" i="35"/>
  <c r="I2871" i="35"/>
  <c r="I2870" i="35"/>
  <c r="I2869" i="35"/>
  <c r="I2868" i="35"/>
  <c r="I2867" i="35"/>
  <c r="I2866" i="35"/>
  <c r="I2865" i="35"/>
  <c r="I2864" i="35"/>
  <c r="I2863" i="35"/>
  <c r="I2862" i="35"/>
  <c r="I2861" i="35"/>
  <c r="I2860" i="35"/>
  <c r="I2859" i="35"/>
  <c r="I2858" i="35"/>
  <c r="I2857" i="35"/>
  <c r="I2856" i="35"/>
  <c r="I2855" i="35"/>
  <c r="I2854" i="35"/>
  <c r="I2853" i="35"/>
  <c r="I2852" i="35"/>
  <c r="I2851" i="35"/>
  <c r="I2850" i="35"/>
  <c r="I2849" i="35"/>
  <c r="I2848" i="35"/>
  <c r="I2847" i="35"/>
  <c r="I2846" i="35"/>
  <c r="I2845" i="35"/>
  <c r="I2844" i="35"/>
  <c r="I2843" i="35"/>
  <c r="I2842" i="35"/>
  <c r="I2841" i="35"/>
  <c r="I2840" i="35"/>
  <c r="I2839" i="35"/>
  <c r="I2838" i="35"/>
  <c r="I2837" i="35"/>
  <c r="I2836" i="35"/>
  <c r="I2835" i="35"/>
  <c r="I2834" i="35"/>
  <c r="I2833" i="35"/>
  <c r="I2832" i="35"/>
  <c r="I2831" i="35"/>
  <c r="I2830" i="35"/>
  <c r="I2829" i="35"/>
  <c r="I2828" i="35"/>
  <c r="I2827" i="35"/>
  <c r="I2826" i="35"/>
  <c r="I2825" i="35"/>
  <c r="I2824" i="35"/>
  <c r="I2823" i="35"/>
  <c r="I2822" i="35"/>
  <c r="I2821" i="35"/>
  <c r="I2820" i="35"/>
  <c r="I2819" i="35"/>
  <c r="I2818" i="35"/>
  <c r="I2817" i="35"/>
  <c r="I2816" i="35"/>
  <c r="I2815" i="35"/>
  <c r="I2814" i="35"/>
  <c r="I2813" i="35"/>
  <c r="I2812" i="35"/>
  <c r="I2811" i="35"/>
  <c r="I2810" i="35"/>
  <c r="I2809" i="35"/>
  <c r="I2808" i="35"/>
  <c r="I2807" i="35"/>
  <c r="I2806" i="35"/>
  <c r="I2805" i="35"/>
  <c r="I2804" i="35"/>
  <c r="I2803" i="35"/>
  <c r="I2802" i="35"/>
  <c r="I2801" i="35"/>
  <c r="I2800" i="35"/>
  <c r="I2799" i="35"/>
  <c r="I2798" i="35"/>
  <c r="I2797" i="35"/>
  <c r="I2796" i="35"/>
  <c r="I2795" i="35"/>
  <c r="I2794" i="35"/>
  <c r="I2793" i="35"/>
  <c r="I2792" i="35"/>
  <c r="I2791" i="35"/>
  <c r="I2790" i="35"/>
  <c r="I2789" i="35"/>
  <c r="I2788" i="35"/>
  <c r="I2787" i="35"/>
  <c r="I2786" i="35"/>
  <c r="I2785" i="35"/>
  <c r="I2784" i="35"/>
  <c r="I2783" i="35"/>
  <c r="I2782" i="35"/>
  <c r="I2781" i="35"/>
  <c r="I2780" i="35"/>
  <c r="I2779" i="35"/>
  <c r="I2778" i="35"/>
  <c r="I2777" i="35"/>
  <c r="I2776" i="35"/>
  <c r="I2775" i="35"/>
  <c r="I2774" i="35"/>
  <c r="I2773" i="35"/>
  <c r="I2772" i="35"/>
  <c r="I2771" i="35"/>
  <c r="I2770" i="35"/>
  <c r="I2769" i="35"/>
  <c r="I2768" i="35"/>
  <c r="I2767" i="35"/>
  <c r="I2766" i="35"/>
  <c r="I2765" i="35"/>
  <c r="I2764" i="35"/>
  <c r="I2763" i="35"/>
  <c r="I2762" i="35"/>
  <c r="I2761" i="35"/>
  <c r="I2760" i="35"/>
  <c r="I2759" i="35"/>
  <c r="I2758" i="35"/>
  <c r="I2757" i="35"/>
  <c r="I2756" i="35"/>
  <c r="I2755" i="35"/>
  <c r="I2754" i="35"/>
  <c r="I2753" i="35"/>
  <c r="I2752" i="35"/>
  <c r="I2751" i="35"/>
  <c r="I2750" i="35"/>
  <c r="I2749" i="35"/>
  <c r="I2748" i="35"/>
  <c r="I2747" i="35"/>
  <c r="I2746" i="35"/>
  <c r="I2745" i="35"/>
  <c r="I2744" i="35"/>
  <c r="I2743" i="35"/>
  <c r="I2742" i="35"/>
  <c r="I2741" i="35"/>
  <c r="I2740" i="35"/>
  <c r="I2739" i="35"/>
  <c r="I2738" i="35"/>
  <c r="I2737" i="35"/>
  <c r="I2736" i="35"/>
  <c r="I2735" i="35"/>
  <c r="I2734" i="35"/>
  <c r="I2733" i="35"/>
  <c r="I2732" i="35"/>
  <c r="I2731" i="35"/>
  <c r="I2730" i="35"/>
  <c r="I2729" i="35"/>
  <c r="I2728" i="35"/>
  <c r="I2727" i="35"/>
  <c r="I2726" i="35"/>
  <c r="I2725" i="35"/>
  <c r="I2724" i="35"/>
  <c r="I2723" i="35"/>
  <c r="I2722" i="35"/>
  <c r="I2721" i="35"/>
  <c r="I2720" i="35"/>
  <c r="I2719" i="35"/>
  <c r="I2718" i="35"/>
  <c r="I2717" i="35"/>
  <c r="I2716" i="35"/>
  <c r="I2715" i="35"/>
  <c r="I2714" i="35"/>
  <c r="I2713" i="35"/>
  <c r="I2712" i="35"/>
  <c r="I2711" i="35"/>
  <c r="I2710" i="35"/>
  <c r="I2709" i="35"/>
  <c r="I2708" i="35"/>
  <c r="I2707" i="35"/>
  <c r="I2706" i="35"/>
  <c r="I2705" i="35"/>
  <c r="I2704" i="35"/>
  <c r="I2703" i="35"/>
  <c r="I2702" i="35"/>
  <c r="I2701" i="35"/>
  <c r="I2700" i="35"/>
  <c r="I2699" i="35"/>
  <c r="I2698" i="35"/>
  <c r="I2697" i="35"/>
  <c r="I2696" i="35"/>
  <c r="I2695" i="35"/>
  <c r="I2694" i="35"/>
  <c r="I2693" i="35"/>
  <c r="I2692" i="35"/>
  <c r="I2691" i="35"/>
  <c r="I2690" i="35"/>
  <c r="I2689" i="35"/>
  <c r="I2688" i="35"/>
  <c r="I2687" i="35"/>
  <c r="I2686" i="35"/>
  <c r="I2685" i="35"/>
  <c r="I2684" i="35"/>
  <c r="I2683" i="35"/>
  <c r="I2682" i="35"/>
  <c r="I2681" i="35"/>
  <c r="I2680" i="35"/>
  <c r="I2679" i="35"/>
  <c r="I2678" i="35"/>
  <c r="I2677" i="35"/>
  <c r="I2676" i="35"/>
  <c r="I2675" i="35"/>
  <c r="I2674" i="35"/>
  <c r="I2673" i="35"/>
  <c r="I2672" i="35"/>
  <c r="I2671" i="35"/>
  <c r="I2670" i="35"/>
  <c r="I2669" i="35"/>
  <c r="I2668" i="35"/>
  <c r="I2667" i="35"/>
  <c r="I2666" i="35"/>
  <c r="I2665" i="35"/>
  <c r="I2664" i="35"/>
  <c r="I2663" i="35"/>
  <c r="I2662" i="35"/>
  <c r="I2661" i="35"/>
  <c r="I2660" i="35"/>
  <c r="I2659" i="35"/>
  <c r="I2658" i="35"/>
  <c r="I2657" i="35"/>
  <c r="I2656" i="35"/>
  <c r="I2655" i="35"/>
  <c r="I2654" i="35"/>
  <c r="I2653" i="35"/>
  <c r="I2652" i="35"/>
  <c r="I2651" i="35"/>
  <c r="I2650" i="35"/>
  <c r="I2649" i="35"/>
  <c r="I2648" i="35"/>
  <c r="I2647" i="35"/>
  <c r="I2646" i="35"/>
  <c r="I2645" i="35"/>
  <c r="I2644" i="35"/>
  <c r="I2643" i="35"/>
  <c r="I2642" i="35"/>
  <c r="I2641" i="35"/>
  <c r="I2640" i="35"/>
  <c r="I2639" i="35"/>
  <c r="I2638" i="35"/>
  <c r="I2637" i="35"/>
  <c r="I2636" i="35"/>
  <c r="I2635" i="35"/>
  <c r="I2634" i="35"/>
  <c r="I2633" i="35"/>
  <c r="I2632" i="35"/>
  <c r="I2631" i="35"/>
  <c r="I2630" i="35"/>
  <c r="I2629" i="35"/>
  <c r="I2628" i="35"/>
  <c r="I2627" i="35"/>
  <c r="I2626" i="35"/>
  <c r="I2625" i="35"/>
  <c r="I2624" i="35"/>
  <c r="I2623" i="35"/>
  <c r="I2622" i="35"/>
  <c r="I2621" i="35"/>
  <c r="I2620" i="35"/>
  <c r="I2619" i="35"/>
  <c r="I2618" i="35"/>
  <c r="I2617" i="35"/>
  <c r="I2616" i="35"/>
  <c r="I2615" i="35"/>
  <c r="I2614" i="35"/>
  <c r="I2613" i="35"/>
  <c r="I2612" i="35"/>
  <c r="I2611" i="35"/>
  <c r="I2610" i="35"/>
  <c r="I2609" i="35"/>
  <c r="I2608" i="35"/>
  <c r="I2607" i="35"/>
  <c r="I2606" i="35"/>
  <c r="I2605" i="35"/>
  <c r="I2604" i="35"/>
  <c r="I2603" i="35"/>
  <c r="I2602" i="35"/>
  <c r="I2601" i="35"/>
  <c r="I2600" i="35"/>
  <c r="I2599" i="35"/>
  <c r="I2598" i="35"/>
  <c r="I2597" i="35"/>
  <c r="I2596" i="35"/>
  <c r="I2595" i="35"/>
  <c r="I2594" i="35"/>
  <c r="I2593" i="35"/>
  <c r="I2592" i="35"/>
  <c r="I2591" i="35"/>
  <c r="I2590" i="35"/>
  <c r="I2589" i="35"/>
  <c r="I2588" i="35"/>
  <c r="I2587" i="35"/>
  <c r="I2586" i="35"/>
  <c r="I2585" i="35"/>
  <c r="I2584" i="35"/>
  <c r="I2583" i="35"/>
  <c r="I2582" i="35"/>
  <c r="I2581" i="35"/>
  <c r="I2580" i="35"/>
  <c r="I2579" i="35"/>
  <c r="I2578" i="35"/>
  <c r="I2577" i="35"/>
  <c r="I2576" i="35"/>
  <c r="I2575" i="35"/>
  <c r="I2574" i="35"/>
  <c r="I2573" i="35"/>
  <c r="I2572" i="35"/>
  <c r="I2571" i="35"/>
  <c r="I2570" i="35"/>
  <c r="I2569" i="35"/>
  <c r="I2568" i="35"/>
  <c r="I2567" i="35"/>
  <c r="I2566" i="35"/>
  <c r="I2565" i="35"/>
  <c r="I2564" i="35"/>
  <c r="I2563" i="35"/>
  <c r="I2562" i="35"/>
  <c r="I2561" i="35"/>
  <c r="I2560" i="35"/>
  <c r="I2559" i="35"/>
  <c r="I2558" i="35"/>
  <c r="I2557" i="35"/>
  <c r="I2556" i="35"/>
  <c r="I2555" i="35"/>
  <c r="I2554" i="35"/>
  <c r="I2553" i="35"/>
  <c r="I2552" i="35"/>
  <c r="I2551" i="35"/>
  <c r="I2550" i="35"/>
  <c r="I2549" i="35"/>
  <c r="I2548" i="35"/>
  <c r="I2547" i="35"/>
  <c r="I2546" i="35"/>
  <c r="I2545" i="35"/>
  <c r="I2544" i="35"/>
  <c r="I2543" i="35"/>
  <c r="I2542" i="35"/>
  <c r="I2541" i="35"/>
  <c r="I2540" i="35"/>
  <c r="I2539" i="35"/>
  <c r="I2538" i="35"/>
  <c r="I2537" i="35"/>
  <c r="I2536" i="35"/>
  <c r="I2535" i="35"/>
  <c r="I2534" i="35"/>
  <c r="I2533" i="35"/>
  <c r="I2532" i="35"/>
  <c r="I2531" i="35"/>
  <c r="I2530" i="35"/>
  <c r="I2529" i="35"/>
  <c r="I2528" i="35"/>
  <c r="I2527" i="35"/>
  <c r="I2526" i="35"/>
  <c r="I2525" i="35"/>
  <c r="I2524" i="35"/>
  <c r="I2523" i="35"/>
  <c r="I2522" i="35"/>
  <c r="I2521" i="35"/>
  <c r="I2520" i="35"/>
  <c r="I2519" i="35"/>
  <c r="I2518" i="35"/>
  <c r="I2517" i="35"/>
  <c r="I2516" i="35"/>
  <c r="I2515" i="35"/>
  <c r="I2514" i="35"/>
  <c r="I2513" i="35"/>
  <c r="I2512" i="35"/>
  <c r="I2511" i="35"/>
  <c r="I2510" i="35"/>
  <c r="I2509" i="35"/>
  <c r="I2508" i="35"/>
  <c r="I2507" i="35"/>
  <c r="I2506" i="35"/>
  <c r="I2505" i="35"/>
  <c r="I2504" i="35"/>
  <c r="I2503" i="35"/>
  <c r="I2502" i="35"/>
  <c r="I2501" i="35"/>
  <c r="I2500" i="35"/>
  <c r="I2499" i="35"/>
  <c r="I2498" i="35"/>
  <c r="I2497" i="35"/>
  <c r="I2496" i="35"/>
  <c r="I2495" i="35"/>
  <c r="I2494" i="35"/>
  <c r="I2493" i="35"/>
  <c r="I2492" i="35"/>
  <c r="I2491" i="35"/>
  <c r="I2490" i="35"/>
  <c r="I2489" i="35"/>
  <c r="I2488" i="35"/>
  <c r="I2487" i="35"/>
  <c r="I2486" i="35"/>
  <c r="I2485" i="35"/>
  <c r="I2484" i="35"/>
  <c r="I2483" i="35"/>
  <c r="I2482" i="35"/>
  <c r="I2481" i="35"/>
  <c r="I2480" i="35"/>
  <c r="I2479" i="35"/>
  <c r="I2478" i="35"/>
  <c r="I2477" i="35"/>
  <c r="I2476" i="35"/>
  <c r="I2475" i="35"/>
  <c r="I2474" i="35"/>
  <c r="I2473" i="35"/>
  <c r="I2472" i="35"/>
  <c r="I2471" i="35"/>
  <c r="I2470" i="35"/>
  <c r="I2469" i="35"/>
  <c r="I2468" i="35"/>
  <c r="I2467" i="35"/>
  <c r="I2466" i="35"/>
  <c r="I2465" i="35"/>
  <c r="I2464" i="35"/>
  <c r="I2463" i="35"/>
  <c r="I2462" i="35"/>
  <c r="I2461" i="35"/>
  <c r="I2460" i="35"/>
  <c r="I2459" i="35"/>
  <c r="I2458" i="35"/>
  <c r="I2457" i="35"/>
  <c r="I2456" i="35"/>
  <c r="I2455" i="35"/>
  <c r="I2454" i="35"/>
  <c r="I2453" i="35"/>
  <c r="I2452" i="35"/>
  <c r="I2451" i="35"/>
  <c r="I2450" i="35"/>
  <c r="I2449" i="35"/>
  <c r="I2448" i="35"/>
  <c r="I2447" i="35"/>
  <c r="I2446" i="35"/>
  <c r="I2445" i="35"/>
  <c r="I2444" i="35"/>
  <c r="I2443" i="35"/>
  <c r="I2442" i="35"/>
  <c r="I2441" i="35"/>
  <c r="I2440" i="35"/>
  <c r="I2439" i="35"/>
  <c r="I2438" i="35"/>
  <c r="I2437" i="35"/>
  <c r="I2436" i="35"/>
  <c r="I2435" i="35"/>
  <c r="I2434" i="35"/>
  <c r="I2433" i="35"/>
  <c r="I2432" i="35"/>
  <c r="I2431" i="35"/>
  <c r="I2430" i="35"/>
  <c r="I2429" i="35"/>
  <c r="I2428" i="35"/>
  <c r="I2427" i="35"/>
  <c r="I2426" i="35"/>
  <c r="I2425" i="35"/>
  <c r="I2424" i="35"/>
  <c r="I2423" i="35"/>
  <c r="I2422" i="35"/>
  <c r="I2421" i="35"/>
  <c r="I2420" i="35"/>
  <c r="I2419" i="35"/>
  <c r="I2418" i="35"/>
  <c r="I2417" i="35"/>
  <c r="I2416" i="35"/>
  <c r="I2415" i="35"/>
  <c r="I2414" i="35"/>
  <c r="I2413" i="35"/>
  <c r="I2412" i="35"/>
  <c r="I2411" i="35"/>
  <c r="I2410" i="35"/>
  <c r="I2409" i="35"/>
  <c r="I2408" i="35"/>
  <c r="I2407" i="35"/>
  <c r="I2406" i="35"/>
  <c r="I2405" i="35"/>
  <c r="I2404" i="35"/>
  <c r="I2403" i="35"/>
  <c r="I2402" i="35"/>
  <c r="I2401" i="35"/>
  <c r="I2400" i="35"/>
  <c r="I2399" i="35"/>
  <c r="I2398" i="35"/>
  <c r="I2397" i="35"/>
  <c r="I2396" i="35"/>
  <c r="I2395" i="35"/>
  <c r="I2394" i="35"/>
  <c r="I2393" i="35"/>
  <c r="I2392" i="35"/>
  <c r="I2391" i="35"/>
  <c r="I2390" i="35"/>
  <c r="I2389" i="35"/>
  <c r="I2388" i="35"/>
  <c r="I2387" i="35"/>
  <c r="I2386" i="35"/>
  <c r="I2385" i="35"/>
  <c r="I2384" i="35"/>
  <c r="I2383" i="35"/>
  <c r="I2382" i="35"/>
  <c r="I2381" i="35"/>
  <c r="I2380" i="35"/>
  <c r="I2379" i="35"/>
  <c r="I2378" i="35"/>
  <c r="I2377" i="35"/>
  <c r="I2376" i="35"/>
  <c r="I2375" i="35"/>
  <c r="I2374" i="35"/>
  <c r="I2373" i="35"/>
  <c r="I2372" i="35"/>
  <c r="I2371" i="35"/>
  <c r="I2370" i="35"/>
  <c r="I2369" i="35"/>
  <c r="I2368" i="35"/>
  <c r="I2367" i="35"/>
  <c r="I2366" i="35"/>
  <c r="I2365" i="35"/>
  <c r="I2364" i="35"/>
  <c r="I2363" i="35"/>
  <c r="I2362" i="35"/>
  <c r="I2361" i="35"/>
  <c r="I2360" i="35"/>
  <c r="I2359" i="35"/>
  <c r="I2358" i="35"/>
  <c r="I2357" i="35"/>
  <c r="I2356" i="35"/>
  <c r="I2355" i="35"/>
  <c r="I2354" i="35"/>
  <c r="I2353" i="35"/>
  <c r="I2352" i="35"/>
  <c r="I2351" i="35"/>
  <c r="I2350" i="35"/>
  <c r="I2349" i="35"/>
  <c r="I2348" i="35"/>
  <c r="I2347" i="35"/>
  <c r="I2346" i="35"/>
  <c r="I2345" i="35"/>
  <c r="I2344" i="35"/>
  <c r="I2343" i="35"/>
  <c r="I2342" i="35"/>
  <c r="I2341" i="35"/>
  <c r="I2340" i="35"/>
  <c r="I2339" i="35"/>
  <c r="I2338" i="35"/>
  <c r="I2337" i="35"/>
  <c r="I2336" i="35"/>
  <c r="I2335" i="35"/>
  <c r="I2334" i="35"/>
  <c r="I2333" i="35"/>
  <c r="I2332" i="35"/>
  <c r="I2331" i="35"/>
  <c r="I2330" i="35"/>
  <c r="I2329" i="35"/>
  <c r="I2328" i="35"/>
  <c r="I2327" i="35"/>
  <c r="I2326" i="35"/>
  <c r="I2325" i="35"/>
  <c r="I2324" i="35"/>
  <c r="I2323" i="35"/>
  <c r="I2322" i="35"/>
  <c r="I2321" i="35"/>
  <c r="I2320" i="35"/>
  <c r="I2319" i="35"/>
  <c r="I2318" i="35"/>
  <c r="I2317" i="35"/>
  <c r="I2316" i="35"/>
  <c r="I2315" i="35"/>
  <c r="I2314" i="35"/>
  <c r="I2313" i="35"/>
  <c r="I2312" i="35"/>
  <c r="I2311" i="35"/>
  <c r="I2310" i="35"/>
  <c r="I2309" i="35"/>
  <c r="I2308" i="35"/>
  <c r="I2307" i="35"/>
  <c r="I2306" i="35"/>
  <c r="I2305" i="35"/>
  <c r="I2304" i="35"/>
  <c r="I2303" i="35"/>
  <c r="I2302" i="35"/>
  <c r="I2301" i="35"/>
  <c r="I2300" i="35"/>
  <c r="I2299" i="35"/>
  <c r="I2298" i="35"/>
  <c r="I2297" i="35"/>
  <c r="I2296" i="35"/>
  <c r="I2295" i="35"/>
  <c r="I2294" i="35"/>
  <c r="I2293" i="35"/>
  <c r="I2292" i="35"/>
  <c r="I2291" i="35"/>
  <c r="I2290" i="35"/>
  <c r="I2289" i="35"/>
  <c r="I2288" i="35"/>
  <c r="I2287" i="35"/>
  <c r="I2286" i="35"/>
  <c r="I2285" i="35"/>
  <c r="I2284" i="35"/>
  <c r="I2283" i="35"/>
  <c r="I2282" i="35"/>
  <c r="I2281" i="35"/>
  <c r="I2280" i="35"/>
  <c r="I2279" i="35"/>
  <c r="I2278" i="35"/>
  <c r="I2277" i="35"/>
  <c r="I2276" i="35"/>
  <c r="I2275" i="35"/>
  <c r="I2274" i="35"/>
  <c r="I2273" i="35"/>
  <c r="I2272" i="35"/>
  <c r="I2271" i="35"/>
  <c r="I2270" i="35"/>
  <c r="I2269" i="35"/>
  <c r="I2268" i="35"/>
  <c r="I2267" i="35"/>
  <c r="I2266" i="35"/>
  <c r="I2265" i="35"/>
  <c r="I2264" i="35"/>
  <c r="I2263" i="35"/>
  <c r="I2262" i="35"/>
  <c r="I2261" i="35"/>
  <c r="I2260" i="35"/>
  <c r="I2259" i="35"/>
  <c r="I2258" i="35"/>
  <c r="I2257" i="35"/>
  <c r="I2256" i="35"/>
  <c r="I2255" i="35"/>
  <c r="I2254" i="35"/>
  <c r="I2253" i="35"/>
  <c r="I2252" i="35"/>
  <c r="I2251" i="35"/>
  <c r="I2250" i="35"/>
  <c r="I2249" i="35"/>
  <c r="I2248" i="35"/>
  <c r="I2247" i="35"/>
  <c r="I2246" i="35"/>
  <c r="I2245" i="35"/>
  <c r="I2244" i="35"/>
  <c r="I2243" i="35"/>
  <c r="I2242" i="35"/>
  <c r="I2241" i="35"/>
  <c r="I2240" i="35"/>
  <c r="I2239" i="35"/>
  <c r="I2238" i="35"/>
  <c r="I2237" i="35"/>
  <c r="I2236" i="35"/>
  <c r="I2235" i="35"/>
  <c r="I2234" i="35"/>
  <c r="I2233" i="35"/>
  <c r="I2232" i="35"/>
  <c r="I2231" i="35"/>
  <c r="I2230" i="35"/>
  <c r="I2229" i="35"/>
  <c r="I2228" i="35"/>
  <c r="I2227" i="35"/>
  <c r="I2226" i="35"/>
  <c r="I2225" i="35"/>
  <c r="I2224" i="35"/>
  <c r="I2223" i="35"/>
  <c r="I2222" i="35"/>
  <c r="I2221" i="35"/>
  <c r="I2220" i="35"/>
  <c r="I2219" i="35"/>
  <c r="I2218" i="35"/>
  <c r="I2217" i="35"/>
  <c r="I2216" i="35"/>
  <c r="I2215" i="35"/>
  <c r="I2214" i="35"/>
  <c r="I2213" i="35"/>
  <c r="I2212" i="35"/>
  <c r="I2211" i="35"/>
  <c r="I2210" i="35"/>
  <c r="I2209" i="35"/>
  <c r="I2208" i="35"/>
  <c r="I2207" i="35"/>
  <c r="I2206" i="35"/>
  <c r="I2205" i="35"/>
  <c r="I2204" i="35"/>
  <c r="I2203" i="35"/>
  <c r="I2202" i="35"/>
  <c r="I2201" i="35"/>
  <c r="I2200" i="35"/>
  <c r="I2199" i="35"/>
  <c r="I2198" i="35"/>
  <c r="I2197" i="35"/>
  <c r="I2196" i="35"/>
  <c r="I2195" i="35"/>
  <c r="I2194" i="35"/>
  <c r="I2193" i="35"/>
  <c r="I2192" i="35"/>
  <c r="I2191" i="35"/>
  <c r="I2190" i="35"/>
  <c r="I2189" i="35"/>
  <c r="I2188" i="35"/>
  <c r="I2187" i="35"/>
  <c r="I2186" i="35"/>
  <c r="I2185" i="35"/>
  <c r="I2184" i="35"/>
  <c r="I2183" i="35"/>
  <c r="I2182" i="35"/>
  <c r="I2181" i="35"/>
  <c r="I2180" i="35"/>
  <c r="I2179" i="35"/>
  <c r="I2178" i="35"/>
  <c r="I2177" i="35"/>
  <c r="I2176" i="35"/>
  <c r="I2175" i="35"/>
  <c r="I2174" i="35"/>
  <c r="I2173" i="35"/>
  <c r="I2172" i="35"/>
  <c r="I2171" i="35"/>
  <c r="I2170" i="35"/>
  <c r="I2169" i="35"/>
  <c r="I2168" i="35"/>
  <c r="I2167" i="35"/>
  <c r="I2166" i="35"/>
  <c r="I2165" i="35"/>
  <c r="I2164" i="35"/>
  <c r="I2163" i="35"/>
  <c r="I2162" i="35"/>
  <c r="I2161" i="35"/>
  <c r="I2160" i="35"/>
  <c r="I2159" i="35"/>
  <c r="I2158" i="35"/>
  <c r="I2157" i="35"/>
  <c r="I2156" i="35"/>
  <c r="I2155" i="35"/>
  <c r="I2154" i="35"/>
  <c r="I2153" i="35"/>
  <c r="I2152" i="35"/>
  <c r="I2151" i="35"/>
  <c r="I2150" i="35"/>
  <c r="I2149" i="35"/>
  <c r="I2148" i="35"/>
  <c r="I2147" i="35"/>
  <c r="I2146" i="35"/>
  <c r="I2145" i="35"/>
  <c r="I2144" i="35"/>
  <c r="I2143" i="35"/>
  <c r="I2142" i="35"/>
  <c r="I2141" i="35"/>
  <c r="I2140" i="35"/>
  <c r="I2139" i="35"/>
  <c r="I2138" i="35"/>
  <c r="I2137" i="35"/>
  <c r="I2136" i="35"/>
  <c r="I2135" i="35"/>
  <c r="I2134" i="35"/>
  <c r="I2133" i="35"/>
  <c r="I2132" i="35"/>
  <c r="I2131" i="35"/>
  <c r="I2130" i="35"/>
  <c r="I2129" i="35"/>
  <c r="I2128" i="35"/>
  <c r="I2127" i="35"/>
  <c r="I2126" i="35"/>
  <c r="I2125" i="35"/>
  <c r="I2124" i="35"/>
  <c r="I2123" i="35"/>
  <c r="I2122" i="35"/>
  <c r="I2121" i="35"/>
  <c r="I2120" i="35"/>
  <c r="I2119" i="35"/>
  <c r="I2118" i="35"/>
  <c r="I2117" i="35"/>
  <c r="I2116" i="35"/>
  <c r="I2115" i="35"/>
  <c r="I2114" i="35"/>
  <c r="I2113" i="35"/>
  <c r="I2112" i="35"/>
  <c r="I2111" i="35"/>
  <c r="I2110" i="35"/>
  <c r="I2109" i="35"/>
  <c r="I2108" i="35"/>
  <c r="I2107" i="35"/>
  <c r="I2106" i="35"/>
  <c r="I2105" i="35"/>
  <c r="I2104" i="35"/>
  <c r="I2103" i="35"/>
  <c r="I2102" i="35"/>
  <c r="I2101" i="35"/>
  <c r="I2100" i="35"/>
  <c r="I2099" i="35"/>
  <c r="I2098" i="35"/>
  <c r="I2097" i="35"/>
  <c r="I2096" i="35"/>
  <c r="I2095" i="35"/>
  <c r="I2094" i="35"/>
  <c r="I2093" i="35"/>
  <c r="I2092" i="35"/>
  <c r="I2091" i="35"/>
  <c r="I2090" i="35"/>
  <c r="I2089" i="35"/>
  <c r="I2088" i="35"/>
  <c r="I2087" i="35"/>
  <c r="I2086" i="35"/>
  <c r="I2085" i="35"/>
  <c r="I2084" i="35"/>
  <c r="I2083" i="35"/>
  <c r="I2082" i="35"/>
  <c r="I2081" i="35"/>
  <c r="I2080" i="35"/>
  <c r="I2079" i="35"/>
  <c r="I2078" i="35"/>
  <c r="I2077" i="35"/>
  <c r="I2076" i="35"/>
  <c r="I2075" i="35"/>
  <c r="I2074" i="35"/>
  <c r="I2073" i="35"/>
  <c r="I2072" i="35"/>
  <c r="I2071" i="35"/>
  <c r="I2070" i="35"/>
  <c r="I2069" i="35"/>
  <c r="I2068" i="35"/>
  <c r="I2067" i="35"/>
  <c r="I2066" i="35"/>
  <c r="I2065" i="35"/>
  <c r="I2064" i="35"/>
  <c r="I2063" i="35"/>
  <c r="I2062" i="35"/>
  <c r="I2061" i="35"/>
  <c r="I2060" i="35"/>
  <c r="I2059" i="35"/>
  <c r="I2058" i="35"/>
  <c r="I2057" i="35"/>
  <c r="I2056" i="35"/>
  <c r="I2055" i="35"/>
  <c r="I2054" i="35"/>
  <c r="I2053" i="35"/>
  <c r="I2052" i="35"/>
  <c r="I2051" i="35"/>
  <c r="I2050" i="35"/>
  <c r="I2049" i="35"/>
  <c r="I2048" i="35"/>
  <c r="I2047" i="35"/>
  <c r="I2046" i="35"/>
  <c r="I2045" i="35"/>
  <c r="I2044" i="35"/>
  <c r="I2043" i="35"/>
  <c r="I2042" i="35"/>
  <c r="I2041" i="35"/>
  <c r="I2040" i="35"/>
  <c r="I2039" i="35"/>
  <c r="I2038" i="35"/>
  <c r="I2037" i="35"/>
  <c r="I2036" i="35"/>
  <c r="I2035" i="35"/>
  <c r="I2034" i="35"/>
  <c r="I2033" i="35"/>
  <c r="I2032" i="35"/>
  <c r="I2031" i="35"/>
  <c r="I2030" i="35"/>
  <c r="I2029" i="35"/>
  <c r="I2028" i="35"/>
  <c r="I2027" i="35"/>
  <c r="I2026" i="35"/>
  <c r="I2025" i="35"/>
  <c r="I2024" i="35"/>
  <c r="I2023" i="35"/>
  <c r="I2022" i="35"/>
  <c r="I2021" i="35"/>
  <c r="I2020" i="35"/>
  <c r="I2019" i="35"/>
  <c r="I2018" i="35"/>
  <c r="I2017" i="35"/>
  <c r="I2016" i="35"/>
  <c r="I2015" i="35"/>
  <c r="I2014" i="35"/>
  <c r="I2013" i="35"/>
  <c r="I2012" i="35"/>
  <c r="I2011" i="35"/>
  <c r="I2010" i="35"/>
  <c r="I2009" i="35"/>
  <c r="I2008" i="35"/>
  <c r="I2007" i="35"/>
  <c r="I2006" i="35"/>
  <c r="I2005" i="35"/>
  <c r="I2004" i="35"/>
  <c r="I2003" i="35"/>
  <c r="I2002" i="35"/>
  <c r="I2001" i="35"/>
  <c r="I2000" i="35"/>
  <c r="I1999" i="35"/>
  <c r="I1998" i="35"/>
  <c r="I1997" i="35"/>
  <c r="I1996" i="35"/>
  <c r="I1995" i="35"/>
  <c r="I1994" i="35"/>
  <c r="I1993" i="35"/>
  <c r="I1992" i="35"/>
  <c r="I1991" i="35"/>
  <c r="I1990" i="35"/>
  <c r="I1989" i="35"/>
  <c r="I1988" i="35"/>
  <c r="I1987" i="35"/>
  <c r="I1986" i="35"/>
  <c r="I1985" i="35"/>
  <c r="I1984" i="35"/>
  <c r="I1983" i="35"/>
  <c r="I1982" i="35"/>
  <c r="I1981" i="35"/>
  <c r="I1980" i="35"/>
  <c r="I1979" i="35"/>
  <c r="I1978" i="35"/>
  <c r="I1977" i="35"/>
  <c r="I1976" i="35"/>
  <c r="I1975" i="35"/>
  <c r="I1974" i="35"/>
  <c r="I1973" i="35"/>
  <c r="I1972" i="35"/>
  <c r="I1971" i="35"/>
  <c r="I1970" i="35"/>
  <c r="I1969" i="35"/>
  <c r="I1968" i="35"/>
  <c r="I1967" i="35"/>
  <c r="I1966" i="35"/>
  <c r="I1965" i="35"/>
  <c r="I1964" i="35"/>
  <c r="I1963" i="35"/>
  <c r="I1962" i="35"/>
  <c r="I1961" i="35"/>
  <c r="I1960" i="35"/>
  <c r="I1959" i="35"/>
  <c r="I1958" i="35"/>
  <c r="I1957" i="35"/>
  <c r="I1956" i="35"/>
  <c r="I1955" i="35"/>
  <c r="I1954" i="35"/>
  <c r="I1953" i="35"/>
  <c r="I1952" i="35"/>
  <c r="I1951" i="35"/>
  <c r="I1950" i="35"/>
  <c r="I1949" i="35"/>
  <c r="I1948" i="35"/>
  <c r="I1947" i="35"/>
  <c r="I1946" i="35"/>
  <c r="I1945" i="35"/>
  <c r="I1944" i="35"/>
  <c r="I1943" i="35"/>
  <c r="I1942" i="35"/>
  <c r="I1941" i="35"/>
  <c r="I1940" i="35"/>
  <c r="I1939" i="35"/>
  <c r="I1938" i="35"/>
  <c r="I1937" i="35"/>
  <c r="I1936" i="35"/>
  <c r="I1935" i="35"/>
  <c r="I1934" i="35"/>
  <c r="I1933" i="35"/>
  <c r="I1932" i="35"/>
  <c r="I1931" i="35"/>
  <c r="I1930" i="35"/>
  <c r="I1929" i="35"/>
  <c r="I1928" i="35"/>
  <c r="I1927" i="35"/>
  <c r="I1926" i="35"/>
  <c r="I1925" i="35"/>
  <c r="I1924" i="35"/>
  <c r="I1923" i="35"/>
  <c r="I1922" i="35"/>
  <c r="I1921" i="35"/>
  <c r="I1920" i="35"/>
  <c r="I1919" i="35"/>
  <c r="I1918" i="35"/>
  <c r="I1917" i="35"/>
  <c r="I1916" i="35"/>
  <c r="I1915" i="35"/>
  <c r="I1914" i="35"/>
  <c r="I1913" i="35"/>
  <c r="I1912" i="35"/>
  <c r="I1911" i="35"/>
  <c r="I1910" i="35"/>
  <c r="I1909" i="35"/>
  <c r="I1908" i="35"/>
  <c r="I1907" i="35"/>
  <c r="I1906" i="35"/>
  <c r="I1905" i="35"/>
  <c r="I1904" i="35"/>
  <c r="I1903" i="35"/>
  <c r="I1902" i="35"/>
  <c r="I1901" i="35"/>
  <c r="I1900" i="35"/>
  <c r="I1899" i="35"/>
  <c r="I1898" i="35"/>
  <c r="I1897" i="35"/>
  <c r="I1896" i="35"/>
  <c r="I1895" i="35"/>
  <c r="I1894" i="35"/>
  <c r="I1893" i="35"/>
  <c r="I1892" i="35"/>
  <c r="I1891" i="35"/>
  <c r="I1890" i="35"/>
  <c r="I1889" i="35"/>
  <c r="I1888" i="35"/>
  <c r="I1887" i="35"/>
  <c r="I1886" i="35"/>
  <c r="I1885" i="35"/>
  <c r="I1884" i="35"/>
  <c r="I1883" i="35"/>
  <c r="I1882" i="35"/>
  <c r="I1881" i="35"/>
  <c r="I1880" i="35"/>
  <c r="I1879" i="35"/>
  <c r="I1878" i="35"/>
  <c r="I1877" i="35"/>
  <c r="I1876" i="35"/>
  <c r="I1875" i="35"/>
  <c r="I1874" i="35"/>
  <c r="I1873" i="35"/>
  <c r="I1872" i="35"/>
  <c r="I1871" i="35"/>
  <c r="I1870" i="35"/>
  <c r="I1869" i="35"/>
  <c r="I1868" i="35"/>
  <c r="I1867" i="35"/>
  <c r="I1866" i="35"/>
  <c r="I1865" i="35"/>
  <c r="I1864" i="35"/>
  <c r="I1863" i="35"/>
  <c r="I1862" i="35"/>
  <c r="I1861" i="35"/>
  <c r="I1860" i="35"/>
  <c r="I1859" i="35"/>
  <c r="I1858" i="35"/>
  <c r="I1857" i="35"/>
  <c r="I1856" i="35"/>
  <c r="I1855" i="35"/>
  <c r="I1854" i="35"/>
  <c r="I1853" i="35"/>
  <c r="I1852" i="35"/>
  <c r="I1851" i="35"/>
  <c r="I1850" i="35"/>
  <c r="I1849" i="35"/>
  <c r="I1848" i="35"/>
  <c r="I1847" i="35"/>
  <c r="I1846" i="35"/>
  <c r="I1845" i="35"/>
  <c r="I1844" i="35"/>
  <c r="I1843" i="35"/>
  <c r="I1842" i="35"/>
  <c r="I1841" i="35"/>
  <c r="I1840" i="35"/>
  <c r="I1839" i="35"/>
  <c r="I1838" i="35"/>
  <c r="I1837" i="35"/>
  <c r="I1836" i="35"/>
  <c r="I1835" i="35"/>
  <c r="I1834" i="35"/>
  <c r="I1833" i="35"/>
  <c r="I1832" i="35"/>
  <c r="I1831" i="35"/>
  <c r="I1830" i="35"/>
  <c r="I1829" i="35"/>
  <c r="I1828" i="35"/>
  <c r="I1827" i="35"/>
  <c r="I1826" i="35"/>
  <c r="I1825" i="35"/>
  <c r="I1824" i="35"/>
  <c r="I1823" i="35"/>
  <c r="I1822" i="35"/>
  <c r="I1821" i="35"/>
  <c r="I1820" i="35"/>
  <c r="I1819" i="35"/>
  <c r="I1818" i="35"/>
  <c r="I1817" i="35"/>
  <c r="I1816" i="35"/>
  <c r="I1815" i="35"/>
  <c r="I1814" i="35"/>
  <c r="I1813" i="35"/>
  <c r="I1812" i="35"/>
  <c r="I1811" i="35"/>
  <c r="I1810" i="35"/>
  <c r="I1809" i="35"/>
  <c r="I1808" i="35"/>
  <c r="I1807" i="35"/>
  <c r="I1806" i="35"/>
  <c r="I1805" i="35"/>
  <c r="I1804" i="35"/>
  <c r="I1803" i="35"/>
  <c r="I1802" i="35"/>
  <c r="I1801" i="35"/>
  <c r="I1800" i="35"/>
  <c r="I1799" i="35"/>
  <c r="I1798" i="35"/>
  <c r="I1797" i="35"/>
  <c r="I1796" i="35"/>
  <c r="I1795" i="35"/>
  <c r="I1794" i="35"/>
  <c r="I1793" i="35"/>
  <c r="I1792" i="35"/>
  <c r="I1791" i="35"/>
  <c r="I1790" i="35"/>
  <c r="I1789" i="35"/>
  <c r="I1788" i="35"/>
  <c r="I1787" i="35"/>
  <c r="I1786" i="35"/>
  <c r="I1785" i="35"/>
  <c r="I1784" i="35"/>
  <c r="I1783" i="35"/>
  <c r="I1782" i="35"/>
  <c r="I1781" i="35"/>
  <c r="I1780" i="35"/>
  <c r="I1779" i="35"/>
  <c r="I1778" i="35"/>
  <c r="I1777" i="35"/>
  <c r="I1776" i="35"/>
  <c r="I1775" i="35"/>
  <c r="I1774" i="35"/>
  <c r="I1773" i="35"/>
  <c r="I1772" i="35"/>
  <c r="I1771" i="35"/>
  <c r="I1770" i="35"/>
  <c r="I1769" i="35"/>
  <c r="I1768" i="35"/>
  <c r="I1767" i="35"/>
  <c r="I1766" i="35"/>
  <c r="I1765" i="35"/>
  <c r="I1764" i="35"/>
  <c r="I1763" i="35"/>
  <c r="I1762" i="35"/>
  <c r="I1761" i="35"/>
  <c r="I1760" i="35"/>
  <c r="I1759" i="35"/>
  <c r="I1758" i="35"/>
  <c r="I1757" i="35"/>
  <c r="I1756" i="35"/>
  <c r="I1755" i="35"/>
  <c r="I1754" i="35"/>
  <c r="I1753" i="35"/>
  <c r="I1752" i="35"/>
  <c r="I1751" i="35"/>
  <c r="I1750" i="35"/>
  <c r="I1749" i="35"/>
  <c r="I1748" i="35"/>
  <c r="I1747" i="35"/>
  <c r="I1746" i="35"/>
  <c r="I1745" i="35"/>
  <c r="I1744" i="35"/>
  <c r="I1743" i="35"/>
  <c r="I1742" i="35"/>
  <c r="I1741" i="35"/>
  <c r="I1740" i="35"/>
  <c r="I1739" i="35"/>
  <c r="I1738" i="35"/>
  <c r="I1737" i="35"/>
  <c r="I1736" i="35"/>
  <c r="I1735" i="35"/>
  <c r="I1734" i="35"/>
  <c r="I1733" i="35"/>
  <c r="I1732" i="35"/>
  <c r="I1731" i="35"/>
  <c r="I1730" i="35"/>
  <c r="I1729" i="35"/>
  <c r="I1728" i="35"/>
  <c r="I1727" i="35"/>
  <c r="I1726" i="35"/>
  <c r="I1725" i="35"/>
  <c r="I1724" i="35"/>
  <c r="I1723" i="35"/>
  <c r="I1722" i="35"/>
  <c r="I1721" i="35"/>
  <c r="I1720" i="35"/>
  <c r="I1719" i="35"/>
  <c r="I1718" i="35"/>
  <c r="I1717" i="35"/>
  <c r="I1716" i="35"/>
  <c r="I1715" i="35"/>
  <c r="I1714" i="35"/>
  <c r="I1713" i="35"/>
  <c r="I1712" i="35"/>
  <c r="I1711" i="35"/>
  <c r="I1710" i="35"/>
  <c r="I1709" i="35"/>
  <c r="I1708" i="35"/>
  <c r="I1707" i="35"/>
  <c r="I1706" i="35"/>
  <c r="I1705" i="35"/>
  <c r="I1704" i="35"/>
  <c r="I1703" i="35"/>
  <c r="I1702" i="35"/>
  <c r="I1701" i="35"/>
  <c r="I1700" i="35"/>
  <c r="I1699" i="35"/>
  <c r="I1698" i="35"/>
  <c r="I1697" i="35"/>
  <c r="I1696" i="35"/>
  <c r="I1695" i="35"/>
  <c r="I1694" i="35"/>
  <c r="I1693" i="35"/>
  <c r="I1692" i="35"/>
  <c r="I1691" i="35"/>
  <c r="I1690" i="35"/>
  <c r="I1689" i="35"/>
  <c r="I1688" i="35"/>
  <c r="I1687" i="35"/>
  <c r="I1686" i="35"/>
  <c r="I1685" i="35"/>
  <c r="I1684" i="35"/>
  <c r="I1683" i="35"/>
  <c r="I1682" i="35"/>
  <c r="I1681" i="35"/>
  <c r="I1680" i="35"/>
  <c r="I1679" i="35"/>
  <c r="I1678" i="35"/>
  <c r="I1677" i="35"/>
  <c r="I1676" i="35"/>
  <c r="I1675" i="35"/>
  <c r="I1674" i="35"/>
  <c r="I1673" i="35"/>
  <c r="I1672" i="35"/>
  <c r="I1671" i="35"/>
  <c r="I1670" i="35"/>
  <c r="I1669" i="35"/>
  <c r="I1668" i="35"/>
  <c r="I1667" i="35"/>
  <c r="I1666" i="35"/>
  <c r="I1665" i="35"/>
  <c r="I1664" i="35"/>
  <c r="I1663" i="35"/>
  <c r="I1662" i="35"/>
  <c r="I1661" i="35"/>
  <c r="I1660" i="35"/>
  <c r="I1659" i="35"/>
  <c r="I1658" i="35"/>
  <c r="I1657" i="35"/>
  <c r="I1656" i="35"/>
  <c r="I1655" i="35"/>
  <c r="I1654" i="35"/>
  <c r="I1653" i="35"/>
  <c r="I1652" i="35"/>
  <c r="I1651" i="35"/>
  <c r="I1650" i="35"/>
  <c r="I1649" i="35"/>
  <c r="I1648" i="35"/>
  <c r="I1647" i="35"/>
  <c r="I1646" i="35"/>
  <c r="I1645" i="35"/>
  <c r="I1644" i="35"/>
  <c r="I1643" i="35"/>
  <c r="I1642" i="35"/>
  <c r="I1641" i="35"/>
  <c r="I1640" i="35"/>
  <c r="I1639" i="35"/>
  <c r="I1638" i="35"/>
  <c r="I1637" i="35"/>
  <c r="I1636" i="35"/>
  <c r="I1635" i="35"/>
  <c r="I1634" i="35"/>
  <c r="I1633" i="35"/>
  <c r="I1632" i="35"/>
  <c r="I1631" i="35"/>
  <c r="I1630" i="35"/>
  <c r="I1629" i="35"/>
  <c r="I1628" i="35"/>
  <c r="I1627" i="35"/>
  <c r="I1626" i="35"/>
  <c r="I1625" i="35"/>
  <c r="I1624" i="35"/>
  <c r="I1623" i="35"/>
  <c r="I1622" i="35"/>
  <c r="I1621" i="35"/>
  <c r="I1620" i="35"/>
  <c r="I1619" i="35"/>
  <c r="I1618" i="35"/>
  <c r="I1617" i="35"/>
  <c r="I1616" i="35"/>
  <c r="I1615" i="35"/>
  <c r="I1614" i="35"/>
  <c r="I1613" i="35"/>
  <c r="I1612" i="35"/>
  <c r="I1611" i="35"/>
  <c r="I1610" i="35"/>
  <c r="I1609" i="35"/>
  <c r="I1608" i="35"/>
  <c r="I1607" i="35"/>
  <c r="I1606" i="35"/>
  <c r="I1605" i="35"/>
  <c r="I1604" i="35"/>
  <c r="I1603" i="35"/>
  <c r="I1602" i="35"/>
  <c r="I1601" i="35"/>
  <c r="I1600" i="35"/>
  <c r="I1599" i="35"/>
  <c r="I1598" i="35"/>
  <c r="I1597" i="35"/>
  <c r="I1596" i="35"/>
  <c r="I1595" i="35"/>
  <c r="I1594" i="35"/>
  <c r="I1593" i="35"/>
  <c r="I1592" i="35"/>
  <c r="I1591" i="35"/>
  <c r="I1590" i="35"/>
  <c r="I1589" i="35"/>
  <c r="I1588" i="35"/>
  <c r="I1587" i="35"/>
  <c r="I1586" i="35"/>
  <c r="I1585" i="35"/>
  <c r="I1584" i="35"/>
  <c r="I1583" i="35"/>
  <c r="I1582" i="35"/>
  <c r="I1581" i="35"/>
  <c r="I1580" i="35"/>
  <c r="I1579" i="35"/>
  <c r="I1578" i="35"/>
  <c r="I1577" i="35"/>
  <c r="I1576" i="35"/>
  <c r="I1575" i="35"/>
  <c r="I1574" i="35"/>
  <c r="I1573" i="35"/>
  <c r="I1572" i="35"/>
  <c r="I1571" i="35"/>
  <c r="I1570" i="35"/>
  <c r="I1569" i="35"/>
  <c r="I1568" i="35"/>
  <c r="I1567" i="35"/>
  <c r="I1566" i="35"/>
  <c r="I1565" i="35"/>
  <c r="I1564" i="35"/>
  <c r="I1563" i="35"/>
  <c r="I1562" i="35"/>
  <c r="I1561" i="35"/>
  <c r="I1560" i="35"/>
  <c r="I1559" i="35"/>
  <c r="I1558" i="35"/>
  <c r="I1557" i="35"/>
  <c r="I1556" i="35"/>
  <c r="I1555" i="35"/>
  <c r="I1554" i="35"/>
  <c r="I1553" i="35"/>
  <c r="I1552" i="35"/>
  <c r="I1551" i="35"/>
  <c r="I1550" i="35"/>
  <c r="I1549" i="35"/>
  <c r="I1548" i="35"/>
  <c r="I1547" i="35"/>
  <c r="I1546" i="35"/>
  <c r="I1545" i="35"/>
  <c r="I1544" i="35"/>
  <c r="I1543" i="35"/>
  <c r="I1542" i="35"/>
  <c r="I1541" i="35"/>
  <c r="I1540" i="35"/>
  <c r="I1539" i="35"/>
  <c r="I1538" i="35"/>
  <c r="I1537" i="35"/>
  <c r="I1536" i="35"/>
  <c r="I1535" i="35"/>
  <c r="I1534" i="35"/>
  <c r="I1533" i="35"/>
  <c r="I1532" i="35"/>
  <c r="I1531" i="35"/>
  <c r="I1530" i="35"/>
  <c r="I1529" i="35"/>
  <c r="I1528" i="35"/>
  <c r="I1527" i="35"/>
  <c r="I1526" i="35"/>
  <c r="I1525" i="35"/>
  <c r="I1524" i="35"/>
  <c r="I1523" i="35"/>
  <c r="I1522" i="35"/>
  <c r="I1521" i="35"/>
  <c r="I1520" i="35"/>
  <c r="I1519" i="35"/>
  <c r="I1518" i="35"/>
  <c r="I1517" i="35"/>
  <c r="I1516" i="35"/>
  <c r="I1515" i="35"/>
  <c r="I1514" i="35"/>
  <c r="I1513" i="35"/>
  <c r="I1512" i="35"/>
  <c r="I1511" i="35"/>
  <c r="I1510" i="35"/>
  <c r="I1509" i="35"/>
  <c r="I1508" i="35"/>
  <c r="I1507" i="35"/>
  <c r="I1506" i="35"/>
  <c r="I1505" i="35"/>
  <c r="I1504" i="35"/>
  <c r="I1503" i="35"/>
  <c r="I1502" i="35"/>
  <c r="I1501" i="35"/>
  <c r="I1500" i="35"/>
  <c r="I1499" i="35"/>
  <c r="I1498" i="35"/>
  <c r="I1497" i="35"/>
  <c r="I1496" i="35"/>
  <c r="I1495" i="35"/>
  <c r="I1494" i="35"/>
  <c r="I1493" i="35"/>
  <c r="I1492" i="35"/>
  <c r="I1491" i="35"/>
  <c r="I1490" i="35"/>
  <c r="I1489" i="35"/>
  <c r="I1488" i="35"/>
  <c r="I1487" i="35"/>
  <c r="I1486" i="35"/>
  <c r="I1485" i="35"/>
  <c r="I1484" i="35"/>
  <c r="I1483" i="35"/>
  <c r="I1482" i="35"/>
  <c r="I1481" i="35"/>
  <c r="I1480" i="35"/>
  <c r="I1479" i="35"/>
  <c r="I1478" i="35"/>
  <c r="I1477" i="35"/>
  <c r="I1476" i="35"/>
  <c r="I1475" i="35"/>
  <c r="I1474" i="35"/>
  <c r="I1473" i="35"/>
  <c r="I1472" i="35"/>
  <c r="I1471" i="35"/>
  <c r="I1470" i="35"/>
  <c r="I1469" i="35"/>
  <c r="I1468" i="35"/>
  <c r="I1467" i="35"/>
  <c r="I1466" i="35"/>
  <c r="I1465" i="35"/>
  <c r="I1464" i="35"/>
  <c r="I1463" i="35"/>
  <c r="I1462" i="35"/>
  <c r="I1461" i="35"/>
  <c r="I1460" i="35"/>
  <c r="I1459" i="35"/>
  <c r="I1458" i="35"/>
  <c r="I1457" i="35"/>
  <c r="I1456" i="35"/>
  <c r="I1455" i="35"/>
  <c r="I1454" i="35"/>
  <c r="I1453" i="35"/>
  <c r="I1452" i="35"/>
  <c r="I1451" i="35"/>
  <c r="I1450" i="35"/>
  <c r="I1449" i="35"/>
  <c r="I1448" i="35"/>
  <c r="I1447" i="35"/>
  <c r="I1446" i="35"/>
  <c r="I1445" i="35"/>
  <c r="I1444" i="35"/>
  <c r="I1443" i="35"/>
  <c r="I1442" i="35"/>
  <c r="I1441" i="35"/>
  <c r="I1440" i="35"/>
  <c r="I1439" i="35"/>
  <c r="I1438" i="35"/>
  <c r="I1437" i="35"/>
  <c r="I1436" i="35"/>
  <c r="I1435" i="35"/>
  <c r="I1434" i="35"/>
  <c r="I1433" i="35"/>
  <c r="I1432" i="35"/>
  <c r="I1431" i="35"/>
  <c r="I1430" i="35"/>
  <c r="I1429" i="35"/>
  <c r="I1428" i="35"/>
  <c r="I1427" i="35"/>
  <c r="I1426" i="35"/>
  <c r="I1425" i="35"/>
  <c r="I1424" i="35"/>
  <c r="I1423" i="35"/>
  <c r="I1422" i="35"/>
  <c r="I1421" i="35"/>
  <c r="I1420" i="35"/>
  <c r="I1419" i="35"/>
  <c r="I1418" i="35"/>
  <c r="I1417" i="35"/>
  <c r="I1416" i="35"/>
  <c r="I1415" i="35"/>
  <c r="I1414" i="35"/>
  <c r="I1413" i="35"/>
  <c r="I1412" i="35"/>
  <c r="I1411" i="35"/>
  <c r="I1410" i="35"/>
  <c r="I1409" i="35"/>
  <c r="I1408" i="35"/>
  <c r="I1407" i="35"/>
  <c r="I1406" i="35"/>
  <c r="I1405" i="35"/>
  <c r="I1404" i="35"/>
  <c r="I1403" i="35"/>
  <c r="I1402" i="35"/>
  <c r="I1401" i="35"/>
  <c r="I1400" i="35"/>
  <c r="I1399" i="35"/>
  <c r="I1398" i="35"/>
  <c r="I1397" i="35"/>
  <c r="I1396" i="35"/>
  <c r="I1395" i="35"/>
  <c r="I1394" i="35"/>
  <c r="I1393" i="35"/>
  <c r="I1392" i="35"/>
  <c r="I1391" i="35"/>
  <c r="I1390" i="35"/>
  <c r="I1389" i="35"/>
  <c r="I1388" i="35"/>
  <c r="I1387" i="35"/>
  <c r="I1386" i="35"/>
  <c r="I1385" i="35"/>
  <c r="I1384" i="35"/>
  <c r="I1383" i="35"/>
  <c r="I1382" i="35"/>
  <c r="I1381" i="35"/>
  <c r="I1380" i="35"/>
  <c r="I1379" i="35"/>
  <c r="I1378" i="35"/>
  <c r="I1377" i="35"/>
  <c r="I1376" i="35"/>
  <c r="I1375" i="35"/>
  <c r="I1374" i="35"/>
  <c r="I1373" i="35"/>
  <c r="I1372" i="35"/>
  <c r="I1371" i="35"/>
  <c r="I1370" i="35"/>
  <c r="I1369" i="35"/>
  <c r="I1368" i="35"/>
  <c r="I1367" i="35"/>
  <c r="I1366" i="35"/>
  <c r="I1365" i="35"/>
  <c r="I1364" i="35"/>
  <c r="I1363" i="35"/>
  <c r="I1362" i="35"/>
  <c r="I1361" i="35"/>
  <c r="I1360" i="35"/>
  <c r="I1359" i="35"/>
  <c r="I1358" i="35"/>
  <c r="I1357" i="35"/>
  <c r="I1356" i="35"/>
  <c r="I1355" i="35"/>
  <c r="I1354" i="35"/>
  <c r="I1353" i="35"/>
  <c r="I1352" i="35"/>
  <c r="I1351" i="35"/>
  <c r="I1350" i="35"/>
  <c r="I1349" i="35"/>
  <c r="I1348" i="35"/>
  <c r="I1347" i="35"/>
  <c r="I1346" i="35"/>
  <c r="I1345" i="35"/>
  <c r="I1344" i="35"/>
  <c r="I1343" i="35"/>
  <c r="I1342" i="35"/>
  <c r="I1341" i="35"/>
  <c r="I1340" i="35"/>
  <c r="I1339" i="35"/>
  <c r="I1338" i="35"/>
  <c r="I1337" i="35"/>
  <c r="I1336" i="35"/>
  <c r="I1335" i="35"/>
  <c r="I1334" i="35"/>
  <c r="I1333" i="35"/>
  <c r="I1332" i="35"/>
  <c r="I1331" i="35"/>
  <c r="I1330" i="35"/>
  <c r="I1329" i="35"/>
  <c r="I1328" i="35"/>
  <c r="I1327" i="35"/>
  <c r="I1326" i="35"/>
  <c r="I1325" i="35"/>
  <c r="I1324" i="35"/>
  <c r="I1323" i="35"/>
  <c r="I1322" i="35"/>
  <c r="I1321" i="35"/>
  <c r="I1320" i="35"/>
  <c r="I1319" i="35"/>
  <c r="I1318" i="35"/>
  <c r="I1317" i="35"/>
  <c r="I1316" i="35"/>
  <c r="I1315" i="35"/>
  <c r="I1314" i="35"/>
  <c r="I1313" i="35"/>
  <c r="I1312" i="35"/>
  <c r="I1311" i="35"/>
  <c r="I1310" i="35"/>
  <c r="I1309" i="35"/>
  <c r="I1308" i="35"/>
  <c r="I1307" i="35"/>
  <c r="I1306" i="35"/>
  <c r="I1305" i="35"/>
  <c r="I1304" i="35"/>
  <c r="I1303" i="35"/>
  <c r="I1302" i="35"/>
  <c r="I1301" i="35"/>
  <c r="I1300" i="35"/>
  <c r="I1299" i="35"/>
  <c r="I1298" i="35"/>
  <c r="I1297" i="35"/>
  <c r="I1296" i="35"/>
  <c r="I1295" i="35"/>
  <c r="I1294" i="35"/>
  <c r="I1293" i="35"/>
  <c r="I1292" i="35"/>
  <c r="I1291" i="35"/>
  <c r="I1290" i="35"/>
  <c r="I1289" i="35"/>
  <c r="I1288" i="35"/>
  <c r="I1287" i="35"/>
  <c r="I1286" i="35"/>
  <c r="I1285" i="35"/>
  <c r="I1284" i="35"/>
  <c r="I1283" i="35"/>
  <c r="I1282" i="35"/>
  <c r="I1281" i="35"/>
  <c r="I1280" i="35"/>
  <c r="I1279" i="35"/>
  <c r="I1278" i="35"/>
  <c r="I1277" i="35"/>
  <c r="I1276" i="35"/>
  <c r="I1275" i="35"/>
  <c r="I1274" i="35"/>
  <c r="I1273" i="35"/>
  <c r="I1272" i="35"/>
  <c r="I1271" i="35"/>
  <c r="I1270" i="35"/>
  <c r="I1269" i="35"/>
  <c r="I1268" i="35"/>
  <c r="I1267" i="35"/>
  <c r="I1266" i="35"/>
  <c r="I1265" i="35"/>
  <c r="I1264" i="35"/>
  <c r="I1263" i="35"/>
  <c r="I1262" i="35"/>
  <c r="I1261" i="35"/>
  <c r="I1260" i="35"/>
  <c r="I1259" i="35"/>
  <c r="I1258" i="35"/>
  <c r="I1257" i="35"/>
  <c r="I1256" i="35"/>
  <c r="I1255" i="35"/>
  <c r="I1254" i="35"/>
  <c r="I1253" i="35"/>
  <c r="I1252" i="35"/>
  <c r="I1251" i="35"/>
  <c r="I1250" i="35"/>
  <c r="I1249" i="35"/>
  <c r="I1248" i="35"/>
  <c r="I1247" i="35"/>
  <c r="I1246" i="35"/>
  <c r="I1245" i="35"/>
  <c r="I1244" i="35"/>
  <c r="I1243" i="35"/>
  <c r="I1242" i="35"/>
  <c r="I1241" i="35"/>
  <c r="I1240" i="35"/>
  <c r="I1239" i="35"/>
  <c r="I1238" i="35"/>
  <c r="I1237" i="35"/>
  <c r="I1236" i="35"/>
  <c r="I1235" i="35"/>
  <c r="I1234" i="35"/>
  <c r="I1233" i="35"/>
  <c r="I1232" i="35"/>
  <c r="I1231" i="35"/>
  <c r="I1230" i="35"/>
  <c r="I1229" i="35"/>
  <c r="I1228" i="35"/>
  <c r="I1227" i="35"/>
  <c r="I1226" i="35"/>
  <c r="I1225" i="35"/>
  <c r="I1224" i="35"/>
  <c r="I1223" i="35"/>
  <c r="I1222" i="35"/>
  <c r="I1221" i="35"/>
  <c r="I1220" i="35"/>
  <c r="I1219" i="35"/>
  <c r="I1218" i="35"/>
  <c r="I1217" i="35"/>
  <c r="I1216" i="35"/>
  <c r="I1215" i="35"/>
  <c r="I1214" i="35"/>
  <c r="I1213" i="35"/>
  <c r="I1212" i="35"/>
  <c r="I1211" i="35"/>
  <c r="I1210" i="35"/>
  <c r="I1209" i="35"/>
  <c r="I1208" i="35"/>
  <c r="I1207" i="35"/>
  <c r="I1206" i="35"/>
  <c r="I1205" i="35"/>
  <c r="I1204" i="35"/>
  <c r="I1203" i="35"/>
  <c r="I1202" i="35"/>
  <c r="I1201" i="35"/>
  <c r="I1200" i="35"/>
  <c r="I1199" i="35"/>
  <c r="I1198" i="35"/>
  <c r="I1197" i="35"/>
  <c r="I1196" i="35"/>
  <c r="I1195" i="35"/>
  <c r="I1194" i="35"/>
  <c r="I1193" i="35"/>
  <c r="I1192" i="35"/>
  <c r="I1191" i="35"/>
  <c r="I1190" i="35"/>
  <c r="I1189" i="35"/>
  <c r="I1188" i="35"/>
  <c r="I1187" i="35"/>
  <c r="I1186" i="35"/>
  <c r="I1185" i="35"/>
  <c r="I1184" i="35"/>
  <c r="I1183" i="35"/>
  <c r="I1182" i="35"/>
  <c r="I1181" i="35"/>
  <c r="I1180" i="35"/>
  <c r="I1179" i="35"/>
  <c r="I1178" i="35"/>
  <c r="I1177" i="35"/>
  <c r="I1176" i="35"/>
  <c r="I1175" i="35"/>
  <c r="I1174" i="35"/>
  <c r="I1173" i="35"/>
  <c r="I1172" i="35"/>
  <c r="I1171" i="35"/>
  <c r="I1170" i="35"/>
  <c r="I1169" i="35"/>
  <c r="I1168" i="35"/>
  <c r="I1167" i="35"/>
  <c r="I1166" i="35"/>
  <c r="I1165" i="35"/>
  <c r="I1164" i="35"/>
  <c r="I1163" i="35"/>
  <c r="I1162" i="35"/>
  <c r="I1161" i="35"/>
  <c r="I1160" i="35"/>
  <c r="I1159" i="35"/>
  <c r="I1158" i="35"/>
  <c r="I1157" i="35"/>
  <c r="I1156" i="35"/>
  <c r="I1155" i="35"/>
  <c r="I1154" i="35"/>
  <c r="I1153" i="35"/>
  <c r="I1152" i="35"/>
  <c r="I1151" i="35"/>
  <c r="I1150" i="35"/>
  <c r="I1149" i="35"/>
  <c r="I1148" i="35"/>
  <c r="I1147" i="35"/>
  <c r="I1146" i="35"/>
  <c r="I1145" i="35"/>
  <c r="I1144" i="35"/>
  <c r="I1143" i="35"/>
  <c r="I1142" i="35"/>
  <c r="I1141" i="35"/>
  <c r="I1140" i="35"/>
  <c r="I1139" i="35"/>
  <c r="I1138" i="35"/>
  <c r="I1137" i="35"/>
  <c r="I1136" i="35"/>
  <c r="I1135" i="35"/>
  <c r="I1134" i="35"/>
  <c r="I1133" i="35"/>
  <c r="I1132" i="35"/>
  <c r="I1131" i="35"/>
  <c r="I1130" i="35"/>
  <c r="I1129" i="35"/>
  <c r="I1128" i="35"/>
  <c r="I1127" i="35"/>
  <c r="I1126" i="35"/>
  <c r="I1125" i="35"/>
  <c r="I1124" i="35"/>
  <c r="I1123" i="35"/>
  <c r="I1122" i="35"/>
  <c r="I1121" i="35"/>
  <c r="I1120" i="35"/>
  <c r="I1119" i="35"/>
  <c r="I1118" i="35"/>
  <c r="I1117" i="35"/>
  <c r="I1116" i="35"/>
  <c r="I1115" i="35"/>
  <c r="I1114" i="35"/>
  <c r="I1113" i="35"/>
  <c r="I1112" i="35"/>
  <c r="I1111" i="35"/>
  <c r="I1110" i="35"/>
  <c r="I1109" i="35"/>
  <c r="I1108" i="35"/>
  <c r="I1107" i="35"/>
  <c r="I1106" i="35"/>
  <c r="I1105" i="35"/>
  <c r="I1104" i="35"/>
  <c r="I1103" i="35"/>
  <c r="I1102" i="35"/>
  <c r="I1101" i="35"/>
  <c r="I1100" i="35"/>
  <c r="I1099" i="35"/>
  <c r="I1098" i="35"/>
  <c r="I1097" i="35"/>
  <c r="I1096" i="35"/>
  <c r="I1095" i="35"/>
  <c r="I1094" i="35"/>
  <c r="I1093" i="35"/>
  <c r="I1092" i="35"/>
  <c r="I1091" i="35"/>
  <c r="I1090" i="35"/>
  <c r="I1089" i="35"/>
  <c r="I1088" i="35"/>
  <c r="I1087" i="35"/>
  <c r="I1086" i="35"/>
  <c r="I1085" i="35"/>
  <c r="I1084" i="35"/>
  <c r="I1083" i="35"/>
  <c r="I1082" i="35"/>
  <c r="I1081" i="35"/>
  <c r="I1080" i="35"/>
  <c r="I1079" i="35"/>
  <c r="I1078" i="35"/>
  <c r="I1077" i="35"/>
  <c r="I1076" i="35"/>
  <c r="I1075" i="35"/>
  <c r="I1074" i="35"/>
  <c r="I1073" i="35"/>
  <c r="I1072" i="35"/>
  <c r="I1071" i="35"/>
  <c r="I1070" i="35"/>
  <c r="I1069" i="35"/>
  <c r="I1068" i="35"/>
  <c r="I1067" i="35"/>
  <c r="I1066" i="35"/>
  <c r="I1065" i="35"/>
  <c r="I1064" i="35"/>
  <c r="I1063" i="35"/>
  <c r="I1062" i="35"/>
  <c r="I1061" i="35"/>
  <c r="I1060" i="35"/>
  <c r="I1059" i="35"/>
  <c r="I1058" i="35"/>
  <c r="I1057" i="35"/>
  <c r="I1056" i="35"/>
  <c r="I1055" i="35"/>
  <c r="I1054" i="35"/>
  <c r="I1053" i="35"/>
  <c r="I1052" i="35"/>
  <c r="I1051" i="35"/>
  <c r="I1050" i="35"/>
  <c r="I1049" i="35"/>
  <c r="I1048" i="35"/>
  <c r="I1047" i="35"/>
  <c r="I1046" i="35"/>
  <c r="I1045" i="35"/>
  <c r="I1044" i="35"/>
  <c r="I1043" i="35"/>
  <c r="I1042" i="35"/>
  <c r="I1041" i="35"/>
  <c r="I1040" i="35"/>
  <c r="I1039" i="35"/>
  <c r="I1038" i="35"/>
  <c r="I1037" i="35"/>
  <c r="I1036" i="35"/>
  <c r="I40" i="35"/>
  <c r="I28" i="35"/>
  <c r="L3" i="35" l="1"/>
  <c r="L4" i="35"/>
  <c r="L5" i="35"/>
  <c r="L6" i="35"/>
  <c r="L7" i="35"/>
  <c r="L9" i="35"/>
  <c r="L10" i="35"/>
  <c r="L11" i="35"/>
  <c r="L12" i="35"/>
  <c r="L13" i="35"/>
  <c r="L14" i="35"/>
  <c r="L16" i="35"/>
  <c r="L17" i="35"/>
  <c r="L18" i="35"/>
  <c r="L20" i="35"/>
  <c r="L21" i="35"/>
  <c r="L22" i="35"/>
  <c r="L23" i="35"/>
  <c r="L24" i="35"/>
  <c r="L25" i="35"/>
  <c r="L26" i="35"/>
  <c r="L27" i="35"/>
  <c r="L29" i="35"/>
  <c r="L30" i="35"/>
  <c r="L31" i="35"/>
  <c r="L32" i="35"/>
  <c r="L33" i="35"/>
  <c r="L34" i="35"/>
  <c r="L36" i="35"/>
  <c r="L37" i="35"/>
  <c r="L38" i="35"/>
  <c r="L39" i="35"/>
  <c r="D36" i="35" l="1"/>
  <c r="G4" i="32" l="1"/>
  <c r="H4" i="32"/>
  <c r="L4" i="32" s="1"/>
  <c r="F2" i="32"/>
  <c r="E4" i="32" l="1"/>
  <c r="A4" i="32" s="1"/>
  <c r="K4" i="32" l="1"/>
  <c r="R2" i="35" l="1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221" i="35"/>
  <c r="R222" i="35"/>
  <c r="R223" i="35"/>
  <c r="R224" i="35"/>
  <c r="R225" i="35"/>
  <c r="R226" i="35"/>
  <c r="R227" i="35"/>
  <c r="R228" i="35"/>
  <c r="R229" i="35"/>
  <c r="R230" i="35"/>
  <c r="R231" i="35"/>
  <c r="R232" i="35"/>
  <c r="R233" i="35"/>
  <c r="R234" i="35"/>
  <c r="R235" i="35"/>
  <c r="R236" i="35"/>
  <c r="R237" i="35"/>
  <c r="R238" i="35"/>
  <c r="R239" i="35"/>
  <c r="R240" i="35"/>
  <c r="R241" i="35"/>
  <c r="R242" i="35"/>
  <c r="R243" i="35"/>
  <c r="R244" i="35"/>
  <c r="R245" i="35"/>
  <c r="R246" i="35"/>
  <c r="R247" i="35"/>
  <c r="R248" i="35"/>
  <c r="R249" i="35"/>
  <c r="R250" i="35"/>
  <c r="R251" i="35"/>
  <c r="R252" i="35"/>
  <c r="R253" i="35"/>
  <c r="R254" i="35"/>
  <c r="R255" i="35"/>
  <c r="R256" i="35"/>
  <c r="R257" i="35"/>
  <c r="R258" i="35"/>
  <c r="R259" i="35"/>
  <c r="R260" i="35"/>
  <c r="R261" i="35"/>
  <c r="R262" i="35"/>
  <c r="R263" i="35"/>
  <c r="R264" i="35"/>
  <c r="R265" i="35"/>
  <c r="R266" i="35"/>
  <c r="R267" i="35"/>
  <c r="R268" i="35"/>
  <c r="R269" i="35"/>
  <c r="R270" i="35"/>
  <c r="R271" i="35"/>
  <c r="R272" i="35"/>
  <c r="R273" i="35"/>
  <c r="R274" i="35"/>
  <c r="R275" i="35"/>
  <c r="R276" i="35"/>
  <c r="R277" i="35"/>
  <c r="R278" i="35"/>
  <c r="R279" i="35"/>
  <c r="R280" i="35"/>
  <c r="R281" i="35"/>
  <c r="R282" i="35"/>
  <c r="R283" i="35"/>
  <c r="R284" i="35"/>
  <c r="R285" i="35"/>
  <c r="R286" i="35"/>
  <c r="R287" i="35"/>
  <c r="R288" i="35"/>
  <c r="R289" i="35"/>
  <c r="R290" i="35"/>
  <c r="R291" i="35"/>
  <c r="R292" i="35"/>
  <c r="R293" i="35"/>
  <c r="R294" i="35"/>
  <c r="R295" i="35"/>
  <c r="R296" i="35"/>
  <c r="R297" i="35"/>
  <c r="R298" i="35"/>
  <c r="R299" i="35"/>
  <c r="R300" i="35"/>
  <c r="R301" i="35"/>
  <c r="R302" i="35"/>
  <c r="R303" i="35"/>
  <c r="R304" i="35"/>
  <c r="R305" i="35"/>
  <c r="R306" i="35"/>
  <c r="R307" i="35"/>
  <c r="R308" i="35"/>
  <c r="R309" i="35"/>
  <c r="R310" i="35"/>
  <c r="R311" i="35"/>
  <c r="R312" i="35"/>
  <c r="R313" i="35"/>
  <c r="R314" i="35"/>
  <c r="R315" i="35"/>
  <c r="R316" i="35"/>
  <c r="R317" i="35"/>
  <c r="R318" i="35"/>
  <c r="R319" i="35"/>
  <c r="R320" i="35"/>
  <c r="R321" i="35"/>
  <c r="R322" i="35"/>
  <c r="R323" i="35"/>
  <c r="R324" i="35"/>
  <c r="R325" i="35"/>
  <c r="R326" i="35"/>
  <c r="R327" i="35"/>
  <c r="R328" i="35"/>
  <c r="R329" i="35"/>
  <c r="R330" i="35"/>
  <c r="R331" i="35"/>
  <c r="R332" i="35"/>
  <c r="R333" i="35"/>
  <c r="R334" i="35"/>
  <c r="R335" i="35"/>
  <c r="R336" i="35"/>
  <c r="R337" i="35"/>
  <c r="R338" i="35"/>
  <c r="R339" i="35"/>
  <c r="R340" i="35"/>
  <c r="R341" i="35"/>
  <c r="R342" i="35"/>
  <c r="R343" i="35"/>
  <c r="R344" i="35"/>
  <c r="R345" i="35"/>
  <c r="R346" i="35"/>
  <c r="R347" i="35"/>
  <c r="R348" i="35"/>
  <c r="R349" i="35"/>
  <c r="R350" i="35"/>
  <c r="R351" i="35"/>
  <c r="R352" i="35"/>
  <c r="R353" i="35"/>
  <c r="R354" i="35"/>
  <c r="R355" i="35"/>
  <c r="R356" i="35"/>
  <c r="R357" i="35"/>
  <c r="R358" i="35"/>
  <c r="R359" i="35"/>
  <c r="R360" i="35"/>
  <c r="R361" i="35"/>
  <c r="R362" i="35"/>
  <c r="R363" i="35"/>
  <c r="R364" i="35"/>
  <c r="R365" i="35"/>
  <c r="R366" i="35"/>
  <c r="R367" i="35"/>
  <c r="R368" i="35"/>
  <c r="R369" i="35"/>
  <c r="R370" i="35"/>
  <c r="R371" i="35"/>
  <c r="R372" i="35"/>
  <c r="R373" i="35"/>
  <c r="R374" i="35"/>
  <c r="R375" i="35"/>
  <c r="R376" i="35"/>
  <c r="R377" i="35"/>
  <c r="R378" i="35"/>
  <c r="R379" i="35"/>
  <c r="R380" i="35"/>
  <c r="R381" i="35"/>
  <c r="R382" i="35"/>
  <c r="R383" i="35"/>
  <c r="R384" i="35"/>
  <c r="R385" i="35"/>
  <c r="R386" i="35"/>
  <c r="R387" i="35"/>
  <c r="R388" i="35"/>
  <c r="R389" i="35"/>
  <c r="R390" i="35"/>
  <c r="R391" i="35"/>
  <c r="R392" i="35"/>
  <c r="R393" i="35"/>
  <c r="R394" i="35"/>
  <c r="R395" i="35"/>
  <c r="R396" i="35"/>
  <c r="R397" i="35"/>
  <c r="R398" i="35"/>
  <c r="R399" i="35"/>
  <c r="R400" i="35"/>
  <c r="R401" i="35"/>
  <c r="R402" i="35"/>
  <c r="R403" i="35"/>
  <c r="R404" i="35"/>
  <c r="R405" i="35"/>
  <c r="R406" i="35"/>
  <c r="R407" i="35"/>
  <c r="R408" i="35"/>
  <c r="R409" i="35"/>
  <c r="R410" i="35"/>
  <c r="R411" i="35"/>
  <c r="R412" i="35"/>
  <c r="R413" i="35"/>
  <c r="R414" i="35"/>
  <c r="R415" i="35"/>
  <c r="R416" i="35"/>
  <c r="R417" i="35"/>
  <c r="R418" i="35"/>
  <c r="R419" i="35"/>
  <c r="R420" i="35"/>
  <c r="R421" i="35"/>
  <c r="R422" i="35"/>
  <c r="R423" i="35"/>
  <c r="R424" i="35"/>
  <c r="R425" i="35"/>
  <c r="R426" i="35"/>
  <c r="R427" i="35"/>
  <c r="R428" i="35"/>
  <c r="R429" i="35"/>
  <c r="R430" i="35"/>
  <c r="R431" i="35"/>
  <c r="R432" i="35"/>
  <c r="R433" i="35"/>
  <c r="R434" i="35"/>
  <c r="R435" i="35"/>
  <c r="R436" i="35"/>
  <c r="R437" i="35"/>
  <c r="R438" i="35"/>
  <c r="R439" i="35"/>
  <c r="R440" i="35"/>
  <c r="R441" i="35"/>
  <c r="R442" i="35"/>
  <c r="R443" i="35"/>
  <c r="R444" i="35"/>
  <c r="R445" i="35"/>
  <c r="R446" i="35"/>
  <c r="R447" i="35"/>
  <c r="R448" i="35"/>
  <c r="R449" i="35"/>
  <c r="R450" i="35"/>
  <c r="R451" i="35"/>
  <c r="R452" i="35"/>
  <c r="R453" i="35"/>
  <c r="R454" i="35"/>
  <c r="R455" i="35"/>
  <c r="R456" i="35"/>
  <c r="R457" i="35"/>
  <c r="R458" i="35"/>
  <c r="R459" i="35"/>
  <c r="R460" i="35"/>
  <c r="R461" i="35"/>
  <c r="R462" i="35"/>
  <c r="R463" i="35"/>
  <c r="R464" i="35"/>
  <c r="R465" i="35"/>
  <c r="R466" i="35"/>
  <c r="R467" i="35"/>
  <c r="R468" i="35"/>
  <c r="R469" i="35"/>
  <c r="R470" i="35"/>
  <c r="R471" i="35"/>
  <c r="R472" i="35"/>
  <c r="R473" i="35"/>
  <c r="R474" i="35"/>
  <c r="R475" i="35"/>
  <c r="R476" i="35"/>
  <c r="R477" i="35"/>
  <c r="R478" i="35"/>
  <c r="R479" i="35"/>
  <c r="R480" i="35"/>
  <c r="R481" i="35"/>
  <c r="R482" i="35"/>
  <c r="R483" i="35"/>
  <c r="R484" i="35"/>
  <c r="R485" i="35"/>
  <c r="R486" i="35"/>
  <c r="R487" i="35"/>
  <c r="R488" i="35"/>
  <c r="R489" i="35"/>
  <c r="R490" i="35"/>
  <c r="R491" i="35"/>
  <c r="R492" i="35"/>
  <c r="R493" i="35"/>
  <c r="R494" i="35"/>
  <c r="R495" i="35"/>
  <c r="R496" i="35"/>
  <c r="R497" i="35"/>
  <c r="R498" i="35"/>
  <c r="R499" i="35"/>
  <c r="R500" i="35"/>
  <c r="R501" i="35"/>
  <c r="R502" i="35"/>
  <c r="R503" i="35"/>
  <c r="R504" i="35"/>
  <c r="R505" i="35"/>
  <c r="R506" i="35"/>
  <c r="R507" i="35"/>
  <c r="R508" i="35"/>
  <c r="R509" i="35"/>
  <c r="R510" i="35"/>
  <c r="R511" i="35"/>
  <c r="R512" i="35"/>
  <c r="R513" i="35"/>
  <c r="R514" i="35"/>
  <c r="R515" i="35"/>
  <c r="R516" i="35"/>
  <c r="R517" i="35"/>
  <c r="R518" i="35"/>
  <c r="R519" i="35"/>
  <c r="R520" i="35"/>
  <c r="R521" i="35"/>
  <c r="R522" i="35"/>
  <c r="R523" i="35"/>
  <c r="R524" i="35"/>
  <c r="R525" i="35"/>
  <c r="R526" i="35"/>
  <c r="R527" i="35"/>
  <c r="R528" i="35"/>
  <c r="R529" i="35"/>
  <c r="R530" i="35"/>
  <c r="R531" i="35"/>
  <c r="R532" i="35"/>
  <c r="R533" i="35"/>
  <c r="R534" i="35"/>
  <c r="R535" i="35"/>
  <c r="R536" i="35"/>
  <c r="R537" i="35"/>
  <c r="R538" i="35"/>
  <c r="R539" i="35"/>
  <c r="R540" i="35"/>
  <c r="R541" i="35"/>
  <c r="R542" i="35"/>
  <c r="R543" i="35"/>
  <c r="R544" i="35"/>
  <c r="R545" i="35"/>
  <c r="R546" i="35"/>
  <c r="R547" i="35"/>
  <c r="R548" i="35"/>
  <c r="R549" i="35"/>
  <c r="R550" i="35"/>
  <c r="R551" i="35"/>
  <c r="R552" i="35"/>
  <c r="R553" i="35"/>
  <c r="R554" i="35"/>
  <c r="R555" i="35"/>
  <c r="R556" i="35"/>
  <c r="R557" i="35"/>
  <c r="R558" i="35"/>
  <c r="R559" i="35"/>
  <c r="R560" i="35"/>
  <c r="R561" i="35"/>
  <c r="R562" i="35"/>
  <c r="R563" i="35"/>
  <c r="R564" i="35"/>
  <c r="R565" i="35"/>
  <c r="R566" i="35"/>
  <c r="R567" i="35"/>
  <c r="R568" i="35"/>
  <c r="R569" i="35"/>
  <c r="R570" i="35"/>
  <c r="R571" i="35"/>
  <c r="R572" i="35"/>
  <c r="R573" i="35"/>
  <c r="R574" i="35"/>
  <c r="R575" i="35"/>
  <c r="R576" i="35"/>
  <c r="R577" i="35"/>
  <c r="R578" i="35"/>
  <c r="R579" i="35"/>
  <c r="R580" i="35"/>
  <c r="R581" i="35"/>
  <c r="R582" i="35"/>
  <c r="R583" i="35"/>
  <c r="R584" i="35"/>
  <c r="R585" i="35"/>
  <c r="R586" i="35"/>
  <c r="R587" i="35"/>
  <c r="R588" i="35"/>
  <c r="R589" i="35"/>
  <c r="R590" i="35"/>
  <c r="R591" i="35"/>
  <c r="R592" i="35"/>
  <c r="R593" i="35"/>
  <c r="R594" i="35"/>
  <c r="R595" i="35"/>
  <c r="R596" i="35"/>
  <c r="R597" i="35"/>
  <c r="R598" i="35"/>
  <c r="R599" i="35"/>
  <c r="R600" i="35"/>
  <c r="R601" i="35"/>
  <c r="R602" i="35"/>
  <c r="R603" i="35"/>
  <c r="R604" i="35"/>
  <c r="R605" i="35"/>
  <c r="R606" i="35"/>
  <c r="R607" i="35"/>
  <c r="R608" i="35"/>
  <c r="R609" i="35"/>
  <c r="R610" i="35"/>
  <c r="R611" i="35"/>
  <c r="R612" i="35"/>
  <c r="R613" i="35"/>
  <c r="R614" i="35"/>
  <c r="R615" i="35"/>
  <c r="R616" i="35"/>
  <c r="R617" i="35"/>
  <c r="R618" i="35"/>
  <c r="R619" i="35"/>
  <c r="R620" i="35"/>
  <c r="R621" i="35"/>
  <c r="R622" i="35"/>
  <c r="R623" i="35"/>
  <c r="R624" i="35"/>
  <c r="R625" i="35"/>
  <c r="R626" i="35"/>
  <c r="R627" i="35"/>
  <c r="R628" i="35"/>
  <c r="R629" i="35"/>
  <c r="R630" i="35"/>
  <c r="R631" i="35"/>
  <c r="R632" i="35"/>
  <c r="R633" i="35"/>
  <c r="R634" i="35"/>
  <c r="R635" i="35"/>
  <c r="R636" i="35"/>
  <c r="R637" i="35"/>
  <c r="R638" i="35"/>
  <c r="R639" i="35"/>
  <c r="R640" i="35"/>
  <c r="R641" i="35"/>
  <c r="R642" i="35"/>
  <c r="R643" i="35"/>
  <c r="R644" i="35"/>
  <c r="R645" i="35"/>
  <c r="R646" i="35"/>
  <c r="R647" i="35"/>
  <c r="R648" i="35"/>
  <c r="R649" i="35"/>
  <c r="R650" i="35"/>
  <c r="R651" i="35"/>
  <c r="R652" i="35"/>
  <c r="R653" i="35"/>
  <c r="R654" i="35"/>
  <c r="R655" i="35"/>
  <c r="R656" i="35"/>
  <c r="R657" i="35"/>
  <c r="R658" i="35"/>
  <c r="R659" i="35"/>
  <c r="R660" i="35"/>
  <c r="R661" i="35"/>
  <c r="R662" i="35"/>
  <c r="R663" i="35"/>
  <c r="R664" i="35"/>
  <c r="R665" i="35"/>
  <c r="R666" i="35"/>
  <c r="R667" i="35"/>
  <c r="R668" i="35"/>
  <c r="R669" i="35"/>
  <c r="R670" i="35"/>
  <c r="R671" i="35"/>
  <c r="R672" i="35"/>
  <c r="R673" i="35"/>
  <c r="R674" i="35"/>
  <c r="R675" i="35"/>
  <c r="R676" i="35"/>
  <c r="R677" i="35"/>
  <c r="R678" i="35"/>
  <c r="R679" i="35"/>
  <c r="R680" i="35"/>
  <c r="R681" i="35"/>
  <c r="R682" i="35"/>
  <c r="R683" i="35"/>
  <c r="R684" i="35"/>
  <c r="R685" i="35"/>
  <c r="R686" i="35"/>
  <c r="R687" i="35"/>
  <c r="R688" i="35"/>
  <c r="R689" i="35"/>
  <c r="R690" i="35"/>
  <c r="R691" i="35"/>
  <c r="R692" i="35"/>
  <c r="R693" i="35"/>
  <c r="R694" i="35"/>
  <c r="R695" i="35"/>
  <c r="R696" i="35"/>
  <c r="R697" i="35"/>
  <c r="R698" i="35"/>
  <c r="R699" i="35"/>
  <c r="R700" i="35"/>
  <c r="R701" i="35"/>
  <c r="R702" i="35"/>
  <c r="R703" i="35"/>
  <c r="R704" i="35"/>
  <c r="R705" i="35"/>
  <c r="R706" i="35"/>
  <c r="R707" i="35"/>
  <c r="R708" i="35"/>
  <c r="R709" i="35"/>
  <c r="R710" i="35"/>
  <c r="R711" i="35"/>
  <c r="R712" i="35"/>
  <c r="R713" i="35"/>
  <c r="R714" i="35"/>
  <c r="R715" i="35"/>
  <c r="R716" i="35"/>
  <c r="R717" i="35"/>
  <c r="R718" i="35"/>
  <c r="R719" i="35"/>
  <c r="R720" i="35"/>
  <c r="R721" i="35"/>
  <c r="R722" i="35"/>
  <c r="R723" i="35"/>
  <c r="R724" i="35"/>
  <c r="R725" i="35"/>
  <c r="R726" i="35"/>
  <c r="R727" i="35"/>
  <c r="R728" i="35"/>
  <c r="R729" i="35"/>
  <c r="R730" i="35"/>
  <c r="R731" i="35"/>
  <c r="R732" i="35"/>
  <c r="R733" i="35"/>
  <c r="R734" i="35"/>
  <c r="R735" i="35"/>
  <c r="R736" i="35"/>
  <c r="R737" i="35"/>
  <c r="R738" i="35"/>
  <c r="R739" i="35"/>
  <c r="R740" i="35"/>
  <c r="R741" i="35"/>
  <c r="R742" i="35"/>
  <c r="R743" i="35"/>
  <c r="R744" i="35"/>
  <c r="R745" i="35"/>
  <c r="R746" i="35"/>
  <c r="R747" i="35"/>
  <c r="R748" i="35"/>
  <c r="R749" i="35"/>
  <c r="R750" i="35"/>
  <c r="R751" i="35"/>
  <c r="R752" i="35"/>
  <c r="R753" i="35"/>
  <c r="R754" i="35"/>
  <c r="R755" i="35"/>
  <c r="R756" i="35"/>
  <c r="R757" i="35"/>
  <c r="R758" i="35"/>
  <c r="R759" i="35"/>
  <c r="R760" i="35"/>
  <c r="R761" i="35"/>
  <c r="R762" i="35"/>
  <c r="R763" i="35"/>
  <c r="R764" i="35"/>
  <c r="R765" i="35"/>
  <c r="R766" i="35"/>
  <c r="R767" i="35"/>
  <c r="R768" i="35"/>
  <c r="R769" i="35"/>
  <c r="R770" i="35"/>
  <c r="R771" i="35"/>
  <c r="R772" i="35"/>
  <c r="R773" i="35"/>
  <c r="R774" i="35"/>
  <c r="R775" i="35"/>
  <c r="R776" i="35"/>
  <c r="R777" i="35"/>
  <c r="R778" i="35"/>
  <c r="R779" i="35"/>
  <c r="R780" i="35"/>
  <c r="R781" i="35"/>
  <c r="R782" i="35"/>
  <c r="R783" i="35"/>
  <c r="R784" i="35"/>
  <c r="R785" i="35"/>
  <c r="R786" i="35"/>
  <c r="R787" i="35"/>
  <c r="R788" i="35"/>
  <c r="R789" i="35"/>
  <c r="R790" i="35"/>
  <c r="R791" i="35"/>
  <c r="R792" i="35"/>
  <c r="R793" i="35"/>
  <c r="R794" i="35"/>
  <c r="R795" i="35"/>
  <c r="R796" i="35"/>
  <c r="R797" i="35"/>
  <c r="R798" i="35"/>
  <c r="R799" i="35"/>
  <c r="R800" i="35"/>
  <c r="R801" i="35"/>
  <c r="R802" i="35"/>
  <c r="R803" i="35"/>
  <c r="R804" i="35"/>
  <c r="R805" i="35"/>
  <c r="R806" i="35"/>
  <c r="R807" i="35"/>
  <c r="R808" i="35"/>
  <c r="R809" i="35"/>
  <c r="R810" i="35"/>
  <c r="R811" i="35"/>
  <c r="R812" i="35"/>
  <c r="R813" i="35"/>
  <c r="R814" i="35"/>
  <c r="R815" i="35"/>
  <c r="R816" i="35"/>
  <c r="R817" i="35"/>
  <c r="R818" i="35"/>
  <c r="R819" i="35"/>
  <c r="R820" i="35"/>
  <c r="R821" i="35"/>
  <c r="R822" i="35"/>
  <c r="R823" i="35"/>
  <c r="R824" i="35"/>
  <c r="R825" i="35"/>
  <c r="R826" i="35"/>
  <c r="R827" i="35"/>
  <c r="R828" i="35"/>
  <c r="R829" i="35"/>
  <c r="R830" i="35"/>
  <c r="R831" i="35"/>
  <c r="R832" i="35"/>
  <c r="R833" i="35"/>
  <c r="R834" i="35"/>
  <c r="R835" i="35"/>
  <c r="R836" i="35"/>
  <c r="R837" i="35"/>
  <c r="R838" i="35"/>
  <c r="R839" i="35"/>
  <c r="R840" i="35"/>
  <c r="R841" i="35"/>
  <c r="R842" i="35"/>
  <c r="R843" i="35"/>
  <c r="R844" i="35"/>
  <c r="R845" i="35"/>
  <c r="R846" i="35"/>
  <c r="R847" i="35"/>
  <c r="R848" i="35"/>
  <c r="R849" i="35"/>
  <c r="R850" i="35"/>
  <c r="R851" i="35"/>
  <c r="R852" i="35"/>
  <c r="R853" i="35"/>
  <c r="R854" i="35"/>
  <c r="R855" i="35"/>
  <c r="R856" i="35"/>
  <c r="R857" i="35"/>
  <c r="R858" i="35"/>
  <c r="R859" i="35"/>
  <c r="R860" i="35"/>
  <c r="R861" i="35"/>
  <c r="R862" i="35"/>
  <c r="R863" i="35"/>
  <c r="R864" i="35"/>
  <c r="R865" i="35"/>
  <c r="R866" i="35"/>
  <c r="R867" i="35"/>
  <c r="R868" i="35"/>
  <c r="R869" i="35"/>
  <c r="R870" i="35"/>
  <c r="R871" i="35"/>
  <c r="R872" i="35"/>
  <c r="R873" i="35"/>
  <c r="R874" i="35"/>
  <c r="R875" i="35"/>
  <c r="R876" i="35"/>
  <c r="R877" i="35"/>
  <c r="R878" i="35"/>
  <c r="R879" i="35"/>
  <c r="R880" i="35"/>
  <c r="R881" i="35"/>
  <c r="R882" i="35"/>
  <c r="R883" i="35"/>
  <c r="R884" i="35"/>
  <c r="R885" i="35"/>
  <c r="R886" i="35"/>
  <c r="R887" i="35"/>
  <c r="R888" i="35"/>
  <c r="R889" i="35"/>
  <c r="R890" i="35"/>
  <c r="R891" i="35"/>
  <c r="R892" i="35"/>
  <c r="R893" i="35"/>
  <c r="R894" i="35"/>
  <c r="R895" i="35"/>
  <c r="R896" i="35"/>
  <c r="R897" i="35"/>
  <c r="R898" i="35"/>
  <c r="R899" i="35"/>
  <c r="R900" i="35"/>
  <c r="R901" i="35"/>
  <c r="R902" i="35"/>
  <c r="R903" i="35"/>
  <c r="R904" i="35"/>
  <c r="R905" i="35"/>
  <c r="R906" i="35"/>
  <c r="R907" i="35"/>
  <c r="R908" i="35"/>
  <c r="R909" i="35"/>
  <c r="R910" i="35"/>
  <c r="R911" i="35"/>
  <c r="R912" i="35"/>
  <c r="R913" i="35"/>
  <c r="R914" i="35"/>
  <c r="R915" i="35"/>
  <c r="R916" i="35"/>
  <c r="R917" i="35"/>
  <c r="R918" i="35"/>
  <c r="R919" i="35"/>
  <c r="R920" i="35"/>
  <c r="R921" i="35"/>
  <c r="R922" i="35"/>
  <c r="R923" i="35"/>
  <c r="R924" i="35"/>
  <c r="R925" i="35"/>
  <c r="R926" i="35"/>
  <c r="R927" i="35"/>
  <c r="R928" i="35"/>
  <c r="R929" i="35"/>
  <c r="R930" i="35"/>
  <c r="R931" i="35"/>
  <c r="R932" i="35"/>
  <c r="R933" i="35"/>
  <c r="R934" i="35"/>
  <c r="R935" i="35"/>
  <c r="R936" i="35"/>
  <c r="R937" i="35"/>
  <c r="R938" i="35"/>
  <c r="R939" i="35"/>
  <c r="R940" i="35"/>
  <c r="R941" i="35"/>
  <c r="R942" i="35"/>
  <c r="R943" i="35"/>
  <c r="R944" i="35"/>
  <c r="R945" i="35"/>
  <c r="R946" i="35"/>
  <c r="R947" i="35"/>
  <c r="R948" i="35"/>
  <c r="R949" i="35"/>
  <c r="R950" i="35"/>
  <c r="R951" i="35"/>
  <c r="R952" i="35"/>
  <c r="R953" i="35"/>
  <c r="R954" i="35"/>
  <c r="R955" i="35"/>
  <c r="R956" i="35"/>
  <c r="R957" i="35"/>
  <c r="R958" i="35"/>
  <c r="R959" i="35"/>
  <c r="R960" i="35"/>
  <c r="R961" i="35"/>
  <c r="R962" i="35"/>
  <c r="R963" i="35"/>
  <c r="R964" i="35"/>
  <c r="R965" i="35"/>
  <c r="R966" i="35"/>
  <c r="R967" i="35"/>
  <c r="R968" i="35"/>
  <c r="R969" i="35"/>
  <c r="R970" i="35"/>
  <c r="R971" i="35"/>
  <c r="R972" i="35"/>
  <c r="R973" i="35"/>
  <c r="R974" i="35"/>
  <c r="R975" i="35"/>
  <c r="R976" i="35"/>
  <c r="R977" i="35"/>
  <c r="R978" i="35"/>
  <c r="R979" i="35"/>
  <c r="R980" i="35"/>
  <c r="R981" i="35"/>
  <c r="R982" i="35"/>
  <c r="R983" i="35"/>
  <c r="R984" i="35"/>
  <c r="R985" i="35"/>
  <c r="R986" i="35"/>
  <c r="R987" i="35"/>
  <c r="R988" i="35"/>
  <c r="R989" i="35"/>
  <c r="R990" i="35"/>
  <c r="R991" i="35"/>
  <c r="R992" i="35"/>
  <c r="R993" i="35"/>
  <c r="R994" i="35"/>
  <c r="R995" i="35"/>
  <c r="R996" i="35"/>
  <c r="R997" i="35"/>
  <c r="R998" i="35"/>
  <c r="R999" i="35"/>
  <c r="R1000" i="35"/>
  <c r="R1001" i="35"/>
  <c r="R1002" i="35"/>
  <c r="R1003" i="35"/>
  <c r="R1004" i="35"/>
  <c r="R1005" i="35"/>
  <c r="R1006" i="35"/>
  <c r="R1007" i="35"/>
  <c r="R1008" i="35"/>
  <c r="R1009" i="35"/>
  <c r="R1010" i="35"/>
  <c r="R1011" i="35"/>
  <c r="R1012" i="35"/>
  <c r="R1013" i="35"/>
  <c r="R1014" i="35"/>
  <c r="R1015" i="35"/>
  <c r="R1016" i="35"/>
  <c r="R1017" i="35"/>
  <c r="R1018" i="35"/>
  <c r="R1019" i="35"/>
  <c r="R1020" i="35"/>
  <c r="R1021" i="35"/>
  <c r="R1022" i="35"/>
  <c r="R1023" i="35"/>
  <c r="R1024" i="35"/>
  <c r="R1025" i="35"/>
  <c r="R1026" i="35"/>
  <c r="R1027" i="35"/>
  <c r="R1028" i="35"/>
  <c r="R1029" i="35"/>
  <c r="R1030" i="35"/>
  <c r="R1031" i="35"/>
  <c r="R1032" i="35"/>
  <c r="R1033" i="35"/>
  <c r="R1034" i="35"/>
  <c r="R1035" i="35"/>
  <c r="R1036" i="35"/>
  <c r="R1037" i="35"/>
  <c r="R1038" i="35"/>
  <c r="R1039" i="35"/>
  <c r="R1040" i="35"/>
  <c r="R1041" i="35"/>
  <c r="R1042" i="35"/>
  <c r="R1043" i="35"/>
  <c r="R1044" i="35"/>
  <c r="R1045" i="35"/>
  <c r="R1046" i="35"/>
  <c r="R1047" i="35"/>
  <c r="R1048" i="35"/>
  <c r="R1049" i="35"/>
  <c r="R1050" i="35"/>
  <c r="R1051" i="35"/>
  <c r="R1052" i="35"/>
  <c r="R1053" i="35"/>
  <c r="R1054" i="35"/>
  <c r="R1055" i="35"/>
  <c r="R1056" i="35"/>
  <c r="R1057" i="35"/>
  <c r="R1058" i="35"/>
  <c r="R1059" i="35"/>
  <c r="R1060" i="35"/>
  <c r="R1061" i="35"/>
  <c r="R1062" i="35"/>
  <c r="R1063" i="35"/>
  <c r="R1064" i="35"/>
  <c r="R1065" i="35"/>
  <c r="R1066" i="35"/>
  <c r="R1067" i="35"/>
  <c r="R1068" i="35"/>
  <c r="R1069" i="35"/>
  <c r="R1070" i="35"/>
  <c r="R1071" i="35"/>
  <c r="R1072" i="35"/>
  <c r="R1073" i="35"/>
  <c r="R1074" i="35"/>
  <c r="R1075" i="35"/>
  <c r="R1076" i="35"/>
  <c r="R1077" i="35"/>
  <c r="R1078" i="35"/>
  <c r="R1079" i="35"/>
  <c r="R1080" i="35"/>
  <c r="R1081" i="35"/>
  <c r="R1082" i="35"/>
  <c r="R1083" i="35"/>
  <c r="R1084" i="35"/>
  <c r="R1085" i="35"/>
  <c r="R1086" i="35"/>
  <c r="R1087" i="35"/>
  <c r="R1088" i="35"/>
  <c r="R1089" i="35"/>
  <c r="R1090" i="35"/>
  <c r="R1091" i="35"/>
  <c r="R1092" i="35"/>
  <c r="R1093" i="35"/>
  <c r="R1094" i="35"/>
  <c r="R1095" i="35"/>
  <c r="R1096" i="35"/>
  <c r="R1097" i="35"/>
  <c r="R1098" i="35"/>
  <c r="R1099" i="35"/>
  <c r="R1100" i="35"/>
  <c r="R1101" i="35"/>
  <c r="R1102" i="35"/>
  <c r="R1103" i="35"/>
  <c r="R1104" i="35"/>
  <c r="R1105" i="35"/>
  <c r="R1106" i="35"/>
  <c r="R1107" i="35"/>
  <c r="R1108" i="35"/>
  <c r="R1109" i="35"/>
  <c r="R1110" i="35"/>
  <c r="R1111" i="35"/>
  <c r="R1112" i="35"/>
  <c r="R1113" i="35"/>
  <c r="R1114" i="35"/>
  <c r="R1115" i="35"/>
  <c r="R1116" i="35"/>
  <c r="R1117" i="35"/>
  <c r="R1118" i="35"/>
  <c r="R1119" i="35"/>
  <c r="R1120" i="35"/>
  <c r="R1121" i="35"/>
  <c r="R1122" i="35"/>
  <c r="R1123" i="35"/>
  <c r="R1124" i="35"/>
  <c r="R1125" i="35"/>
  <c r="R1126" i="35"/>
  <c r="R1127" i="35"/>
  <c r="R1128" i="35"/>
  <c r="R1129" i="35"/>
  <c r="R1130" i="35"/>
  <c r="R1131" i="35"/>
  <c r="R1132" i="35"/>
  <c r="R1133" i="35"/>
  <c r="R1134" i="35"/>
  <c r="R1135" i="35"/>
  <c r="R1136" i="35"/>
  <c r="R1137" i="35"/>
  <c r="R1138" i="35"/>
  <c r="R1139" i="35"/>
  <c r="R1140" i="35"/>
  <c r="R1141" i="35"/>
  <c r="R1142" i="35"/>
  <c r="R1143" i="35"/>
  <c r="R1144" i="35"/>
  <c r="R1145" i="35"/>
  <c r="R1146" i="35"/>
  <c r="R1147" i="35"/>
  <c r="R1148" i="35"/>
  <c r="R1149" i="35"/>
  <c r="R1150" i="35"/>
  <c r="R1151" i="35"/>
  <c r="R1152" i="35"/>
  <c r="R1153" i="35"/>
  <c r="R1154" i="35"/>
  <c r="R1155" i="35"/>
  <c r="R1156" i="35"/>
  <c r="R1157" i="35"/>
  <c r="R1158" i="35"/>
  <c r="R1159" i="35"/>
  <c r="R1160" i="35"/>
  <c r="R1161" i="35"/>
  <c r="R1162" i="35"/>
  <c r="R1163" i="35"/>
  <c r="R1164" i="35"/>
  <c r="R1165" i="35"/>
  <c r="R1166" i="35"/>
  <c r="R1167" i="35"/>
  <c r="R1168" i="35"/>
  <c r="R1169" i="35"/>
  <c r="R1170" i="35"/>
  <c r="R1171" i="35"/>
  <c r="R1172" i="35"/>
  <c r="R1173" i="35"/>
  <c r="R1174" i="35"/>
  <c r="R1175" i="35"/>
  <c r="R1176" i="35"/>
  <c r="R1177" i="35"/>
  <c r="R1178" i="35"/>
  <c r="R1179" i="35"/>
  <c r="R1180" i="35"/>
  <c r="R1181" i="35"/>
  <c r="R1182" i="35"/>
  <c r="R1183" i="35"/>
  <c r="R1184" i="35"/>
  <c r="R1185" i="35"/>
  <c r="R1186" i="35"/>
  <c r="R1187" i="35"/>
  <c r="R1188" i="35"/>
  <c r="R1189" i="35"/>
  <c r="R1190" i="35"/>
  <c r="R1191" i="35"/>
  <c r="R1192" i="35"/>
  <c r="R1193" i="35"/>
  <c r="R1194" i="35"/>
  <c r="R1195" i="35"/>
  <c r="R1196" i="35"/>
  <c r="R1197" i="35"/>
  <c r="R1198" i="35"/>
  <c r="R1199" i="35"/>
  <c r="R1200" i="35"/>
  <c r="R1201" i="35"/>
  <c r="R1202" i="35"/>
  <c r="R1203" i="35"/>
  <c r="R1204" i="35"/>
  <c r="R1205" i="35"/>
  <c r="R1206" i="35"/>
  <c r="R1207" i="35"/>
  <c r="R1208" i="35"/>
  <c r="R1209" i="35"/>
  <c r="R1210" i="35"/>
  <c r="R1211" i="35"/>
  <c r="R1212" i="35"/>
  <c r="R1213" i="35"/>
  <c r="R1214" i="35"/>
  <c r="R1215" i="35"/>
  <c r="R1216" i="35"/>
  <c r="R1217" i="35"/>
  <c r="R1218" i="35"/>
  <c r="R1219" i="35"/>
  <c r="R1220" i="35"/>
  <c r="R1221" i="35"/>
  <c r="R1222" i="35"/>
  <c r="R1223" i="35"/>
  <c r="R1224" i="35"/>
  <c r="R1225" i="35"/>
  <c r="R1226" i="35"/>
  <c r="R1227" i="35"/>
  <c r="R1228" i="35"/>
  <c r="R1229" i="35"/>
  <c r="R1230" i="35"/>
  <c r="R1231" i="35"/>
  <c r="R1232" i="35"/>
  <c r="R1233" i="35"/>
  <c r="R1234" i="35"/>
  <c r="R1235" i="35"/>
  <c r="R1236" i="35"/>
  <c r="R1237" i="35"/>
  <c r="R1238" i="35"/>
  <c r="R1239" i="35"/>
  <c r="R1240" i="35"/>
  <c r="R1241" i="35"/>
  <c r="R1242" i="35"/>
  <c r="R1243" i="35"/>
  <c r="R1244" i="35"/>
  <c r="R1245" i="35"/>
  <c r="R1246" i="35"/>
  <c r="R1247" i="35"/>
  <c r="R1248" i="35"/>
  <c r="R1249" i="35"/>
  <c r="R1250" i="35"/>
  <c r="R1251" i="35"/>
  <c r="R1252" i="35"/>
  <c r="R1253" i="35"/>
  <c r="R1254" i="35"/>
  <c r="R1255" i="35"/>
  <c r="R1256" i="35"/>
  <c r="R1257" i="35"/>
  <c r="R1258" i="35"/>
  <c r="R1259" i="35"/>
  <c r="R1260" i="35"/>
  <c r="R1261" i="35"/>
  <c r="R1262" i="35"/>
  <c r="R1263" i="35"/>
  <c r="R1264" i="35"/>
  <c r="R1265" i="35"/>
  <c r="R1266" i="35"/>
  <c r="R1267" i="35"/>
  <c r="R1268" i="35"/>
  <c r="R1269" i="35"/>
  <c r="R1270" i="35"/>
  <c r="R1271" i="35"/>
  <c r="R1272" i="35"/>
  <c r="R1273" i="35"/>
  <c r="R1274" i="35"/>
  <c r="R1275" i="35"/>
  <c r="R1276" i="35"/>
  <c r="R1277" i="35"/>
  <c r="R1278" i="35"/>
  <c r="R1279" i="35"/>
  <c r="R1280" i="35"/>
  <c r="R1281" i="35"/>
  <c r="R1282" i="35"/>
  <c r="R1283" i="35"/>
  <c r="R1284" i="35"/>
  <c r="R1285" i="35"/>
  <c r="R1286" i="35"/>
  <c r="R1287" i="35"/>
  <c r="R1288" i="35"/>
  <c r="R1289" i="35"/>
  <c r="R1290" i="35"/>
  <c r="R1291" i="35"/>
  <c r="R1292" i="35"/>
  <c r="R1293" i="35"/>
  <c r="R1294" i="35"/>
  <c r="R1295" i="35"/>
  <c r="R1296" i="35"/>
  <c r="R1297" i="35"/>
  <c r="R1298" i="35"/>
  <c r="R1299" i="35"/>
  <c r="R1300" i="35"/>
  <c r="R1301" i="35"/>
  <c r="R1302" i="35"/>
  <c r="R1303" i="35"/>
  <c r="R1304" i="35"/>
  <c r="R1305" i="35"/>
  <c r="R1306" i="35"/>
  <c r="R1307" i="35"/>
  <c r="R1308" i="35"/>
  <c r="R1309" i="35"/>
  <c r="R1310" i="35"/>
  <c r="R1311" i="35"/>
  <c r="R1312" i="35"/>
  <c r="R1313" i="35"/>
  <c r="R1314" i="35"/>
  <c r="R1315" i="35"/>
  <c r="R1316" i="35"/>
  <c r="R1317" i="35"/>
  <c r="R1318" i="35"/>
  <c r="R1319" i="35"/>
  <c r="R1320" i="35"/>
  <c r="R1321" i="35"/>
  <c r="R1322" i="35"/>
  <c r="R1323" i="35"/>
  <c r="R1324" i="35"/>
  <c r="R1325" i="35"/>
  <c r="R1326" i="35"/>
  <c r="R1327" i="35"/>
  <c r="R1328" i="35"/>
  <c r="R1329" i="35"/>
  <c r="R1330" i="35"/>
  <c r="R1331" i="35"/>
  <c r="R1332" i="35"/>
  <c r="R1333" i="35"/>
  <c r="R1334" i="35"/>
  <c r="R1335" i="35"/>
  <c r="R1336" i="35"/>
  <c r="R1337" i="35"/>
  <c r="R1338" i="35"/>
  <c r="R1339" i="35"/>
  <c r="R1340" i="35"/>
  <c r="R1341" i="35"/>
  <c r="R1342" i="35"/>
  <c r="R1343" i="35"/>
  <c r="R1344" i="35"/>
  <c r="R1345" i="35"/>
  <c r="R1346" i="35"/>
  <c r="R1347" i="35"/>
  <c r="R1348" i="35"/>
  <c r="R1349" i="35"/>
  <c r="R1350" i="35"/>
  <c r="R1351" i="35"/>
  <c r="R1352" i="35"/>
  <c r="R1353" i="35"/>
  <c r="R1354" i="35"/>
  <c r="R1355" i="35"/>
  <c r="R1356" i="35"/>
  <c r="R1357" i="35"/>
  <c r="R1358" i="35"/>
  <c r="R1359" i="35"/>
  <c r="R1360" i="35"/>
  <c r="R1361" i="35"/>
  <c r="R1362" i="35"/>
  <c r="R1363" i="35"/>
  <c r="R1364" i="35"/>
  <c r="R1365" i="35"/>
  <c r="R1366" i="35"/>
  <c r="R1367" i="35"/>
  <c r="R1368" i="35"/>
  <c r="R1369" i="35"/>
  <c r="R1370" i="35"/>
  <c r="R1371" i="35"/>
  <c r="R1372" i="35"/>
  <c r="R1373" i="35"/>
  <c r="R1374" i="35"/>
  <c r="R1375" i="35"/>
  <c r="R1376" i="35"/>
  <c r="R1377" i="35"/>
  <c r="R1378" i="35"/>
  <c r="R1379" i="35"/>
  <c r="R1380" i="35"/>
  <c r="R1381" i="35"/>
  <c r="R1382" i="35"/>
  <c r="R1383" i="35"/>
  <c r="R1384" i="35"/>
  <c r="R1385" i="35"/>
  <c r="R1386" i="35"/>
  <c r="R1387" i="35"/>
  <c r="R1388" i="35"/>
  <c r="R1389" i="35"/>
  <c r="R1390" i="35"/>
  <c r="R1391" i="35"/>
  <c r="R1392" i="35"/>
  <c r="R1393" i="35"/>
  <c r="R1394" i="35"/>
  <c r="R1395" i="35"/>
  <c r="R1396" i="35"/>
  <c r="R1397" i="35"/>
  <c r="R1398" i="35"/>
  <c r="R1399" i="35"/>
  <c r="R1400" i="35"/>
  <c r="R1401" i="35"/>
  <c r="R1402" i="35"/>
  <c r="R1403" i="35"/>
  <c r="R1404" i="35"/>
  <c r="R1405" i="35"/>
  <c r="R1406" i="35"/>
  <c r="R1407" i="35"/>
  <c r="R1408" i="35"/>
  <c r="R1409" i="35"/>
  <c r="R1410" i="35"/>
  <c r="R1411" i="35"/>
  <c r="R1412" i="35"/>
  <c r="R1413" i="35"/>
  <c r="R1414" i="35"/>
  <c r="R1415" i="35"/>
  <c r="R1416" i="35"/>
  <c r="R1417" i="35"/>
  <c r="R1418" i="35"/>
  <c r="R1419" i="35"/>
  <c r="R1420" i="35"/>
  <c r="R1421" i="35"/>
  <c r="R1422" i="35"/>
  <c r="R1423" i="35"/>
  <c r="R1424" i="35"/>
  <c r="R1425" i="35"/>
  <c r="R1426" i="35"/>
  <c r="R1427" i="35"/>
  <c r="R1428" i="35"/>
  <c r="R1429" i="35"/>
  <c r="R1430" i="35"/>
  <c r="R1431" i="35"/>
  <c r="R1432" i="35"/>
  <c r="R1433" i="35"/>
  <c r="R1434" i="35"/>
  <c r="R1435" i="35"/>
  <c r="R1436" i="35"/>
  <c r="R1437" i="35"/>
  <c r="R1438" i="35"/>
  <c r="R1439" i="35"/>
  <c r="R1440" i="35"/>
  <c r="R1441" i="35"/>
  <c r="R1442" i="35"/>
  <c r="R1443" i="35"/>
  <c r="R1444" i="35"/>
  <c r="R1445" i="35"/>
  <c r="R1446" i="35"/>
  <c r="R1447" i="35"/>
  <c r="R1448" i="35"/>
  <c r="R1449" i="35"/>
  <c r="R1450" i="35"/>
  <c r="R1451" i="35"/>
  <c r="R1452" i="35"/>
  <c r="R1453" i="35"/>
  <c r="R1454" i="35"/>
  <c r="R1455" i="35"/>
  <c r="R1456" i="35"/>
  <c r="R1457" i="35"/>
  <c r="R1458" i="35"/>
  <c r="R1459" i="35"/>
  <c r="R1460" i="35"/>
  <c r="R1461" i="35"/>
  <c r="R1462" i="35"/>
  <c r="R1463" i="35"/>
  <c r="R1464" i="35"/>
  <c r="R1465" i="35"/>
  <c r="R1466" i="35"/>
  <c r="R1467" i="35"/>
  <c r="R1468" i="35"/>
  <c r="R1469" i="35"/>
  <c r="R1470" i="35"/>
  <c r="R1471" i="35"/>
  <c r="R1472" i="35"/>
  <c r="R1473" i="35"/>
  <c r="R1474" i="35"/>
  <c r="R1475" i="35"/>
  <c r="R1476" i="35"/>
  <c r="R1477" i="35"/>
  <c r="R1478" i="35"/>
  <c r="R1479" i="35"/>
  <c r="R1480" i="35"/>
  <c r="R1481" i="35"/>
  <c r="R1482" i="35"/>
  <c r="R1483" i="35"/>
  <c r="R1484" i="35"/>
  <c r="R1485" i="35"/>
  <c r="R1486" i="35"/>
  <c r="R1487" i="35"/>
  <c r="R1488" i="35"/>
  <c r="R1489" i="35"/>
  <c r="R1490" i="35"/>
  <c r="R1491" i="35"/>
  <c r="R1492" i="35"/>
  <c r="R1493" i="35"/>
  <c r="R1494" i="35"/>
  <c r="R1495" i="35"/>
  <c r="R1496" i="35"/>
  <c r="R1497" i="35"/>
  <c r="R1498" i="35"/>
  <c r="R1499" i="35"/>
  <c r="R1500" i="35"/>
  <c r="R1501" i="35"/>
  <c r="R1502" i="35"/>
  <c r="R1503" i="35"/>
  <c r="R1504" i="35"/>
  <c r="R1505" i="35"/>
  <c r="R1506" i="35"/>
  <c r="R1507" i="35"/>
  <c r="R1508" i="35"/>
  <c r="R1509" i="35"/>
  <c r="R1510" i="35"/>
  <c r="R1511" i="35"/>
  <c r="R1512" i="35"/>
  <c r="R1513" i="35"/>
  <c r="R1514" i="35"/>
  <c r="R1515" i="35"/>
  <c r="R1516" i="35"/>
  <c r="R1517" i="35"/>
  <c r="R1518" i="35"/>
  <c r="R1519" i="35"/>
  <c r="R1520" i="35"/>
  <c r="R1521" i="35"/>
  <c r="R1522" i="35"/>
  <c r="R1523" i="35"/>
  <c r="R1524" i="35"/>
  <c r="R1525" i="35"/>
  <c r="R1526" i="35"/>
  <c r="R1527" i="35"/>
  <c r="R1528" i="35"/>
  <c r="R1529" i="35"/>
  <c r="R1530" i="35"/>
  <c r="R1531" i="35"/>
  <c r="R1532" i="35"/>
  <c r="R1533" i="35"/>
  <c r="R1534" i="35"/>
  <c r="R1535" i="35"/>
  <c r="R1536" i="35"/>
  <c r="R1537" i="35"/>
  <c r="R1538" i="35"/>
  <c r="R1539" i="35"/>
  <c r="R1540" i="35"/>
  <c r="R1541" i="35"/>
  <c r="R1542" i="35"/>
  <c r="R1543" i="35"/>
  <c r="R1544" i="35"/>
  <c r="R1545" i="35"/>
  <c r="R1546" i="35"/>
  <c r="R1547" i="35"/>
  <c r="R1548" i="35"/>
  <c r="R1549" i="35"/>
  <c r="R1550" i="35"/>
  <c r="R1551" i="35"/>
  <c r="R1552" i="35"/>
  <c r="R1553" i="35"/>
  <c r="R1554" i="35"/>
  <c r="R1555" i="35"/>
  <c r="R1556" i="35"/>
  <c r="R1557" i="35"/>
  <c r="R1558" i="35"/>
  <c r="R1559" i="35"/>
  <c r="R1560" i="35"/>
  <c r="R1561" i="35"/>
  <c r="R1562" i="35"/>
  <c r="R1563" i="35"/>
  <c r="R1564" i="35"/>
  <c r="R1565" i="35"/>
  <c r="R1566" i="35"/>
  <c r="R1567" i="35"/>
  <c r="R1568" i="35"/>
  <c r="R1569" i="35"/>
  <c r="R1570" i="35"/>
  <c r="R1571" i="35"/>
  <c r="R1572" i="35"/>
  <c r="R1573" i="35"/>
  <c r="R1574" i="35"/>
  <c r="R1575" i="35"/>
  <c r="R1576" i="35"/>
  <c r="R1577" i="35"/>
  <c r="R1578" i="35"/>
  <c r="R1579" i="35"/>
  <c r="R1580" i="35"/>
  <c r="R1581" i="35"/>
  <c r="R1582" i="35"/>
  <c r="R1583" i="35"/>
  <c r="R1584" i="35"/>
  <c r="R1585" i="35"/>
  <c r="R1586" i="35"/>
  <c r="R1587" i="35"/>
  <c r="R1588" i="35"/>
  <c r="R1589" i="35"/>
  <c r="R1590" i="35"/>
  <c r="R1591" i="35"/>
  <c r="R1592" i="35"/>
  <c r="R1593" i="35"/>
  <c r="R1594" i="35"/>
  <c r="R1595" i="35"/>
  <c r="R1596" i="35"/>
  <c r="R1597" i="35"/>
  <c r="R1598" i="35"/>
  <c r="R1599" i="35"/>
  <c r="R1600" i="35"/>
  <c r="R1601" i="35"/>
  <c r="R1602" i="35"/>
  <c r="R1603" i="35"/>
  <c r="R1604" i="35"/>
  <c r="R1605" i="35"/>
  <c r="R1606" i="35"/>
  <c r="R1607" i="35"/>
  <c r="R1608" i="35"/>
  <c r="R1609" i="35"/>
  <c r="R1610" i="35"/>
  <c r="R1611" i="35"/>
  <c r="R1612" i="35"/>
  <c r="R1613" i="35"/>
  <c r="R1614" i="35"/>
  <c r="R1615" i="35"/>
  <c r="R1616" i="35"/>
  <c r="R1617" i="35"/>
  <c r="R1618" i="35"/>
  <c r="R1619" i="35"/>
  <c r="R1620" i="35"/>
  <c r="R1621" i="35"/>
  <c r="R1622" i="35"/>
  <c r="R1623" i="35"/>
  <c r="R1624" i="35"/>
  <c r="R1625" i="35"/>
  <c r="R1626" i="35"/>
  <c r="R1627" i="35"/>
  <c r="R1628" i="35"/>
  <c r="R1629" i="35"/>
  <c r="R1630" i="35"/>
  <c r="R1631" i="35"/>
  <c r="R1632" i="35"/>
  <c r="R1633" i="35"/>
  <c r="R1634" i="35"/>
  <c r="R1635" i="35"/>
  <c r="R1636" i="35"/>
  <c r="R1637" i="35"/>
  <c r="R1638" i="35"/>
  <c r="R1639" i="35"/>
  <c r="R1640" i="35"/>
  <c r="R1641" i="35"/>
  <c r="R1642" i="35"/>
  <c r="R1643" i="35"/>
  <c r="R1644" i="35"/>
  <c r="R1645" i="35"/>
  <c r="R1646" i="35"/>
  <c r="R1647" i="35"/>
  <c r="R1648" i="35"/>
  <c r="R1649" i="35"/>
  <c r="R1650" i="35"/>
  <c r="R1651" i="35"/>
  <c r="R1652" i="35"/>
  <c r="R1653" i="35"/>
  <c r="R1654" i="35"/>
  <c r="R1655" i="35"/>
  <c r="R1656" i="35"/>
  <c r="R1657" i="35"/>
  <c r="R1658" i="35"/>
  <c r="R1659" i="35"/>
  <c r="R1660" i="35"/>
  <c r="R1661" i="35"/>
  <c r="R1662" i="35"/>
  <c r="R1663" i="35"/>
  <c r="R1664" i="35"/>
  <c r="R1665" i="35"/>
  <c r="R1666" i="35"/>
  <c r="R1667" i="35"/>
  <c r="R1668" i="35"/>
  <c r="R1669" i="35"/>
  <c r="R1670" i="35"/>
  <c r="R1671" i="35"/>
  <c r="R1672" i="35"/>
  <c r="R1673" i="35"/>
  <c r="R1674" i="35"/>
  <c r="R1675" i="35"/>
  <c r="R1676" i="35"/>
  <c r="R1677" i="35"/>
  <c r="R1678" i="35"/>
  <c r="R1679" i="35"/>
  <c r="R1680" i="35"/>
  <c r="R1681" i="35"/>
  <c r="R1682" i="35"/>
  <c r="R1683" i="35"/>
  <c r="R1684" i="35"/>
  <c r="R1685" i="35"/>
  <c r="R1686" i="35"/>
  <c r="R1687" i="35"/>
  <c r="R1688" i="35"/>
  <c r="R1689" i="35"/>
  <c r="R1690" i="35"/>
  <c r="R1691" i="35"/>
  <c r="R1692" i="35"/>
  <c r="R1693" i="35"/>
  <c r="R1694" i="35"/>
  <c r="R1695" i="35"/>
  <c r="R1696" i="35"/>
  <c r="R1697" i="35"/>
  <c r="R1698" i="35"/>
  <c r="R1699" i="35"/>
  <c r="R1700" i="35"/>
  <c r="R1701" i="35"/>
  <c r="R1702" i="35"/>
  <c r="R1703" i="35"/>
  <c r="R1704" i="35"/>
  <c r="R1705" i="35"/>
  <c r="R1706" i="35"/>
  <c r="R1707" i="35"/>
  <c r="R1708" i="35"/>
  <c r="R1709" i="35"/>
  <c r="R1710" i="35"/>
  <c r="R1711" i="35"/>
  <c r="R1712" i="35"/>
  <c r="R1713" i="35"/>
  <c r="R1714" i="35"/>
  <c r="R1715" i="35"/>
  <c r="R1716" i="35"/>
  <c r="R1717" i="35"/>
  <c r="R1718" i="35"/>
  <c r="R1719" i="35"/>
  <c r="R1720" i="35"/>
  <c r="R1721" i="35"/>
  <c r="R1722" i="35"/>
  <c r="R1723" i="35"/>
  <c r="R1724" i="35"/>
  <c r="R1725" i="35"/>
  <c r="R1726" i="35"/>
  <c r="R1727" i="35"/>
  <c r="R1728" i="35"/>
  <c r="R1729" i="35"/>
  <c r="R1730" i="35"/>
  <c r="R1731" i="35"/>
  <c r="R1732" i="35"/>
  <c r="R1733" i="35"/>
  <c r="R1734" i="35"/>
  <c r="R1735" i="35"/>
  <c r="R1736" i="35"/>
  <c r="R1737" i="35"/>
  <c r="R1738" i="35"/>
  <c r="R1739" i="35"/>
  <c r="R1740" i="35"/>
  <c r="R1741" i="35"/>
  <c r="R1742" i="35"/>
  <c r="R1743" i="35"/>
  <c r="R1744" i="35"/>
  <c r="R1745" i="35"/>
  <c r="R1746" i="35"/>
  <c r="R1747" i="35"/>
  <c r="R1748" i="35"/>
  <c r="R1749" i="35"/>
  <c r="R1750" i="35"/>
  <c r="R1751" i="35"/>
  <c r="R1752" i="35"/>
  <c r="R1753" i="35"/>
  <c r="R1754" i="35"/>
  <c r="R1755" i="35"/>
  <c r="R1756" i="35"/>
  <c r="R1757" i="35"/>
  <c r="R1758" i="35"/>
  <c r="R1759" i="35"/>
  <c r="R1760" i="35"/>
  <c r="R1761" i="35"/>
  <c r="R1762" i="35"/>
  <c r="R1763" i="35"/>
  <c r="R1764" i="35"/>
  <c r="R1765" i="35"/>
  <c r="R1766" i="35"/>
  <c r="R1767" i="35"/>
  <c r="R1768" i="35"/>
  <c r="R1769" i="35"/>
  <c r="R1770" i="35"/>
  <c r="R1771" i="35"/>
  <c r="R1772" i="35"/>
  <c r="R1773" i="35"/>
  <c r="R1774" i="35"/>
  <c r="R1775" i="35"/>
  <c r="R1776" i="35"/>
  <c r="R1777" i="35"/>
  <c r="R1778" i="35"/>
  <c r="R1779" i="35"/>
  <c r="R1780" i="35"/>
  <c r="R1781" i="35"/>
  <c r="R1782" i="35"/>
  <c r="R1783" i="35"/>
  <c r="R1784" i="35"/>
  <c r="R1785" i="35"/>
  <c r="R1786" i="35"/>
  <c r="R1787" i="35"/>
  <c r="R1788" i="35"/>
  <c r="R1789" i="35"/>
  <c r="R1790" i="35"/>
  <c r="R1791" i="35"/>
  <c r="R1792" i="35"/>
  <c r="R1793" i="35"/>
  <c r="R1794" i="35"/>
  <c r="R1795" i="35"/>
  <c r="R1796" i="35"/>
  <c r="R1797" i="35"/>
  <c r="R1798" i="35"/>
  <c r="R1799" i="35"/>
  <c r="R1800" i="35"/>
  <c r="R1801" i="35"/>
  <c r="R1802" i="35"/>
  <c r="R1803" i="35"/>
  <c r="R1804" i="35"/>
  <c r="R1805" i="35"/>
  <c r="R1806" i="35"/>
  <c r="R1807" i="35"/>
  <c r="R1808" i="35"/>
  <c r="R1809" i="35"/>
  <c r="R1810" i="35"/>
  <c r="R1811" i="35"/>
  <c r="R1812" i="35"/>
  <c r="R1813" i="35"/>
  <c r="R1814" i="35"/>
  <c r="R1815" i="35"/>
  <c r="R1816" i="35"/>
  <c r="R1817" i="35"/>
  <c r="R1818" i="35"/>
  <c r="R1819" i="35"/>
  <c r="R1820" i="35"/>
  <c r="R1821" i="35"/>
  <c r="R1822" i="35"/>
  <c r="R1823" i="35"/>
  <c r="R1824" i="35"/>
  <c r="R1825" i="35"/>
  <c r="R1826" i="35"/>
  <c r="R1827" i="35"/>
  <c r="R1828" i="35"/>
  <c r="R1829" i="35"/>
  <c r="R1830" i="35"/>
  <c r="R1831" i="35"/>
  <c r="R1832" i="35"/>
  <c r="R1833" i="35"/>
  <c r="R1834" i="35"/>
  <c r="R1835" i="35"/>
  <c r="R1836" i="35"/>
  <c r="R1837" i="35"/>
  <c r="R1838" i="35"/>
  <c r="R1839" i="35"/>
  <c r="R1840" i="35"/>
  <c r="R1841" i="35"/>
  <c r="R1842" i="35"/>
  <c r="R1843" i="35"/>
  <c r="R1844" i="35"/>
  <c r="R1845" i="35"/>
  <c r="R1846" i="35"/>
  <c r="R1847" i="35"/>
  <c r="R1848" i="35"/>
  <c r="R1849" i="35"/>
  <c r="R1850" i="35"/>
  <c r="R1851" i="35"/>
  <c r="R1852" i="35"/>
  <c r="R1853" i="35"/>
  <c r="R1854" i="35"/>
  <c r="R1855" i="35"/>
  <c r="R1856" i="35"/>
  <c r="R1857" i="35"/>
  <c r="R1858" i="35"/>
  <c r="R1859" i="35"/>
  <c r="R1860" i="35"/>
  <c r="R1861" i="35"/>
  <c r="R1862" i="35"/>
  <c r="R1863" i="35"/>
  <c r="R1864" i="35"/>
  <c r="R1865" i="35"/>
  <c r="R1866" i="35"/>
  <c r="R1867" i="35"/>
  <c r="R1868" i="35"/>
  <c r="R1869" i="35"/>
  <c r="R1870" i="35"/>
  <c r="R1871" i="35"/>
  <c r="R1872" i="35"/>
  <c r="R1873" i="35"/>
  <c r="R1874" i="35"/>
  <c r="R1875" i="35"/>
  <c r="R1876" i="35"/>
  <c r="R1877" i="35"/>
  <c r="R1878" i="35"/>
  <c r="R1879" i="35"/>
  <c r="R1880" i="35"/>
  <c r="R1881" i="35"/>
  <c r="R1882" i="35"/>
  <c r="R1883" i="35"/>
  <c r="R1884" i="35"/>
  <c r="R1885" i="35"/>
  <c r="R1886" i="35"/>
  <c r="R1887" i="35"/>
  <c r="R1888" i="35"/>
  <c r="R1889" i="35"/>
  <c r="R1890" i="35"/>
  <c r="R1891" i="35"/>
  <c r="R1892" i="35"/>
  <c r="R1893" i="35"/>
  <c r="R1894" i="35"/>
  <c r="R1895" i="35"/>
  <c r="R1896" i="35"/>
  <c r="R1897" i="35"/>
  <c r="R1898" i="35"/>
  <c r="R1899" i="35"/>
  <c r="R1900" i="35"/>
  <c r="R1901" i="35"/>
  <c r="R1902" i="35"/>
  <c r="R1903" i="35"/>
  <c r="R1904" i="35"/>
  <c r="R1905" i="35"/>
  <c r="R1906" i="35"/>
  <c r="R1907" i="35"/>
  <c r="R1908" i="35"/>
  <c r="R1909" i="35"/>
  <c r="R1910" i="35"/>
  <c r="R1911" i="35"/>
  <c r="R1912" i="35"/>
  <c r="R1913" i="35"/>
  <c r="R1914" i="35"/>
  <c r="R1915" i="35"/>
  <c r="R1916" i="35"/>
  <c r="R1917" i="35"/>
  <c r="R1918" i="35"/>
  <c r="R1919" i="35"/>
  <c r="R1920" i="35"/>
  <c r="R1921" i="35"/>
  <c r="R1922" i="35"/>
  <c r="R1923" i="35"/>
  <c r="R1924" i="35"/>
  <c r="R1925" i="35"/>
  <c r="R1926" i="35"/>
  <c r="R1927" i="35"/>
  <c r="R1928" i="35"/>
  <c r="R1929" i="35"/>
  <c r="R1930" i="35"/>
  <c r="R1931" i="35"/>
  <c r="R1932" i="35"/>
  <c r="R1933" i="35"/>
  <c r="R1934" i="35"/>
  <c r="R1935" i="35"/>
  <c r="R1936" i="35"/>
  <c r="R1937" i="35"/>
  <c r="R1938" i="35"/>
  <c r="R1939" i="35"/>
  <c r="R1940" i="35"/>
  <c r="R1941" i="35"/>
  <c r="R1942" i="35"/>
  <c r="R1943" i="35"/>
  <c r="R1944" i="35"/>
  <c r="R1945" i="35"/>
  <c r="R1946" i="35"/>
  <c r="R1947" i="35"/>
  <c r="R1948" i="35"/>
  <c r="R1949" i="35"/>
  <c r="R1950" i="35"/>
  <c r="R1951" i="35"/>
  <c r="R1952" i="35"/>
  <c r="R1953" i="35"/>
  <c r="R1954" i="35"/>
  <c r="R1955" i="35"/>
  <c r="R1956" i="35"/>
  <c r="R1957" i="35"/>
  <c r="R1958" i="35"/>
  <c r="R1959" i="35"/>
  <c r="R1960" i="35"/>
  <c r="R1961" i="35"/>
  <c r="R1962" i="35"/>
  <c r="R1963" i="35"/>
  <c r="R1964" i="35"/>
  <c r="R1965" i="35"/>
  <c r="R1966" i="35"/>
  <c r="R1967" i="35"/>
  <c r="R1968" i="35"/>
  <c r="R1969" i="35"/>
  <c r="R1970" i="35"/>
  <c r="R1971" i="35"/>
  <c r="R1972" i="35"/>
  <c r="R1973" i="35"/>
  <c r="R1974" i="35"/>
  <c r="R1975" i="35"/>
  <c r="R1976" i="35"/>
  <c r="R1977" i="35"/>
  <c r="R1978" i="35"/>
  <c r="R1979" i="35"/>
  <c r="R1980" i="35"/>
  <c r="R1981" i="35"/>
  <c r="R1982" i="35"/>
  <c r="R1983" i="35"/>
  <c r="R1984" i="35"/>
  <c r="R1985" i="35"/>
  <c r="R1986" i="35"/>
  <c r="R1987" i="35"/>
  <c r="R1988" i="35"/>
  <c r="R1989" i="35"/>
  <c r="R1990" i="35"/>
  <c r="R1991" i="35"/>
  <c r="R1992" i="35"/>
  <c r="R1993" i="35"/>
  <c r="R1994" i="35"/>
  <c r="R1995" i="35"/>
  <c r="R1996" i="35"/>
  <c r="R1997" i="35"/>
  <c r="R1998" i="35"/>
  <c r="R1999" i="35"/>
  <c r="R2000" i="35"/>
  <c r="R2001" i="35"/>
  <c r="R2002" i="35"/>
  <c r="R2003" i="35"/>
  <c r="R2004" i="35"/>
  <c r="R2005" i="35"/>
  <c r="R2006" i="35"/>
  <c r="R2007" i="35"/>
  <c r="R2008" i="35"/>
  <c r="R2009" i="35"/>
  <c r="R2010" i="35"/>
  <c r="R2011" i="35"/>
  <c r="R2012" i="35"/>
  <c r="R2013" i="35"/>
  <c r="R2014" i="35"/>
  <c r="R2015" i="35"/>
  <c r="R2016" i="35"/>
  <c r="R2017" i="35"/>
  <c r="R2018" i="35"/>
  <c r="R2019" i="35"/>
  <c r="R2020" i="35"/>
  <c r="R2021" i="35"/>
  <c r="R2022" i="35"/>
  <c r="R2023" i="35"/>
  <c r="R2024" i="35"/>
  <c r="R2025" i="35"/>
  <c r="R2026" i="35"/>
  <c r="R2027" i="35"/>
  <c r="R2028" i="35"/>
  <c r="R2029" i="35"/>
  <c r="R2030" i="35"/>
  <c r="R2031" i="35"/>
  <c r="R2032" i="35"/>
  <c r="R2033" i="35"/>
  <c r="R2034" i="35"/>
  <c r="R2035" i="35"/>
  <c r="R2036" i="35"/>
  <c r="R2037" i="35"/>
  <c r="R2038" i="35"/>
  <c r="R2039" i="35"/>
  <c r="R2040" i="35"/>
  <c r="R2041" i="35"/>
  <c r="R2042" i="35"/>
  <c r="R2043" i="35"/>
  <c r="R2044" i="35"/>
  <c r="R2045" i="35"/>
  <c r="R2046" i="35"/>
  <c r="R2047" i="35"/>
  <c r="R2048" i="35"/>
  <c r="R2049" i="35"/>
  <c r="R2050" i="35"/>
  <c r="R2051" i="35"/>
  <c r="R2052" i="35"/>
  <c r="R2053" i="35"/>
  <c r="R2054" i="35"/>
  <c r="R2055" i="35"/>
  <c r="R2056" i="35"/>
  <c r="R2057" i="35"/>
  <c r="R2058" i="35"/>
  <c r="R2059" i="35"/>
  <c r="R2060" i="35"/>
  <c r="R2061" i="35"/>
  <c r="R2062" i="35"/>
  <c r="R2063" i="35"/>
  <c r="R2064" i="35"/>
  <c r="R2065" i="35"/>
  <c r="R2066" i="35"/>
  <c r="R2067" i="35"/>
  <c r="R2068" i="35"/>
  <c r="R2069" i="35"/>
  <c r="R2070" i="35"/>
  <c r="R2071" i="35"/>
  <c r="R2072" i="35"/>
  <c r="R2073" i="35"/>
  <c r="R2074" i="35"/>
  <c r="R2075" i="35"/>
  <c r="R2076" i="35"/>
  <c r="R2077" i="35"/>
  <c r="R2078" i="35"/>
  <c r="R2079" i="35"/>
  <c r="R2080" i="35"/>
  <c r="R2081" i="35"/>
  <c r="R2082" i="35"/>
  <c r="R2083" i="35"/>
  <c r="R2084" i="35"/>
  <c r="R2085" i="35"/>
  <c r="R2086" i="35"/>
  <c r="R2087" i="35"/>
  <c r="R2088" i="35"/>
  <c r="R2089" i="35"/>
  <c r="R2090" i="35"/>
  <c r="R2091" i="35"/>
  <c r="R2092" i="35"/>
  <c r="R2093" i="35"/>
  <c r="R2094" i="35"/>
  <c r="R2095" i="35"/>
  <c r="R2096" i="35"/>
  <c r="R2097" i="35"/>
  <c r="R2098" i="35"/>
  <c r="R2099" i="35"/>
  <c r="R2100" i="35"/>
  <c r="R2101" i="35"/>
  <c r="R2102" i="35"/>
  <c r="R2103" i="35"/>
  <c r="R2104" i="35"/>
  <c r="R2105" i="35"/>
  <c r="R2106" i="35"/>
  <c r="R2107" i="35"/>
  <c r="R2108" i="35"/>
  <c r="R2109" i="35"/>
  <c r="R2110" i="35"/>
  <c r="R2111" i="35"/>
  <c r="R2112" i="35"/>
  <c r="R2113" i="35"/>
  <c r="R2114" i="35"/>
  <c r="R2115" i="35"/>
  <c r="R2116" i="35"/>
  <c r="R2117" i="35"/>
  <c r="R2118" i="35"/>
  <c r="R2119" i="35"/>
  <c r="R2120" i="35"/>
  <c r="R2121" i="35"/>
  <c r="R2122" i="35"/>
  <c r="R2123" i="35"/>
  <c r="R2124" i="35"/>
  <c r="R2125" i="35"/>
  <c r="R2126" i="35"/>
  <c r="R2127" i="35"/>
  <c r="R2128" i="35"/>
  <c r="R2129" i="35"/>
  <c r="R2130" i="35"/>
  <c r="R2131" i="35"/>
  <c r="R2132" i="35"/>
  <c r="R2133" i="35"/>
  <c r="R2134" i="35"/>
  <c r="R2135" i="35"/>
  <c r="R2136" i="35"/>
  <c r="R2137" i="35"/>
  <c r="R2138" i="35"/>
  <c r="R2139" i="35"/>
  <c r="R2140" i="35"/>
  <c r="R2141" i="35"/>
  <c r="R2142" i="35"/>
  <c r="R2143" i="35"/>
  <c r="R2144" i="35"/>
  <c r="R2145" i="35"/>
  <c r="R2146" i="35"/>
  <c r="R2147" i="35"/>
  <c r="R2148" i="35"/>
  <c r="R2149" i="35"/>
  <c r="R2150" i="35"/>
  <c r="R2151" i="35"/>
  <c r="R2152" i="35"/>
  <c r="R2153" i="35"/>
  <c r="R2154" i="35"/>
  <c r="R2155" i="35"/>
  <c r="R2156" i="35"/>
  <c r="R2157" i="35"/>
  <c r="R2158" i="35"/>
  <c r="R2159" i="35"/>
  <c r="R2160" i="35"/>
  <c r="R2161" i="35"/>
  <c r="R2162" i="35"/>
  <c r="R2163" i="35"/>
  <c r="R2164" i="35"/>
  <c r="R2165" i="35"/>
  <c r="R2166" i="35"/>
  <c r="R2167" i="35"/>
  <c r="R2168" i="35"/>
  <c r="R2169" i="35"/>
  <c r="R2170" i="35"/>
  <c r="R2171" i="35"/>
  <c r="R2172" i="35"/>
  <c r="R2173" i="35"/>
  <c r="R2174" i="35"/>
  <c r="R2175" i="35"/>
  <c r="R2176" i="35"/>
  <c r="R2177" i="35"/>
  <c r="R2178" i="35"/>
  <c r="R2179" i="35"/>
  <c r="R2180" i="35"/>
  <c r="R2181" i="35"/>
  <c r="R2182" i="35"/>
  <c r="R2183" i="35"/>
  <c r="R2184" i="35"/>
  <c r="R2185" i="35"/>
  <c r="R2186" i="35"/>
  <c r="R2187" i="35"/>
  <c r="R2188" i="35"/>
  <c r="R2189" i="35"/>
  <c r="R2190" i="35"/>
  <c r="R2191" i="35"/>
  <c r="R2192" i="35"/>
  <c r="R2193" i="35"/>
  <c r="R2194" i="35"/>
  <c r="R2195" i="35"/>
  <c r="R2196" i="35"/>
  <c r="R2197" i="35"/>
  <c r="R2198" i="35"/>
  <c r="R2199" i="35"/>
  <c r="R2200" i="35"/>
  <c r="R2201" i="35"/>
  <c r="R2202" i="35"/>
  <c r="R2203" i="35"/>
  <c r="R2204" i="35"/>
  <c r="R2205" i="35"/>
  <c r="R2206" i="35"/>
  <c r="R2207" i="35"/>
  <c r="R2208" i="35"/>
  <c r="R2209" i="35"/>
  <c r="R2210" i="35"/>
  <c r="R2211" i="35"/>
  <c r="R2212" i="35"/>
  <c r="R2213" i="35"/>
  <c r="R2214" i="35"/>
  <c r="R2215" i="35"/>
  <c r="R2216" i="35"/>
  <c r="R2217" i="35"/>
  <c r="R2218" i="35"/>
  <c r="R2219" i="35"/>
  <c r="R2220" i="35"/>
  <c r="R2221" i="35"/>
  <c r="R2222" i="35"/>
  <c r="R2223" i="35"/>
  <c r="R2224" i="35"/>
  <c r="R2225" i="35"/>
  <c r="R2226" i="35"/>
  <c r="R2227" i="35"/>
  <c r="R2228" i="35"/>
  <c r="R2229" i="35"/>
  <c r="R2230" i="35"/>
  <c r="R2231" i="35"/>
  <c r="R2232" i="35"/>
  <c r="R2233" i="35"/>
  <c r="R2234" i="35"/>
  <c r="R2235" i="35"/>
  <c r="R2236" i="35"/>
  <c r="R2237" i="35"/>
  <c r="R2238" i="35"/>
  <c r="R2239" i="35"/>
  <c r="R2240" i="35"/>
  <c r="R2241" i="35"/>
  <c r="R2242" i="35"/>
  <c r="R2243" i="35"/>
  <c r="R2244" i="35"/>
  <c r="R2245" i="35"/>
  <c r="R2246" i="35"/>
  <c r="R2247" i="35"/>
  <c r="R2248" i="35"/>
  <c r="R2249" i="35"/>
  <c r="R2250" i="35"/>
  <c r="R2251" i="35"/>
  <c r="R2252" i="35"/>
  <c r="R2253" i="35"/>
  <c r="R2254" i="35"/>
  <c r="R2255" i="35"/>
  <c r="R2256" i="35"/>
  <c r="R2257" i="35"/>
  <c r="R2258" i="35"/>
  <c r="R2259" i="35"/>
  <c r="R2260" i="35"/>
  <c r="R2261" i="35"/>
  <c r="R2262" i="35"/>
  <c r="R2263" i="35"/>
  <c r="R2264" i="35"/>
  <c r="R2265" i="35"/>
  <c r="R2266" i="35"/>
  <c r="R2267" i="35"/>
  <c r="R2268" i="35"/>
  <c r="R2269" i="35"/>
  <c r="R2270" i="35"/>
  <c r="R2271" i="35"/>
  <c r="R2272" i="35"/>
  <c r="R2273" i="35"/>
  <c r="R2274" i="35"/>
  <c r="R2275" i="35"/>
  <c r="R2276" i="35"/>
  <c r="R2277" i="35"/>
  <c r="R2278" i="35"/>
  <c r="R2279" i="35"/>
  <c r="R2280" i="35"/>
  <c r="R2281" i="35"/>
  <c r="R2282" i="35"/>
  <c r="R2283" i="35"/>
  <c r="R2284" i="35"/>
  <c r="R2285" i="35"/>
  <c r="R2286" i="35"/>
  <c r="R2287" i="35"/>
  <c r="R2288" i="35"/>
  <c r="R2289" i="35"/>
  <c r="R2290" i="35"/>
  <c r="R2291" i="35"/>
  <c r="R2292" i="35"/>
  <c r="R2293" i="35"/>
  <c r="R2294" i="35"/>
  <c r="R2295" i="35"/>
  <c r="R2296" i="35"/>
  <c r="R2297" i="35"/>
  <c r="R2298" i="35"/>
  <c r="R2299" i="35"/>
  <c r="R2300" i="35"/>
  <c r="R2301" i="35"/>
  <c r="R2302" i="35"/>
  <c r="R2303" i="35"/>
  <c r="R2304" i="35"/>
  <c r="R2305" i="35"/>
  <c r="R2306" i="35"/>
  <c r="R2307" i="35"/>
  <c r="R2308" i="35"/>
  <c r="R2309" i="35"/>
  <c r="R2310" i="35"/>
  <c r="R2311" i="35"/>
  <c r="R2312" i="35"/>
  <c r="R2313" i="35"/>
  <c r="R2314" i="35"/>
  <c r="R2315" i="35"/>
  <c r="R2316" i="35"/>
  <c r="R2317" i="35"/>
  <c r="R2318" i="35"/>
  <c r="R2319" i="35"/>
  <c r="R2320" i="35"/>
  <c r="R2321" i="35"/>
  <c r="R2322" i="35"/>
  <c r="R2323" i="35"/>
  <c r="R2324" i="35"/>
  <c r="R2325" i="35"/>
  <c r="R2326" i="35"/>
  <c r="R2327" i="35"/>
  <c r="R2328" i="35"/>
  <c r="R2329" i="35"/>
  <c r="R2330" i="35"/>
  <c r="R2331" i="35"/>
  <c r="R2332" i="35"/>
  <c r="R2333" i="35"/>
  <c r="R2334" i="35"/>
  <c r="R2335" i="35"/>
  <c r="R2336" i="35"/>
  <c r="R2337" i="35"/>
  <c r="R2338" i="35"/>
  <c r="R2339" i="35"/>
  <c r="R2340" i="35"/>
  <c r="R2341" i="35"/>
  <c r="R2342" i="35"/>
  <c r="R2343" i="35"/>
  <c r="R2344" i="35"/>
  <c r="R2345" i="35"/>
  <c r="R2346" i="35"/>
  <c r="R2347" i="35"/>
  <c r="R2348" i="35"/>
  <c r="R2349" i="35"/>
  <c r="R2350" i="35"/>
  <c r="R2351" i="35"/>
  <c r="R2352" i="35"/>
  <c r="R2353" i="35"/>
  <c r="R2354" i="35"/>
  <c r="R2355" i="35"/>
  <c r="R2356" i="35"/>
  <c r="R2357" i="35"/>
  <c r="R2358" i="35"/>
  <c r="R2359" i="35"/>
  <c r="R2360" i="35"/>
  <c r="R2361" i="35"/>
  <c r="R2362" i="35"/>
  <c r="R2363" i="35"/>
  <c r="R2364" i="35"/>
  <c r="R2365" i="35"/>
  <c r="R2366" i="35"/>
  <c r="R2367" i="35"/>
  <c r="R2368" i="35"/>
  <c r="R2369" i="35"/>
  <c r="R2370" i="35"/>
  <c r="R2371" i="35"/>
  <c r="R2372" i="35"/>
  <c r="R2373" i="35"/>
  <c r="R2374" i="35"/>
  <c r="R2375" i="35"/>
  <c r="R2376" i="35"/>
  <c r="R2377" i="35"/>
  <c r="R2378" i="35"/>
  <c r="R2379" i="35"/>
  <c r="R2380" i="35"/>
  <c r="R2381" i="35"/>
  <c r="R2382" i="35"/>
  <c r="R2383" i="35"/>
  <c r="R2384" i="35"/>
  <c r="R2385" i="35"/>
  <c r="R2386" i="35"/>
  <c r="R2387" i="35"/>
  <c r="R2388" i="35"/>
  <c r="R2389" i="35"/>
  <c r="R2390" i="35"/>
  <c r="R2391" i="35"/>
  <c r="R2392" i="35"/>
  <c r="R2393" i="35"/>
  <c r="R2394" i="35"/>
  <c r="R2395" i="35"/>
  <c r="R2396" i="35"/>
  <c r="R2397" i="35"/>
  <c r="R2398" i="35"/>
  <c r="R2399" i="35"/>
  <c r="R2400" i="35"/>
  <c r="R2401" i="35"/>
  <c r="R2402" i="35"/>
  <c r="R2403" i="35"/>
  <c r="R2404" i="35"/>
  <c r="R2405" i="35"/>
  <c r="R2406" i="35"/>
  <c r="R2407" i="35"/>
  <c r="R2408" i="35"/>
  <c r="R2409" i="35"/>
  <c r="R2410" i="35"/>
  <c r="R2411" i="35"/>
  <c r="R2412" i="35"/>
  <c r="R2413" i="35"/>
  <c r="R2414" i="35"/>
  <c r="R2415" i="35"/>
  <c r="R2416" i="35"/>
  <c r="R2417" i="35"/>
  <c r="R2418" i="35"/>
  <c r="R2419" i="35"/>
  <c r="R2420" i="35"/>
  <c r="R2421" i="35"/>
  <c r="R2422" i="35"/>
  <c r="R2423" i="35"/>
  <c r="R2424" i="35"/>
  <c r="R2425" i="35"/>
  <c r="R2426" i="35"/>
  <c r="R2427" i="35"/>
  <c r="R2428" i="35"/>
  <c r="R2429" i="35"/>
  <c r="R2430" i="35"/>
  <c r="R2431" i="35"/>
  <c r="R2432" i="35"/>
  <c r="R2433" i="35"/>
  <c r="R2434" i="35"/>
  <c r="R2435" i="35"/>
  <c r="R2436" i="35"/>
  <c r="R2437" i="35"/>
  <c r="R2438" i="35"/>
  <c r="R2439" i="35"/>
  <c r="R2440" i="35"/>
  <c r="R2441" i="35"/>
  <c r="R2442" i="35"/>
  <c r="R2443" i="35"/>
  <c r="R2444" i="35"/>
  <c r="R2445" i="35"/>
  <c r="R2446" i="35"/>
  <c r="R2447" i="35"/>
  <c r="R2448" i="35"/>
  <c r="R2449" i="35"/>
  <c r="R2450" i="35"/>
  <c r="R2451" i="35"/>
  <c r="R2452" i="35"/>
  <c r="R2453" i="35"/>
  <c r="R2454" i="35"/>
  <c r="R2455" i="35"/>
  <c r="R2456" i="35"/>
  <c r="R2457" i="35"/>
  <c r="R2458" i="35"/>
  <c r="R2459" i="35"/>
  <c r="R2460" i="35"/>
  <c r="R2461" i="35"/>
  <c r="R2462" i="35"/>
  <c r="R2463" i="35"/>
  <c r="R2464" i="35"/>
  <c r="R2465" i="35"/>
  <c r="R2466" i="35"/>
  <c r="R2467" i="35"/>
  <c r="R2468" i="35"/>
  <c r="R2469" i="35"/>
  <c r="R2470" i="35"/>
  <c r="R2471" i="35"/>
  <c r="R2472" i="35"/>
  <c r="R2473" i="35"/>
  <c r="R2474" i="35"/>
  <c r="R2475" i="35"/>
  <c r="R2476" i="35"/>
  <c r="R2477" i="35"/>
  <c r="R2478" i="35"/>
  <c r="R2479" i="35"/>
  <c r="R2480" i="35"/>
  <c r="R2481" i="35"/>
  <c r="R2482" i="35"/>
  <c r="R2483" i="35"/>
  <c r="R2484" i="35"/>
  <c r="R2485" i="35"/>
  <c r="R2486" i="35"/>
  <c r="R2487" i="35"/>
  <c r="R2488" i="35"/>
  <c r="R2489" i="35"/>
  <c r="R2490" i="35"/>
  <c r="R2491" i="35"/>
  <c r="R2492" i="35"/>
  <c r="R2493" i="35"/>
  <c r="R2494" i="35"/>
  <c r="R2495" i="35"/>
  <c r="R2496" i="35"/>
  <c r="R2497" i="35"/>
  <c r="R2498" i="35"/>
  <c r="R2499" i="35"/>
  <c r="R2500" i="35"/>
  <c r="R2501" i="35"/>
  <c r="R2502" i="35"/>
  <c r="R2503" i="35"/>
  <c r="R2504" i="35"/>
  <c r="R2505" i="35"/>
  <c r="R2506" i="35"/>
  <c r="R2507" i="35"/>
  <c r="R2508" i="35"/>
  <c r="R2509" i="35"/>
  <c r="R2510" i="35"/>
  <c r="R2511" i="35"/>
  <c r="R2512" i="35"/>
  <c r="R2513" i="35"/>
  <c r="R2514" i="35"/>
  <c r="R2515" i="35"/>
  <c r="R2516" i="35"/>
  <c r="R2517" i="35"/>
  <c r="R2518" i="35"/>
  <c r="R2519" i="35"/>
  <c r="R2520" i="35"/>
  <c r="R2521" i="35"/>
  <c r="R2522" i="35"/>
  <c r="R2523" i="35"/>
  <c r="R2524" i="35"/>
  <c r="R2525" i="35"/>
  <c r="R2526" i="35"/>
  <c r="R2527" i="35"/>
  <c r="R2528" i="35"/>
  <c r="R2529" i="35"/>
  <c r="R2530" i="35"/>
  <c r="R2531" i="35"/>
  <c r="R2532" i="35"/>
  <c r="R2533" i="35"/>
  <c r="R2534" i="35"/>
  <c r="R2535" i="35"/>
  <c r="R2536" i="35"/>
  <c r="R2537" i="35"/>
  <c r="R2538" i="35"/>
  <c r="R2539" i="35"/>
  <c r="R2540" i="35"/>
  <c r="R2541" i="35"/>
  <c r="R2542" i="35"/>
  <c r="R2543" i="35"/>
  <c r="R2544" i="35"/>
  <c r="R2545" i="35"/>
  <c r="R2546" i="35"/>
  <c r="R2547" i="35"/>
  <c r="R2548" i="35"/>
  <c r="R2549" i="35"/>
  <c r="R2550" i="35"/>
  <c r="R2551" i="35"/>
  <c r="R2552" i="35"/>
  <c r="R2553" i="35"/>
  <c r="R2554" i="35"/>
  <c r="R2555" i="35"/>
  <c r="R2556" i="35"/>
  <c r="R2557" i="35"/>
  <c r="R2558" i="35"/>
  <c r="R2559" i="35"/>
  <c r="R2560" i="35"/>
  <c r="R2561" i="35"/>
  <c r="R2562" i="35"/>
  <c r="R2563" i="35"/>
  <c r="R2564" i="35"/>
  <c r="R2565" i="35"/>
  <c r="R2566" i="35"/>
  <c r="R2567" i="35"/>
  <c r="R2568" i="35"/>
  <c r="R2569" i="35"/>
  <c r="R2570" i="35"/>
  <c r="R2571" i="35"/>
  <c r="R2572" i="35"/>
  <c r="R2573" i="35"/>
  <c r="R2574" i="35"/>
  <c r="R2575" i="35"/>
  <c r="R2576" i="35"/>
  <c r="R2577" i="35"/>
  <c r="R2578" i="35"/>
  <c r="R2579" i="35"/>
  <c r="R2580" i="35"/>
  <c r="R2581" i="35"/>
  <c r="R2582" i="35"/>
  <c r="R2583" i="35"/>
  <c r="R2584" i="35"/>
  <c r="R2585" i="35"/>
  <c r="R2586" i="35"/>
  <c r="R2587" i="35"/>
  <c r="R2588" i="35"/>
  <c r="R2589" i="35"/>
  <c r="R2590" i="35"/>
  <c r="R2591" i="35"/>
  <c r="R2592" i="35"/>
  <c r="R2593" i="35"/>
  <c r="R2594" i="35"/>
  <c r="R2595" i="35"/>
  <c r="R2596" i="35"/>
  <c r="R2597" i="35"/>
  <c r="R2598" i="35"/>
  <c r="R2599" i="35"/>
  <c r="R2600" i="35"/>
  <c r="R2601" i="35"/>
  <c r="R2602" i="35"/>
  <c r="R2603" i="35"/>
  <c r="R2604" i="35"/>
  <c r="R2605" i="35"/>
  <c r="R2606" i="35"/>
  <c r="R2607" i="35"/>
  <c r="R2608" i="35"/>
  <c r="R2609" i="35"/>
  <c r="R2610" i="35"/>
  <c r="R2611" i="35"/>
  <c r="R2612" i="35"/>
  <c r="R2613" i="35"/>
  <c r="R2614" i="35"/>
  <c r="R2615" i="35"/>
  <c r="R2616" i="35"/>
  <c r="R2617" i="35"/>
  <c r="R2618" i="35"/>
  <c r="R2619" i="35"/>
  <c r="R2620" i="35"/>
  <c r="R2621" i="35"/>
  <c r="R2622" i="35"/>
  <c r="R2623" i="35"/>
  <c r="R2624" i="35"/>
  <c r="R2625" i="35"/>
  <c r="R2626" i="35"/>
  <c r="R2627" i="35"/>
  <c r="R2628" i="35"/>
  <c r="R2629" i="35"/>
  <c r="R2630" i="35"/>
  <c r="R2631" i="35"/>
  <c r="R2632" i="35"/>
  <c r="R2633" i="35"/>
  <c r="R2634" i="35"/>
  <c r="R2635" i="35"/>
  <c r="R2636" i="35"/>
  <c r="R2637" i="35"/>
  <c r="R2638" i="35"/>
  <c r="R2639" i="35"/>
  <c r="R2640" i="35"/>
  <c r="R2641" i="35"/>
  <c r="R2642" i="35"/>
  <c r="R2643" i="35"/>
  <c r="R2644" i="35"/>
  <c r="R2645" i="35"/>
  <c r="R2646" i="35"/>
  <c r="R2647" i="35"/>
  <c r="R2648" i="35"/>
  <c r="R2649" i="35"/>
  <c r="R2650" i="35"/>
  <c r="R2651" i="35"/>
  <c r="R2652" i="35"/>
  <c r="R2653" i="35"/>
  <c r="R2654" i="35"/>
  <c r="R2655" i="35"/>
  <c r="R2656" i="35"/>
  <c r="R2657" i="35"/>
  <c r="R2658" i="35"/>
  <c r="R2659" i="35"/>
  <c r="R2660" i="35"/>
  <c r="R2661" i="35"/>
  <c r="R2662" i="35"/>
  <c r="R2663" i="35"/>
  <c r="R2664" i="35"/>
  <c r="R2665" i="35"/>
  <c r="R2666" i="35"/>
  <c r="R2667" i="35"/>
  <c r="R2668" i="35"/>
  <c r="R2669" i="35"/>
  <c r="R2670" i="35"/>
  <c r="R2671" i="35"/>
  <c r="R2672" i="35"/>
  <c r="R2673" i="35"/>
  <c r="R2674" i="35"/>
  <c r="R2675" i="35"/>
  <c r="R2676" i="35"/>
  <c r="R2677" i="35"/>
  <c r="R2678" i="35"/>
  <c r="R2679" i="35"/>
  <c r="R2680" i="35"/>
  <c r="R2681" i="35"/>
  <c r="R2682" i="35"/>
  <c r="R2683" i="35"/>
  <c r="R2684" i="35"/>
  <c r="R2685" i="35"/>
  <c r="R2686" i="35"/>
  <c r="R2687" i="35"/>
  <c r="R2688" i="35"/>
  <c r="R2689" i="35"/>
  <c r="R2690" i="35"/>
  <c r="R2691" i="35"/>
  <c r="R2692" i="35"/>
  <c r="R2693" i="35"/>
  <c r="R2694" i="35"/>
  <c r="R2695" i="35"/>
  <c r="R2696" i="35"/>
  <c r="R2697" i="35"/>
  <c r="R2698" i="35"/>
  <c r="R2699" i="35"/>
  <c r="R2700" i="35"/>
  <c r="R2701" i="35"/>
  <c r="R2702" i="35"/>
  <c r="R2703" i="35"/>
  <c r="R2704" i="35"/>
  <c r="R2705" i="35"/>
  <c r="R2706" i="35"/>
  <c r="R2707" i="35"/>
  <c r="R2708" i="35"/>
  <c r="R2709" i="35"/>
  <c r="R2710" i="35"/>
  <c r="R2711" i="35"/>
  <c r="R2712" i="35"/>
  <c r="R2713" i="35"/>
  <c r="R2714" i="35"/>
  <c r="R2715" i="35"/>
  <c r="R2716" i="35"/>
  <c r="R2717" i="35"/>
  <c r="R2718" i="35"/>
  <c r="R2719" i="35"/>
  <c r="R2720" i="35"/>
  <c r="R2721" i="35"/>
  <c r="R2722" i="35"/>
  <c r="R2723" i="35"/>
  <c r="R2724" i="35"/>
  <c r="R2725" i="35"/>
  <c r="R2726" i="35"/>
  <c r="R2727" i="35"/>
  <c r="R2728" i="35"/>
  <c r="R2729" i="35"/>
  <c r="R2730" i="35"/>
  <c r="R2731" i="35"/>
  <c r="R2732" i="35"/>
  <c r="R2733" i="35"/>
  <c r="R2734" i="35"/>
  <c r="R2735" i="35"/>
  <c r="R2736" i="35"/>
  <c r="R2737" i="35"/>
  <c r="R2738" i="35"/>
  <c r="R2739" i="35"/>
  <c r="R2740" i="35"/>
  <c r="R2741" i="35"/>
  <c r="R2742" i="35"/>
  <c r="R2743" i="35"/>
  <c r="R2744" i="35"/>
  <c r="R2745" i="35"/>
  <c r="R2746" i="35"/>
  <c r="R2747" i="35"/>
  <c r="R2748" i="35"/>
  <c r="R2749" i="35"/>
  <c r="R2750" i="35"/>
  <c r="R2751" i="35"/>
  <c r="R2752" i="35"/>
  <c r="R2753" i="35"/>
  <c r="R2754" i="35"/>
  <c r="R2755" i="35"/>
  <c r="R2756" i="35"/>
  <c r="R2757" i="35"/>
  <c r="R2758" i="35"/>
  <c r="R2759" i="35"/>
  <c r="R2760" i="35"/>
  <c r="R2761" i="35"/>
  <c r="R2762" i="35"/>
  <c r="R2763" i="35"/>
  <c r="R2764" i="35"/>
  <c r="R2765" i="35"/>
  <c r="R2766" i="35"/>
  <c r="R2767" i="35"/>
  <c r="R2768" i="35"/>
  <c r="R2769" i="35"/>
  <c r="R2770" i="35"/>
  <c r="R2771" i="35"/>
  <c r="R2772" i="35"/>
  <c r="R2773" i="35"/>
  <c r="R2774" i="35"/>
  <c r="R2775" i="35"/>
  <c r="R2776" i="35"/>
  <c r="R2777" i="35"/>
  <c r="R2778" i="35"/>
  <c r="R2779" i="35"/>
  <c r="R2780" i="35"/>
  <c r="R2781" i="35"/>
  <c r="R2782" i="35"/>
  <c r="R2783" i="35"/>
  <c r="R2784" i="35"/>
  <c r="R2785" i="35"/>
  <c r="R2786" i="35"/>
  <c r="R2787" i="35"/>
  <c r="R2788" i="35"/>
  <c r="R2789" i="35"/>
  <c r="R2790" i="35"/>
  <c r="R2791" i="35"/>
  <c r="R2792" i="35"/>
  <c r="R2793" i="35"/>
  <c r="R2794" i="35"/>
  <c r="R2795" i="35"/>
  <c r="R2796" i="35"/>
  <c r="R2797" i="35"/>
  <c r="R2798" i="35"/>
  <c r="R2799" i="35"/>
  <c r="R2800" i="35"/>
  <c r="R2801" i="35"/>
  <c r="R2802" i="35"/>
  <c r="R2803" i="35"/>
  <c r="R2804" i="35"/>
  <c r="R2805" i="35"/>
  <c r="R2806" i="35"/>
  <c r="R2807" i="35"/>
  <c r="R2808" i="35"/>
  <c r="R2809" i="35"/>
  <c r="R2810" i="35"/>
  <c r="R2811" i="35"/>
  <c r="R2812" i="35"/>
  <c r="R2813" i="35"/>
  <c r="R2814" i="35"/>
  <c r="R2815" i="35"/>
  <c r="R2816" i="35"/>
  <c r="R2817" i="35"/>
  <c r="R2818" i="35"/>
  <c r="R2819" i="35"/>
  <c r="R2820" i="35"/>
  <c r="R2821" i="35"/>
  <c r="R2822" i="35"/>
  <c r="R2823" i="35"/>
  <c r="R2824" i="35"/>
  <c r="R2825" i="35"/>
  <c r="R2826" i="35"/>
  <c r="R2827" i="35"/>
  <c r="R2828" i="35"/>
  <c r="R2829" i="35"/>
  <c r="R2830" i="35"/>
  <c r="R2831" i="35"/>
  <c r="R2832" i="35"/>
  <c r="R2833" i="35"/>
  <c r="R2834" i="35"/>
  <c r="R2835" i="35"/>
  <c r="R2836" i="35"/>
  <c r="R2837" i="35"/>
  <c r="R2838" i="35"/>
  <c r="R2839" i="35"/>
  <c r="R2840" i="35"/>
  <c r="R2841" i="35"/>
  <c r="R2842" i="35"/>
  <c r="R2843" i="35"/>
  <c r="R2844" i="35"/>
  <c r="R2845" i="35"/>
  <c r="R2846" i="35"/>
  <c r="R2847" i="35"/>
  <c r="R2848" i="35"/>
  <c r="R2849" i="35"/>
  <c r="R2850" i="35"/>
  <c r="R2851" i="35"/>
  <c r="R2852" i="35"/>
  <c r="R2853" i="35"/>
  <c r="R2854" i="35"/>
  <c r="R2855" i="35"/>
  <c r="R2856" i="35"/>
  <c r="R2857" i="35"/>
  <c r="R2858" i="35"/>
  <c r="R2859" i="35"/>
  <c r="R2860" i="35"/>
  <c r="R2861" i="35"/>
  <c r="R2862" i="35"/>
  <c r="R2863" i="35"/>
  <c r="R2864" i="35"/>
  <c r="R2865" i="35"/>
  <c r="R2866" i="35"/>
  <c r="R2867" i="35"/>
  <c r="R2868" i="35"/>
  <c r="R2869" i="35"/>
  <c r="R2870" i="35"/>
  <c r="R2871" i="35"/>
  <c r="R2872" i="35"/>
  <c r="R2873" i="35"/>
  <c r="R2874" i="35"/>
  <c r="R2875" i="35"/>
  <c r="R2876" i="35"/>
  <c r="R2877" i="35"/>
  <c r="R2878" i="35"/>
  <c r="R2879" i="35"/>
  <c r="R2880" i="35"/>
  <c r="R2881" i="35"/>
  <c r="R2882" i="35"/>
  <c r="R2883" i="35"/>
  <c r="R2884" i="35"/>
  <c r="R2885" i="35"/>
  <c r="R2886" i="35"/>
  <c r="R2887" i="35"/>
  <c r="R2888" i="35"/>
  <c r="R2889" i="35"/>
  <c r="R2890" i="35"/>
  <c r="R2891" i="35"/>
  <c r="R2892" i="35"/>
  <c r="R2893" i="35"/>
  <c r="R2894" i="35"/>
  <c r="R2895" i="35"/>
  <c r="R2896" i="35"/>
  <c r="R2897" i="35"/>
  <c r="R2898" i="35"/>
  <c r="R2899" i="35"/>
  <c r="R2900" i="35"/>
  <c r="R2901" i="35"/>
  <c r="R2902" i="35"/>
  <c r="R2903" i="35"/>
  <c r="R2904" i="35"/>
  <c r="R2905" i="35"/>
  <c r="R2906" i="35"/>
  <c r="R2907" i="35"/>
  <c r="R2908" i="35"/>
  <c r="R2909" i="35"/>
  <c r="R2910" i="35"/>
  <c r="R2911" i="35"/>
  <c r="R2912" i="35"/>
  <c r="R2913" i="35"/>
  <c r="R2914" i="35"/>
  <c r="R2915" i="35"/>
  <c r="R2916" i="35"/>
  <c r="R2917" i="35"/>
  <c r="R2918" i="35"/>
  <c r="R2919" i="35"/>
  <c r="R2920" i="35"/>
  <c r="R2921" i="35"/>
  <c r="R2922" i="35"/>
  <c r="R2923" i="35"/>
  <c r="R2924" i="35"/>
  <c r="R2925" i="35"/>
  <c r="R2926" i="35"/>
  <c r="R2927" i="35"/>
  <c r="R2928" i="35"/>
  <c r="R2929" i="35"/>
  <c r="R2930" i="35"/>
  <c r="R2931" i="35"/>
  <c r="R2932" i="35"/>
  <c r="R2933" i="35"/>
  <c r="R2934" i="35"/>
  <c r="R2935" i="35"/>
  <c r="R2936" i="35"/>
  <c r="R2937" i="35"/>
  <c r="R2938" i="35"/>
  <c r="R2939" i="35"/>
  <c r="R2940" i="35"/>
  <c r="R2941" i="35"/>
  <c r="R2942" i="35"/>
  <c r="R2943" i="35"/>
  <c r="R2944" i="35"/>
  <c r="R2945" i="35"/>
  <c r="R2946" i="35"/>
  <c r="R2947" i="35"/>
  <c r="R2948" i="35"/>
  <c r="R2949" i="35"/>
  <c r="R2950" i="35"/>
  <c r="R2951" i="35"/>
  <c r="R2952" i="35"/>
  <c r="R2953" i="35"/>
  <c r="R2954" i="35"/>
  <c r="R2955" i="35"/>
  <c r="R2956" i="35"/>
  <c r="R2957" i="35"/>
  <c r="R2958" i="35"/>
  <c r="R2959" i="35"/>
  <c r="R2960" i="35"/>
  <c r="R2961" i="35"/>
  <c r="R2962" i="35"/>
  <c r="R2963" i="35"/>
  <c r="R2964" i="35"/>
  <c r="R2965" i="35"/>
  <c r="R2966" i="35"/>
  <c r="R2967" i="35"/>
  <c r="R2968" i="35"/>
  <c r="R2969" i="35"/>
  <c r="R2970" i="35"/>
  <c r="R2971" i="35"/>
  <c r="R2972" i="35"/>
  <c r="R2973" i="35"/>
  <c r="R2974" i="35"/>
  <c r="R2975" i="35"/>
  <c r="R2976" i="35"/>
  <c r="R2977" i="35"/>
  <c r="R2978" i="35"/>
  <c r="R2979" i="35"/>
  <c r="R2980" i="35"/>
  <c r="R2981" i="35"/>
  <c r="R2982" i="35"/>
  <c r="R2983" i="35"/>
  <c r="R2984" i="35"/>
  <c r="R2985" i="35"/>
  <c r="R2986" i="35"/>
  <c r="R2987" i="35"/>
  <c r="R2988" i="35"/>
  <c r="R2989" i="35"/>
  <c r="R2990" i="35"/>
  <c r="R2991" i="35"/>
  <c r="R2992" i="35"/>
  <c r="R2993" i="35"/>
  <c r="R2994" i="35"/>
  <c r="R2995" i="35"/>
  <c r="R2996" i="35"/>
  <c r="R2997" i="35"/>
  <c r="R2998" i="35"/>
  <c r="R2999" i="35"/>
  <c r="R3000" i="35"/>
  <c r="R3001" i="35"/>
  <c r="R3002" i="35"/>
  <c r="R3003" i="35"/>
  <c r="R3004" i="35"/>
  <c r="R3005" i="35"/>
  <c r="R3006" i="35"/>
  <c r="R3007" i="35"/>
  <c r="R3008" i="35"/>
  <c r="R3009" i="35"/>
  <c r="R3010" i="35"/>
  <c r="R3011" i="35"/>
  <c r="R3012" i="35"/>
  <c r="R3013" i="35"/>
  <c r="R3014" i="35"/>
  <c r="R3015" i="35"/>
  <c r="R3016" i="35"/>
  <c r="R3017" i="35"/>
  <c r="R3018" i="35"/>
  <c r="R3019" i="35"/>
  <c r="R3020" i="35"/>
  <c r="R3021" i="35"/>
  <c r="R3022" i="35"/>
  <c r="R3023" i="35"/>
  <c r="R3024" i="35"/>
  <c r="R3025" i="35"/>
  <c r="R3026" i="35"/>
  <c r="R3027" i="35"/>
  <c r="R3028" i="35"/>
  <c r="R3029" i="35"/>
  <c r="R3030" i="35"/>
  <c r="R3031" i="35"/>
  <c r="R3032" i="35"/>
  <c r="R3033" i="35"/>
  <c r="R3034" i="35"/>
  <c r="R3035" i="35"/>
  <c r="R3036" i="35"/>
  <c r="R3037" i="35"/>
  <c r="R3038" i="35"/>
  <c r="R3039" i="35"/>
  <c r="R3040" i="35"/>
  <c r="R3041" i="35"/>
  <c r="R3042" i="35"/>
  <c r="R3043" i="35"/>
  <c r="R3044" i="35"/>
  <c r="R3045" i="35"/>
  <c r="R3046" i="35"/>
  <c r="R3047" i="35"/>
  <c r="R3048" i="35"/>
  <c r="R3049" i="35"/>
  <c r="R3050" i="35"/>
  <c r="R3051" i="35"/>
  <c r="R3052" i="35"/>
  <c r="R3053" i="35"/>
  <c r="R3054" i="35"/>
  <c r="R3055" i="35"/>
  <c r="R3056" i="35"/>
  <c r="R3057" i="35"/>
  <c r="R3058" i="35"/>
  <c r="R3059" i="35"/>
  <c r="R3060" i="35"/>
  <c r="R3061" i="35"/>
  <c r="R3062" i="35"/>
  <c r="R3063" i="35"/>
  <c r="R3064" i="35"/>
  <c r="R3065" i="35"/>
  <c r="R3066" i="35"/>
  <c r="R3067" i="35"/>
  <c r="R3068" i="35"/>
  <c r="R3069" i="35"/>
  <c r="R3070" i="35"/>
  <c r="R3071" i="35"/>
  <c r="R3072" i="35"/>
  <c r="R3073" i="35"/>
  <c r="R3074" i="35"/>
  <c r="R3075" i="35"/>
  <c r="R3076" i="35"/>
  <c r="R3077" i="35"/>
  <c r="R3078" i="35"/>
  <c r="R3079" i="35"/>
  <c r="R3080" i="35"/>
  <c r="R3081" i="35"/>
  <c r="R3082" i="35"/>
  <c r="R3083" i="35"/>
  <c r="R3084" i="35"/>
  <c r="R3085" i="35"/>
  <c r="R3086" i="35"/>
  <c r="R3087" i="35"/>
  <c r="R3088" i="35"/>
  <c r="R3089" i="35"/>
  <c r="R3090" i="35"/>
  <c r="R3091" i="35"/>
  <c r="R3092" i="35"/>
  <c r="R3093" i="35"/>
  <c r="R3094" i="35"/>
  <c r="R3095" i="35"/>
  <c r="R3096" i="35"/>
  <c r="R3097" i="35"/>
  <c r="R3098" i="35"/>
  <c r="R3099" i="35"/>
  <c r="R3100" i="35"/>
  <c r="R3101" i="35"/>
  <c r="R3102" i="35"/>
  <c r="R3103" i="35"/>
  <c r="R3104" i="35"/>
  <c r="R3105" i="35"/>
  <c r="R3106" i="35"/>
  <c r="R3107" i="35"/>
  <c r="R3108" i="35"/>
  <c r="R3109" i="35"/>
  <c r="R3110" i="35"/>
  <c r="R3111" i="35"/>
  <c r="R3112" i="35"/>
  <c r="R3113" i="35"/>
  <c r="R3114" i="35"/>
  <c r="R3115" i="35"/>
  <c r="R3116" i="35"/>
  <c r="R3117" i="35"/>
  <c r="R3118" i="35"/>
  <c r="R3119" i="35"/>
  <c r="R3120" i="35"/>
  <c r="R3121" i="35"/>
  <c r="R3122" i="35"/>
  <c r="R3123" i="35"/>
  <c r="R3124" i="35"/>
  <c r="R3125" i="35"/>
  <c r="R3126" i="35"/>
  <c r="R3127" i="35"/>
  <c r="R3128" i="35"/>
  <c r="R3129" i="35"/>
  <c r="R3130" i="35"/>
  <c r="R3131" i="35"/>
  <c r="R3132" i="35"/>
  <c r="R3133" i="35"/>
  <c r="R3134" i="35"/>
  <c r="R3135" i="35"/>
  <c r="R3136" i="35"/>
  <c r="R3137" i="35"/>
  <c r="R3138" i="35"/>
  <c r="R3139" i="35"/>
  <c r="R3140" i="35"/>
  <c r="R3141" i="35"/>
  <c r="R3142" i="35"/>
  <c r="R3143" i="35"/>
  <c r="R3144" i="35"/>
  <c r="R3145" i="35"/>
  <c r="R3146" i="35"/>
  <c r="R3147" i="35"/>
  <c r="R3148" i="35"/>
  <c r="R3149" i="35"/>
  <c r="R3150" i="35"/>
  <c r="R3151" i="35"/>
  <c r="R3152" i="35"/>
  <c r="R3153" i="35"/>
  <c r="R3154" i="35"/>
  <c r="R3155" i="35"/>
  <c r="R3156" i="35"/>
  <c r="R3157" i="35"/>
  <c r="R3158" i="35"/>
  <c r="R3159" i="35"/>
  <c r="R3160" i="35"/>
  <c r="R3161" i="35"/>
  <c r="R3162" i="35"/>
  <c r="R3163" i="35"/>
  <c r="R3164" i="35"/>
  <c r="R3165" i="35"/>
  <c r="R3166" i="35"/>
  <c r="R3167" i="35"/>
  <c r="R3168" i="35"/>
  <c r="R3169" i="35"/>
  <c r="R3170" i="35"/>
  <c r="R3171" i="35"/>
  <c r="R3172" i="35"/>
  <c r="R3173" i="35"/>
  <c r="R3174" i="35"/>
  <c r="R3175" i="35"/>
  <c r="R3176" i="35"/>
  <c r="R3177" i="35"/>
  <c r="R3178" i="35"/>
  <c r="R3179" i="35"/>
  <c r="R3180" i="35"/>
  <c r="R3181" i="35"/>
  <c r="R3182" i="35"/>
  <c r="R3183" i="35"/>
  <c r="R3184" i="35"/>
  <c r="R3185" i="35"/>
  <c r="R3186" i="35"/>
  <c r="R3187" i="35"/>
  <c r="R3188" i="35"/>
  <c r="R3189" i="35"/>
  <c r="R3190" i="35"/>
  <c r="R3191" i="35"/>
  <c r="R3192" i="35"/>
  <c r="R3193" i="35"/>
  <c r="R3194" i="35"/>
  <c r="R3195" i="35"/>
  <c r="R3196" i="35"/>
  <c r="R3197" i="35"/>
  <c r="R3198" i="35"/>
  <c r="R3199" i="35"/>
  <c r="R3200" i="35"/>
  <c r="R3201" i="35"/>
  <c r="R3202" i="35"/>
  <c r="R3203" i="35"/>
  <c r="R3204" i="35"/>
  <c r="R3205" i="35"/>
  <c r="R3206" i="35"/>
  <c r="R3207" i="35"/>
  <c r="R3208" i="35"/>
  <c r="R3209" i="35"/>
  <c r="R3210" i="35"/>
  <c r="R3211" i="35"/>
  <c r="R3212" i="35"/>
  <c r="R3213" i="35"/>
  <c r="R3214" i="35"/>
  <c r="R3215" i="35"/>
  <c r="R3216" i="35"/>
  <c r="R3217" i="35"/>
  <c r="R3218" i="35"/>
  <c r="R3219" i="35"/>
  <c r="R3220" i="35"/>
  <c r="R3221" i="35"/>
  <c r="R3222" i="35"/>
  <c r="R3223" i="35"/>
  <c r="R3224" i="35"/>
  <c r="R3225" i="35"/>
  <c r="R3226" i="35"/>
  <c r="R3227" i="35"/>
  <c r="R3228" i="35"/>
  <c r="R3229" i="35"/>
  <c r="R3230" i="35"/>
  <c r="R3231" i="35"/>
  <c r="R3232" i="35"/>
  <c r="R3233" i="35"/>
  <c r="R3234" i="35"/>
  <c r="R3235" i="35"/>
  <c r="R3236" i="35"/>
  <c r="R3237" i="35"/>
  <c r="R3238" i="35"/>
  <c r="R3239" i="35"/>
  <c r="R3240" i="35"/>
  <c r="R3241" i="35"/>
  <c r="R3242" i="35"/>
  <c r="R3243" i="35"/>
  <c r="R3244" i="35"/>
  <c r="R3245" i="35"/>
  <c r="R3246" i="35"/>
  <c r="R3247" i="35"/>
  <c r="R3248" i="35"/>
  <c r="R3249" i="35"/>
  <c r="R3250" i="35"/>
  <c r="R3251" i="35"/>
  <c r="R3252" i="35"/>
  <c r="R3253" i="35"/>
  <c r="R3254" i="35"/>
  <c r="R3255" i="35"/>
  <c r="R3256" i="35"/>
  <c r="R3257" i="35"/>
  <c r="R3258" i="35"/>
  <c r="R3259" i="35"/>
  <c r="R3260" i="35"/>
  <c r="R3261" i="35"/>
  <c r="R3262" i="35"/>
  <c r="R3263" i="35"/>
  <c r="R3264" i="35"/>
  <c r="R3265" i="35"/>
  <c r="R3266" i="35"/>
  <c r="R3267" i="35"/>
  <c r="R3268" i="35"/>
  <c r="R3269" i="35"/>
  <c r="R3270" i="35"/>
  <c r="R3271" i="35"/>
  <c r="R3272" i="35"/>
  <c r="R3273" i="35"/>
  <c r="R3274" i="35"/>
  <c r="R3275" i="35"/>
  <c r="R3276" i="35"/>
  <c r="R3277" i="35"/>
  <c r="R3278" i="35"/>
  <c r="R3279" i="35"/>
  <c r="R3280" i="35"/>
  <c r="R3281" i="35"/>
  <c r="R3282" i="35"/>
  <c r="R3283" i="35"/>
  <c r="R3284" i="35"/>
  <c r="R3285" i="35"/>
  <c r="R3286" i="35"/>
  <c r="R3287" i="35"/>
  <c r="R3288" i="35"/>
  <c r="R3289" i="35"/>
  <c r="R3290" i="35"/>
  <c r="R3291" i="35"/>
  <c r="R3292" i="35"/>
  <c r="R3293" i="35"/>
  <c r="R3294" i="35"/>
  <c r="R3295" i="35"/>
  <c r="R3296" i="35"/>
  <c r="R3297" i="35"/>
  <c r="R3298" i="35"/>
  <c r="R3299" i="35"/>
  <c r="R3300" i="35"/>
  <c r="R3301" i="35"/>
  <c r="R3302" i="35"/>
  <c r="R3303" i="35"/>
  <c r="R3304" i="35"/>
  <c r="R3305" i="35"/>
  <c r="R3306" i="35"/>
  <c r="R3307" i="35"/>
  <c r="R3308" i="35"/>
  <c r="R3309" i="35"/>
  <c r="R3310" i="35"/>
  <c r="R3311" i="35"/>
  <c r="R3312" i="35"/>
  <c r="R3313" i="35"/>
  <c r="R3314" i="35"/>
  <c r="R3315" i="35"/>
  <c r="R3316" i="35"/>
  <c r="R3317" i="35"/>
  <c r="R3318" i="35"/>
  <c r="R3319" i="35"/>
  <c r="R3320" i="35"/>
  <c r="R3321" i="35"/>
  <c r="R3322" i="35"/>
  <c r="R3323" i="35"/>
  <c r="R3324" i="35"/>
  <c r="R3325" i="35"/>
  <c r="R3326" i="35"/>
  <c r="R3327" i="35"/>
  <c r="R3328" i="35"/>
  <c r="R3329" i="35"/>
  <c r="R3330" i="35"/>
  <c r="R3331" i="35"/>
  <c r="R3332" i="35"/>
  <c r="R3333" i="35"/>
  <c r="R3334" i="35"/>
  <c r="R3335" i="35"/>
  <c r="R3336" i="35"/>
  <c r="R3337" i="35"/>
  <c r="R3338" i="35"/>
  <c r="R3339" i="35"/>
  <c r="R3340" i="35"/>
  <c r="R3341" i="35"/>
  <c r="R3342" i="35"/>
  <c r="R3343" i="35"/>
  <c r="R3344" i="35"/>
  <c r="R3345" i="35"/>
  <c r="R3346" i="35"/>
  <c r="R3347" i="35"/>
  <c r="R3348" i="35"/>
  <c r="R3349" i="35"/>
  <c r="R3350" i="35"/>
  <c r="R3351" i="35"/>
  <c r="R3352" i="35"/>
  <c r="R3353" i="35"/>
  <c r="R3354" i="35"/>
  <c r="R3355" i="35"/>
  <c r="R3356" i="35"/>
  <c r="R3357" i="35"/>
  <c r="R3358" i="35"/>
  <c r="R3359" i="35"/>
  <c r="R3360" i="35"/>
  <c r="R3361" i="35"/>
  <c r="R3362" i="35"/>
  <c r="R3363" i="35"/>
  <c r="R3364" i="35"/>
  <c r="R3365" i="35"/>
  <c r="R3366" i="35"/>
  <c r="R3367" i="35"/>
  <c r="R3368" i="35"/>
  <c r="R3369" i="35"/>
  <c r="R3370" i="35"/>
  <c r="R3371" i="35"/>
  <c r="R3372" i="35"/>
  <c r="R3373" i="35"/>
  <c r="R3374" i="35"/>
  <c r="R3375" i="35"/>
  <c r="R3376" i="35"/>
  <c r="R3377" i="35"/>
  <c r="R3378" i="35"/>
  <c r="R3379" i="35"/>
  <c r="R3380" i="35"/>
  <c r="R3381" i="35"/>
  <c r="R3382" i="35"/>
  <c r="R3383" i="35"/>
  <c r="R3384" i="35"/>
  <c r="R3385" i="35"/>
  <c r="R3386" i="35"/>
  <c r="R3387" i="35"/>
  <c r="R3388" i="35"/>
  <c r="R3389" i="35"/>
  <c r="R3390" i="35"/>
  <c r="R3391" i="35"/>
  <c r="R3392" i="35"/>
  <c r="R3393" i="35"/>
  <c r="R3394" i="35"/>
  <c r="R3395" i="35"/>
  <c r="R3396" i="35"/>
  <c r="R3397" i="35"/>
  <c r="R3398" i="35"/>
  <c r="R3399" i="35"/>
  <c r="R3400" i="35"/>
  <c r="R3401" i="35"/>
  <c r="R3402" i="35"/>
  <c r="R3403" i="35"/>
  <c r="R3404" i="35"/>
  <c r="R3405" i="35"/>
  <c r="R3406" i="35"/>
  <c r="R3407" i="35"/>
  <c r="R3408" i="35"/>
  <c r="R3409" i="35"/>
  <c r="R3410" i="35"/>
  <c r="R3411" i="35"/>
  <c r="R3412" i="35"/>
  <c r="R3413" i="35"/>
  <c r="R3414" i="35"/>
  <c r="R3415" i="35"/>
  <c r="R3416" i="35"/>
  <c r="R3417" i="35"/>
  <c r="R3418" i="35"/>
  <c r="R3419" i="35"/>
  <c r="R3420" i="35"/>
  <c r="R3421" i="35"/>
  <c r="R3422" i="35"/>
  <c r="R3423" i="35"/>
  <c r="R3424" i="35"/>
  <c r="R3425" i="35"/>
  <c r="R3426" i="35"/>
  <c r="R3427" i="35"/>
  <c r="R3428" i="35"/>
  <c r="R3429" i="35"/>
  <c r="R3430" i="35"/>
  <c r="R3431" i="35"/>
  <c r="R3432" i="35"/>
  <c r="R3433" i="35"/>
  <c r="R3434" i="35"/>
  <c r="R3435" i="35"/>
  <c r="R3436" i="35"/>
  <c r="R3437" i="35"/>
  <c r="R3438" i="35"/>
  <c r="R3439" i="35"/>
  <c r="R3440" i="35"/>
  <c r="R3441" i="35"/>
  <c r="R3442" i="35"/>
  <c r="R3443" i="35"/>
  <c r="R3444" i="35"/>
  <c r="R3445" i="35"/>
  <c r="R3446" i="35"/>
  <c r="R3447" i="35"/>
  <c r="R3448" i="35"/>
  <c r="R3449" i="35"/>
  <c r="R3450" i="35"/>
  <c r="R3451" i="35"/>
  <c r="R3452" i="35"/>
  <c r="R3453" i="35"/>
  <c r="R3454" i="35"/>
  <c r="R3455" i="35"/>
  <c r="R3456" i="35"/>
  <c r="R3457" i="35"/>
  <c r="R3458" i="35"/>
  <c r="R3459" i="35"/>
  <c r="R3460" i="35"/>
  <c r="R3461" i="35"/>
  <c r="R3462" i="35"/>
  <c r="R3463" i="35"/>
  <c r="R3464" i="35"/>
  <c r="R3465" i="35"/>
  <c r="R3466" i="35"/>
  <c r="R3467" i="35"/>
  <c r="R3468" i="35"/>
  <c r="R3469" i="35"/>
  <c r="R3470" i="35"/>
  <c r="R3471" i="35"/>
  <c r="R3472" i="35"/>
  <c r="R3473" i="35"/>
  <c r="R3474" i="35"/>
  <c r="R3475" i="35"/>
  <c r="R3476" i="35"/>
  <c r="R3477" i="35"/>
  <c r="R3478" i="35"/>
  <c r="R3479" i="35"/>
  <c r="R3480" i="35"/>
  <c r="R3481" i="35"/>
  <c r="R3482" i="35"/>
  <c r="R3483" i="35"/>
  <c r="R3484" i="35"/>
  <c r="R3485" i="35"/>
  <c r="R3486" i="35"/>
  <c r="R3487" i="35"/>
  <c r="R3488" i="35"/>
  <c r="R3489" i="35"/>
  <c r="R3490" i="35"/>
  <c r="R3491" i="35"/>
  <c r="R3492" i="35"/>
  <c r="R3493" i="35"/>
  <c r="R3494" i="35"/>
  <c r="R3495" i="35"/>
  <c r="R3496" i="35"/>
  <c r="R3497" i="35"/>
  <c r="R3498" i="35"/>
  <c r="R3499" i="35"/>
  <c r="R3500" i="35"/>
  <c r="R3501" i="35"/>
  <c r="R3502" i="35"/>
  <c r="R3503" i="35"/>
  <c r="R3504" i="35"/>
  <c r="R3505" i="35"/>
  <c r="R3506" i="35"/>
  <c r="R3507" i="35"/>
  <c r="R3508" i="35"/>
  <c r="R3509" i="35"/>
  <c r="R3510" i="35"/>
  <c r="R3511" i="35"/>
  <c r="R3512" i="35"/>
  <c r="R3513" i="35"/>
  <c r="R3514" i="35"/>
  <c r="R3515" i="35"/>
  <c r="R3516" i="35"/>
  <c r="R3517" i="35"/>
  <c r="R3518" i="35"/>
  <c r="R3519" i="35"/>
  <c r="R3520" i="35"/>
  <c r="R3521" i="35"/>
  <c r="R3522" i="35"/>
  <c r="R3523" i="35"/>
  <c r="R3524" i="35"/>
  <c r="R3525" i="35"/>
  <c r="R3526" i="35"/>
  <c r="R3527" i="35"/>
  <c r="R3528" i="35"/>
  <c r="R3529" i="35"/>
  <c r="R3530" i="35"/>
  <c r="R3531" i="35"/>
  <c r="R3532" i="35"/>
  <c r="R3533" i="35"/>
  <c r="R3534" i="35"/>
  <c r="R3535" i="35"/>
  <c r="R3536" i="35"/>
  <c r="R3537" i="35"/>
  <c r="R3538" i="35"/>
  <c r="R3539" i="35"/>
  <c r="R3540" i="35"/>
  <c r="R3541" i="35"/>
  <c r="R3542" i="35"/>
  <c r="R3543" i="35"/>
  <c r="R3544" i="35"/>
  <c r="R3545" i="35"/>
  <c r="R3546" i="35"/>
  <c r="R3547" i="35"/>
  <c r="R3548" i="35"/>
  <c r="R3549" i="35"/>
  <c r="R3550" i="35"/>
  <c r="R3551" i="35"/>
  <c r="R3552" i="35"/>
  <c r="R3553" i="35"/>
  <c r="R3554" i="35"/>
  <c r="R3555" i="35"/>
  <c r="R3556" i="35"/>
  <c r="R3557" i="35"/>
  <c r="R3558" i="35"/>
  <c r="R3559" i="35"/>
  <c r="R3560" i="35"/>
  <c r="R3561" i="35"/>
  <c r="R3562" i="35"/>
  <c r="R3563" i="35"/>
  <c r="R3564" i="35"/>
  <c r="R3565" i="35"/>
  <c r="R3566" i="35"/>
  <c r="R3567" i="35"/>
  <c r="R3568" i="35"/>
  <c r="R3569" i="35"/>
  <c r="R3570" i="35"/>
  <c r="R3571" i="35"/>
  <c r="R3572" i="35"/>
  <c r="R3573" i="35"/>
  <c r="R3574" i="35"/>
  <c r="R3575" i="35"/>
  <c r="R3576" i="35"/>
  <c r="R3577" i="35"/>
  <c r="R3578" i="35"/>
  <c r="R3579" i="35"/>
  <c r="R3580" i="35"/>
  <c r="R3581" i="35"/>
  <c r="R3582" i="35"/>
  <c r="R3583" i="35"/>
  <c r="R3584" i="35"/>
  <c r="R3585" i="35"/>
  <c r="R3586" i="35"/>
  <c r="R3587" i="35"/>
  <c r="R3588" i="35"/>
  <c r="R3589" i="35"/>
  <c r="R3590" i="35"/>
  <c r="R3591" i="35"/>
  <c r="R3592" i="35"/>
  <c r="R3593" i="35"/>
  <c r="R3594" i="35"/>
  <c r="R3595" i="35"/>
  <c r="R3596" i="35"/>
  <c r="R3597" i="35"/>
  <c r="R3598" i="35"/>
  <c r="R3599" i="35"/>
  <c r="R3600" i="35"/>
  <c r="R3601" i="35"/>
  <c r="R3602" i="35"/>
  <c r="R3603" i="35"/>
  <c r="R3604" i="35"/>
  <c r="R3605" i="35"/>
  <c r="R3606" i="35"/>
  <c r="R3607" i="35"/>
  <c r="R3608" i="35"/>
  <c r="R3609" i="35"/>
  <c r="R3610" i="35"/>
  <c r="R3611" i="35"/>
  <c r="R3612" i="35"/>
  <c r="R3613" i="35"/>
  <c r="R3614" i="35"/>
  <c r="R3615" i="35"/>
  <c r="R3616" i="35"/>
  <c r="R3617" i="35"/>
  <c r="R3618" i="35"/>
  <c r="R3619" i="35"/>
  <c r="R3620" i="35"/>
  <c r="R3621" i="35"/>
  <c r="R3622" i="35"/>
  <c r="R3623" i="35"/>
  <c r="R3624" i="35"/>
  <c r="R3625" i="35"/>
  <c r="R3626" i="35"/>
  <c r="R3627" i="35"/>
  <c r="R3628" i="35"/>
  <c r="R3629" i="35"/>
  <c r="R3630" i="35"/>
  <c r="R3631" i="35"/>
  <c r="R3632" i="35"/>
  <c r="R3633" i="35"/>
  <c r="R3634" i="35"/>
  <c r="R3635" i="35"/>
  <c r="R3636" i="35"/>
  <c r="R3637" i="35"/>
  <c r="R3638" i="35"/>
  <c r="R3639" i="35"/>
  <c r="R3640" i="35"/>
  <c r="R3641" i="35"/>
  <c r="R3642" i="35"/>
  <c r="R3643" i="35"/>
  <c r="R3644" i="35"/>
  <c r="R3645" i="35"/>
  <c r="R3646" i="35"/>
  <c r="R3647" i="35"/>
  <c r="R3648" i="35"/>
  <c r="R3649" i="35"/>
  <c r="R3650" i="35"/>
  <c r="R3651" i="35"/>
  <c r="R3652" i="35"/>
  <c r="R3653" i="35"/>
  <c r="R3654" i="35"/>
  <c r="R3655" i="35"/>
  <c r="R3656" i="35"/>
  <c r="R3657" i="35"/>
  <c r="R3658" i="35"/>
  <c r="R3659" i="35"/>
  <c r="R3660" i="35"/>
  <c r="R3661" i="35"/>
  <c r="R3662" i="35"/>
  <c r="R3663" i="35"/>
  <c r="R3664" i="35"/>
  <c r="R3665" i="35"/>
  <c r="R3666" i="35"/>
  <c r="R3667" i="35"/>
  <c r="R3668" i="35"/>
  <c r="R3669" i="35"/>
  <c r="R3670" i="35"/>
  <c r="R3671" i="35"/>
  <c r="R3672" i="35"/>
  <c r="R3673" i="35"/>
  <c r="R3674" i="35"/>
  <c r="R3675" i="35"/>
  <c r="R3676" i="35"/>
  <c r="R3677" i="35"/>
  <c r="R3678" i="35"/>
  <c r="R3679" i="35"/>
  <c r="R3680" i="35"/>
  <c r="R3681" i="35"/>
  <c r="R3682" i="35"/>
  <c r="R3683" i="35"/>
  <c r="R3684" i="35"/>
  <c r="R3685" i="35"/>
  <c r="R3686" i="35"/>
  <c r="R3687" i="35"/>
  <c r="R3688" i="35"/>
  <c r="R3689" i="35"/>
  <c r="R3690" i="35"/>
  <c r="R3691" i="35"/>
  <c r="R3692" i="35"/>
  <c r="R3693" i="35"/>
  <c r="R3694" i="35"/>
  <c r="R3695" i="35"/>
  <c r="R3696" i="35"/>
  <c r="R3697" i="35"/>
  <c r="R3698" i="35"/>
  <c r="R3699" i="35"/>
  <c r="R3700" i="35"/>
  <c r="R3701" i="35"/>
  <c r="R3702" i="35"/>
  <c r="R3703" i="35"/>
  <c r="R3704" i="35"/>
  <c r="R3705" i="35"/>
  <c r="R3706" i="35"/>
  <c r="R3707" i="35"/>
  <c r="R3708" i="35"/>
  <c r="R3709" i="35"/>
  <c r="R3710" i="35"/>
  <c r="R3711" i="35"/>
  <c r="R3712" i="35"/>
  <c r="R3713" i="35"/>
  <c r="R3714" i="35"/>
  <c r="R3715" i="35"/>
  <c r="R3716" i="35"/>
  <c r="R3717" i="35"/>
  <c r="R3718" i="35"/>
  <c r="R3719" i="35"/>
  <c r="R3720" i="35"/>
  <c r="R3721" i="35"/>
  <c r="R3722" i="35"/>
  <c r="R3723" i="35"/>
  <c r="R3724" i="35"/>
  <c r="R3725" i="35"/>
  <c r="R3726" i="35"/>
  <c r="R3727" i="35"/>
  <c r="R3728" i="35"/>
  <c r="R3729" i="35"/>
  <c r="R3730" i="35"/>
  <c r="R3731" i="35"/>
  <c r="R3732" i="35"/>
  <c r="R3733" i="35"/>
  <c r="R3734" i="35"/>
  <c r="R3735" i="35"/>
  <c r="R3736" i="35"/>
  <c r="R3737" i="35"/>
  <c r="R3738" i="35"/>
  <c r="R3739" i="35"/>
  <c r="R3740" i="35"/>
  <c r="R3741" i="35"/>
  <c r="R3742" i="35"/>
  <c r="R3743" i="35"/>
  <c r="R3744" i="35"/>
  <c r="R3745" i="35"/>
  <c r="R3746" i="35"/>
  <c r="R3747" i="35"/>
  <c r="R3748" i="35"/>
  <c r="R3749" i="35"/>
  <c r="R3750" i="35"/>
  <c r="R3751" i="35"/>
  <c r="R3752" i="35"/>
  <c r="R3753" i="35"/>
  <c r="R3754" i="35"/>
  <c r="R3755" i="35"/>
  <c r="R3756" i="35"/>
  <c r="R3757" i="35"/>
  <c r="R3758" i="35"/>
  <c r="R3759" i="35"/>
  <c r="R3760" i="35"/>
  <c r="R3761" i="35"/>
  <c r="R3762" i="35"/>
  <c r="R3763" i="35"/>
  <c r="R3764" i="35"/>
  <c r="R3765" i="35"/>
  <c r="R3766" i="35"/>
  <c r="R3767" i="35"/>
  <c r="R3768" i="35"/>
  <c r="R3769" i="35"/>
  <c r="R3770" i="35"/>
  <c r="R3771" i="35"/>
  <c r="R3772" i="35"/>
  <c r="R3773" i="35"/>
  <c r="R3774" i="35"/>
  <c r="R3775" i="35"/>
  <c r="R3776" i="35"/>
  <c r="R3777" i="35"/>
  <c r="R3778" i="35"/>
  <c r="R3779" i="35"/>
  <c r="R3780" i="35"/>
  <c r="R3781" i="35"/>
  <c r="R3782" i="35"/>
  <c r="R3783" i="35"/>
  <c r="R3784" i="35"/>
  <c r="R3785" i="35"/>
  <c r="R3786" i="35"/>
  <c r="R3787" i="35"/>
  <c r="R3788" i="35"/>
  <c r="R3789" i="35"/>
  <c r="R3790" i="35"/>
  <c r="R3791" i="35"/>
  <c r="R3792" i="35"/>
  <c r="R3793" i="35"/>
  <c r="R3794" i="35"/>
  <c r="R3795" i="35"/>
  <c r="R3796" i="35"/>
  <c r="R3797" i="35"/>
  <c r="R3798" i="35"/>
  <c r="R3799" i="35"/>
  <c r="R3800" i="35"/>
  <c r="R3801" i="35"/>
  <c r="R3802" i="35"/>
  <c r="R3803" i="35"/>
  <c r="R3804" i="35"/>
  <c r="R3805" i="35"/>
  <c r="R3806" i="35"/>
  <c r="R3807" i="35"/>
  <c r="R3808" i="35"/>
  <c r="R3809" i="35"/>
  <c r="R3810" i="35"/>
  <c r="R3811" i="35"/>
  <c r="R3812" i="35"/>
  <c r="R3813" i="35"/>
  <c r="R3814" i="35"/>
  <c r="R3815" i="35"/>
  <c r="R3816" i="35"/>
  <c r="R3817" i="35"/>
  <c r="R3818" i="35"/>
  <c r="R3819" i="35"/>
  <c r="R3820" i="35"/>
  <c r="R3821" i="35"/>
  <c r="R3822" i="35"/>
  <c r="R3823" i="35"/>
  <c r="R3824" i="35"/>
  <c r="R3825" i="35"/>
  <c r="R3826" i="35"/>
  <c r="R3827" i="35"/>
  <c r="R3828" i="35"/>
  <c r="R3829" i="35"/>
  <c r="R3830" i="35"/>
  <c r="R3831" i="35"/>
  <c r="R3832" i="35"/>
  <c r="R3833" i="35"/>
  <c r="R3834" i="35"/>
  <c r="R3835" i="35"/>
  <c r="R3836" i="35"/>
  <c r="R3837" i="35"/>
  <c r="R3838" i="35"/>
  <c r="R3839" i="35"/>
  <c r="R3840" i="35"/>
  <c r="R3841" i="35"/>
  <c r="R3842" i="35"/>
  <c r="R3843" i="35"/>
  <c r="R3844" i="35"/>
  <c r="R3845" i="35"/>
  <c r="R3846" i="35"/>
  <c r="R3847" i="35"/>
  <c r="R3848" i="35"/>
  <c r="R3849" i="35"/>
  <c r="R3850" i="35"/>
  <c r="R3851" i="35"/>
  <c r="R3852" i="35"/>
  <c r="R3853" i="35"/>
  <c r="R3854" i="35"/>
  <c r="R3855" i="35"/>
  <c r="R3856" i="35"/>
  <c r="R3857" i="35"/>
  <c r="R3858" i="35"/>
  <c r="R3859" i="35"/>
  <c r="R3860" i="35"/>
  <c r="R3861" i="35"/>
  <c r="R3862" i="35"/>
  <c r="R3863" i="35"/>
  <c r="R3864" i="35"/>
  <c r="R3865" i="35"/>
  <c r="R3866" i="35"/>
  <c r="R3867" i="35"/>
  <c r="R3868" i="35"/>
  <c r="R3869" i="35"/>
  <c r="R3870" i="35"/>
  <c r="R3871" i="35"/>
  <c r="R3872" i="35"/>
  <c r="R3873" i="35"/>
  <c r="R3874" i="35"/>
  <c r="R3875" i="35"/>
  <c r="R3876" i="35"/>
  <c r="R3877" i="35"/>
  <c r="R3878" i="35"/>
  <c r="R3879" i="35"/>
  <c r="R3880" i="35"/>
  <c r="R3881" i="35"/>
  <c r="R3882" i="35"/>
  <c r="R3883" i="35"/>
  <c r="R3884" i="35"/>
  <c r="R3885" i="35"/>
  <c r="R3886" i="35"/>
  <c r="R3887" i="35"/>
  <c r="R3888" i="35"/>
  <c r="R3889" i="35"/>
  <c r="R3890" i="35"/>
  <c r="R3891" i="35"/>
  <c r="R3892" i="35"/>
  <c r="R3893" i="35"/>
  <c r="R3894" i="35"/>
  <c r="R3895" i="35"/>
  <c r="R3896" i="35"/>
  <c r="R3897" i="35"/>
  <c r="R3898" i="35"/>
  <c r="R3899" i="35"/>
  <c r="R3900" i="35"/>
  <c r="R3901" i="35"/>
  <c r="R3902" i="35"/>
  <c r="R3903" i="35"/>
  <c r="R3904" i="35"/>
  <c r="R3905" i="35"/>
  <c r="R3906" i="35"/>
  <c r="R3907" i="35"/>
  <c r="R3908" i="35"/>
  <c r="R3909" i="35"/>
  <c r="R3910" i="35"/>
  <c r="R3911" i="35"/>
  <c r="R3912" i="35"/>
  <c r="R3913" i="35"/>
  <c r="R3914" i="35"/>
  <c r="R3915" i="35"/>
  <c r="R3916" i="35"/>
  <c r="R3917" i="35"/>
  <c r="R3918" i="35"/>
  <c r="R3919" i="35"/>
  <c r="R3920" i="35"/>
  <c r="R3921" i="35"/>
  <c r="R3922" i="35"/>
  <c r="R3923" i="35"/>
  <c r="R3924" i="35"/>
  <c r="R3925" i="35"/>
  <c r="R3926" i="35"/>
  <c r="R3927" i="35"/>
  <c r="R3928" i="35"/>
  <c r="R3929" i="35"/>
  <c r="R3930" i="35"/>
  <c r="R3931" i="35"/>
  <c r="R3932" i="35"/>
  <c r="R3933" i="35"/>
  <c r="R3934" i="35"/>
  <c r="R3935" i="35"/>
  <c r="R3936" i="35"/>
  <c r="R3937" i="35"/>
  <c r="R3938" i="35"/>
  <c r="R3939" i="35"/>
  <c r="R3940" i="35"/>
  <c r="R3941" i="35"/>
  <c r="R3942" i="35"/>
  <c r="R3943" i="35"/>
  <c r="R3944" i="35"/>
  <c r="R3945" i="35"/>
  <c r="R3946" i="35"/>
  <c r="R3947" i="35"/>
  <c r="R3948" i="35"/>
  <c r="R3949" i="35"/>
  <c r="R3950" i="35"/>
  <c r="R3951" i="35"/>
  <c r="R3952" i="35"/>
  <c r="R3953" i="35"/>
  <c r="R3954" i="35"/>
  <c r="R3955" i="35"/>
  <c r="R3956" i="35"/>
  <c r="R3957" i="35"/>
  <c r="R3958" i="35"/>
  <c r="R3959" i="35"/>
  <c r="R3960" i="35"/>
  <c r="R3961" i="35"/>
  <c r="R3962" i="35"/>
  <c r="R3963" i="35"/>
  <c r="R3964" i="35"/>
  <c r="R3965" i="35"/>
  <c r="R3966" i="35"/>
  <c r="R3967" i="35"/>
  <c r="R3968" i="35"/>
  <c r="R3969" i="35"/>
  <c r="R3970" i="35"/>
  <c r="R3971" i="35"/>
  <c r="R3972" i="35"/>
  <c r="R3973" i="35"/>
  <c r="R3974" i="35"/>
  <c r="R3975" i="35"/>
  <c r="R3976" i="35"/>
  <c r="R3977" i="35"/>
  <c r="R3978" i="35"/>
  <c r="R3979" i="35"/>
  <c r="R3980" i="35"/>
  <c r="R3981" i="35"/>
  <c r="R3982" i="35"/>
  <c r="R3983" i="35"/>
  <c r="R3984" i="35"/>
  <c r="R3985" i="35"/>
  <c r="R3986" i="35"/>
  <c r="R3987" i="35"/>
  <c r="R3988" i="35"/>
  <c r="R3989" i="35"/>
  <c r="R3990" i="35"/>
  <c r="R3991" i="35"/>
  <c r="R3992" i="35"/>
  <c r="R3993" i="35"/>
  <c r="R3994" i="35"/>
  <c r="R3995" i="35"/>
  <c r="R3996" i="35"/>
  <c r="R3997" i="35"/>
  <c r="R3998" i="35"/>
  <c r="R3999" i="35"/>
  <c r="R4000" i="35"/>
  <c r="R4001" i="35"/>
  <c r="R4002" i="35"/>
  <c r="R4003" i="35"/>
  <c r="R4004" i="35"/>
  <c r="R4005" i="35"/>
  <c r="R4006" i="35"/>
  <c r="R4007" i="35"/>
  <c r="R4008" i="35"/>
  <c r="R4009" i="35"/>
  <c r="R4010" i="35"/>
  <c r="R4011" i="35"/>
  <c r="R4012" i="35"/>
  <c r="R4013" i="35"/>
  <c r="R4014" i="35"/>
  <c r="R4015" i="35"/>
  <c r="R4016" i="35"/>
  <c r="R4017" i="35"/>
  <c r="R4018" i="35"/>
  <c r="R4019" i="35"/>
  <c r="R4020" i="35"/>
  <c r="R4021" i="35"/>
  <c r="R4022" i="35"/>
  <c r="R4023" i="35"/>
  <c r="R4024" i="35"/>
  <c r="R4025" i="35"/>
  <c r="R4026" i="35"/>
  <c r="R4027" i="35"/>
  <c r="R4028" i="35"/>
  <c r="R4029" i="35"/>
  <c r="R4030" i="35"/>
  <c r="R4031" i="35"/>
  <c r="R4032" i="35"/>
  <c r="R4033" i="35"/>
  <c r="R4034" i="35"/>
  <c r="R4035" i="35"/>
  <c r="R4036" i="35"/>
  <c r="R4037" i="35"/>
  <c r="R4038" i="35"/>
  <c r="R4039" i="35"/>
  <c r="R4040" i="35"/>
  <c r="R4041" i="35"/>
  <c r="R4042" i="35"/>
  <c r="R4043" i="35"/>
  <c r="R4044" i="35"/>
  <c r="R4045" i="35"/>
  <c r="R4046" i="35"/>
  <c r="R4047" i="35"/>
  <c r="R4048" i="35"/>
  <c r="R4049" i="35"/>
  <c r="R4050" i="35"/>
  <c r="R4051" i="35"/>
  <c r="R4052" i="35"/>
  <c r="R4053" i="35"/>
  <c r="R4054" i="35"/>
  <c r="R4055" i="35"/>
  <c r="R4056" i="35"/>
  <c r="R4057" i="35"/>
  <c r="R4058" i="35"/>
  <c r="R4059" i="35"/>
  <c r="R4060" i="35"/>
  <c r="R4061" i="35"/>
  <c r="R4062" i="35"/>
  <c r="R4063" i="35"/>
  <c r="R4064" i="35"/>
  <c r="R4065" i="35"/>
  <c r="R4066" i="35"/>
  <c r="R4067" i="35"/>
  <c r="R4068" i="35"/>
  <c r="R4069" i="35"/>
  <c r="R4070" i="35"/>
  <c r="R4071" i="35"/>
  <c r="R4072" i="35"/>
  <c r="R4073" i="35"/>
  <c r="R4074" i="35"/>
  <c r="R4075" i="35"/>
  <c r="R4076" i="35"/>
  <c r="R4077" i="35"/>
  <c r="R4078" i="35"/>
  <c r="R4079" i="35"/>
  <c r="R4080" i="35"/>
  <c r="R4081" i="35"/>
  <c r="R4082" i="35"/>
  <c r="R4083" i="35"/>
  <c r="R4084" i="35"/>
  <c r="R4085" i="35"/>
  <c r="R4086" i="35"/>
  <c r="R4087" i="35"/>
  <c r="R4088" i="35"/>
  <c r="R4089" i="35"/>
  <c r="R4090" i="35"/>
  <c r="R4091" i="35"/>
  <c r="R4092" i="35"/>
  <c r="R4093" i="35"/>
  <c r="R4094" i="35"/>
  <c r="R4095" i="35"/>
  <c r="R4096" i="35"/>
  <c r="R4097" i="35"/>
  <c r="R4098" i="35"/>
  <c r="R4099" i="35"/>
  <c r="R4100" i="35"/>
  <c r="R4101" i="35"/>
  <c r="R4102" i="35"/>
  <c r="R4103" i="35"/>
  <c r="R4104" i="35"/>
  <c r="R4105" i="35"/>
  <c r="R4106" i="35"/>
  <c r="R4107" i="35"/>
  <c r="R4108" i="35"/>
  <c r="R4109" i="35"/>
  <c r="R4110" i="35"/>
  <c r="R4111" i="35"/>
  <c r="R4112" i="35"/>
  <c r="R4113" i="35"/>
  <c r="R4114" i="35"/>
  <c r="R4115" i="35"/>
  <c r="R4116" i="35"/>
  <c r="R4117" i="35"/>
  <c r="R4118" i="35"/>
  <c r="R4119" i="35"/>
  <c r="R4120" i="35"/>
  <c r="R4121" i="35"/>
  <c r="R4122" i="35"/>
  <c r="R4123" i="35"/>
  <c r="R4124" i="35"/>
  <c r="R4125" i="35"/>
  <c r="R4126" i="35"/>
  <c r="R4127" i="35"/>
  <c r="R4128" i="35"/>
  <c r="R4129" i="35"/>
  <c r="R4130" i="35"/>
  <c r="R4131" i="35"/>
  <c r="R4132" i="35"/>
  <c r="R4133" i="35"/>
  <c r="R4134" i="35"/>
  <c r="R4135" i="35"/>
  <c r="R4136" i="35"/>
  <c r="R4137" i="35"/>
  <c r="R4138" i="35"/>
  <c r="R4139" i="35"/>
  <c r="R4140" i="35"/>
  <c r="R4141" i="35"/>
  <c r="R4142" i="35"/>
  <c r="R4143" i="35"/>
  <c r="R4144" i="35"/>
  <c r="R4145" i="35"/>
  <c r="R4146" i="35"/>
  <c r="R4147" i="35"/>
  <c r="R4148" i="35"/>
  <c r="R4149" i="35"/>
  <c r="R4150" i="35"/>
  <c r="R4151" i="35"/>
  <c r="R4152" i="35"/>
  <c r="R4153" i="35"/>
  <c r="R4154" i="35"/>
  <c r="R4155" i="35"/>
  <c r="R4156" i="35"/>
  <c r="R4157" i="35"/>
  <c r="R4158" i="35"/>
  <c r="R4159" i="35"/>
  <c r="R4160" i="35"/>
  <c r="R4161" i="35"/>
  <c r="R4162" i="35"/>
  <c r="R4163" i="35"/>
  <c r="R4164" i="35"/>
  <c r="R4165" i="35"/>
  <c r="R4166" i="35"/>
  <c r="R4167" i="35"/>
  <c r="R4168" i="35"/>
  <c r="R4169" i="35"/>
  <c r="R4170" i="35"/>
  <c r="R4171" i="35"/>
  <c r="R4172" i="35"/>
  <c r="R4173" i="35"/>
  <c r="R4174" i="35"/>
  <c r="R4175" i="35"/>
  <c r="R4176" i="35"/>
  <c r="R4177" i="35"/>
  <c r="R4178" i="35"/>
  <c r="R4179" i="35"/>
  <c r="R4180" i="35"/>
  <c r="R4181" i="35"/>
  <c r="R4182" i="35"/>
  <c r="R4183" i="35"/>
  <c r="R4184" i="35"/>
  <c r="R4185" i="35"/>
  <c r="R4186" i="35"/>
  <c r="R4187" i="35"/>
  <c r="R4188" i="35"/>
  <c r="R4189" i="35"/>
  <c r="R4190" i="35"/>
  <c r="R4191" i="35"/>
  <c r="R4192" i="35"/>
  <c r="R4193" i="35"/>
  <c r="R4194" i="35"/>
  <c r="R4195" i="35"/>
  <c r="R4196" i="35"/>
  <c r="R4197" i="35"/>
  <c r="R4198" i="35"/>
  <c r="R4199" i="35"/>
  <c r="R4200" i="35"/>
  <c r="R4201" i="35"/>
  <c r="R4202" i="35"/>
  <c r="R4203" i="35"/>
  <c r="R4204" i="35"/>
  <c r="R4205" i="35"/>
  <c r="R4206" i="35"/>
  <c r="R4207" i="35"/>
  <c r="R4208" i="35"/>
  <c r="R4209" i="35"/>
  <c r="R4210" i="35"/>
  <c r="R4211" i="35"/>
  <c r="R4212" i="35"/>
  <c r="R4213" i="35"/>
  <c r="R4214" i="35"/>
  <c r="R4215" i="35"/>
  <c r="R4216" i="35"/>
  <c r="R4217" i="35"/>
  <c r="R4218" i="35"/>
  <c r="R4219" i="35"/>
  <c r="R4220" i="35"/>
  <c r="R4221" i="35"/>
  <c r="R4222" i="35"/>
  <c r="R4223" i="35"/>
  <c r="R4224" i="35"/>
  <c r="R4225" i="35"/>
  <c r="R4226" i="35"/>
  <c r="R4227" i="35"/>
  <c r="R4228" i="35"/>
  <c r="R4229" i="35"/>
  <c r="R4230" i="35"/>
  <c r="R4231" i="35"/>
  <c r="R4232" i="35"/>
  <c r="R4233" i="35"/>
  <c r="R4234" i="35"/>
  <c r="R4235" i="35"/>
  <c r="R4236" i="35"/>
  <c r="R4237" i="35"/>
  <c r="R4238" i="35"/>
  <c r="R4239" i="35"/>
  <c r="R4240" i="35"/>
  <c r="R4241" i="35"/>
  <c r="R4242" i="35"/>
  <c r="R4243" i="35"/>
  <c r="R4244" i="35"/>
  <c r="R4245" i="35"/>
  <c r="R4246" i="35"/>
  <c r="R4247" i="35"/>
  <c r="R4248" i="35"/>
  <c r="R4249" i="35"/>
  <c r="R4250" i="35"/>
  <c r="R4251" i="35"/>
  <c r="R4252" i="35"/>
  <c r="R4253" i="35"/>
  <c r="R4254" i="35"/>
  <c r="R4255" i="35"/>
  <c r="R4256" i="35"/>
  <c r="R4257" i="35"/>
  <c r="R4258" i="35"/>
  <c r="R4259" i="35"/>
  <c r="R4260" i="35"/>
  <c r="R4261" i="35"/>
  <c r="R4262" i="35"/>
  <c r="R4263" i="35"/>
  <c r="R4264" i="35"/>
  <c r="R4265" i="35"/>
  <c r="R4266" i="35"/>
  <c r="R4267" i="35"/>
  <c r="R4268" i="35"/>
  <c r="R4269" i="35"/>
  <c r="R4270" i="35"/>
  <c r="R4271" i="35"/>
  <c r="R4272" i="35"/>
  <c r="R4273" i="35"/>
  <c r="R4274" i="35"/>
  <c r="R4275" i="35"/>
  <c r="R4276" i="35"/>
  <c r="R4277" i="35"/>
  <c r="R4278" i="35"/>
  <c r="R4279" i="35"/>
  <c r="R4280" i="35"/>
  <c r="R4281" i="35"/>
  <c r="R4282" i="35"/>
  <c r="R4283" i="35"/>
  <c r="R4284" i="35"/>
  <c r="R4285" i="35"/>
  <c r="R4286" i="35"/>
  <c r="R4287" i="35"/>
  <c r="R4288" i="35"/>
  <c r="R4289" i="35"/>
  <c r="R4290" i="35"/>
  <c r="R4291" i="35"/>
  <c r="R4292" i="35"/>
  <c r="R4293" i="35"/>
  <c r="R4294" i="35"/>
  <c r="R4295" i="35"/>
  <c r="R4296" i="35"/>
  <c r="R4297" i="35"/>
  <c r="R4298" i="35"/>
  <c r="R4299" i="35"/>
  <c r="R4300" i="35"/>
  <c r="R4301" i="35"/>
  <c r="R4302" i="35"/>
  <c r="R4303" i="35"/>
  <c r="R4304" i="35"/>
  <c r="R4305" i="35"/>
  <c r="R4306" i="35"/>
  <c r="R4307" i="35"/>
  <c r="R4308" i="35"/>
  <c r="R4309" i="35"/>
  <c r="R4310" i="35"/>
  <c r="R4311" i="35"/>
  <c r="R4312" i="35"/>
  <c r="R4313" i="35"/>
  <c r="R4314" i="35"/>
  <c r="R4315" i="35"/>
  <c r="R4316" i="35"/>
  <c r="R4317" i="35"/>
  <c r="R4318" i="35"/>
  <c r="R4319" i="35"/>
  <c r="R4320" i="35"/>
  <c r="R4321" i="35"/>
  <c r="R4322" i="35"/>
  <c r="R4323" i="35"/>
  <c r="R4324" i="35"/>
  <c r="R4325" i="35"/>
  <c r="R4326" i="35"/>
  <c r="R4327" i="35"/>
  <c r="R4328" i="35"/>
  <c r="R4329" i="35"/>
  <c r="R4330" i="35"/>
  <c r="R4331" i="35"/>
  <c r="R4332" i="35"/>
  <c r="R4333" i="35"/>
  <c r="R4334" i="35"/>
  <c r="R4335" i="35"/>
  <c r="R4336" i="35"/>
  <c r="R4337" i="35"/>
  <c r="R4338" i="35"/>
  <c r="R4339" i="35"/>
  <c r="R4340" i="35"/>
  <c r="R4341" i="35"/>
  <c r="R4342" i="35"/>
  <c r="R4343" i="35"/>
  <c r="R4344" i="35"/>
  <c r="R4345" i="35"/>
  <c r="R4346" i="35"/>
  <c r="R4347" i="35"/>
  <c r="R4348" i="35"/>
  <c r="R4349" i="35"/>
  <c r="R4350" i="35"/>
  <c r="R4351" i="35"/>
  <c r="R4352" i="35"/>
  <c r="R4353" i="35"/>
  <c r="R4354" i="35"/>
  <c r="R4355" i="35"/>
  <c r="R4356" i="35"/>
  <c r="R4357" i="35"/>
  <c r="R4358" i="35"/>
  <c r="R4359" i="35"/>
  <c r="R4360" i="35"/>
  <c r="R4361" i="35"/>
  <c r="R4362" i="35"/>
  <c r="R4363" i="35"/>
  <c r="R4364" i="35"/>
  <c r="R4365" i="35"/>
  <c r="R4366" i="35"/>
  <c r="R4367" i="35"/>
  <c r="R4368" i="35"/>
  <c r="R4369" i="35"/>
  <c r="R4370" i="35"/>
  <c r="R4371" i="35"/>
  <c r="R4372" i="35"/>
  <c r="R4373" i="35"/>
  <c r="R4374" i="35"/>
  <c r="R4375" i="35"/>
  <c r="R4376" i="35"/>
  <c r="R4377" i="35"/>
  <c r="R4378" i="35"/>
  <c r="R4379" i="35"/>
  <c r="R4380" i="35"/>
  <c r="R4381" i="35"/>
  <c r="R4382" i="35"/>
  <c r="R4383" i="35"/>
  <c r="R4384" i="35"/>
  <c r="R4385" i="35"/>
  <c r="R4386" i="35"/>
  <c r="R4387" i="35"/>
  <c r="R4388" i="35"/>
  <c r="R4389" i="35"/>
  <c r="R4390" i="35"/>
  <c r="R4391" i="35"/>
  <c r="R4392" i="35"/>
  <c r="R4393" i="35"/>
  <c r="R4394" i="35"/>
  <c r="R4395" i="35"/>
  <c r="R4396" i="35"/>
  <c r="R4397" i="35"/>
  <c r="R4398" i="35"/>
  <c r="R4399" i="35"/>
  <c r="R4400" i="35"/>
  <c r="R4401" i="35"/>
  <c r="R4402" i="35"/>
  <c r="R4403" i="35"/>
  <c r="R4404" i="35"/>
  <c r="R4405" i="35"/>
  <c r="R4406" i="35"/>
  <c r="R4407" i="35"/>
  <c r="R4408" i="35"/>
  <c r="R4409" i="35"/>
  <c r="R4410" i="35"/>
  <c r="R4411" i="35"/>
  <c r="R4412" i="35"/>
  <c r="R4413" i="35"/>
  <c r="R4414" i="35"/>
  <c r="R4415" i="35"/>
  <c r="R4416" i="35"/>
  <c r="R4417" i="35"/>
  <c r="R4418" i="35"/>
  <c r="R4419" i="35"/>
  <c r="R4420" i="35"/>
  <c r="R4421" i="35"/>
  <c r="R4422" i="35"/>
  <c r="R4423" i="35"/>
  <c r="R4424" i="35"/>
  <c r="R4425" i="35"/>
  <c r="R4426" i="35"/>
  <c r="R4427" i="35"/>
  <c r="R4428" i="35"/>
  <c r="R4429" i="35"/>
  <c r="R4430" i="35"/>
  <c r="R4431" i="35"/>
  <c r="R4432" i="35"/>
  <c r="R4433" i="35"/>
  <c r="R4434" i="35"/>
  <c r="R4435" i="35"/>
  <c r="R4436" i="35"/>
  <c r="R4437" i="35"/>
  <c r="R4438" i="35"/>
  <c r="R4439" i="35"/>
  <c r="R4440" i="35"/>
  <c r="R4441" i="35"/>
  <c r="R4442" i="35"/>
  <c r="R4443" i="35"/>
  <c r="R4444" i="35"/>
  <c r="R4445" i="35"/>
  <c r="R4446" i="35"/>
  <c r="R4447" i="35"/>
  <c r="R4448" i="35"/>
  <c r="R4449" i="35"/>
  <c r="R4450" i="35"/>
  <c r="R4451" i="35"/>
  <c r="R4452" i="35"/>
  <c r="R4453" i="35"/>
  <c r="R4454" i="35"/>
  <c r="R4455" i="35"/>
  <c r="R4456" i="35"/>
  <c r="R4457" i="35"/>
  <c r="R4458" i="35"/>
  <c r="R4459" i="35"/>
  <c r="R4460" i="35"/>
  <c r="R4461" i="35"/>
  <c r="R4462" i="35"/>
  <c r="R4463" i="35"/>
  <c r="R4464" i="35"/>
  <c r="R4465" i="35"/>
  <c r="R4466" i="35"/>
  <c r="R4467" i="35"/>
  <c r="R4468" i="35"/>
  <c r="R4469" i="35"/>
  <c r="R4470" i="35"/>
  <c r="R4471" i="35"/>
  <c r="R4472" i="35"/>
  <c r="R4473" i="35"/>
  <c r="R4474" i="35"/>
  <c r="R4475" i="35"/>
  <c r="R4476" i="35"/>
  <c r="R4477" i="35"/>
  <c r="R4478" i="35"/>
  <c r="R4479" i="35"/>
  <c r="R4480" i="35"/>
  <c r="R4481" i="35"/>
  <c r="R4482" i="35"/>
  <c r="R4483" i="35"/>
  <c r="R4484" i="35"/>
  <c r="R4485" i="35"/>
  <c r="R4486" i="35"/>
  <c r="R4487" i="35"/>
  <c r="R4488" i="35"/>
  <c r="R4489" i="35"/>
  <c r="R4490" i="35"/>
  <c r="R4491" i="35"/>
  <c r="R4492" i="35"/>
  <c r="R4493" i="35"/>
  <c r="R4494" i="35"/>
  <c r="R4495" i="35"/>
  <c r="R4496" i="35"/>
  <c r="R4497" i="35"/>
  <c r="R4498" i="35"/>
  <c r="R4499" i="35"/>
  <c r="R4500" i="35"/>
  <c r="R4501" i="35"/>
  <c r="R4502" i="35"/>
  <c r="R4503" i="35"/>
  <c r="R4504" i="35"/>
  <c r="R4505" i="35"/>
  <c r="R4506" i="35"/>
  <c r="R4507" i="35"/>
  <c r="R4508" i="35"/>
  <c r="R4509" i="35"/>
  <c r="R4510" i="35"/>
  <c r="R4511" i="35"/>
  <c r="R4512" i="35"/>
  <c r="R4513" i="35"/>
  <c r="R4514" i="35"/>
  <c r="R4515" i="35"/>
  <c r="R4516" i="35"/>
  <c r="R4517" i="35"/>
  <c r="R4518" i="35"/>
  <c r="R4519" i="35"/>
  <c r="R4520" i="35"/>
  <c r="R4521" i="35"/>
  <c r="R4522" i="35"/>
  <c r="R4523" i="35"/>
  <c r="R4524" i="35"/>
  <c r="R4525" i="35"/>
  <c r="R4526" i="35"/>
  <c r="R4527" i="35"/>
  <c r="R4528" i="35"/>
  <c r="R4529" i="35"/>
  <c r="R4530" i="35"/>
  <c r="R4531" i="35"/>
  <c r="R4532" i="35"/>
  <c r="R4533" i="35"/>
  <c r="R4534" i="35"/>
  <c r="R4535" i="35"/>
  <c r="R4536" i="35"/>
  <c r="R4537" i="35"/>
  <c r="R4538" i="35"/>
  <c r="R4539" i="35"/>
  <c r="R4540" i="35"/>
  <c r="R4541" i="35"/>
  <c r="R4542" i="35"/>
  <c r="R4543" i="35"/>
  <c r="R4544" i="35"/>
  <c r="R4545" i="35"/>
  <c r="R4546" i="35"/>
  <c r="R4547" i="35"/>
  <c r="R4548" i="35"/>
  <c r="R4549" i="35"/>
  <c r="R4550" i="35"/>
  <c r="R4551" i="35"/>
  <c r="R4552" i="35"/>
  <c r="R4553" i="35"/>
  <c r="R4554" i="35"/>
  <c r="R4555" i="35"/>
  <c r="R4556" i="35"/>
  <c r="R4557" i="35"/>
  <c r="R4558" i="35"/>
  <c r="R4559" i="35"/>
  <c r="R4560" i="35"/>
  <c r="R4561" i="35"/>
  <c r="R4562" i="35"/>
  <c r="R4563" i="35"/>
  <c r="R4564" i="35"/>
  <c r="R4565" i="35"/>
  <c r="R4566" i="35"/>
  <c r="R4567" i="35"/>
  <c r="R4568" i="35"/>
  <c r="R4569" i="35"/>
  <c r="R4570" i="35"/>
  <c r="R4571" i="35"/>
  <c r="R4572" i="35"/>
  <c r="R4573" i="35"/>
  <c r="R4574" i="35"/>
  <c r="R4575" i="35"/>
  <c r="R4576" i="35"/>
  <c r="R4577" i="35"/>
  <c r="R4578" i="35"/>
  <c r="R4579" i="35"/>
  <c r="R4580" i="35"/>
  <c r="R4581" i="35"/>
  <c r="R4582" i="35"/>
  <c r="R4583" i="35"/>
  <c r="R4584" i="35"/>
  <c r="R4585" i="35"/>
  <c r="R4586" i="35"/>
  <c r="R4587" i="35"/>
  <c r="R4588" i="35"/>
  <c r="R4589" i="35"/>
  <c r="R4590" i="35"/>
  <c r="R4591" i="35"/>
  <c r="R4592" i="35"/>
  <c r="R4593" i="35"/>
  <c r="R4594" i="35"/>
  <c r="R4595" i="35"/>
  <c r="R4596" i="35"/>
  <c r="R4597" i="35"/>
  <c r="R4598" i="35"/>
  <c r="R4599" i="35"/>
  <c r="R4600" i="35"/>
  <c r="R4601" i="35"/>
  <c r="R4602" i="35"/>
  <c r="R4603" i="35"/>
  <c r="R4604" i="35"/>
  <c r="R4605" i="35"/>
  <c r="R4606" i="35"/>
  <c r="R4607" i="35"/>
  <c r="R4608" i="35"/>
  <c r="R4609" i="35"/>
  <c r="R4610" i="35"/>
  <c r="R4611" i="35"/>
  <c r="R4612" i="35"/>
  <c r="R4613" i="35"/>
  <c r="R4614" i="35"/>
  <c r="R4615" i="35"/>
  <c r="R4616" i="35"/>
  <c r="R4617" i="35"/>
  <c r="R4618" i="35"/>
  <c r="R4619" i="35"/>
  <c r="R4620" i="35"/>
  <c r="R4621" i="35"/>
  <c r="R4622" i="35"/>
  <c r="R4623" i="35"/>
  <c r="R4624" i="35"/>
  <c r="R4625" i="35"/>
  <c r="R4626" i="35"/>
  <c r="R4627" i="35"/>
  <c r="R4628" i="35"/>
  <c r="R4629" i="35"/>
  <c r="R4630" i="35"/>
  <c r="R4631" i="35"/>
  <c r="R4632" i="35"/>
  <c r="R4633" i="35"/>
  <c r="R4634" i="35"/>
  <c r="R4635" i="35"/>
  <c r="R4636" i="35"/>
  <c r="R4637" i="35"/>
  <c r="R4638" i="35"/>
  <c r="R4639" i="35"/>
  <c r="R4640" i="35"/>
  <c r="R4641" i="35"/>
  <c r="R4642" i="35"/>
  <c r="R4643" i="35"/>
  <c r="R4644" i="35"/>
  <c r="R4645" i="35"/>
  <c r="R4646" i="35"/>
  <c r="R4647" i="35"/>
  <c r="R4648" i="35"/>
  <c r="R4649" i="35"/>
  <c r="R4650" i="35"/>
  <c r="R4651" i="35"/>
  <c r="R4652" i="35"/>
  <c r="R4653" i="35"/>
  <c r="R4654" i="35"/>
  <c r="R4655" i="35"/>
  <c r="R4656" i="35"/>
  <c r="R4657" i="35"/>
  <c r="R4658" i="35"/>
  <c r="R4659" i="35"/>
  <c r="R4660" i="35"/>
  <c r="R4661" i="35"/>
  <c r="R4662" i="35"/>
  <c r="R4663" i="35"/>
  <c r="R4664" i="35"/>
  <c r="R4665" i="35"/>
  <c r="R4666" i="35"/>
  <c r="R4667" i="35"/>
  <c r="R4668" i="35"/>
  <c r="R4669" i="35"/>
  <c r="R4670" i="35"/>
  <c r="R4671" i="35"/>
  <c r="R4672" i="35"/>
  <c r="R4673" i="35"/>
  <c r="R4674" i="35"/>
  <c r="R4675" i="35"/>
  <c r="R4676" i="35"/>
  <c r="R4677" i="35"/>
  <c r="R4678" i="35"/>
  <c r="R4679" i="35"/>
  <c r="R4680" i="35"/>
  <c r="R4681" i="35"/>
  <c r="R4682" i="35"/>
  <c r="R4683" i="35"/>
  <c r="R4684" i="35"/>
  <c r="R4685" i="35"/>
  <c r="R4686" i="35"/>
  <c r="R4687" i="35"/>
  <c r="R4688" i="35"/>
  <c r="R4689" i="35"/>
  <c r="R4690" i="35"/>
  <c r="R4691" i="35"/>
  <c r="R4692" i="35"/>
  <c r="R4693" i="35"/>
  <c r="R4694" i="35"/>
  <c r="R4695" i="35"/>
  <c r="R4696" i="35"/>
  <c r="R4697" i="35"/>
  <c r="R4698" i="35"/>
  <c r="R4699" i="35"/>
  <c r="R4700" i="35"/>
  <c r="R4701" i="35"/>
  <c r="R4702" i="35"/>
  <c r="R4703" i="35"/>
  <c r="R4704" i="35"/>
  <c r="R4705" i="35"/>
  <c r="R4706" i="35"/>
  <c r="R4707" i="35"/>
  <c r="R4708" i="35"/>
  <c r="R4709" i="35"/>
  <c r="R4710" i="35"/>
  <c r="R4711" i="35"/>
  <c r="R4712" i="35"/>
  <c r="R4713" i="35"/>
  <c r="R4714" i="35"/>
  <c r="R4715" i="35"/>
  <c r="R4716" i="35"/>
  <c r="R4717" i="35"/>
  <c r="R4718" i="35"/>
  <c r="R4719" i="35"/>
  <c r="R4720" i="35"/>
  <c r="R4721" i="35"/>
  <c r="R4722" i="35"/>
  <c r="R4723" i="35"/>
  <c r="R4724" i="35"/>
  <c r="R4725" i="35"/>
  <c r="R4726" i="35"/>
  <c r="R4727" i="35"/>
  <c r="R4728" i="35"/>
  <c r="R4729" i="35"/>
  <c r="R4730" i="35"/>
  <c r="R4731" i="35"/>
  <c r="R4732" i="35"/>
  <c r="R4733" i="35"/>
  <c r="R4734" i="35"/>
  <c r="R4735" i="35"/>
  <c r="R4736" i="35"/>
  <c r="R4737" i="35"/>
  <c r="R4738" i="35"/>
  <c r="R4739" i="35"/>
  <c r="R4740" i="35"/>
  <c r="R4741" i="35"/>
  <c r="R4742" i="35"/>
  <c r="R4743" i="35"/>
  <c r="R4744" i="35"/>
  <c r="R4745" i="35"/>
  <c r="R4746" i="35"/>
  <c r="R4747" i="35"/>
  <c r="R4748" i="35"/>
  <c r="R4749" i="35"/>
  <c r="R4750" i="35"/>
  <c r="R4751" i="35"/>
  <c r="R4752" i="35"/>
  <c r="R4753" i="35"/>
  <c r="R4754" i="35"/>
  <c r="R4755" i="35"/>
  <c r="R4756" i="35"/>
  <c r="R4757" i="35"/>
  <c r="R4758" i="35"/>
  <c r="R4759" i="35"/>
  <c r="R4760" i="35"/>
  <c r="R4761" i="35"/>
  <c r="R4762" i="35"/>
  <c r="R4763" i="35"/>
  <c r="R4764" i="35"/>
  <c r="R4765" i="35"/>
  <c r="R4766" i="35"/>
  <c r="R4767" i="35"/>
  <c r="R4768" i="35"/>
  <c r="R4769" i="35"/>
  <c r="R4770" i="35"/>
  <c r="R4771" i="35"/>
  <c r="R4772" i="35"/>
  <c r="R4773" i="35"/>
  <c r="R4774" i="35"/>
  <c r="R4775" i="35"/>
  <c r="R4776" i="35"/>
  <c r="R4777" i="35"/>
  <c r="R4778" i="35"/>
  <c r="R4779" i="35"/>
  <c r="R4780" i="35"/>
  <c r="R4781" i="35"/>
  <c r="R4782" i="35"/>
  <c r="R4783" i="35"/>
  <c r="R4784" i="35"/>
  <c r="R4785" i="35"/>
  <c r="R4786" i="35"/>
  <c r="R4787" i="35"/>
  <c r="R4788" i="35"/>
  <c r="R4789" i="35"/>
  <c r="R4790" i="35"/>
  <c r="R4791" i="35"/>
  <c r="R4792" i="35"/>
  <c r="R4793" i="35"/>
  <c r="R4794" i="35"/>
  <c r="R4795" i="35"/>
  <c r="R4796" i="35"/>
  <c r="R4797" i="35"/>
  <c r="R4798" i="35"/>
  <c r="R4799" i="35"/>
  <c r="R4800" i="35"/>
  <c r="R4801" i="35"/>
  <c r="R4802" i="35"/>
  <c r="R4803" i="35"/>
  <c r="R4804" i="35"/>
  <c r="R4805" i="35"/>
  <c r="R4806" i="35"/>
  <c r="R4807" i="35"/>
  <c r="R4808" i="35"/>
  <c r="R4809" i="35"/>
  <c r="R4810" i="35"/>
  <c r="R4811" i="35"/>
  <c r="R4812" i="35"/>
  <c r="R4813" i="35"/>
  <c r="R4814" i="35"/>
  <c r="R4815" i="35"/>
  <c r="R4816" i="35"/>
  <c r="R4817" i="35"/>
  <c r="R4818" i="35"/>
  <c r="R4819" i="35"/>
  <c r="R4820" i="35"/>
  <c r="R4821" i="35"/>
  <c r="R4822" i="35"/>
  <c r="R4823" i="35"/>
  <c r="R4824" i="35"/>
  <c r="R4825" i="35"/>
  <c r="R4826" i="35"/>
  <c r="R4827" i="35"/>
  <c r="R4828" i="35"/>
  <c r="R4829" i="35"/>
  <c r="R4830" i="35"/>
  <c r="R4831" i="35"/>
  <c r="R4832" i="35"/>
  <c r="R4833" i="35"/>
  <c r="R4834" i="35"/>
  <c r="R4835" i="35"/>
  <c r="R4836" i="35"/>
  <c r="R4837" i="35"/>
  <c r="R4838" i="35"/>
  <c r="R4839" i="35"/>
  <c r="R4840" i="35"/>
  <c r="R4841" i="35"/>
  <c r="R4842" i="35"/>
  <c r="R4843" i="35"/>
  <c r="R4844" i="35"/>
  <c r="R4845" i="35"/>
  <c r="R4846" i="35"/>
  <c r="R4847" i="35"/>
  <c r="R4848" i="35"/>
  <c r="R4849" i="35"/>
  <c r="R4850" i="35"/>
  <c r="R4851" i="35"/>
  <c r="R4852" i="35"/>
  <c r="R4853" i="35"/>
  <c r="R4854" i="35"/>
  <c r="R4855" i="35"/>
  <c r="R4856" i="35"/>
  <c r="R4857" i="35"/>
  <c r="R4858" i="35"/>
  <c r="R4859" i="35"/>
  <c r="R4860" i="35"/>
  <c r="R4861" i="35"/>
  <c r="R4862" i="35"/>
  <c r="R4863" i="35"/>
  <c r="R4864" i="35"/>
  <c r="R4865" i="35"/>
  <c r="R4866" i="35"/>
  <c r="R4867" i="35"/>
  <c r="R4868" i="35"/>
  <c r="R4869" i="35"/>
  <c r="R4870" i="35"/>
  <c r="R4871" i="35"/>
  <c r="R4872" i="35"/>
  <c r="R4873" i="35"/>
  <c r="R4874" i="35"/>
  <c r="R4875" i="35"/>
  <c r="R4876" i="35"/>
  <c r="R4877" i="35"/>
  <c r="R4878" i="35"/>
  <c r="R4879" i="35"/>
  <c r="R4880" i="35"/>
  <c r="R4881" i="35"/>
  <c r="R4882" i="35"/>
  <c r="R4883" i="35"/>
  <c r="R4884" i="35"/>
  <c r="R4885" i="35"/>
  <c r="R4886" i="35"/>
  <c r="R4887" i="35"/>
  <c r="R4888" i="35"/>
  <c r="R4889" i="35"/>
  <c r="R4890" i="35"/>
  <c r="R4891" i="35"/>
  <c r="R4892" i="35"/>
  <c r="R4893" i="35"/>
  <c r="R4894" i="35"/>
  <c r="R4895" i="35"/>
  <c r="R4896" i="35"/>
  <c r="R4897" i="35"/>
  <c r="R4898" i="35"/>
  <c r="R4899" i="35"/>
  <c r="R4900" i="35"/>
  <c r="R4901" i="35"/>
  <c r="R4902" i="35"/>
  <c r="R4903" i="35"/>
  <c r="R4904" i="35"/>
  <c r="R4905" i="35"/>
  <c r="R4906" i="35"/>
  <c r="R4907" i="35"/>
  <c r="R4908" i="35"/>
  <c r="R4909" i="35"/>
  <c r="R4910" i="35"/>
  <c r="R4911" i="35"/>
  <c r="R4912" i="35"/>
  <c r="R4913" i="35"/>
  <c r="R4914" i="35"/>
  <c r="R4915" i="35"/>
  <c r="R4916" i="35"/>
  <c r="R4917" i="35"/>
  <c r="R4918" i="35"/>
  <c r="R4919" i="35"/>
  <c r="R4920" i="35"/>
  <c r="R4921" i="35"/>
  <c r="R4922" i="35"/>
  <c r="R4923" i="35"/>
  <c r="R4924" i="35"/>
  <c r="R4925" i="35"/>
  <c r="R4926" i="35"/>
  <c r="R4927" i="35"/>
  <c r="R4928" i="35"/>
  <c r="R4929" i="35"/>
  <c r="R4930" i="35"/>
  <c r="R4931" i="35"/>
  <c r="R4932" i="35"/>
  <c r="R4933" i="35"/>
  <c r="R4934" i="35"/>
  <c r="R4935" i="35"/>
  <c r="R4936" i="35"/>
  <c r="R4937" i="35"/>
  <c r="R4938" i="35"/>
  <c r="R4939" i="35"/>
  <c r="R4940" i="35"/>
  <c r="R4941" i="35"/>
  <c r="R4942" i="35"/>
  <c r="R4943" i="35"/>
  <c r="R4944" i="35"/>
  <c r="R4945" i="35"/>
  <c r="R4946" i="35"/>
  <c r="R4947" i="35"/>
  <c r="R4948" i="35"/>
  <c r="R4949" i="35"/>
  <c r="R4950" i="35"/>
  <c r="R4951" i="35"/>
  <c r="R4952" i="35"/>
  <c r="R4953" i="35"/>
  <c r="R4954" i="35"/>
  <c r="R4955" i="35"/>
  <c r="R4956" i="35"/>
  <c r="R4957" i="35"/>
  <c r="R4958" i="35"/>
  <c r="R4959" i="35"/>
  <c r="R4960" i="35"/>
  <c r="R4961" i="35"/>
  <c r="R4962" i="35"/>
  <c r="R4963" i="35"/>
  <c r="R4964" i="35"/>
  <c r="R4965" i="35"/>
  <c r="R4966" i="35"/>
  <c r="R4967" i="35"/>
  <c r="R4968" i="35"/>
  <c r="R4969" i="35"/>
  <c r="R4970" i="35"/>
  <c r="R4971" i="35"/>
  <c r="R4972" i="35"/>
  <c r="R4973" i="35"/>
  <c r="R4974" i="35"/>
  <c r="R4975" i="35"/>
  <c r="R4976" i="35"/>
  <c r="R4977" i="35"/>
  <c r="R4978" i="35"/>
  <c r="R4979" i="35"/>
  <c r="R4980" i="35"/>
  <c r="R4981" i="35"/>
  <c r="R4982" i="35"/>
  <c r="R4983" i="35"/>
  <c r="R4984" i="35"/>
  <c r="R4985" i="35"/>
  <c r="R4986" i="35"/>
  <c r="R4987" i="35"/>
  <c r="R4988" i="35"/>
  <c r="R4989" i="35"/>
  <c r="R4990" i="35"/>
  <c r="R4991" i="35"/>
  <c r="R4992" i="35"/>
  <c r="R4993" i="35"/>
  <c r="R4994" i="35"/>
  <c r="R4995" i="35"/>
  <c r="R4996" i="35"/>
  <c r="R4997" i="35"/>
  <c r="R4998" i="35"/>
  <c r="R4999" i="35"/>
  <c r="R5000" i="35"/>
  <c r="R5001" i="35"/>
  <c r="R5002" i="35"/>
  <c r="R5003" i="35"/>
  <c r="R5004" i="35"/>
  <c r="R5005" i="35"/>
  <c r="R5006" i="35"/>
  <c r="R5007" i="35"/>
  <c r="R5008" i="35"/>
  <c r="R5009" i="35"/>
  <c r="R5010" i="35"/>
  <c r="R5011" i="35"/>
  <c r="R5012" i="35"/>
  <c r="R5013" i="35"/>
  <c r="R5014" i="35"/>
  <c r="R5015" i="35"/>
  <c r="R5016" i="35"/>
  <c r="L947" i="35"/>
  <c r="L948" i="35"/>
  <c r="L949" i="35"/>
  <c r="L950" i="35"/>
  <c r="L951" i="35"/>
  <c r="L952" i="35"/>
  <c r="L953" i="35"/>
  <c r="L954" i="35"/>
  <c r="L955" i="35"/>
  <c r="L956" i="35"/>
  <c r="L957" i="35"/>
  <c r="L958" i="35"/>
  <c r="L959" i="35"/>
  <c r="L960" i="35"/>
  <c r="L961" i="35"/>
  <c r="L962" i="35"/>
  <c r="L963" i="35"/>
  <c r="L964" i="35"/>
  <c r="L965" i="35"/>
  <c r="L966" i="35"/>
  <c r="L967" i="35"/>
  <c r="L968" i="35"/>
  <c r="L969" i="35"/>
  <c r="L970" i="35"/>
  <c r="L971" i="35"/>
  <c r="L972" i="35"/>
  <c r="L973" i="35"/>
  <c r="L974" i="35"/>
  <c r="L975" i="35"/>
  <c r="L976" i="35"/>
  <c r="L977" i="35"/>
  <c r="L978" i="35"/>
  <c r="L979" i="35"/>
  <c r="L980" i="35"/>
  <c r="L981" i="35"/>
  <c r="L982" i="35"/>
  <c r="L983" i="35"/>
  <c r="L984" i="35"/>
  <c r="L985" i="35"/>
  <c r="L986" i="35"/>
  <c r="L987" i="35"/>
  <c r="L988" i="35"/>
  <c r="L989" i="35"/>
  <c r="L990" i="35"/>
  <c r="L991" i="35"/>
  <c r="L992" i="35"/>
  <c r="L993" i="35"/>
  <c r="L994" i="35"/>
  <c r="L995" i="35"/>
  <c r="L996" i="35"/>
  <c r="L997" i="35"/>
  <c r="L998" i="35"/>
  <c r="L999" i="35"/>
  <c r="L1000" i="35"/>
  <c r="L1001" i="35"/>
  <c r="L1002" i="35"/>
  <c r="L1003" i="35"/>
  <c r="L1004" i="35"/>
  <c r="L1005" i="35"/>
  <c r="L1006" i="35"/>
  <c r="L1007" i="35"/>
  <c r="L1008" i="35"/>
  <c r="L1009" i="35"/>
  <c r="L1010" i="35"/>
  <c r="L1011" i="35"/>
  <c r="L1012" i="35"/>
  <c r="L1013" i="35"/>
  <c r="L1014" i="35"/>
  <c r="L1015" i="35"/>
  <c r="L1016" i="35"/>
  <c r="L1017" i="35"/>
  <c r="L1018" i="35"/>
  <c r="L1019" i="35"/>
  <c r="L1020" i="35"/>
  <c r="L1021" i="35"/>
  <c r="L1022" i="35"/>
  <c r="L1023" i="35"/>
  <c r="L1024" i="35"/>
  <c r="L1025" i="35"/>
  <c r="L1026" i="35"/>
  <c r="L1027" i="35"/>
  <c r="L1028" i="35"/>
  <c r="L1029" i="35"/>
  <c r="L1030" i="35"/>
  <c r="L1031" i="35"/>
  <c r="L1032" i="35"/>
  <c r="L1033" i="35"/>
  <c r="L1034" i="35"/>
  <c r="L1035" i="35"/>
  <c r="L1036" i="35"/>
  <c r="L1037" i="35"/>
  <c r="L1038" i="35"/>
  <c r="L1039" i="35"/>
  <c r="L1040" i="35"/>
  <c r="L1041" i="35"/>
  <c r="L1042" i="35"/>
  <c r="L1043" i="35"/>
  <c r="L1044" i="35"/>
  <c r="L1045" i="35"/>
  <c r="L1046" i="35"/>
  <c r="L1047" i="35"/>
  <c r="L1048" i="35"/>
  <c r="L1049" i="35"/>
  <c r="L1050" i="35"/>
  <c r="L1051" i="35"/>
  <c r="L1052" i="35"/>
  <c r="L1053" i="35"/>
  <c r="L1054" i="35"/>
  <c r="L1055" i="35"/>
  <c r="L1056" i="35"/>
  <c r="L1057" i="35"/>
  <c r="L1058" i="35"/>
  <c r="L1059" i="35"/>
  <c r="L1060" i="35"/>
  <c r="L1061" i="35"/>
  <c r="L1062" i="35"/>
  <c r="L1063" i="35"/>
  <c r="L1064" i="35"/>
  <c r="L1065" i="35"/>
  <c r="L1066" i="35"/>
  <c r="L1067" i="35"/>
  <c r="L1068" i="35"/>
  <c r="L1069" i="35"/>
  <c r="L1070" i="35"/>
  <c r="L1071" i="35"/>
  <c r="L1072" i="35"/>
  <c r="L1073" i="35"/>
  <c r="L1074" i="35"/>
  <c r="L1075" i="35"/>
  <c r="L1076" i="35"/>
  <c r="L1077" i="35"/>
  <c r="L1078" i="35"/>
  <c r="L1079" i="35"/>
  <c r="L1080" i="35"/>
  <c r="L1081" i="35"/>
  <c r="L1082" i="35"/>
  <c r="L1083" i="35"/>
  <c r="L1084" i="35"/>
  <c r="L1085" i="35"/>
  <c r="L1086" i="35"/>
  <c r="L1087" i="35"/>
  <c r="L1088" i="35"/>
  <c r="L1089" i="35"/>
  <c r="L1090" i="35"/>
  <c r="L1091" i="35"/>
  <c r="L1092" i="35"/>
  <c r="L1093" i="35"/>
  <c r="L1094" i="35"/>
  <c r="L1095" i="35"/>
  <c r="L1096" i="35"/>
  <c r="L1097" i="35"/>
  <c r="L1098" i="35"/>
  <c r="L1099" i="35"/>
  <c r="L1100" i="35"/>
  <c r="L1101" i="35"/>
  <c r="L1102" i="35"/>
  <c r="L1103" i="35"/>
  <c r="L1104" i="35"/>
  <c r="L1105" i="35"/>
  <c r="L1106" i="35"/>
  <c r="L1107" i="35"/>
  <c r="L1108" i="35"/>
  <c r="L1109" i="35"/>
  <c r="L1110" i="35"/>
  <c r="L1111" i="35"/>
  <c r="L1112" i="35"/>
  <c r="L1113" i="35"/>
  <c r="L1114" i="35"/>
  <c r="L1115" i="35"/>
  <c r="L1116" i="35"/>
  <c r="L1117" i="35"/>
  <c r="L1118" i="35"/>
  <c r="L1119" i="35"/>
  <c r="L1120" i="35"/>
  <c r="L1121" i="35"/>
  <c r="L1122" i="35"/>
  <c r="L1123" i="35"/>
  <c r="L1124" i="35"/>
  <c r="L1125" i="35"/>
  <c r="L1126" i="35"/>
  <c r="L1127" i="35"/>
  <c r="L1128" i="35"/>
  <c r="L1129" i="35"/>
  <c r="L1130" i="35"/>
  <c r="L1131" i="35"/>
  <c r="L1132" i="35"/>
  <c r="L1133" i="35"/>
  <c r="L1134" i="35"/>
  <c r="L1135" i="35"/>
  <c r="L1136" i="35"/>
  <c r="L1137" i="35"/>
  <c r="L1138" i="35"/>
  <c r="L1139" i="35"/>
  <c r="L1140" i="35"/>
  <c r="L1141" i="35"/>
  <c r="L1142" i="35"/>
  <c r="L1143" i="35"/>
  <c r="L1144" i="35"/>
  <c r="L1145" i="35"/>
  <c r="L1146" i="35"/>
  <c r="L1147" i="35"/>
  <c r="L1148" i="35"/>
  <c r="L1149" i="35"/>
  <c r="L1150" i="35"/>
  <c r="L1151" i="35"/>
  <c r="L1152" i="35"/>
  <c r="L1153" i="35"/>
  <c r="L1154" i="35"/>
  <c r="L1155" i="35"/>
  <c r="L1156" i="35"/>
  <c r="L1157" i="35"/>
  <c r="L1158" i="35"/>
  <c r="L1159" i="35"/>
  <c r="L1160" i="35"/>
  <c r="L1161" i="35"/>
  <c r="L1162" i="35"/>
  <c r="L1163" i="35"/>
  <c r="L1164" i="35"/>
  <c r="L1165" i="35"/>
  <c r="L1166" i="35"/>
  <c r="L1167" i="35"/>
  <c r="L1168" i="35"/>
  <c r="L1169" i="35"/>
  <c r="L1170" i="35"/>
  <c r="L1171" i="35"/>
  <c r="L1172" i="35"/>
  <c r="L1173" i="35"/>
  <c r="L1174" i="35"/>
  <c r="L1175" i="35"/>
  <c r="L1176" i="35"/>
  <c r="L1177" i="35"/>
  <c r="L1178" i="35"/>
  <c r="L1179" i="35"/>
  <c r="L1180" i="35"/>
  <c r="L1181" i="35"/>
  <c r="L1182" i="35"/>
  <c r="L1183" i="35"/>
  <c r="L1184" i="35"/>
  <c r="L1185" i="35"/>
  <c r="L1186" i="35"/>
  <c r="L1187" i="35"/>
  <c r="L1188" i="35"/>
  <c r="L1189" i="35"/>
  <c r="L1190" i="35"/>
  <c r="L1191" i="35"/>
  <c r="L1192" i="35"/>
  <c r="L1193" i="35"/>
  <c r="L1194" i="35"/>
  <c r="L1195" i="35"/>
  <c r="L1196" i="35"/>
  <c r="L1197" i="35"/>
  <c r="L1198" i="35"/>
  <c r="L1199" i="35"/>
  <c r="L1200" i="35"/>
  <c r="L1201" i="35"/>
  <c r="L1202" i="35"/>
  <c r="L1203" i="35"/>
  <c r="L1204" i="35"/>
  <c r="L1205" i="35"/>
  <c r="L1206" i="35"/>
  <c r="L1207" i="35"/>
  <c r="L1208" i="35"/>
  <c r="L1209" i="35"/>
  <c r="L1210" i="35"/>
  <c r="L1211" i="35"/>
  <c r="L1212" i="35"/>
  <c r="L1213" i="35"/>
  <c r="L1214" i="35"/>
  <c r="L1215" i="35"/>
  <c r="L1216" i="35"/>
  <c r="L1217" i="35"/>
  <c r="L1218" i="35"/>
  <c r="L1219" i="35"/>
  <c r="L1220" i="35"/>
  <c r="L1221" i="35"/>
  <c r="L1222" i="35"/>
  <c r="L1223" i="35"/>
  <c r="L1224" i="35"/>
  <c r="L1225" i="35"/>
  <c r="L1226" i="35"/>
  <c r="L1227" i="35"/>
  <c r="L1228" i="35"/>
  <c r="L1229" i="35"/>
  <c r="L1230" i="35"/>
  <c r="L1231" i="35"/>
  <c r="L1232" i="35"/>
  <c r="L1233" i="35"/>
  <c r="L1234" i="35"/>
  <c r="L1235" i="35"/>
  <c r="L1236" i="35"/>
  <c r="L1237" i="35"/>
  <c r="L1238" i="35"/>
  <c r="L1239" i="35"/>
  <c r="L1240" i="35"/>
  <c r="L1241" i="35"/>
  <c r="L1242" i="35"/>
  <c r="L1243" i="35"/>
  <c r="L1244" i="35"/>
  <c r="L1245" i="35"/>
  <c r="L1246" i="35"/>
  <c r="L1247" i="35"/>
  <c r="L1248" i="35"/>
  <c r="L1249" i="35"/>
  <c r="L1250" i="35"/>
  <c r="L1251" i="35"/>
  <c r="L1252" i="35"/>
  <c r="L1253" i="35"/>
  <c r="L1254" i="35"/>
  <c r="L1255" i="35"/>
  <c r="L1256" i="35"/>
  <c r="L1257" i="35"/>
  <c r="L1258" i="35"/>
  <c r="L1259" i="35"/>
  <c r="L1260" i="35"/>
  <c r="L1261" i="35"/>
  <c r="L1262" i="35"/>
  <c r="L1263" i="35"/>
  <c r="L1264" i="35"/>
  <c r="L1265" i="35"/>
  <c r="L1266" i="35"/>
  <c r="L1267" i="35"/>
  <c r="L1268" i="35"/>
  <c r="L1269" i="35"/>
  <c r="L1270" i="35"/>
  <c r="L1271" i="35"/>
  <c r="L1272" i="35"/>
  <c r="L1273" i="35"/>
  <c r="L1274" i="35"/>
  <c r="L1275" i="35"/>
  <c r="L1276" i="35"/>
  <c r="L1277" i="35"/>
  <c r="L1278" i="35"/>
  <c r="L1279" i="35"/>
  <c r="L1280" i="35"/>
  <c r="L1281" i="35"/>
  <c r="L1282" i="35"/>
  <c r="L1283" i="35"/>
  <c r="L1284" i="35"/>
  <c r="L1285" i="35"/>
  <c r="L1286" i="35"/>
  <c r="L1287" i="35"/>
  <c r="L1288" i="35"/>
  <c r="L1289" i="35"/>
  <c r="L1290" i="35"/>
  <c r="L1291" i="35"/>
  <c r="L1292" i="35"/>
  <c r="L1293" i="35"/>
  <c r="L1294" i="35"/>
  <c r="L1295" i="35"/>
  <c r="L1296" i="35"/>
  <c r="L1297" i="35"/>
  <c r="L1298" i="35"/>
  <c r="L1299" i="35"/>
  <c r="L1300" i="35"/>
  <c r="L1301" i="35"/>
  <c r="L1302" i="35"/>
  <c r="L1303" i="35"/>
  <c r="L1304" i="35"/>
  <c r="L1305" i="35"/>
  <c r="L1306" i="35"/>
  <c r="L1307" i="35"/>
  <c r="L1308" i="35"/>
  <c r="L1309" i="35"/>
  <c r="L1310" i="35"/>
  <c r="L1311" i="35"/>
  <c r="L1312" i="35"/>
  <c r="L1313" i="35"/>
  <c r="L1314" i="35"/>
  <c r="L1315" i="35"/>
  <c r="L1316" i="35"/>
  <c r="L1317" i="35"/>
  <c r="L1318" i="35"/>
  <c r="L1319" i="35"/>
  <c r="L1320" i="35"/>
  <c r="L1321" i="35"/>
  <c r="L1322" i="35"/>
  <c r="L1323" i="35"/>
  <c r="L1324" i="35"/>
  <c r="L1325" i="35"/>
  <c r="L1326" i="35"/>
  <c r="L1327" i="35"/>
  <c r="L1328" i="35"/>
  <c r="L1329" i="35"/>
  <c r="L1330" i="35"/>
  <c r="L1331" i="35"/>
  <c r="L1332" i="35"/>
  <c r="L1333" i="35"/>
  <c r="L1334" i="35"/>
  <c r="L1335" i="35"/>
  <c r="L1336" i="35"/>
  <c r="L1337" i="35"/>
  <c r="L1338" i="35"/>
  <c r="L1339" i="35"/>
  <c r="L1340" i="35"/>
  <c r="L1341" i="35"/>
  <c r="L1342" i="35"/>
  <c r="L1343" i="35"/>
  <c r="L1344" i="35"/>
  <c r="L1345" i="35"/>
  <c r="L1346" i="35"/>
  <c r="L1347" i="35"/>
  <c r="L1348" i="35"/>
  <c r="L1349" i="35"/>
  <c r="L1350" i="35"/>
  <c r="L1351" i="35"/>
  <c r="L1352" i="35"/>
  <c r="L1353" i="35"/>
  <c r="L1354" i="35"/>
  <c r="L1355" i="35"/>
  <c r="L1356" i="35"/>
  <c r="L1357" i="35"/>
  <c r="L1358" i="35"/>
  <c r="L1359" i="35"/>
  <c r="L1360" i="35"/>
  <c r="L1361" i="35"/>
  <c r="L1362" i="35"/>
  <c r="L1363" i="35"/>
  <c r="L1364" i="35"/>
  <c r="L1365" i="35"/>
  <c r="L1366" i="35"/>
  <c r="L1367" i="35"/>
  <c r="L1368" i="35"/>
  <c r="L1369" i="35"/>
  <c r="L1370" i="35"/>
  <c r="L1371" i="35"/>
  <c r="L1372" i="35"/>
  <c r="L1373" i="35"/>
  <c r="L1374" i="35"/>
  <c r="L1375" i="35"/>
  <c r="L1376" i="35"/>
  <c r="L1377" i="35"/>
  <c r="L1378" i="35"/>
  <c r="L1379" i="35"/>
  <c r="L1380" i="35"/>
  <c r="L1381" i="35"/>
  <c r="L1382" i="35"/>
  <c r="L1383" i="35"/>
  <c r="L1384" i="35"/>
  <c r="L2" i="35"/>
  <c r="L41" i="35"/>
  <c r="L42" i="35"/>
  <c r="L43" i="35"/>
  <c r="L44" i="35"/>
  <c r="L46" i="35"/>
  <c r="L47" i="35"/>
  <c r="L48" i="35"/>
  <c r="L49" i="35"/>
  <c r="L50" i="35"/>
  <c r="L51" i="35"/>
  <c r="L53" i="35"/>
  <c r="L54" i="35"/>
  <c r="L55" i="35"/>
  <c r="L57" i="35"/>
  <c r="L58" i="35"/>
  <c r="L59" i="35"/>
  <c r="L60" i="35"/>
  <c r="L61" i="35"/>
  <c r="L62" i="35"/>
  <c r="L63" i="35"/>
  <c r="L64" i="35"/>
  <c r="L65" i="35"/>
  <c r="L67" i="35"/>
  <c r="L68" i="35"/>
  <c r="L69" i="35"/>
  <c r="L71" i="35"/>
  <c r="L72" i="35"/>
  <c r="L73" i="35"/>
  <c r="L74" i="35"/>
  <c r="L76" i="35"/>
  <c r="L77" i="35"/>
  <c r="L78" i="35"/>
  <c r="L79" i="35"/>
  <c r="L80" i="35"/>
  <c r="L81" i="35"/>
  <c r="L82" i="35"/>
  <c r="L84" i="35"/>
  <c r="L85" i="35"/>
  <c r="L86" i="35"/>
  <c r="L87" i="35"/>
  <c r="L88" i="35"/>
  <c r="L90" i="35"/>
  <c r="L93" i="35"/>
  <c r="L94" i="35"/>
  <c r="L95" i="35"/>
  <c r="L96" i="35"/>
  <c r="L97" i="35"/>
  <c r="L98" i="35"/>
  <c r="L100" i="35"/>
  <c r="L101" i="35"/>
  <c r="L102" i="35"/>
  <c r="L103" i="35"/>
  <c r="L104" i="35"/>
  <c r="L105" i="35"/>
  <c r="L107" i="35"/>
  <c r="L108" i="35"/>
  <c r="L109" i="35"/>
  <c r="L110" i="35"/>
  <c r="L111" i="35"/>
  <c r="L112" i="35"/>
  <c r="L113" i="35"/>
  <c r="L114" i="35"/>
  <c r="L116" i="35"/>
  <c r="L117" i="35"/>
  <c r="L119" i="35"/>
  <c r="L120" i="35"/>
  <c r="L122" i="35"/>
  <c r="L123" i="35"/>
  <c r="L124" i="35"/>
  <c r="L126" i="35"/>
  <c r="L127" i="35"/>
  <c r="L128" i="35"/>
  <c r="L129" i="35"/>
  <c r="L130" i="35"/>
  <c r="L131" i="35"/>
  <c r="L132" i="35"/>
  <c r="L134" i="35"/>
  <c r="L135" i="35"/>
  <c r="L136" i="35"/>
  <c r="L137" i="35"/>
  <c r="L138" i="35"/>
  <c r="L139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79" i="35"/>
  <c r="L380" i="35"/>
  <c r="L381" i="35"/>
  <c r="L382" i="35"/>
  <c r="L383" i="35"/>
  <c r="L384" i="35"/>
  <c r="L385" i="35"/>
  <c r="L386" i="35"/>
  <c r="L387" i="35"/>
  <c r="L388" i="35"/>
  <c r="L389" i="35"/>
  <c r="L390" i="35"/>
  <c r="L391" i="35"/>
  <c r="L392" i="35"/>
  <c r="L393" i="35"/>
  <c r="L394" i="35"/>
  <c r="L395" i="35"/>
  <c r="L396" i="35"/>
  <c r="L397" i="35"/>
  <c r="L398" i="35"/>
  <c r="L399" i="35"/>
  <c r="L400" i="35"/>
  <c r="L401" i="35"/>
  <c r="L402" i="35"/>
  <c r="L403" i="35"/>
  <c r="L404" i="35"/>
  <c r="L405" i="35"/>
  <c r="L406" i="35"/>
  <c r="L407" i="35"/>
  <c r="L408" i="35"/>
  <c r="L409" i="35"/>
  <c r="L410" i="35"/>
  <c r="L411" i="35"/>
  <c r="L412" i="35"/>
  <c r="L413" i="35"/>
  <c r="L414" i="35"/>
  <c r="L415" i="35"/>
  <c r="L416" i="35"/>
  <c r="L417" i="35"/>
  <c r="L418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432" i="35"/>
  <c r="L433" i="35"/>
  <c r="L434" i="35"/>
  <c r="L435" i="35"/>
  <c r="L436" i="35"/>
  <c r="L437" i="35"/>
  <c r="L438" i="35"/>
  <c r="L439" i="35"/>
  <c r="L440" i="35"/>
  <c r="L441" i="35"/>
  <c r="L442" i="35"/>
  <c r="L443" i="35"/>
  <c r="L444" i="35"/>
  <c r="L445" i="35"/>
  <c r="L446" i="35"/>
  <c r="L447" i="35"/>
  <c r="L448" i="35"/>
  <c r="L449" i="35"/>
  <c r="L450" i="35"/>
  <c r="L451" i="35"/>
  <c r="L452" i="35"/>
  <c r="L453" i="35"/>
  <c r="L454" i="35"/>
  <c r="L455" i="35"/>
  <c r="L456" i="35"/>
  <c r="L457" i="35"/>
  <c r="L458" i="35"/>
  <c r="L459" i="35"/>
  <c r="L460" i="35"/>
  <c r="L461" i="35"/>
  <c r="L462" i="35"/>
  <c r="L463" i="35"/>
  <c r="L464" i="35"/>
  <c r="L465" i="35"/>
  <c r="L466" i="35"/>
  <c r="L467" i="35"/>
  <c r="L468" i="35"/>
  <c r="L469" i="35"/>
  <c r="L470" i="35"/>
  <c r="L471" i="35"/>
  <c r="L472" i="35"/>
  <c r="L473" i="35"/>
  <c r="L474" i="35"/>
  <c r="L475" i="35"/>
  <c r="L476" i="35"/>
  <c r="L477" i="35"/>
  <c r="L478" i="35"/>
  <c r="L479" i="35"/>
  <c r="L480" i="35"/>
  <c r="L481" i="35"/>
  <c r="L482" i="35"/>
  <c r="L483" i="35"/>
  <c r="L484" i="35"/>
  <c r="L485" i="35"/>
  <c r="L486" i="35"/>
  <c r="L487" i="35"/>
  <c r="L488" i="35"/>
  <c r="L489" i="35"/>
  <c r="L490" i="35"/>
  <c r="L491" i="35"/>
  <c r="L492" i="35"/>
  <c r="L493" i="35"/>
  <c r="L494" i="35"/>
  <c r="L495" i="35"/>
  <c r="L496" i="35"/>
  <c r="L497" i="35"/>
  <c r="L498" i="35"/>
  <c r="L499" i="35"/>
  <c r="L500" i="35"/>
  <c r="L501" i="35"/>
  <c r="L502" i="35"/>
  <c r="L503" i="35"/>
  <c r="L504" i="35"/>
  <c r="L505" i="35"/>
  <c r="L506" i="35"/>
  <c r="L507" i="35"/>
  <c r="L508" i="35"/>
  <c r="L509" i="35"/>
  <c r="L510" i="35"/>
  <c r="L511" i="35"/>
  <c r="L512" i="35"/>
  <c r="L513" i="35"/>
  <c r="L514" i="35"/>
  <c r="L515" i="35"/>
  <c r="L516" i="35"/>
  <c r="L517" i="35"/>
  <c r="L518" i="35"/>
  <c r="L519" i="35"/>
  <c r="L520" i="35"/>
  <c r="L521" i="35"/>
  <c r="L522" i="35"/>
  <c r="L523" i="35"/>
  <c r="L524" i="35"/>
  <c r="L525" i="35"/>
  <c r="L526" i="35"/>
  <c r="L527" i="35"/>
  <c r="L528" i="35"/>
  <c r="L529" i="35"/>
  <c r="L530" i="35"/>
  <c r="L531" i="35"/>
  <c r="L532" i="35"/>
  <c r="L533" i="35"/>
  <c r="L534" i="35"/>
  <c r="L535" i="35"/>
  <c r="L536" i="35"/>
  <c r="L537" i="35"/>
  <c r="L538" i="35"/>
  <c r="L539" i="35"/>
  <c r="L540" i="35"/>
  <c r="L541" i="35"/>
  <c r="L542" i="35"/>
  <c r="L543" i="35"/>
  <c r="L544" i="35"/>
  <c r="L545" i="35"/>
  <c r="L546" i="35"/>
  <c r="L547" i="35"/>
  <c r="L548" i="35"/>
  <c r="L549" i="35"/>
  <c r="L550" i="35"/>
  <c r="L551" i="35"/>
  <c r="L552" i="35"/>
  <c r="L553" i="35"/>
  <c r="L554" i="35"/>
  <c r="L555" i="35"/>
  <c r="L556" i="35"/>
  <c r="L557" i="35"/>
  <c r="L558" i="35"/>
  <c r="L559" i="35"/>
  <c r="L560" i="35"/>
  <c r="L561" i="35"/>
  <c r="L562" i="35"/>
  <c r="L563" i="35"/>
  <c r="L564" i="35"/>
  <c r="L565" i="35"/>
  <c r="L566" i="35"/>
  <c r="L567" i="35"/>
  <c r="L568" i="35"/>
  <c r="L569" i="35"/>
  <c r="L570" i="35"/>
  <c r="L571" i="35"/>
  <c r="L572" i="35"/>
  <c r="L573" i="35"/>
  <c r="L574" i="35"/>
  <c r="L575" i="35"/>
  <c r="L576" i="35"/>
  <c r="L577" i="35"/>
  <c r="L578" i="35"/>
  <c r="L579" i="35"/>
  <c r="L580" i="35"/>
  <c r="L581" i="35"/>
  <c r="L582" i="35"/>
  <c r="L583" i="35"/>
  <c r="L584" i="35"/>
  <c r="L585" i="35"/>
  <c r="L586" i="35"/>
  <c r="L587" i="35"/>
  <c r="L588" i="35"/>
  <c r="L589" i="35"/>
  <c r="L590" i="35"/>
  <c r="L591" i="35"/>
  <c r="L592" i="35"/>
  <c r="L593" i="35"/>
  <c r="L594" i="35"/>
  <c r="L595" i="35"/>
  <c r="L596" i="35"/>
  <c r="L597" i="35"/>
  <c r="L598" i="35"/>
  <c r="L599" i="35"/>
  <c r="L600" i="35"/>
  <c r="L601" i="35"/>
  <c r="L602" i="35"/>
  <c r="L603" i="35"/>
  <c r="L604" i="35"/>
  <c r="L605" i="35"/>
  <c r="L606" i="35"/>
  <c r="L607" i="35"/>
  <c r="L608" i="35"/>
  <c r="L609" i="35"/>
  <c r="L610" i="35"/>
  <c r="L611" i="35"/>
  <c r="L612" i="35"/>
  <c r="L613" i="35"/>
  <c r="L614" i="35"/>
  <c r="L615" i="35"/>
  <c r="L616" i="35"/>
  <c r="L617" i="35"/>
  <c r="L618" i="35"/>
  <c r="L619" i="35"/>
  <c r="L620" i="35"/>
  <c r="L621" i="35"/>
  <c r="L622" i="35"/>
  <c r="L623" i="35"/>
  <c r="L624" i="35"/>
  <c r="L625" i="35"/>
  <c r="L626" i="35"/>
  <c r="L627" i="35"/>
  <c r="L628" i="35"/>
  <c r="L629" i="35"/>
  <c r="L630" i="35"/>
  <c r="L631" i="35"/>
  <c r="L632" i="35"/>
  <c r="L633" i="35"/>
  <c r="L634" i="35"/>
  <c r="L635" i="35"/>
  <c r="L636" i="35"/>
  <c r="L637" i="35"/>
  <c r="L638" i="35"/>
  <c r="L639" i="35"/>
  <c r="L640" i="35"/>
  <c r="L641" i="35"/>
  <c r="L642" i="35"/>
  <c r="L643" i="35"/>
  <c r="L644" i="35"/>
  <c r="L645" i="35"/>
  <c r="L646" i="35"/>
  <c r="L647" i="35"/>
  <c r="L648" i="35"/>
  <c r="L649" i="35"/>
  <c r="L650" i="35"/>
  <c r="L651" i="35"/>
  <c r="L652" i="35"/>
  <c r="L653" i="35"/>
  <c r="L654" i="35"/>
  <c r="L655" i="35"/>
  <c r="L656" i="35"/>
  <c r="L657" i="35"/>
  <c r="L658" i="35"/>
  <c r="L659" i="35"/>
  <c r="L660" i="35"/>
  <c r="L661" i="35"/>
  <c r="L662" i="35"/>
  <c r="L663" i="35"/>
  <c r="L664" i="35"/>
  <c r="L665" i="35"/>
  <c r="L666" i="35"/>
  <c r="L667" i="35"/>
  <c r="L668" i="35"/>
  <c r="L669" i="35"/>
  <c r="L670" i="35"/>
  <c r="L671" i="35"/>
  <c r="L672" i="35"/>
  <c r="L673" i="35"/>
  <c r="L674" i="35"/>
  <c r="L675" i="35"/>
  <c r="L676" i="35"/>
  <c r="L677" i="35"/>
  <c r="L678" i="35"/>
  <c r="L679" i="35"/>
  <c r="L680" i="35"/>
  <c r="L681" i="35"/>
  <c r="L682" i="35"/>
  <c r="L683" i="35"/>
  <c r="L684" i="35"/>
  <c r="L685" i="35"/>
  <c r="L686" i="35"/>
  <c r="L687" i="35"/>
  <c r="L688" i="35"/>
  <c r="L689" i="35"/>
  <c r="L690" i="35"/>
  <c r="L691" i="35"/>
  <c r="L692" i="35"/>
  <c r="L693" i="35"/>
  <c r="L694" i="35"/>
  <c r="L695" i="35"/>
  <c r="L696" i="35"/>
  <c r="L697" i="35"/>
  <c r="L698" i="35"/>
  <c r="L699" i="35"/>
  <c r="L700" i="35"/>
  <c r="L701" i="35"/>
  <c r="L702" i="35"/>
  <c r="L703" i="35"/>
  <c r="L704" i="35"/>
  <c r="L705" i="35"/>
  <c r="L706" i="35"/>
  <c r="L707" i="35"/>
  <c r="L708" i="35"/>
  <c r="L709" i="35"/>
  <c r="L710" i="35"/>
  <c r="L711" i="35"/>
  <c r="L712" i="35"/>
  <c r="L713" i="35"/>
  <c r="L714" i="35"/>
  <c r="L715" i="35"/>
  <c r="L716" i="35"/>
  <c r="L717" i="35"/>
  <c r="L718" i="35"/>
  <c r="L719" i="35"/>
  <c r="L720" i="35"/>
  <c r="L721" i="35"/>
  <c r="L722" i="35"/>
  <c r="L723" i="35"/>
  <c r="L724" i="35"/>
  <c r="L725" i="35"/>
  <c r="L726" i="35"/>
  <c r="L727" i="35"/>
  <c r="L728" i="35"/>
  <c r="L729" i="35"/>
  <c r="L730" i="35"/>
  <c r="L731" i="35"/>
  <c r="L732" i="35"/>
  <c r="L733" i="35"/>
  <c r="L734" i="35"/>
  <c r="L735" i="35"/>
  <c r="L736" i="35"/>
  <c r="L737" i="35"/>
  <c r="L738" i="35"/>
  <c r="L739" i="35"/>
  <c r="L740" i="35"/>
  <c r="L741" i="35"/>
  <c r="L742" i="35"/>
  <c r="L743" i="35"/>
  <c r="L744" i="35"/>
  <c r="L745" i="35"/>
  <c r="L746" i="35"/>
  <c r="L747" i="35"/>
  <c r="L748" i="35"/>
  <c r="L749" i="35"/>
  <c r="L750" i="35"/>
  <c r="L751" i="35"/>
  <c r="L752" i="35"/>
  <c r="L753" i="35"/>
  <c r="L754" i="35"/>
  <c r="L755" i="35"/>
  <c r="L756" i="35"/>
  <c r="L757" i="35"/>
  <c r="L758" i="35"/>
  <c r="L759" i="35"/>
  <c r="L760" i="35"/>
  <c r="L761" i="35"/>
  <c r="L762" i="35"/>
  <c r="L763" i="35"/>
  <c r="L764" i="35"/>
  <c r="L765" i="35"/>
  <c r="L766" i="35"/>
  <c r="L767" i="35"/>
  <c r="L768" i="35"/>
  <c r="L769" i="35"/>
  <c r="L770" i="35"/>
  <c r="L771" i="35"/>
  <c r="L772" i="35"/>
  <c r="L773" i="35"/>
  <c r="L774" i="35"/>
  <c r="L775" i="35"/>
  <c r="L776" i="35"/>
  <c r="L777" i="35"/>
  <c r="L778" i="35"/>
  <c r="L779" i="35"/>
  <c r="L780" i="35"/>
  <c r="L781" i="35"/>
  <c r="L782" i="35"/>
  <c r="L783" i="35"/>
  <c r="L784" i="35"/>
  <c r="L785" i="35"/>
  <c r="L786" i="35"/>
  <c r="L787" i="35"/>
  <c r="L788" i="35"/>
  <c r="L789" i="35"/>
  <c r="L790" i="35"/>
  <c r="L791" i="35"/>
  <c r="L792" i="35"/>
  <c r="L793" i="35"/>
  <c r="L794" i="35"/>
  <c r="L795" i="35"/>
  <c r="L796" i="35"/>
  <c r="L797" i="35"/>
  <c r="L798" i="35"/>
  <c r="L799" i="35"/>
  <c r="L800" i="35"/>
  <c r="L801" i="35"/>
  <c r="L802" i="35"/>
  <c r="L803" i="35"/>
  <c r="L804" i="35"/>
  <c r="L805" i="35"/>
  <c r="L806" i="35"/>
  <c r="L807" i="35"/>
  <c r="L808" i="35"/>
  <c r="L809" i="35"/>
  <c r="L810" i="35"/>
  <c r="L811" i="35"/>
  <c r="L812" i="35"/>
  <c r="L813" i="35"/>
  <c r="L814" i="35"/>
  <c r="L815" i="35"/>
  <c r="L816" i="35"/>
  <c r="L817" i="35"/>
  <c r="L818" i="35"/>
  <c r="L819" i="35"/>
  <c r="L820" i="35"/>
  <c r="L821" i="35"/>
  <c r="L822" i="35"/>
  <c r="L823" i="35"/>
  <c r="L824" i="35"/>
  <c r="L825" i="35"/>
  <c r="L826" i="35"/>
  <c r="L827" i="35"/>
  <c r="L828" i="35"/>
  <c r="L829" i="35"/>
  <c r="L830" i="35"/>
  <c r="L831" i="35"/>
  <c r="L832" i="35"/>
  <c r="L833" i="35"/>
  <c r="L834" i="35"/>
  <c r="L835" i="35"/>
  <c r="L836" i="35"/>
  <c r="L837" i="35"/>
  <c r="L838" i="35"/>
  <c r="L839" i="35"/>
  <c r="L840" i="35"/>
  <c r="L841" i="35"/>
  <c r="L842" i="35"/>
  <c r="L843" i="35"/>
  <c r="L844" i="35"/>
  <c r="L845" i="35"/>
  <c r="L846" i="35"/>
  <c r="L847" i="35"/>
  <c r="L848" i="35"/>
  <c r="L849" i="35"/>
  <c r="L850" i="35"/>
  <c r="L851" i="35"/>
  <c r="L852" i="35"/>
  <c r="L853" i="35"/>
  <c r="L854" i="35"/>
  <c r="L855" i="35"/>
  <c r="L856" i="35"/>
  <c r="L857" i="35"/>
  <c r="L858" i="35"/>
  <c r="L859" i="35"/>
  <c r="L860" i="35"/>
  <c r="L861" i="35"/>
  <c r="L862" i="35"/>
  <c r="L863" i="35"/>
  <c r="L864" i="35"/>
  <c r="L865" i="35"/>
  <c r="L866" i="35"/>
  <c r="L867" i="35"/>
  <c r="L868" i="35"/>
  <c r="L869" i="35"/>
  <c r="L870" i="35"/>
  <c r="L871" i="35"/>
  <c r="L872" i="35"/>
  <c r="L873" i="35"/>
  <c r="L874" i="35"/>
  <c r="L875" i="35"/>
  <c r="L876" i="35"/>
  <c r="L877" i="35"/>
  <c r="L878" i="35"/>
  <c r="L879" i="35"/>
  <c r="L880" i="35"/>
  <c r="L881" i="35"/>
  <c r="L882" i="35"/>
  <c r="L883" i="35"/>
  <c r="L884" i="35"/>
  <c r="L885" i="35"/>
  <c r="L886" i="35"/>
  <c r="L887" i="35"/>
  <c r="L888" i="35"/>
  <c r="L889" i="35"/>
  <c r="L890" i="35"/>
  <c r="L891" i="35"/>
  <c r="L892" i="35"/>
  <c r="L893" i="35"/>
  <c r="L894" i="35"/>
  <c r="L895" i="35"/>
  <c r="L896" i="35"/>
  <c r="L897" i="35"/>
  <c r="L898" i="35"/>
  <c r="L899" i="35"/>
  <c r="L900" i="35"/>
  <c r="L901" i="35"/>
  <c r="L902" i="35"/>
  <c r="L903" i="35"/>
  <c r="L904" i="35"/>
  <c r="L905" i="35"/>
  <c r="L906" i="35"/>
  <c r="L907" i="35"/>
  <c r="L908" i="35"/>
  <c r="L909" i="35"/>
  <c r="L910" i="35"/>
  <c r="L911" i="35"/>
  <c r="L912" i="35"/>
  <c r="L913" i="35"/>
  <c r="L914" i="35"/>
  <c r="L915" i="35"/>
  <c r="L916" i="35"/>
  <c r="L917" i="35"/>
  <c r="L918" i="35"/>
  <c r="L919" i="35"/>
  <c r="L920" i="35"/>
  <c r="L921" i="35"/>
  <c r="L922" i="35"/>
  <c r="L923" i="35"/>
  <c r="L924" i="35"/>
  <c r="L925" i="35"/>
  <c r="L926" i="35"/>
  <c r="L927" i="35"/>
  <c r="L928" i="35"/>
  <c r="L929" i="35"/>
  <c r="L930" i="35"/>
  <c r="L931" i="35"/>
  <c r="L932" i="35"/>
  <c r="L933" i="35"/>
  <c r="L934" i="35"/>
  <c r="L935" i="35"/>
  <c r="L936" i="35"/>
  <c r="L937" i="35"/>
  <c r="L938" i="35"/>
  <c r="L939" i="35"/>
  <c r="L940" i="35"/>
  <c r="L941" i="35"/>
  <c r="L942" i="35"/>
  <c r="L943" i="35"/>
  <c r="L944" i="35"/>
  <c r="L945" i="35"/>
  <c r="L946" i="35"/>
  <c r="L1385" i="35"/>
  <c r="L1386" i="35"/>
  <c r="L1387" i="35"/>
  <c r="L1388" i="35"/>
  <c r="L1389" i="35"/>
  <c r="L1390" i="35"/>
  <c r="L1391" i="35"/>
  <c r="L1392" i="35"/>
  <c r="L1393" i="35"/>
  <c r="L1394" i="35"/>
  <c r="L1395" i="35"/>
  <c r="L1396" i="35"/>
  <c r="L1397" i="35"/>
  <c r="L1398" i="35"/>
  <c r="L1399" i="35"/>
  <c r="L1400" i="35"/>
  <c r="L1401" i="35"/>
  <c r="L1402" i="35"/>
  <c r="L1403" i="35"/>
  <c r="L1404" i="35"/>
  <c r="L1405" i="35"/>
  <c r="L1406" i="35"/>
  <c r="L1407" i="35"/>
  <c r="L1408" i="35"/>
  <c r="L1409" i="35"/>
  <c r="L1410" i="35"/>
  <c r="L1411" i="35"/>
  <c r="L1412" i="35"/>
  <c r="L1413" i="35"/>
  <c r="L1414" i="35"/>
  <c r="L1415" i="35"/>
  <c r="L1416" i="35"/>
  <c r="L1417" i="35"/>
  <c r="L1418" i="35"/>
  <c r="L1419" i="35"/>
  <c r="L1420" i="35"/>
  <c r="L1421" i="35"/>
  <c r="L1422" i="35"/>
  <c r="L1423" i="35"/>
  <c r="L1424" i="35"/>
  <c r="L1425" i="35"/>
  <c r="L1426" i="35"/>
  <c r="L1427" i="35"/>
  <c r="L1428" i="35"/>
  <c r="L1429" i="35"/>
  <c r="L1430" i="35"/>
  <c r="L1431" i="35"/>
  <c r="L1432" i="35"/>
  <c r="L1433" i="35"/>
  <c r="L1434" i="35"/>
  <c r="L1435" i="35"/>
  <c r="L1436" i="35"/>
  <c r="L1437" i="35"/>
  <c r="L1438" i="35"/>
  <c r="L1439" i="35"/>
  <c r="L1440" i="35"/>
  <c r="L1441" i="35"/>
  <c r="L1442" i="35"/>
  <c r="L1443" i="35"/>
  <c r="L1444" i="35"/>
  <c r="L1445" i="35"/>
  <c r="L1446" i="35"/>
  <c r="L1447" i="35"/>
  <c r="L1448" i="35"/>
  <c r="L1449" i="35"/>
  <c r="L1450" i="35"/>
  <c r="L1451" i="35"/>
  <c r="L1452" i="35"/>
  <c r="L1453" i="35"/>
  <c r="L1454" i="35"/>
  <c r="L1455" i="35"/>
  <c r="L1456" i="35"/>
  <c r="L1457" i="35"/>
  <c r="L1458" i="35"/>
  <c r="L1459" i="35"/>
  <c r="L1460" i="35"/>
  <c r="L1461" i="35"/>
  <c r="L1462" i="35"/>
  <c r="L1463" i="35"/>
  <c r="L1464" i="35"/>
  <c r="L1465" i="35"/>
  <c r="L1466" i="35"/>
  <c r="L1467" i="35"/>
  <c r="L1468" i="35"/>
  <c r="L1469" i="35"/>
  <c r="L1470" i="35"/>
  <c r="L1471" i="35"/>
  <c r="L1472" i="35"/>
  <c r="L1473" i="35"/>
  <c r="L1474" i="35"/>
  <c r="L1475" i="35"/>
  <c r="L1476" i="35"/>
  <c r="L1477" i="35"/>
  <c r="L1478" i="35"/>
  <c r="L1479" i="35"/>
  <c r="L1480" i="35"/>
  <c r="L1481" i="35"/>
  <c r="L1482" i="35"/>
  <c r="L1483" i="35"/>
  <c r="L1484" i="35"/>
  <c r="L1485" i="35"/>
  <c r="L1486" i="35"/>
  <c r="L1487" i="35"/>
  <c r="L1488" i="35"/>
  <c r="L1489" i="35"/>
  <c r="L1490" i="35"/>
  <c r="L1491" i="35"/>
  <c r="L1492" i="35"/>
  <c r="L1493" i="35"/>
  <c r="L1494" i="35"/>
  <c r="L1495" i="35"/>
  <c r="L1496" i="35"/>
  <c r="L1497" i="35"/>
  <c r="L1498" i="35"/>
  <c r="L1499" i="35"/>
  <c r="L1500" i="35"/>
  <c r="L1501" i="35"/>
  <c r="L1502" i="35"/>
  <c r="L1503" i="35"/>
  <c r="L1504" i="35"/>
  <c r="L1505" i="35"/>
  <c r="L1506" i="35"/>
  <c r="L1507" i="35"/>
  <c r="L1508" i="35"/>
  <c r="L1509" i="35"/>
  <c r="L1510" i="35"/>
  <c r="L1511" i="35"/>
  <c r="L1512" i="35"/>
  <c r="L1513" i="35"/>
  <c r="L1514" i="35"/>
  <c r="L1515" i="35"/>
  <c r="L1516" i="35"/>
  <c r="L1517" i="35"/>
  <c r="L1518" i="35"/>
  <c r="L1519" i="35"/>
  <c r="L1520" i="35"/>
  <c r="L1521" i="35"/>
  <c r="L1522" i="35"/>
  <c r="L1523" i="35"/>
  <c r="L1524" i="35"/>
  <c r="L1525" i="35"/>
  <c r="L1526" i="35"/>
  <c r="L1527" i="35"/>
  <c r="L1528" i="35"/>
  <c r="L1529" i="35"/>
  <c r="L1530" i="35"/>
  <c r="L1531" i="35"/>
  <c r="L1532" i="35"/>
  <c r="L1533" i="35"/>
  <c r="L1534" i="35"/>
  <c r="L1535" i="35"/>
  <c r="L1536" i="35"/>
  <c r="L1537" i="35"/>
  <c r="L1538" i="35"/>
  <c r="L1539" i="35"/>
  <c r="L1540" i="35"/>
  <c r="L1541" i="35"/>
  <c r="L1542" i="35"/>
  <c r="L1543" i="35"/>
  <c r="L1544" i="35"/>
  <c r="L1545" i="35"/>
  <c r="L1546" i="35"/>
  <c r="L1547" i="35"/>
  <c r="L1548" i="35"/>
  <c r="L1549" i="35"/>
  <c r="L1550" i="35"/>
  <c r="L1551" i="35"/>
  <c r="L1552" i="35"/>
  <c r="L1553" i="35"/>
  <c r="L1554" i="35"/>
  <c r="L1555" i="35"/>
  <c r="L1556" i="35"/>
  <c r="L1557" i="35"/>
  <c r="L1558" i="35"/>
  <c r="L1559" i="35"/>
  <c r="L1560" i="35"/>
  <c r="L1561" i="35"/>
  <c r="L1562" i="35"/>
  <c r="L1563" i="35"/>
  <c r="L1564" i="35"/>
  <c r="L1565" i="35"/>
  <c r="L1566" i="35"/>
  <c r="L1567" i="35"/>
  <c r="L1568" i="35"/>
  <c r="L1569" i="35"/>
  <c r="L1570" i="35"/>
  <c r="L1571" i="35"/>
  <c r="L1572" i="35"/>
  <c r="L1573" i="35"/>
  <c r="L1574" i="35"/>
  <c r="L1575" i="35"/>
  <c r="L1576" i="35"/>
  <c r="L1577" i="35"/>
  <c r="L1578" i="35"/>
  <c r="L1579" i="35"/>
  <c r="L1580" i="35"/>
  <c r="L1581" i="35"/>
  <c r="L1582" i="35"/>
  <c r="L1583" i="35"/>
  <c r="L1584" i="35"/>
  <c r="L1585" i="35"/>
  <c r="L1586" i="35"/>
  <c r="L1587" i="35"/>
  <c r="L1588" i="35"/>
  <c r="L1589" i="35"/>
  <c r="L1590" i="35"/>
  <c r="L1591" i="35"/>
  <c r="L1592" i="35"/>
  <c r="L1593" i="35"/>
  <c r="L1594" i="35"/>
  <c r="L1595" i="35"/>
  <c r="L1596" i="35"/>
  <c r="L1597" i="35"/>
  <c r="L1598" i="35"/>
  <c r="L1599" i="35"/>
  <c r="L1600" i="35"/>
  <c r="L1601" i="35"/>
  <c r="L1602" i="35"/>
  <c r="L1603" i="35"/>
  <c r="L1604" i="35"/>
  <c r="L1605" i="35"/>
  <c r="L1606" i="35"/>
  <c r="L1607" i="35"/>
  <c r="L1608" i="35"/>
  <c r="L1609" i="35"/>
  <c r="L1610" i="35"/>
  <c r="L1611" i="35"/>
  <c r="L1612" i="35"/>
  <c r="L1613" i="35"/>
  <c r="L1614" i="35"/>
  <c r="L1615" i="35"/>
  <c r="L1616" i="35"/>
  <c r="L1617" i="35"/>
  <c r="L1618" i="35"/>
  <c r="L1619" i="35"/>
  <c r="L1620" i="35"/>
  <c r="L1621" i="35"/>
  <c r="L1622" i="35"/>
  <c r="L1623" i="35"/>
  <c r="L1624" i="35"/>
  <c r="L1625" i="35"/>
  <c r="L1626" i="35"/>
  <c r="L1627" i="35"/>
  <c r="L1628" i="35"/>
  <c r="L1629" i="35"/>
  <c r="L1630" i="35"/>
  <c r="L1631" i="35"/>
  <c r="L1632" i="35"/>
  <c r="L1633" i="35"/>
  <c r="L1634" i="35"/>
  <c r="L1635" i="35"/>
  <c r="L1636" i="35"/>
  <c r="L1637" i="35"/>
  <c r="L1638" i="35"/>
  <c r="L1639" i="35"/>
  <c r="L1640" i="35"/>
  <c r="L1641" i="35"/>
  <c r="L1642" i="35"/>
  <c r="L1643" i="35"/>
  <c r="L1644" i="35"/>
  <c r="L1645" i="35"/>
  <c r="L1646" i="35"/>
  <c r="L1647" i="35"/>
  <c r="L1648" i="35"/>
  <c r="L1649" i="35"/>
  <c r="L1650" i="35"/>
  <c r="L1651" i="35"/>
  <c r="L1652" i="35"/>
  <c r="L1653" i="35"/>
  <c r="L1654" i="35"/>
  <c r="L1655" i="35"/>
  <c r="L1656" i="35"/>
  <c r="L1657" i="35"/>
  <c r="L1658" i="35"/>
  <c r="L1659" i="35"/>
  <c r="L1660" i="35"/>
  <c r="L1661" i="35"/>
  <c r="L1662" i="35"/>
  <c r="L1663" i="35"/>
  <c r="L1664" i="35"/>
  <c r="L1665" i="35"/>
  <c r="L1666" i="35"/>
  <c r="L1667" i="35"/>
  <c r="L1668" i="35"/>
  <c r="L1669" i="35"/>
  <c r="L1670" i="35"/>
  <c r="L1671" i="35"/>
  <c r="L1672" i="35"/>
  <c r="L1673" i="35"/>
  <c r="L1674" i="35"/>
  <c r="L1675" i="35"/>
  <c r="L1676" i="35"/>
  <c r="L1677" i="35"/>
  <c r="L1678" i="35"/>
  <c r="L1679" i="35"/>
  <c r="L1680" i="35"/>
  <c r="L1681" i="35"/>
  <c r="L1682" i="35"/>
  <c r="L1683" i="35"/>
  <c r="L1684" i="35"/>
  <c r="L1685" i="35"/>
  <c r="L1686" i="35"/>
  <c r="L1687" i="35"/>
  <c r="L1688" i="35"/>
  <c r="L1689" i="35"/>
  <c r="L1690" i="35"/>
  <c r="L1691" i="35"/>
  <c r="L1692" i="35"/>
  <c r="L1693" i="35"/>
  <c r="L1694" i="35"/>
  <c r="L1695" i="35"/>
  <c r="L1696" i="35"/>
  <c r="L1697" i="35"/>
  <c r="L1698" i="35"/>
  <c r="L1699" i="35"/>
  <c r="L1700" i="35"/>
  <c r="L1701" i="35"/>
  <c r="L1702" i="35"/>
  <c r="L1703" i="35"/>
  <c r="L1704" i="35"/>
  <c r="L1705" i="35"/>
  <c r="L1706" i="35"/>
  <c r="L1707" i="35"/>
  <c r="L1708" i="35"/>
  <c r="L1709" i="35"/>
  <c r="L1710" i="35"/>
  <c r="L1711" i="35"/>
  <c r="L1712" i="35"/>
  <c r="L1713" i="35"/>
  <c r="L1714" i="35"/>
  <c r="L1715" i="35"/>
  <c r="L1716" i="35"/>
  <c r="L1717" i="35"/>
  <c r="L1718" i="35"/>
  <c r="L1719" i="35"/>
  <c r="L1720" i="35"/>
  <c r="L1721" i="35"/>
  <c r="L1722" i="35"/>
  <c r="L1723" i="35"/>
  <c r="L1724" i="35"/>
  <c r="L1725" i="35"/>
  <c r="L1726" i="35"/>
  <c r="L1727" i="35"/>
  <c r="L1728" i="35"/>
  <c r="L1729" i="35"/>
  <c r="L1730" i="35"/>
  <c r="L1731" i="35"/>
  <c r="L1732" i="35"/>
  <c r="L1733" i="35"/>
  <c r="L1734" i="35"/>
  <c r="L1735" i="35"/>
  <c r="L1736" i="35"/>
  <c r="L1737" i="35"/>
  <c r="L1738" i="35"/>
  <c r="L1739" i="35"/>
  <c r="L1740" i="35"/>
  <c r="L1741" i="35"/>
  <c r="L1742" i="35"/>
  <c r="L1743" i="35"/>
  <c r="L1744" i="35"/>
  <c r="L1745" i="35"/>
  <c r="L1746" i="35"/>
  <c r="L1747" i="35"/>
  <c r="L1748" i="35"/>
  <c r="L1749" i="35"/>
  <c r="L1750" i="35"/>
  <c r="L1751" i="35"/>
  <c r="L1752" i="35"/>
  <c r="L1753" i="35"/>
  <c r="L1754" i="35"/>
  <c r="L1755" i="35"/>
  <c r="L1756" i="35"/>
  <c r="L1757" i="35"/>
  <c r="L1758" i="35"/>
  <c r="L1759" i="35"/>
  <c r="L1760" i="35"/>
  <c r="L1761" i="35"/>
  <c r="L1762" i="35"/>
  <c r="L1763" i="35"/>
  <c r="L1764" i="35"/>
  <c r="L1765" i="35"/>
  <c r="L1766" i="35"/>
  <c r="L1767" i="35"/>
  <c r="L1768" i="35"/>
  <c r="L1769" i="35"/>
  <c r="L1770" i="35"/>
  <c r="L1771" i="35"/>
  <c r="L1772" i="35"/>
  <c r="L1773" i="35"/>
  <c r="L1774" i="35"/>
  <c r="L1775" i="35"/>
  <c r="L1776" i="35"/>
  <c r="L1777" i="35"/>
  <c r="L1778" i="35"/>
  <c r="L1779" i="35"/>
  <c r="L1780" i="35"/>
  <c r="L1781" i="35"/>
  <c r="L1782" i="35"/>
  <c r="L1783" i="35"/>
  <c r="L1784" i="35"/>
  <c r="L1785" i="35"/>
  <c r="L1786" i="35"/>
  <c r="L1787" i="35"/>
  <c r="L1788" i="35"/>
  <c r="L1789" i="35"/>
  <c r="L1790" i="35"/>
  <c r="L1791" i="35"/>
  <c r="L1792" i="35"/>
  <c r="L1793" i="35"/>
  <c r="L1794" i="35"/>
  <c r="L1795" i="35"/>
  <c r="L1796" i="35"/>
  <c r="L1797" i="35"/>
  <c r="L1798" i="35"/>
  <c r="L1799" i="35"/>
  <c r="L1800" i="35"/>
  <c r="L1801" i="35"/>
  <c r="L1802" i="35"/>
  <c r="L1803" i="35"/>
  <c r="L1804" i="35"/>
  <c r="L1805" i="35"/>
  <c r="L1806" i="35"/>
  <c r="L1807" i="35"/>
  <c r="L1808" i="35"/>
  <c r="L1809" i="35"/>
  <c r="L1810" i="35"/>
  <c r="L1811" i="35"/>
  <c r="L1812" i="35"/>
  <c r="L1813" i="35"/>
  <c r="L1814" i="35"/>
  <c r="L1815" i="35"/>
  <c r="L1816" i="35"/>
  <c r="L1817" i="35"/>
  <c r="L1818" i="35"/>
  <c r="L1819" i="35"/>
  <c r="L1820" i="35"/>
  <c r="L1821" i="35"/>
  <c r="L1822" i="35"/>
  <c r="L1823" i="35"/>
  <c r="L1824" i="35"/>
  <c r="L1825" i="35"/>
  <c r="L1826" i="35"/>
  <c r="L1827" i="35"/>
  <c r="L1828" i="35"/>
  <c r="L1829" i="35"/>
  <c r="L1830" i="35"/>
  <c r="L1831" i="35"/>
  <c r="L1832" i="35"/>
  <c r="L1833" i="35"/>
  <c r="L1834" i="35"/>
  <c r="L1835" i="35"/>
  <c r="L1836" i="35"/>
  <c r="L1837" i="35"/>
  <c r="L1838" i="35"/>
  <c r="L1839" i="35"/>
  <c r="L1840" i="35"/>
  <c r="L1841" i="35"/>
  <c r="L1842" i="35"/>
  <c r="L1843" i="35"/>
  <c r="L1844" i="35"/>
  <c r="L1845" i="35"/>
  <c r="L1846" i="35"/>
  <c r="L1847" i="35"/>
  <c r="L1848" i="35"/>
  <c r="L1849" i="35"/>
  <c r="L1850" i="35"/>
  <c r="L1851" i="35"/>
  <c r="L1852" i="35"/>
  <c r="L1853" i="35"/>
  <c r="L1854" i="35"/>
  <c r="L1855" i="35"/>
  <c r="L1856" i="35"/>
  <c r="L1857" i="35"/>
  <c r="L1858" i="35"/>
  <c r="L1859" i="35"/>
  <c r="L1860" i="35"/>
  <c r="L1861" i="35"/>
  <c r="L1862" i="35"/>
  <c r="L1863" i="35"/>
  <c r="L1864" i="35"/>
  <c r="L1865" i="35"/>
  <c r="L1866" i="35"/>
  <c r="L1867" i="35"/>
  <c r="L1868" i="35"/>
  <c r="L1869" i="35"/>
  <c r="L1870" i="35"/>
  <c r="L1871" i="35"/>
  <c r="L1872" i="35"/>
  <c r="L1873" i="35"/>
  <c r="L1874" i="35"/>
  <c r="L1875" i="35"/>
  <c r="L1876" i="35"/>
  <c r="L1877" i="35"/>
  <c r="L1878" i="35"/>
  <c r="L1879" i="35"/>
  <c r="L1880" i="35"/>
  <c r="L1881" i="35"/>
  <c r="L1882" i="35"/>
  <c r="L1883" i="35"/>
  <c r="L1884" i="35"/>
  <c r="L1885" i="35"/>
  <c r="L1886" i="35"/>
  <c r="L1887" i="35"/>
  <c r="L1888" i="35"/>
  <c r="L1889" i="35"/>
  <c r="L1890" i="35"/>
  <c r="L1891" i="35"/>
  <c r="L1892" i="35"/>
  <c r="L1893" i="35"/>
  <c r="L1894" i="35"/>
  <c r="L1895" i="35"/>
  <c r="L1896" i="35"/>
  <c r="L1897" i="35"/>
  <c r="L1898" i="35"/>
  <c r="L1899" i="35"/>
  <c r="L1900" i="35"/>
  <c r="L1901" i="35"/>
  <c r="L1902" i="35"/>
  <c r="L1903" i="35"/>
  <c r="L1904" i="35"/>
  <c r="L1905" i="35"/>
  <c r="L1906" i="35"/>
  <c r="L1907" i="35"/>
  <c r="L1908" i="35"/>
  <c r="L1909" i="35"/>
  <c r="L1910" i="35"/>
  <c r="L1911" i="35"/>
  <c r="L1912" i="35"/>
  <c r="L1913" i="35"/>
  <c r="L1914" i="35"/>
  <c r="L1915" i="35"/>
  <c r="L1916" i="35"/>
  <c r="L1917" i="35"/>
  <c r="L1918" i="35"/>
  <c r="L1919" i="35"/>
  <c r="L1920" i="35"/>
  <c r="L1921" i="35"/>
  <c r="L1922" i="35"/>
  <c r="L1923" i="35"/>
  <c r="L1924" i="35"/>
  <c r="L1925" i="35"/>
  <c r="L1926" i="35"/>
  <c r="L1927" i="35"/>
  <c r="L1928" i="35"/>
  <c r="L1929" i="35"/>
  <c r="L1930" i="35"/>
  <c r="L1931" i="35"/>
  <c r="L1932" i="35"/>
  <c r="L1933" i="35"/>
  <c r="L1934" i="35"/>
  <c r="L1935" i="35"/>
  <c r="L1936" i="35"/>
  <c r="L1937" i="35"/>
  <c r="L1938" i="35"/>
  <c r="L1939" i="35"/>
  <c r="L1940" i="35"/>
  <c r="L1941" i="35"/>
  <c r="L1942" i="35"/>
  <c r="L1943" i="35"/>
  <c r="L1944" i="35"/>
  <c r="L1945" i="35"/>
  <c r="L1946" i="35"/>
  <c r="L1947" i="35"/>
  <c r="L1948" i="35"/>
  <c r="L1949" i="35"/>
  <c r="L1950" i="35"/>
  <c r="L1951" i="35"/>
  <c r="L1952" i="35"/>
  <c r="L1953" i="35"/>
  <c r="L1954" i="35"/>
  <c r="L1955" i="35"/>
  <c r="L1956" i="35"/>
  <c r="L1957" i="35"/>
  <c r="L1958" i="35"/>
  <c r="L1959" i="35"/>
  <c r="L1960" i="35"/>
  <c r="L1961" i="35"/>
  <c r="L1962" i="35"/>
  <c r="L1963" i="35"/>
  <c r="L1964" i="35"/>
  <c r="L1965" i="35"/>
  <c r="L1966" i="35"/>
  <c r="L1967" i="35"/>
  <c r="L1968" i="35"/>
  <c r="L1969" i="35"/>
  <c r="L1970" i="35"/>
  <c r="L1971" i="35"/>
  <c r="L1972" i="35"/>
  <c r="L1973" i="35"/>
  <c r="L1974" i="35"/>
  <c r="L1975" i="35"/>
  <c r="L1976" i="35"/>
  <c r="L1977" i="35"/>
  <c r="L1978" i="35"/>
  <c r="L1979" i="35"/>
  <c r="L1980" i="35"/>
  <c r="L1981" i="35"/>
  <c r="L1982" i="35"/>
  <c r="L1983" i="35"/>
  <c r="L1984" i="35"/>
  <c r="L1985" i="35"/>
  <c r="L1986" i="35"/>
  <c r="L1987" i="35"/>
  <c r="L1988" i="35"/>
  <c r="L1989" i="35"/>
  <c r="L1990" i="35"/>
  <c r="L1991" i="35"/>
  <c r="L1992" i="35"/>
  <c r="L1993" i="35"/>
  <c r="L1994" i="35"/>
  <c r="L1995" i="35"/>
  <c r="L1996" i="35"/>
  <c r="L1997" i="35"/>
  <c r="L1998" i="35"/>
  <c r="L1999" i="35"/>
  <c r="L2000" i="35"/>
  <c r="L2001" i="35"/>
  <c r="L2002" i="35"/>
  <c r="L2003" i="35"/>
  <c r="L2004" i="35"/>
  <c r="L2005" i="35"/>
  <c r="L2006" i="35"/>
  <c r="L2007" i="35"/>
  <c r="L2008" i="35"/>
  <c r="L2009" i="35"/>
  <c r="L2010" i="35"/>
  <c r="L2011" i="35"/>
  <c r="L2012" i="35"/>
  <c r="L2013" i="35"/>
  <c r="L2014" i="35"/>
  <c r="L2015" i="35"/>
  <c r="L2016" i="35"/>
  <c r="L2017" i="35"/>
  <c r="L2018" i="35"/>
  <c r="L2019" i="35"/>
  <c r="L2020" i="35"/>
  <c r="L2021" i="35"/>
  <c r="L2022" i="35"/>
  <c r="L2023" i="35"/>
  <c r="L2024" i="35"/>
  <c r="L2025" i="35"/>
  <c r="L2026" i="35"/>
  <c r="L2027" i="35"/>
  <c r="L2028" i="35"/>
  <c r="L2029" i="35"/>
  <c r="L2030" i="35"/>
  <c r="L2031" i="35"/>
  <c r="L2032" i="35"/>
  <c r="L2033" i="35"/>
  <c r="L2034" i="35"/>
  <c r="L2035" i="35"/>
  <c r="L2036" i="35"/>
  <c r="L2037" i="35"/>
  <c r="L2038" i="35"/>
  <c r="L2039" i="35"/>
  <c r="L2040" i="35"/>
  <c r="L2041" i="35"/>
  <c r="L2042" i="35"/>
  <c r="L2043" i="35"/>
  <c r="L2044" i="35"/>
  <c r="L2045" i="35"/>
  <c r="L2046" i="35"/>
  <c r="L2047" i="35"/>
  <c r="L2048" i="35"/>
  <c r="L2049" i="35"/>
  <c r="L2050" i="35"/>
  <c r="L2051" i="35"/>
  <c r="L2052" i="35"/>
  <c r="L2053" i="35"/>
  <c r="L2054" i="35"/>
  <c r="L2055" i="35"/>
  <c r="L2056" i="35"/>
  <c r="L2057" i="35"/>
  <c r="L2058" i="35"/>
  <c r="L2059" i="35"/>
  <c r="L2060" i="35"/>
  <c r="L2061" i="35"/>
  <c r="L2062" i="35"/>
  <c r="L2063" i="35"/>
  <c r="L2064" i="35"/>
  <c r="L2065" i="35"/>
  <c r="L2066" i="35"/>
  <c r="L2067" i="35"/>
  <c r="L2068" i="35"/>
  <c r="L2069" i="35"/>
  <c r="L2070" i="35"/>
  <c r="L2071" i="35"/>
  <c r="L2072" i="35"/>
  <c r="L2073" i="35"/>
  <c r="L2074" i="35"/>
  <c r="L2075" i="35"/>
  <c r="L2076" i="35"/>
  <c r="L2077" i="35"/>
  <c r="L2078" i="35"/>
  <c r="L2079" i="35"/>
  <c r="L2080" i="35"/>
  <c r="L2081" i="35"/>
  <c r="L2082" i="35"/>
  <c r="L2083" i="35"/>
  <c r="L2084" i="35"/>
  <c r="L2085" i="35"/>
  <c r="L2086" i="35"/>
  <c r="L2087" i="35"/>
  <c r="L2088" i="35"/>
  <c r="L2089" i="35"/>
  <c r="L2090" i="35"/>
  <c r="L2091" i="35"/>
  <c r="L2092" i="35"/>
  <c r="L2093" i="35"/>
  <c r="L2094" i="35"/>
  <c r="L2095" i="35"/>
  <c r="L2096" i="35"/>
  <c r="L2097" i="35"/>
  <c r="L2098" i="35"/>
  <c r="L2099" i="35"/>
  <c r="L2100" i="35"/>
  <c r="L2101" i="35"/>
  <c r="L2102" i="35"/>
  <c r="L2103" i="35"/>
  <c r="L2104" i="35"/>
  <c r="L2105" i="35"/>
  <c r="L2106" i="35"/>
  <c r="L2107" i="35"/>
  <c r="L2108" i="35"/>
  <c r="L2109" i="35"/>
  <c r="L2110" i="35"/>
  <c r="L2111" i="35"/>
  <c r="L2112" i="35"/>
  <c r="L2113" i="35"/>
  <c r="L2114" i="35"/>
  <c r="L2115" i="35"/>
  <c r="L2116" i="35"/>
  <c r="L2117" i="35"/>
  <c r="L2118" i="35"/>
  <c r="L2119" i="35"/>
  <c r="L2120" i="35"/>
  <c r="L2121" i="35"/>
  <c r="L2122" i="35"/>
  <c r="L2123" i="35"/>
  <c r="L2124" i="35"/>
  <c r="L2125" i="35"/>
  <c r="L2126" i="35"/>
  <c r="L2127" i="35"/>
  <c r="L2128" i="35"/>
  <c r="L2129" i="35"/>
  <c r="L2130" i="35"/>
  <c r="L2131" i="35"/>
  <c r="L2132" i="35"/>
  <c r="L2133" i="35"/>
  <c r="L2134" i="35"/>
  <c r="L2135" i="35"/>
  <c r="L2136" i="35"/>
  <c r="L2137" i="35"/>
  <c r="L2138" i="35"/>
  <c r="L2139" i="35"/>
  <c r="L2140" i="35"/>
  <c r="L2141" i="35"/>
  <c r="L2142" i="35"/>
  <c r="L2143" i="35"/>
  <c r="L2144" i="35"/>
  <c r="L2145" i="35"/>
  <c r="L2146" i="35"/>
  <c r="L2147" i="35"/>
  <c r="L2148" i="35"/>
  <c r="L2149" i="35"/>
  <c r="L2150" i="35"/>
  <c r="L2151" i="35"/>
  <c r="L2152" i="35"/>
  <c r="L2153" i="35"/>
  <c r="L2154" i="35"/>
  <c r="L2155" i="35"/>
  <c r="L2156" i="35"/>
  <c r="L2157" i="35"/>
  <c r="L2158" i="35"/>
  <c r="L2159" i="35"/>
  <c r="L2160" i="35"/>
  <c r="L2161" i="35"/>
  <c r="L2162" i="35"/>
  <c r="L2163" i="35"/>
  <c r="L2164" i="35"/>
  <c r="L2165" i="35"/>
  <c r="L2166" i="35"/>
  <c r="L2167" i="35"/>
  <c r="L2168" i="35"/>
  <c r="L2169" i="35"/>
  <c r="L2170" i="35"/>
  <c r="L2171" i="35"/>
  <c r="L2172" i="35"/>
  <c r="L2173" i="35"/>
  <c r="L2174" i="35"/>
  <c r="L2175" i="35"/>
  <c r="L2176" i="35"/>
  <c r="L2177" i="35"/>
  <c r="L2178" i="35"/>
  <c r="L2179" i="35"/>
  <c r="L2180" i="35"/>
  <c r="L2181" i="35"/>
  <c r="L2182" i="35"/>
  <c r="L2183" i="35"/>
  <c r="L2184" i="35"/>
  <c r="L2185" i="35"/>
  <c r="L2186" i="35"/>
  <c r="L2187" i="35"/>
  <c r="L2188" i="35"/>
  <c r="L2189" i="35"/>
  <c r="L2190" i="35"/>
  <c r="L2191" i="35"/>
  <c r="L2192" i="35"/>
  <c r="L2193" i="35"/>
  <c r="L2194" i="35"/>
  <c r="L2195" i="35"/>
  <c r="L2196" i="35"/>
  <c r="L2197" i="35"/>
  <c r="L2198" i="35"/>
  <c r="L2199" i="35"/>
  <c r="L2200" i="35"/>
  <c r="L2201" i="35"/>
  <c r="L2202" i="35"/>
  <c r="L2203" i="35"/>
  <c r="L2204" i="35"/>
  <c r="L2205" i="35"/>
  <c r="L2206" i="35"/>
  <c r="L2207" i="35"/>
  <c r="L2208" i="35"/>
  <c r="L2209" i="35"/>
  <c r="L2210" i="35"/>
  <c r="L2211" i="35"/>
  <c r="L2212" i="35"/>
  <c r="L2213" i="35"/>
  <c r="L2214" i="35"/>
  <c r="L2215" i="35"/>
  <c r="L2216" i="35"/>
  <c r="L2217" i="35"/>
  <c r="L2218" i="35"/>
  <c r="L2219" i="35"/>
  <c r="L2220" i="35"/>
  <c r="L2221" i="35"/>
  <c r="L2222" i="35"/>
  <c r="L2223" i="35"/>
  <c r="L2224" i="35"/>
  <c r="L2225" i="35"/>
  <c r="L2226" i="35"/>
  <c r="L2227" i="35"/>
  <c r="L2228" i="35"/>
  <c r="L2229" i="35"/>
  <c r="L2230" i="35"/>
  <c r="L2231" i="35"/>
  <c r="L2232" i="35"/>
  <c r="L2233" i="35"/>
  <c r="L2234" i="35"/>
  <c r="L2235" i="35"/>
  <c r="L2236" i="35"/>
  <c r="L2237" i="35"/>
  <c r="L2238" i="35"/>
  <c r="L2239" i="35"/>
  <c r="L2240" i="35"/>
  <c r="L2241" i="35"/>
  <c r="L2242" i="35"/>
  <c r="L2243" i="35"/>
  <c r="L2244" i="35"/>
  <c r="L2245" i="35"/>
  <c r="L2246" i="35"/>
  <c r="L2247" i="35"/>
  <c r="L2248" i="35"/>
  <c r="L2249" i="35"/>
  <c r="L2250" i="35"/>
  <c r="L2251" i="35"/>
  <c r="L2252" i="35"/>
  <c r="L2253" i="35"/>
  <c r="L2254" i="35"/>
  <c r="L2255" i="35"/>
  <c r="L2256" i="35"/>
  <c r="L2257" i="35"/>
  <c r="L2258" i="35"/>
  <c r="L2259" i="35"/>
  <c r="L2260" i="35"/>
  <c r="L2261" i="35"/>
  <c r="L2262" i="35"/>
  <c r="L2263" i="35"/>
  <c r="L2264" i="35"/>
  <c r="L2265" i="35"/>
  <c r="L2266" i="35"/>
  <c r="L2267" i="35"/>
  <c r="L2268" i="35"/>
  <c r="L2269" i="35"/>
  <c r="L2270" i="35"/>
  <c r="L2271" i="35"/>
  <c r="L2272" i="35"/>
  <c r="L2273" i="35"/>
  <c r="L2274" i="35"/>
  <c r="L2275" i="35"/>
  <c r="L2276" i="35"/>
  <c r="L2277" i="35"/>
  <c r="L2278" i="35"/>
  <c r="L2279" i="35"/>
  <c r="L2280" i="35"/>
  <c r="L2281" i="35"/>
  <c r="L2282" i="35"/>
  <c r="L2283" i="35"/>
  <c r="L2284" i="35"/>
  <c r="L2285" i="35"/>
  <c r="L2286" i="35"/>
  <c r="L2287" i="35"/>
  <c r="L2288" i="35"/>
  <c r="L2289" i="35"/>
  <c r="L2290" i="35"/>
  <c r="L2291" i="35"/>
  <c r="L2292" i="35"/>
  <c r="L2293" i="35"/>
  <c r="L2294" i="35"/>
  <c r="L2295" i="35"/>
  <c r="L2296" i="35"/>
  <c r="L2297" i="35"/>
  <c r="L2298" i="35"/>
  <c r="L2299" i="35"/>
  <c r="L2300" i="35"/>
  <c r="L2301" i="35"/>
  <c r="L2302" i="35"/>
  <c r="L2303" i="35"/>
  <c r="L2304" i="35"/>
  <c r="L2305" i="35"/>
  <c r="L2306" i="35"/>
  <c r="L2307" i="35"/>
  <c r="L2308" i="35"/>
  <c r="L2309" i="35"/>
  <c r="L2310" i="35"/>
  <c r="L2311" i="35"/>
  <c r="L2312" i="35"/>
  <c r="L2313" i="35"/>
  <c r="L2314" i="35"/>
  <c r="L2315" i="35"/>
  <c r="L2316" i="35"/>
  <c r="L2317" i="35"/>
  <c r="L2318" i="35"/>
  <c r="L2319" i="35"/>
  <c r="L2320" i="35"/>
  <c r="L2321" i="35"/>
  <c r="L2322" i="35"/>
  <c r="L2323" i="35"/>
  <c r="L2324" i="35"/>
  <c r="L2325" i="35"/>
  <c r="L2326" i="35"/>
  <c r="L2327" i="35"/>
  <c r="L2328" i="35"/>
  <c r="L2329" i="35"/>
  <c r="L2330" i="35"/>
  <c r="L2331" i="35"/>
  <c r="L2332" i="35"/>
  <c r="L2333" i="35"/>
  <c r="L2334" i="35"/>
  <c r="L2335" i="35"/>
  <c r="L2336" i="35"/>
  <c r="L2337" i="35"/>
  <c r="L2338" i="35"/>
  <c r="L2339" i="35"/>
  <c r="L2340" i="35"/>
  <c r="L2341" i="35"/>
  <c r="L2342" i="35"/>
  <c r="L2343" i="35"/>
  <c r="L2344" i="35"/>
  <c r="L2345" i="35"/>
  <c r="L2346" i="35"/>
  <c r="L2347" i="35"/>
  <c r="L2348" i="35"/>
  <c r="L2349" i="35"/>
  <c r="L2350" i="35"/>
  <c r="L2351" i="35"/>
  <c r="L2352" i="35"/>
  <c r="L2353" i="35"/>
  <c r="L2354" i="35"/>
  <c r="L2355" i="35"/>
  <c r="L2356" i="35"/>
  <c r="L2357" i="35"/>
  <c r="L2358" i="35"/>
  <c r="L2359" i="35"/>
  <c r="L2360" i="35"/>
  <c r="L2361" i="35"/>
  <c r="L2362" i="35"/>
  <c r="L2363" i="35"/>
  <c r="L2364" i="35"/>
  <c r="L2365" i="35"/>
  <c r="L2366" i="35"/>
  <c r="L2367" i="35"/>
  <c r="L2368" i="35"/>
  <c r="L2369" i="35"/>
  <c r="L2370" i="35"/>
  <c r="L2371" i="35"/>
  <c r="L2372" i="35"/>
  <c r="L2373" i="35"/>
  <c r="L2374" i="35"/>
  <c r="L2375" i="35"/>
  <c r="L2376" i="35"/>
  <c r="L2377" i="35"/>
  <c r="L2378" i="35"/>
  <c r="L2379" i="35"/>
  <c r="L2380" i="35"/>
  <c r="L2381" i="35"/>
  <c r="L2382" i="35"/>
  <c r="L2383" i="35"/>
  <c r="L2384" i="35"/>
  <c r="L2385" i="35"/>
  <c r="L2386" i="35"/>
  <c r="L2387" i="35"/>
  <c r="L2388" i="35"/>
  <c r="L2389" i="35"/>
  <c r="L2390" i="35"/>
  <c r="L2391" i="35"/>
  <c r="L2392" i="35"/>
  <c r="L2393" i="35"/>
  <c r="L2394" i="35"/>
  <c r="L2395" i="35"/>
  <c r="L2396" i="35"/>
  <c r="L2397" i="35"/>
  <c r="L2398" i="35"/>
  <c r="L2399" i="35"/>
  <c r="L2400" i="35"/>
  <c r="L2401" i="35"/>
  <c r="L2402" i="35"/>
  <c r="L2403" i="35"/>
  <c r="L2404" i="35"/>
  <c r="L2405" i="35"/>
  <c r="L2406" i="35"/>
  <c r="L2407" i="35"/>
  <c r="L2408" i="35"/>
  <c r="L2409" i="35"/>
  <c r="L2410" i="35"/>
  <c r="L2411" i="35"/>
  <c r="L2412" i="35"/>
  <c r="L2413" i="35"/>
  <c r="L2414" i="35"/>
  <c r="L2415" i="35"/>
  <c r="L2416" i="35"/>
  <c r="L2417" i="35"/>
  <c r="L2418" i="35"/>
  <c r="L2419" i="35"/>
  <c r="L2420" i="35"/>
  <c r="L2421" i="35"/>
  <c r="L2422" i="35"/>
  <c r="L2423" i="35"/>
  <c r="L2424" i="35"/>
  <c r="L2425" i="35"/>
  <c r="L2426" i="35"/>
  <c r="L2427" i="35"/>
  <c r="L2428" i="35"/>
  <c r="L2429" i="35"/>
  <c r="L2430" i="35"/>
  <c r="L2431" i="35"/>
  <c r="L2432" i="35"/>
  <c r="L2433" i="35"/>
  <c r="L2434" i="35"/>
  <c r="L2435" i="35"/>
  <c r="L2436" i="35"/>
  <c r="L2437" i="35"/>
  <c r="L2438" i="35"/>
  <c r="L2439" i="35"/>
  <c r="L2440" i="35"/>
  <c r="L2441" i="35"/>
  <c r="L2442" i="35"/>
  <c r="L2443" i="35"/>
  <c r="L2444" i="35"/>
  <c r="L2445" i="35"/>
  <c r="L2446" i="35"/>
  <c r="L2447" i="35"/>
  <c r="L2448" i="35"/>
  <c r="L2449" i="35"/>
  <c r="L2450" i="35"/>
  <c r="L2451" i="35"/>
  <c r="L2452" i="35"/>
  <c r="L2453" i="35"/>
  <c r="L2454" i="35"/>
  <c r="L2455" i="35"/>
  <c r="L2456" i="35"/>
  <c r="L2457" i="35"/>
  <c r="L2458" i="35"/>
  <c r="L2459" i="35"/>
  <c r="L2460" i="35"/>
  <c r="L2461" i="35"/>
  <c r="L2462" i="35"/>
  <c r="L2463" i="35"/>
  <c r="L2464" i="35"/>
  <c r="L2465" i="35"/>
  <c r="L2466" i="35"/>
  <c r="L2467" i="35"/>
  <c r="L2468" i="35"/>
  <c r="L2469" i="35"/>
  <c r="L2470" i="35"/>
  <c r="L2471" i="35"/>
  <c r="L2472" i="35"/>
  <c r="L2473" i="35"/>
  <c r="L2474" i="35"/>
  <c r="L2475" i="35"/>
  <c r="L2476" i="35"/>
  <c r="L2477" i="35"/>
  <c r="L2478" i="35"/>
  <c r="L2479" i="35"/>
  <c r="L2480" i="35"/>
  <c r="L2481" i="35"/>
  <c r="L2482" i="35"/>
  <c r="L2483" i="35"/>
  <c r="L2484" i="35"/>
  <c r="L2485" i="35"/>
  <c r="L2486" i="35"/>
  <c r="L2487" i="35"/>
  <c r="L2488" i="35"/>
  <c r="L2489" i="35"/>
  <c r="L2490" i="35"/>
  <c r="L2491" i="35"/>
  <c r="L2492" i="35"/>
  <c r="L2493" i="35"/>
  <c r="L2494" i="35"/>
  <c r="L2495" i="35"/>
  <c r="L2496" i="35"/>
  <c r="L2497" i="35"/>
  <c r="L2498" i="35"/>
  <c r="L2499" i="35"/>
  <c r="L2500" i="35"/>
  <c r="L2501" i="35"/>
  <c r="L2502" i="35"/>
  <c r="L2503" i="35"/>
  <c r="L2504" i="35"/>
  <c r="L2505" i="35"/>
  <c r="L2506" i="35"/>
  <c r="L2507" i="35"/>
  <c r="L2508" i="35"/>
  <c r="L2509" i="35"/>
  <c r="L2510" i="35"/>
  <c r="L2511" i="35"/>
  <c r="L2512" i="35"/>
  <c r="L2513" i="35"/>
  <c r="L2514" i="35"/>
  <c r="L2515" i="35"/>
  <c r="L2516" i="35"/>
  <c r="L2517" i="35"/>
  <c r="L2518" i="35"/>
  <c r="L2519" i="35"/>
  <c r="L2520" i="35"/>
  <c r="L2521" i="35"/>
  <c r="L2522" i="35"/>
  <c r="L2523" i="35"/>
  <c r="L2524" i="35"/>
  <c r="L2525" i="35"/>
  <c r="L2526" i="35"/>
  <c r="L2527" i="35"/>
  <c r="L2528" i="35"/>
  <c r="L2529" i="35"/>
  <c r="L2530" i="35"/>
  <c r="L2531" i="35"/>
  <c r="L2532" i="35"/>
  <c r="L2533" i="35"/>
  <c r="L2534" i="35"/>
  <c r="L2535" i="35"/>
  <c r="L2536" i="35"/>
  <c r="L2537" i="35"/>
  <c r="L2538" i="35"/>
  <c r="L2539" i="35"/>
  <c r="L2540" i="35"/>
  <c r="L2541" i="35"/>
  <c r="L2542" i="35"/>
  <c r="L2543" i="35"/>
  <c r="L2544" i="35"/>
  <c r="L2545" i="35"/>
  <c r="L2546" i="35"/>
  <c r="L2547" i="35"/>
  <c r="L2548" i="35"/>
  <c r="L2549" i="35"/>
  <c r="L2550" i="35"/>
  <c r="L2551" i="35"/>
  <c r="L2552" i="35"/>
  <c r="L2553" i="35"/>
  <c r="L2554" i="35"/>
  <c r="L2555" i="35"/>
  <c r="L2556" i="35"/>
  <c r="L2557" i="35"/>
  <c r="L2558" i="35"/>
  <c r="L2559" i="35"/>
  <c r="L2560" i="35"/>
  <c r="L2561" i="35"/>
  <c r="L2562" i="35"/>
  <c r="L2563" i="35"/>
  <c r="L2564" i="35"/>
  <c r="L2565" i="35"/>
  <c r="L2566" i="35"/>
  <c r="L2567" i="35"/>
  <c r="L2568" i="35"/>
  <c r="L2569" i="35"/>
  <c r="L2570" i="35"/>
  <c r="L2571" i="35"/>
  <c r="L2572" i="35"/>
  <c r="L2573" i="35"/>
  <c r="L2574" i="35"/>
  <c r="L2575" i="35"/>
  <c r="L2576" i="35"/>
  <c r="L2577" i="35"/>
  <c r="L2578" i="35"/>
  <c r="L2579" i="35"/>
  <c r="L2580" i="35"/>
  <c r="L2581" i="35"/>
  <c r="L2582" i="35"/>
  <c r="L2583" i="35"/>
  <c r="L2584" i="35"/>
  <c r="L2585" i="35"/>
  <c r="L2586" i="35"/>
  <c r="L2587" i="35"/>
  <c r="L2588" i="35"/>
  <c r="L2589" i="35"/>
  <c r="L2590" i="35"/>
  <c r="L2591" i="35"/>
  <c r="L2592" i="35"/>
  <c r="L2593" i="35"/>
  <c r="L2594" i="35"/>
  <c r="L2595" i="35"/>
  <c r="L2596" i="35"/>
  <c r="L2597" i="35"/>
  <c r="L2598" i="35"/>
  <c r="L2599" i="35"/>
  <c r="L2600" i="35"/>
  <c r="L2601" i="35"/>
  <c r="L2602" i="35"/>
  <c r="L2603" i="35"/>
  <c r="L2604" i="35"/>
  <c r="L2605" i="35"/>
  <c r="L2606" i="35"/>
  <c r="L2607" i="35"/>
  <c r="L2608" i="35"/>
  <c r="L2609" i="35"/>
  <c r="L2610" i="35"/>
  <c r="L2611" i="35"/>
  <c r="L2612" i="35"/>
  <c r="L2613" i="35"/>
  <c r="L2614" i="35"/>
  <c r="L2615" i="35"/>
  <c r="L2616" i="35"/>
  <c r="L2617" i="35"/>
  <c r="L2618" i="35"/>
  <c r="L2619" i="35"/>
  <c r="L2620" i="35"/>
  <c r="L2621" i="35"/>
  <c r="L2622" i="35"/>
  <c r="L2623" i="35"/>
  <c r="L2624" i="35"/>
  <c r="L2625" i="35"/>
  <c r="L2626" i="35"/>
  <c r="L2627" i="35"/>
  <c r="L2628" i="35"/>
  <c r="L2629" i="35"/>
  <c r="L2630" i="35"/>
  <c r="L2631" i="35"/>
  <c r="L2632" i="35"/>
  <c r="L2633" i="35"/>
  <c r="L2634" i="35"/>
  <c r="L2635" i="35"/>
  <c r="L2636" i="35"/>
  <c r="L2637" i="35"/>
  <c r="L2638" i="35"/>
  <c r="L2639" i="35"/>
  <c r="L2640" i="35"/>
  <c r="L2641" i="35"/>
  <c r="L2642" i="35"/>
  <c r="L2643" i="35"/>
  <c r="L2644" i="35"/>
  <c r="L2645" i="35"/>
  <c r="L2646" i="35"/>
  <c r="L2647" i="35"/>
  <c r="L2648" i="35"/>
  <c r="L2649" i="35"/>
  <c r="L2650" i="35"/>
  <c r="L2651" i="35"/>
  <c r="L2652" i="35"/>
  <c r="L2653" i="35"/>
  <c r="L2654" i="35"/>
  <c r="L2655" i="35"/>
  <c r="L2656" i="35"/>
  <c r="L2657" i="35"/>
  <c r="L2658" i="35"/>
  <c r="L2659" i="35"/>
  <c r="L2660" i="35"/>
  <c r="L2661" i="35"/>
  <c r="L2662" i="35"/>
  <c r="L2663" i="35"/>
  <c r="L2664" i="35"/>
  <c r="L2665" i="35"/>
  <c r="L2666" i="35"/>
  <c r="L2667" i="35"/>
  <c r="L2668" i="35"/>
  <c r="L2669" i="35"/>
  <c r="L2670" i="35"/>
  <c r="L2671" i="35"/>
  <c r="L2672" i="35"/>
  <c r="L2673" i="35"/>
  <c r="L2674" i="35"/>
  <c r="L2675" i="35"/>
  <c r="L2676" i="35"/>
  <c r="L2677" i="35"/>
  <c r="L2678" i="35"/>
  <c r="L2679" i="35"/>
  <c r="L2680" i="35"/>
  <c r="L2681" i="35"/>
  <c r="L2682" i="35"/>
  <c r="L2683" i="35"/>
  <c r="L2684" i="35"/>
  <c r="L2685" i="35"/>
  <c r="L2686" i="35"/>
  <c r="L2687" i="35"/>
  <c r="L2688" i="35"/>
  <c r="L2689" i="35"/>
  <c r="L2690" i="35"/>
  <c r="L2691" i="35"/>
  <c r="L2692" i="35"/>
  <c r="L2693" i="35"/>
  <c r="L2694" i="35"/>
  <c r="L2695" i="35"/>
  <c r="L2696" i="35"/>
  <c r="L2697" i="35"/>
  <c r="L2698" i="35"/>
  <c r="L2699" i="35"/>
  <c r="L2700" i="35"/>
  <c r="L2701" i="35"/>
  <c r="L2702" i="35"/>
  <c r="L2703" i="35"/>
  <c r="L2704" i="35"/>
  <c r="L2705" i="35"/>
  <c r="L2706" i="35"/>
  <c r="L2707" i="35"/>
  <c r="L2708" i="35"/>
  <c r="L2709" i="35"/>
  <c r="L2710" i="35"/>
  <c r="L2711" i="35"/>
  <c r="L2712" i="35"/>
  <c r="L2713" i="35"/>
  <c r="L2714" i="35"/>
  <c r="L2715" i="35"/>
  <c r="L2716" i="35"/>
  <c r="L2717" i="35"/>
  <c r="L2718" i="35"/>
  <c r="L2719" i="35"/>
  <c r="L2720" i="35"/>
  <c r="L2721" i="35"/>
  <c r="L2722" i="35"/>
  <c r="L2723" i="35"/>
  <c r="L2724" i="35"/>
  <c r="L2725" i="35"/>
  <c r="L2726" i="35"/>
  <c r="L2727" i="35"/>
  <c r="L2728" i="35"/>
  <c r="L2729" i="35"/>
  <c r="L2730" i="35"/>
  <c r="L2731" i="35"/>
  <c r="L2732" i="35"/>
  <c r="L2733" i="35"/>
  <c r="L2734" i="35"/>
  <c r="L2735" i="35"/>
  <c r="L2736" i="35"/>
  <c r="L2737" i="35"/>
  <c r="L2738" i="35"/>
  <c r="L2739" i="35"/>
  <c r="L2740" i="35"/>
  <c r="L2741" i="35"/>
  <c r="L2742" i="35"/>
  <c r="L2743" i="35"/>
  <c r="L2744" i="35"/>
  <c r="L2745" i="35"/>
  <c r="L2746" i="35"/>
  <c r="L2747" i="35"/>
  <c r="L2748" i="35"/>
  <c r="L2749" i="35"/>
  <c r="L2750" i="35"/>
  <c r="L2751" i="35"/>
  <c r="L2752" i="35"/>
  <c r="L2753" i="35"/>
  <c r="L2754" i="35"/>
  <c r="L2755" i="35"/>
  <c r="L2756" i="35"/>
  <c r="L2757" i="35"/>
  <c r="L2758" i="35"/>
  <c r="L2759" i="35"/>
  <c r="L2760" i="35"/>
  <c r="L2761" i="35"/>
  <c r="L2762" i="35"/>
  <c r="L2763" i="35"/>
  <c r="L2764" i="35"/>
  <c r="L2765" i="35"/>
  <c r="L2766" i="35"/>
  <c r="L2767" i="35"/>
  <c r="L2768" i="35"/>
  <c r="L2769" i="35"/>
  <c r="L2770" i="35"/>
  <c r="L2771" i="35"/>
  <c r="L2772" i="35"/>
  <c r="L2773" i="35"/>
  <c r="L2774" i="35"/>
  <c r="L2775" i="35"/>
  <c r="L2776" i="35"/>
  <c r="P10" i="46" l="1"/>
  <c r="P9" i="46"/>
  <c r="P8" i="46"/>
  <c r="P6" i="46"/>
  <c r="P5" i="46"/>
  <c r="D8" i="46"/>
  <c r="D10" i="46"/>
  <c r="D9" i="46"/>
  <c r="D6" i="46"/>
  <c r="D5" i="46"/>
  <c r="L10" i="46"/>
  <c r="L9" i="46"/>
  <c r="L8" i="46"/>
  <c r="L6" i="46"/>
  <c r="L5" i="46"/>
  <c r="B3" i="43" l="1"/>
  <c r="B5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B81" i="43"/>
  <c r="B82" i="43"/>
  <c r="B83" i="43"/>
  <c r="B84" i="43"/>
  <c r="B85" i="43"/>
  <c r="B86" i="43"/>
  <c r="B87" i="43"/>
  <c r="B88" i="43"/>
  <c r="B89" i="43"/>
  <c r="B90" i="43"/>
  <c r="B91" i="43"/>
  <c r="B92" i="43"/>
  <c r="B93" i="43"/>
  <c r="B94" i="43"/>
  <c r="B95" i="43"/>
  <c r="B96" i="43"/>
  <c r="B97" i="43"/>
  <c r="B98" i="43"/>
  <c r="B99" i="43"/>
  <c r="B100" i="43"/>
  <c r="B101" i="43"/>
  <c r="B102" i="43"/>
  <c r="B103" i="43"/>
  <c r="B104" i="43"/>
  <c r="B105" i="43"/>
  <c r="B106" i="43"/>
  <c r="B107" i="43"/>
  <c r="B108" i="43"/>
  <c r="B109" i="43"/>
  <c r="B110" i="43"/>
  <c r="B111" i="43"/>
  <c r="B112" i="43"/>
  <c r="B113" i="43"/>
  <c r="B114" i="43"/>
  <c r="B115" i="43"/>
  <c r="B116" i="43"/>
  <c r="B117" i="43"/>
  <c r="B118" i="43"/>
  <c r="B119" i="43"/>
  <c r="B120" i="43"/>
  <c r="B121" i="43"/>
  <c r="B122" i="43"/>
  <c r="B123" i="43"/>
  <c r="B124" i="43"/>
  <c r="B125" i="43"/>
  <c r="B126" i="43"/>
  <c r="B127" i="43"/>
  <c r="B128" i="43"/>
  <c r="B129" i="43"/>
  <c r="B130" i="43"/>
  <c r="B131" i="43"/>
  <c r="B132" i="43"/>
  <c r="B133" i="43"/>
  <c r="B134" i="43"/>
  <c r="B135" i="43"/>
  <c r="B136" i="43"/>
  <c r="B137" i="43"/>
  <c r="B138" i="43"/>
  <c r="B139" i="43"/>
  <c r="B140" i="43"/>
  <c r="B141" i="43"/>
  <c r="B142" i="43"/>
  <c r="B143" i="43"/>
  <c r="B144" i="43"/>
  <c r="B145" i="43"/>
  <c r="B146" i="43"/>
  <c r="B147" i="43"/>
  <c r="B148" i="43"/>
  <c r="B149" i="43"/>
  <c r="B150" i="43"/>
  <c r="B151" i="43"/>
  <c r="B152" i="43"/>
  <c r="B153" i="43"/>
  <c r="B154" i="43"/>
  <c r="B155" i="43"/>
  <c r="B156" i="43"/>
  <c r="B157" i="43"/>
  <c r="B158" i="43"/>
  <c r="B159" i="43"/>
  <c r="B160" i="43"/>
  <c r="B161" i="43"/>
  <c r="B162" i="43"/>
  <c r="B163" i="43"/>
  <c r="B164" i="43"/>
  <c r="B165" i="43"/>
  <c r="B166" i="43"/>
  <c r="B167" i="43"/>
  <c r="B168" i="43"/>
  <c r="B169" i="43"/>
  <c r="B170" i="43"/>
  <c r="B171" i="43"/>
  <c r="B172" i="43"/>
  <c r="B173" i="43"/>
  <c r="B174" i="43"/>
  <c r="B175" i="43"/>
  <c r="B176" i="43"/>
  <c r="B177" i="43"/>
  <c r="B178" i="43"/>
  <c r="B179" i="43"/>
  <c r="B180" i="43"/>
  <c r="B181" i="43"/>
  <c r="B182" i="43"/>
  <c r="B183" i="43"/>
  <c r="B184" i="43"/>
  <c r="B185" i="43"/>
  <c r="B186" i="43"/>
  <c r="B187" i="43"/>
  <c r="B188" i="43"/>
  <c r="B189" i="43"/>
  <c r="B190" i="43"/>
  <c r="B191" i="43"/>
  <c r="B192" i="43"/>
  <c r="B193" i="43"/>
  <c r="B194" i="43"/>
  <c r="B195" i="43"/>
  <c r="B196" i="43"/>
  <c r="B197" i="43"/>
  <c r="B198" i="43"/>
  <c r="B199" i="43"/>
  <c r="B200" i="43"/>
  <c r="B201" i="43"/>
  <c r="B202" i="43"/>
  <c r="B203" i="43"/>
  <c r="B204" i="43"/>
  <c r="B205" i="43"/>
  <c r="B206" i="43"/>
  <c r="B207" i="43"/>
  <c r="B208" i="43"/>
  <c r="B209" i="43"/>
  <c r="B210" i="43"/>
  <c r="B211" i="43"/>
  <c r="B212" i="43"/>
  <c r="B213" i="43"/>
  <c r="B214" i="43"/>
  <c r="B215" i="43"/>
  <c r="B216" i="43"/>
  <c r="B217" i="43"/>
  <c r="B218" i="43"/>
  <c r="B219" i="43"/>
  <c r="B220" i="43"/>
  <c r="B221" i="43"/>
  <c r="B222" i="43"/>
  <c r="B223" i="43"/>
  <c r="B224" i="43"/>
  <c r="B225" i="43"/>
  <c r="B226" i="43"/>
  <c r="B227" i="43"/>
  <c r="B228" i="43"/>
  <c r="B229" i="43"/>
  <c r="B230" i="43"/>
  <c r="B231" i="43"/>
  <c r="B232" i="43"/>
  <c r="B233" i="43"/>
  <c r="B234" i="43"/>
  <c r="B235" i="43"/>
  <c r="B236" i="43"/>
  <c r="B237" i="43"/>
  <c r="B238" i="43"/>
  <c r="B239" i="43"/>
  <c r="B240" i="43"/>
  <c r="B241" i="43"/>
  <c r="B242" i="43"/>
  <c r="B243" i="43"/>
  <c r="B244" i="43"/>
  <c r="B245" i="43"/>
  <c r="B246" i="43"/>
  <c r="B247" i="43"/>
  <c r="B248" i="43"/>
  <c r="B249" i="43"/>
  <c r="B250" i="43"/>
  <c r="B251" i="43"/>
  <c r="B252" i="43"/>
  <c r="B253" i="43"/>
  <c r="B254" i="43"/>
  <c r="B255" i="43"/>
  <c r="B256" i="43"/>
  <c r="B257" i="43"/>
  <c r="B258" i="43"/>
  <c r="B259" i="43"/>
  <c r="B260" i="43"/>
  <c r="B261" i="43"/>
  <c r="B262" i="43"/>
  <c r="B263" i="43"/>
  <c r="B264" i="43"/>
  <c r="B265" i="43"/>
  <c r="B266" i="43"/>
  <c r="B267" i="43"/>
  <c r="B268" i="43"/>
  <c r="B269" i="43"/>
  <c r="B270" i="43"/>
  <c r="B271" i="43"/>
  <c r="B272" i="43"/>
  <c r="B273" i="43"/>
  <c r="B274" i="43"/>
  <c r="B275" i="43"/>
  <c r="B276" i="43"/>
  <c r="B277" i="43"/>
  <c r="B278" i="43"/>
  <c r="B279" i="43"/>
  <c r="B280" i="43"/>
  <c r="B281" i="43"/>
  <c r="B282" i="43"/>
  <c r="B283" i="43"/>
  <c r="B284" i="43"/>
  <c r="B285" i="43"/>
  <c r="B286" i="43"/>
  <c r="B287" i="43"/>
  <c r="B288" i="43"/>
  <c r="B289" i="43"/>
  <c r="B290" i="43"/>
  <c r="B291" i="43"/>
  <c r="B292" i="43"/>
  <c r="B293" i="43"/>
  <c r="B294" i="43"/>
  <c r="B295" i="43"/>
  <c r="B296" i="43"/>
  <c r="B297" i="43"/>
  <c r="B298" i="43"/>
  <c r="B299" i="43"/>
  <c r="B300" i="43"/>
  <c r="B301" i="43"/>
  <c r="B302" i="43"/>
  <c r="B303" i="43"/>
  <c r="B304" i="43"/>
  <c r="B305" i="43"/>
  <c r="B306" i="43"/>
  <c r="B307" i="43"/>
  <c r="B308" i="43"/>
  <c r="B309" i="43"/>
  <c r="B310" i="43"/>
  <c r="B311" i="43"/>
  <c r="B312" i="43"/>
  <c r="B313" i="43"/>
  <c r="B314" i="43"/>
  <c r="B315" i="43"/>
  <c r="B316" i="43"/>
  <c r="B317" i="43"/>
  <c r="B318" i="43"/>
  <c r="B319" i="43"/>
  <c r="B320" i="43"/>
  <c r="B321" i="43"/>
  <c r="B322" i="43"/>
  <c r="B323" i="43"/>
  <c r="B324" i="43"/>
  <c r="B325" i="43"/>
  <c r="B326" i="43"/>
  <c r="B327" i="43"/>
  <c r="B328" i="43"/>
  <c r="B329" i="43"/>
  <c r="B330" i="43"/>
  <c r="B331" i="43"/>
  <c r="B332" i="43"/>
  <c r="B333" i="43"/>
  <c r="B334" i="43"/>
  <c r="B335" i="43"/>
  <c r="B336" i="43"/>
  <c r="B337" i="43"/>
  <c r="B338" i="43"/>
  <c r="B339" i="43"/>
  <c r="B340" i="43"/>
  <c r="B341" i="43"/>
  <c r="B342" i="43"/>
  <c r="B343" i="43"/>
  <c r="B344" i="43"/>
  <c r="B345" i="43"/>
  <c r="B346" i="43"/>
  <c r="B347" i="43"/>
  <c r="B348" i="43"/>
  <c r="B349" i="43"/>
  <c r="B350" i="43"/>
  <c r="B351" i="43"/>
  <c r="B352" i="43"/>
  <c r="B353" i="43"/>
  <c r="B354" i="43"/>
  <c r="B355" i="43"/>
  <c r="B356" i="43"/>
  <c r="B357" i="43"/>
  <c r="B358" i="43"/>
  <c r="B359" i="43"/>
  <c r="B360" i="43"/>
  <c r="B361" i="43"/>
  <c r="B362" i="43"/>
  <c r="B363" i="43"/>
  <c r="B364" i="43"/>
  <c r="B365" i="43"/>
  <c r="B366" i="43"/>
  <c r="B367" i="43"/>
  <c r="B368" i="43"/>
  <c r="B369" i="43"/>
  <c r="B370" i="43"/>
  <c r="B371" i="43"/>
  <c r="B372" i="43"/>
  <c r="B373" i="43"/>
  <c r="B374" i="43"/>
  <c r="B375" i="43"/>
  <c r="B376" i="43"/>
  <c r="B377" i="43"/>
  <c r="B378" i="43"/>
  <c r="B379" i="43"/>
  <c r="B380" i="43"/>
  <c r="B381" i="43"/>
  <c r="B382" i="43"/>
  <c r="B383" i="43"/>
  <c r="B384" i="43"/>
  <c r="B385" i="43"/>
  <c r="B386" i="43"/>
  <c r="B387" i="43"/>
  <c r="B388" i="43"/>
  <c r="B389" i="43"/>
  <c r="B390" i="43"/>
  <c r="B391" i="43"/>
  <c r="B392" i="43"/>
  <c r="B393" i="43"/>
  <c r="B394" i="43"/>
  <c r="B395" i="43"/>
  <c r="B396" i="43"/>
  <c r="B397" i="43"/>
  <c r="B398" i="43"/>
  <c r="B399" i="43"/>
  <c r="B400" i="43"/>
  <c r="B401" i="43"/>
  <c r="B402" i="43"/>
  <c r="B403" i="43"/>
  <c r="B404" i="43"/>
  <c r="B405" i="43"/>
  <c r="B406" i="43"/>
  <c r="B407" i="43"/>
  <c r="B408" i="43"/>
  <c r="B409" i="43"/>
  <c r="B410" i="43"/>
  <c r="B411" i="43"/>
  <c r="B412" i="43"/>
  <c r="B413" i="43"/>
  <c r="B414" i="43"/>
  <c r="B415" i="43"/>
  <c r="B416" i="43"/>
  <c r="B417" i="43"/>
  <c r="B418" i="43"/>
  <c r="B419" i="43"/>
  <c r="B420" i="43"/>
  <c r="B421" i="43"/>
  <c r="B422" i="43"/>
  <c r="B423" i="43"/>
  <c r="B424" i="43"/>
  <c r="B425" i="43"/>
  <c r="B426" i="43"/>
  <c r="B427" i="43"/>
  <c r="B428" i="43"/>
  <c r="B429" i="43"/>
  <c r="B430" i="43"/>
  <c r="B431" i="43"/>
  <c r="B432" i="43"/>
  <c r="B433" i="43"/>
  <c r="B434" i="43"/>
  <c r="B435" i="43"/>
  <c r="B436" i="43"/>
  <c r="B437" i="43"/>
  <c r="B438" i="43"/>
  <c r="B439" i="43"/>
  <c r="B440" i="43"/>
  <c r="B441" i="43"/>
  <c r="B442" i="43"/>
  <c r="B443" i="43"/>
  <c r="B444" i="43"/>
  <c r="B445" i="43"/>
  <c r="B446" i="43"/>
  <c r="B447" i="43"/>
  <c r="B448" i="43"/>
  <c r="B449" i="43"/>
  <c r="B450" i="43"/>
  <c r="B451" i="43"/>
  <c r="B452" i="43"/>
  <c r="B453" i="43"/>
  <c r="B454" i="43"/>
  <c r="B455" i="43"/>
  <c r="B456" i="43"/>
  <c r="B457" i="43"/>
  <c r="B458" i="43"/>
  <c r="B459" i="43"/>
  <c r="B460" i="43"/>
  <c r="B461" i="43"/>
  <c r="B462" i="43"/>
  <c r="B463" i="43"/>
  <c r="B464" i="43"/>
  <c r="B465" i="43"/>
  <c r="B466" i="43"/>
  <c r="B467" i="43"/>
  <c r="B468" i="43"/>
  <c r="B469" i="43"/>
  <c r="B470" i="43"/>
  <c r="B471" i="43"/>
  <c r="B472" i="43"/>
  <c r="B473" i="43"/>
  <c r="B474" i="43"/>
  <c r="B475" i="43"/>
  <c r="B476" i="43"/>
  <c r="B477" i="43"/>
  <c r="B478" i="43"/>
  <c r="B479" i="43"/>
  <c r="B480" i="43"/>
  <c r="B481" i="43"/>
  <c r="B482" i="43"/>
  <c r="B483" i="43"/>
  <c r="B484" i="43"/>
  <c r="B485" i="43"/>
  <c r="B486" i="43"/>
  <c r="B487" i="43"/>
  <c r="B488" i="43"/>
  <c r="B489" i="43"/>
  <c r="B490" i="43"/>
  <c r="B491" i="43"/>
  <c r="B492" i="43"/>
  <c r="B493" i="43"/>
  <c r="B494" i="43"/>
  <c r="B495" i="43"/>
  <c r="B496" i="43"/>
  <c r="B497" i="43"/>
  <c r="B498" i="43"/>
  <c r="B499" i="43"/>
  <c r="B500" i="43"/>
  <c r="B501" i="43"/>
  <c r="B502" i="43"/>
  <c r="B503" i="43"/>
  <c r="B504" i="43"/>
  <c r="B505" i="43"/>
  <c r="B506" i="43"/>
  <c r="B507" i="43"/>
  <c r="B508" i="43"/>
  <c r="B509" i="43"/>
  <c r="B510" i="43"/>
  <c r="B511" i="43"/>
  <c r="B512" i="43"/>
  <c r="B513" i="43"/>
  <c r="B514" i="43"/>
  <c r="B515" i="43"/>
  <c r="B516" i="43"/>
  <c r="B517" i="43"/>
  <c r="B518" i="43"/>
  <c r="B519" i="43"/>
  <c r="B520" i="43"/>
  <c r="B521" i="43"/>
  <c r="B522" i="43"/>
  <c r="B523" i="43"/>
  <c r="B524" i="43"/>
  <c r="B525" i="43"/>
  <c r="B526" i="43"/>
  <c r="B527" i="43"/>
  <c r="B528" i="43"/>
  <c r="B529" i="43"/>
  <c r="B530" i="43"/>
  <c r="B531" i="43"/>
  <c r="B532" i="43"/>
  <c r="B533" i="43"/>
  <c r="B534" i="43"/>
  <c r="B535" i="43"/>
  <c r="B536" i="43"/>
  <c r="B537" i="43"/>
  <c r="B538" i="43"/>
  <c r="B539" i="43"/>
  <c r="B540" i="43"/>
  <c r="B541" i="43"/>
  <c r="B542" i="43"/>
  <c r="B543" i="43"/>
  <c r="B544" i="43"/>
  <c r="B545" i="43"/>
  <c r="B546" i="43"/>
  <c r="B547" i="43"/>
  <c r="B548" i="43"/>
  <c r="B549" i="43"/>
  <c r="B550" i="43"/>
  <c r="B551" i="43"/>
  <c r="B552" i="43"/>
  <c r="B553" i="43"/>
  <c r="B554" i="43"/>
  <c r="B555" i="43"/>
  <c r="B556" i="43"/>
  <c r="B557" i="43"/>
  <c r="B558" i="43"/>
  <c r="B559" i="43"/>
  <c r="B560" i="43"/>
  <c r="B561" i="43"/>
  <c r="B562" i="43"/>
  <c r="B563" i="43"/>
  <c r="B564" i="43"/>
  <c r="B565" i="43"/>
  <c r="B566" i="43"/>
  <c r="B567" i="43"/>
  <c r="B568" i="43"/>
  <c r="B569" i="43"/>
  <c r="B570" i="43"/>
  <c r="B571" i="43"/>
  <c r="B572" i="43"/>
  <c r="B573" i="43"/>
  <c r="B574" i="43"/>
  <c r="B575" i="43"/>
  <c r="B576" i="43"/>
  <c r="B577" i="43"/>
  <c r="B578" i="43"/>
  <c r="B579" i="43"/>
  <c r="B580" i="43"/>
  <c r="B581" i="43"/>
  <c r="B582" i="43"/>
  <c r="B583" i="43"/>
  <c r="B584" i="43"/>
  <c r="B585" i="43"/>
  <c r="B586" i="43"/>
  <c r="B587" i="43"/>
  <c r="B588" i="43"/>
  <c r="B589" i="43"/>
  <c r="B590" i="43"/>
  <c r="B591" i="43"/>
  <c r="B592" i="43"/>
  <c r="B593" i="43"/>
  <c r="B594" i="43"/>
  <c r="B595" i="43"/>
  <c r="B596" i="43"/>
  <c r="B597" i="43"/>
  <c r="B598" i="43"/>
  <c r="B599" i="43"/>
  <c r="B600" i="43"/>
  <c r="B601" i="43"/>
  <c r="B602" i="43"/>
  <c r="B603" i="43"/>
  <c r="B604" i="43"/>
  <c r="B605" i="43"/>
  <c r="B606" i="43"/>
  <c r="B607" i="43"/>
  <c r="B608" i="43"/>
  <c r="B609" i="43"/>
  <c r="B610" i="43"/>
  <c r="B611" i="43"/>
  <c r="B612" i="43"/>
  <c r="B613" i="43"/>
  <c r="B614" i="43"/>
  <c r="B615" i="43"/>
  <c r="B616" i="43"/>
  <c r="B617" i="43"/>
  <c r="B618" i="43"/>
  <c r="B619" i="43"/>
  <c r="B620" i="43"/>
  <c r="B621" i="43"/>
  <c r="B622" i="43"/>
  <c r="B623" i="43"/>
  <c r="B624" i="43"/>
  <c r="B625" i="43"/>
  <c r="B626" i="43"/>
  <c r="B627" i="43"/>
  <c r="B628" i="43"/>
  <c r="B629" i="43"/>
  <c r="B630" i="43"/>
  <c r="B631" i="43"/>
  <c r="B632" i="43"/>
  <c r="B633" i="43"/>
  <c r="B634" i="43"/>
  <c r="B635" i="43"/>
  <c r="B636" i="43"/>
  <c r="B637" i="43"/>
  <c r="B638" i="43"/>
  <c r="B639" i="43"/>
  <c r="B640" i="43"/>
  <c r="B641" i="43"/>
  <c r="B642" i="43"/>
  <c r="B643" i="43"/>
  <c r="B644" i="43"/>
  <c r="B645" i="43"/>
  <c r="B646" i="43"/>
  <c r="B647" i="43"/>
  <c r="B648" i="43"/>
  <c r="B649" i="43"/>
  <c r="B650" i="43"/>
  <c r="B651" i="43"/>
  <c r="B652" i="43"/>
  <c r="B653" i="43"/>
  <c r="B654" i="43"/>
  <c r="B655" i="43"/>
  <c r="B656" i="43"/>
  <c r="B657" i="43"/>
  <c r="B658" i="43"/>
  <c r="B659" i="43"/>
  <c r="B660" i="43"/>
  <c r="B661" i="43"/>
  <c r="B662" i="43"/>
  <c r="B663" i="43"/>
  <c r="B664" i="43"/>
  <c r="B665" i="43"/>
  <c r="B666" i="43"/>
  <c r="B667" i="43"/>
  <c r="B668" i="43"/>
  <c r="B669" i="43"/>
  <c r="B670" i="43"/>
  <c r="B671" i="43"/>
  <c r="B672" i="43"/>
  <c r="B673" i="43"/>
  <c r="B674" i="43"/>
  <c r="B675" i="43"/>
  <c r="B676" i="43"/>
  <c r="B677" i="43"/>
  <c r="B678" i="43"/>
  <c r="B679" i="43"/>
  <c r="B680" i="43"/>
  <c r="B681" i="43"/>
  <c r="B682" i="43"/>
  <c r="B683" i="43"/>
  <c r="B684" i="43"/>
  <c r="B685" i="43"/>
  <c r="B686" i="43"/>
  <c r="B687" i="43"/>
  <c r="B688" i="43"/>
  <c r="B689" i="43"/>
  <c r="B690" i="43"/>
  <c r="B691" i="43"/>
  <c r="B692" i="43"/>
  <c r="B693" i="43"/>
  <c r="B694" i="43"/>
  <c r="B695" i="43"/>
  <c r="B696" i="43"/>
  <c r="B697" i="43"/>
  <c r="B698" i="43"/>
  <c r="B699" i="43"/>
  <c r="B700" i="43"/>
  <c r="B701" i="43"/>
  <c r="B702" i="43"/>
  <c r="B703" i="43"/>
  <c r="B704" i="43"/>
  <c r="B705" i="43"/>
  <c r="B706" i="43"/>
  <c r="B707" i="43"/>
  <c r="B708" i="43"/>
  <c r="B709" i="43"/>
  <c r="B710" i="43"/>
  <c r="B711" i="43"/>
  <c r="B712" i="43"/>
  <c r="B713" i="43"/>
  <c r="B714" i="43"/>
  <c r="B715" i="43"/>
  <c r="B716" i="43"/>
  <c r="B717" i="43"/>
  <c r="B718" i="43"/>
  <c r="B719" i="43"/>
  <c r="B720" i="43"/>
  <c r="B721" i="43"/>
  <c r="B722" i="43"/>
  <c r="B723" i="43"/>
  <c r="B724" i="43"/>
  <c r="B725" i="43"/>
  <c r="B726" i="43"/>
  <c r="B727" i="43"/>
  <c r="B728" i="43"/>
  <c r="B729" i="43"/>
  <c r="B730" i="43"/>
  <c r="B731" i="43"/>
  <c r="B732" i="43"/>
  <c r="B733" i="43"/>
  <c r="B734" i="43"/>
  <c r="B735" i="43"/>
  <c r="B736" i="43"/>
  <c r="B737" i="43"/>
  <c r="B738" i="43"/>
  <c r="B739" i="43"/>
  <c r="B740" i="43"/>
  <c r="B741" i="43"/>
  <c r="B742" i="43"/>
  <c r="B743" i="43"/>
  <c r="B744" i="43"/>
  <c r="B745" i="43"/>
  <c r="B746" i="43"/>
  <c r="B747" i="43"/>
  <c r="B748" i="43"/>
  <c r="B749" i="43"/>
  <c r="B750" i="43"/>
  <c r="B751" i="43"/>
  <c r="B752" i="43"/>
  <c r="B753" i="43"/>
  <c r="B754" i="43"/>
  <c r="B755" i="43"/>
  <c r="B756" i="43"/>
  <c r="B757" i="43"/>
  <c r="B758" i="43"/>
  <c r="B759" i="43"/>
  <c r="B760" i="43"/>
  <c r="B761" i="43"/>
  <c r="B762" i="43"/>
  <c r="B763" i="43"/>
  <c r="B764" i="43"/>
  <c r="B765" i="43"/>
  <c r="B766" i="43"/>
  <c r="B767" i="43"/>
  <c r="B768" i="43"/>
  <c r="B769" i="43"/>
  <c r="B770" i="43"/>
  <c r="B771" i="43"/>
  <c r="B772" i="43"/>
  <c r="B773" i="43"/>
  <c r="B774" i="43"/>
  <c r="B775" i="43"/>
  <c r="B776" i="43"/>
  <c r="B777" i="43"/>
  <c r="B778" i="43"/>
  <c r="B779" i="43"/>
  <c r="B780" i="43"/>
  <c r="B781" i="43"/>
  <c r="B782" i="43"/>
  <c r="B783" i="43"/>
  <c r="B784" i="43"/>
  <c r="B785" i="43"/>
  <c r="B786" i="43"/>
  <c r="B787" i="43"/>
  <c r="B788" i="43"/>
  <c r="B789" i="43"/>
  <c r="B790" i="43"/>
  <c r="B791" i="43"/>
  <c r="B792" i="43"/>
  <c r="B793" i="43"/>
  <c r="B794" i="43"/>
  <c r="B795" i="43"/>
  <c r="B796" i="43"/>
  <c r="B797" i="43"/>
  <c r="B798" i="43"/>
  <c r="B799" i="43"/>
  <c r="B800" i="43"/>
  <c r="B801" i="43"/>
  <c r="B802" i="43"/>
  <c r="B803" i="43"/>
  <c r="B804" i="43"/>
  <c r="B805" i="43"/>
  <c r="B806" i="43"/>
  <c r="B807" i="43"/>
  <c r="B808" i="43"/>
  <c r="B809" i="43"/>
  <c r="B810" i="43"/>
  <c r="B811" i="43"/>
  <c r="B812" i="43"/>
  <c r="B813" i="43"/>
  <c r="B814" i="43"/>
  <c r="B815" i="43"/>
  <c r="B816" i="43"/>
  <c r="B817" i="43"/>
  <c r="B818" i="43"/>
  <c r="B819" i="43"/>
  <c r="B820" i="43"/>
  <c r="B821" i="43"/>
  <c r="B822" i="43"/>
  <c r="B823" i="43"/>
  <c r="B824" i="43"/>
  <c r="B825" i="43"/>
  <c r="B826" i="43"/>
  <c r="B827" i="43"/>
  <c r="B828" i="43"/>
  <c r="B829" i="43"/>
  <c r="B830" i="43"/>
  <c r="B831" i="43"/>
  <c r="B832" i="43"/>
  <c r="B833" i="43"/>
  <c r="B834" i="43"/>
  <c r="B835" i="43"/>
  <c r="B836" i="43"/>
  <c r="B837" i="43"/>
  <c r="B838" i="43"/>
  <c r="B839" i="43"/>
  <c r="B840" i="43"/>
  <c r="B841" i="43"/>
  <c r="B842" i="43"/>
  <c r="B843" i="43"/>
  <c r="B844" i="43"/>
  <c r="B845" i="43"/>
  <c r="B846" i="43"/>
  <c r="B847" i="43"/>
  <c r="B848" i="43"/>
  <c r="B849" i="43"/>
  <c r="B850" i="43"/>
  <c r="B851" i="43"/>
  <c r="B852" i="43"/>
  <c r="B853" i="43"/>
  <c r="B854" i="43"/>
  <c r="B855" i="43"/>
  <c r="B856" i="43"/>
  <c r="B857" i="43"/>
  <c r="B858" i="43"/>
  <c r="B859" i="43"/>
  <c r="B860" i="43"/>
  <c r="B861" i="43"/>
  <c r="B862" i="43"/>
  <c r="B863" i="43"/>
  <c r="B864" i="43"/>
  <c r="B865" i="43"/>
  <c r="B866" i="43"/>
  <c r="B867" i="43"/>
  <c r="B868" i="43"/>
  <c r="B869" i="43"/>
  <c r="B870" i="43"/>
  <c r="B871" i="43"/>
  <c r="B872" i="43"/>
  <c r="B873" i="43"/>
  <c r="B874" i="43"/>
  <c r="B875" i="43"/>
  <c r="B876" i="43"/>
  <c r="B877" i="43"/>
  <c r="B878" i="43"/>
  <c r="B879" i="43"/>
  <c r="B880" i="43"/>
  <c r="B881" i="43"/>
  <c r="B882" i="43"/>
  <c r="B883" i="43"/>
  <c r="B884" i="43"/>
  <c r="B885" i="43"/>
  <c r="B886" i="43"/>
  <c r="B887" i="43"/>
  <c r="B888" i="43"/>
  <c r="B889" i="43"/>
  <c r="B890" i="43"/>
  <c r="B891" i="43"/>
  <c r="B892" i="43"/>
  <c r="B893" i="43"/>
  <c r="B894" i="43"/>
  <c r="B895" i="43"/>
  <c r="B896" i="43"/>
  <c r="B897" i="43"/>
  <c r="B898" i="43"/>
  <c r="B899" i="43"/>
  <c r="B900" i="43"/>
  <c r="B901" i="43"/>
  <c r="B902" i="43"/>
  <c r="B903" i="43"/>
  <c r="B904" i="43"/>
  <c r="B905" i="43"/>
  <c r="B906" i="43"/>
  <c r="B907" i="43"/>
  <c r="B908" i="43"/>
  <c r="B909" i="43"/>
  <c r="B910" i="43"/>
  <c r="B911" i="43"/>
  <c r="B912" i="43"/>
  <c r="B913" i="43"/>
  <c r="B914" i="43"/>
  <c r="B915" i="43"/>
  <c r="B916" i="43"/>
  <c r="B917" i="43"/>
  <c r="B918" i="43"/>
  <c r="B919" i="43"/>
  <c r="B920" i="43"/>
  <c r="B921" i="43"/>
  <c r="B922" i="43"/>
  <c r="B923" i="43"/>
  <c r="B924" i="43"/>
  <c r="B925" i="43"/>
  <c r="B926" i="43"/>
  <c r="B927" i="43"/>
  <c r="B928" i="43"/>
  <c r="B929" i="43"/>
  <c r="B930" i="43"/>
  <c r="B931" i="43"/>
  <c r="B932" i="43"/>
  <c r="B933" i="43"/>
  <c r="B934" i="43"/>
  <c r="B935" i="43"/>
  <c r="B936" i="43"/>
  <c r="B937" i="43"/>
  <c r="B938" i="43"/>
  <c r="B939" i="43"/>
  <c r="B940" i="43"/>
  <c r="B941" i="43"/>
  <c r="B942" i="43"/>
  <c r="B943" i="43"/>
  <c r="B944" i="43"/>
  <c r="B945" i="43"/>
  <c r="B946" i="43"/>
  <c r="B947" i="43"/>
  <c r="B948" i="43"/>
  <c r="B949" i="43"/>
  <c r="B950" i="43"/>
  <c r="B951" i="43"/>
  <c r="B952" i="43"/>
  <c r="B953" i="43"/>
  <c r="B954" i="43"/>
  <c r="B955" i="43"/>
  <c r="B956" i="43"/>
  <c r="B957" i="43"/>
  <c r="B958" i="43"/>
  <c r="B959" i="43"/>
  <c r="B960" i="43"/>
  <c r="B961" i="43"/>
  <c r="B962" i="43"/>
  <c r="B963" i="43"/>
  <c r="B964" i="43"/>
  <c r="B965" i="43"/>
  <c r="B966" i="43"/>
  <c r="B967" i="43"/>
  <c r="B968" i="43"/>
  <c r="B969" i="43"/>
  <c r="B970" i="43"/>
  <c r="B971" i="43"/>
  <c r="B972" i="43"/>
  <c r="B973" i="43"/>
  <c r="B974" i="43"/>
  <c r="B975" i="43"/>
  <c r="B976" i="43"/>
  <c r="B977" i="43"/>
  <c r="B978" i="43"/>
  <c r="B979" i="43"/>
  <c r="B980" i="43"/>
  <c r="B981" i="43"/>
  <c r="B982" i="43"/>
  <c r="B983" i="43"/>
  <c r="B984" i="43"/>
  <c r="B985" i="43"/>
  <c r="B986" i="43"/>
  <c r="B987" i="43"/>
  <c r="B988" i="43"/>
  <c r="B989" i="43"/>
  <c r="B990" i="43"/>
  <c r="B991" i="43"/>
  <c r="B992" i="43"/>
  <c r="B993" i="43"/>
  <c r="B994" i="43"/>
  <c r="B995" i="43"/>
  <c r="B996" i="43"/>
  <c r="B997" i="43"/>
  <c r="B998" i="43"/>
  <c r="B999" i="43"/>
  <c r="B1000" i="43"/>
  <c r="B1001" i="43"/>
  <c r="B1002" i="43"/>
  <c r="B1003" i="43"/>
  <c r="B1004" i="43"/>
  <c r="B1005" i="43"/>
  <c r="B1006" i="43"/>
  <c r="B1007" i="43"/>
  <c r="B1008" i="43"/>
  <c r="B1009" i="43"/>
  <c r="B1010" i="43"/>
  <c r="B1011" i="43"/>
  <c r="B1012" i="43"/>
  <c r="B1013" i="43"/>
  <c r="B1014" i="43"/>
  <c r="B1015" i="43"/>
  <c r="B1016" i="43"/>
  <c r="B1017" i="43"/>
  <c r="B1018" i="43"/>
  <c r="B1019" i="43"/>
  <c r="B1020" i="43"/>
  <c r="B1021" i="43"/>
  <c r="B1022" i="43"/>
  <c r="B1023" i="43"/>
  <c r="B1024" i="43"/>
  <c r="B1025" i="43"/>
  <c r="B1026" i="43"/>
  <c r="B1027" i="43"/>
  <c r="B1028" i="43"/>
  <c r="B1029" i="43"/>
  <c r="B1030" i="43"/>
  <c r="B1031" i="43"/>
  <c r="B1032" i="43"/>
  <c r="B1033" i="43"/>
  <c r="B1034" i="43"/>
  <c r="B1035" i="43"/>
  <c r="B1036" i="43"/>
  <c r="B1037" i="43"/>
  <c r="B1038" i="43"/>
  <c r="B1039" i="43"/>
  <c r="B1040" i="43"/>
  <c r="B1041" i="43"/>
  <c r="B1042" i="43"/>
  <c r="B1043" i="43"/>
  <c r="B1044" i="43"/>
  <c r="B1045" i="43"/>
  <c r="B1046" i="43"/>
  <c r="B1047" i="43"/>
  <c r="B1048" i="43"/>
  <c r="B1049" i="43"/>
  <c r="B1050" i="43"/>
  <c r="B1051" i="43"/>
  <c r="B1052" i="43"/>
  <c r="B1053" i="43"/>
  <c r="B1054" i="43"/>
  <c r="B1055" i="43"/>
  <c r="B1056" i="43"/>
  <c r="B1057" i="43"/>
  <c r="B1058" i="43"/>
  <c r="B1059" i="43"/>
  <c r="B1060" i="43"/>
  <c r="B1061" i="43"/>
  <c r="B1062" i="43"/>
  <c r="B1063" i="43"/>
  <c r="B1064" i="43"/>
  <c r="B1065" i="43"/>
  <c r="B1066" i="43"/>
  <c r="B1067" i="43"/>
  <c r="B1068" i="43"/>
  <c r="B1069" i="43"/>
  <c r="B1070" i="43"/>
  <c r="B1071" i="43"/>
  <c r="B1072" i="43"/>
  <c r="B1073" i="43"/>
  <c r="B1074" i="43"/>
  <c r="B1075" i="43"/>
  <c r="B1076" i="43"/>
  <c r="B1077" i="43"/>
  <c r="B1078" i="43"/>
  <c r="B1079" i="43"/>
  <c r="B1080" i="43"/>
  <c r="B1081" i="43"/>
  <c r="B1082" i="43"/>
  <c r="B1083" i="43"/>
  <c r="B1084" i="43"/>
  <c r="B1085" i="43"/>
  <c r="B1086" i="43"/>
  <c r="B1087" i="43"/>
  <c r="B1088" i="43"/>
  <c r="B1089" i="43"/>
  <c r="B1090" i="43"/>
  <c r="B1091" i="43"/>
  <c r="B1092" i="43"/>
  <c r="B1093" i="43"/>
  <c r="B1094" i="43"/>
  <c r="B1095" i="43"/>
  <c r="B1096" i="43"/>
  <c r="B1097" i="43"/>
  <c r="B1098" i="43"/>
  <c r="B1099" i="43"/>
  <c r="B1100" i="43"/>
  <c r="B1101" i="43"/>
  <c r="B1102" i="43"/>
  <c r="B1103" i="43"/>
  <c r="B1104" i="43"/>
  <c r="B1105" i="43"/>
  <c r="B1106" i="43"/>
  <c r="B1107" i="43"/>
  <c r="B1108" i="43"/>
  <c r="B1109" i="43"/>
  <c r="B1110" i="43"/>
  <c r="B1111" i="43"/>
  <c r="B1112" i="43"/>
  <c r="B1113" i="43"/>
  <c r="B1114" i="43"/>
  <c r="B1115" i="43"/>
  <c r="B1116" i="43"/>
  <c r="B1117" i="43"/>
  <c r="B1118" i="43"/>
  <c r="B1119" i="43"/>
  <c r="B1120" i="43"/>
  <c r="B1121" i="43"/>
  <c r="B1122" i="43"/>
  <c r="B1123" i="43"/>
  <c r="B1124" i="43"/>
  <c r="B1125" i="43"/>
  <c r="B1126" i="43"/>
  <c r="B1127" i="43"/>
  <c r="B1128" i="43"/>
  <c r="B1129" i="43"/>
  <c r="B1130" i="43"/>
  <c r="B1131" i="43"/>
  <c r="B1132" i="43"/>
  <c r="B1133" i="43"/>
  <c r="B1134" i="43"/>
  <c r="B1135" i="43"/>
  <c r="B1136" i="43"/>
  <c r="B1137" i="43"/>
  <c r="B1138" i="43"/>
  <c r="B1139" i="43"/>
  <c r="B1140" i="43"/>
  <c r="B1141" i="43"/>
  <c r="B1142" i="43"/>
  <c r="B1143" i="43"/>
  <c r="B1144" i="43"/>
  <c r="B1145" i="43"/>
  <c r="B1146" i="43"/>
  <c r="B1147" i="43"/>
  <c r="B1148" i="43"/>
  <c r="B1149" i="43"/>
  <c r="B1150" i="43"/>
  <c r="B1151" i="43"/>
  <c r="B1152" i="43"/>
  <c r="B1153" i="43"/>
  <c r="B1154" i="43"/>
  <c r="B1155" i="43"/>
  <c r="B1156" i="43"/>
  <c r="B1157" i="43"/>
  <c r="B1158" i="43"/>
  <c r="B1159" i="43"/>
  <c r="B1160" i="43"/>
  <c r="B1161" i="43"/>
  <c r="B1162" i="43"/>
  <c r="B1163" i="43"/>
  <c r="B1164" i="43"/>
  <c r="B1165" i="43"/>
  <c r="B1166" i="43"/>
  <c r="B1167" i="43"/>
  <c r="B1168" i="43"/>
  <c r="B1169" i="43"/>
  <c r="B1170" i="43"/>
  <c r="B1171" i="43"/>
  <c r="B1172" i="43"/>
  <c r="B1173" i="43"/>
  <c r="B1174" i="43"/>
  <c r="B1175" i="43"/>
  <c r="B1176" i="43"/>
  <c r="B1177" i="43"/>
  <c r="B1178" i="43"/>
  <c r="B1179" i="43"/>
  <c r="B1180" i="43"/>
  <c r="B1181" i="43"/>
  <c r="B1182" i="43"/>
  <c r="B1183" i="43"/>
  <c r="B1184" i="43"/>
  <c r="B1185" i="43"/>
  <c r="B1186" i="43"/>
  <c r="B1187" i="43"/>
  <c r="B1188" i="43"/>
  <c r="B1189" i="43"/>
  <c r="B1190" i="43"/>
  <c r="B1191" i="43"/>
  <c r="B1192" i="43"/>
  <c r="B1193" i="43"/>
  <c r="B1194" i="43"/>
  <c r="B1195" i="43"/>
  <c r="B1196" i="43"/>
  <c r="B1197" i="43"/>
  <c r="B1198" i="43"/>
  <c r="B1199" i="43"/>
  <c r="B1200" i="43"/>
  <c r="B1201" i="43"/>
  <c r="B1202" i="43"/>
  <c r="B1203" i="43"/>
  <c r="B1204" i="43"/>
  <c r="B1205" i="43"/>
  <c r="B1206" i="43"/>
  <c r="B1207" i="43"/>
  <c r="B1208" i="43"/>
  <c r="B1209" i="43"/>
  <c r="B1210" i="43"/>
  <c r="B1211" i="43"/>
  <c r="B1212" i="43"/>
  <c r="B1213" i="43"/>
  <c r="B1214" i="43"/>
  <c r="B1215" i="43"/>
  <c r="B1216" i="43"/>
  <c r="B1217" i="43"/>
  <c r="B1218" i="43"/>
  <c r="B1219" i="43"/>
  <c r="B1220" i="43"/>
  <c r="B1221" i="43"/>
  <c r="B1222" i="43"/>
  <c r="B1223" i="43"/>
  <c r="B1224" i="43"/>
  <c r="B1225" i="43"/>
  <c r="B1226" i="43"/>
  <c r="B1227" i="43"/>
  <c r="B1228" i="43"/>
  <c r="B1229" i="43"/>
  <c r="B1230" i="43"/>
  <c r="B1231" i="43"/>
  <c r="B1232" i="43"/>
  <c r="B1233" i="43"/>
  <c r="B1234" i="43"/>
  <c r="B1235" i="43"/>
  <c r="B1236" i="43"/>
  <c r="B1237" i="43"/>
  <c r="B1238" i="43"/>
  <c r="B1239" i="43"/>
  <c r="B1240" i="43"/>
  <c r="B1241" i="43"/>
  <c r="B1242" i="43"/>
  <c r="B1243" i="43"/>
  <c r="B1244" i="43"/>
  <c r="B1245" i="43"/>
  <c r="B1246" i="43"/>
  <c r="B1247" i="43"/>
  <c r="B1248" i="43"/>
  <c r="B1249" i="43"/>
  <c r="B1250" i="43"/>
  <c r="B1251" i="43"/>
  <c r="B1252" i="43"/>
  <c r="B1253" i="43"/>
  <c r="B1254" i="43"/>
  <c r="B1255" i="43"/>
  <c r="B1256" i="43"/>
  <c r="B1257" i="43"/>
  <c r="B1258" i="43"/>
  <c r="B1259" i="43"/>
  <c r="B1260" i="43"/>
  <c r="B1261" i="43"/>
  <c r="B1262" i="43"/>
  <c r="B1263" i="43"/>
  <c r="B1264" i="43"/>
  <c r="B1265" i="43"/>
  <c r="B1266" i="43"/>
  <c r="B1267" i="43"/>
  <c r="B1268" i="43"/>
  <c r="B1269" i="43"/>
  <c r="B1270" i="43"/>
  <c r="B1271" i="43"/>
  <c r="B1272" i="43"/>
  <c r="B1273" i="43"/>
  <c r="B1274" i="43"/>
  <c r="B1275" i="43"/>
  <c r="B1276" i="43"/>
  <c r="B1277" i="43"/>
  <c r="B1278" i="43"/>
  <c r="B1279" i="43"/>
  <c r="B1280" i="43"/>
  <c r="B1281" i="43"/>
  <c r="B1282" i="43"/>
  <c r="B1283" i="43"/>
  <c r="B1284" i="43"/>
  <c r="B1285" i="43"/>
  <c r="B1286" i="43"/>
  <c r="B1287" i="43"/>
  <c r="B1288" i="43"/>
  <c r="B1289" i="43"/>
  <c r="B1290" i="43"/>
  <c r="B1291" i="43"/>
  <c r="B1292" i="43"/>
  <c r="B1293" i="43"/>
  <c r="B1294" i="43"/>
  <c r="B1295" i="43"/>
  <c r="B1296" i="43"/>
  <c r="B1297" i="43"/>
  <c r="B1298" i="43"/>
  <c r="B1299" i="43"/>
  <c r="B1300" i="43"/>
  <c r="B1301" i="43"/>
  <c r="B1302" i="43"/>
  <c r="B1303" i="43"/>
  <c r="B1304" i="43"/>
  <c r="B1305" i="43"/>
  <c r="B1306" i="43"/>
  <c r="B1307" i="43"/>
  <c r="B1308" i="43"/>
  <c r="B1309" i="43"/>
  <c r="B1310" i="43"/>
  <c r="B1311" i="43"/>
  <c r="B1312" i="43"/>
  <c r="B1313" i="43"/>
  <c r="B1314" i="43"/>
  <c r="B1315" i="43"/>
  <c r="B1316" i="43"/>
  <c r="B1317" i="43"/>
  <c r="B1318" i="43"/>
  <c r="B1319" i="43"/>
  <c r="B1320" i="43"/>
  <c r="B1321" i="43"/>
  <c r="B1322" i="43"/>
  <c r="B1323" i="43"/>
  <c r="B1324" i="43"/>
  <c r="B1325" i="43"/>
  <c r="B1326" i="43"/>
  <c r="B1327" i="43"/>
  <c r="B1328" i="43"/>
  <c r="B1329" i="43"/>
  <c r="B1330" i="43"/>
  <c r="B1331" i="43"/>
  <c r="B1332" i="43"/>
  <c r="B1333" i="43"/>
  <c r="B1334" i="43"/>
  <c r="B1335" i="43"/>
  <c r="B1336" i="43"/>
  <c r="B1337" i="43"/>
  <c r="B1338" i="43"/>
  <c r="B1339" i="43"/>
  <c r="B1340" i="43"/>
  <c r="B1341" i="43"/>
  <c r="B1342" i="43"/>
  <c r="B1343" i="43"/>
  <c r="B1344" i="43"/>
  <c r="B1345" i="43"/>
  <c r="B1346" i="43"/>
  <c r="B1347" i="43"/>
  <c r="B1348" i="43"/>
  <c r="B1349" i="43"/>
  <c r="B1350" i="43"/>
  <c r="B1351" i="43"/>
  <c r="B1352" i="43"/>
  <c r="B1353" i="43"/>
  <c r="B1354" i="43"/>
  <c r="B1355" i="43"/>
  <c r="B1356" i="43"/>
  <c r="B1357" i="43"/>
  <c r="B1358" i="43"/>
  <c r="B1359" i="43"/>
  <c r="B1360" i="43"/>
  <c r="B1361" i="43"/>
  <c r="B1362" i="43"/>
  <c r="B1363" i="43"/>
  <c r="B1364" i="43"/>
  <c r="B1365" i="43"/>
  <c r="B1366" i="43"/>
  <c r="B1367" i="43"/>
  <c r="B1368" i="43"/>
  <c r="B1369" i="43"/>
  <c r="B1370" i="43"/>
  <c r="B1371" i="43"/>
  <c r="B1372" i="43"/>
  <c r="B1373" i="43"/>
  <c r="B1374" i="43"/>
  <c r="B1375" i="43"/>
  <c r="B1376" i="43"/>
  <c r="B1377" i="43"/>
  <c r="B1378" i="43"/>
  <c r="B1379" i="43"/>
  <c r="B1380" i="43"/>
  <c r="B1381" i="43"/>
  <c r="B1382" i="43"/>
  <c r="B1383" i="43"/>
  <c r="B1384" i="43"/>
  <c r="B1385" i="43"/>
  <c r="B1386" i="43"/>
  <c r="B1387" i="43"/>
  <c r="B1388" i="43"/>
  <c r="B1389" i="43"/>
  <c r="B1390" i="43"/>
  <c r="B1391" i="43"/>
  <c r="B1392" i="43"/>
  <c r="B1393" i="43"/>
  <c r="B1394" i="43"/>
  <c r="B1395" i="43"/>
  <c r="B1396" i="43"/>
  <c r="B1397" i="43"/>
  <c r="B1398" i="43"/>
  <c r="B1399" i="43"/>
  <c r="B1400" i="43"/>
  <c r="B1401" i="43"/>
  <c r="B1402" i="43"/>
  <c r="B1403" i="43"/>
  <c r="B1404" i="43"/>
  <c r="B1405" i="43"/>
  <c r="B1406" i="43"/>
  <c r="B1407" i="43"/>
  <c r="B1408" i="43"/>
  <c r="B1409" i="43"/>
  <c r="B1410" i="43"/>
  <c r="B1411" i="43"/>
  <c r="B1412" i="43"/>
  <c r="B1413" i="43"/>
  <c r="B1414" i="43"/>
  <c r="B1415" i="43"/>
  <c r="B1416" i="43"/>
  <c r="B1417" i="43"/>
  <c r="B1418" i="43"/>
  <c r="B1419" i="43"/>
  <c r="B1420" i="43"/>
  <c r="B1421" i="43"/>
  <c r="B1422" i="43"/>
  <c r="B1423" i="43"/>
  <c r="B1424" i="43"/>
  <c r="B1425" i="43"/>
  <c r="B1426" i="43"/>
  <c r="B1427" i="43"/>
  <c r="B1428" i="43"/>
  <c r="B1429" i="43"/>
  <c r="B1430" i="43"/>
  <c r="B1431" i="43"/>
  <c r="B1432" i="43"/>
  <c r="B1433" i="43"/>
  <c r="B1434" i="43"/>
  <c r="B1435" i="43"/>
  <c r="B1436" i="43"/>
  <c r="B1437" i="43"/>
  <c r="B1438" i="43"/>
  <c r="B1439" i="43"/>
  <c r="B1440" i="43"/>
  <c r="B1441" i="43"/>
  <c r="B1442" i="43"/>
  <c r="B1443" i="43"/>
  <c r="B1444" i="43"/>
  <c r="B1445" i="43"/>
  <c r="B1446" i="43"/>
  <c r="B1447" i="43"/>
  <c r="B1448" i="43"/>
  <c r="B1449" i="43"/>
  <c r="B1450" i="43"/>
  <c r="B1451" i="43"/>
  <c r="B1452" i="43"/>
  <c r="B1453" i="43"/>
  <c r="B1454" i="43"/>
  <c r="B1455" i="43"/>
  <c r="B1456" i="43"/>
  <c r="B1457" i="43"/>
  <c r="B1458" i="43"/>
  <c r="B1459" i="43"/>
  <c r="B1460" i="43"/>
  <c r="B1461" i="43"/>
  <c r="B1462" i="43"/>
  <c r="B1463" i="43"/>
  <c r="B1464" i="43"/>
  <c r="B1465" i="43"/>
  <c r="B1466" i="43"/>
  <c r="B1467" i="43"/>
  <c r="B1468" i="43"/>
  <c r="B1469" i="43"/>
  <c r="B1470" i="43"/>
  <c r="B1471" i="43"/>
  <c r="B1472" i="43"/>
  <c r="B1473" i="43"/>
  <c r="B1474" i="43"/>
  <c r="B1475" i="43"/>
  <c r="B1476" i="43"/>
  <c r="B1477" i="43"/>
  <c r="B1478" i="43"/>
  <c r="B1479" i="43"/>
  <c r="B1480" i="43"/>
  <c r="B1481" i="43"/>
  <c r="B1482" i="43"/>
  <c r="B1483" i="43"/>
  <c r="B1484" i="43"/>
  <c r="B1485" i="43"/>
  <c r="B1486" i="43"/>
  <c r="B1487" i="43"/>
  <c r="B1488" i="43"/>
  <c r="B1489" i="43"/>
  <c r="B1490" i="43"/>
  <c r="B1491" i="43"/>
  <c r="B1492" i="43"/>
  <c r="B1493" i="43"/>
  <c r="B1494" i="43"/>
  <c r="B1495" i="43"/>
  <c r="B1496" i="43"/>
  <c r="B1497" i="43"/>
  <c r="B1498" i="43"/>
  <c r="B1499" i="43"/>
  <c r="B1500" i="43"/>
  <c r="B1501" i="43"/>
  <c r="B1502" i="43"/>
  <c r="B1503" i="43"/>
  <c r="B1504" i="43"/>
  <c r="B1505" i="43"/>
  <c r="B1506" i="43"/>
  <c r="B1507" i="43"/>
  <c r="B1508" i="43"/>
  <c r="B1509" i="43"/>
  <c r="B1510" i="43"/>
  <c r="B1511" i="43"/>
  <c r="B1512" i="43"/>
  <c r="B1513" i="43"/>
  <c r="B1514" i="43"/>
  <c r="B1515" i="43"/>
  <c r="B1516" i="43"/>
  <c r="B1517" i="43"/>
  <c r="B1518" i="43"/>
  <c r="B1519" i="43"/>
  <c r="B1520" i="43"/>
  <c r="B1521" i="43"/>
  <c r="B1522" i="43"/>
  <c r="B1523" i="43"/>
  <c r="B1524" i="43"/>
  <c r="B1525" i="43"/>
  <c r="B1526" i="43"/>
  <c r="B1527" i="43"/>
  <c r="B1528" i="43"/>
  <c r="B1529" i="43"/>
  <c r="B1530" i="43"/>
  <c r="B1531" i="43"/>
  <c r="B1532" i="43"/>
  <c r="B1533" i="43"/>
  <c r="B1534" i="43"/>
  <c r="B1535" i="43"/>
  <c r="B1536" i="43"/>
  <c r="B1537" i="43"/>
  <c r="B1538" i="43"/>
  <c r="B1539" i="43"/>
  <c r="B1540" i="43"/>
  <c r="B1541" i="43"/>
  <c r="B1542" i="43"/>
  <c r="B1543" i="43"/>
  <c r="B1544" i="43"/>
  <c r="B1545" i="43"/>
  <c r="B1546" i="43"/>
  <c r="B1547" i="43"/>
  <c r="B1548" i="43"/>
  <c r="B1549" i="43"/>
  <c r="B1550" i="43"/>
  <c r="B1551" i="43"/>
  <c r="B1552" i="43"/>
  <c r="B1553" i="43"/>
  <c r="B1554" i="43"/>
  <c r="B1555" i="43"/>
  <c r="B1556" i="43"/>
  <c r="B1557" i="43"/>
  <c r="B1558" i="43"/>
  <c r="B1559" i="43"/>
  <c r="B1560" i="43"/>
  <c r="B1561" i="43"/>
  <c r="B1562" i="43"/>
  <c r="B1563" i="43"/>
  <c r="B1564" i="43"/>
  <c r="B1565" i="43"/>
  <c r="B1566" i="43"/>
  <c r="B1567" i="43"/>
  <c r="B1568" i="43"/>
  <c r="B1569" i="43"/>
  <c r="B1570" i="43"/>
  <c r="B1571" i="43"/>
  <c r="B1572" i="43"/>
  <c r="B1573" i="43"/>
  <c r="B1574" i="43"/>
  <c r="B1575" i="43"/>
  <c r="B1576" i="43"/>
  <c r="B1577" i="43"/>
  <c r="B1578" i="43"/>
  <c r="B1579" i="43"/>
  <c r="B1580" i="43"/>
  <c r="B1581" i="43"/>
  <c r="B1582" i="43"/>
  <c r="B1583" i="43"/>
  <c r="B1584" i="43"/>
  <c r="B1585" i="43"/>
  <c r="B1586" i="43"/>
  <c r="B1587" i="43"/>
  <c r="B1588" i="43"/>
  <c r="B1589" i="43"/>
  <c r="B1590" i="43"/>
  <c r="B1591" i="43"/>
  <c r="B1592" i="43"/>
  <c r="B1593" i="43"/>
  <c r="B1594" i="43"/>
  <c r="B1595" i="43"/>
  <c r="B1596" i="43"/>
  <c r="B1597" i="43"/>
  <c r="B1598" i="43"/>
  <c r="B1599" i="43"/>
  <c r="B1600" i="43"/>
  <c r="B1601" i="43"/>
  <c r="B1602" i="43"/>
  <c r="B1603" i="43"/>
  <c r="B1604" i="43"/>
  <c r="B1605" i="43"/>
  <c r="B1606" i="43"/>
  <c r="B1607" i="43"/>
  <c r="B1608" i="43"/>
  <c r="B1609" i="43"/>
  <c r="B1610" i="43"/>
  <c r="B1611" i="43"/>
  <c r="B1612" i="43"/>
  <c r="B1613" i="43"/>
  <c r="B1614" i="43"/>
  <c r="B1615" i="43"/>
  <c r="B1616" i="43"/>
  <c r="B1617" i="43"/>
  <c r="B1618" i="43"/>
  <c r="B1619" i="43"/>
  <c r="B1620" i="43"/>
  <c r="B1621" i="43"/>
  <c r="B1622" i="43"/>
  <c r="B1623" i="43"/>
  <c r="B1624" i="43"/>
  <c r="B1625" i="43"/>
  <c r="B1626" i="43"/>
  <c r="B1627" i="43"/>
  <c r="B1628" i="43"/>
  <c r="B1629" i="43"/>
  <c r="B1630" i="43"/>
  <c r="B1631" i="43"/>
  <c r="B1632" i="43"/>
  <c r="B1633" i="43"/>
  <c r="B1634" i="43"/>
  <c r="B1635" i="43"/>
  <c r="B1636" i="43"/>
  <c r="B1637" i="43"/>
  <c r="B1638" i="43"/>
  <c r="B1639" i="43"/>
  <c r="B1640" i="43"/>
  <c r="B1641" i="43"/>
  <c r="B1642" i="43"/>
  <c r="B1643" i="43"/>
  <c r="B1644" i="43"/>
  <c r="B1645" i="43"/>
  <c r="B1646" i="43"/>
  <c r="B1647" i="43"/>
  <c r="B1648" i="43"/>
  <c r="B1649" i="43"/>
  <c r="B1650" i="43"/>
  <c r="B1651" i="43"/>
  <c r="B1652" i="43"/>
  <c r="B1653" i="43"/>
  <c r="B1654" i="43"/>
  <c r="B1655" i="43"/>
  <c r="B1656" i="43"/>
  <c r="B1657" i="43"/>
  <c r="B1658" i="43"/>
  <c r="B1659" i="43"/>
  <c r="B1660" i="43"/>
  <c r="B1661" i="43"/>
  <c r="B1662" i="43"/>
  <c r="B1663" i="43"/>
  <c r="B1664" i="43"/>
  <c r="B1665" i="43"/>
  <c r="B1666" i="43"/>
  <c r="B1667" i="43"/>
  <c r="B1668" i="43"/>
  <c r="B1669" i="43"/>
  <c r="B1670" i="43"/>
  <c r="B1671" i="43"/>
  <c r="B1672" i="43"/>
  <c r="B1673" i="43"/>
  <c r="B1674" i="43"/>
  <c r="B1675" i="43"/>
  <c r="B1676" i="43"/>
  <c r="B1677" i="43"/>
  <c r="B1678" i="43"/>
  <c r="B1679" i="43"/>
  <c r="B1680" i="43"/>
  <c r="B1681" i="43"/>
  <c r="B1682" i="43"/>
  <c r="B1683" i="43"/>
  <c r="B1684" i="43"/>
  <c r="B1685" i="43"/>
  <c r="B1686" i="43"/>
  <c r="B1687" i="43"/>
  <c r="B1688" i="43"/>
  <c r="B1689" i="43"/>
  <c r="B1690" i="43"/>
  <c r="B1691" i="43"/>
  <c r="B1692" i="43"/>
  <c r="B1693" i="43"/>
  <c r="B1694" i="43"/>
  <c r="B1695" i="43"/>
  <c r="B1696" i="43"/>
  <c r="B1697" i="43"/>
  <c r="B1698" i="43"/>
  <c r="B1699" i="43"/>
  <c r="B1700" i="43"/>
  <c r="B1701" i="43"/>
  <c r="B1702" i="43"/>
  <c r="B1703" i="43"/>
  <c r="B1704" i="43"/>
  <c r="B1705" i="43"/>
  <c r="B1706" i="43"/>
  <c r="B1707" i="43"/>
  <c r="B1708" i="43"/>
  <c r="B1709" i="43"/>
  <c r="B1710" i="43"/>
  <c r="B1711" i="43"/>
  <c r="B1712" i="43"/>
  <c r="B1713" i="43"/>
  <c r="B1714" i="43"/>
  <c r="B1715" i="43"/>
  <c r="B1716" i="43"/>
  <c r="B1717" i="43"/>
  <c r="B1718" i="43"/>
  <c r="B1719" i="43"/>
  <c r="B1720" i="43"/>
  <c r="B1721" i="43"/>
  <c r="B1722" i="43"/>
  <c r="B1723" i="43"/>
  <c r="B1724" i="43"/>
  <c r="B1725" i="43"/>
  <c r="B1726" i="43"/>
  <c r="B1727" i="43"/>
  <c r="B1728" i="43"/>
  <c r="B1729" i="43"/>
  <c r="B1730" i="43"/>
  <c r="B1731" i="43"/>
  <c r="B1732" i="43"/>
  <c r="B1733" i="43"/>
  <c r="B1734" i="43"/>
  <c r="B1735" i="43"/>
  <c r="B1736" i="43"/>
  <c r="B1737" i="43"/>
  <c r="B1738" i="43"/>
  <c r="B1739" i="43"/>
  <c r="B1740" i="43"/>
  <c r="B1741" i="43"/>
  <c r="B1742" i="43"/>
  <c r="B1743" i="43"/>
  <c r="B1744" i="43"/>
  <c r="B1745" i="43"/>
  <c r="B1746" i="43"/>
  <c r="B1747" i="43"/>
  <c r="B1748" i="43"/>
  <c r="B1749" i="43"/>
  <c r="B1750" i="43"/>
  <c r="B1751" i="43"/>
  <c r="B1752" i="43"/>
  <c r="B1753" i="43"/>
  <c r="B1754" i="43"/>
  <c r="B1755" i="43"/>
  <c r="B1756" i="43"/>
  <c r="B1757" i="43"/>
  <c r="B1758" i="43"/>
  <c r="B1759" i="43"/>
  <c r="B1760" i="43"/>
  <c r="B1761" i="43"/>
  <c r="B1762" i="43"/>
  <c r="B1763" i="43"/>
  <c r="B1764" i="43"/>
  <c r="B1765" i="43"/>
  <c r="B1766" i="43"/>
  <c r="B1767" i="43"/>
  <c r="B1768" i="43"/>
  <c r="B1769" i="43"/>
  <c r="B1770" i="43"/>
  <c r="B1771" i="43"/>
  <c r="B1772" i="43"/>
  <c r="B1773" i="43"/>
  <c r="B1774" i="43"/>
  <c r="B1775" i="43"/>
  <c r="B1776" i="43"/>
  <c r="B1777" i="43"/>
  <c r="B1778" i="43"/>
  <c r="B1779" i="43"/>
  <c r="B1780" i="43"/>
  <c r="B1781" i="43"/>
  <c r="B1782" i="43"/>
  <c r="B1783" i="43"/>
  <c r="B1784" i="43"/>
  <c r="B1785" i="43"/>
  <c r="B1786" i="43"/>
  <c r="B1787" i="43"/>
  <c r="B1788" i="43"/>
  <c r="B1789" i="43"/>
  <c r="B1790" i="43"/>
  <c r="B1791" i="43"/>
  <c r="B1792" i="43"/>
  <c r="B1793" i="43"/>
  <c r="B1794" i="43"/>
  <c r="B1795" i="43"/>
  <c r="B1796" i="43"/>
  <c r="B1797" i="43"/>
  <c r="B1798" i="43"/>
  <c r="B1799" i="43"/>
  <c r="B1800" i="43"/>
  <c r="B1801" i="43"/>
  <c r="B1802" i="43"/>
  <c r="B1803" i="43"/>
  <c r="B1804" i="43"/>
  <c r="B1805" i="43"/>
  <c r="B1806" i="43"/>
  <c r="B1807" i="43"/>
  <c r="B1808" i="43"/>
  <c r="B1809" i="43"/>
  <c r="B1810" i="43"/>
  <c r="B1811" i="43"/>
  <c r="B1812" i="43"/>
  <c r="B1813" i="43"/>
  <c r="B1814" i="43"/>
  <c r="B1815" i="43"/>
  <c r="B1816" i="43"/>
  <c r="B1817" i="43"/>
  <c r="B1818" i="43"/>
  <c r="B1819" i="43"/>
  <c r="B1820" i="43"/>
  <c r="B1821" i="43"/>
  <c r="B1822" i="43"/>
  <c r="B1823" i="43"/>
  <c r="B1824" i="43"/>
  <c r="B1825" i="43"/>
  <c r="B1826" i="43"/>
  <c r="B1827" i="43"/>
  <c r="B1828" i="43"/>
  <c r="B1829" i="43"/>
  <c r="B1830" i="43"/>
  <c r="B1831" i="43"/>
  <c r="B1832" i="43"/>
  <c r="B1833" i="43"/>
  <c r="B1834" i="43"/>
  <c r="B1835" i="43"/>
  <c r="B1836" i="43"/>
  <c r="B1837" i="43"/>
  <c r="B1838" i="43"/>
  <c r="B1839" i="43"/>
  <c r="B1840" i="43"/>
  <c r="B1841" i="43"/>
  <c r="B1842" i="43"/>
  <c r="B1843" i="43"/>
  <c r="B1844" i="43"/>
  <c r="B1845" i="43"/>
  <c r="B1846" i="43"/>
  <c r="B1847" i="43"/>
  <c r="B1848" i="43"/>
  <c r="B1849" i="43"/>
  <c r="B1850" i="43"/>
  <c r="B1851" i="43"/>
  <c r="B1852" i="43"/>
  <c r="B1853" i="43"/>
  <c r="B1854" i="43"/>
  <c r="B1855" i="43"/>
  <c r="B1856" i="43"/>
  <c r="B1857" i="43"/>
  <c r="B1858" i="43"/>
  <c r="B1859" i="43"/>
  <c r="B1860" i="43"/>
  <c r="B1861" i="43"/>
  <c r="B1862" i="43"/>
  <c r="B1863" i="43"/>
  <c r="B1864" i="43"/>
  <c r="B1865" i="43"/>
  <c r="B1866" i="43"/>
  <c r="B1867" i="43"/>
  <c r="B1868" i="43"/>
  <c r="B1869" i="43"/>
  <c r="B1870" i="43"/>
  <c r="B1871" i="43"/>
  <c r="B1872" i="43"/>
  <c r="B1873" i="43"/>
  <c r="B1874" i="43"/>
  <c r="B1875" i="43"/>
  <c r="B1876" i="43"/>
  <c r="B1877" i="43"/>
  <c r="B1878" i="43"/>
  <c r="B1879" i="43"/>
  <c r="B1880" i="43"/>
  <c r="B1881" i="43"/>
  <c r="B1882" i="43"/>
  <c r="B1883" i="43"/>
  <c r="B1884" i="43"/>
  <c r="B1885" i="43"/>
  <c r="B1886" i="43"/>
  <c r="B1887" i="43"/>
  <c r="B1888" i="43"/>
  <c r="B1889" i="43"/>
  <c r="B1890" i="43"/>
  <c r="B1891" i="43"/>
  <c r="B1892" i="43"/>
  <c r="B1893" i="43"/>
  <c r="B1894" i="43"/>
  <c r="B1895" i="43"/>
  <c r="B1896" i="43"/>
  <c r="B1897" i="43"/>
  <c r="B1898" i="43"/>
  <c r="B1899" i="43"/>
  <c r="B1900" i="43"/>
  <c r="B1901" i="43"/>
  <c r="B1902" i="43"/>
  <c r="B1903" i="43"/>
  <c r="B1904" i="43"/>
  <c r="B1905" i="43"/>
  <c r="B1906" i="43"/>
  <c r="B1907" i="43"/>
  <c r="B1908" i="43"/>
  <c r="B1909" i="43"/>
  <c r="B1910" i="43"/>
  <c r="B1911" i="43"/>
  <c r="B1912" i="43"/>
  <c r="B1913" i="43"/>
  <c r="B1914" i="43"/>
  <c r="B1915" i="43"/>
  <c r="B1916" i="43"/>
  <c r="B1917" i="43"/>
  <c r="B1918" i="43"/>
  <c r="B1919" i="43"/>
  <c r="B1920" i="43"/>
  <c r="B1921" i="43"/>
  <c r="B1922" i="43"/>
  <c r="B1923" i="43"/>
  <c r="B1924" i="43"/>
  <c r="B1925" i="43"/>
  <c r="B1926" i="43"/>
  <c r="B1927" i="43"/>
  <c r="B1928" i="43"/>
  <c r="B1929" i="43"/>
  <c r="B1930" i="43"/>
  <c r="B1931" i="43"/>
  <c r="B1932" i="43"/>
  <c r="B1933" i="43"/>
  <c r="B1934" i="43"/>
  <c r="B1935" i="43"/>
  <c r="B1936" i="43"/>
  <c r="B1937" i="43"/>
  <c r="B1938" i="43"/>
  <c r="B1939" i="43"/>
  <c r="B1940" i="43"/>
  <c r="B1941" i="43"/>
  <c r="B1942" i="43"/>
  <c r="B1943" i="43"/>
  <c r="B1944" i="43"/>
  <c r="B1945" i="43"/>
  <c r="B1946" i="43"/>
  <c r="B1947" i="43"/>
  <c r="B1948" i="43"/>
  <c r="B1949" i="43"/>
  <c r="B1950" i="43"/>
  <c r="B1951" i="43"/>
  <c r="B1952" i="43"/>
  <c r="B1953" i="43"/>
  <c r="B1954" i="43"/>
  <c r="B1955" i="43"/>
  <c r="B1956" i="43"/>
  <c r="B1957" i="43"/>
  <c r="B1958" i="43"/>
  <c r="B1959" i="43"/>
  <c r="B1960" i="43"/>
  <c r="B1961" i="43"/>
  <c r="B1962" i="43"/>
  <c r="B1963" i="43"/>
  <c r="B1964" i="43"/>
  <c r="B1965" i="43"/>
  <c r="B1966" i="43"/>
  <c r="B1967" i="43"/>
  <c r="B1968" i="43"/>
  <c r="B1969" i="43"/>
  <c r="B1970" i="43"/>
  <c r="B1971" i="43"/>
  <c r="B1972" i="43"/>
  <c r="B1973" i="43"/>
  <c r="B1974" i="43"/>
  <c r="B1975" i="43"/>
  <c r="B1976" i="43"/>
  <c r="B1977" i="43"/>
  <c r="B1978" i="43"/>
  <c r="B1979" i="43"/>
  <c r="B1980" i="43"/>
  <c r="B1981" i="43"/>
  <c r="B1982" i="43"/>
  <c r="B1983" i="43"/>
  <c r="B1984" i="43"/>
  <c r="B1985" i="43"/>
  <c r="B1986" i="43"/>
  <c r="B1987" i="43"/>
  <c r="B1988" i="43"/>
  <c r="B1989" i="43"/>
  <c r="B1990" i="43"/>
  <c r="B1991" i="43"/>
  <c r="B1992" i="43"/>
  <c r="B1993" i="43"/>
  <c r="B1994" i="43"/>
  <c r="B1995" i="43"/>
  <c r="B1996" i="43"/>
  <c r="B1997" i="43"/>
  <c r="B1998" i="43"/>
  <c r="B1999" i="43"/>
  <c r="B2000" i="43"/>
  <c r="B2001" i="43"/>
  <c r="B2002" i="43"/>
  <c r="B2003" i="43"/>
  <c r="B2004" i="43"/>
  <c r="B2005" i="43"/>
  <c r="B2006" i="43"/>
  <c r="B2007" i="43"/>
  <c r="B2008" i="43"/>
  <c r="B2009" i="43"/>
  <c r="B2010" i="43"/>
  <c r="B2011" i="43"/>
  <c r="B2012" i="43"/>
  <c r="B2013" i="43"/>
  <c r="B2014" i="43"/>
  <c r="B2015" i="43"/>
  <c r="B2016" i="43"/>
  <c r="B2017" i="43"/>
  <c r="B2018" i="43"/>
  <c r="B2019" i="43"/>
  <c r="B2020" i="43"/>
  <c r="B2021" i="43"/>
  <c r="B2022" i="43"/>
  <c r="B2023" i="43"/>
  <c r="B2024" i="43"/>
  <c r="B2025" i="43"/>
  <c r="B2026" i="43"/>
  <c r="B2027" i="43"/>
  <c r="B2028" i="43"/>
  <c r="B2029" i="43"/>
  <c r="B2030" i="43"/>
  <c r="B2031" i="43"/>
  <c r="B2032" i="43"/>
  <c r="B2033" i="43"/>
  <c r="B2034" i="43"/>
  <c r="B2035" i="43"/>
  <c r="B2036" i="43"/>
  <c r="B2037" i="43"/>
  <c r="B2038" i="43"/>
  <c r="B2039" i="43"/>
  <c r="B2040" i="43"/>
  <c r="B2041" i="43"/>
  <c r="B2042" i="43"/>
  <c r="B2043" i="43"/>
  <c r="B2044" i="43"/>
  <c r="B2045" i="43"/>
  <c r="B2046" i="43"/>
  <c r="B2047" i="43"/>
  <c r="B2048" i="43"/>
  <c r="B2049" i="43"/>
  <c r="B2050" i="43"/>
  <c r="B2051" i="43"/>
  <c r="B2052" i="43"/>
  <c r="B2053" i="43"/>
  <c r="B2054" i="43"/>
  <c r="B2055" i="43"/>
  <c r="B2056" i="43"/>
  <c r="B2057" i="43"/>
  <c r="B2058" i="43"/>
  <c r="B2059" i="43"/>
  <c r="B2060" i="43"/>
  <c r="B2061" i="43"/>
  <c r="B2062" i="43"/>
  <c r="B2063" i="43"/>
  <c r="B2064" i="43"/>
  <c r="B2065" i="43"/>
  <c r="B2066" i="43"/>
  <c r="B2067" i="43"/>
  <c r="B2068" i="43"/>
  <c r="B2069" i="43"/>
  <c r="B2070" i="43"/>
  <c r="B2071" i="43"/>
  <c r="B2072" i="43"/>
  <c r="B2073" i="43"/>
  <c r="B2074" i="43"/>
  <c r="B2075" i="43"/>
  <c r="B2076" i="43"/>
  <c r="B2077" i="43"/>
  <c r="B2078" i="43"/>
  <c r="B2079" i="43"/>
  <c r="B2080" i="43"/>
  <c r="B2081" i="43"/>
  <c r="B2082" i="43"/>
  <c r="B2083" i="43"/>
  <c r="B2084" i="43"/>
  <c r="B2085" i="43"/>
  <c r="B2086" i="43"/>
  <c r="B2087" i="43"/>
  <c r="B2088" i="43"/>
  <c r="B2089" i="43"/>
  <c r="B2090" i="43"/>
  <c r="B2091" i="43"/>
  <c r="B2092" i="43"/>
  <c r="B2093" i="43"/>
  <c r="B2094" i="43"/>
  <c r="B2095" i="43"/>
  <c r="B2096" i="43"/>
  <c r="B2097" i="43"/>
  <c r="B2098" i="43"/>
  <c r="B2099" i="43"/>
  <c r="B2100" i="43"/>
  <c r="B2101" i="43"/>
  <c r="B2102" i="43"/>
  <c r="B2103" i="43"/>
  <c r="B2104" i="43"/>
  <c r="B2105" i="43"/>
  <c r="B2106" i="43"/>
  <c r="B2107" i="43"/>
  <c r="B2108" i="43"/>
  <c r="B2109" i="43"/>
  <c r="B2110" i="43"/>
  <c r="B2111" i="43"/>
  <c r="B2112" i="43"/>
  <c r="B2113" i="43"/>
  <c r="B2114" i="43"/>
  <c r="B2115" i="43"/>
  <c r="B2116" i="43"/>
  <c r="B2117" i="43"/>
  <c r="B2118" i="43"/>
  <c r="B2119" i="43"/>
  <c r="B2120" i="43"/>
  <c r="B2121" i="43"/>
  <c r="B2122" i="43"/>
  <c r="B2123" i="43"/>
  <c r="B2124" i="43"/>
  <c r="B2125" i="43"/>
  <c r="B2126" i="43"/>
  <c r="B2127" i="43"/>
  <c r="B2128" i="43"/>
  <c r="B2129" i="43"/>
  <c r="B2130" i="43"/>
  <c r="B2131" i="43"/>
  <c r="B2132" i="43"/>
  <c r="B2133" i="43"/>
  <c r="B2134" i="43"/>
  <c r="B2135" i="43"/>
  <c r="B2136" i="43"/>
  <c r="B2137" i="43"/>
  <c r="B2138" i="43"/>
  <c r="B2139" i="43"/>
  <c r="B2140" i="43"/>
  <c r="B2141" i="43"/>
  <c r="B2142" i="43"/>
  <c r="B2143" i="43"/>
  <c r="B2144" i="43"/>
  <c r="B2145" i="43"/>
  <c r="B2146" i="43"/>
  <c r="B2147" i="43"/>
  <c r="B2148" i="43"/>
  <c r="B2149" i="43"/>
  <c r="B2150" i="43"/>
  <c r="B2151" i="43"/>
  <c r="B2152" i="43"/>
  <c r="B2153" i="43"/>
  <c r="B2154" i="43"/>
  <c r="B2155" i="43"/>
  <c r="B2156" i="43"/>
  <c r="B2157" i="43"/>
  <c r="B2158" i="43"/>
  <c r="B2159" i="43"/>
  <c r="B2160" i="43"/>
  <c r="B2161" i="43"/>
  <c r="B2162" i="43"/>
  <c r="B2163" i="43"/>
  <c r="B2164" i="43"/>
  <c r="B2165" i="43"/>
  <c r="B2166" i="43"/>
  <c r="B2167" i="43"/>
  <c r="B2168" i="43"/>
  <c r="B2169" i="43"/>
  <c r="B2170" i="43"/>
  <c r="B2171" i="43"/>
  <c r="B2172" i="43"/>
  <c r="B2173" i="43"/>
  <c r="B2174" i="43"/>
  <c r="B2175" i="43"/>
  <c r="B2176" i="43"/>
  <c r="B2177" i="43"/>
  <c r="B2178" i="43"/>
  <c r="B2179" i="43"/>
  <c r="B2180" i="43"/>
  <c r="B2181" i="43"/>
  <c r="B2182" i="43"/>
  <c r="B2183" i="43"/>
  <c r="B2184" i="43"/>
  <c r="B2185" i="43"/>
  <c r="B2186" i="43"/>
  <c r="B2187" i="43"/>
  <c r="B2188" i="43"/>
  <c r="B2189" i="43"/>
  <c r="B2190" i="43"/>
  <c r="B2191" i="43"/>
  <c r="B2192" i="43"/>
  <c r="B2193" i="43"/>
  <c r="B2194" i="43"/>
  <c r="B2195" i="43"/>
  <c r="B2196" i="43"/>
  <c r="B2197" i="43"/>
  <c r="B2198" i="43"/>
  <c r="B2199" i="43"/>
  <c r="B2200" i="43"/>
  <c r="B2201" i="43"/>
  <c r="B2202" i="43"/>
  <c r="B2203" i="43"/>
  <c r="B2204" i="43"/>
  <c r="B2205" i="43"/>
  <c r="B2206" i="43"/>
  <c r="B2207" i="43"/>
  <c r="B2208" i="43"/>
  <c r="B2209" i="43"/>
  <c r="B2210" i="43"/>
  <c r="B2211" i="43"/>
  <c r="B2212" i="43"/>
  <c r="B2213" i="43"/>
  <c r="B2214" i="43"/>
  <c r="B2215" i="43"/>
  <c r="B2216" i="43"/>
  <c r="B2217" i="43"/>
  <c r="B2218" i="43"/>
  <c r="B2219" i="43"/>
  <c r="B2220" i="43"/>
  <c r="B2221" i="43"/>
  <c r="B2222" i="43"/>
  <c r="B2223" i="43"/>
  <c r="B2224" i="43"/>
  <c r="B2225" i="43"/>
  <c r="B2226" i="43"/>
  <c r="B2227" i="43"/>
  <c r="B2228" i="43"/>
  <c r="B2229" i="43"/>
  <c r="B2230" i="43"/>
  <c r="B2231" i="43"/>
  <c r="B2232" i="43"/>
  <c r="B2233" i="43"/>
  <c r="B2234" i="43"/>
  <c r="B2235" i="43"/>
  <c r="B2236" i="43"/>
  <c r="B2237" i="43"/>
  <c r="B2238" i="43"/>
  <c r="B2239" i="43"/>
  <c r="B2240" i="43"/>
  <c r="B2241" i="43"/>
  <c r="B2242" i="43"/>
  <c r="B2243" i="43"/>
  <c r="B2244" i="43"/>
  <c r="B2245" i="43"/>
  <c r="B2246" i="43"/>
  <c r="B2247" i="43"/>
  <c r="B2248" i="43"/>
  <c r="B2249" i="43"/>
  <c r="B2250" i="43"/>
  <c r="B2251" i="43"/>
  <c r="B2252" i="43"/>
  <c r="B2253" i="43"/>
  <c r="B2254" i="43"/>
  <c r="B2255" i="43"/>
  <c r="B2256" i="43"/>
  <c r="B2257" i="43"/>
  <c r="B2258" i="43"/>
  <c r="B2259" i="43"/>
  <c r="B2260" i="43"/>
  <c r="B2261" i="43"/>
  <c r="B2262" i="43"/>
  <c r="B2263" i="43"/>
  <c r="B2264" i="43"/>
  <c r="B2265" i="43"/>
  <c r="B2266" i="43"/>
  <c r="B2267" i="43"/>
  <c r="B2268" i="43"/>
  <c r="B2269" i="43"/>
  <c r="B2270" i="43"/>
  <c r="B2271" i="43"/>
  <c r="B2272" i="43"/>
  <c r="B2273" i="43"/>
  <c r="B2274" i="43"/>
  <c r="B2275" i="43"/>
  <c r="B2276" i="43"/>
  <c r="B2277" i="43"/>
  <c r="B2278" i="43"/>
  <c r="B2279" i="43"/>
  <c r="B2280" i="43"/>
  <c r="B2281" i="43"/>
  <c r="B2282" i="43"/>
  <c r="B2283" i="43"/>
  <c r="B2284" i="43"/>
  <c r="B2285" i="43"/>
  <c r="B2286" i="43"/>
  <c r="B2287" i="43"/>
  <c r="B2288" i="43"/>
  <c r="B2289" i="43"/>
  <c r="B2290" i="43"/>
  <c r="B2291" i="43"/>
  <c r="B2292" i="43"/>
  <c r="B2293" i="43"/>
  <c r="B2294" i="43"/>
  <c r="B2295" i="43"/>
  <c r="B2296" i="43"/>
  <c r="B2297" i="43"/>
  <c r="B2298" i="43"/>
  <c r="B2299" i="43"/>
  <c r="B2300" i="43"/>
  <c r="B2301" i="43"/>
  <c r="B2302" i="43"/>
  <c r="B2303" i="43"/>
  <c r="B2304" i="43"/>
  <c r="B2305" i="43"/>
  <c r="B2306" i="43"/>
  <c r="B2307" i="43"/>
  <c r="B2308" i="43"/>
  <c r="B2309" i="43"/>
  <c r="B2310" i="43"/>
  <c r="B2311" i="43"/>
  <c r="B2312" i="43"/>
  <c r="B2313" i="43"/>
  <c r="B2314" i="43"/>
  <c r="B2315" i="43"/>
  <c r="B2316" i="43"/>
  <c r="B2317" i="43"/>
  <c r="B2318" i="43"/>
  <c r="B2319" i="43"/>
  <c r="B2320" i="43"/>
  <c r="B2321" i="43"/>
  <c r="B2322" i="43"/>
  <c r="B2323" i="43"/>
  <c r="B2324" i="43"/>
  <c r="B2325" i="43"/>
  <c r="B2326" i="43"/>
  <c r="B2327" i="43"/>
  <c r="B2328" i="43"/>
  <c r="B2329" i="43"/>
  <c r="B2330" i="43"/>
  <c r="B2331" i="43"/>
  <c r="B2332" i="43"/>
  <c r="B2333" i="43"/>
  <c r="B2334" i="43"/>
  <c r="B2335" i="43"/>
  <c r="B2336" i="43"/>
  <c r="B2337" i="43"/>
  <c r="B2338" i="43"/>
  <c r="B2339" i="43"/>
  <c r="B2340" i="43"/>
  <c r="B2341" i="43"/>
  <c r="B2342" i="43"/>
  <c r="B2343" i="43"/>
  <c r="B2344" i="43"/>
  <c r="B2345" i="43"/>
  <c r="B2346" i="43"/>
  <c r="B2347" i="43"/>
  <c r="B2348" i="43"/>
  <c r="B2349" i="43"/>
  <c r="B2350" i="43"/>
  <c r="B2351" i="43"/>
  <c r="B2352" i="43"/>
  <c r="B2353" i="43"/>
  <c r="B2354" i="43"/>
  <c r="B2355" i="43"/>
  <c r="B2356" i="43"/>
  <c r="B2357" i="43"/>
  <c r="B2358" i="43"/>
  <c r="B2359" i="43"/>
  <c r="B2360" i="43"/>
  <c r="B2361" i="43"/>
  <c r="B2362" i="43"/>
  <c r="B2363" i="43"/>
  <c r="B2364" i="43"/>
  <c r="B2365" i="43"/>
  <c r="B2366" i="43"/>
  <c r="B2367" i="43"/>
  <c r="B2368" i="43"/>
  <c r="B2369" i="43"/>
  <c r="B2370" i="43"/>
  <c r="B2371" i="43"/>
  <c r="B2372" i="43"/>
  <c r="B2373" i="43"/>
  <c r="B2374" i="43"/>
  <c r="B2375" i="43"/>
  <c r="B2376" i="43"/>
  <c r="B2377" i="43"/>
  <c r="B2378" i="43"/>
  <c r="B2379" i="43"/>
  <c r="B2380" i="43"/>
  <c r="B2381" i="43"/>
  <c r="B2382" i="43"/>
  <c r="B2383" i="43"/>
  <c r="B2384" i="43"/>
  <c r="B2385" i="43"/>
  <c r="B2386" i="43"/>
  <c r="B2387" i="43"/>
  <c r="B2388" i="43"/>
  <c r="B2389" i="43"/>
  <c r="B2390" i="43"/>
  <c r="B2391" i="43"/>
  <c r="B2392" i="43"/>
  <c r="B2393" i="43"/>
  <c r="B2394" i="43"/>
  <c r="B2395" i="43"/>
  <c r="B2396" i="43"/>
  <c r="B2397" i="43"/>
  <c r="B2398" i="43"/>
  <c r="B2399" i="43"/>
  <c r="B2400" i="43"/>
  <c r="B2401" i="43"/>
  <c r="B2402" i="43"/>
  <c r="B2403" i="43"/>
  <c r="B2404" i="43"/>
  <c r="B2405" i="43"/>
  <c r="B2406" i="43"/>
  <c r="B2407" i="43"/>
  <c r="B2408" i="43"/>
  <c r="B2409" i="43"/>
  <c r="B2410" i="43"/>
  <c r="B2411" i="43"/>
  <c r="B2412" i="43"/>
  <c r="B2413" i="43"/>
  <c r="B2414" i="43"/>
  <c r="B2415" i="43"/>
  <c r="B2416" i="43"/>
  <c r="B2417" i="43"/>
  <c r="B2418" i="43"/>
  <c r="B2419" i="43"/>
  <c r="B2420" i="43"/>
  <c r="B2421" i="43"/>
  <c r="B2422" i="43"/>
  <c r="B2423" i="43"/>
  <c r="B2424" i="43"/>
  <c r="B2425" i="43"/>
  <c r="B2426" i="43"/>
  <c r="B2427" i="43"/>
  <c r="B2428" i="43"/>
  <c r="B2429" i="43"/>
  <c r="B2430" i="43"/>
  <c r="B2431" i="43"/>
  <c r="B2432" i="43"/>
  <c r="B2433" i="43"/>
  <c r="B2434" i="43"/>
  <c r="B2435" i="43"/>
  <c r="B2436" i="43"/>
  <c r="B2437" i="43"/>
  <c r="B2438" i="43"/>
  <c r="B2439" i="43"/>
  <c r="B2440" i="43"/>
  <c r="B2441" i="43"/>
  <c r="B2442" i="43"/>
  <c r="B2443" i="43"/>
  <c r="B2444" i="43"/>
  <c r="B2445" i="43"/>
  <c r="B2446" i="43"/>
  <c r="B2447" i="43"/>
  <c r="B2448" i="43"/>
  <c r="B2449" i="43"/>
  <c r="B2450" i="43"/>
  <c r="B2451" i="43"/>
  <c r="B2452" i="43"/>
  <c r="B2453" i="43"/>
  <c r="B2454" i="43"/>
  <c r="B2455" i="43"/>
  <c r="B2456" i="43"/>
  <c r="B2457" i="43"/>
  <c r="B2458" i="43"/>
  <c r="B2459" i="43"/>
  <c r="B2460" i="43"/>
  <c r="B2461" i="43"/>
  <c r="B2462" i="43"/>
  <c r="B2463" i="43"/>
  <c r="B2464" i="43"/>
  <c r="B2465" i="43"/>
  <c r="B2466" i="43"/>
  <c r="B2467" i="43"/>
  <c r="B2468" i="43"/>
  <c r="B2469" i="43"/>
  <c r="B2470" i="43"/>
  <c r="B2471" i="43"/>
  <c r="B2472" i="43"/>
  <c r="B2473" i="43"/>
  <c r="B2474" i="43"/>
  <c r="B2475" i="43"/>
  <c r="B2476" i="43"/>
  <c r="B2477" i="43"/>
  <c r="B2478" i="43"/>
  <c r="B2479" i="43"/>
  <c r="B2480" i="43"/>
  <c r="B2481" i="43"/>
  <c r="B2482" i="43"/>
  <c r="B2483" i="43"/>
  <c r="B2484" i="43"/>
  <c r="B2485" i="43"/>
  <c r="B2486" i="43"/>
  <c r="B2487" i="43"/>
  <c r="B2488" i="43"/>
  <c r="B2489" i="43"/>
  <c r="B2490" i="43"/>
  <c r="B2491" i="43"/>
  <c r="B2492" i="43"/>
  <c r="B2493" i="43"/>
  <c r="B2494" i="43"/>
  <c r="B2495" i="43"/>
  <c r="B2496" i="43"/>
  <c r="B2497" i="43"/>
  <c r="B2498" i="43"/>
  <c r="B2499" i="43"/>
  <c r="B2500" i="43"/>
  <c r="B2501" i="43"/>
  <c r="B2502" i="43"/>
  <c r="B2503" i="43"/>
  <c r="B2504" i="43"/>
  <c r="B2505" i="43"/>
  <c r="B2506" i="43"/>
  <c r="B2507" i="43"/>
  <c r="B2508" i="43"/>
  <c r="B2509" i="43"/>
  <c r="B2510" i="43"/>
  <c r="B2511" i="43"/>
  <c r="B2512" i="43"/>
  <c r="B2513" i="43"/>
  <c r="B2514" i="43"/>
  <c r="B2515" i="43"/>
  <c r="B2516" i="43"/>
  <c r="B2517" i="43"/>
  <c r="B2518" i="43"/>
  <c r="B2519" i="43"/>
  <c r="B2520" i="43"/>
  <c r="B2521" i="43"/>
  <c r="B2522" i="43"/>
  <c r="B2523" i="43"/>
  <c r="B2524" i="43"/>
  <c r="B2525" i="43"/>
  <c r="B2526" i="43"/>
  <c r="B2527" i="43"/>
  <c r="B2528" i="43"/>
  <c r="B2529" i="43"/>
  <c r="B2530" i="43"/>
  <c r="B2531" i="43"/>
  <c r="B2532" i="43"/>
  <c r="B2533" i="43"/>
  <c r="B2534" i="43"/>
  <c r="B2535" i="43"/>
  <c r="B2536" i="43"/>
  <c r="B2537" i="43"/>
  <c r="B2538" i="43"/>
  <c r="B2539" i="43"/>
  <c r="B2540" i="43"/>
  <c r="B2541" i="43"/>
  <c r="B2542" i="43"/>
  <c r="B2543" i="43"/>
  <c r="B2544" i="43"/>
  <c r="B2545" i="43"/>
  <c r="B2546" i="43"/>
  <c r="B2547" i="43"/>
  <c r="B2548" i="43"/>
  <c r="B2549" i="43"/>
  <c r="B2550" i="43"/>
  <c r="B2551" i="43"/>
  <c r="B2552" i="43"/>
  <c r="B2553" i="43"/>
  <c r="B2554" i="43"/>
  <c r="B2555" i="43"/>
  <c r="B2556" i="43"/>
  <c r="B2557" i="43"/>
  <c r="B2558" i="43"/>
  <c r="B2559" i="43"/>
  <c r="B2560" i="43"/>
  <c r="B2561" i="43"/>
  <c r="B2562" i="43"/>
  <c r="B2563" i="43"/>
  <c r="B2564" i="43"/>
  <c r="B2565" i="43"/>
  <c r="B2566" i="43"/>
  <c r="B2567" i="43"/>
  <c r="B2568" i="43"/>
  <c r="B2569" i="43"/>
  <c r="B2570" i="43"/>
  <c r="B2571" i="43"/>
  <c r="B2572" i="43"/>
  <c r="B2573" i="43"/>
  <c r="B2574" i="43"/>
  <c r="B2575" i="43"/>
  <c r="B2576" i="43"/>
  <c r="B2577" i="43"/>
  <c r="B2578" i="43"/>
  <c r="B2579" i="43"/>
  <c r="B2580" i="43"/>
  <c r="B2581" i="43"/>
  <c r="B2582" i="43"/>
  <c r="B2583" i="43"/>
  <c r="B2584" i="43"/>
  <c r="B2585" i="43"/>
  <c r="B2586" i="43"/>
  <c r="B2587" i="43"/>
  <c r="B2588" i="43"/>
  <c r="B2589" i="43"/>
  <c r="B2590" i="43"/>
  <c r="B2591" i="43"/>
  <c r="B2592" i="43"/>
  <c r="B2593" i="43"/>
  <c r="B2594" i="43"/>
  <c r="B2595" i="43"/>
  <c r="B2596" i="43"/>
  <c r="B2597" i="43"/>
  <c r="B2598" i="43"/>
  <c r="B2599" i="43"/>
  <c r="B2600" i="43"/>
  <c r="B2601" i="43"/>
  <c r="B2602" i="43"/>
  <c r="B2603" i="43"/>
  <c r="B2604" i="43"/>
  <c r="B2605" i="43"/>
  <c r="B2606" i="43"/>
  <c r="B2607" i="43"/>
  <c r="B2608" i="43"/>
  <c r="B2609" i="43"/>
  <c r="B2610" i="43"/>
  <c r="B2611" i="43"/>
  <c r="B2612" i="43"/>
  <c r="B2613" i="43"/>
  <c r="B2614" i="43"/>
  <c r="B2615" i="43"/>
  <c r="B2616" i="43"/>
  <c r="B2617" i="43"/>
  <c r="B2618" i="43"/>
  <c r="B2619" i="43"/>
  <c r="B2620" i="43"/>
  <c r="B2621" i="43"/>
  <c r="B2622" i="43"/>
  <c r="B2623" i="43"/>
  <c r="B2624" i="43"/>
  <c r="B2625" i="43"/>
  <c r="B2626" i="43"/>
  <c r="B2627" i="43"/>
  <c r="B2628" i="43"/>
  <c r="B2629" i="43"/>
  <c r="B2630" i="43"/>
  <c r="B2631" i="43"/>
  <c r="B2632" i="43"/>
  <c r="B2633" i="43"/>
  <c r="B2634" i="43"/>
  <c r="B2635" i="43"/>
  <c r="B2636" i="43"/>
  <c r="B2637" i="43"/>
  <c r="B2638" i="43"/>
  <c r="B2639" i="43"/>
  <c r="B2640" i="43"/>
  <c r="B2641" i="43"/>
  <c r="B2642" i="43"/>
  <c r="B2643" i="43"/>
  <c r="B2644" i="43"/>
  <c r="B2645" i="43"/>
  <c r="B2646" i="43"/>
  <c r="B2647" i="43"/>
  <c r="B2648" i="43"/>
  <c r="B2649" i="43"/>
  <c r="B2650" i="43"/>
  <c r="B2651" i="43"/>
  <c r="B2652" i="43"/>
  <c r="B2653" i="43"/>
  <c r="B2654" i="43"/>
  <c r="B2655" i="43"/>
  <c r="B2656" i="43"/>
  <c r="B2657" i="43"/>
  <c r="B2658" i="43"/>
  <c r="B2659" i="43"/>
  <c r="B2660" i="43"/>
  <c r="B2661" i="43"/>
  <c r="B2662" i="43"/>
  <c r="B2663" i="43"/>
  <c r="B2664" i="43"/>
  <c r="B2665" i="43"/>
  <c r="B2666" i="43"/>
  <c r="B2667" i="43"/>
  <c r="B2668" i="43"/>
  <c r="B2669" i="43"/>
  <c r="B2670" i="43"/>
  <c r="B2671" i="43"/>
  <c r="B2672" i="43"/>
  <c r="B2673" i="43"/>
  <c r="B2674" i="43"/>
  <c r="B2675" i="43"/>
  <c r="B2676" i="43"/>
  <c r="B2677" i="43"/>
  <c r="B2678" i="43"/>
  <c r="B2679" i="43"/>
  <c r="B2680" i="43"/>
  <c r="B2681" i="43"/>
  <c r="B2682" i="43"/>
  <c r="B2683" i="43"/>
  <c r="B2684" i="43"/>
  <c r="B2685" i="43"/>
  <c r="B2686" i="43"/>
  <c r="B2687" i="43"/>
  <c r="B2688" i="43"/>
  <c r="B2689" i="43"/>
  <c r="B2690" i="43"/>
  <c r="B2691" i="43"/>
  <c r="B2692" i="43"/>
  <c r="B2693" i="43"/>
  <c r="B2694" i="43"/>
  <c r="B2695" i="43"/>
  <c r="B2696" i="43"/>
  <c r="B2697" i="43"/>
  <c r="B2698" i="43"/>
  <c r="B2699" i="43"/>
  <c r="B2700" i="43"/>
  <c r="B2701" i="43"/>
  <c r="B2702" i="43"/>
  <c r="B2703" i="43"/>
  <c r="B2704" i="43"/>
  <c r="B2705" i="43"/>
  <c r="B2706" i="43"/>
  <c r="B2707" i="43"/>
  <c r="B2708" i="43"/>
  <c r="B2709" i="43"/>
  <c r="B2710" i="43"/>
  <c r="B2711" i="43"/>
  <c r="B2712" i="43"/>
  <c r="B2713" i="43"/>
  <c r="B2714" i="43"/>
  <c r="B2715" i="43"/>
  <c r="B2716" i="43"/>
  <c r="B2717" i="43"/>
  <c r="B2718" i="43"/>
  <c r="B2719" i="43"/>
  <c r="B2720" i="43"/>
  <c r="B2721" i="43"/>
  <c r="B2722" i="43"/>
  <c r="B2723" i="43"/>
  <c r="B2724" i="43"/>
  <c r="B2725" i="43"/>
  <c r="B2726" i="43"/>
  <c r="B2727" i="43"/>
  <c r="B2728" i="43"/>
  <c r="B2729" i="43"/>
  <c r="B2730" i="43"/>
  <c r="B2731" i="43"/>
  <c r="B2732" i="43"/>
  <c r="B2733" i="43"/>
  <c r="B2734" i="43"/>
  <c r="B2735" i="43"/>
  <c r="B2736" i="43"/>
  <c r="B2737" i="43"/>
  <c r="B2738" i="43"/>
  <c r="B2739" i="43"/>
  <c r="B2740" i="43"/>
  <c r="B2741" i="43"/>
  <c r="B2742" i="43"/>
  <c r="B2743" i="43"/>
  <c r="B2744" i="43"/>
  <c r="B2745" i="43"/>
  <c r="B2746" i="43"/>
  <c r="B2747" i="43"/>
  <c r="B2748" i="43"/>
  <c r="B2749" i="43"/>
  <c r="B2750" i="43"/>
  <c r="B2751" i="43"/>
  <c r="B2752" i="43"/>
  <c r="B2753" i="43"/>
  <c r="B2754" i="43"/>
  <c r="B2755" i="43"/>
  <c r="B2756" i="43"/>
  <c r="B2757" i="43"/>
  <c r="B2758" i="43"/>
  <c r="B2759" i="43"/>
  <c r="B2760" i="43"/>
  <c r="B2761" i="43"/>
  <c r="B2762" i="43"/>
  <c r="B2763" i="43"/>
  <c r="B2764" i="43"/>
  <c r="B2765" i="43"/>
  <c r="B2766" i="43"/>
  <c r="B2767" i="43"/>
  <c r="B2768" i="43"/>
  <c r="B2769" i="43"/>
  <c r="B2770" i="43"/>
  <c r="B2771" i="43"/>
  <c r="B2772" i="43"/>
  <c r="B2773" i="43"/>
  <c r="B2774" i="43"/>
  <c r="B2775" i="43"/>
  <c r="B2776" i="43"/>
  <c r="B2777" i="43"/>
  <c r="B2778" i="43"/>
  <c r="B2779" i="43"/>
  <c r="B2780" i="43"/>
  <c r="B2781" i="43"/>
  <c r="B2782" i="43"/>
  <c r="B2783" i="43"/>
  <c r="B2784" i="43"/>
  <c r="B2785" i="43"/>
  <c r="B2786" i="43"/>
  <c r="B2787" i="43"/>
  <c r="B2788" i="43"/>
  <c r="B2789" i="43"/>
  <c r="B2790" i="43"/>
  <c r="B2791" i="43"/>
  <c r="B2792" i="43"/>
  <c r="B2793" i="43"/>
  <c r="B2794" i="43"/>
  <c r="B2795" i="43"/>
  <c r="B2796" i="43"/>
  <c r="B2797" i="43"/>
  <c r="B2798" i="43"/>
  <c r="B2799" i="43"/>
  <c r="B2800" i="43"/>
  <c r="B2801" i="43"/>
  <c r="B2802" i="43"/>
  <c r="B2803" i="43"/>
  <c r="B2804" i="43"/>
  <c r="B2805" i="43"/>
  <c r="B2806" i="43"/>
  <c r="B2807" i="43"/>
  <c r="B2808" i="43"/>
  <c r="B2809" i="43"/>
  <c r="B2810" i="43"/>
  <c r="B2811" i="43"/>
  <c r="B2812" i="43"/>
  <c r="B2813" i="43"/>
  <c r="B2814" i="43"/>
  <c r="B2815" i="43"/>
  <c r="B2816" i="43"/>
  <c r="B2817" i="43"/>
  <c r="B2818" i="43"/>
  <c r="B2819" i="43"/>
  <c r="B2820" i="43"/>
  <c r="B2821" i="43"/>
  <c r="B2822" i="43"/>
  <c r="B2823" i="43"/>
  <c r="B2824" i="43"/>
  <c r="B2825" i="43"/>
  <c r="B2826" i="43"/>
  <c r="B2827" i="43"/>
  <c r="B2828" i="43"/>
  <c r="B2829" i="43"/>
  <c r="B2830" i="43"/>
  <c r="B2831" i="43"/>
  <c r="B2832" i="43"/>
  <c r="B2833" i="43"/>
  <c r="B2834" i="43"/>
  <c r="B2835" i="43"/>
  <c r="B2836" i="43"/>
  <c r="B2837" i="43"/>
  <c r="B2838" i="43"/>
  <c r="B2839" i="43"/>
  <c r="B2840" i="43"/>
  <c r="B2841" i="43"/>
  <c r="B2842" i="43"/>
  <c r="B2843" i="43"/>
  <c r="B2844" i="43"/>
  <c r="B2845" i="43"/>
  <c r="B2846" i="43"/>
  <c r="B2847" i="43"/>
  <c r="B2848" i="43"/>
  <c r="B2849" i="43"/>
  <c r="B2850" i="43"/>
  <c r="B2851" i="43"/>
  <c r="B2852" i="43"/>
  <c r="B2853" i="43"/>
  <c r="B2854" i="43"/>
  <c r="B2855" i="43"/>
  <c r="B2856" i="43"/>
  <c r="B2857" i="43"/>
  <c r="B2858" i="43"/>
  <c r="B2859" i="43"/>
  <c r="B2860" i="43"/>
  <c r="B2861" i="43"/>
  <c r="B2862" i="43"/>
  <c r="B2863" i="43"/>
  <c r="B2864" i="43"/>
  <c r="B2865" i="43"/>
  <c r="B2866" i="43"/>
  <c r="B2867" i="43"/>
  <c r="B2868" i="43"/>
  <c r="B2869" i="43"/>
  <c r="B2870" i="43"/>
  <c r="B2871" i="43"/>
  <c r="B2872" i="43"/>
  <c r="B2873" i="43"/>
  <c r="B2874" i="43"/>
  <c r="B2875" i="43"/>
  <c r="B2876" i="43"/>
  <c r="B2877" i="43"/>
  <c r="B2878" i="43"/>
  <c r="B2879" i="43"/>
  <c r="B2880" i="43"/>
  <c r="B2881" i="43"/>
  <c r="B2882" i="43"/>
  <c r="B2883" i="43"/>
  <c r="B2884" i="43"/>
  <c r="B2885" i="43"/>
  <c r="B2886" i="43"/>
  <c r="B2887" i="43"/>
  <c r="B2888" i="43"/>
  <c r="B2889" i="43"/>
  <c r="B2890" i="43"/>
  <c r="B2891" i="43"/>
  <c r="B2892" i="43"/>
  <c r="B2893" i="43"/>
  <c r="B2894" i="43"/>
  <c r="B2895" i="43"/>
  <c r="B2896" i="43"/>
  <c r="B2897" i="43"/>
  <c r="B2898" i="43"/>
  <c r="B2899" i="43"/>
  <c r="B2900" i="43"/>
  <c r="B2901" i="43"/>
  <c r="B2902" i="43"/>
  <c r="B2903" i="43"/>
  <c r="B2904" i="43"/>
  <c r="B2905" i="43"/>
  <c r="B2906" i="43"/>
  <c r="B2907" i="43"/>
  <c r="B2908" i="43"/>
  <c r="B2909" i="43"/>
  <c r="B2910" i="43"/>
  <c r="B2911" i="43"/>
  <c r="B2912" i="43"/>
  <c r="B2913" i="43"/>
  <c r="B2914" i="43"/>
  <c r="B2915" i="43"/>
  <c r="B2916" i="43"/>
  <c r="B2917" i="43"/>
  <c r="B2918" i="43"/>
  <c r="B2919" i="43"/>
  <c r="B2920" i="43"/>
  <c r="B2921" i="43"/>
  <c r="B2922" i="43"/>
  <c r="B2923" i="43"/>
  <c r="B2924" i="43"/>
  <c r="B2925" i="43"/>
  <c r="B2926" i="43"/>
  <c r="B2927" i="43"/>
  <c r="B2928" i="43"/>
  <c r="B2929" i="43"/>
  <c r="B2930" i="43"/>
  <c r="B2931" i="43"/>
  <c r="B2932" i="43"/>
  <c r="B2933" i="43"/>
  <c r="B2934" i="43"/>
  <c r="B2935" i="43"/>
  <c r="B2936" i="43"/>
  <c r="B2937" i="43"/>
  <c r="B2938" i="43"/>
  <c r="B2939" i="43"/>
  <c r="B2940" i="43"/>
  <c r="B2941" i="43"/>
  <c r="B2942" i="43"/>
  <c r="B2943" i="43"/>
  <c r="B2944" i="43"/>
  <c r="B2945" i="43"/>
  <c r="B2946" i="43"/>
  <c r="B2947" i="43"/>
  <c r="B2948" i="43"/>
  <c r="B2949" i="43"/>
  <c r="B2950" i="43"/>
  <c r="B2951" i="43"/>
  <c r="B2952" i="43"/>
  <c r="B2953" i="43"/>
  <c r="B2954" i="43"/>
  <c r="B2955" i="43"/>
  <c r="B2956" i="43"/>
  <c r="B2957" i="43"/>
  <c r="B2958" i="43"/>
  <c r="B2959" i="43"/>
  <c r="B2960" i="43"/>
  <c r="B2961" i="43"/>
  <c r="B2962" i="43"/>
  <c r="B2963" i="43"/>
  <c r="B2964" i="43"/>
  <c r="B2965" i="43"/>
  <c r="B2966" i="43"/>
  <c r="B2967" i="43"/>
  <c r="B2968" i="43"/>
  <c r="B2969" i="43"/>
  <c r="B2970" i="43"/>
  <c r="B2971" i="43"/>
  <c r="B2972" i="43"/>
  <c r="B2973" i="43"/>
  <c r="B2974" i="43"/>
  <c r="B2975" i="43"/>
  <c r="B2976" i="43"/>
  <c r="B2977" i="43"/>
  <c r="B2978" i="43"/>
  <c r="B2979" i="43"/>
  <c r="B2980" i="43"/>
  <c r="B2981" i="43"/>
  <c r="B2982" i="43"/>
  <c r="B2983" i="43"/>
  <c r="B2984" i="43"/>
  <c r="B2985" i="43"/>
  <c r="B2986" i="43"/>
  <c r="B2987" i="43"/>
  <c r="B2988" i="43"/>
  <c r="B2989" i="43"/>
  <c r="B2990" i="43"/>
  <c r="B2991" i="43"/>
  <c r="B2992" i="43"/>
  <c r="B2993" i="43"/>
  <c r="B2994" i="43"/>
  <c r="B2995" i="43"/>
  <c r="B2996" i="43"/>
  <c r="B2997" i="43"/>
  <c r="B2998" i="43"/>
  <c r="B2999" i="43"/>
  <c r="B3000" i="43"/>
  <c r="B3001" i="43"/>
  <c r="B3002" i="43"/>
  <c r="B3003" i="43"/>
  <c r="B3004" i="43"/>
  <c r="B3005" i="43"/>
  <c r="B3006" i="43"/>
  <c r="B3007" i="43"/>
  <c r="B3008" i="43"/>
  <c r="B3009" i="43"/>
  <c r="B3010" i="43"/>
  <c r="B3011" i="43"/>
  <c r="B3012" i="43"/>
  <c r="B3013" i="43"/>
  <c r="B3014" i="43"/>
  <c r="B3015" i="43"/>
  <c r="B3016" i="43"/>
  <c r="B3017" i="43"/>
  <c r="B3018" i="43"/>
  <c r="B3019" i="43"/>
  <c r="B3020" i="43"/>
  <c r="B3021" i="43"/>
  <c r="B3022" i="43"/>
  <c r="B3023" i="43"/>
  <c r="B3024" i="43"/>
  <c r="B3025" i="43"/>
  <c r="B3026" i="43"/>
  <c r="B3027" i="43"/>
  <c r="B3028" i="43"/>
  <c r="B3029" i="43"/>
  <c r="B3030" i="43"/>
  <c r="B3031" i="43"/>
  <c r="B3032" i="43"/>
  <c r="B3033" i="43"/>
  <c r="B3034" i="43"/>
  <c r="B3035" i="43"/>
  <c r="B3036" i="43"/>
  <c r="B3037" i="43"/>
  <c r="B3038" i="43"/>
  <c r="B3039" i="43"/>
  <c r="B3040" i="43"/>
  <c r="B3041" i="43"/>
  <c r="B3042" i="43"/>
  <c r="B3043" i="43"/>
  <c r="B3044" i="43"/>
  <c r="B3045" i="43"/>
  <c r="B3046" i="43"/>
  <c r="B3047" i="43"/>
  <c r="B3048" i="43"/>
  <c r="B3049" i="43"/>
  <c r="B3050" i="43"/>
  <c r="B3051" i="43"/>
  <c r="B3052" i="43"/>
  <c r="B3053" i="43"/>
  <c r="B3054" i="43"/>
  <c r="B3055" i="43"/>
  <c r="B3056" i="43"/>
  <c r="B3057" i="43"/>
  <c r="B3058" i="43"/>
  <c r="B3059" i="43"/>
  <c r="B3060" i="43"/>
  <c r="B3061" i="43"/>
  <c r="B3062" i="43"/>
  <c r="B3063" i="43"/>
  <c r="B3064" i="43"/>
  <c r="B3065" i="43"/>
  <c r="B3066" i="43"/>
  <c r="B3067" i="43"/>
  <c r="B3068" i="43"/>
  <c r="B3069" i="43"/>
  <c r="B3070" i="43"/>
  <c r="B3071" i="43"/>
  <c r="B3072" i="43"/>
  <c r="B3073" i="43"/>
  <c r="B3074" i="43"/>
  <c r="B3075" i="43"/>
  <c r="B3076" i="43"/>
  <c r="B3077" i="43"/>
  <c r="B3078" i="43"/>
  <c r="B3079" i="43"/>
  <c r="B3080" i="43"/>
  <c r="B3081" i="43"/>
  <c r="B3082" i="43"/>
  <c r="B3083" i="43"/>
  <c r="B3084" i="43"/>
  <c r="B3085" i="43"/>
  <c r="B3086" i="43"/>
  <c r="B3087" i="43"/>
  <c r="B3088" i="43"/>
  <c r="B3089" i="43"/>
  <c r="B3090" i="43"/>
  <c r="B3091" i="43"/>
  <c r="B3092" i="43"/>
  <c r="B3093" i="43"/>
  <c r="B3094" i="43"/>
  <c r="B3095" i="43"/>
  <c r="B3096" i="43"/>
  <c r="B3097" i="43"/>
  <c r="B3098" i="43"/>
  <c r="B3099" i="43"/>
  <c r="B3100" i="43"/>
  <c r="B3101" i="43"/>
  <c r="B3102" i="43"/>
  <c r="B3103" i="43"/>
  <c r="B3104" i="43"/>
  <c r="B3105" i="43"/>
  <c r="B3106" i="43"/>
  <c r="B3107" i="43"/>
  <c r="B3108" i="43"/>
  <c r="B3109" i="43"/>
  <c r="B3110" i="43"/>
  <c r="B3111" i="43"/>
  <c r="B3112" i="43"/>
  <c r="B3113" i="43"/>
  <c r="B3114" i="43"/>
  <c r="B3115" i="43"/>
  <c r="B3116" i="43"/>
  <c r="B3117" i="43"/>
  <c r="B3118" i="43"/>
  <c r="B3119" i="43"/>
  <c r="B3120" i="43"/>
  <c r="B3121" i="43"/>
  <c r="B3122" i="43"/>
  <c r="B3123" i="43"/>
  <c r="B3124" i="43"/>
  <c r="B3125" i="43"/>
  <c r="B3126" i="43"/>
  <c r="B3127" i="43"/>
  <c r="B3128" i="43"/>
  <c r="B3129" i="43"/>
  <c r="B3130" i="43"/>
  <c r="B3131" i="43"/>
  <c r="B3132" i="43"/>
  <c r="B3133" i="43"/>
  <c r="B3134" i="43"/>
  <c r="B3135" i="43"/>
  <c r="B3136" i="43"/>
  <c r="B3137" i="43"/>
  <c r="B3138" i="43"/>
  <c r="B3139" i="43"/>
  <c r="B3140" i="43"/>
  <c r="B3141" i="43"/>
  <c r="B3142" i="43"/>
  <c r="B3143" i="43"/>
  <c r="B3144" i="43"/>
  <c r="B3145" i="43"/>
  <c r="B3146" i="43"/>
  <c r="B3147" i="43"/>
  <c r="B3148" i="43"/>
  <c r="B3149" i="43"/>
  <c r="B3150" i="43"/>
  <c r="B3151" i="43"/>
  <c r="B3152" i="43"/>
  <c r="B3153" i="43"/>
  <c r="B3154" i="43"/>
  <c r="B3155" i="43"/>
  <c r="B3156" i="43"/>
  <c r="B3157" i="43"/>
  <c r="B3158" i="43"/>
  <c r="B3159" i="43"/>
  <c r="B3160" i="43"/>
  <c r="B3161" i="43"/>
  <c r="B3162" i="43"/>
  <c r="B3163" i="43"/>
  <c r="B3164" i="43"/>
  <c r="B3165" i="43"/>
  <c r="B3166" i="43"/>
  <c r="B3167" i="43"/>
  <c r="B3168" i="43"/>
  <c r="B3169" i="43"/>
  <c r="B3170" i="43"/>
  <c r="B3171" i="43"/>
  <c r="B3172" i="43"/>
  <c r="B3173" i="43"/>
  <c r="B3174" i="43"/>
  <c r="B3175" i="43"/>
  <c r="B3176" i="43"/>
  <c r="B3177" i="43"/>
  <c r="B3178" i="43"/>
  <c r="B3179" i="43"/>
  <c r="B3180" i="43"/>
  <c r="B3181" i="43"/>
  <c r="B3182" i="43"/>
  <c r="B3183" i="43"/>
  <c r="B3184" i="43"/>
  <c r="B3185" i="43"/>
  <c r="B3186" i="43"/>
  <c r="B3187" i="43"/>
  <c r="B3188" i="43"/>
  <c r="B3189" i="43"/>
  <c r="B3190" i="43"/>
  <c r="B3191" i="43"/>
  <c r="B3192" i="43"/>
  <c r="B3193" i="43"/>
  <c r="B3194" i="43"/>
  <c r="B3195" i="43"/>
  <c r="B3196" i="43"/>
  <c r="B3197" i="43"/>
  <c r="B3198" i="43"/>
  <c r="B3199" i="43"/>
  <c r="B3200" i="43"/>
  <c r="B3201" i="43"/>
  <c r="B3202" i="43"/>
  <c r="B3203" i="43"/>
  <c r="B3204" i="43"/>
  <c r="B3205" i="43"/>
  <c r="B3206" i="43"/>
  <c r="B3207" i="43"/>
  <c r="B3208" i="43"/>
  <c r="B3209" i="43"/>
  <c r="B3210" i="43"/>
  <c r="B3211" i="43"/>
  <c r="B3212" i="43"/>
  <c r="B3213" i="43"/>
  <c r="B3214" i="43"/>
  <c r="B3215" i="43"/>
  <c r="B3216" i="43"/>
  <c r="B3217" i="43"/>
  <c r="B3218" i="43"/>
  <c r="B3219" i="43"/>
  <c r="B3220" i="43"/>
  <c r="B3221" i="43"/>
  <c r="B3222" i="43"/>
  <c r="B3223" i="43"/>
  <c r="B3224" i="43"/>
  <c r="B3225" i="43"/>
  <c r="B3226" i="43"/>
  <c r="B3227" i="43"/>
  <c r="B3228" i="43"/>
  <c r="B3229" i="43"/>
  <c r="B3230" i="43"/>
  <c r="B3231" i="43"/>
  <c r="B3232" i="43"/>
  <c r="B3233" i="43"/>
  <c r="B3234" i="43"/>
  <c r="B3235" i="43"/>
  <c r="B3236" i="43"/>
  <c r="B3237" i="43"/>
  <c r="B3238" i="43"/>
  <c r="B3239" i="43"/>
  <c r="B3240" i="43"/>
  <c r="B3241" i="43"/>
  <c r="B3242" i="43"/>
  <c r="B3243" i="43"/>
  <c r="B3244" i="43"/>
  <c r="B3245" i="43"/>
  <c r="B3246" i="43"/>
  <c r="B3247" i="43"/>
  <c r="B3248" i="43"/>
  <c r="B3249" i="43"/>
  <c r="B3250" i="43"/>
  <c r="B3251" i="43"/>
  <c r="B3252" i="43"/>
  <c r="B3253" i="43"/>
  <c r="B3254" i="43"/>
  <c r="B3255" i="43"/>
  <c r="B3256" i="43"/>
  <c r="B3257" i="43"/>
  <c r="B3258" i="43"/>
  <c r="B3259" i="43"/>
  <c r="B3260" i="43"/>
  <c r="B3261" i="43"/>
  <c r="B3262" i="43"/>
  <c r="B3263" i="43"/>
  <c r="B3264" i="43"/>
  <c r="B3265" i="43"/>
  <c r="B3266" i="43"/>
  <c r="B3267" i="43"/>
  <c r="B3268" i="43"/>
  <c r="B3269" i="43"/>
  <c r="B3270" i="43"/>
  <c r="B3271" i="43"/>
  <c r="B3272" i="43"/>
  <c r="B3273" i="43"/>
  <c r="B3274" i="43"/>
  <c r="B3275" i="43"/>
  <c r="B3276" i="43"/>
  <c r="B3277" i="43"/>
  <c r="B3278" i="43"/>
  <c r="B3279" i="43"/>
  <c r="B3280" i="43"/>
  <c r="B3281" i="43"/>
  <c r="B3282" i="43"/>
  <c r="B3283" i="43"/>
  <c r="B3284" i="43"/>
  <c r="B3285" i="43"/>
  <c r="B3286" i="43"/>
  <c r="B3287" i="43"/>
  <c r="B3288" i="43"/>
  <c r="B3289" i="43"/>
  <c r="B3290" i="43"/>
  <c r="B3291" i="43"/>
  <c r="B3292" i="43"/>
  <c r="B3293" i="43"/>
  <c r="B3294" i="43"/>
  <c r="B3295" i="43"/>
  <c r="B3296" i="43"/>
  <c r="B3297" i="43"/>
  <c r="B3298" i="43"/>
  <c r="B3299" i="43"/>
  <c r="B3300" i="43"/>
  <c r="B3301" i="43"/>
  <c r="B3302" i="43"/>
  <c r="B3303" i="43"/>
  <c r="B3304" i="43"/>
  <c r="B3305" i="43"/>
  <c r="B3306" i="43"/>
  <c r="B3307" i="43"/>
  <c r="B3308" i="43"/>
  <c r="B3309" i="43"/>
  <c r="B3310" i="43"/>
  <c r="B3311" i="43"/>
  <c r="B3312" i="43"/>
  <c r="B3313" i="43"/>
  <c r="B3314" i="43"/>
  <c r="B3315" i="43"/>
  <c r="B3316" i="43"/>
  <c r="B3317" i="43"/>
  <c r="B3318" i="43"/>
  <c r="B3319" i="43"/>
  <c r="B3320" i="43"/>
  <c r="B3321" i="43"/>
  <c r="B3322" i="43"/>
  <c r="B3323" i="43"/>
  <c r="B3324" i="43"/>
  <c r="B3325" i="43"/>
  <c r="B3326" i="43"/>
  <c r="B3327" i="43"/>
  <c r="B3328" i="43"/>
  <c r="B3329" i="43"/>
  <c r="B3330" i="43"/>
  <c r="B3331" i="43"/>
  <c r="B3332" i="43"/>
  <c r="B3333" i="43"/>
  <c r="B3334" i="43"/>
  <c r="B3335" i="43"/>
  <c r="B3336" i="43"/>
  <c r="B3337" i="43"/>
  <c r="B3338" i="43"/>
  <c r="B3339" i="43"/>
  <c r="B3340" i="43"/>
  <c r="B3341" i="43"/>
  <c r="B3342" i="43"/>
  <c r="B3343" i="43"/>
  <c r="B3344" i="43"/>
  <c r="B3345" i="43"/>
  <c r="B3346" i="43"/>
  <c r="B3347" i="43"/>
  <c r="B3348" i="43"/>
  <c r="B3349" i="43"/>
  <c r="B3350" i="43"/>
  <c r="B3351" i="43"/>
  <c r="B3352" i="43"/>
  <c r="B3353" i="43"/>
  <c r="B3354" i="43"/>
  <c r="B3355" i="43"/>
  <c r="B3356" i="43"/>
  <c r="B3357" i="43"/>
  <c r="B3358" i="43"/>
  <c r="B3359" i="43"/>
  <c r="B3360" i="43"/>
  <c r="B3361" i="43"/>
  <c r="B3362" i="43"/>
  <c r="B3363" i="43"/>
  <c r="B3364" i="43"/>
  <c r="B3365" i="43"/>
  <c r="B3366" i="43"/>
  <c r="B3367" i="43"/>
  <c r="B3368" i="43"/>
  <c r="B3369" i="43"/>
  <c r="B3370" i="43"/>
  <c r="B3371" i="43"/>
  <c r="B3372" i="43"/>
  <c r="B3373" i="43"/>
  <c r="B3374" i="43"/>
  <c r="B3375" i="43"/>
  <c r="B3376" i="43"/>
  <c r="B3377" i="43"/>
  <c r="B3378" i="43"/>
  <c r="B3379" i="43"/>
  <c r="B3380" i="43"/>
  <c r="B3381" i="43"/>
  <c r="B3382" i="43"/>
  <c r="B3383" i="43"/>
  <c r="B3384" i="43"/>
  <c r="B3385" i="43"/>
  <c r="B3386" i="43"/>
  <c r="B3387" i="43"/>
  <c r="B3388" i="43"/>
  <c r="B3389" i="43"/>
  <c r="B3390" i="43"/>
  <c r="B3391" i="43"/>
  <c r="B3392" i="43"/>
  <c r="B3393" i="43"/>
  <c r="B3394" i="43"/>
  <c r="B3395" i="43"/>
  <c r="B3396" i="43"/>
  <c r="B3397" i="43"/>
  <c r="B3398" i="43"/>
  <c r="B3399" i="43"/>
  <c r="B3400" i="43"/>
  <c r="B3401" i="43"/>
  <c r="B3402" i="43"/>
  <c r="B3403" i="43"/>
  <c r="B3404" i="43"/>
  <c r="B3405" i="43"/>
  <c r="B3406" i="43"/>
  <c r="B3407" i="43"/>
  <c r="B3408" i="43"/>
  <c r="B3409" i="43"/>
  <c r="B3410" i="43"/>
  <c r="B3411" i="43"/>
  <c r="B3412" i="43"/>
  <c r="B3413" i="43"/>
  <c r="B3414" i="43"/>
  <c r="B3415" i="43"/>
  <c r="B3416" i="43"/>
  <c r="B3417" i="43"/>
  <c r="B3418" i="43"/>
  <c r="B3419" i="43"/>
  <c r="B3420" i="43"/>
  <c r="B3421" i="43"/>
  <c r="B3422" i="43"/>
  <c r="B3423" i="43"/>
  <c r="B3424" i="43"/>
  <c r="B3425" i="43"/>
  <c r="B3426" i="43"/>
  <c r="B3427" i="43"/>
  <c r="B3428" i="43"/>
  <c r="B3429" i="43"/>
  <c r="B3430" i="43"/>
  <c r="B3431" i="43"/>
  <c r="B3432" i="43"/>
  <c r="B3433" i="43"/>
  <c r="B3434" i="43"/>
  <c r="B3435" i="43"/>
  <c r="B3436" i="43"/>
  <c r="B3437" i="43"/>
  <c r="B3438" i="43"/>
  <c r="B3439" i="43"/>
  <c r="B3440" i="43"/>
  <c r="B3441" i="43"/>
  <c r="B3442" i="43"/>
  <c r="B3443" i="43"/>
  <c r="B3444" i="43"/>
  <c r="B3445" i="43"/>
  <c r="B3446" i="43"/>
  <c r="B3447" i="43"/>
  <c r="B3448" i="43"/>
  <c r="B3449" i="43"/>
  <c r="B3450" i="43"/>
  <c r="B3451" i="43"/>
  <c r="B3452" i="43"/>
  <c r="B3453" i="43"/>
  <c r="B3454" i="43"/>
  <c r="B3455" i="43"/>
  <c r="B3456" i="43"/>
  <c r="B3457" i="43"/>
  <c r="B3458" i="43"/>
  <c r="B3459" i="43"/>
  <c r="B3460" i="43"/>
  <c r="B3461" i="43"/>
  <c r="B3462" i="43"/>
  <c r="B3463" i="43"/>
  <c r="B3464" i="43"/>
  <c r="B3465" i="43"/>
  <c r="B3466" i="43"/>
  <c r="B3467" i="43"/>
  <c r="B3468" i="43"/>
  <c r="B3469" i="43"/>
  <c r="B3470" i="43"/>
  <c r="B3471" i="43"/>
  <c r="B3472" i="43"/>
  <c r="B3473" i="43"/>
  <c r="B3474" i="43"/>
  <c r="B3475" i="43"/>
  <c r="B3476" i="43"/>
  <c r="B3477" i="43"/>
  <c r="B3478" i="43"/>
  <c r="B3479" i="43"/>
  <c r="B3480" i="43"/>
  <c r="B3481" i="43"/>
  <c r="B3482" i="43"/>
  <c r="B3483" i="43"/>
  <c r="B3484" i="43"/>
  <c r="B3485" i="43"/>
  <c r="B3486" i="43"/>
  <c r="B3487" i="43"/>
  <c r="B3488" i="43"/>
  <c r="B3489" i="43"/>
  <c r="B3490" i="43"/>
  <c r="B3491" i="43"/>
  <c r="B3492" i="43"/>
  <c r="B3493" i="43"/>
  <c r="B3494" i="43"/>
  <c r="B3495" i="43"/>
  <c r="B3496" i="43"/>
  <c r="B3497" i="43"/>
  <c r="B3498" i="43"/>
  <c r="B3499" i="43"/>
  <c r="B3500" i="43"/>
  <c r="B3501" i="43"/>
  <c r="B3502" i="43"/>
  <c r="B3503" i="43"/>
  <c r="B3504" i="43"/>
  <c r="B3505" i="43"/>
  <c r="B3506" i="43"/>
  <c r="B3507" i="43"/>
  <c r="B3508" i="43"/>
  <c r="B3509" i="43"/>
  <c r="B3510" i="43"/>
  <c r="B3511" i="43"/>
  <c r="B3512" i="43"/>
  <c r="B3513" i="43"/>
  <c r="B3514" i="43"/>
  <c r="B3515" i="43"/>
  <c r="B3516" i="43"/>
  <c r="B3517" i="43"/>
  <c r="B3518" i="43"/>
  <c r="B3519" i="43"/>
  <c r="B3520" i="43"/>
  <c r="B3521" i="43"/>
  <c r="B3522" i="43"/>
  <c r="B3523" i="43"/>
  <c r="B3524" i="43"/>
  <c r="B3525" i="43"/>
  <c r="B3526" i="43"/>
  <c r="B3527" i="43"/>
  <c r="B3528" i="43"/>
  <c r="B3529" i="43"/>
  <c r="B3530" i="43"/>
  <c r="B3531" i="43"/>
  <c r="B3532" i="43"/>
  <c r="B3533" i="43"/>
  <c r="B3534" i="43"/>
  <c r="B3535" i="43"/>
  <c r="B3536" i="43"/>
  <c r="B3537" i="43"/>
  <c r="B3538" i="43"/>
  <c r="B3539" i="43"/>
  <c r="B3540" i="43"/>
  <c r="B3541" i="43"/>
  <c r="B3542" i="43"/>
  <c r="B3543" i="43"/>
  <c r="B3544" i="43"/>
  <c r="B3545" i="43"/>
  <c r="B3546" i="43"/>
  <c r="B3547" i="43"/>
  <c r="B3548" i="43"/>
  <c r="B3549" i="43"/>
  <c r="B3550" i="43"/>
  <c r="B3551" i="43"/>
  <c r="B3552" i="43"/>
  <c r="B3553" i="43"/>
  <c r="B3554" i="43"/>
  <c r="B3555" i="43"/>
  <c r="B3556" i="43"/>
  <c r="B3557" i="43"/>
  <c r="B3558" i="43"/>
  <c r="B3559" i="43"/>
  <c r="B3560" i="43"/>
  <c r="B3561" i="43"/>
  <c r="B3562" i="43"/>
  <c r="B3563" i="43"/>
  <c r="B3564" i="43"/>
  <c r="B3565" i="43"/>
  <c r="B3566" i="43"/>
  <c r="B3567" i="43"/>
  <c r="B3568" i="43"/>
  <c r="B3569" i="43"/>
  <c r="B3570" i="43"/>
  <c r="B3571" i="43"/>
  <c r="B3572" i="43"/>
  <c r="B3573" i="43"/>
  <c r="B3574" i="43"/>
  <c r="B3575" i="43"/>
  <c r="B3576" i="43"/>
  <c r="B3577" i="43"/>
  <c r="B3578" i="43"/>
  <c r="B3579" i="43"/>
  <c r="B3580" i="43"/>
  <c r="B3581" i="43"/>
  <c r="B3582" i="43"/>
  <c r="B3583" i="43"/>
  <c r="B3584" i="43"/>
  <c r="B3585" i="43"/>
  <c r="B3586" i="43"/>
  <c r="B3587" i="43"/>
  <c r="B3588" i="43"/>
  <c r="B3589" i="43"/>
  <c r="B3590" i="43"/>
  <c r="B3591" i="43"/>
  <c r="B3592" i="43"/>
  <c r="B3593" i="43"/>
  <c r="B3594" i="43"/>
  <c r="B3595" i="43"/>
  <c r="B3596" i="43"/>
  <c r="B3597" i="43"/>
  <c r="B3598" i="43"/>
  <c r="B3599" i="43"/>
  <c r="B3600" i="43"/>
  <c r="B3601" i="43"/>
  <c r="B3602" i="43"/>
  <c r="B3603" i="43"/>
  <c r="B3604" i="43"/>
  <c r="B3605" i="43"/>
  <c r="B3606" i="43"/>
  <c r="B3607" i="43"/>
  <c r="B3608" i="43"/>
  <c r="B3609" i="43"/>
  <c r="B3610" i="43"/>
  <c r="B3611" i="43"/>
  <c r="B3612" i="43"/>
  <c r="B3613" i="43"/>
  <c r="B3614" i="43"/>
  <c r="B3615" i="43"/>
  <c r="B3616" i="43"/>
  <c r="B3617" i="43"/>
  <c r="B3618" i="43"/>
  <c r="B3619" i="43"/>
  <c r="B3620" i="43"/>
  <c r="B3621" i="43"/>
  <c r="B3622" i="43"/>
  <c r="B3623" i="43"/>
  <c r="B3624" i="43"/>
  <c r="B3625" i="43"/>
  <c r="B3626" i="43"/>
  <c r="B3627" i="43"/>
  <c r="B3628" i="43"/>
  <c r="B3629" i="43"/>
  <c r="B3630" i="43"/>
  <c r="B3631" i="43"/>
  <c r="B3632" i="43"/>
  <c r="B3633" i="43"/>
  <c r="B3634" i="43"/>
  <c r="B3635" i="43"/>
  <c r="B3636" i="43"/>
  <c r="B3637" i="43"/>
  <c r="B3638" i="43"/>
  <c r="B3639" i="43"/>
  <c r="B3640" i="43"/>
  <c r="B3641" i="43"/>
  <c r="B3642" i="43"/>
  <c r="B3643" i="43"/>
  <c r="B3644" i="43"/>
  <c r="B3645" i="43"/>
  <c r="B3646" i="43"/>
  <c r="B3647" i="43"/>
  <c r="B3648" i="43"/>
  <c r="B3649" i="43"/>
  <c r="B3650" i="43"/>
  <c r="B3651" i="43"/>
  <c r="B3652" i="43"/>
  <c r="B3653" i="43"/>
  <c r="B3654" i="43"/>
  <c r="B3655" i="43"/>
  <c r="B3656" i="43"/>
  <c r="B3657" i="43"/>
  <c r="B3658" i="43"/>
  <c r="B3659" i="43"/>
  <c r="B3660" i="43"/>
  <c r="B3661" i="43"/>
  <c r="B3662" i="43"/>
  <c r="B3663" i="43"/>
  <c r="B3664" i="43"/>
  <c r="B3665" i="43"/>
  <c r="B3666" i="43"/>
  <c r="B3667" i="43"/>
  <c r="B3668" i="43"/>
  <c r="B3669" i="43"/>
  <c r="B3670" i="43"/>
  <c r="B3671" i="43"/>
  <c r="B3672" i="43"/>
  <c r="B3673" i="43"/>
  <c r="B3674" i="43"/>
  <c r="B3675" i="43"/>
  <c r="B3676" i="43"/>
  <c r="B3677" i="43"/>
  <c r="B3678" i="43"/>
  <c r="B3679" i="43"/>
  <c r="B3680" i="43"/>
  <c r="B3681" i="43"/>
  <c r="B3682" i="43"/>
  <c r="B3683" i="43"/>
  <c r="B3684" i="43"/>
  <c r="B3685" i="43"/>
  <c r="B3686" i="43"/>
  <c r="B3687" i="43"/>
  <c r="B3688" i="43"/>
  <c r="B3689" i="43"/>
  <c r="B3690" i="43"/>
  <c r="B3691" i="43"/>
  <c r="B3692" i="43"/>
  <c r="B3693" i="43"/>
  <c r="B3694" i="43"/>
  <c r="B3695" i="43"/>
  <c r="B3696" i="43"/>
  <c r="B3697" i="43"/>
  <c r="B3698" i="43"/>
  <c r="B3699" i="43"/>
  <c r="B3700" i="43"/>
  <c r="B3701" i="43"/>
  <c r="B3702" i="43"/>
  <c r="B3703" i="43"/>
  <c r="B3704" i="43"/>
  <c r="B3705" i="43"/>
  <c r="B3706" i="43"/>
  <c r="B3707" i="43"/>
  <c r="B3708" i="43"/>
  <c r="B3709" i="43"/>
  <c r="B3710" i="43"/>
  <c r="B3711" i="43"/>
  <c r="B3712" i="43"/>
  <c r="B3713" i="43"/>
  <c r="B3714" i="43"/>
  <c r="B3715" i="43"/>
  <c r="B3716" i="43"/>
  <c r="B3717" i="43"/>
  <c r="B3718" i="43"/>
  <c r="B3719" i="43"/>
  <c r="B3720" i="43"/>
  <c r="B3721" i="43"/>
  <c r="B3722" i="43"/>
  <c r="B3723" i="43"/>
  <c r="B3724" i="43"/>
  <c r="B3725" i="43"/>
  <c r="B3726" i="43"/>
  <c r="B3727" i="43"/>
  <c r="B3728" i="43"/>
  <c r="B3729" i="43"/>
  <c r="B3730" i="43"/>
  <c r="B3731" i="43"/>
  <c r="B3732" i="43"/>
  <c r="B3733" i="43"/>
  <c r="B3734" i="43"/>
  <c r="B3735" i="43"/>
  <c r="B3736" i="43"/>
  <c r="B3737" i="43"/>
  <c r="B3738" i="43"/>
  <c r="B3739" i="43"/>
  <c r="B3740" i="43"/>
  <c r="B3741" i="43"/>
  <c r="B3742" i="43"/>
  <c r="B3743" i="43"/>
  <c r="B3744" i="43"/>
  <c r="B3745" i="43"/>
  <c r="B3746" i="43"/>
  <c r="B3747" i="43"/>
  <c r="B3748" i="43"/>
  <c r="B3749" i="43"/>
  <c r="B3750" i="43"/>
  <c r="B3751" i="43"/>
  <c r="B3752" i="43"/>
  <c r="B3753" i="43"/>
  <c r="B3754" i="43"/>
  <c r="B3755" i="43"/>
  <c r="B3756" i="43"/>
  <c r="B3757" i="43"/>
  <c r="B3758" i="43"/>
  <c r="B3759" i="43"/>
  <c r="B3760" i="43"/>
  <c r="B3761" i="43"/>
  <c r="B3762" i="43"/>
  <c r="B3763" i="43"/>
  <c r="B3764" i="43"/>
  <c r="B3765" i="43"/>
  <c r="B3766" i="43"/>
  <c r="B3767" i="43"/>
  <c r="B3768" i="43"/>
  <c r="B3769" i="43"/>
  <c r="B3770" i="43"/>
  <c r="B3771" i="43"/>
  <c r="B3772" i="43"/>
  <c r="B3773" i="43"/>
  <c r="B3774" i="43"/>
  <c r="B3775" i="43"/>
  <c r="B3776" i="43"/>
  <c r="B3777" i="43"/>
  <c r="B3778" i="43"/>
  <c r="B3779" i="43"/>
  <c r="B3780" i="43"/>
  <c r="B3781" i="43"/>
  <c r="B3782" i="43"/>
  <c r="B3783" i="43"/>
  <c r="B3784" i="43"/>
  <c r="B3785" i="43"/>
  <c r="B3786" i="43"/>
  <c r="B3787" i="43"/>
  <c r="B3788" i="43"/>
  <c r="B3789" i="43"/>
  <c r="B3790" i="43"/>
  <c r="B3791" i="43"/>
  <c r="B3792" i="43"/>
  <c r="B3793" i="43"/>
  <c r="B3794" i="43"/>
  <c r="B3795" i="43"/>
  <c r="B3796" i="43"/>
  <c r="B3797" i="43"/>
  <c r="B3798" i="43"/>
  <c r="B3799" i="43"/>
  <c r="B3800" i="43"/>
  <c r="B3801" i="43"/>
  <c r="B3802" i="43"/>
  <c r="B3803" i="43"/>
  <c r="B3804" i="43"/>
  <c r="B3805" i="43"/>
  <c r="B3806" i="43"/>
  <c r="B3807" i="43"/>
  <c r="B3808" i="43"/>
  <c r="B3809" i="43"/>
  <c r="B3810" i="43"/>
  <c r="B3811" i="43"/>
  <c r="B3812" i="43"/>
  <c r="B3813" i="43"/>
  <c r="B3814" i="43"/>
  <c r="B3815" i="43"/>
  <c r="B3816" i="43"/>
  <c r="B3817" i="43"/>
  <c r="B3818" i="43"/>
  <c r="B3819" i="43"/>
  <c r="B3820" i="43"/>
  <c r="B3821" i="43"/>
  <c r="B3822" i="43"/>
  <c r="B3823" i="43"/>
  <c r="B3824" i="43"/>
  <c r="B3825" i="43"/>
  <c r="B3826" i="43"/>
  <c r="B3827" i="43"/>
  <c r="B3828" i="43"/>
  <c r="B3829" i="43"/>
  <c r="B3830" i="43"/>
  <c r="B3831" i="43"/>
  <c r="B3832" i="43"/>
  <c r="B3833" i="43"/>
  <c r="B3834" i="43"/>
  <c r="B3835" i="43"/>
  <c r="B3836" i="43"/>
  <c r="B3837" i="43"/>
  <c r="B3838" i="43"/>
  <c r="B3839" i="43"/>
  <c r="B3840" i="43"/>
  <c r="B3841" i="43"/>
  <c r="B3842" i="43"/>
  <c r="B3843" i="43"/>
  <c r="B3844" i="43"/>
  <c r="B3845" i="43"/>
  <c r="B3846" i="43"/>
  <c r="B3847" i="43"/>
  <c r="B3848" i="43"/>
  <c r="B3849" i="43"/>
  <c r="B3850" i="43"/>
  <c r="B3851" i="43"/>
  <c r="B3852" i="43"/>
  <c r="B3853" i="43"/>
  <c r="B3854" i="43"/>
  <c r="B3855" i="43"/>
  <c r="B3856" i="43"/>
  <c r="B3857" i="43"/>
  <c r="B3858" i="43"/>
  <c r="B3859" i="43"/>
  <c r="B3860" i="43"/>
  <c r="B3861" i="43"/>
  <c r="B3862" i="43"/>
  <c r="B3863" i="43"/>
  <c r="B3864" i="43"/>
  <c r="B3865" i="43"/>
  <c r="B3866" i="43"/>
  <c r="B3867" i="43"/>
  <c r="B3868" i="43"/>
  <c r="B3869" i="43"/>
  <c r="B3870" i="43"/>
  <c r="B3871" i="43"/>
  <c r="B3872" i="43"/>
  <c r="B3873" i="43"/>
  <c r="B3874" i="43"/>
  <c r="B3875" i="43"/>
  <c r="B3876" i="43"/>
  <c r="B3877" i="43"/>
  <c r="B3878" i="43"/>
  <c r="B3879" i="43"/>
  <c r="B3880" i="43"/>
  <c r="B3881" i="43"/>
  <c r="B3882" i="43"/>
  <c r="B3883" i="43"/>
  <c r="B3884" i="43"/>
  <c r="B3885" i="43"/>
  <c r="B3886" i="43"/>
  <c r="B3887" i="43"/>
  <c r="B3888" i="43"/>
  <c r="B3889" i="43"/>
  <c r="B3890" i="43"/>
  <c r="B3891" i="43"/>
  <c r="B3892" i="43"/>
  <c r="B3893" i="43"/>
  <c r="B3894" i="43"/>
  <c r="B3895" i="43"/>
  <c r="B3896" i="43"/>
  <c r="B3897" i="43"/>
  <c r="B3898" i="43"/>
  <c r="B3899" i="43"/>
  <c r="B3900" i="43"/>
  <c r="B3901" i="43"/>
  <c r="B3902" i="43"/>
  <c r="B3903" i="43"/>
  <c r="B3904" i="43"/>
  <c r="B3905" i="43"/>
  <c r="B3906" i="43"/>
  <c r="B3907" i="43"/>
  <c r="B3908" i="43"/>
  <c r="B3909" i="43"/>
  <c r="B3910" i="43"/>
  <c r="B3911" i="43"/>
  <c r="B3912" i="43"/>
  <c r="B3913" i="43"/>
  <c r="B3914" i="43"/>
  <c r="B3915" i="43"/>
  <c r="B3916" i="43"/>
  <c r="B3917" i="43"/>
  <c r="B3918" i="43"/>
  <c r="B3919" i="43"/>
  <c r="B3920" i="43"/>
  <c r="B3921" i="43"/>
  <c r="B3922" i="43"/>
  <c r="B3923" i="43"/>
  <c r="B3924" i="43"/>
  <c r="B3925" i="43"/>
  <c r="B3926" i="43"/>
  <c r="B3927" i="43"/>
  <c r="B3928" i="43"/>
  <c r="B3929" i="43"/>
  <c r="B3930" i="43"/>
  <c r="B3931" i="43"/>
  <c r="B3932" i="43"/>
  <c r="B3933" i="43"/>
  <c r="B3934" i="43"/>
  <c r="B3935" i="43"/>
  <c r="B3936" i="43"/>
  <c r="B3937" i="43"/>
  <c r="B3938" i="43"/>
  <c r="B3939" i="43"/>
  <c r="B3940" i="43"/>
  <c r="B3941" i="43"/>
  <c r="B3942" i="43"/>
  <c r="B3943" i="43"/>
  <c r="B3944" i="43"/>
  <c r="B3945" i="43"/>
  <c r="B3946" i="43"/>
  <c r="B3947" i="43"/>
  <c r="B3948" i="43"/>
  <c r="B3949" i="43"/>
  <c r="B3950" i="43"/>
  <c r="B3951" i="43"/>
  <c r="B3952" i="43"/>
  <c r="B3953" i="43"/>
  <c r="B3954" i="43"/>
  <c r="B3955" i="43"/>
  <c r="B3956" i="43"/>
  <c r="B3957" i="43"/>
  <c r="B3958" i="43"/>
  <c r="B3959" i="43"/>
  <c r="B3960" i="43"/>
  <c r="B3961" i="43"/>
  <c r="B3962" i="43"/>
  <c r="B3963" i="43"/>
  <c r="B3964" i="43"/>
  <c r="B3965" i="43"/>
  <c r="B3966" i="43"/>
  <c r="B3967" i="43"/>
  <c r="B3968" i="43"/>
  <c r="B3969" i="43"/>
  <c r="B3970" i="43"/>
  <c r="B3971" i="43"/>
  <c r="B3972" i="43"/>
  <c r="B3973" i="43"/>
  <c r="B3974" i="43"/>
  <c r="B3975" i="43"/>
  <c r="B3976" i="43"/>
  <c r="B3977" i="43"/>
  <c r="B3978" i="43"/>
  <c r="B3979" i="43"/>
  <c r="B3980" i="43"/>
  <c r="B3981" i="43"/>
  <c r="B3982" i="43"/>
  <c r="B3983" i="43"/>
  <c r="B3984" i="43"/>
  <c r="B3985" i="43"/>
  <c r="B3986" i="43"/>
  <c r="B3987" i="43"/>
  <c r="B3988" i="43"/>
  <c r="B3989" i="43"/>
  <c r="B3990" i="43"/>
  <c r="B3991" i="43"/>
  <c r="B3992" i="43"/>
  <c r="B3993" i="43"/>
  <c r="B3994" i="43"/>
  <c r="B3995" i="43"/>
  <c r="B3996" i="43"/>
  <c r="B3997" i="43"/>
  <c r="B3998" i="43"/>
  <c r="B3999" i="43"/>
  <c r="B4000" i="43"/>
  <c r="B4001" i="43"/>
  <c r="B4002" i="43"/>
  <c r="B4003" i="43"/>
  <c r="B4004" i="43"/>
  <c r="B4005" i="43"/>
  <c r="B4006" i="43"/>
  <c r="B4007" i="43"/>
  <c r="B4008" i="43"/>
  <c r="B4009" i="43"/>
  <c r="B4010" i="43"/>
  <c r="B4011" i="43"/>
  <c r="B4012" i="43"/>
  <c r="B4013" i="43"/>
  <c r="B4014" i="43"/>
  <c r="B4015" i="43"/>
  <c r="B4016" i="43"/>
  <c r="B4017" i="43"/>
  <c r="B4018" i="43"/>
  <c r="B4019" i="43"/>
  <c r="B4020" i="43"/>
  <c r="B4021" i="43"/>
  <c r="B4022" i="43"/>
  <c r="B4023" i="43"/>
  <c r="B4024" i="43"/>
  <c r="B4025" i="43"/>
  <c r="B4026" i="43"/>
  <c r="B4027" i="43"/>
  <c r="B4028" i="43"/>
  <c r="B4029" i="43"/>
  <c r="B4030" i="43"/>
  <c r="B4031" i="43"/>
  <c r="B4032" i="43"/>
  <c r="B4033" i="43"/>
  <c r="B4034" i="43"/>
  <c r="B4035" i="43"/>
  <c r="B4036" i="43"/>
  <c r="B4037" i="43"/>
  <c r="B4038" i="43"/>
  <c r="B4039" i="43"/>
  <c r="B4040" i="43"/>
  <c r="B4041" i="43"/>
  <c r="B4042" i="43"/>
  <c r="B4043" i="43"/>
  <c r="B4044" i="43"/>
  <c r="B4045" i="43"/>
  <c r="B4046" i="43"/>
  <c r="B4047" i="43"/>
  <c r="B4048" i="43"/>
  <c r="B4049" i="43"/>
  <c r="B4050" i="43"/>
  <c r="B4051" i="43"/>
  <c r="B4052" i="43"/>
  <c r="B4053" i="43"/>
  <c r="B4054" i="43"/>
  <c r="B4055" i="43"/>
  <c r="B4056" i="43"/>
  <c r="B4057" i="43"/>
  <c r="B4058" i="43"/>
  <c r="B4059" i="43"/>
  <c r="B4060" i="43"/>
  <c r="B4061" i="43"/>
  <c r="B4062" i="43"/>
  <c r="B4063" i="43"/>
  <c r="B4064" i="43"/>
  <c r="B4065" i="43"/>
  <c r="B4066" i="43"/>
  <c r="B4067" i="43"/>
  <c r="B4068" i="43"/>
  <c r="B4069" i="43"/>
  <c r="B4070" i="43"/>
  <c r="B4071" i="43"/>
  <c r="B4072" i="43"/>
  <c r="B4073" i="43"/>
  <c r="B4074" i="43"/>
  <c r="B4075" i="43"/>
  <c r="B4076" i="43"/>
  <c r="B4077" i="43"/>
  <c r="B4078" i="43"/>
  <c r="B4079" i="43"/>
  <c r="B4080" i="43"/>
  <c r="B4081" i="43"/>
  <c r="B4082" i="43"/>
  <c r="B4083" i="43"/>
  <c r="B4084" i="43"/>
  <c r="B4085" i="43"/>
  <c r="B4086" i="43"/>
  <c r="B4087" i="43"/>
  <c r="B4088" i="43"/>
  <c r="B4089" i="43"/>
  <c r="B4090" i="43"/>
  <c r="B4091" i="43"/>
  <c r="B4092" i="43"/>
  <c r="B4093" i="43"/>
  <c r="B4094" i="43"/>
  <c r="B4095" i="43"/>
  <c r="B4096" i="43"/>
  <c r="B4097" i="43"/>
  <c r="B4098" i="43"/>
  <c r="B4099" i="43"/>
  <c r="B4100" i="43"/>
  <c r="B4101" i="43"/>
  <c r="B4102" i="43"/>
  <c r="B4103" i="43"/>
  <c r="B4104" i="43"/>
  <c r="B4105" i="43"/>
  <c r="B4106" i="43"/>
  <c r="B4107" i="43"/>
  <c r="B4108" i="43"/>
  <c r="B4109" i="43"/>
  <c r="B4110" i="43"/>
  <c r="B4111" i="43"/>
  <c r="B4112" i="43"/>
  <c r="B4113" i="43"/>
  <c r="B4114" i="43"/>
  <c r="B4115" i="43"/>
  <c r="B4116" i="43"/>
  <c r="B4117" i="43"/>
  <c r="B4118" i="43"/>
  <c r="B4119" i="43"/>
  <c r="B4120" i="43"/>
  <c r="B4121" i="43"/>
  <c r="B4122" i="43"/>
  <c r="B4123" i="43"/>
  <c r="B4124" i="43"/>
  <c r="B4125" i="43"/>
  <c r="B4126" i="43"/>
  <c r="B4127" i="43"/>
  <c r="B4128" i="43"/>
  <c r="B4129" i="43"/>
  <c r="B4130" i="43"/>
  <c r="B4131" i="43"/>
  <c r="B4132" i="43"/>
  <c r="B4133" i="43"/>
  <c r="B4134" i="43"/>
  <c r="B4135" i="43"/>
  <c r="B4136" i="43"/>
  <c r="B4137" i="43"/>
  <c r="B4138" i="43"/>
  <c r="B4139" i="43"/>
  <c r="B4140" i="43"/>
  <c r="B4141" i="43"/>
  <c r="B4142" i="43"/>
  <c r="B4143" i="43"/>
  <c r="B4144" i="43"/>
  <c r="B4145" i="43"/>
  <c r="B4146" i="43"/>
  <c r="B4147" i="43"/>
  <c r="B4148" i="43"/>
  <c r="B4149" i="43"/>
  <c r="B4150" i="43"/>
  <c r="B4151" i="43"/>
  <c r="B4152" i="43"/>
  <c r="B4153" i="43"/>
  <c r="B4154" i="43"/>
  <c r="B4155" i="43"/>
  <c r="B4156" i="43"/>
  <c r="B4157" i="43"/>
  <c r="B4158" i="43"/>
  <c r="B4159" i="43"/>
  <c r="B4160" i="43"/>
  <c r="B4161" i="43"/>
  <c r="B4162" i="43"/>
  <c r="B4163" i="43"/>
  <c r="B4164" i="43"/>
  <c r="B4165" i="43"/>
  <c r="B4166" i="43"/>
  <c r="B4167" i="43"/>
  <c r="B4168" i="43"/>
  <c r="B4169" i="43"/>
  <c r="B4170" i="43"/>
  <c r="B4171" i="43"/>
  <c r="B4172" i="43"/>
  <c r="B4173" i="43"/>
  <c r="B4174" i="43"/>
  <c r="B4175" i="43"/>
  <c r="B4176" i="43"/>
  <c r="B4177" i="43"/>
  <c r="B4178" i="43"/>
  <c r="B4179" i="43"/>
  <c r="B4180" i="43"/>
  <c r="B4181" i="43"/>
  <c r="B4182" i="43"/>
  <c r="B4183" i="43"/>
  <c r="B4184" i="43"/>
  <c r="B4185" i="43"/>
  <c r="B4186" i="43"/>
  <c r="B4187" i="43"/>
  <c r="B4188" i="43"/>
  <c r="B4189" i="43"/>
  <c r="B4190" i="43"/>
  <c r="B4191" i="43"/>
  <c r="B4192" i="43"/>
  <c r="B4193" i="43"/>
  <c r="B4194" i="43"/>
  <c r="B4195" i="43"/>
  <c r="B4196" i="43"/>
  <c r="B4197" i="43"/>
  <c r="B4198" i="43"/>
  <c r="B4199" i="43"/>
  <c r="B4200" i="43"/>
  <c r="B4201" i="43"/>
  <c r="B4202" i="43"/>
  <c r="B4203" i="43"/>
  <c r="B4204" i="43"/>
  <c r="B4205" i="43"/>
  <c r="B4206" i="43"/>
  <c r="B4207" i="43"/>
  <c r="B4208" i="43"/>
  <c r="B4209" i="43"/>
  <c r="B4210" i="43"/>
  <c r="B4211" i="43"/>
  <c r="B4212" i="43"/>
  <c r="B4213" i="43"/>
  <c r="B4214" i="43"/>
  <c r="B4215" i="43"/>
  <c r="B4216" i="43"/>
  <c r="B4217" i="43"/>
  <c r="B4218" i="43"/>
  <c r="B4219" i="43"/>
  <c r="B4220" i="43"/>
  <c r="B4221" i="43"/>
  <c r="B4222" i="43"/>
  <c r="B4223" i="43"/>
  <c r="B4224" i="43"/>
  <c r="B4225" i="43"/>
  <c r="B4226" i="43"/>
  <c r="B4227" i="43"/>
  <c r="B4228" i="43"/>
  <c r="B4229" i="43"/>
  <c r="B4230" i="43"/>
  <c r="B4231" i="43"/>
  <c r="B4232" i="43"/>
  <c r="B4233" i="43"/>
  <c r="B4234" i="43"/>
  <c r="B4235" i="43"/>
  <c r="B4236" i="43"/>
  <c r="B4237" i="43"/>
  <c r="B4238" i="43"/>
  <c r="B4239" i="43"/>
  <c r="B4240" i="43"/>
  <c r="B4241" i="43"/>
  <c r="B4242" i="43"/>
  <c r="B4243" i="43"/>
  <c r="B4244" i="43"/>
  <c r="B4245" i="43"/>
  <c r="B4246" i="43"/>
  <c r="B4247" i="43"/>
  <c r="B4248" i="43"/>
  <c r="B4249" i="43"/>
  <c r="B4250" i="43"/>
  <c r="B4251" i="43"/>
  <c r="B4252" i="43"/>
  <c r="B4253" i="43"/>
  <c r="B4254" i="43"/>
  <c r="B4255" i="43"/>
  <c r="B4256" i="43"/>
  <c r="B4257" i="43"/>
  <c r="B4258" i="43"/>
  <c r="B4259" i="43"/>
  <c r="B4260" i="43"/>
  <c r="B4261" i="43"/>
  <c r="B4262" i="43"/>
  <c r="B4263" i="43"/>
  <c r="B4264" i="43"/>
  <c r="B4265" i="43"/>
  <c r="B4266" i="43"/>
  <c r="B4267" i="43"/>
  <c r="B4268" i="43"/>
  <c r="B4269" i="43"/>
  <c r="B4270" i="43"/>
  <c r="B4271" i="43"/>
  <c r="B4272" i="43"/>
  <c r="B4273" i="43"/>
  <c r="B4274" i="43"/>
  <c r="B4275" i="43"/>
  <c r="B4276" i="43"/>
  <c r="B4277" i="43"/>
  <c r="B4278" i="43"/>
  <c r="B4279" i="43"/>
  <c r="B4280" i="43"/>
  <c r="B4281" i="43"/>
  <c r="B4282" i="43"/>
  <c r="B4283" i="43"/>
  <c r="B4284" i="43"/>
  <c r="B4285" i="43"/>
  <c r="B4286" i="43"/>
  <c r="B4287" i="43"/>
  <c r="B4288" i="43"/>
  <c r="B4289" i="43"/>
  <c r="B4290" i="43"/>
  <c r="B4291" i="43"/>
  <c r="B4292" i="43"/>
  <c r="B4293" i="43"/>
  <c r="B4294" i="43"/>
  <c r="B4295" i="43"/>
  <c r="B4296" i="43"/>
  <c r="B4297" i="43"/>
  <c r="B4298" i="43"/>
  <c r="B4299" i="43"/>
  <c r="B4300" i="43"/>
  <c r="B4301" i="43"/>
  <c r="B4302" i="43"/>
  <c r="B4303" i="43"/>
  <c r="B4304" i="43"/>
  <c r="B4305" i="43"/>
  <c r="B4306" i="43"/>
  <c r="B4307" i="43"/>
  <c r="B4308" i="43"/>
  <c r="B4309" i="43"/>
  <c r="B4310" i="43"/>
  <c r="B4311" i="43"/>
  <c r="B4312" i="43"/>
  <c r="B4313" i="43"/>
  <c r="B4314" i="43"/>
  <c r="B4315" i="43"/>
  <c r="B4316" i="43"/>
  <c r="B4317" i="43"/>
  <c r="B4318" i="43"/>
  <c r="B4319" i="43"/>
  <c r="B4320" i="43"/>
  <c r="B4321" i="43"/>
  <c r="B4322" i="43"/>
  <c r="B4323" i="43"/>
  <c r="B4324" i="43"/>
  <c r="B4325" i="43"/>
  <c r="B4326" i="43"/>
  <c r="B4327" i="43"/>
  <c r="B4328" i="43"/>
  <c r="B4329" i="43"/>
  <c r="B4330" i="43"/>
  <c r="B4331" i="43"/>
  <c r="B4332" i="43"/>
  <c r="B4333" i="43"/>
  <c r="B4334" i="43"/>
  <c r="B4335" i="43"/>
  <c r="B4336" i="43"/>
  <c r="B4337" i="43"/>
  <c r="B4338" i="43"/>
  <c r="B4339" i="43"/>
  <c r="B4340" i="43"/>
  <c r="B4341" i="43"/>
  <c r="B4342" i="43"/>
  <c r="B4343" i="43"/>
  <c r="B4344" i="43"/>
  <c r="B4345" i="43"/>
  <c r="B4346" i="43"/>
  <c r="B4347" i="43"/>
  <c r="B4348" i="43"/>
  <c r="B4349" i="43"/>
  <c r="B4350" i="43"/>
  <c r="B4351" i="43"/>
  <c r="B4352" i="43"/>
  <c r="B4353" i="43"/>
  <c r="B4354" i="43"/>
  <c r="B4355" i="43"/>
  <c r="B4356" i="43"/>
  <c r="B4357" i="43"/>
  <c r="B4358" i="43"/>
  <c r="B4359" i="43"/>
  <c r="B4360" i="43"/>
  <c r="B4361" i="43"/>
  <c r="B4362" i="43"/>
  <c r="B4363" i="43"/>
  <c r="B4364" i="43"/>
  <c r="B4365" i="43"/>
  <c r="B4366" i="43"/>
  <c r="B4367" i="43"/>
  <c r="B4368" i="43"/>
  <c r="B4369" i="43"/>
  <c r="B4370" i="43"/>
  <c r="B4371" i="43"/>
  <c r="B4372" i="43"/>
  <c r="B4373" i="43"/>
  <c r="B4374" i="43"/>
  <c r="B4375" i="43"/>
  <c r="B4376" i="43"/>
  <c r="B4377" i="43"/>
  <c r="B4378" i="43"/>
  <c r="B4379" i="43"/>
  <c r="B4380" i="43"/>
  <c r="B4381" i="43"/>
  <c r="B4382" i="43"/>
  <c r="B4383" i="43"/>
  <c r="B4384" i="43"/>
  <c r="B4385" i="43"/>
  <c r="B4386" i="43"/>
  <c r="B4387" i="43"/>
  <c r="B4388" i="43"/>
  <c r="B4389" i="43"/>
  <c r="B4390" i="43"/>
  <c r="B4391" i="43"/>
  <c r="B4392" i="43"/>
  <c r="B4393" i="43"/>
  <c r="B4394" i="43"/>
  <c r="B4395" i="43"/>
  <c r="B4396" i="43"/>
  <c r="B4397" i="43"/>
  <c r="B4398" i="43"/>
  <c r="B4399" i="43"/>
  <c r="B4400" i="43"/>
  <c r="B4401" i="43"/>
  <c r="B4402" i="43"/>
  <c r="B4403" i="43"/>
  <c r="B4404" i="43"/>
  <c r="B4405" i="43"/>
  <c r="B4406" i="43"/>
  <c r="B4407" i="43"/>
  <c r="B4408" i="43"/>
  <c r="B4409" i="43"/>
  <c r="B4410" i="43"/>
  <c r="B4411" i="43"/>
  <c r="B4412" i="43"/>
  <c r="B4413" i="43"/>
  <c r="B4414" i="43"/>
  <c r="B4415" i="43"/>
  <c r="B4416" i="43"/>
  <c r="B4417" i="43"/>
  <c r="B4418" i="43"/>
  <c r="B4419" i="43"/>
  <c r="B4420" i="43"/>
  <c r="B4421" i="43"/>
  <c r="B4422" i="43"/>
  <c r="B4423" i="43"/>
  <c r="B4424" i="43"/>
  <c r="B4425" i="43"/>
  <c r="B4426" i="43"/>
  <c r="B4427" i="43"/>
  <c r="B4428" i="43"/>
  <c r="B4429" i="43"/>
  <c r="B4430" i="43"/>
  <c r="B4431" i="43"/>
  <c r="B4432" i="43"/>
  <c r="B4433" i="43"/>
  <c r="B4434" i="43"/>
  <c r="B4435" i="43"/>
  <c r="B4436" i="43"/>
  <c r="B4437" i="43"/>
  <c r="B4438" i="43"/>
  <c r="B4439" i="43"/>
  <c r="B4440" i="43"/>
  <c r="B4441" i="43"/>
  <c r="B4442" i="43"/>
  <c r="B4443" i="43"/>
  <c r="B4444" i="43"/>
  <c r="B4445" i="43"/>
  <c r="B4446" i="43"/>
  <c r="B4447" i="43"/>
  <c r="B4448" i="43"/>
  <c r="B4449" i="43"/>
  <c r="B4450" i="43"/>
  <c r="B4451" i="43"/>
  <c r="B4452" i="43"/>
  <c r="B4453" i="43"/>
  <c r="B4454" i="43"/>
  <c r="B4455" i="43"/>
  <c r="B4456" i="43"/>
  <c r="B4457" i="43"/>
  <c r="B4458" i="43"/>
  <c r="B4459" i="43"/>
  <c r="B4460" i="43"/>
  <c r="B4461" i="43"/>
  <c r="B4462" i="43"/>
  <c r="B4463" i="43"/>
  <c r="B4464" i="43"/>
  <c r="B4465" i="43"/>
  <c r="B4466" i="43"/>
  <c r="B4467" i="43"/>
  <c r="B4468" i="43"/>
  <c r="B4469" i="43"/>
  <c r="B4470" i="43"/>
  <c r="B4471" i="43"/>
  <c r="B4472" i="43"/>
  <c r="B4473" i="43"/>
  <c r="B4474" i="43"/>
  <c r="B4475" i="43"/>
  <c r="B4476" i="43"/>
  <c r="B4477" i="43"/>
  <c r="B4478" i="43"/>
  <c r="B4479" i="43"/>
  <c r="B4480" i="43"/>
  <c r="B4481" i="43"/>
  <c r="B4482" i="43"/>
  <c r="B4483" i="43"/>
  <c r="B4484" i="43"/>
  <c r="B4485" i="43"/>
  <c r="B4486" i="43"/>
  <c r="B4487" i="43"/>
  <c r="B4488" i="43"/>
  <c r="B4489" i="43"/>
  <c r="B4490" i="43"/>
  <c r="B4491" i="43"/>
  <c r="B4492" i="43"/>
  <c r="B4493" i="43"/>
  <c r="B4494" i="43"/>
  <c r="B4495" i="43"/>
  <c r="B4496" i="43"/>
  <c r="B4497" i="43"/>
  <c r="B4498" i="43"/>
  <c r="B4499" i="43"/>
  <c r="B4500" i="43"/>
  <c r="B4501" i="43"/>
  <c r="B4502" i="43"/>
  <c r="B4503" i="43"/>
  <c r="B4504" i="43"/>
  <c r="B4505" i="43"/>
  <c r="B4506" i="43"/>
  <c r="B4507" i="43"/>
  <c r="B4508" i="43"/>
  <c r="B4509" i="43"/>
  <c r="B4510" i="43"/>
  <c r="B4511" i="43"/>
  <c r="B4512" i="43"/>
  <c r="B4513" i="43"/>
  <c r="B4514" i="43"/>
  <c r="B4515" i="43"/>
  <c r="B4516" i="43"/>
  <c r="B4517" i="43"/>
  <c r="B4518" i="43"/>
  <c r="B4519" i="43"/>
  <c r="B4520" i="43"/>
  <c r="B4521" i="43"/>
  <c r="B4522" i="43"/>
  <c r="B4523" i="43"/>
  <c r="B4524" i="43"/>
  <c r="B4525" i="43"/>
  <c r="B4526" i="43"/>
  <c r="B4527" i="43"/>
  <c r="B4528" i="43"/>
  <c r="B4529" i="43"/>
  <c r="B4530" i="43"/>
  <c r="B4531" i="43"/>
  <c r="B4532" i="43"/>
  <c r="B4533" i="43"/>
  <c r="B4534" i="43"/>
  <c r="B4535" i="43"/>
  <c r="B4536" i="43"/>
  <c r="B4537" i="43"/>
  <c r="B4538" i="43"/>
  <c r="B4539" i="43"/>
  <c r="B4540" i="43"/>
  <c r="B4541" i="43"/>
  <c r="B4542" i="43"/>
  <c r="B4543" i="43"/>
  <c r="B4544" i="43"/>
  <c r="B4545" i="43"/>
  <c r="B4546" i="43"/>
  <c r="B4547" i="43"/>
  <c r="B4548" i="43"/>
  <c r="B4549" i="43"/>
  <c r="B4550" i="43"/>
  <c r="B4551" i="43"/>
  <c r="B4552" i="43"/>
  <c r="B4553" i="43"/>
  <c r="B4554" i="43"/>
  <c r="B4555" i="43"/>
  <c r="B4556" i="43"/>
  <c r="B4557" i="43"/>
  <c r="B4558" i="43"/>
  <c r="B4559" i="43"/>
  <c r="B4560" i="43"/>
  <c r="B4561" i="43"/>
  <c r="B4562" i="43"/>
  <c r="B4563" i="43"/>
  <c r="B4564" i="43"/>
  <c r="B4565" i="43"/>
  <c r="B4566" i="43"/>
  <c r="B4567" i="43"/>
  <c r="B4568" i="43"/>
  <c r="B4569" i="43"/>
  <c r="B4570" i="43"/>
  <c r="B4571" i="43"/>
  <c r="B4572" i="43"/>
  <c r="B4573" i="43"/>
  <c r="B4574" i="43"/>
  <c r="B4575" i="43"/>
  <c r="B4576" i="43"/>
  <c r="B4577" i="43"/>
  <c r="B4578" i="43"/>
  <c r="B4579" i="43"/>
  <c r="B4580" i="43"/>
  <c r="B4581" i="43"/>
  <c r="B4582" i="43"/>
  <c r="B4583" i="43"/>
  <c r="B4584" i="43"/>
  <c r="B4585" i="43"/>
  <c r="B4586" i="43"/>
  <c r="B4587" i="43"/>
  <c r="B4588" i="43"/>
  <c r="B4589" i="43"/>
  <c r="B4590" i="43"/>
  <c r="B4591" i="43"/>
  <c r="B4592" i="43"/>
  <c r="B4593" i="43"/>
  <c r="B4594" i="43"/>
  <c r="B4595" i="43"/>
  <c r="B4596" i="43"/>
  <c r="B4597" i="43"/>
  <c r="B4598" i="43"/>
  <c r="B4599" i="43"/>
  <c r="B4600" i="43"/>
  <c r="B4601" i="43"/>
  <c r="B4602" i="43"/>
  <c r="B4603" i="43"/>
  <c r="B4604" i="43"/>
  <c r="B4605" i="43"/>
  <c r="B4606" i="43"/>
  <c r="B4607" i="43"/>
  <c r="B4608" i="43"/>
  <c r="B4609" i="43"/>
  <c r="B4610" i="43"/>
  <c r="B4611" i="43"/>
  <c r="B4612" i="43"/>
  <c r="B4613" i="43"/>
  <c r="B4614" i="43"/>
  <c r="B4615" i="43"/>
  <c r="B4616" i="43"/>
  <c r="B4617" i="43"/>
  <c r="B4618" i="43"/>
  <c r="B4619" i="43"/>
  <c r="B4620" i="43"/>
  <c r="B4621" i="43"/>
  <c r="B4622" i="43"/>
  <c r="B4623" i="43"/>
  <c r="B4624" i="43"/>
  <c r="B4625" i="43"/>
  <c r="B4626" i="43"/>
  <c r="B4627" i="43"/>
  <c r="B4628" i="43"/>
  <c r="B4629" i="43"/>
  <c r="B4630" i="43"/>
  <c r="B4631" i="43"/>
  <c r="B4632" i="43"/>
  <c r="B4633" i="43"/>
  <c r="B4634" i="43"/>
  <c r="B4635" i="43"/>
  <c r="B4636" i="43"/>
  <c r="B4637" i="43"/>
  <c r="B4638" i="43"/>
  <c r="B4639" i="43"/>
  <c r="B4640" i="43"/>
  <c r="B4641" i="43"/>
  <c r="B4642" i="43"/>
  <c r="B4643" i="43"/>
  <c r="B4644" i="43"/>
  <c r="B4645" i="43"/>
  <c r="B4646" i="43"/>
  <c r="B4647" i="43"/>
  <c r="B4648" i="43"/>
  <c r="B4649" i="43"/>
  <c r="B4650" i="43"/>
  <c r="B4651" i="43"/>
  <c r="B4652" i="43"/>
  <c r="B4653" i="43"/>
  <c r="B4654" i="43"/>
  <c r="B4655" i="43"/>
  <c r="B4656" i="43"/>
  <c r="B4657" i="43"/>
  <c r="B4658" i="43"/>
  <c r="B4659" i="43"/>
  <c r="B4660" i="43"/>
  <c r="B4661" i="43"/>
  <c r="B4662" i="43"/>
  <c r="B4663" i="43"/>
  <c r="B4664" i="43"/>
  <c r="B4665" i="43"/>
  <c r="B4666" i="43"/>
  <c r="B4667" i="43"/>
  <c r="B4668" i="43"/>
  <c r="B4669" i="43"/>
  <c r="B4670" i="43"/>
  <c r="B4671" i="43"/>
  <c r="B4672" i="43"/>
  <c r="B4673" i="43"/>
  <c r="B4674" i="43"/>
  <c r="B4675" i="43"/>
  <c r="B4676" i="43"/>
  <c r="B4677" i="43"/>
  <c r="B4678" i="43"/>
  <c r="B4679" i="43"/>
  <c r="B4680" i="43"/>
  <c r="B4681" i="43"/>
  <c r="B4682" i="43"/>
  <c r="B4683" i="43"/>
  <c r="B4684" i="43"/>
  <c r="B4685" i="43"/>
  <c r="B4686" i="43"/>
  <c r="B4687" i="43"/>
  <c r="B4688" i="43"/>
  <c r="B4689" i="43"/>
  <c r="B4690" i="43"/>
  <c r="B4691" i="43"/>
  <c r="B4692" i="43"/>
  <c r="B4693" i="43"/>
  <c r="B4694" i="43"/>
  <c r="B4695" i="43"/>
  <c r="B4696" i="43"/>
  <c r="B4697" i="43"/>
  <c r="B4698" i="43"/>
  <c r="B4699" i="43"/>
  <c r="B4700" i="43"/>
  <c r="B4701" i="43"/>
  <c r="B4702" i="43"/>
  <c r="B4703" i="43"/>
  <c r="B4704" i="43"/>
  <c r="B4705" i="43"/>
  <c r="B4706" i="43"/>
  <c r="B4707" i="43"/>
  <c r="B4708" i="43"/>
  <c r="B4709" i="43"/>
  <c r="B4710" i="43"/>
  <c r="B4711" i="43"/>
  <c r="B4712" i="43"/>
  <c r="B4713" i="43"/>
  <c r="B4714" i="43"/>
  <c r="B4715" i="43"/>
  <c r="B4716" i="43"/>
  <c r="B4717" i="43"/>
  <c r="B4718" i="43"/>
  <c r="B4719" i="43"/>
  <c r="B4720" i="43"/>
  <c r="B4721" i="43"/>
  <c r="B4722" i="43"/>
  <c r="B4723" i="43"/>
  <c r="B4724" i="43"/>
  <c r="B4725" i="43"/>
  <c r="B4726" i="43"/>
  <c r="B4727" i="43"/>
  <c r="B4728" i="43"/>
  <c r="B4729" i="43"/>
  <c r="B4730" i="43"/>
  <c r="B4731" i="43"/>
  <c r="B4732" i="43"/>
  <c r="B4733" i="43"/>
  <c r="B4734" i="43"/>
  <c r="B4735" i="43"/>
  <c r="B4736" i="43"/>
  <c r="B4737" i="43"/>
  <c r="B4738" i="43"/>
  <c r="B4739" i="43"/>
  <c r="B4740" i="43"/>
  <c r="B4741" i="43"/>
  <c r="B4742" i="43"/>
  <c r="B4743" i="43"/>
  <c r="B4744" i="43"/>
  <c r="B4745" i="43"/>
  <c r="B4746" i="43"/>
  <c r="B4747" i="43"/>
  <c r="B4748" i="43"/>
  <c r="B4749" i="43"/>
  <c r="B4750" i="43"/>
  <c r="B4751" i="43"/>
  <c r="B4752" i="43"/>
  <c r="B4753" i="43"/>
  <c r="B4754" i="43"/>
  <c r="B4755" i="43"/>
  <c r="B4756" i="43"/>
  <c r="B4757" i="43"/>
  <c r="B4758" i="43"/>
  <c r="B4759" i="43"/>
  <c r="B4760" i="43"/>
  <c r="B4761" i="43"/>
  <c r="B4762" i="43"/>
  <c r="B4763" i="43"/>
  <c r="B4764" i="43"/>
  <c r="B4765" i="43"/>
  <c r="B4766" i="43"/>
  <c r="B4767" i="43"/>
  <c r="B4768" i="43"/>
  <c r="B4769" i="43"/>
  <c r="B4770" i="43"/>
  <c r="B4771" i="43"/>
  <c r="B4772" i="43"/>
  <c r="B4773" i="43"/>
  <c r="B4774" i="43"/>
  <c r="B4775" i="43"/>
  <c r="B4776" i="43"/>
  <c r="B4777" i="43"/>
  <c r="B4778" i="43"/>
  <c r="B4779" i="43"/>
  <c r="B4780" i="43"/>
  <c r="B4781" i="43"/>
  <c r="B4782" i="43"/>
  <c r="B4783" i="43"/>
  <c r="B4784" i="43"/>
  <c r="B4785" i="43"/>
  <c r="B4786" i="43"/>
  <c r="B4787" i="43"/>
  <c r="B4788" i="43"/>
  <c r="B4789" i="43"/>
  <c r="B4790" i="43"/>
  <c r="B4791" i="43"/>
  <c r="B4792" i="43"/>
  <c r="B4793" i="43"/>
  <c r="B4794" i="43"/>
  <c r="B4795" i="43"/>
  <c r="B4796" i="43"/>
  <c r="B4797" i="43"/>
  <c r="B4798" i="43"/>
  <c r="B4799" i="43"/>
  <c r="B4800" i="43"/>
  <c r="B4801" i="43"/>
  <c r="B4802" i="43"/>
  <c r="B4803" i="43"/>
  <c r="B4804" i="43"/>
  <c r="B4805" i="43"/>
  <c r="B4806" i="43"/>
  <c r="B4807" i="43"/>
  <c r="B4808" i="43"/>
  <c r="B4809" i="43"/>
  <c r="B4810" i="43"/>
  <c r="B4811" i="43"/>
  <c r="B4812" i="43"/>
  <c r="B4813" i="43"/>
  <c r="B4814" i="43"/>
  <c r="B4815" i="43"/>
  <c r="B4816" i="43"/>
  <c r="B4817" i="43"/>
  <c r="B4818" i="43"/>
  <c r="B4819" i="43"/>
  <c r="B4820" i="43"/>
  <c r="B4821" i="43"/>
  <c r="B4822" i="43"/>
  <c r="B4823" i="43"/>
  <c r="B4824" i="43"/>
  <c r="B4825" i="43"/>
  <c r="B4826" i="43"/>
  <c r="B4827" i="43"/>
  <c r="B4828" i="43"/>
  <c r="B4829" i="43"/>
  <c r="B4830" i="43"/>
  <c r="B4831" i="43"/>
  <c r="B4832" i="43"/>
  <c r="B4833" i="43"/>
  <c r="B4834" i="43"/>
  <c r="B4835" i="43"/>
  <c r="B4836" i="43"/>
  <c r="B4837" i="43"/>
  <c r="B4838" i="43"/>
  <c r="B4839" i="43"/>
  <c r="B4840" i="43"/>
  <c r="B4841" i="43"/>
  <c r="B4842" i="43"/>
  <c r="B4843" i="43"/>
  <c r="B4844" i="43"/>
  <c r="B4845" i="43"/>
  <c r="B4846" i="43"/>
  <c r="B4847" i="43"/>
  <c r="B4848" i="43"/>
  <c r="B4849" i="43"/>
  <c r="B4850" i="43"/>
  <c r="B4851" i="43"/>
  <c r="B4852" i="43"/>
  <c r="B4853" i="43"/>
  <c r="B4854" i="43"/>
  <c r="B4855" i="43"/>
  <c r="B4856" i="43"/>
  <c r="B4857" i="43"/>
  <c r="B4858" i="43"/>
  <c r="B4859" i="43"/>
  <c r="B4860" i="43"/>
  <c r="B4861" i="43"/>
  <c r="B4862" i="43"/>
  <c r="B4863" i="43"/>
  <c r="B4864" i="43"/>
  <c r="B4865" i="43"/>
  <c r="B4866" i="43"/>
  <c r="B4867" i="43"/>
  <c r="B4868" i="43"/>
  <c r="B4869" i="43"/>
  <c r="B4870" i="43"/>
  <c r="B4871" i="43"/>
  <c r="B4872" i="43"/>
  <c r="B4873" i="43"/>
  <c r="B4874" i="43"/>
  <c r="B4875" i="43"/>
  <c r="B4876" i="43"/>
  <c r="B4877" i="43"/>
  <c r="B4878" i="43"/>
  <c r="B4879" i="43"/>
  <c r="B4880" i="43"/>
  <c r="B4881" i="43"/>
  <c r="B4882" i="43"/>
  <c r="B4883" i="43"/>
  <c r="B4884" i="43"/>
  <c r="B4885" i="43"/>
  <c r="B4886" i="43"/>
  <c r="B4887" i="43"/>
  <c r="B4888" i="43"/>
  <c r="B4889" i="43"/>
  <c r="B4890" i="43"/>
  <c r="B4891" i="43"/>
  <c r="B4892" i="43"/>
  <c r="B4893" i="43"/>
  <c r="B4894" i="43"/>
  <c r="B4895" i="43"/>
  <c r="B4896" i="43"/>
  <c r="B4897" i="43"/>
  <c r="B4898" i="43"/>
  <c r="B4899" i="43"/>
  <c r="B4900" i="43"/>
  <c r="B4901" i="43"/>
  <c r="B4902" i="43"/>
  <c r="B4903" i="43"/>
  <c r="B4904" i="43"/>
  <c r="B4905" i="43"/>
  <c r="B4906" i="43"/>
  <c r="B4907" i="43"/>
  <c r="B4908" i="43"/>
  <c r="B4909" i="43"/>
  <c r="B4910" i="43"/>
  <c r="B4911" i="43"/>
  <c r="B4912" i="43"/>
  <c r="B4913" i="43"/>
  <c r="B4914" i="43"/>
  <c r="B4915" i="43"/>
  <c r="B4916" i="43"/>
  <c r="B4917" i="43"/>
  <c r="B4918" i="43"/>
  <c r="B4919" i="43"/>
  <c r="B4920" i="43"/>
  <c r="B4921" i="43"/>
  <c r="B4922" i="43"/>
  <c r="B4923" i="43"/>
  <c r="B4924" i="43"/>
  <c r="B4925" i="43"/>
  <c r="B4926" i="43"/>
  <c r="B4927" i="43"/>
  <c r="B4928" i="43"/>
  <c r="B4929" i="43"/>
  <c r="B4930" i="43"/>
  <c r="B4931" i="43"/>
  <c r="B4932" i="43"/>
  <c r="B4933" i="43"/>
  <c r="B4934" i="43"/>
  <c r="B4935" i="43"/>
  <c r="B4936" i="43"/>
  <c r="B4937" i="43"/>
  <c r="B4938" i="43"/>
  <c r="B4939" i="43"/>
  <c r="B4940" i="43"/>
  <c r="B4941" i="43"/>
  <c r="B4942" i="43"/>
  <c r="B4943" i="43"/>
  <c r="B4944" i="43"/>
  <c r="B4945" i="43"/>
  <c r="B4946" i="43"/>
  <c r="B4947" i="43"/>
  <c r="B4948" i="43"/>
  <c r="B4949" i="43"/>
  <c r="B4950" i="43"/>
  <c r="B4951" i="43"/>
  <c r="B4952" i="43"/>
  <c r="B4953" i="43"/>
  <c r="B4954" i="43"/>
  <c r="B4955" i="43"/>
  <c r="B4956" i="43"/>
  <c r="B4957" i="43"/>
  <c r="B4958" i="43"/>
  <c r="B4959" i="43"/>
  <c r="B4960" i="43"/>
  <c r="B4961" i="43"/>
  <c r="B4962" i="43"/>
  <c r="B4963" i="43"/>
  <c r="B4964" i="43"/>
  <c r="B4965" i="43"/>
  <c r="B4966" i="43"/>
  <c r="B4967" i="43"/>
  <c r="B4968" i="43"/>
  <c r="B4969" i="43"/>
  <c r="B4970" i="43"/>
  <c r="B4971" i="43"/>
  <c r="B4972" i="43"/>
  <c r="B4973" i="43"/>
  <c r="B4974" i="43"/>
  <c r="B4975" i="43"/>
  <c r="B4976" i="43"/>
  <c r="B4977" i="43"/>
  <c r="B4978" i="43"/>
  <c r="B4979" i="43"/>
  <c r="B4980" i="43"/>
  <c r="B4981" i="43"/>
  <c r="B4982" i="43"/>
  <c r="B4983" i="43"/>
  <c r="B4984" i="43"/>
  <c r="B4985" i="43"/>
  <c r="B4986" i="43"/>
  <c r="B4987" i="43"/>
  <c r="B4988" i="43"/>
  <c r="B4989" i="43"/>
  <c r="B4990" i="43"/>
  <c r="B4991" i="43"/>
  <c r="B4992" i="43"/>
  <c r="B4993" i="43"/>
  <c r="B4994" i="43"/>
  <c r="B4995" i="43"/>
  <c r="B4996" i="43"/>
  <c r="B4997" i="43"/>
  <c r="B4998" i="43"/>
  <c r="B4999" i="43"/>
  <c r="B5000" i="43"/>
  <c r="B5001" i="43"/>
  <c r="B5002" i="43"/>
  <c r="B5003" i="43"/>
  <c r="B5004" i="43"/>
  <c r="B5005" i="43"/>
  <c r="B5006" i="43"/>
  <c r="B5007" i="43"/>
  <c r="B5008" i="43"/>
  <c r="B5009" i="43"/>
  <c r="B5010" i="43"/>
  <c r="B5011" i="43"/>
  <c r="B5012" i="43"/>
  <c r="B5013" i="43"/>
  <c r="B5014" i="43"/>
  <c r="B5015" i="43"/>
  <c r="B5016" i="43"/>
  <c r="B5017" i="43"/>
  <c r="B5018" i="43"/>
  <c r="B5019" i="43"/>
  <c r="B5020" i="43"/>
  <c r="B5021" i="43"/>
  <c r="B5022" i="43"/>
  <c r="B5023" i="43"/>
  <c r="B5024" i="43"/>
  <c r="B5025" i="43"/>
  <c r="B5026" i="43"/>
  <c r="B5027" i="43"/>
  <c r="B5028" i="43"/>
  <c r="B5029" i="43"/>
  <c r="B5030" i="43"/>
  <c r="B5031" i="43"/>
  <c r="B5032" i="43"/>
  <c r="B5033" i="43"/>
  <c r="B5034" i="43"/>
  <c r="B5035" i="43"/>
  <c r="B5036" i="43"/>
  <c r="B5037" i="43"/>
  <c r="B5038" i="43"/>
  <c r="B5039" i="43"/>
  <c r="B5040" i="43"/>
  <c r="B5041" i="43"/>
  <c r="B5042" i="43"/>
  <c r="B5043" i="43"/>
  <c r="B5044" i="43"/>
  <c r="B5045" i="43"/>
  <c r="B5046" i="43"/>
  <c r="B5047" i="43"/>
  <c r="B5048" i="43"/>
  <c r="B5049" i="43"/>
  <c r="B5050" i="43"/>
  <c r="E2" i="43"/>
  <c r="E3" i="43"/>
  <c r="E5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7" i="43"/>
  <c r="E248" i="43"/>
  <c r="E249" i="43"/>
  <c r="E250" i="43"/>
  <c r="E251" i="43"/>
  <c r="E252" i="43"/>
  <c r="E253" i="43"/>
  <c r="E254" i="43"/>
  <c r="E255" i="43"/>
  <c r="E256" i="43"/>
  <c r="E257" i="43"/>
  <c r="E258" i="43"/>
  <c r="E259" i="43"/>
  <c r="E260" i="43"/>
  <c r="E261" i="43"/>
  <c r="E262" i="43"/>
  <c r="E263" i="43"/>
  <c r="E264" i="43"/>
  <c r="E265" i="43"/>
  <c r="E266" i="43"/>
  <c r="E267" i="43"/>
  <c r="E268" i="43"/>
  <c r="E269" i="43"/>
  <c r="E270" i="43"/>
  <c r="E271" i="43"/>
  <c r="E272" i="43"/>
  <c r="E273" i="43"/>
  <c r="E274" i="43"/>
  <c r="E275" i="43"/>
  <c r="E276" i="43"/>
  <c r="E277" i="43"/>
  <c r="E278" i="43"/>
  <c r="E279" i="43"/>
  <c r="E280" i="43"/>
  <c r="E281" i="43"/>
  <c r="E282" i="43"/>
  <c r="E283" i="43"/>
  <c r="E284" i="43"/>
  <c r="E285" i="43"/>
  <c r="E286" i="43"/>
  <c r="E287" i="43"/>
  <c r="E288" i="43"/>
  <c r="E289" i="43"/>
  <c r="E290" i="43"/>
  <c r="E291" i="43"/>
  <c r="E292" i="43"/>
  <c r="E293" i="43"/>
  <c r="E294" i="43"/>
  <c r="E295" i="43"/>
  <c r="E296" i="43"/>
  <c r="E297" i="43"/>
  <c r="E298" i="43"/>
  <c r="E299" i="43"/>
  <c r="E300" i="43"/>
  <c r="E301" i="43"/>
  <c r="E302" i="43"/>
  <c r="E303" i="43"/>
  <c r="E304" i="43"/>
  <c r="E305" i="43"/>
  <c r="E306" i="43"/>
  <c r="E307" i="43"/>
  <c r="E308" i="43"/>
  <c r="E309" i="43"/>
  <c r="E310" i="43"/>
  <c r="E311" i="43"/>
  <c r="E312" i="43"/>
  <c r="E313" i="43"/>
  <c r="E314" i="43"/>
  <c r="E315" i="43"/>
  <c r="E316" i="43"/>
  <c r="E317" i="43"/>
  <c r="E318" i="43"/>
  <c r="E319" i="43"/>
  <c r="E320" i="43"/>
  <c r="E321" i="43"/>
  <c r="E322" i="43"/>
  <c r="E323" i="43"/>
  <c r="E324" i="43"/>
  <c r="E325" i="43"/>
  <c r="E326" i="43"/>
  <c r="E327" i="43"/>
  <c r="E328" i="43"/>
  <c r="E329" i="43"/>
  <c r="E330" i="43"/>
  <c r="E331" i="43"/>
  <c r="E332" i="43"/>
  <c r="E333" i="43"/>
  <c r="E334" i="43"/>
  <c r="E335" i="43"/>
  <c r="E336" i="43"/>
  <c r="E337" i="43"/>
  <c r="E338" i="43"/>
  <c r="E339" i="43"/>
  <c r="E340" i="43"/>
  <c r="E341" i="43"/>
  <c r="E342" i="43"/>
  <c r="E343" i="43"/>
  <c r="E344" i="43"/>
  <c r="E345" i="43"/>
  <c r="E346" i="43"/>
  <c r="E347" i="43"/>
  <c r="E348" i="43"/>
  <c r="E349" i="43"/>
  <c r="E350" i="43"/>
  <c r="E351" i="43"/>
  <c r="E352" i="43"/>
  <c r="E353" i="43"/>
  <c r="E354" i="43"/>
  <c r="E355" i="43"/>
  <c r="E356" i="43"/>
  <c r="E357" i="43"/>
  <c r="E358" i="43"/>
  <c r="E359" i="43"/>
  <c r="E360" i="43"/>
  <c r="E361" i="43"/>
  <c r="E362" i="43"/>
  <c r="E363" i="43"/>
  <c r="E364" i="43"/>
  <c r="E365" i="43"/>
  <c r="E366" i="43"/>
  <c r="E367" i="43"/>
  <c r="E368" i="43"/>
  <c r="E369" i="43"/>
  <c r="E370" i="43"/>
  <c r="E371" i="43"/>
  <c r="E372" i="43"/>
  <c r="E373" i="43"/>
  <c r="E374" i="43"/>
  <c r="E375" i="43"/>
  <c r="E376" i="43"/>
  <c r="E377" i="43"/>
  <c r="E378" i="43"/>
  <c r="E379" i="43"/>
  <c r="E380" i="43"/>
  <c r="E381" i="43"/>
  <c r="E382" i="43"/>
  <c r="E383" i="43"/>
  <c r="E384" i="43"/>
  <c r="E385" i="43"/>
  <c r="E386" i="43"/>
  <c r="E387" i="43"/>
  <c r="E388" i="43"/>
  <c r="E389" i="43"/>
  <c r="E390" i="43"/>
  <c r="E391" i="43"/>
  <c r="E392" i="43"/>
  <c r="E393" i="43"/>
  <c r="E394" i="43"/>
  <c r="E395" i="43"/>
  <c r="E396" i="43"/>
  <c r="E397" i="43"/>
  <c r="E398" i="43"/>
  <c r="E399" i="43"/>
  <c r="E400" i="43"/>
  <c r="E401" i="43"/>
  <c r="E402" i="43"/>
  <c r="E403" i="43"/>
  <c r="E404" i="43"/>
  <c r="E405" i="43"/>
  <c r="E406" i="43"/>
  <c r="E407" i="43"/>
  <c r="E408" i="43"/>
  <c r="E409" i="43"/>
  <c r="E410" i="43"/>
  <c r="E411" i="43"/>
  <c r="E412" i="43"/>
  <c r="E413" i="43"/>
  <c r="E414" i="43"/>
  <c r="E415" i="43"/>
  <c r="E416" i="43"/>
  <c r="E417" i="43"/>
  <c r="E418" i="43"/>
  <c r="E419" i="43"/>
  <c r="E420" i="43"/>
  <c r="E421" i="43"/>
  <c r="E422" i="43"/>
  <c r="E423" i="43"/>
  <c r="E424" i="43"/>
  <c r="E425" i="43"/>
  <c r="E426" i="43"/>
  <c r="E427" i="43"/>
  <c r="E428" i="43"/>
  <c r="E429" i="43"/>
  <c r="E430" i="43"/>
  <c r="E431" i="43"/>
  <c r="E432" i="43"/>
  <c r="E433" i="43"/>
  <c r="E434" i="43"/>
  <c r="E435" i="43"/>
  <c r="E436" i="43"/>
  <c r="E437" i="43"/>
  <c r="E438" i="43"/>
  <c r="E439" i="43"/>
  <c r="E440" i="43"/>
  <c r="E441" i="43"/>
  <c r="E442" i="43"/>
  <c r="E443" i="43"/>
  <c r="E444" i="43"/>
  <c r="E445" i="43"/>
  <c r="E446" i="43"/>
  <c r="E447" i="43"/>
  <c r="E448" i="43"/>
  <c r="E449" i="43"/>
  <c r="E450" i="43"/>
  <c r="E451" i="43"/>
  <c r="E452" i="43"/>
  <c r="E453" i="43"/>
  <c r="E454" i="43"/>
  <c r="E455" i="43"/>
  <c r="E456" i="43"/>
  <c r="E457" i="43"/>
  <c r="E458" i="43"/>
  <c r="E459" i="43"/>
  <c r="E460" i="43"/>
  <c r="E461" i="43"/>
  <c r="E462" i="43"/>
  <c r="E463" i="43"/>
  <c r="E464" i="43"/>
  <c r="E465" i="43"/>
  <c r="E466" i="43"/>
  <c r="E467" i="43"/>
  <c r="E468" i="43"/>
  <c r="E469" i="43"/>
  <c r="E470" i="43"/>
  <c r="E471" i="43"/>
  <c r="E472" i="43"/>
  <c r="E473" i="43"/>
  <c r="E474" i="43"/>
  <c r="E475" i="43"/>
  <c r="E476" i="43"/>
  <c r="E477" i="43"/>
  <c r="E478" i="43"/>
  <c r="E479" i="43"/>
  <c r="E480" i="43"/>
  <c r="E481" i="43"/>
  <c r="E482" i="43"/>
  <c r="E483" i="43"/>
  <c r="E484" i="43"/>
  <c r="E485" i="43"/>
  <c r="E486" i="43"/>
  <c r="E487" i="43"/>
  <c r="E488" i="43"/>
  <c r="E489" i="43"/>
  <c r="E490" i="43"/>
  <c r="E491" i="43"/>
  <c r="E492" i="43"/>
  <c r="E493" i="43"/>
  <c r="E494" i="43"/>
  <c r="E495" i="43"/>
  <c r="E496" i="43"/>
  <c r="E497" i="43"/>
  <c r="E498" i="43"/>
  <c r="E499" i="43"/>
  <c r="E500" i="43"/>
  <c r="E501" i="43"/>
  <c r="E502" i="43"/>
  <c r="E503" i="43"/>
  <c r="E504" i="43"/>
  <c r="E505" i="43"/>
  <c r="E506" i="43"/>
  <c r="E507" i="43"/>
  <c r="E508" i="43"/>
  <c r="E509" i="43"/>
  <c r="E510" i="43"/>
  <c r="E511" i="43"/>
  <c r="E512" i="43"/>
  <c r="E513" i="43"/>
  <c r="E514" i="43"/>
  <c r="E515" i="43"/>
  <c r="E516" i="43"/>
  <c r="E517" i="43"/>
  <c r="E518" i="43"/>
  <c r="E519" i="43"/>
  <c r="E520" i="43"/>
  <c r="E521" i="43"/>
  <c r="E522" i="43"/>
  <c r="E523" i="43"/>
  <c r="E524" i="43"/>
  <c r="E525" i="43"/>
  <c r="E526" i="43"/>
  <c r="E527" i="43"/>
  <c r="E528" i="43"/>
  <c r="E529" i="43"/>
  <c r="E530" i="43"/>
  <c r="E531" i="43"/>
  <c r="E532" i="43"/>
  <c r="E533" i="43"/>
  <c r="E534" i="43"/>
  <c r="E535" i="43"/>
  <c r="E536" i="43"/>
  <c r="E537" i="43"/>
  <c r="E538" i="43"/>
  <c r="E539" i="43"/>
  <c r="E540" i="43"/>
  <c r="E541" i="43"/>
  <c r="E542" i="43"/>
  <c r="E543" i="43"/>
  <c r="E544" i="43"/>
  <c r="E545" i="43"/>
  <c r="E546" i="43"/>
  <c r="E547" i="43"/>
  <c r="E548" i="43"/>
  <c r="E549" i="43"/>
  <c r="E550" i="43"/>
  <c r="E551" i="43"/>
  <c r="E552" i="43"/>
  <c r="E553" i="43"/>
  <c r="E554" i="43"/>
  <c r="E555" i="43"/>
  <c r="E556" i="43"/>
  <c r="E557" i="43"/>
  <c r="E558" i="43"/>
  <c r="E559" i="43"/>
  <c r="E560" i="43"/>
  <c r="E561" i="43"/>
  <c r="E562" i="43"/>
  <c r="E563" i="43"/>
  <c r="E564" i="43"/>
  <c r="E565" i="43"/>
  <c r="E566" i="43"/>
  <c r="E567" i="43"/>
  <c r="E568" i="43"/>
  <c r="E569" i="43"/>
  <c r="E570" i="43"/>
  <c r="E571" i="43"/>
  <c r="E572" i="43"/>
  <c r="E573" i="43"/>
  <c r="E574" i="43"/>
  <c r="E575" i="43"/>
  <c r="E576" i="43"/>
  <c r="E577" i="43"/>
  <c r="E578" i="43"/>
  <c r="E579" i="43"/>
  <c r="E580" i="43"/>
  <c r="E581" i="43"/>
  <c r="E582" i="43"/>
  <c r="E583" i="43"/>
  <c r="E584" i="43"/>
  <c r="E585" i="43"/>
  <c r="E586" i="43"/>
  <c r="E587" i="43"/>
  <c r="E588" i="43"/>
  <c r="E589" i="43"/>
  <c r="E590" i="43"/>
  <c r="E591" i="43"/>
  <c r="E592" i="43"/>
  <c r="E593" i="43"/>
  <c r="E594" i="43"/>
  <c r="E595" i="43"/>
  <c r="E596" i="43"/>
  <c r="E597" i="43"/>
  <c r="E598" i="43"/>
  <c r="E599" i="43"/>
  <c r="E600" i="43"/>
  <c r="E601" i="43"/>
  <c r="E602" i="43"/>
  <c r="E603" i="43"/>
  <c r="E604" i="43"/>
  <c r="E605" i="43"/>
  <c r="E606" i="43"/>
  <c r="E607" i="43"/>
  <c r="E608" i="43"/>
  <c r="E609" i="43"/>
  <c r="E610" i="43"/>
  <c r="E611" i="43"/>
  <c r="E612" i="43"/>
  <c r="E613" i="43"/>
  <c r="E614" i="43"/>
  <c r="E615" i="43"/>
  <c r="E616" i="43"/>
  <c r="E617" i="43"/>
  <c r="E618" i="43"/>
  <c r="E619" i="43"/>
  <c r="E620" i="43"/>
  <c r="E621" i="43"/>
  <c r="E622" i="43"/>
  <c r="E623" i="43"/>
  <c r="E624" i="43"/>
  <c r="E625" i="43"/>
  <c r="E626" i="43"/>
  <c r="E627" i="43"/>
  <c r="E628" i="43"/>
  <c r="E629" i="43"/>
  <c r="E630" i="43"/>
  <c r="E631" i="43"/>
  <c r="E632" i="43"/>
  <c r="E633" i="43"/>
  <c r="E634" i="43"/>
  <c r="E635" i="43"/>
  <c r="E636" i="43"/>
  <c r="E637" i="43"/>
  <c r="E638" i="43"/>
  <c r="E639" i="43"/>
  <c r="E640" i="43"/>
  <c r="E641" i="43"/>
  <c r="E642" i="43"/>
  <c r="E643" i="43"/>
  <c r="E644" i="43"/>
  <c r="E645" i="43"/>
  <c r="E646" i="43"/>
  <c r="E647" i="43"/>
  <c r="E648" i="43"/>
  <c r="E649" i="43"/>
  <c r="E650" i="43"/>
  <c r="E651" i="43"/>
  <c r="E652" i="43"/>
  <c r="E653" i="43"/>
  <c r="E654" i="43"/>
  <c r="E655" i="43"/>
  <c r="E656" i="43"/>
  <c r="E657" i="43"/>
  <c r="E658" i="43"/>
  <c r="E659" i="43"/>
  <c r="E660" i="43"/>
  <c r="E661" i="43"/>
  <c r="E662" i="43"/>
  <c r="E663" i="43"/>
  <c r="E664" i="43"/>
  <c r="E665" i="43"/>
  <c r="E666" i="43"/>
  <c r="E667" i="43"/>
  <c r="E668" i="43"/>
  <c r="E669" i="43"/>
  <c r="E670" i="43"/>
  <c r="E671" i="43"/>
  <c r="E672" i="43"/>
  <c r="E673" i="43"/>
  <c r="E674" i="43"/>
  <c r="E675" i="43"/>
  <c r="E676" i="43"/>
  <c r="E677" i="43"/>
  <c r="E678" i="43"/>
  <c r="E679" i="43"/>
  <c r="E680" i="43"/>
  <c r="E681" i="43"/>
  <c r="E682" i="43"/>
  <c r="E683" i="43"/>
  <c r="E684" i="43"/>
  <c r="E685" i="43"/>
  <c r="E686" i="43"/>
  <c r="E687" i="43"/>
  <c r="E688" i="43"/>
  <c r="E689" i="43"/>
  <c r="E690" i="43"/>
  <c r="E691" i="43"/>
  <c r="E692" i="43"/>
  <c r="E693" i="43"/>
  <c r="E694" i="43"/>
  <c r="E695" i="43"/>
  <c r="E696" i="43"/>
  <c r="E697" i="43"/>
  <c r="E698" i="43"/>
  <c r="E699" i="43"/>
  <c r="E700" i="43"/>
  <c r="E701" i="43"/>
  <c r="E702" i="43"/>
  <c r="E703" i="43"/>
  <c r="E704" i="43"/>
  <c r="E705" i="43"/>
  <c r="E706" i="43"/>
  <c r="E707" i="43"/>
  <c r="E708" i="43"/>
  <c r="E709" i="43"/>
  <c r="E710" i="43"/>
  <c r="E711" i="43"/>
  <c r="E712" i="43"/>
  <c r="E713" i="43"/>
  <c r="E714" i="43"/>
  <c r="E715" i="43"/>
  <c r="E716" i="43"/>
  <c r="E717" i="43"/>
  <c r="E718" i="43"/>
  <c r="E719" i="43"/>
  <c r="E720" i="43"/>
  <c r="E721" i="43"/>
  <c r="E722" i="43"/>
  <c r="E723" i="43"/>
  <c r="E724" i="43"/>
  <c r="E725" i="43"/>
  <c r="E726" i="43"/>
  <c r="E727" i="43"/>
  <c r="E728" i="43"/>
  <c r="E729" i="43"/>
  <c r="E730" i="43"/>
  <c r="E731" i="43"/>
  <c r="E732" i="43"/>
  <c r="E733" i="43"/>
  <c r="E734" i="43"/>
  <c r="E735" i="43"/>
  <c r="E736" i="43"/>
  <c r="E737" i="43"/>
  <c r="E738" i="43"/>
  <c r="E739" i="43"/>
  <c r="E740" i="43"/>
  <c r="E741" i="43"/>
  <c r="E742" i="43"/>
  <c r="E743" i="43"/>
  <c r="E744" i="43"/>
  <c r="E745" i="43"/>
  <c r="E746" i="43"/>
  <c r="E747" i="43"/>
  <c r="E748" i="43"/>
  <c r="E749" i="43"/>
  <c r="E750" i="43"/>
  <c r="E751" i="43"/>
  <c r="E752" i="43"/>
  <c r="E753" i="43"/>
  <c r="E754" i="43"/>
  <c r="E755" i="43"/>
  <c r="E756" i="43"/>
  <c r="E757" i="43"/>
  <c r="E758" i="43"/>
  <c r="E759" i="43"/>
  <c r="E760" i="43"/>
  <c r="E761" i="43"/>
  <c r="E762" i="43"/>
  <c r="E763" i="43"/>
  <c r="E764" i="43"/>
  <c r="E765" i="43"/>
  <c r="E766" i="43"/>
  <c r="E767" i="43"/>
  <c r="E768" i="43"/>
  <c r="E769" i="43"/>
  <c r="E770" i="43"/>
  <c r="E771" i="43"/>
  <c r="E772" i="43"/>
  <c r="E773" i="43"/>
  <c r="E774" i="43"/>
  <c r="E775" i="43"/>
  <c r="E776" i="43"/>
  <c r="E777" i="43"/>
  <c r="E778" i="43"/>
  <c r="E779" i="43"/>
  <c r="E780" i="43"/>
  <c r="E781" i="43"/>
  <c r="E782" i="43"/>
  <c r="E783" i="43"/>
  <c r="E784" i="43"/>
  <c r="E785" i="43"/>
  <c r="E786" i="43"/>
  <c r="E787" i="43"/>
  <c r="E788" i="43"/>
  <c r="E789" i="43"/>
  <c r="E790" i="43"/>
  <c r="E791" i="43"/>
  <c r="E792" i="43"/>
  <c r="E793" i="43"/>
  <c r="E794" i="43"/>
  <c r="E795" i="43"/>
  <c r="E796" i="43"/>
  <c r="E797" i="43"/>
  <c r="E798" i="43"/>
  <c r="E799" i="43"/>
  <c r="E800" i="43"/>
  <c r="E801" i="43"/>
  <c r="E802" i="43"/>
  <c r="E803" i="43"/>
  <c r="E804" i="43"/>
  <c r="E805" i="43"/>
  <c r="E806" i="43"/>
  <c r="E807" i="43"/>
  <c r="E808" i="43"/>
  <c r="E809" i="43"/>
  <c r="E810" i="43"/>
  <c r="E811" i="43"/>
  <c r="E812" i="43"/>
  <c r="E813" i="43"/>
  <c r="E814" i="43"/>
  <c r="E815" i="43"/>
  <c r="E816" i="43"/>
  <c r="E817" i="43"/>
  <c r="E818" i="43"/>
  <c r="E819" i="43"/>
  <c r="E820" i="43"/>
  <c r="E821" i="43"/>
  <c r="E822" i="43"/>
  <c r="E823" i="43"/>
  <c r="E824" i="43"/>
  <c r="E825" i="43"/>
  <c r="E826" i="43"/>
  <c r="E827" i="43"/>
  <c r="E828" i="43"/>
  <c r="E829" i="43"/>
  <c r="E830" i="43"/>
  <c r="E831" i="43"/>
  <c r="E832" i="43"/>
  <c r="E833" i="43"/>
  <c r="E834" i="43"/>
  <c r="E835" i="43"/>
  <c r="E836" i="43"/>
  <c r="E837" i="43"/>
  <c r="E838" i="43"/>
  <c r="E839" i="43"/>
  <c r="E840" i="43"/>
  <c r="E841" i="43"/>
  <c r="E842" i="43"/>
  <c r="E843" i="43"/>
  <c r="E844" i="43"/>
  <c r="E845" i="43"/>
  <c r="E846" i="43"/>
  <c r="E847" i="43"/>
  <c r="E848" i="43"/>
  <c r="E849" i="43"/>
  <c r="E850" i="43"/>
  <c r="E851" i="43"/>
  <c r="E852" i="43"/>
  <c r="E853" i="43"/>
  <c r="E854" i="43"/>
  <c r="E855" i="43"/>
  <c r="E856" i="43"/>
  <c r="E857" i="43"/>
  <c r="E858" i="43"/>
  <c r="E859" i="43"/>
  <c r="E860" i="43"/>
  <c r="E861" i="43"/>
  <c r="E862" i="43"/>
  <c r="E863" i="43"/>
  <c r="E864" i="43"/>
  <c r="E865" i="43"/>
  <c r="E866" i="43"/>
  <c r="E867" i="43"/>
  <c r="E868" i="43"/>
  <c r="E869" i="43"/>
  <c r="E870" i="43"/>
  <c r="E871" i="43"/>
  <c r="E872" i="43"/>
  <c r="E873" i="43"/>
  <c r="E874" i="43"/>
  <c r="E875" i="43"/>
  <c r="E876" i="43"/>
  <c r="E877" i="43"/>
  <c r="E878" i="43"/>
  <c r="E879" i="43"/>
  <c r="E880" i="43"/>
  <c r="E881" i="43"/>
  <c r="E882" i="43"/>
  <c r="E883" i="43"/>
  <c r="E884" i="43"/>
  <c r="E885" i="43"/>
  <c r="E886" i="43"/>
  <c r="E887" i="43"/>
  <c r="E888" i="43"/>
  <c r="E889" i="43"/>
  <c r="E890" i="43"/>
  <c r="E891" i="43"/>
  <c r="E892" i="43"/>
  <c r="E893" i="43"/>
  <c r="E894" i="43"/>
  <c r="E895" i="43"/>
  <c r="E896" i="43"/>
  <c r="E897" i="43"/>
  <c r="E898" i="43"/>
  <c r="E899" i="43"/>
  <c r="E900" i="43"/>
  <c r="E901" i="43"/>
  <c r="E902" i="43"/>
  <c r="E903" i="43"/>
  <c r="E904" i="43"/>
  <c r="E905" i="43"/>
  <c r="E906" i="43"/>
  <c r="E907" i="43"/>
  <c r="E908" i="43"/>
  <c r="E909" i="43"/>
  <c r="E910" i="43"/>
  <c r="E911" i="43"/>
  <c r="E912" i="43"/>
  <c r="E913" i="43"/>
  <c r="E914" i="43"/>
  <c r="E915" i="43"/>
  <c r="E916" i="43"/>
  <c r="E917" i="43"/>
  <c r="E918" i="43"/>
  <c r="E919" i="43"/>
  <c r="E920" i="43"/>
  <c r="E921" i="43"/>
  <c r="E922" i="43"/>
  <c r="E923" i="43"/>
  <c r="E924" i="43"/>
  <c r="E925" i="43"/>
  <c r="E926" i="43"/>
  <c r="E927" i="43"/>
  <c r="E928" i="43"/>
  <c r="E929" i="43"/>
  <c r="E930" i="43"/>
  <c r="E931" i="43"/>
  <c r="E932" i="43"/>
  <c r="E933" i="43"/>
  <c r="E934" i="43"/>
  <c r="E935" i="43"/>
  <c r="E936" i="43"/>
  <c r="E937" i="43"/>
  <c r="E938" i="43"/>
  <c r="E939" i="43"/>
  <c r="E940" i="43"/>
  <c r="E941" i="43"/>
  <c r="E942" i="43"/>
  <c r="E943" i="43"/>
  <c r="E944" i="43"/>
  <c r="E945" i="43"/>
  <c r="E946" i="43"/>
  <c r="E947" i="43"/>
  <c r="E948" i="43"/>
  <c r="E949" i="43"/>
  <c r="E950" i="43"/>
  <c r="E951" i="43"/>
  <c r="E952" i="43"/>
  <c r="E953" i="43"/>
  <c r="E954" i="43"/>
  <c r="E955" i="43"/>
  <c r="E956" i="43"/>
  <c r="E957" i="43"/>
  <c r="E958" i="43"/>
  <c r="E959" i="43"/>
  <c r="E960" i="43"/>
  <c r="E961" i="43"/>
  <c r="E962" i="43"/>
  <c r="E963" i="43"/>
  <c r="E964" i="43"/>
  <c r="E965" i="43"/>
  <c r="E966" i="43"/>
  <c r="E967" i="43"/>
  <c r="E968" i="43"/>
  <c r="E969" i="43"/>
  <c r="E970" i="43"/>
  <c r="E971" i="43"/>
  <c r="E972" i="43"/>
  <c r="E973" i="43"/>
  <c r="E974" i="43"/>
  <c r="E975" i="43"/>
  <c r="E976" i="43"/>
  <c r="E977" i="43"/>
  <c r="E978" i="43"/>
  <c r="E979" i="43"/>
  <c r="E980" i="43"/>
  <c r="E981" i="43"/>
  <c r="E982" i="43"/>
  <c r="E983" i="43"/>
  <c r="E984" i="43"/>
  <c r="E985" i="43"/>
  <c r="E986" i="43"/>
  <c r="E987" i="43"/>
  <c r="E988" i="43"/>
  <c r="E989" i="43"/>
  <c r="E990" i="43"/>
  <c r="E991" i="43"/>
  <c r="E992" i="43"/>
  <c r="E993" i="43"/>
  <c r="E994" i="43"/>
  <c r="E995" i="43"/>
  <c r="E996" i="43"/>
  <c r="E997" i="43"/>
  <c r="E998" i="43"/>
  <c r="E999" i="43"/>
  <c r="E1000" i="43"/>
  <c r="E1001" i="43"/>
  <c r="E1002" i="43"/>
  <c r="E1003" i="43"/>
  <c r="E1004" i="43"/>
  <c r="E1005" i="43"/>
  <c r="E1006" i="43"/>
  <c r="E1007" i="43"/>
  <c r="E1008" i="43"/>
  <c r="E1009" i="43"/>
  <c r="E1010" i="43"/>
  <c r="E1011" i="43"/>
  <c r="E1012" i="43"/>
  <c r="E1013" i="43"/>
  <c r="E1014" i="43"/>
  <c r="E1015" i="43"/>
  <c r="E1016" i="43"/>
  <c r="E1017" i="43"/>
  <c r="E1018" i="43"/>
  <c r="E1019" i="43"/>
  <c r="E1020" i="43"/>
  <c r="E1021" i="43"/>
  <c r="E1022" i="43"/>
  <c r="E1023" i="43"/>
  <c r="E1024" i="43"/>
  <c r="E1025" i="43"/>
  <c r="E1026" i="43"/>
  <c r="E1027" i="43"/>
  <c r="E1028" i="43"/>
  <c r="E1029" i="43"/>
  <c r="E1030" i="43"/>
  <c r="E1031" i="43"/>
  <c r="E1032" i="43"/>
  <c r="E1033" i="43"/>
  <c r="E1034" i="43"/>
  <c r="E1035" i="43"/>
  <c r="E1036" i="43"/>
  <c r="E1037" i="43"/>
  <c r="E1038" i="43"/>
  <c r="E1039" i="43"/>
  <c r="E1040" i="43"/>
  <c r="E1041" i="43"/>
  <c r="E1042" i="43"/>
  <c r="E1043" i="43"/>
  <c r="E1044" i="43"/>
  <c r="E1045" i="43"/>
  <c r="E1046" i="43"/>
  <c r="E1047" i="43"/>
  <c r="E1048" i="43"/>
  <c r="E1049" i="43"/>
  <c r="E1050" i="43"/>
  <c r="E1051" i="43"/>
  <c r="E1052" i="43"/>
  <c r="E1053" i="43"/>
  <c r="E1054" i="43"/>
  <c r="E1055" i="43"/>
  <c r="E1056" i="43"/>
  <c r="E1057" i="43"/>
  <c r="E1058" i="43"/>
  <c r="E1059" i="43"/>
  <c r="E1060" i="43"/>
  <c r="E1061" i="43"/>
  <c r="E1062" i="43"/>
  <c r="E1063" i="43"/>
  <c r="E1064" i="43"/>
  <c r="E1065" i="43"/>
  <c r="E1066" i="43"/>
  <c r="E1067" i="43"/>
  <c r="E1068" i="43"/>
  <c r="E1069" i="43"/>
  <c r="E1070" i="43"/>
  <c r="E1071" i="43"/>
  <c r="E1072" i="43"/>
  <c r="E1073" i="43"/>
  <c r="E1074" i="43"/>
  <c r="E1075" i="43"/>
  <c r="E1076" i="43"/>
  <c r="E1077" i="43"/>
  <c r="E1078" i="43"/>
  <c r="E1079" i="43"/>
  <c r="E1080" i="43"/>
  <c r="E1081" i="43"/>
  <c r="E1082" i="43"/>
  <c r="E1083" i="43"/>
  <c r="E1084" i="43"/>
  <c r="E1085" i="43"/>
  <c r="E1086" i="43"/>
  <c r="E1087" i="43"/>
  <c r="E1088" i="43"/>
  <c r="E1089" i="43"/>
  <c r="E1090" i="43"/>
  <c r="E1091" i="43"/>
  <c r="E1092" i="43"/>
  <c r="E1093" i="43"/>
  <c r="E1094" i="43"/>
  <c r="E1095" i="43"/>
  <c r="E1096" i="43"/>
  <c r="E1097" i="43"/>
  <c r="E1098" i="43"/>
  <c r="E1099" i="43"/>
  <c r="E1100" i="43"/>
  <c r="E1101" i="43"/>
  <c r="E1102" i="43"/>
  <c r="E1103" i="43"/>
  <c r="E1104" i="43"/>
  <c r="E1105" i="43"/>
  <c r="E1106" i="43"/>
  <c r="E1107" i="43"/>
  <c r="E1108" i="43"/>
  <c r="E1109" i="43"/>
  <c r="E1110" i="43"/>
  <c r="E1111" i="43"/>
  <c r="E1112" i="43"/>
  <c r="E1113" i="43"/>
  <c r="E1114" i="43"/>
  <c r="E1115" i="43"/>
  <c r="E1116" i="43"/>
  <c r="E1117" i="43"/>
  <c r="E1118" i="43"/>
  <c r="E1119" i="43"/>
  <c r="E1120" i="43"/>
  <c r="E1121" i="43"/>
  <c r="E1122" i="43"/>
  <c r="E1123" i="43"/>
  <c r="E1124" i="43"/>
  <c r="E1125" i="43"/>
  <c r="E1126" i="43"/>
  <c r="E1127" i="43"/>
  <c r="E1128" i="43"/>
  <c r="E1129" i="43"/>
  <c r="E1130" i="43"/>
  <c r="E1131" i="43"/>
  <c r="E1132" i="43"/>
  <c r="E1133" i="43"/>
  <c r="E1134" i="43"/>
  <c r="E1135" i="43"/>
  <c r="E1136" i="43"/>
  <c r="E1137" i="43"/>
  <c r="E1138" i="43"/>
  <c r="E1139" i="43"/>
  <c r="E1140" i="43"/>
  <c r="E1141" i="43"/>
  <c r="E1142" i="43"/>
  <c r="E1143" i="43"/>
  <c r="E1144" i="43"/>
  <c r="E1145" i="43"/>
  <c r="E1146" i="43"/>
  <c r="E1147" i="43"/>
  <c r="E1148" i="43"/>
  <c r="E1149" i="43"/>
  <c r="E1150" i="43"/>
  <c r="E1151" i="43"/>
  <c r="E1152" i="43"/>
  <c r="E1153" i="43"/>
  <c r="E1154" i="43"/>
  <c r="E1155" i="43"/>
  <c r="E1156" i="43"/>
  <c r="E1157" i="43"/>
  <c r="E1158" i="43"/>
  <c r="E1159" i="43"/>
  <c r="E1160" i="43"/>
  <c r="E1161" i="43"/>
  <c r="E1162" i="43"/>
  <c r="E1163" i="43"/>
  <c r="E1164" i="43"/>
  <c r="E1165" i="43"/>
  <c r="E1166" i="43"/>
  <c r="E1167" i="43"/>
  <c r="E1168" i="43"/>
  <c r="E1169" i="43"/>
  <c r="E1170" i="43"/>
  <c r="E1171" i="43"/>
  <c r="E1172" i="43"/>
  <c r="E1173" i="43"/>
  <c r="E1174" i="43"/>
  <c r="E1175" i="43"/>
  <c r="E1176" i="43"/>
  <c r="E1177" i="43"/>
  <c r="E1178" i="43"/>
  <c r="E1179" i="43"/>
  <c r="E1180" i="43"/>
  <c r="E1181" i="43"/>
  <c r="E1182" i="43"/>
  <c r="E1183" i="43"/>
  <c r="E1184" i="43"/>
  <c r="E1185" i="43"/>
  <c r="E1186" i="43"/>
  <c r="E1187" i="43"/>
  <c r="E1188" i="43"/>
  <c r="E1189" i="43"/>
  <c r="E1190" i="43"/>
  <c r="E1191" i="43"/>
  <c r="E1192" i="43"/>
  <c r="E1193" i="43"/>
  <c r="E1194" i="43"/>
  <c r="E1195" i="43"/>
  <c r="E1196" i="43"/>
  <c r="E1197" i="43"/>
  <c r="E1198" i="43"/>
  <c r="E1199" i="43"/>
  <c r="E1200" i="43"/>
  <c r="E1201" i="43"/>
  <c r="E1202" i="43"/>
  <c r="E1203" i="43"/>
  <c r="E1204" i="43"/>
  <c r="E1205" i="43"/>
  <c r="E1206" i="43"/>
  <c r="E1207" i="43"/>
  <c r="E1208" i="43"/>
  <c r="E1209" i="43"/>
  <c r="E1210" i="43"/>
  <c r="E1211" i="43"/>
  <c r="E1212" i="43"/>
  <c r="E1213" i="43"/>
  <c r="E1214" i="43"/>
  <c r="E1215" i="43"/>
  <c r="E1216" i="43"/>
  <c r="E1217" i="43"/>
  <c r="E1218" i="43"/>
  <c r="E1219" i="43"/>
  <c r="E1220" i="43"/>
  <c r="E1221" i="43"/>
  <c r="E1222" i="43"/>
  <c r="E1223" i="43"/>
  <c r="E1224" i="43"/>
  <c r="E1225" i="43"/>
  <c r="E1226" i="43"/>
  <c r="E1227" i="43"/>
  <c r="E1228" i="43"/>
  <c r="E1229" i="43"/>
  <c r="E1230" i="43"/>
  <c r="E1231" i="43"/>
  <c r="E1232" i="43"/>
  <c r="E1233" i="43"/>
  <c r="E1234" i="43"/>
  <c r="E1235" i="43"/>
  <c r="E1236" i="43"/>
  <c r="E1237" i="43"/>
  <c r="E1238" i="43"/>
  <c r="E1239" i="43"/>
  <c r="E1240" i="43"/>
  <c r="E1241" i="43"/>
  <c r="E1242" i="43"/>
  <c r="E1243" i="43"/>
  <c r="E1244" i="43"/>
  <c r="E1245" i="43"/>
  <c r="E1246" i="43"/>
  <c r="E1247" i="43"/>
  <c r="E1248" i="43"/>
  <c r="E1249" i="43"/>
  <c r="E1250" i="43"/>
  <c r="E1251" i="43"/>
  <c r="E1252" i="43"/>
  <c r="E1253" i="43"/>
  <c r="E1254" i="43"/>
  <c r="E1255" i="43"/>
  <c r="E1256" i="43"/>
  <c r="E1257" i="43"/>
  <c r="E1258" i="43"/>
  <c r="E1259" i="43"/>
  <c r="E1260" i="43"/>
  <c r="E1261" i="43"/>
  <c r="E1262" i="43"/>
  <c r="E1263" i="43"/>
  <c r="E1264" i="43"/>
  <c r="E1265" i="43"/>
  <c r="E1266" i="43"/>
  <c r="E1267" i="43"/>
  <c r="E1268" i="43"/>
  <c r="E1269" i="43"/>
  <c r="E1270" i="43"/>
  <c r="E1271" i="43"/>
  <c r="E1272" i="43"/>
  <c r="E1273" i="43"/>
  <c r="E1274" i="43"/>
  <c r="E1275" i="43"/>
  <c r="E1276" i="43"/>
  <c r="E1277" i="43"/>
  <c r="E1278" i="43"/>
  <c r="E1279" i="43"/>
  <c r="E1280" i="43"/>
  <c r="E1281" i="43"/>
  <c r="E1282" i="43"/>
  <c r="E1283" i="43"/>
  <c r="E1284" i="43"/>
  <c r="E1285" i="43"/>
  <c r="E1286" i="43"/>
  <c r="E1287" i="43"/>
  <c r="E1288" i="43"/>
  <c r="E1289" i="43"/>
  <c r="E1290" i="43"/>
  <c r="E1291" i="43"/>
  <c r="E1292" i="43"/>
  <c r="E1293" i="43"/>
  <c r="E1294" i="43"/>
  <c r="E1295" i="43"/>
  <c r="E1296" i="43"/>
  <c r="E1297" i="43"/>
  <c r="E1298" i="43"/>
  <c r="E1299" i="43"/>
  <c r="E1300" i="43"/>
  <c r="E1301" i="43"/>
  <c r="E1302" i="43"/>
  <c r="E1303" i="43"/>
  <c r="E1304" i="43"/>
  <c r="E1305" i="43"/>
  <c r="E1306" i="43"/>
  <c r="E1307" i="43"/>
  <c r="E1308" i="43"/>
  <c r="E1309" i="43"/>
  <c r="E1310" i="43"/>
  <c r="E1311" i="43"/>
  <c r="E1312" i="43"/>
  <c r="E1313" i="43"/>
  <c r="E1314" i="43"/>
  <c r="E1315" i="43"/>
  <c r="E1316" i="43"/>
  <c r="E1317" i="43"/>
  <c r="E1318" i="43"/>
  <c r="E1319" i="43"/>
  <c r="E1320" i="43"/>
  <c r="E1321" i="43"/>
  <c r="E1322" i="43"/>
  <c r="E1323" i="43"/>
  <c r="E1324" i="43"/>
  <c r="E1325" i="43"/>
  <c r="E1326" i="43"/>
  <c r="E1327" i="43"/>
  <c r="E1328" i="43"/>
  <c r="E1329" i="43"/>
  <c r="E1330" i="43"/>
  <c r="E1331" i="43"/>
  <c r="E1332" i="43"/>
  <c r="E1333" i="43"/>
  <c r="E1334" i="43"/>
  <c r="E1335" i="43"/>
  <c r="E1336" i="43"/>
  <c r="E1337" i="43"/>
  <c r="E1338" i="43"/>
  <c r="E1339" i="43"/>
  <c r="E1340" i="43"/>
  <c r="E1341" i="43"/>
  <c r="E1342" i="43"/>
  <c r="E1343" i="43"/>
  <c r="E1344" i="43"/>
  <c r="E1345" i="43"/>
  <c r="E1346" i="43"/>
  <c r="E1347" i="43"/>
  <c r="E1348" i="43"/>
  <c r="E1349" i="43"/>
  <c r="E1350" i="43"/>
  <c r="E1351" i="43"/>
  <c r="E1352" i="43"/>
  <c r="E1353" i="43"/>
  <c r="E1354" i="43"/>
  <c r="E1355" i="43"/>
  <c r="E1356" i="43"/>
  <c r="E1357" i="43"/>
  <c r="E1358" i="43"/>
  <c r="E1359" i="43"/>
  <c r="E1360" i="43"/>
  <c r="E1361" i="43"/>
  <c r="E1362" i="43"/>
  <c r="E1363" i="43"/>
  <c r="E1364" i="43"/>
  <c r="E1365" i="43"/>
  <c r="E1366" i="43"/>
  <c r="E1367" i="43"/>
  <c r="E1368" i="43"/>
  <c r="E1369" i="43"/>
  <c r="E1370" i="43"/>
  <c r="E1371" i="43"/>
  <c r="E1372" i="43"/>
  <c r="E1373" i="43"/>
  <c r="E1374" i="43"/>
  <c r="E1375" i="43"/>
  <c r="E1376" i="43"/>
  <c r="E1377" i="43"/>
  <c r="E1378" i="43"/>
  <c r="E1379" i="43"/>
  <c r="E1380" i="43"/>
  <c r="E1381" i="43"/>
  <c r="E1382" i="43"/>
  <c r="E1383" i="43"/>
  <c r="E1384" i="43"/>
  <c r="E1385" i="43"/>
  <c r="E1386" i="43"/>
  <c r="E1387" i="43"/>
  <c r="E1388" i="43"/>
  <c r="E1389" i="43"/>
  <c r="E1390" i="43"/>
  <c r="E1391" i="43"/>
  <c r="E1392" i="43"/>
  <c r="E1393" i="43"/>
  <c r="E1394" i="43"/>
  <c r="E1395" i="43"/>
  <c r="E1396" i="43"/>
  <c r="E1397" i="43"/>
  <c r="E1398" i="43"/>
  <c r="E1399" i="43"/>
  <c r="E1400" i="43"/>
  <c r="E1401" i="43"/>
  <c r="E1402" i="43"/>
  <c r="E1403" i="43"/>
  <c r="E1404" i="43"/>
  <c r="E1405" i="43"/>
  <c r="E1406" i="43"/>
  <c r="E1407" i="43"/>
  <c r="E1408" i="43"/>
  <c r="E1409" i="43"/>
  <c r="E1410" i="43"/>
  <c r="E1411" i="43"/>
  <c r="E1412" i="43"/>
  <c r="E1413" i="43"/>
  <c r="E1414" i="43"/>
  <c r="E1415" i="43"/>
  <c r="E1416" i="43"/>
  <c r="E1417" i="43"/>
  <c r="E1418" i="43"/>
  <c r="E1419" i="43"/>
  <c r="E1420" i="43"/>
  <c r="E1421" i="43"/>
  <c r="E1422" i="43"/>
  <c r="E1423" i="43"/>
  <c r="E1424" i="43"/>
  <c r="E1425" i="43"/>
  <c r="E1426" i="43"/>
  <c r="E1427" i="43"/>
  <c r="E1428" i="43"/>
  <c r="E1429" i="43"/>
  <c r="E1430" i="43"/>
  <c r="E1431" i="43"/>
  <c r="E1432" i="43"/>
  <c r="E1433" i="43"/>
  <c r="E1434" i="43"/>
  <c r="E1435" i="43"/>
  <c r="E1436" i="43"/>
  <c r="E1437" i="43"/>
  <c r="E1438" i="43"/>
  <c r="E1439" i="43"/>
  <c r="E1440" i="43"/>
  <c r="E1441" i="43"/>
  <c r="E1442" i="43"/>
  <c r="E1443" i="43"/>
  <c r="E1444" i="43"/>
  <c r="E1445" i="43"/>
  <c r="E1446" i="43"/>
  <c r="E1447" i="43"/>
  <c r="E1448" i="43"/>
  <c r="E1449" i="43"/>
  <c r="E1450" i="43"/>
  <c r="E1451" i="43"/>
  <c r="E1452" i="43"/>
  <c r="E1453" i="43"/>
  <c r="E1454" i="43"/>
  <c r="E1455" i="43"/>
  <c r="E1456" i="43"/>
  <c r="E1457" i="43"/>
  <c r="E1458" i="43"/>
  <c r="E1459" i="43"/>
  <c r="E1460" i="43"/>
  <c r="E1461" i="43"/>
  <c r="E1462" i="43"/>
  <c r="E1463" i="43"/>
  <c r="E1464" i="43"/>
  <c r="E1465" i="43"/>
  <c r="E1466" i="43"/>
  <c r="E1467" i="43"/>
  <c r="E1468" i="43"/>
  <c r="E1469" i="43"/>
  <c r="E1470" i="43"/>
  <c r="E1471" i="43"/>
  <c r="E1472" i="43"/>
  <c r="E1473" i="43"/>
  <c r="E1474" i="43"/>
  <c r="E1475" i="43"/>
  <c r="E1476" i="43"/>
  <c r="E1477" i="43"/>
  <c r="E1478" i="43"/>
  <c r="E1479" i="43"/>
  <c r="E1480" i="43"/>
  <c r="E1481" i="43"/>
  <c r="E1482" i="43"/>
  <c r="E1483" i="43"/>
  <c r="E1484" i="43"/>
  <c r="E1485" i="43"/>
  <c r="E1486" i="43"/>
  <c r="E1487" i="43"/>
  <c r="E1488" i="43"/>
  <c r="E1489" i="43"/>
  <c r="E1490" i="43"/>
  <c r="E1491" i="43"/>
  <c r="E1492" i="43"/>
  <c r="E1493" i="43"/>
  <c r="E1494" i="43"/>
  <c r="E1495" i="43"/>
  <c r="E1496" i="43"/>
  <c r="E1497" i="43"/>
  <c r="E1498" i="43"/>
  <c r="E1499" i="43"/>
  <c r="E1500" i="43"/>
  <c r="E1501" i="43"/>
  <c r="E1502" i="43"/>
  <c r="E1503" i="43"/>
  <c r="E1504" i="43"/>
  <c r="E1505" i="43"/>
  <c r="E1506" i="43"/>
  <c r="E1507" i="43"/>
  <c r="E1508" i="43"/>
  <c r="E1509" i="43"/>
  <c r="E1510" i="43"/>
  <c r="E1511" i="43"/>
  <c r="E1512" i="43"/>
  <c r="E1513" i="43"/>
  <c r="E1514" i="43"/>
  <c r="E1515" i="43"/>
  <c r="E1516" i="43"/>
  <c r="E1517" i="43"/>
  <c r="E1518" i="43"/>
  <c r="E1519" i="43"/>
  <c r="E1520" i="43"/>
  <c r="E1521" i="43"/>
  <c r="E1522" i="43"/>
  <c r="E1523" i="43"/>
  <c r="E1524" i="43"/>
  <c r="E1525" i="43"/>
  <c r="E1526" i="43"/>
  <c r="E1527" i="43"/>
  <c r="E1528" i="43"/>
  <c r="E1529" i="43"/>
  <c r="E1530" i="43"/>
  <c r="E1531" i="43"/>
  <c r="E1532" i="43"/>
  <c r="E1533" i="43"/>
  <c r="E1534" i="43"/>
  <c r="E1535" i="43"/>
  <c r="E1536" i="43"/>
  <c r="E1537" i="43"/>
  <c r="E1538" i="43"/>
  <c r="E1539" i="43"/>
  <c r="E1540" i="43"/>
  <c r="E1541" i="43"/>
  <c r="E1542" i="43"/>
  <c r="E1543" i="43"/>
  <c r="E1544" i="43"/>
  <c r="E1545" i="43"/>
  <c r="E1546" i="43"/>
  <c r="E1547" i="43"/>
  <c r="E1548" i="43"/>
  <c r="E1549" i="43"/>
  <c r="E1550" i="43"/>
  <c r="E1551" i="43"/>
  <c r="E1552" i="43"/>
  <c r="E1553" i="43"/>
  <c r="E1554" i="43"/>
  <c r="E1555" i="43"/>
  <c r="E1556" i="43"/>
  <c r="E1557" i="43"/>
  <c r="E1558" i="43"/>
  <c r="E1559" i="43"/>
  <c r="E1560" i="43"/>
  <c r="E1561" i="43"/>
  <c r="E1562" i="43"/>
  <c r="E1563" i="43"/>
  <c r="E1564" i="43"/>
  <c r="E1565" i="43"/>
  <c r="E1566" i="43"/>
  <c r="E1567" i="43"/>
  <c r="E1568" i="43"/>
  <c r="E1569" i="43"/>
  <c r="E1570" i="43"/>
  <c r="E1571" i="43"/>
  <c r="E1572" i="43"/>
  <c r="E1573" i="43"/>
  <c r="E1574" i="43"/>
  <c r="E1575" i="43"/>
  <c r="E1576" i="43"/>
  <c r="E1577" i="43"/>
  <c r="E1578" i="43"/>
  <c r="E1579" i="43"/>
  <c r="E1580" i="43"/>
  <c r="E1581" i="43"/>
  <c r="E1582" i="43"/>
  <c r="E1583" i="43"/>
  <c r="E1584" i="43"/>
  <c r="E1585" i="43"/>
  <c r="E1586" i="43"/>
  <c r="E1587" i="43"/>
  <c r="E1588" i="43"/>
  <c r="E1589" i="43"/>
  <c r="E1590" i="43"/>
  <c r="E1591" i="43"/>
  <c r="E1592" i="43"/>
  <c r="E1593" i="43"/>
  <c r="E1594" i="43"/>
  <c r="E1595" i="43"/>
  <c r="E1596" i="43"/>
  <c r="E1597" i="43"/>
  <c r="E1598" i="43"/>
  <c r="E1599" i="43"/>
  <c r="E1600" i="43"/>
  <c r="E1601" i="43"/>
  <c r="E1602" i="43"/>
  <c r="E1603" i="43"/>
  <c r="E1604" i="43"/>
  <c r="E1605" i="43"/>
  <c r="E1606" i="43"/>
  <c r="E1607" i="43"/>
  <c r="E1608" i="43"/>
  <c r="E1609" i="43"/>
  <c r="E1610" i="43"/>
  <c r="E1611" i="43"/>
  <c r="E1612" i="43"/>
  <c r="E1613" i="43"/>
  <c r="E1614" i="43"/>
  <c r="E1615" i="43"/>
  <c r="E1616" i="43"/>
  <c r="E1617" i="43"/>
  <c r="E1618" i="43"/>
  <c r="E1619" i="43"/>
  <c r="E1620" i="43"/>
  <c r="E1621" i="43"/>
  <c r="E1622" i="43"/>
  <c r="E1623" i="43"/>
  <c r="E1624" i="43"/>
  <c r="E1625" i="43"/>
  <c r="E1626" i="43"/>
  <c r="E1627" i="43"/>
  <c r="E1628" i="43"/>
  <c r="E1629" i="43"/>
  <c r="E1630" i="43"/>
  <c r="E1631" i="43"/>
  <c r="E1632" i="43"/>
  <c r="E1633" i="43"/>
  <c r="E1634" i="43"/>
  <c r="E1635" i="43"/>
  <c r="E1636" i="43"/>
  <c r="E1637" i="43"/>
  <c r="E1638" i="43"/>
  <c r="E1639" i="43"/>
  <c r="E1640" i="43"/>
  <c r="E1641" i="43"/>
  <c r="E1642" i="43"/>
  <c r="E1643" i="43"/>
  <c r="E1644" i="43"/>
  <c r="E1645" i="43"/>
  <c r="E1646" i="43"/>
  <c r="E1647" i="43"/>
  <c r="E1648" i="43"/>
  <c r="E1649" i="43"/>
  <c r="E1650" i="43"/>
  <c r="E1651" i="43"/>
  <c r="E1652" i="43"/>
  <c r="E1653" i="43"/>
  <c r="E1654" i="43"/>
  <c r="E1655" i="43"/>
  <c r="E1656" i="43"/>
  <c r="E1657" i="43"/>
  <c r="E1658" i="43"/>
  <c r="E1659" i="43"/>
  <c r="E1660" i="43"/>
  <c r="E1661" i="43"/>
  <c r="E1662" i="43"/>
  <c r="E1663" i="43"/>
  <c r="E1664" i="43"/>
  <c r="E1665" i="43"/>
  <c r="E1666" i="43"/>
  <c r="E1667" i="43"/>
  <c r="E1668" i="43"/>
  <c r="E1669" i="43"/>
  <c r="E1670" i="43"/>
  <c r="E1671" i="43"/>
  <c r="E1672" i="43"/>
  <c r="E1673" i="43"/>
  <c r="E1674" i="43"/>
  <c r="E1675" i="43"/>
  <c r="E1676" i="43"/>
  <c r="E1677" i="43"/>
  <c r="E1678" i="43"/>
  <c r="E1679" i="43"/>
  <c r="E1680" i="43"/>
  <c r="E1681" i="43"/>
  <c r="E1682" i="43"/>
  <c r="E1683" i="43"/>
  <c r="E1684" i="43"/>
  <c r="E1685" i="43"/>
  <c r="E1686" i="43"/>
  <c r="E1687" i="43"/>
  <c r="E1688" i="43"/>
  <c r="E1689" i="43"/>
  <c r="E1690" i="43"/>
  <c r="E1691" i="43"/>
  <c r="E1692" i="43"/>
  <c r="E1693" i="43"/>
  <c r="E1694" i="43"/>
  <c r="E1695" i="43"/>
  <c r="E1696" i="43"/>
  <c r="E1697" i="43"/>
  <c r="E1698" i="43"/>
  <c r="E1699" i="43"/>
  <c r="E1700" i="43"/>
  <c r="E1701" i="43"/>
  <c r="E1702" i="43"/>
  <c r="E1703" i="43"/>
  <c r="E1704" i="43"/>
  <c r="E1705" i="43"/>
  <c r="E1706" i="43"/>
  <c r="E1707" i="43"/>
  <c r="E1708" i="43"/>
  <c r="E1709" i="43"/>
  <c r="E1710" i="43"/>
  <c r="E1711" i="43"/>
  <c r="E1712" i="43"/>
  <c r="E1713" i="43"/>
  <c r="E1714" i="43"/>
  <c r="E1715" i="43"/>
  <c r="E1716" i="43"/>
  <c r="E1717" i="43"/>
  <c r="E1718" i="43"/>
  <c r="E1719" i="43"/>
  <c r="E1720" i="43"/>
  <c r="E1721" i="43"/>
  <c r="E1722" i="43"/>
  <c r="E1723" i="43"/>
  <c r="E1724" i="43"/>
  <c r="E1725" i="43"/>
  <c r="E1726" i="43"/>
  <c r="E1727" i="43"/>
  <c r="E1728" i="43"/>
  <c r="E1729" i="43"/>
  <c r="E1730" i="43"/>
  <c r="E1731" i="43"/>
  <c r="E1732" i="43"/>
  <c r="E1733" i="43"/>
  <c r="E1734" i="43"/>
  <c r="E1735" i="43"/>
  <c r="E1736" i="43"/>
  <c r="E1737" i="43"/>
  <c r="E1738" i="43"/>
  <c r="E1739" i="43"/>
  <c r="E1740" i="43"/>
  <c r="E1741" i="43"/>
  <c r="E1742" i="43"/>
  <c r="E1743" i="43"/>
  <c r="E1744" i="43"/>
  <c r="E1745" i="43"/>
  <c r="E1746" i="43"/>
  <c r="E1747" i="43"/>
  <c r="E1748" i="43"/>
  <c r="E1749" i="43"/>
  <c r="E1750" i="43"/>
  <c r="E1751" i="43"/>
  <c r="E1752" i="43"/>
  <c r="E1753" i="43"/>
  <c r="E1754" i="43"/>
  <c r="E1755" i="43"/>
  <c r="E1756" i="43"/>
  <c r="E1757" i="43"/>
  <c r="E1758" i="43"/>
  <c r="E1759" i="43"/>
  <c r="E1760" i="43"/>
  <c r="E1761" i="43"/>
  <c r="E1762" i="43"/>
  <c r="E1763" i="43"/>
  <c r="E1764" i="43"/>
  <c r="E1765" i="43"/>
  <c r="E1766" i="43"/>
  <c r="E1767" i="43"/>
  <c r="E1768" i="43"/>
  <c r="E1769" i="43"/>
  <c r="E1770" i="43"/>
  <c r="E1771" i="43"/>
  <c r="E1772" i="43"/>
  <c r="E1773" i="43"/>
  <c r="E1774" i="43"/>
  <c r="E1775" i="43"/>
  <c r="E1776" i="43"/>
  <c r="E1777" i="43"/>
  <c r="E1778" i="43"/>
  <c r="E1779" i="43"/>
  <c r="E1780" i="43"/>
  <c r="E1781" i="43"/>
  <c r="E1782" i="43"/>
  <c r="E1783" i="43"/>
  <c r="E1784" i="43"/>
  <c r="E1785" i="43"/>
  <c r="E1786" i="43"/>
  <c r="E1787" i="43"/>
  <c r="E1788" i="43"/>
  <c r="E1789" i="43"/>
  <c r="E1790" i="43"/>
  <c r="E1791" i="43"/>
  <c r="E1792" i="43"/>
  <c r="E1793" i="43"/>
  <c r="E1794" i="43"/>
  <c r="E1795" i="43"/>
  <c r="E1796" i="43"/>
  <c r="E1797" i="43"/>
  <c r="E1798" i="43"/>
  <c r="E1799" i="43"/>
  <c r="E1800" i="43"/>
  <c r="E1801" i="43"/>
  <c r="E1802" i="43"/>
  <c r="E1803" i="43"/>
  <c r="E1804" i="43"/>
  <c r="E1805" i="43"/>
  <c r="E1806" i="43"/>
  <c r="E1807" i="43"/>
  <c r="E1808" i="43"/>
  <c r="E1809" i="43"/>
  <c r="E1810" i="43"/>
  <c r="E1811" i="43"/>
  <c r="E1812" i="43"/>
  <c r="E1813" i="43"/>
  <c r="E1814" i="43"/>
  <c r="E1815" i="43"/>
  <c r="E1816" i="43"/>
  <c r="E1817" i="43"/>
  <c r="E1818" i="43"/>
  <c r="E1819" i="43"/>
  <c r="E1820" i="43"/>
  <c r="E1821" i="43"/>
  <c r="E1822" i="43"/>
  <c r="E1823" i="43"/>
  <c r="E1824" i="43"/>
  <c r="E1825" i="43"/>
  <c r="E1826" i="43"/>
  <c r="E1827" i="43"/>
  <c r="E1828" i="43"/>
  <c r="E1829" i="43"/>
  <c r="E1830" i="43"/>
  <c r="E1831" i="43"/>
  <c r="E1832" i="43"/>
  <c r="E1833" i="43"/>
  <c r="E1834" i="43"/>
  <c r="E1835" i="43"/>
  <c r="E1836" i="43"/>
  <c r="E1837" i="43"/>
  <c r="E1838" i="43"/>
  <c r="E1839" i="43"/>
  <c r="E1840" i="43"/>
  <c r="E1841" i="43"/>
  <c r="E1842" i="43"/>
  <c r="E1843" i="43"/>
  <c r="E1844" i="43"/>
  <c r="E1845" i="43"/>
  <c r="E1846" i="43"/>
  <c r="E1847" i="43"/>
  <c r="E1848" i="43"/>
  <c r="E1849" i="43"/>
  <c r="E1850" i="43"/>
  <c r="E1851" i="43"/>
  <c r="E1852" i="43"/>
  <c r="E1853" i="43"/>
  <c r="E1854" i="43"/>
  <c r="E1855" i="43"/>
  <c r="E1856" i="43"/>
  <c r="E1857" i="43"/>
  <c r="E1858" i="43"/>
  <c r="E1859" i="43"/>
  <c r="E1860" i="43"/>
  <c r="E1861" i="43"/>
  <c r="E1862" i="43"/>
  <c r="E1863" i="43"/>
  <c r="E1864" i="43"/>
  <c r="E1865" i="43"/>
  <c r="E1866" i="43"/>
  <c r="E1867" i="43"/>
  <c r="E1868" i="43"/>
  <c r="E1869" i="43"/>
  <c r="E1870" i="43"/>
  <c r="E1871" i="43"/>
  <c r="E1872" i="43"/>
  <c r="E1873" i="43"/>
  <c r="E1874" i="43"/>
  <c r="E1875" i="43"/>
  <c r="E1876" i="43"/>
  <c r="E1877" i="43"/>
  <c r="E1878" i="43"/>
  <c r="E1879" i="43"/>
  <c r="E1880" i="43"/>
  <c r="E1881" i="43"/>
  <c r="E1882" i="43"/>
  <c r="E1883" i="43"/>
  <c r="E1884" i="43"/>
  <c r="E1885" i="43"/>
  <c r="E1886" i="43"/>
  <c r="E1887" i="43"/>
  <c r="E1888" i="43"/>
  <c r="E1889" i="43"/>
  <c r="E1890" i="43"/>
  <c r="E1891" i="43"/>
  <c r="E1892" i="43"/>
  <c r="E1893" i="43"/>
  <c r="E1894" i="43"/>
  <c r="E1895" i="43"/>
  <c r="E1896" i="43"/>
  <c r="E1897" i="43"/>
  <c r="E1898" i="43"/>
  <c r="E1899" i="43"/>
  <c r="E1900" i="43"/>
  <c r="E1901" i="43"/>
  <c r="E1902" i="43"/>
  <c r="E1903" i="43"/>
  <c r="E1904" i="43"/>
  <c r="E1905" i="43"/>
  <c r="E1906" i="43"/>
  <c r="E1907" i="43"/>
  <c r="E1908" i="43"/>
  <c r="E1909" i="43"/>
  <c r="E1910" i="43"/>
  <c r="E1911" i="43"/>
  <c r="E1912" i="43"/>
  <c r="E1913" i="43"/>
  <c r="E1914" i="43"/>
  <c r="E1915" i="43"/>
  <c r="E1916" i="43"/>
  <c r="E1917" i="43"/>
  <c r="E1918" i="43"/>
  <c r="E1919" i="43"/>
  <c r="E1920" i="43"/>
  <c r="E1921" i="43"/>
  <c r="E1922" i="43"/>
  <c r="E1923" i="43"/>
  <c r="E1924" i="43"/>
  <c r="E1925" i="43"/>
  <c r="E1926" i="43"/>
  <c r="E1927" i="43"/>
  <c r="E1928" i="43"/>
  <c r="E1929" i="43"/>
  <c r="E1930" i="43"/>
  <c r="E1931" i="43"/>
  <c r="E1932" i="43"/>
  <c r="E1933" i="43"/>
  <c r="E1934" i="43"/>
  <c r="E1935" i="43"/>
  <c r="E1936" i="43"/>
  <c r="E1937" i="43"/>
  <c r="E1938" i="43"/>
  <c r="E1939" i="43"/>
  <c r="E1940" i="43"/>
  <c r="E1941" i="43"/>
  <c r="E1942" i="43"/>
  <c r="E1943" i="43"/>
  <c r="E1944" i="43"/>
  <c r="E1945" i="43"/>
  <c r="E1946" i="43"/>
  <c r="E1947" i="43"/>
  <c r="E1948" i="43"/>
  <c r="E1949" i="43"/>
  <c r="E1950" i="43"/>
  <c r="E1951" i="43"/>
  <c r="E1952" i="43"/>
  <c r="E1953" i="43"/>
  <c r="E1954" i="43"/>
  <c r="E1955" i="43"/>
  <c r="E1956" i="43"/>
  <c r="E1957" i="43"/>
  <c r="E1958" i="43"/>
  <c r="E1959" i="43"/>
  <c r="E1960" i="43"/>
  <c r="E1961" i="43"/>
  <c r="E1962" i="43"/>
  <c r="E1963" i="43"/>
  <c r="E1964" i="43"/>
  <c r="E1965" i="43"/>
  <c r="E1966" i="43"/>
  <c r="E1967" i="43"/>
  <c r="E1968" i="43"/>
  <c r="E1969" i="43"/>
  <c r="E1970" i="43"/>
  <c r="E1971" i="43"/>
  <c r="E1972" i="43"/>
  <c r="E1973" i="43"/>
  <c r="E1974" i="43"/>
  <c r="E1975" i="43"/>
  <c r="E1976" i="43"/>
  <c r="E1977" i="43"/>
  <c r="E1978" i="43"/>
  <c r="E1979" i="43"/>
  <c r="E1980" i="43"/>
  <c r="E1981" i="43"/>
  <c r="E1982" i="43"/>
  <c r="E1983" i="43"/>
  <c r="E1984" i="43"/>
  <c r="E1985" i="43"/>
  <c r="E1986" i="43"/>
  <c r="E1987" i="43"/>
  <c r="E1988" i="43"/>
  <c r="E1989" i="43"/>
  <c r="E1990" i="43"/>
  <c r="E1991" i="43"/>
  <c r="E1992" i="43"/>
  <c r="E1993" i="43"/>
  <c r="E1994" i="43"/>
  <c r="E1995" i="43"/>
  <c r="E1996" i="43"/>
  <c r="E1997" i="43"/>
  <c r="E1998" i="43"/>
  <c r="E1999" i="43"/>
  <c r="E2000" i="43"/>
  <c r="E2001" i="43"/>
  <c r="E2002" i="43"/>
  <c r="E2003" i="43"/>
  <c r="E2004" i="43"/>
  <c r="E2005" i="43"/>
  <c r="E2006" i="43"/>
  <c r="E2007" i="43"/>
  <c r="E2008" i="43"/>
  <c r="E2009" i="43"/>
  <c r="E2010" i="43"/>
  <c r="E2011" i="43"/>
  <c r="E2012" i="43"/>
  <c r="E2013" i="43"/>
  <c r="E2014" i="43"/>
  <c r="E2015" i="43"/>
  <c r="E2016" i="43"/>
  <c r="E2017" i="43"/>
  <c r="E2018" i="43"/>
  <c r="E2019" i="43"/>
  <c r="E2020" i="43"/>
  <c r="E2021" i="43"/>
  <c r="E2022" i="43"/>
  <c r="E2023" i="43"/>
  <c r="E2024" i="43"/>
  <c r="E2025" i="43"/>
  <c r="E2026" i="43"/>
  <c r="E2027" i="43"/>
  <c r="E2028" i="43"/>
  <c r="E2029" i="43"/>
  <c r="E2030" i="43"/>
  <c r="E2031" i="43"/>
  <c r="E2032" i="43"/>
  <c r="E2033" i="43"/>
  <c r="E2034" i="43"/>
  <c r="E2035" i="43"/>
  <c r="E2036" i="43"/>
  <c r="E2037" i="43"/>
  <c r="E2038" i="43"/>
  <c r="E2039" i="43"/>
  <c r="E2040" i="43"/>
  <c r="E2041" i="43"/>
  <c r="E2042" i="43"/>
  <c r="E2043" i="43"/>
  <c r="E2044" i="43"/>
  <c r="E2045" i="43"/>
  <c r="E2046" i="43"/>
  <c r="E2047" i="43"/>
  <c r="E2048" i="43"/>
  <c r="E2049" i="43"/>
  <c r="E2050" i="43"/>
  <c r="E2051" i="43"/>
  <c r="E2052" i="43"/>
  <c r="E2053" i="43"/>
  <c r="E2054" i="43"/>
  <c r="E2055" i="43"/>
  <c r="E2056" i="43"/>
  <c r="E2057" i="43"/>
  <c r="E2058" i="43"/>
  <c r="E2059" i="43"/>
  <c r="E2060" i="43"/>
  <c r="E2061" i="43"/>
  <c r="E2062" i="43"/>
  <c r="E2063" i="43"/>
  <c r="E2064" i="43"/>
  <c r="E2065" i="43"/>
  <c r="E2066" i="43"/>
  <c r="E2067" i="43"/>
  <c r="E2068" i="43"/>
  <c r="E2069" i="43"/>
  <c r="E2070" i="43"/>
  <c r="E2071" i="43"/>
  <c r="E2072" i="43"/>
  <c r="E2073" i="43"/>
  <c r="E2074" i="43"/>
  <c r="E2075" i="43"/>
  <c r="E2076" i="43"/>
  <c r="E2077" i="43"/>
  <c r="E2078" i="43"/>
  <c r="E2079" i="43"/>
  <c r="E2080" i="43"/>
  <c r="E2081" i="43"/>
  <c r="E2082" i="43"/>
  <c r="E2083" i="43"/>
  <c r="E2084" i="43"/>
  <c r="E2085" i="43"/>
  <c r="E2086" i="43"/>
  <c r="E2087" i="43"/>
  <c r="E2088" i="43"/>
  <c r="E2089" i="43"/>
  <c r="E2090" i="43"/>
  <c r="E2091" i="43"/>
  <c r="E2092" i="43"/>
  <c r="E2093" i="43"/>
  <c r="E2094" i="43"/>
  <c r="E2095" i="43"/>
  <c r="E2096" i="43"/>
  <c r="E2097" i="43"/>
  <c r="E2098" i="43"/>
  <c r="E2099" i="43"/>
  <c r="E2100" i="43"/>
  <c r="E2101" i="43"/>
  <c r="E2102" i="43"/>
  <c r="E2103" i="43"/>
  <c r="E2104" i="43"/>
  <c r="E2105" i="43"/>
  <c r="E2106" i="43"/>
  <c r="E2107" i="43"/>
  <c r="E2108" i="43"/>
  <c r="E2109" i="43"/>
  <c r="E2110" i="43"/>
  <c r="E2111" i="43"/>
  <c r="E2112" i="43"/>
  <c r="E2113" i="43"/>
  <c r="E2114" i="43"/>
  <c r="E2115" i="43"/>
  <c r="E2116" i="43"/>
  <c r="E2117" i="43"/>
  <c r="E2118" i="43"/>
  <c r="E2119" i="43"/>
  <c r="E2120" i="43"/>
  <c r="E2121" i="43"/>
  <c r="E2122" i="43"/>
  <c r="E2123" i="43"/>
  <c r="E2124" i="43"/>
  <c r="E2125" i="43"/>
  <c r="E2126" i="43"/>
  <c r="E2127" i="43"/>
  <c r="E2128" i="43"/>
  <c r="E2129" i="43"/>
  <c r="E2130" i="43"/>
  <c r="E2131" i="43"/>
  <c r="E2132" i="43"/>
  <c r="E2133" i="43"/>
  <c r="E2134" i="43"/>
  <c r="E2135" i="43"/>
  <c r="E2136" i="43"/>
  <c r="E2137" i="43"/>
  <c r="E2138" i="43"/>
  <c r="E2139" i="43"/>
  <c r="E2140" i="43"/>
  <c r="E2141" i="43"/>
  <c r="E2142" i="43"/>
  <c r="E2143" i="43"/>
  <c r="E2144" i="43"/>
  <c r="E2145" i="43"/>
  <c r="E2146" i="43"/>
  <c r="E2147" i="43"/>
  <c r="E2148" i="43"/>
  <c r="E2149" i="43"/>
  <c r="E2150" i="43"/>
  <c r="E2151" i="43"/>
  <c r="E2152" i="43"/>
  <c r="E2153" i="43"/>
  <c r="E2154" i="43"/>
  <c r="E2155" i="43"/>
  <c r="E2156" i="43"/>
  <c r="E2157" i="43"/>
  <c r="E2158" i="43"/>
  <c r="E2159" i="43"/>
  <c r="E2160" i="43"/>
  <c r="E2161" i="43"/>
  <c r="E2162" i="43"/>
  <c r="E2163" i="43"/>
  <c r="E2164" i="43"/>
  <c r="E2165" i="43"/>
  <c r="E2166" i="43"/>
  <c r="E2167" i="43"/>
  <c r="E2168" i="43"/>
  <c r="E2169" i="43"/>
  <c r="E2170" i="43"/>
  <c r="E2171" i="43"/>
  <c r="E2172" i="43"/>
  <c r="E2173" i="43"/>
  <c r="E2174" i="43"/>
  <c r="E2175" i="43"/>
  <c r="E2176" i="43"/>
  <c r="E2177" i="43"/>
  <c r="E2178" i="43"/>
  <c r="E2179" i="43"/>
  <c r="E2180" i="43"/>
  <c r="E2181" i="43"/>
  <c r="E2182" i="43"/>
  <c r="E2183" i="43"/>
  <c r="E2184" i="43"/>
  <c r="E2185" i="43"/>
  <c r="E2186" i="43"/>
  <c r="E2187" i="43"/>
  <c r="E2188" i="43"/>
  <c r="E2189" i="43"/>
  <c r="E2190" i="43"/>
  <c r="E2191" i="43"/>
  <c r="E2192" i="43"/>
  <c r="E2193" i="43"/>
  <c r="E2194" i="43"/>
  <c r="E2195" i="43"/>
  <c r="E2196" i="43"/>
  <c r="E2197" i="43"/>
  <c r="E2198" i="43"/>
  <c r="E2199" i="43"/>
  <c r="E2200" i="43"/>
  <c r="E2201" i="43"/>
  <c r="E2202" i="43"/>
  <c r="E2203" i="43"/>
  <c r="E2204" i="43"/>
  <c r="E2205" i="43"/>
  <c r="E2206" i="43"/>
  <c r="E2207" i="43"/>
  <c r="E2208" i="43"/>
  <c r="E2209" i="43"/>
  <c r="E2210" i="43"/>
  <c r="E2211" i="43"/>
  <c r="E2212" i="43"/>
  <c r="E2213" i="43"/>
  <c r="E2214" i="43"/>
  <c r="E2215" i="43"/>
  <c r="E2216" i="43"/>
  <c r="E2217" i="43"/>
  <c r="E2218" i="43"/>
  <c r="E2219" i="43"/>
  <c r="E2220" i="43"/>
  <c r="E2221" i="43"/>
  <c r="E2222" i="43"/>
  <c r="E2223" i="43"/>
  <c r="E2224" i="43"/>
  <c r="E2225" i="43"/>
  <c r="E2226" i="43"/>
  <c r="E2227" i="43"/>
  <c r="E2228" i="43"/>
  <c r="E2229" i="43"/>
  <c r="E2230" i="43"/>
  <c r="E2231" i="43"/>
  <c r="E2232" i="43"/>
  <c r="E2233" i="43"/>
  <c r="E2234" i="43"/>
  <c r="E2235" i="43"/>
  <c r="E2236" i="43"/>
  <c r="E2237" i="43"/>
  <c r="E2238" i="43"/>
  <c r="E2239" i="43"/>
  <c r="E2240" i="43"/>
  <c r="E2241" i="43"/>
  <c r="E2242" i="43"/>
  <c r="E2243" i="43"/>
  <c r="E2244" i="43"/>
  <c r="E2245" i="43"/>
  <c r="E2246" i="43"/>
  <c r="E2247" i="43"/>
  <c r="E2248" i="43"/>
  <c r="E2249" i="43"/>
  <c r="E2250" i="43"/>
  <c r="E2251" i="43"/>
  <c r="E2252" i="43"/>
  <c r="E2253" i="43"/>
  <c r="E2254" i="43"/>
  <c r="E2255" i="43"/>
  <c r="E2256" i="43"/>
  <c r="E2257" i="43"/>
  <c r="E2258" i="43"/>
  <c r="E2259" i="43"/>
  <c r="E2260" i="43"/>
  <c r="E2261" i="43"/>
  <c r="E2262" i="43"/>
  <c r="E2263" i="43"/>
  <c r="E2264" i="43"/>
  <c r="E2265" i="43"/>
  <c r="E2266" i="43"/>
  <c r="E2267" i="43"/>
  <c r="E2268" i="43"/>
  <c r="E2269" i="43"/>
  <c r="E2270" i="43"/>
  <c r="E2271" i="43"/>
  <c r="E2272" i="43"/>
  <c r="E2273" i="43"/>
  <c r="E2274" i="43"/>
  <c r="E2275" i="43"/>
  <c r="E2276" i="43"/>
  <c r="E2277" i="43"/>
  <c r="E2278" i="43"/>
  <c r="E2279" i="43"/>
  <c r="E2280" i="43"/>
  <c r="E2281" i="43"/>
  <c r="E2282" i="43"/>
  <c r="E2283" i="43"/>
  <c r="E2284" i="43"/>
  <c r="E2285" i="43"/>
  <c r="E2286" i="43"/>
  <c r="E2287" i="43"/>
  <c r="E2288" i="43"/>
  <c r="E2289" i="43"/>
  <c r="E2290" i="43"/>
  <c r="E2291" i="43"/>
  <c r="E2292" i="43"/>
  <c r="E2293" i="43"/>
  <c r="E2294" i="43"/>
  <c r="E2295" i="43"/>
  <c r="E2296" i="43"/>
  <c r="E2297" i="43"/>
  <c r="E2298" i="43"/>
  <c r="E2299" i="43"/>
  <c r="E2300" i="43"/>
  <c r="E2301" i="43"/>
  <c r="E2302" i="43"/>
  <c r="E2303" i="43"/>
  <c r="E2304" i="43"/>
  <c r="E2305" i="43"/>
  <c r="E2306" i="43"/>
  <c r="E2307" i="43"/>
  <c r="E2308" i="43"/>
  <c r="E2309" i="43"/>
  <c r="E2310" i="43"/>
  <c r="E2311" i="43"/>
  <c r="E2312" i="43"/>
  <c r="E2313" i="43"/>
  <c r="E2314" i="43"/>
  <c r="E2315" i="43"/>
  <c r="E2316" i="43"/>
  <c r="E2317" i="43"/>
  <c r="E2318" i="43"/>
  <c r="E2319" i="43"/>
  <c r="E2320" i="43"/>
  <c r="E2321" i="43"/>
  <c r="E2322" i="43"/>
  <c r="E2323" i="43"/>
  <c r="E2324" i="43"/>
  <c r="E2325" i="43"/>
  <c r="E2326" i="43"/>
  <c r="E2327" i="43"/>
  <c r="E2328" i="43"/>
  <c r="E2329" i="43"/>
  <c r="E2330" i="43"/>
  <c r="E2331" i="43"/>
  <c r="E2332" i="43"/>
  <c r="E2333" i="43"/>
  <c r="E2334" i="43"/>
  <c r="E2335" i="43"/>
  <c r="E2336" i="43"/>
  <c r="E2337" i="43"/>
  <c r="E2338" i="43"/>
  <c r="E2339" i="43"/>
  <c r="E2340" i="43"/>
  <c r="E2341" i="43"/>
  <c r="E2342" i="43"/>
  <c r="E2343" i="43"/>
  <c r="E2344" i="43"/>
  <c r="E2345" i="43"/>
  <c r="E2346" i="43"/>
  <c r="E2347" i="43"/>
  <c r="E2348" i="43"/>
  <c r="E2349" i="43"/>
  <c r="E2350" i="43"/>
  <c r="E2351" i="43"/>
  <c r="E2352" i="43"/>
  <c r="E2353" i="43"/>
  <c r="E2354" i="43"/>
  <c r="E2355" i="43"/>
  <c r="E2356" i="43"/>
  <c r="E2357" i="43"/>
  <c r="E2358" i="43"/>
  <c r="E2359" i="43"/>
  <c r="E2360" i="43"/>
  <c r="E2361" i="43"/>
  <c r="E2362" i="43"/>
  <c r="E2363" i="43"/>
  <c r="E2364" i="43"/>
  <c r="E2365" i="43"/>
  <c r="E2366" i="43"/>
  <c r="E2367" i="43"/>
  <c r="E2368" i="43"/>
  <c r="E2369" i="43"/>
  <c r="E2370" i="43"/>
  <c r="E2371" i="43"/>
  <c r="E2372" i="43"/>
  <c r="E2373" i="43"/>
  <c r="E2374" i="43"/>
  <c r="E2375" i="43"/>
  <c r="E2376" i="43"/>
  <c r="E2377" i="43"/>
  <c r="E2378" i="43"/>
  <c r="E2379" i="43"/>
  <c r="E2380" i="43"/>
  <c r="E2381" i="43"/>
  <c r="E2382" i="43"/>
  <c r="E2383" i="43"/>
  <c r="E2384" i="43"/>
  <c r="E2385" i="43"/>
  <c r="E2386" i="43"/>
  <c r="E2387" i="43"/>
  <c r="E2388" i="43"/>
  <c r="E2389" i="43"/>
  <c r="E2390" i="43"/>
  <c r="E2391" i="43"/>
  <c r="E2392" i="43"/>
  <c r="E2393" i="43"/>
  <c r="E2394" i="43"/>
  <c r="E2395" i="43"/>
  <c r="E2396" i="43"/>
  <c r="E2397" i="43"/>
  <c r="E2398" i="43"/>
  <c r="E2399" i="43"/>
  <c r="E2400" i="43"/>
  <c r="E2401" i="43"/>
  <c r="E2402" i="43"/>
  <c r="E2403" i="43"/>
  <c r="E2404" i="43"/>
  <c r="E2405" i="43"/>
  <c r="E2406" i="43"/>
  <c r="E2407" i="43"/>
  <c r="E2408" i="43"/>
  <c r="E2409" i="43"/>
  <c r="E2410" i="43"/>
  <c r="E2411" i="43"/>
  <c r="E2412" i="43"/>
  <c r="E2413" i="43"/>
  <c r="E2414" i="43"/>
  <c r="E2415" i="43"/>
  <c r="E2416" i="43"/>
  <c r="E2417" i="43"/>
  <c r="E2418" i="43"/>
  <c r="E2419" i="43"/>
  <c r="E2420" i="43"/>
  <c r="E2421" i="43"/>
  <c r="E2422" i="43"/>
  <c r="E2423" i="43"/>
  <c r="E2424" i="43"/>
  <c r="E2425" i="43"/>
  <c r="E2426" i="43"/>
  <c r="E2427" i="43"/>
  <c r="E2428" i="43"/>
  <c r="E2429" i="43"/>
  <c r="E2430" i="43"/>
  <c r="E2431" i="43"/>
  <c r="E2432" i="43"/>
  <c r="E2433" i="43"/>
  <c r="E2434" i="43"/>
  <c r="E2435" i="43"/>
  <c r="E2436" i="43"/>
  <c r="E2437" i="43"/>
  <c r="E2438" i="43"/>
  <c r="E2439" i="43"/>
  <c r="E2440" i="43"/>
  <c r="E2441" i="43"/>
  <c r="E2442" i="43"/>
  <c r="E2443" i="43"/>
  <c r="E2444" i="43"/>
  <c r="E2445" i="43"/>
  <c r="E2446" i="43"/>
  <c r="E2447" i="43"/>
  <c r="E2448" i="43"/>
  <c r="E2449" i="43"/>
  <c r="E2450" i="43"/>
  <c r="E2451" i="43"/>
  <c r="E2452" i="43"/>
  <c r="E2453" i="43"/>
  <c r="E2454" i="43"/>
  <c r="E2455" i="43"/>
  <c r="E2456" i="43"/>
  <c r="E2457" i="43"/>
  <c r="E2458" i="43"/>
  <c r="E2459" i="43"/>
  <c r="E2460" i="43"/>
  <c r="E2461" i="43"/>
  <c r="E2462" i="43"/>
  <c r="E2463" i="43"/>
  <c r="E2464" i="43"/>
  <c r="E2465" i="43"/>
  <c r="E2466" i="43"/>
  <c r="E2467" i="43"/>
  <c r="E2468" i="43"/>
  <c r="E2469" i="43"/>
  <c r="E2470" i="43"/>
  <c r="E2471" i="43"/>
  <c r="E2472" i="43"/>
  <c r="E2473" i="43"/>
  <c r="E2474" i="43"/>
  <c r="E2475" i="43"/>
  <c r="E2476" i="43"/>
  <c r="E2477" i="43"/>
  <c r="E2478" i="43"/>
  <c r="E2479" i="43"/>
  <c r="E2480" i="43"/>
  <c r="E2481" i="43"/>
  <c r="E2482" i="43"/>
  <c r="E2483" i="43"/>
  <c r="E2484" i="43"/>
  <c r="E2485" i="43"/>
  <c r="E2486" i="43"/>
  <c r="E2487" i="43"/>
  <c r="E2488" i="43"/>
  <c r="E2489" i="43"/>
  <c r="E2490" i="43"/>
  <c r="E2491" i="43"/>
  <c r="E2492" i="43"/>
  <c r="E2493" i="43"/>
  <c r="E2494" i="43"/>
  <c r="E2495" i="43"/>
  <c r="E2496" i="43"/>
  <c r="E2497" i="43"/>
  <c r="E2498" i="43"/>
  <c r="E2499" i="43"/>
  <c r="E2500" i="43"/>
  <c r="E2501" i="43"/>
  <c r="E2502" i="43"/>
  <c r="E2503" i="43"/>
  <c r="E2504" i="43"/>
  <c r="E2505" i="43"/>
  <c r="E2506" i="43"/>
  <c r="E2507" i="43"/>
  <c r="E2508" i="43"/>
  <c r="E2509" i="43"/>
  <c r="E2510" i="43"/>
  <c r="E2511" i="43"/>
  <c r="E2512" i="43"/>
  <c r="E2513" i="43"/>
  <c r="E2514" i="43"/>
  <c r="E2515" i="43"/>
  <c r="E2516" i="43"/>
  <c r="E2517" i="43"/>
  <c r="E2518" i="43"/>
  <c r="E2519" i="43"/>
  <c r="E2520" i="43"/>
  <c r="E2521" i="43"/>
  <c r="E2522" i="43"/>
  <c r="E2523" i="43"/>
  <c r="E2524" i="43"/>
  <c r="E2525" i="43"/>
  <c r="E2526" i="43"/>
  <c r="E2527" i="43"/>
  <c r="E2528" i="43"/>
  <c r="E2529" i="43"/>
  <c r="E2530" i="43"/>
  <c r="E2531" i="43"/>
  <c r="E2532" i="43"/>
  <c r="E2533" i="43"/>
  <c r="E2534" i="43"/>
  <c r="E2535" i="43"/>
  <c r="E2536" i="43"/>
  <c r="E2537" i="43"/>
  <c r="E2538" i="43"/>
  <c r="E2539" i="43"/>
  <c r="E2540" i="43"/>
  <c r="E2541" i="43"/>
  <c r="E2542" i="43"/>
  <c r="E2543" i="43"/>
  <c r="E2544" i="43"/>
  <c r="E2545" i="43"/>
  <c r="E2546" i="43"/>
  <c r="E2547" i="43"/>
  <c r="E2548" i="43"/>
  <c r="E2549" i="43"/>
  <c r="E2550" i="43"/>
  <c r="E2551" i="43"/>
  <c r="E2552" i="43"/>
  <c r="E2553" i="43"/>
  <c r="E2554" i="43"/>
  <c r="E2555" i="43"/>
  <c r="E2556" i="43"/>
  <c r="E2557" i="43"/>
  <c r="E2558" i="43"/>
  <c r="E2559" i="43"/>
  <c r="E2560" i="43"/>
  <c r="E2561" i="43"/>
  <c r="E2562" i="43"/>
  <c r="E2563" i="43"/>
  <c r="E2564" i="43"/>
  <c r="E2565" i="43"/>
  <c r="E2566" i="43"/>
  <c r="E2567" i="43"/>
  <c r="E2568" i="43"/>
  <c r="E2569" i="43"/>
  <c r="E2570" i="43"/>
  <c r="E2571" i="43"/>
  <c r="E2572" i="43"/>
  <c r="E2573" i="43"/>
  <c r="E2574" i="43"/>
  <c r="E2575" i="43"/>
  <c r="E2576" i="43"/>
  <c r="E2577" i="43"/>
  <c r="E2578" i="43"/>
  <c r="E2579" i="43"/>
  <c r="E2580" i="43"/>
  <c r="E2581" i="43"/>
  <c r="E2582" i="43"/>
  <c r="E2583" i="43"/>
  <c r="E2584" i="43"/>
  <c r="E2585" i="43"/>
  <c r="E2586" i="43"/>
  <c r="E2587" i="43"/>
  <c r="E2588" i="43"/>
  <c r="E2589" i="43"/>
  <c r="E2590" i="43"/>
  <c r="E2591" i="43"/>
  <c r="E2592" i="43"/>
  <c r="E2593" i="43"/>
  <c r="E2594" i="43"/>
  <c r="E2595" i="43"/>
  <c r="E2596" i="43"/>
  <c r="E2597" i="43"/>
  <c r="E2598" i="43"/>
  <c r="E2599" i="43"/>
  <c r="E2600" i="43"/>
  <c r="E2601" i="43"/>
  <c r="E2602" i="43"/>
  <c r="E2603" i="43"/>
  <c r="E2604" i="43"/>
  <c r="E2605" i="43"/>
  <c r="E2606" i="43"/>
  <c r="E2607" i="43"/>
  <c r="E2608" i="43"/>
  <c r="E2609" i="43"/>
  <c r="E2610" i="43"/>
  <c r="E2611" i="43"/>
  <c r="E2612" i="43"/>
  <c r="E2613" i="43"/>
  <c r="E2614" i="43"/>
  <c r="E2615" i="43"/>
  <c r="E2616" i="43"/>
  <c r="E2617" i="43"/>
  <c r="E2618" i="43"/>
  <c r="E2619" i="43"/>
  <c r="E2620" i="43"/>
  <c r="E2621" i="43"/>
  <c r="E2622" i="43"/>
  <c r="E2623" i="43"/>
  <c r="E2624" i="43"/>
  <c r="E2625" i="43"/>
  <c r="E2626" i="43"/>
  <c r="E2627" i="43"/>
  <c r="E2628" i="43"/>
  <c r="E2629" i="43"/>
  <c r="E2630" i="43"/>
  <c r="E2631" i="43"/>
  <c r="E2632" i="43"/>
  <c r="E2633" i="43"/>
  <c r="E2634" i="43"/>
  <c r="E2635" i="43"/>
  <c r="E2636" i="43"/>
  <c r="E2637" i="43"/>
  <c r="E2638" i="43"/>
  <c r="E2639" i="43"/>
  <c r="E2640" i="43"/>
  <c r="E2641" i="43"/>
  <c r="E2642" i="43"/>
  <c r="E2643" i="43"/>
  <c r="E2644" i="43"/>
  <c r="E2645" i="43"/>
  <c r="E2646" i="43"/>
  <c r="E2647" i="43"/>
  <c r="E2648" i="43"/>
  <c r="E2649" i="43"/>
  <c r="E2650" i="43"/>
  <c r="E2651" i="43"/>
  <c r="E2652" i="43"/>
  <c r="E2653" i="43"/>
  <c r="E2654" i="43"/>
  <c r="E2655" i="43"/>
  <c r="E2656" i="43"/>
  <c r="E2657" i="43"/>
  <c r="E2658" i="43"/>
  <c r="E2659" i="43"/>
  <c r="E2660" i="43"/>
  <c r="E2661" i="43"/>
  <c r="E2662" i="43"/>
  <c r="E2663" i="43"/>
  <c r="E2664" i="43"/>
  <c r="E2665" i="43"/>
  <c r="E2666" i="43"/>
  <c r="E2667" i="43"/>
  <c r="E2668" i="43"/>
  <c r="E2669" i="43"/>
  <c r="E2670" i="43"/>
  <c r="E2671" i="43"/>
  <c r="E2672" i="43"/>
  <c r="E2673" i="43"/>
  <c r="E2674" i="43"/>
  <c r="E2675" i="43"/>
  <c r="E2676" i="43"/>
  <c r="E2677" i="43"/>
  <c r="E2678" i="43"/>
  <c r="E2679" i="43"/>
  <c r="E2680" i="43"/>
  <c r="E2681" i="43"/>
  <c r="E2682" i="43"/>
  <c r="E2683" i="43"/>
  <c r="E2684" i="43"/>
  <c r="E2685" i="43"/>
  <c r="E2686" i="43"/>
  <c r="E2687" i="43"/>
  <c r="E2688" i="43"/>
  <c r="E2689" i="43"/>
  <c r="E2690" i="43"/>
  <c r="E2691" i="43"/>
  <c r="E2692" i="43"/>
  <c r="E2693" i="43"/>
  <c r="E2694" i="43"/>
  <c r="E2695" i="43"/>
  <c r="E2696" i="43"/>
  <c r="E2697" i="43"/>
  <c r="E2698" i="43"/>
  <c r="E2699" i="43"/>
  <c r="E2700" i="43"/>
  <c r="E2701" i="43"/>
  <c r="E2702" i="43"/>
  <c r="E2703" i="43"/>
  <c r="E2704" i="43"/>
  <c r="E2705" i="43"/>
  <c r="E2706" i="43"/>
  <c r="E2707" i="43"/>
  <c r="E2708" i="43"/>
  <c r="E2709" i="43"/>
  <c r="E2710" i="43"/>
  <c r="E2711" i="43"/>
  <c r="E2712" i="43"/>
  <c r="E2713" i="43"/>
  <c r="E2714" i="43"/>
  <c r="E2715" i="43"/>
  <c r="E2716" i="43"/>
  <c r="E2717" i="43"/>
  <c r="E2718" i="43"/>
  <c r="E2719" i="43"/>
  <c r="E2720" i="43"/>
  <c r="E2721" i="43"/>
  <c r="E2722" i="43"/>
  <c r="E2723" i="43"/>
  <c r="E2724" i="43"/>
  <c r="E2725" i="43"/>
  <c r="E2726" i="43"/>
  <c r="E2727" i="43"/>
  <c r="E2728" i="43"/>
  <c r="E2729" i="43"/>
  <c r="E2730" i="43"/>
  <c r="E2731" i="43"/>
  <c r="E2732" i="43"/>
  <c r="E2733" i="43"/>
  <c r="E2734" i="43"/>
  <c r="E2735" i="43"/>
  <c r="E2736" i="43"/>
  <c r="E2737" i="43"/>
  <c r="E2738" i="43"/>
  <c r="E2739" i="43"/>
  <c r="E2740" i="43"/>
  <c r="E2741" i="43"/>
  <c r="E2742" i="43"/>
  <c r="E2743" i="43"/>
  <c r="E2744" i="43"/>
  <c r="E2745" i="43"/>
  <c r="E2746" i="43"/>
  <c r="E2747" i="43"/>
  <c r="E2748" i="43"/>
  <c r="E2749" i="43"/>
  <c r="E2750" i="43"/>
  <c r="E2751" i="43"/>
  <c r="E2752" i="43"/>
  <c r="E2753" i="43"/>
  <c r="E2754" i="43"/>
  <c r="E2755" i="43"/>
  <c r="E2756" i="43"/>
  <c r="E2757" i="43"/>
  <c r="E2758" i="43"/>
  <c r="E2759" i="43"/>
  <c r="E2760" i="43"/>
  <c r="E2761" i="43"/>
  <c r="E2762" i="43"/>
  <c r="E2763" i="43"/>
  <c r="E2764" i="43"/>
  <c r="E2765" i="43"/>
  <c r="E2766" i="43"/>
  <c r="E2767" i="43"/>
  <c r="E2768" i="43"/>
  <c r="E2769" i="43"/>
  <c r="E2770" i="43"/>
  <c r="E2771" i="43"/>
  <c r="E2772" i="43"/>
  <c r="E2773" i="43"/>
  <c r="E2774" i="43"/>
  <c r="E2775" i="43"/>
  <c r="E2776" i="43"/>
  <c r="E2777" i="43"/>
  <c r="E2778" i="43"/>
  <c r="E2779" i="43"/>
  <c r="E2780" i="43"/>
  <c r="E2781" i="43"/>
  <c r="E2782" i="43"/>
  <c r="E2783" i="43"/>
  <c r="E2784" i="43"/>
  <c r="E2785" i="43"/>
  <c r="E2786" i="43"/>
  <c r="E2787" i="43"/>
  <c r="E2788" i="43"/>
  <c r="E2789" i="43"/>
  <c r="E2790" i="43"/>
  <c r="E2791" i="43"/>
  <c r="E2792" i="43"/>
  <c r="E2793" i="43"/>
  <c r="E2794" i="43"/>
  <c r="E2795" i="43"/>
  <c r="E2796" i="43"/>
  <c r="E2797" i="43"/>
  <c r="E2798" i="43"/>
  <c r="E2799" i="43"/>
  <c r="E2800" i="43"/>
  <c r="E2801" i="43"/>
  <c r="E2802" i="43"/>
  <c r="E2803" i="43"/>
  <c r="E2804" i="43"/>
  <c r="E2805" i="43"/>
  <c r="E2806" i="43"/>
  <c r="E2807" i="43"/>
  <c r="E2808" i="43"/>
  <c r="E2809" i="43"/>
  <c r="E2810" i="43"/>
  <c r="E2811" i="43"/>
  <c r="E2812" i="43"/>
  <c r="E2813" i="43"/>
  <c r="E2814" i="43"/>
  <c r="E2815" i="43"/>
  <c r="E2816" i="43"/>
  <c r="E2817" i="43"/>
  <c r="E2818" i="43"/>
  <c r="E2819" i="43"/>
  <c r="E2820" i="43"/>
  <c r="E2821" i="43"/>
  <c r="E2822" i="43"/>
  <c r="E2823" i="43"/>
  <c r="E2824" i="43"/>
  <c r="E2825" i="43"/>
  <c r="E2826" i="43"/>
  <c r="E2827" i="43"/>
  <c r="E2828" i="43"/>
  <c r="E2829" i="43"/>
  <c r="E2830" i="43"/>
  <c r="E2831" i="43"/>
  <c r="E2832" i="43"/>
  <c r="E2833" i="43"/>
  <c r="E2834" i="43"/>
  <c r="E2835" i="43"/>
  <c r="E2836" i="43"/>
  <c r="E2837" i="43"/>
  <c r="E2838" i="43"/>
  <c r="E2839" i="43"/>
  <c r="E2840" i="43"/>
  <c r="E2841" i="43"/>
  <c r="E2842" i="43"/>
  <c r="E2843" i="43"/>
  <c r="E2844" i="43"/>
  <c r="E2845" i="43"/>
  <c r="E2846" i="43"/>
  <c r="E2847" i="43"/>
  <c r="E2848" i="43"/>
  <c r="E2849" i="43"/>
  <c r="E2850" i="43"/>
  <c r="E2851" i="43"/>
  <c r="E2852" i="43"/>
  <c r="E2853" i="43"/>
  <c r="E2854" i="43"/>
  <c r="E2855" i="43"/>
  <c r="E2856" i="43"/>
  <c r="E2857" i="43"/>
  <c r="E2858" i="43"/>
  <c r="E2859" i="43"/>
  <c r="E2860" i="43"/>
  <c r="E2861" i="43"/>
  <c r="E2862" i="43"/>
  <c r="E2863" i="43"/>
  <c r="E2864" i="43"/>
  <c r="E2865" i="43"/>
  <c r="E2866" i="43"/>
  <c r="E2867" i="43"/>
  <c r="E2868" i="43"/>
  <c r="E2869" i="43"/>
  <c r="E2870" i="43"/>
  <c r="E2871" i="43"/>
  <c r="E2872" i="43"/>
  <c r="E2873" i="43"/>
  <c r="E2874" i="43"/>
  <c r="E2875" i="43"/>
  <c r="E2876" i="43"/>
  <c r="E2877" i="43"/>
  <c r="E2878" i="43"/>
  <c r="E2879" i="43"/>
  <c r="E2880" i="43"/>
  <c r="E2881" i="43"/>
  <c r="E2882" i="43"/>
  <c r="E2883" i="43"/>
  <c r="E2884" i="43"/>
  <c r="E2885" i="43"/>
  <c r="E2886" i="43"/>
  <c r="E2887" i="43"/>
  <c r="E2888" i="43"/>
  <c r="E2889" i="43"/>
  <c r="E2890" i="43"/>
  <c r="E2891" i="43"/>
  <c r="E2892" i="43"/>
  <c r="E2893" i="43"/>
  <c r="E2894" i="43"/>
  <c r="E2895" i="43"/>
  <c r="E2896" i="43"/>
  <c r="E2897" i="43"/>
  <c r="E2898" i="43"/>
  <c r="E2899" i="43"/>
  <c r="E2900" i="43"/>
  <c r="E2901" i="43"/>
  <c r="E2902" i="43"/>
  <c r="E2903" i="43"/>
  <c r="E2904" i="43"/>
  <c r="E2905" i="43"/>
  <c r="E2906" i="43"/>
  <c r="E2907" i="43"/>
  <c r="E2908" i="43"/>
  <c r="E2909" i="43"/>
  <c r="E2910" i="43"/>
  <c r="E2911" i="43"/>
  <c r="E2912" i="43"/>
  <c r="E2913" i="43"/>
  <c r="E2914" i="43"/>
  <c r="E2915" i="43"/>
  <c r="E2916" i="43"/>
  <c r="E2917" i="43"/>
  <c r="E2918" i="43"/>
  <c r="E2919" i="43"/>
  <c r="E2920" i="43"/>
  <c r="E2921" i="43"/>
  <c r="E2922" i="43"/>
  <c r="E2923" i="43"/>
  <c r="E2924" i="43"/>
  <c r="E2925" i="43"/>
  <c r="E2926" i="43"/>
  <c r="E2927" i="43"/>
  <c r="E2928" i="43"/>
  <c r="E2929" i="43"/>
  <c r="E2930" i="43"/>
  <c r="E2931" i="43"/>
  <c r="E2932" i="43"/>
  <c r="E2933" i="43"/>
  <c r="E2934" i="43"/>
  <c r="E2935" i="43"/>
  <c r="E2936" i="43"/>
  <c r="E2937" i="43"/>
  <c r="E2938" i="43"/>
  <c r="E2939" i="43"/>
  <c r="E2940" i="43"/>
  <c r="E2941" i="43"/>
  <c r="E2942" i="43"/>
  <c r="E2943" i="43"/>
  <c r="E2944" i="43"/>
  <c r="E2945" i="43"/>
  <c r="E2946" i="43"/>
  <c r="E2947" i="43"/>
  <c r="E2948" i="43"/>
  <c r="E2949" i="43"/>
  <c r="E2950" i="43"/>
  <c r="E2951" i="43"/>
  <c r="E2952" i="43"/>
  <c r="E2953" i="43"/>
  <c r="E2954" i="43"/>
  <c r="E2955" i="43"/>
  <c r="E2956" i="43"/>
  <c r="E2957" i="43"/>
  <c r="E2958" i="43"/>
  <c r="E2959" i="43"/>
  <c r="E2960" i="43"/>
  <c r="E2961" i="43"/>
  <c r="E2962" i="43"/>
  <c r="E2963" i="43"/>
  <c r="E2964" i="43"/>
  <c r="E2965" i="43"/>
  <c r="E2966" i="43"/>
  <c r="E2967" i="43"/>
  <c r="E2968" i="43"/>
  <c r="E2969" i="43"/>
  <c r="E2970" i="43"/>
  <c r="E2971" i="43"/>
  <c r="E2972" i="43"/>
  <c r="E2973" i="43"/>
  <c r="E2974" i="43"/>
  <c r="E2975" i="43"/>
  <c r="E2976" i="43"/>
  <c r="E2977" i="43"/>
  <c r="E2978" i="43"/>
  <c r="E2979" i="43"/>
  <c r="E2980" i="43"/>
  <c r="E2981" i="43"/>
  <c r="E2982" i="43"/>
  <c r="E2983" i="43"/>
  <c r="E2984" i="43"/>
  <c r="E2985" i="43"/>
  <c r="E2986" i="43"/>
  <c r="E2987" i="43"/>
  <c r="E2988" i="43"/>
  <c r="E2989" i="43"/>
  <c r="E2990" i="43"/>
  <c r="E2991" i="43"/>
  <c r="E2992" i="43"/>
  <c r="E2993" i="43"/>
  <c r="E2994" i="43"/>
  <c r="E2995" i="43"/>
  <c r="E2996" i="43"/>
  <c r="E2997" i="43"/>
  <c r="E2998" i="43"/>
  <c r="E2999" i="43"/>
  <c r="E3000" i="43"/>
  <c r="E3001" i="43"/>
  <c r="E3002" i="43"/>
  <c r="E3003" i="43"/>
  <c r="E3004" i="43"/>
  <c r="E3005" i="43"/>
  <c r="E3006" i="43"/>
  <c r="E3007" i="43"/>
  <c r="E3008" i="43"/>
  <c r="E3009" i="43"/>
  <c r="E3010" i="43"/>
  <c r="E3011" i="43"/>
  <c r="E3012" i="43"/>
  <c r="E3013" i="43"/>
  <c r="E3014" i="43"/>
  <c r="E3015" i="43"/>
  <c r="E3016" i="43"/>
  <c r="E3017" i="43"/>
  <c r="E3018" i="43"/>
  <c r="E3019" i="43"/>
  <c r="E3020" i="43"/>
  <c r="E3021" i="43"/>
  <c r="E3022" i="43"/>
  <c r="E3023" i="43"/>
  <c r="E3024" i="43"/>
  <c r="E3025" i="43"/>
  <c r="E3026" i="43"/>
  <c r="E3027" i="43"/>
  <c r="E3028" i="43"/>
  <c r="E3029" i="43"/>
  <c r="E3030" i="43"/>
  <c r="E3031" i="43"/>
  <c r="E3032" i="43"/>
  <c r="E3033" i="43"/>
  <c r="E3034" i="43"/>
  <c r="E3035" i="43"/>
  <c r="E3036" i="43"/>
  <c r="E3037" i="43"/>
  <c r="E3038" i="43"/>
  <c r="E3039" i="43"/>
  <c r="E3040" i="43"/>
  <c r="E3041" i="43"/>
  <c r="E3042" i="43"/>
  <c r="E3043" i="43"/>
  <c r="E3044" i="43"/>
  <c r="E3045" i="43"/>
  <c r="E3046" i="43"/>
  <c r="E3047" i="43"/>
  <c r="E3048" i="43"/>
  <c r="E3049" i="43"/>
  <c r="E3050" i="43"/>
  <c r="E3051" i="43"/>
  <c r="E3052" i="43"/>
  <c r="E3053" i="43"/>
  <c r="E3054" i="43"/>
  <c r="E3055" i="43"/>
  <c r="E3056" i="43"/>
  <c r="E3057" i="43"/>
  <c r="E3058" i="43"/>
  <c r="E3059" i="43"/>
  <c r="E3060" i="43"/>
  <c r="E3061" i="43"/>
  <c r="E3062" i="43"/>
  <c r="E3063" i="43"/>
  <c r="E3064" i="43"/>
  <c r="E3065" i="43"/>
  <c r="E3066" i="43"/>
  <c r="E3067" i="43"/>
  <c r="E3068" i="43"/>
  <c r="E3069" i="43"/>
  <c r="E3070" i="43"/>
  <c r="E3071" i="43"/>
  <c r="E3072" i="43"/>
  <c r="E3073" i="43"/>
  <c r="E3074" i="43"/>
  <c r="E3075" i="43"/>
  <c r="E3076" i="43"/>
  <c r="E3077" i="43"/>
  <c r="E3078" i="43"/>
  <c r="E3079" i="43"/>
  <c r="E3080" i="43"/>
  <c r="E3081" i="43"/>
  <c r="E3082" i="43"/>
  <c r="E3083" i="43"/>
  <c r="E3084" i="43"/>
  <c r="E3085" i="43"/>
  <c r="E3086" i="43"/>
  <c r="E3087" i="43"/>
  <c r="E3088" i="43"/>
  <c r="E3089" i="43"/>
  <c r="E3090" i="43"/>
  <c r="E3091" i="43"/>
  <c r="E3092" i="43"/>
  <c r="E3093" i="43"/>
  <c r="E3094" i="43"/>
  <c r="E3095" i="43"/>
  <c r="E3096" i="43"/>
  <c r="E3097" i="43"/>
  <c r="E3098" i="43"/>
  <c r="E3099" i="43"/>
  <c r="E3100" i="43"/>
  <c r="E3101" i="43"/>
  <c r="E3102" i="43"/>
  <c r="E3103" i="43"/>
  <c r="E3104" i="43"/>
  <c r="E3105" i="43"/>
  <c r="E3106" i="43"/>
  <c r="E3107" i="43"/>
  <c r="E3108" i="43"/>
  <c r="E3109" i="43"/>
  <c r="E3110" i="43"/>
  <c r="E3111" i="43"/>
  <c r="E3112" i="43"/>
  <c r="E3113" i="43"/>
  <c r="E3114" i="43"/>
  <c r="E3115" i="43"/>
  <c r="E3116" i="43"/>
  <c r="E3117" i="43"/>
  <c r="E3118" i="43"/>
  <c r="E3119" i="43"/>
  <c r="E3120" i="43"/>
  <c r="E3121" i="43"/>
  <c r="E3122" i="43"/>
  <c r="E3123" i="43"/>
  <c r="E3124" i="43"/>
  <c r="E3125" i="43"/>
  <c r="E3126" i="43"/>
  <c r="E3127" i="43"/>
  <c r="E3128" i="43"/>
  <c r="E3129" i="43"/>
  <c r="E3130" i="43"/>
  <c r="E3131" i="43"/>
  <c r="E3132" i="43"/>
  <c r="E3133" i="43"/>
  <c r="E3134" i="43"/>
  <c r="E3135" i="43"/>
  <c r="E3136" i="43"/>
  <c r="E3137" i="43"/>
  <c r="E3138" i="43"/>
  <c r="E3139" i="43"/>
  <c r="E3140" i="43"/>
  <c r="E3141" i="43"/>
  <c r="E3142" i="43"/>
  <c r="E3143" i="43"/>
  <c r="E3144" i="43"/>
  <c r="E3145" i="43"/>
  <c r="E3146" i="43"/>
  <c r="E3147" i="43"/>
  <c r="E3148" i="43"/>
  <c r="E3149" i="43"/>
  <c r="E3150" i="43"/>
  <c r="E3151" i="43"/>
  <c r="E3152" i="43"/>
  <c r="E3153" i="43"/>
  <c r="E3154" i="43"/>
  <c r="E3155" i="43"/>
  <c r="E3156" i="43"/>
  <c r="E3157" i="43"/>
  <c r="E3158" i="43"/>
  <c r="E3159" i="43"/>
  <c r="E3160" i="43"/>
  <c r="E3161" i="43"/>
  <c r="E3162" i="43"/>
  <c r="E3163" i="43"/>
  <c r="E3164" i="43"/>
  <c r="E3165" i="43"/>
  <c r="E3166" i="43"/>
  <c r="E3167" i="43"/>
  <c r="E3168" i="43"/>
  <c r="E3169" i="43"/>
  <c r="E3170" i="43"/>
  <c r="E3171" i="43"/>
  <c r="E3172" i="43"/>
  <c r="E3173" i="43"/>
  <c r="E3174" i="43"/>
  <c r="E3175" i="43"/>
  <c r="E3176" i="43"/>
  <c r="E3177" i="43"/>
  <c r="E3178" i="43"/>
  <c r="E3179" i="43"/>
  <c r="E3180" i="43"/>
  <c r="E3181" i="43"/>
  <c r="E3182" i="43"/>
  <c r="E3183" i="43"/>
  <c r="E3184" i="43"/>
  <c r="E3185" i="43"/>
  <c r="E3186" i="43"/>
  <c r="E3187" i="43"/>
  <c r="E3188" i="43"/>
  <c r="E3189" i="43"/>
  <c r="E3190" i="43"/>
  <c r="E3191" i="43"/>
  <c r="E3192" i="43"/>
  <c r="E3193" i="43"/>
  <c r="E3194" i="43"/>
  <c r="E3195" i="43"/>
  <c r="E3196" i="43"/>
  <c r="E3197" i="43"/>
  <c r="E3198" i="43"/>
  <c r="E3199" i="43"/>
  <c r="E3200" i="43"/>
  <c r="E3201" i="43"/>
  <c r="E3202" i="43"/>
  <c r="E3203" i="43"/>
  <c r="E3204" i="43"/>
  <c r="E3205" i="43"/>
  <c r="E3206" i="43"/>
  <c r="E3207" i="43"/>
  <c r="E3208" i="43"/>
  <c r="E3209" i="43"/>
  <c r="E3210" i="43"/>
  <c r="E3211" i="43"/>
  <c r="E3212" i="43"/>
  <c r="E3213" i="43"/>
  <c r="E3214" i="43"/>
  <c r="E3215" i="43"/>
  <c r="E3216" i="43"/>
  <c r="E3217" i="43"/>
  <c r="E3218" i="43"/>
  <c r="E3219" i="43"/>
  <c r="E3220" i="43"/>
  <c r="E3221" i="43"/>
  <c r="E3222" i="43"/>
  <c r="E3223" i="43"/>
  <c r="E3224" i="43"/>
  <c r="E3225" i="43"/>
  <c r="E3226" i="43"/>
  <c r="E3227" i="43"/>
  <c r="E3228" i="43"/>
  <c r="E3229" i="43"/>
  <c r="E3230" i="43"/>
  <c r="E3231" i="43"/>
  <c r="E3232" i="43"/>
  <c r="E3233" i="43"/>
  <c r="E3234" i="43"/>
  <c r="E3235" i="43"/>
  <c r="E3236" i="43"/>
  <c r="E3237" i="43"/>
  <c r="E3238" i="43"/>
  <c r="E3239" i="43"/>
  <c r="E3240" i="43"/>
  <c r="E3241" i="43"/>
  <c r="E3242" i="43"/>
  <c r="E3243" i="43"/>
  <c r="E3244" i="43"/>
  <c r="E3245" i="43"/>
  <c r="E3246" i="43"/>
  <c r="E3247" i="43"/>
  <c r="E3248" i="43"/>
  <c r="E3249" i="43"/>
  <c r="E3250" i="43"/>
  <c r="E3251" i="43"/>
  <c r="E3252" i="43"/>
  <c r="E3253" i="43"/>
  <c r="E3254" i="43"/>
  <c r="E3255" i="43"/>
  <c r="E3256" i="43"/>
  <c r="E3257" i="43"/>
  <c r="E3258" i="43"/>
  <c r="E3259" i="43"/>
  <c r="E3260" i="43"/>
  <c r="E3261" i="43"/>
  <c r="E3262" i="43"/>
  <c r="E3263" i="43"/>
  <c r="E3264" i="43"/>
  <c r="E3265" i="43"/>
  <c r="E3266" i="43"/>
  <c r="E3267" i="43"/>
  <c r="E3268" i="43"/>
  <c r="E3269" i="43"/>
  <c r="E3270" i="43"/>
  <c r="E3271" i="43"/>
  <c r="E3272" i="43"/>
  <c r="E3273" i="43"/>
  <c r="E3274" i="43"/>
  <c r="E3275" i="43"/>
  <c r="E3276" i="43"/>
  <c r="E3277" i="43"/>
  <c r="E3278" i="43"/>
  <c r="E3279" i="43"/>
  <c r="E3280" i="43"/>
  <c r="E3281" i="43"/>
  <c r="E3282" i="43"/>
  <c r="E3283" i="43"/>
  <c r="E3284" i="43"/>
  <c r="E3285" i="43"/>
  <c r="E3286" i="43"/>
  <c r="E3287" i="43"/>
  <c r="E3288" i="43"/>
  <c r="E3289" i="43"/>
  <c r="E3290" i="43"/>
  <c r="E3291" i="43"/>
  <c r="E3292" i="43"/>
  <c r="E3293" i="43"/>
  <c r="E3294" i="43"/>
  <c r="E3295" i="43"/>
  <c r="E3296" i="43"/>
  <c r="E3297" i="43"/>
  <c r="E3298" i="43"/>
  <c r="E3299" i="43"/>
  <c r="E3300" i="43"/>
  <c r="E3301" i="43"/>
  <c r="E3302" i="43"/>
  <c r="E3303" i="43"/>
  <c r="E3304" i="43"/>
  <c r="E3305" i="43"/>
  <c r="E3306" i="43"/>
  <c r="E3307" i="43"/>
  <c r="E3308" i="43"/>
  <c r="E3309" i="43"/>
  <c r="E3310" i="43"/>
  <c r="E3311" i="43"/>
  <c r="E3312" i="43"/>
  <c r="E3313" i="43"/>
  <c r="E3314" i="43"/>
  <c r="E3315" i="43"/>
  <c r="E3316" i="43"/>
  <c r="E3317" i="43"/>
  <c r="E3318" i="43"/>
  <c r="E3319" i="43"/>
  <c r="E3320" i="43"/>
  <c r="E3321" i="43"/>
  <c r="E3322" i="43"/>
  <c r="E3323" i="43"/>
  <c r="E3324" i="43"/>
  <c r="E3325" i="43"/>
  <c r="E3326" i="43"/>
  <c r="E3327" i="43"/>
  <c r="E3328" i="43"/>
  <c r="E3329" i="43"/>
  <c r="E3330" i="43"/>
  <c r="E3331" i="43"/>
  <c r="E3332" i="43"/>
  <c r="E3333" i="43"/>
  <c r="E3334" i="43"/>
  <c r="E3335" i="43"/>
  <c r="E3336" i="43"/>
  <c r="E3337" i="43"/>
  <c r="E3338" i="43"/>
  <c r="E3339" i="43"/>
  <c r="E3340" i="43"/>
  <c r="E3341" i="43"/>
  <c r="E3342" i="43"/>
  <c r="E3343" i="43"/>
  <c r="E3344" i="43"/>
  <c r="E3345" i="43"/>
  <c r="E3346" i="43"/>
  <c r="E3347" i="43"/>
  <c r="E3348" i="43"/>
  <c r="E3349" i="43"/>
  <c r="E3350" i="43"/>
  <c r="E3351" i="43"/>
  <c r="E3352" i="43"/>
  <c r="E3353" i="43"/>
  <c r="E3354" i="43"/>
  <c r="E3355" i="43"/>
  <c r="E3356" i="43"/>
  <c r="E3357" i="43"/>
  <c r="E3358" i="43"/>
  <c r="E3359" i="43"/>
  <c r="E3360" i="43"/>
  <c r="E3361" i="43"/>
  <c r="E3362" i="43"/>
  <c r="E3363" i="43"/>
  <c r="E3364" i="43"/>
  <c r="E3365" i="43"/>
  <c r="E3366" i="43"/>
  <c r="E3367" i="43"/>
  <c r="E3368" i="43"/>
  <c r="E3369" i="43"/>
  <c r="E3370" i="43"/>
  <c r="E3371" i="43"/>
  <c r="E3372" i="43"/>
  <c r="E3373" i="43"/>
  <c r="E3374" i="43"/>
  <c r="E3375" i="43"/>
  <c r="E3376" i="43"/>
  <c r="E3377" i="43"/>
  <c r="E3378" i="43"/>
  <c r="E3379" i="43"/>
  <c r="E3380" i="43"/>
  <c r="E3381" i="43"/>
  <c r="E3382" i="43"/>
  <c r="E3383" i="43"/>
  <c r="E3384" i="43"/>
  <c r="E3385" i="43"/>
  <c r="E3386" i="43"/>
  <c r="E3387" i="43"/>
  <c r="E3388" i="43"/>
  <c r="E3389" i="43"/>
  <c r="E3390" i="43"/>
  <c r="E3391" i="43"/>
  <c r="E3392" i="43"/>
  <c r="E3393" i="43"/>
  <c r="E3394" i="43"/>
  <c r="E3395" i="43"/>
  <c r="E3396" i="43"/>
  <c r="E3397" i="43"/>
  <c r="E3398" i="43"/>
  <c r="E3399" i="43"/>
  <c r="E3400" i="43"/>
  <c r="E3401" i="43"/>
  <c r="E3402" i="43"/>
  <c r="E3403" i="43"/>
  <c r="E3404" i="43"/>
  <c r="E3405" i="43"/>
  <c r="E3406" i="43"/>
  <c r="E3407" i="43"/>
  <c r="E3408" i="43"/>
  <c r="E3409" i="43"/>
  <c r="E3410" i="43"/>
  <c r="E3411" i="43"/>
  <c r="E3412" i="43"/>
  <c r="E3413" i="43"/>
  <c r="E3414" i="43"/>
  <c r="E3415" i="43"/>
  <c r="E3416" i="43"/>
  <c r="E3417" i="43"/>
  <c r="E3418" i="43"/>
  <c r="E3419" i="43"/>
  <c r="E3420" i="43"/>
  <c r="E3421" i="43"/>
  <c r="E3422" i="43"/>
  <c r="E3423" i="43"/>
  <c r="E3424" i="43"/>
  <c r="E3425" i="43"/>
  <c r="E3426" i="43"/>
  <c r="E3427" i="43"/>
  <c r="E3428" i="43"/>
  <c r="E3429" i="43"/>
  <c r="E3430" i="43"/>
  <c r="E3431" i="43"/>
  <c r="E3432" i="43"/>
  <c r="E3433" i="43"/>
  <c r="E3434" i="43"/>
  <c r="E3435" i="43"/>
  <c r="E3436" i="43"/>
  <c r="E3437" i="43"/>
  <c r="E3438" i="43"/>
  <c r="E3439" i="43"/>
  <c r="E3440" i="43"/>
  <c r="E3441" i="43"/>
  <c r="E3442" i="43"/>
  <c r="E3443" i="43"/>
  <c r="E3444" i="43"/>
  <c r="E3445" i="43"/>
  <c r="E3446" i="43"/>
  <c r="E3447" i="43"/>
  <c r="E3448" i="43"/>
  <c r="E3449" i="43"/>
  <c r="E3450" i="43"/>
  <c r="E3451" i="43"/>
  <c r="E3452" i="43"/>
  <c r="E3453" i="43"/>
  <c r="E3454" i="43"/>
  <c r="E3455" i="43"/>
  <c r="E3456" i="43"/>
  <c r="E3457" i="43"/>
  <c r="E3458" i="43"/>
  <c r="E3459" i="43"/>
  <c r="E3460" i="43"/>
  <c r="E3461" i="43"/>
  <c r="E3462" i="43"/>
  <c r="E3463" i="43"/>
  <c r="E3464" i="43"/>
  <c r="E3465" i="43"/>
  <c r="E3466" i="43"/>
  <c r="E3467" i="43"/>
  <c r="E3468" i="43"/>
  <c r="E3469" i="43"/>
  <c r="E3470" i="43"/>
  <c r="E3471" i="43"/>
  <c r="E3472" i="43"/>
  <c r="E3473" i="43"/>
  <c r="E3474" i="43"/>
  <c r="E3475" i="43"/>
  <c r="E3476" i="43"/>
  <c r="E3477" i="43"/>
  <c r="E3478" i="43"/>
  <c r="E3479" i="43"/>
  <c r="E3480" i="43"/>
  <c r="E3481" i="43"/>
  <c r="E3482" i="43"/>
  <c r="E3483" i="43"/>
  <c r="E3484" i="43"/>
  <c r="E3485" i="43"/>
  <c r="E3486" i="43"/>
  <c r="E3487" i="43"/>
  <c r="E3488" i="43"/>
  <c r="E3489" i="43"/>
  <c r="E3490" i="43"/>
  <c r="E3491" i="43"/>
  <c r="E3492" i="43"/>
  <c r="E3493" i="43"/>
  <c r="E3494" i="43"/>
  <c r="E3495" i="43"/>
  <c r="E3496" i="43"/>
  <c r="E3497" i="43"/>
  <c r="E3498" i="43"/>
  <c r="E3499" i="43"/>
  <c r="E3500" i="43"/>
  <c r="E3501" i="43"/>
  <c r="E3502" i="43"/>
  <c r="E3503" i="43"/>
  <c r="E3504" i="43"/>
  <c r="E3505" i="43"/>
  <c r="E3506" i="43"/>
  <c r="E3507" i="43"/>
  <c r="E3508" i="43"/>
  <c r="E3509" i="43"/>
  <c r="E3510" i="43"/>
  <c r="E3511" i="43"/>
  <c r="E3512" i="43"/>
  <c r="E3513" i="43"/>
  <c r="E3514" i="43"/>
  <c r="E3515" i="43"/>
  <c r="E3516" i="43"/>
  <c r="E3517" i="43"/>
  <c r="E3518" i="43"/>
  <c r="E3519" i="43"/>
  <c r="E3520" i="43"/>
  <c r="E3521" i="43"/>
  <c r="E3522" i="43"/>
  <c r="E3523" i="43"/>
  <c r="E3524" i="43"/>
  <c r="E3525" i="43"/>
  <c r="E3526" i="43"/>
  <c r="E3527" i="43"/>
  <c r="E3528" i="43"/>
  <c r="E3529" i="43"/>
  <c r="E3530" i="43"/>
  <c r="E3531" i="43"/>
  <c r="E3532" i="43"/>
  <c r="E3533" i="43"/>
  <c r="E3534" i="43"/>
  <c r="E3535" i="43"/>
  <c r="E3536" i="43"/>
  <c r="E3537" i="43"/>
  <c r="E3538" i="43"/>
  <c r="E3539" i="43"/>
  <c r="E3540" i="43"/>
  <c r="E3541" i="43"/>
  <c r="E3542" i="43"/>
  <c r="E3543" i="43"/>
  <c r="E3544" i="43"/>
  <c r="E3545" i="43"/>
  <c r="E3546" i="43"/>
  <c r="E3547" i="43"/>
  <c r="E3548" i="43"/>
  <c r="E3549" i="43"/>
  <c r="E3550" i="43"/>
  <c r="E3551" i="43"/>
  <c r="E3552" i="43"/>
  <c r="E3553" i="43"/>
  <c r="E3554" i="43"/>
  <c r="E3555" i="43"/>
  <c r="E3556" i="43"/>
  <c r="E3557" i="43"/>
  <c r="E3558" i="43"/>
  <c r="E3559" i="43"/>
  <c r="E3560" i="43"/>
  <c r="E3561" i="43"/>
  <c r="E3562" i="43"/>
  <c r="E3563" i="43"/>
  <c r="E3564" i="43"/>
  <c r="E3565" i="43"/>
  <c r="E3566" i="43"/>
  <c r="E3567" i="43"/>
  <c r="E3568" i="43"/>
  <c r="E3569" i="43"/>
  <c r="E3570" i="43"/>
  <c r="E3571" i="43"/>
  <c r="E3572" i="43"/>
  <c r="E3573" i="43"/>
  <c r="E3574" i="43"/>
  <c r="E3575" i="43"/>
  <c r="E3576" i="43"/>
  <c r="E3577" i="43"/>
  <c r="E3578" i="43"/>
  <c r="E3579" i="43"/>
  <c r="E3580" i="43"/>
  <c r="E3581" i="43"/>
  <c r="E3582" i="43"/>
  <c r="E3583" i="43"/>
  <c r="E3584" i="43"/>
  <c r="E3585" i="43"/>
  <c r="E3586" i="43"/>
  <c r="E3587" i="43"/>
  <c r="E3588" i="43"/>
  <c r="E3589" i="43"/>
  <c r="E3590" i="43"/>
  <c r="E3591" i="43"/>
  <c r="E3592" i="43"/>
  <c r="E3593" i="43"/>
  <c r="E3594" i="43"/>
  <c r="E3595" i="43"/>
  <c r="E3596" i="43"/>
  <c r="E3597" i="43"/>
  <c r="E3598" i="43"/>
  <c r="E3599" i="43"/>
  <c r="E3600" i="43"/>
  <c r="E3601" i="43"/>
  <c r="E3602" i="43"/>
  <c r="E3603" i="43"/>
  <c r="E3604" i="43"/>
  <c r="E3605" i="43"/>
  <c r="E3606" i="43"/>
  <c r="E3607" i="43"/>
  <c r="E3608" i="43"/>
  <c r="E3609" i="43"/>
  <c r="E3610" i="43"/>
  <c r="E3611" i="43"/>
  <c r="E3612" i="43"/>
  <c r="E3613" i="43"/>
  <c r="E3614" i="43"/>
  <c r="E3615" i="43"/>
  <c r="E3616" i="43"/>
  <c r="E3617" i="43"/>
  <c r="E3618" i="43"/>
  <c r="E3619" i="43"/>
  <c r="E3620" i="43"/>
  <c r="E3621" i="43"/>
  <c r="E3622" i="43"/>
  <c r="E3623" i="43"/>
  <c r="E3624" i="43"/>
  <c r="E3625" i="43"/>
  <c r="E3626" i="43"/>
  <c r="E3627" i="43"/>
  <c r="E3628" i="43"/>
  <c r="E3629" i="43"/>
  <c r="E3630" i="43"/>
  <c r="E3631" i="43"/>
  <c r="E3632" i="43"/>
  <c r="E3633" i="43"/>
  <c r="E3634" i="43"/>
  <c r="E3635" i="43"/>
  <c r="E3636" i="43"/>
  <c r="E3637" i="43"/>
  <c r="E3638" i="43"/>
  <c r="E3639" i="43"/>
  <c r="E3640" i="43"/>
  <c r="E3641" i="43"/>
  <c r="E3642" i="43"/>
  <c r="E3643" i="43"/>
  <c r="E3644" i="43"/>
  <c r="E3645" i="43"/>
  <c r="E3646" i="43"/>
  <c r="E3647" i="43"/>
  <c r="E3648" i="43"/>
  <c r="E3649" i="43"/>
  <c r="E3650" i="43"/>
  <c r="E3651" i="43"/>
  <c r="E3652" i="43"/>
  <c r="E3653" i="43"/>
  <c r="E3654" i="43"/>
  <c r="E3655" i="43"/>
  <c r="E3656" i="43"/>
  <c r="E3657" i="43"/>
  <c r="E3658" i="43"/>
  <c r="E3659" i="43"/>
  <c r="E3660" i="43"/>
  <c r="E3661" i="43"/>
  <c r="E3662" i="43"/>
  <c r="E3663" i="43"/>
  <c r="E3664" i="43"/>
  <c r="E3665" i="43"/>
  <c r="E3666" i="43"/>
  <c r="E3667" i="43"/>
  <c r="E3668" i="43"/>
  <c r="E3669" i="43"/>
  <c r="E3670" i="43"/>
  <c r="E3671" i="43"/>
  <c r="E3672" i="43"/>
  <c r="E3673" i="43"/>
  <c r="E3674" i="43"/>
  <c r="E3675" i="43"/>
  <c r="E3676" i="43"/>
  <c r="E3677" i="43"/>
  <c r="E3678" i="43"/>
  <c r="E3679" i="43"/>
  <c r="E3680" i="43"/>
  <c r="E3681" i="43"/>
  <c r="E3682" i="43"/>
  <c r="E3683" i="43"/>
  <c r="E3684" i="43"/>
  <c r="E3685" i="43"/>
  <c r="E3686" i="43"/>
  <c r="E3687" i="43"/>
  <c r="E3688" i="43"/>
  <c r="E3689" i="43"/>
  <c r="E3690" i="43"/>
  <c r="E3691" i="43"/>
  <c r="E3692" i="43"/>
  <c r="E3693" i="43"/>
  <c r="E3694" i="43"/>
  <c r="E3695" i="43"/>
  <c r="E3696" i="43"/>
  <c r="E3697" i="43"/>
  <c r="E3698" i="43"/>
  <c r="E3699" i="43"/>
  <c r="E3700" i="43"/>
  <c r="E3701" i="43"/>
  <c r="E3702" i="43"/>
  <c r="E3703" i="43"/>
  <c r="E3704" i="43"/>
  <c r="E3705" i="43"/>
  <c r="E3706" i="43"/>
  <c r="E3707" i="43"/>
  <c r="E3708" i="43"/>
  <c r="E3709" i="43"/>
  <c r="E3710" i="43"/>
  <c r="E3711" i="43"/>
  <c r="E3712" i="43"/>
  <c r="E3713" i="43"/>
  <c r="E3714" i="43"/>
  <c r="E3715" i="43"/>
  <c r="E3716" i="43"/>
  <c r="E3717" i="43"/>
  <c r="E3718" i="43"/>
  <c r="E3719" i="43"/>
  <c r="E3720" i="43"/>
  <c r="E3721" i="43"/>
  <c r="E3722" i="43"/>
  <c r="E3723" i="43"/>
  <c r="E3724" i="43"/>
  <c r="E3725" i="43"/>
  <c r="E3726" i="43"/>
  <c r="E3727" i="43"/>
  <c r="E3728" i="43"/>
  <c r="E3729" i="43"/>
  <c r="E3730" i="43"/>
  <c r="E3731" i="43"/>
  <c r="E3732" i="43"/>
  <c r="E3733" i="43"/>
  <c r="E3734" i="43"/>
  <c r="E3735" i="43"/>
  <c r="E3736" i="43"/>
  <c r="E3737" i="43"/>
  <c r="E3738" i="43"/>
  <c r="E3739" i="43"/>
  <c r="E3740" i="43"/>
  <c r="E3741" i="43"/>
  <c r="E3742" i="43"/>
  <c r="E3743" i="43"/>
  <c r="E3744" i="43"/>
  <c r="E3745" i="43"/>
  <c r="E3746" i="43"/>
  <c r="E3747" i="43"/>
  <c r="E3748" i="43"/>
  <c r="E3749" i="43"/>
  <c r="E3750" i="43"/>
  <c r="E3751" i="43"/>
  <c r="E3752" i="43"/>
  <c r="E3753" i="43"/>
  <c r="E3754" i="43"/>
  <c r="E3755" i="43"/>
  <c r="E3756" i="43"/>
  <c r="E3757" i="43"/>
  <c r="E3758" i="43"/>
  <c r="E3759" i="43"/>
  <c r="E3760" i="43"/>
  <c r="E3761" i="43"/>
  <c r="E3762" i="43"/>
  <c r="E3763" i="43"/>
  <c r="E3764" i="43"/>
  <c r="E3765" i="43"/>
  <c r="E3766" i="43"/>
  <c r="E3767" i="43"/>
  <c r="E3768" i="43"/>
  <c r="E3769" i="43"/>
  <c r="E3770" i="43"/>
  <c r="E3771" i="43"/>
  <c r="E3772" i="43"/>
  <c r="E3773" i="43"/>
  <c r="E3774" i="43"/>
  <c r="E3775" i="43"/>
  <c r="E3776" i="43"/>
  <c r="E3777" i="43"/>
  <c r="E3778" i="43"/>
  <c r="E3779" i="43"/>
  <c r="E3780" i="43"/>
  <c r="E3781" i="43"/>
  <c r="E3782" i="43"/>
  <c r="E3783" i="43"/>
  <c r="E3784" i="43"/>
  <c r="E3785" i="43"/>
  <c r="E3786" i="43"/>
  <c r="E3787" i="43"/>
  <c r="E3788" i="43"/>
  <c r="E3789" i="43"/>
  <c r="E3790" i="43"/>
  <c r="E3791" i="43"/>
  <c r="E3792" i="43"/>
  <c r="E3793" i="43"/>
  <c r="E3794" i="43"/>
  <c r="E3795" i="43"/>
  <c r="E3796" i="43"/>
  <c r="E3797" i="43"/>
  <c r="E3798" i="43"/>
  <c r="E3799" i="43"/>
  <c r="E3800" i="43"/>
  <c r="E3801" i="43"/>
  <c r="E3802" i="43"/>
  <c r="E3803" i="43"/>
  <c r="E3804" i="43"/>
  <c r="E3805" i="43"/>
  <c r="E3806" i="43"/>
  <c r="E3807" i="43"/>
  <c r="E3808" i="43"/>
  <c r="E3809" i="43"/>
  <c r="E3810" i="43"/>
  <c r="E3811" i="43"/>
  <c r="E3812" i="43"/>
  <c r="E3813" i="43"/>
  <c r="E3814" i="43"/>
  <c r="E3815" i="43"/>
  <c r="E3816" i="43"/>
  <c r="E3817" i="43"/>
  <c r="E3818" i="43"/>
  <c r="E3819" i="43"/>
  <c r="E3820" i="43"/>
  <c r="E3821" i="43"/>
  <c r="E3822" i="43"/>
  <c r="E3823" i="43"/>
  <c r="E3824" i="43"/>
  <c r="E3825" i="43"/>
  <c r="E3826" i="43"/>
  <c r="E3827" i="43"/>
  <c r="E3828" i="43"/>
  <c r="E3829" i="43"/>
  <c r="E3830" i="43"/>
  <c r="E3831" i="43"/>
  <c r="E3832" i="43"/>
  <c r="E3833" i="43"/>
  <c r="E3834" i="43"/>
  <c r="E3835" i="43"/>
  <c r="E3836" i="43"/>
  <c r="E3837" i="43"/>
  <c r="E3838" i="43"/>
  <c r="E3839" i="43"/>
  <c r="E3840" i="43"/>
  <c r="E3841" i="43"/>
  <c r="E3842" i="43"/>
  <c r="E3843" i="43"/>
  <c r="E3844" i="43"/>
  <c r="E3845" i="43"/>
  <c r="E3846" i="43"/>
  <c r="E3847" i="43"/>
  <c r="E3848" i="43"/>
  <c r="E3849" i="43"/>
  <c r="E3850" i="43"/>
  <c r="E3851" i="43"/>
  <c r="E3852" i="43"/>
  <c r="E3853" i="43"/>
  <c r="E3854" i="43"/>
  <c r="E3855" i="43"/>
  <c r="E3856" i="43"/>
  <c r="E3857" i="43"/>
  <c r="E3858" i="43"/>
  <c r="E3859" i="43"/>
  <c r="E3860" i="43"/>
  <c r="E3861" i="43"/>
  <c r="E3862" i="43"/>
  <c r="E3863" i="43"/>
  <c r="E3864" i="43"/>
  <c r="E3865" i="43"/>
  <c r="E3866" i="43"/>
  <c r="E3867" i="43"/>
  <c r="E3868" i="43"/>
  <c r="E3869" i="43"/>
  <c r="E3870" i="43"/>
  <c r="E3871" i="43"/>
  <c r="E3872" i="43"/>
  <c r="E3873" i="43"/>
  <c r="E3874" i="43"/>
  <c r="E3875" i="43"/>
  <c r="E3876" i="43"/>
  <c r="E3877" i="43"/>
  <c r="E3878" i="43"/>
  <c r="E3879" i="43"/>
  <c r="E3880" i="43"/>
  <c r="E3881" i="43"/>
  <c r="E3882" i="43"/>
  <c r="E3883" i="43"/>
  <c r="E3884" i="43"/>
  <c r="E3885" i="43"/>
  <c r="E3886" i="43"/>
  <c r="E3887" i="43"/>
  <c r="E3888" i="43"/>
  <c r="E3889" i="43"/>
  <c r="E3890" i="43"/>
  <c r="E3891" i="43"/>
  <c r="E3892" i="43"/>
  <c r="E3893" i="43"/>
  <c r="E3894" i="43"/>
  <c r="E3895" i="43"/>
  <c r="E3896" i="43"/>
  <c r="E3897" i="43"/>
  <c r="E3898" i="43"/>
  <c r="E3899" i="43"/>
  <c r="E3900" i="43"/>
  <c r="E3901" i="43"/>
  <c r="E3902" i="43"/>
  <c r="E3903" i="43"/>
  <c r="E3904" i="43"/>
  <c r="E3905" i="43"/>
  <c r="E3906" i="43"/>
  <c r="E3907" i="43"/>
  <c r="E3908" i="43"/>
  <c r="E3909" i="43"/>
  <c r="E3910" i="43"/>
  <c r="E3911" i="43"/>
  <c r="E3912" i="43"/>
  <c r="E3913" i="43"/>
  <c r="E3914" i="43"/>
  <c r="E3915" i="43"/>
  <c r="E3916" i="43"/>
  <c r="E3917" i="43"/>
  <c r="E3918" i="43"/>
  <c r="E3919" i="43"/>
  <c r="E3920" i="43"/>
  <c r="E3921" i="43"/>
  <c r="E3922" i="43"/>
  <c r="E3923" i="43"/>
  <c r="E3924" i="43"/>
  <c r="E3925" i="43"/>
  <c r="E3926" i="43"/>
  <c r="E3927" i="43"/>
  <c r="E3928" i="43"/>
  <c r="E3929" i="43"/>
  <c r="E3930" i="43"/>
  <c r="E3931" i="43"/>
  <c r="E3932" i="43"/>
  <c r="E3933" i="43"/>
  <c r="E3934" i="43"/>
  <c r="E3935" i="43"/>
  <c r="E3936" i="43"/>
  <c r="E3937" i="43"/>
  <c r="E3938" i="43"/>
  <c r="E3939" i="43"/>
  <c r="E3940" i="43"/>
  <c r="E3941" i="43"/>
  <c r="E3942" i="43"/>
  <c r="E3943" i="43"/>
  <c r="E3944" i="43"/>
  <c r="E3945" i="43"/>
  <c r="E3946" i="43"/>
  <c r="E3947" i="43"/>
  <c r="E3948" i="43"/>
  <c r="E3949" i="43"/>
  <c r="E3950" i="43"/>
  <c r="E3951" i="43"/>
  <c r="E3952" i="43"/>
  <c r="E3953" i="43"/>
  <c r="E3954" i="43"/>
  <c r="E3955" i="43"/>
  <c r="E3956" i="43"/>
  <c r="E3957" i="43"/>
  <c r="E3958" i="43"/>
  <c r="E3959" i="43"/>
  <c r="E3960" i="43"/>
  <c r="E3961" i="43"/>
  <c r="E3962" i="43"/>
  <c r="E3963" i="43"/>
  <c r="E3964" i="43"/>
  <c r="E3965" i="43"/>
  <c r="E3966" i="43"/>
  <c r="E3967" i="43"/>
  <c r="E3968" i="43"/>
  <c r="E3969" i="43"/>
  <c r="E3970" i="43"/>
  <c r="E3971" i="43"/>
  <c r="E3972" i="43"/>
  <c r="E3973" i="43"/>
  <c r="E3974" i="43"/>
  <c r="E3975" i="43"/>
  <c r="E3976" i="43"/>
  <c r="E3977" i="43"/>
  <c r="E3978" i="43"/>
  <c r="E3979" i="43"/>
  <c r="E3980" i="43"/>
  <c r="E3981" i="43"/>
  <c r="E3982" i="43"/>
  <c r="E3983" i="43"/>
  <c r="E3984" i="43"/>
  <c r="E3985" i="43"/>
  <c r="E3986" i="43"/>
  <c r="E3987" i="43"/>
  <c r="E3988" i="43"/>
  <c r="E3989" i="43"/>
  <c r="E3990" i="43"/>
  <c r="E3991" i="43"/>
  <c r="E3992" i="43"/>
  <c r="E3993" i="43"/>
  <c r="E3994" i="43"/>
  <c r="E3995" i="43"/>
  <c r="E3996" i="43"/>
  <c r="E3997" i="43"/>
  <c r="E3998" i="43"/>
  <c r="E3999" i="43"/>
  <c r="E4000" i="43"/>
  <c r="E4001" i="43"/>
  <c r="E4002" i="43"/>
  <c r="E4003" i="43"/>
  <c r="E4004" i="43"/>
  <c r="E4005" i="43"/>
  <c r="E4006" i="43"/>
  <c r="E4007" i="43"/>
  <c r="E4008" i="43"/>
  <c r="E4009" i="43"/>
  <c r="E4010" i="43"/>
  <c r="E4011" i="43"/>
  <c r="E4012" i="43"/>
  <c r="E4013" i="43"/>
  <c r="E4014" i="43"/>
  <c r="E4015" i="43"/>
  <c r="E4016" i="43"/>
  <c r="E4017" i="43"/>
  <c r="E4018" i="43"/>
  <c r="E4019" i="43"/>
  <c r="E4020" i="43"/>
  <c r="E4021" i="43"/>
  <c r="E4022" i="43"/>
  <c r="E4023" i="43"/>
  <c r="E4024" i="43"/>
  <c r="E4025" i="43"/>
  <c r="E4026" i="43"/>
  <c r="E4027" i="43"/>
  <c r="E4028" i="43"/>
  <c r="E4029" i="43"/>
  <c r="E4030" i="43"/>
  <c r="E4031" i="43"/>
  <c r="E4032" i="43"/>
  <c r="E4033" i="43"/>
  <c r="E4034" i="43"/>
  <c r="E4035" i="43"/>
  <c r="E4036" i="43"/>
  <c r="E4037" i="43"/>
  <c r="E4038" i="43"/>
  <c r="E4039" i="43"/>
  <c r="E4040" i="43"/>
  <c r="E4041" i="43"/>
  <c r="E4042" i="43"/>
  <c r="E4043" i="43"/>
  <c r="E4044" i="43"/>
  <c r="E4045" i="43"/>
  <c r="E4046" i="43"/>
  <c r="E4047" i="43"/>
  <c r="E4048" i="43"/>
  <c r="E4049" i="43"/>
  <c r="E4050" i="43"/>
  <c r="E4051" i="43"/>
  <c r="E4052" i="43"/>
  <c r="E4053" i="43"/>
  <c r="E4054" i="43"/>
  <c r="E4055" i="43"/>
  <c r="E4056" i="43"/>
  <c r="E4057" i="43"/>
  <c r="E4058" i="43"/>
  <c r="E4059" i="43"/>
  <c r="E4060" i="43"/>
  <c r="E4061" i="43"/>
  <c r="E4062" i="43"/>
  <c r="E4063" i="43"/>
  <c r="E4064" i="43"/>
  <c r="E4065" i="43"/>
  <c r="E4066" i="43"/>
  <c r="E4067" i="43"/>
  <c r="E4068" i="43"/>
  <c r="E4069" i="43"/>
  <c r="E4070" i="43"/>
  <c r="E4071" i="43"/>
  <c r="E4072" i="43"/>
  <c r="E4073" i="43"/>
  <c r="E4074" i="43"/>
  <c r="E4075" i="43"/>
  <c r="E4076" i="43"/>
  <c r="E4077" i="43"/>
  <c r="E4078" i="43"/>
  <c r="E4079" i="43"/>
  <c r="E4080" i="43"/>
  <c r="E4081" i="43"/>
  <c r="E4082" i="43"/>
  <c r="E4083" i="43"/>
  <c r="E4084" i="43"/>
  <c r="E4085" i="43"/>
  <c r="E4086" i="43"/>
  <c r="E4087" i="43"/>
  <c r="E4088" i="43"/>
  <c r="E4089" i="43"/>
  <c r="E4090" i="43"/>
  <c r="E4091" i="43"/>
  <c r="E4092" i="43"/>
  <c r="E4093" i="43"/>
  <c r="E4094" i="43"/>
  <c r="E4095" i="43"/>
  <c r="E4096" i="43"/>
  <c r="E4097" i="43"/>
  <c r="E4098" i="43"/>
  <c r="E4099" i="43"/>
  <c r="E4100" i="43"/>
  <c r="E4101" i="43"/>
  <c r="E4102" i="43"/>
  <c r="E4103" i="43"/>
  <c r="E4104" i="43"/>
  <c r="E4105" i="43"/>
  <c r="E4106" i="43"/>
  <c r="E4107" i="43"/>
  <c r="E4108" i="43"/>
  <c r="E4109" i="43"/>
  <c r="E4110" i="43"/>
  <c r="E4111" i="43"/>
  <c r="E4112" i="43"/>
  <c r="E4113" i="43"/>
  <c r="E4114" i="43"/>
  <c r="E4115" i="43"/>
  <c r="E4116" i="43"/>
  <c r="E4117" i="43"/>
  <c r="E4118" i="43"/>
  <c r="E4119" i="43"/>
  <c r="E4120" i="43"/>
  <c r="E4121" i="43"/>
  <c r="E4122" i="43"/>
  <c r="E4123" i="43"/>
  <c r="E4124" i="43"/>
  <c r="E4125" i="43"/>
  <c r="E4126" i="43"/>
  <c r="E4127" i="43"/>
  <c r="E4128" i="43"/>
  <c r="E4129" i="43"/>
  <c r="E4130" i="43"/>
  <c r="E4131" i="43"/>
  <c r="E4132" i="43"/>
  <c r="E4133" i="43"/>
  <c r="E4134" i="43"/>
  <c r="E4135" i="43"/>
  <c r="E4136" i="43"/>
  <c r="E4137" i="43"/>
  <c r="E4138" i="43"/>
  <c r="E4139" i="43"/>
  <c r="E4140" i="43"/>
  <c r="E4141" i="43"/>
  <c r="E4142" i="43"/>
  <c r="E4143" i="43"/>
  <c r="E4144" i="43"/>
  <c r="E4145" i="43"/>
  <c r="E4146" i="43"/>
  <c r="E4147" i="43"/>
  <c r="E4148" i="43"/>
  <c r="E4149" i="43"/>
  <c r="E4150" i="43"/>
  <c r="E4151" i="43"/>
  <c r="E4152" i="43"/>
  <c r="E4153" i="43"/>
  <c r="E4154" i="43"/>
  <c r="E4155" i="43"/>
  <c r="E4156" i="43"/>
  <c r="E4157" i="43"/>
  <c r="E4158" i="43"/>
  <c r="E4159" i="43"/>
  <c r="E4160" i="43"/>
  <c r="E4161" i="43"/>
  <c r="E4162" i="43"/>
  <c r="E4163" i="43"/>
  <c r="E4164" i="43"/>
  <c r="E4165" i="43"/>
  <c r="E4166" i="43"/>
  <c r="E4167" i="43"/>
  <c r="E4168" i="43"/>
  <c r="E4169" i="43"/>
  <c r="E4170" i="43"/>
  <c r="E4171" i="43"/>
  <c r="E4172" i="43"/>
  <c r="E4173" i="43"/>
  <c r="E4174" i="43"/>
  <c r="E4175" i="43"/>
  <c r="E4176" i="43"/>
  <c r="E4177" i="43"/>
  <c r="E4178" i="43"/>
  <c r="E4179" i="43"/>
  <c r="E4180" i="43"/>
  <c r="E4181" i="43"/>
  <c r="E4182" i="43"/>
  <c r="E4183" i="43"/>
  <c r="E4184" i="43"/>
  <c r="E4185" i="43"/>
  <c r="E4186" i="43"/>
  <c r="E4187" i="43"/>
  <c r="E4188" i="43"/>
  <c r="E4189" i="43"/>
  <c r="E4190" i="43"/>
  <c r="E4191" i="43"/>
  <c r="E4192" i="43"/>
  <c r="E4193" i="43"/>
  <c r="E4194" i="43"/>
  <c r="E4195" i="43"/>
  <c r="E4196" i="43"/>
  <c r="E4197" i="43"/>
  <c r="E4198" i="43"/>
  <c r="E4199" i="43"/>
  <c r="E4200" i="43"/>
  <c r="E4201" i="43"/>
  <c r="E4202" i="43"/>
  <c r="E4203" i="43"/>
  <c r="E4204" i="43"/>
  <c r="E4205" i="43"/>
  <c r="E4206" i="43"/>
  <c r="E4207" i="43"/>
  <c r="E4208" i="43"/>
  <c r="E4209" i="43"/>
  <c r="E4210" i="43"/>
  <c r="E4211" i="43"/>
  <c r="E4212" i="43"/>
  <c r="E4213" i="43"/>
  <c r="E4214" i="43"/>
  <c r="E4215" i="43"/>
  <c r="E4216" i="43"/>
  <c r="E4217" i="43"/>
  <c r="E4218" i="43"/>
  <c r="E4219" i="43"/>
  <c r="E4220" i="43"/>
  <c r="E4221" i="43"/>
  <c r="E4222" i="43"/>
  <c r="E4223" i="43"/>
  <c r="E4224" i="43"/>
  <c r="E4225" i="43"/>
  <c r="E4226" i="43"/>
  <c r="E4227" i="43"/>
  <c r="E4228" i="43"/>
  <c r="E4229" i="43"/>
  <c r="E4230" i="43"/>
  <c r="E4231" i="43"/>
  <c r="E4232" i="43"/>
  <c r="E4233" i="43"/>
  <c r="E4234" i="43"/>
  <c r="E4235" i="43"/>
  <c r="E4236" i="43"/>
  <c r="E4237" i="43"/>
  <c r="E4238" i="43"/>
  <c r="E4239" i="43"/>
  <c r="E4240" i="43"/>
  <c r="E4241" i="43"/>
  <c r="E4242" i="43"/>
  <c r="E4243" i="43"/>
  <c r="E4244" i="43"/>
  <c r="E4245" i="43"/>
  <c r="E4246" i="43"/>
  <c r="E4247" i="43"/>
  <c r="E4248" i="43"/>
  <c r="E4249" i="43"/>
  <c r="E4250" i="43"/>
  <c r="E4251" i="43"/>
  <c r="E4252" i="43"/>
  <c r="E4253" i="43"/>
  <c r="E4254" i="43"/>
  <c r="E4255" i="43"/>
  <c r="E4256" i="43"/>
  <c r="E4257" i="43"/>
  <c r="E4258" i="43"/>
  <c r="E4259" i="43"/>
  <c r="E4260" i="43"/>
  <c r="E4261" i="43"/>
  <c r="E4262" i="43"/>
  <c r="E4263" i="43"/>
  <c r="E4264" i="43"/>
  <c r="E4265" i="43"/>
  <c r="E4266" i="43"/>
  <c r="E4267" i="43"/>
  <c r="E4268" i="43"/>
  <c r="E4269" i="43"/>
  <c r="E4270" i="43"/>
  <c r="E4271" i="43"/>
  <c r="E4272" i="43"/>
  <c r="E4273" i="43"/>
  <c r="E4274" i="43"/>
  <c r="E4275" i="43"/>
  <c r="E4276" i="43"/>
  <c r="E4277" i="43"/>
  <c r="E4278" i="43"/>
  <c r="E4279" i="43"/>
  <c r="E4280" i="43"/>
  <c r="E4281" i="43"/>
  <c r="E4282" i="43"/>
  <c r="E4283" i="43"/>
  <c r="E4284" i="43"/>
  <c r="E4285" i="43"/>
  <c r="E4286" i="43"/>
  <c r="E4287" i="43"/>
  <c r="E4288" i="43"/>
  <c r="E4289" i="43"/>
  <c r="E4290" i="43"/>
  <c r="E4291" i="43"/>
  <c r="E4292" i="43"/>
  <c r="E4293" i="43"/>
  <c r="E4294" i="43"/>
  <c r="E4295" i="43"/>
  <c r="E4296" i="43"/>
  <c r="E4297" i="43"/>
  <c r="E4298" i="43"/>
  <c r="E4299" i="43"/>
  <c r="E4300" i="43"/>
  <c r="E4301" i="43"/>
  <c r="E4302" i="43"/>
  <c r="E4303" i="43"/>
  <c r="E4304" i="43"/>
  <c r="E4305" i="43"/>
  <c r="E4306" i="43"/>
  <c r="E4307" i="43"/>
  <c r="E4308" i="43"/>
  <c r="E4309" i="43"/>
  <c r="E4310" i="43"/>
  <c r="E4311" i="43"/>
  <c r="E4312" i="43"/>
  <c r="E4313" i="43"/>
  <c r="E4314" i="43"/>
  <c r="E4315" i="43"/>
  <c r="E4316" i="43"/>
  <c r="E4317" i="43"/>
  <c r="E4318" i="43"/>
  <c r="E4319" i="43"/>
  <c r="E4320" i="43"/>
  <c r="E4321" i="43"/>
  <c r="E4322" i="43"/>
  <c r="E4323" i="43"/>
  <c r="E4324" i="43"/>
  <c r="E4325" i="43"/>
  <c r="E4326" i="43"/>
  <c r="E4327" i="43"/>
  <c r="E4328" i="43"/>
  <c r="E4329" i="43"/>
  <c r="E4330" i="43"/>
  <c r="E4331" i="43"/>
  <c r="E4332" i="43"/>
  <c r="E4333" i="43"/>
  <c r="E4334" i="43"/>
  <c r="E4335" i="43"/>
  <c r="E4336" i="43"/>
  <c r="E4337" i="43"/>
  <c r="E4338" i="43"/>
  <c r="E4339" i="43"/>
  <c r="E4340" i="43"/>
  <c r="E4341" i="43"/>
  <c r="E4342" i="43"/>
  <c r="E4343" i="43"/>
  <c r="E4344" i="43"/>
  <c r="E4345" i="43"/>
  <c r="E4346" i="43"/>
  <c r="E4347" i="43"/>
  <c r="E4348" i="43"/>
  <c r="E4349" i="43"/>
  <c r="E4350" i="43"/>
  <c r="E4351" i="43"/>
  <c r="E4352" i="43"/>
  <c r="E4353" i="43"/>
  <c r="E4354" i="43"/>
  <c r="E4355" i="43"/>
  <c r="E4356" i="43"/>
  <c r="E4357" i="43"/>
  <c r="E4358" i="43"/>
  <c r="E4359" i="43"/>
  <c r="E4360" i="43"/>
  <c r="E4361" i="43"/>
  <c r="E4362" i="43"/>
  <c r="E4363" i="43"/>
  <c r="E4364" i="43"/>
  <c r="E4365" i="43"/>
  <c r="E4366" i="43"/>
  <c r="E4367" i="43"/>
  <c r="E4368" i="43"/>
  <c r="E4369" i="43"/>
  <c r="E4370" i="43"/>
  <c r="E4371" i="43"/>
  <c r="E4372" i="43"/>
  <c r="E4373" i="43"/>
  <c r="E4374" i="43"/>
  <c r="E4375" i="43"/>
  <c r="E4376" i="43"/>
  <c r="E4377" i="43"/>
  <c r="E4378" i="43"/>
  <c r="E4379" i="43"/>
  <c r="E4380" i="43"/>
  <c r="E4381" i="43"/>
  <c r="E4382" i="43"/>
  <c r="E4383" i="43"/>
  <c r="E4384" i="43"/>
  <c r="E4385" i="43"/>
  <c r="E4386" i="43"/>
  <c r="E4387" i="43"/>
  <c r="E4388" i="43"/>
  <c r="E4389" i="43"/>
  <c r="E4390" i="43"/>
  <c r="E4391" i="43"/>
  <c r="E4392" i="43"/>
  <c r="E4393" i="43"/>
  <c r="E4394" i="43"/>
  <c r="E4395" i="43"/>
  <c r="E4396" i="43"/>
  <c r="E4397" i="43"/>
  <c r="E4398" i="43"/>
  <c r="E4399" i="43"/>
  <c r="E4400" i="43"/>
  <c r="E4401" i="43"/>
  <c r="E4402" i="43"/>
  <c r="E4403" i="43"/>
  <c r="E4404" i="43"/>
  <c r="E4405" i="43"/>
  <c r="E4406" i="43"/>
  <c r="E4407" i="43"/>
  <c r="E4408" i="43"/>
  <c r="E4409" i="43"/>
  <c r="E4410" i="43"/>
  <c r="E4411" i="43"/>
  <c r="E4412" i="43"/>
  <c r="E4413" i="43"/>
  <c r="E4414" i="43"/>
  <c r="E4415" i="43"/>
  <c r="E4416" i="43"/>
  <c r="E4417" i="43"/>
  <c r="E4418" i="43"/>
  <c r="E4419" i="43"/>
  <c r="E4420" i="43"/>
  <c r="E4421" i="43"/>
  <c r="E4422" i="43"/>
  <c r="E4423" i="43"/>
  <c r="E4424" i="43"/>
  <c r="E4425" i="43"/>
  <c r="E4426" i="43"/>
  <c r="E4427" i="43"/>
  <c r="E4428" i="43"/>
  <c r="E4429" i="43"/>
  <c r="E4430" i="43"/>
  <c r="E4431" i="43"/>
  <c r="E4432" i="43"/>
  <c r="E4433" i="43"/>
  <c r="E4434" i="43"/>
  <c r="E4435" i="43"/>
  <c r="E4436" i="43"/>
  <c r="E4437" i="43"/>
  <c r="E4438" i="43"/>
  <c r="E4439" i="43"/>
  <c r="E4440" i="43"/>
  <c r="E4441" i="43"/>
  <c r="E4442" i="43"/>
  <c r="E4443" i="43"/>
  <c r="E4444" i="43"/>
  <c r="E4445" i="43"/>
  <c r="E4446" i="43"/>
  <c r="E4447" i="43"/>
  <c r="E4448" i="43"/>
  <c r="E4449" i="43"/>
  <c r="E4450" i="43"/>
  <c r="E4451" i="43"/>
  <c r="E4452" i="43"/>
  <c r="E4453" i="43"/>
  <c r="E4454" i="43"/>
  <c r="E4455" i="43"/>
  <c r="E4456" i="43"/>
  <c r="E4457" i="43"/>
  <c r="E4458" i="43"/>
  <c r="E4459" i="43"/>
  <c r="E4460" i="43"/>
  <c r="E4461" i="43"/>
  <c r="E4462" i="43"/>
  <c r="E4463" i="43"/>
  <c r="E4464" i="43"/>
  <c r="E4465" i="43"/>
  <c r="E4466" i="43"/>
  <c r="E4467" i="43"/>
  <c r="E4468" i="43"/>
  <c r="E4469" i="43"/>
  <c r="E4470" i="43"/>
  <c r="E4471" i="43"/>
  <c r="E4472" i="43"/>
  <c r="E4473" i="43"/>
  <c r="E4474" i="43"/>
  <c r="E4475" i="43"/>
  <c r="E4476" i="43"/>
  <c r="E4477" i="43"/>
  <c r="E4478" i="43"/>
  <c r="E4479" i="43"/>
  <c r="E4480" i="43"/>
  <c r="E4481" i="43"/>
  <c r="E4482" i="43"/>
  <c r="E4483" i="43"/>
  <c r="E4484" i="43"/>
  <c r="E4485" i="43"/>
  <c r="E4486" i="43"/>
  <c r="E4487" i="43"/>
  <c r="E4488" i="43"/>
  <c r="E4489" i="43"/>
  <c r="E4490" i="43"/>
  <c r="E4491" i="43"/>
  <c r="E4492" i="43"/>
  <c r="E4493" i="43"/>
  <c r="E4494" i="43"/>
  <c r="E4495" i="43"/>
  <c r="E4496" i="43"/>
  <c r="E4497" i="43"/>
  <c r="E4498" i="43"/>
  <c r="E4499" i="43"/>
  <c r="E4500" i="43"/>
  <c r="E4501" i="43"/>
  <c r="E4502" i="43"/>
  <c r="E4503" i="43"/>
  <c r="E4504" i="43"/>
  <c r="E4505" i="43"/>
  <c r="E4506" i="43"/>
  <c r="E4507" i="43"/>
  <c r="E4508" i="43"/>
  <c r="E4509" i="43"/>
  <c r="E4510" i="43"/>
  <c r="E4511" i="43"/>
  <c r="E4512" i="43"/>
  <c r="E4513" i="43"/>
  <c r="E4514" i="43"/>
  <c r="E4515" i="43"/>
  <c r="E4516" i="43"/>
  <c r="E4517" i="43"/>
  <c r="E4518" i="43"/>
  <c r="E4519" i="43"/>
  <c r="E4520" i="43"/>
  <c r="E4521" i="43"/>
  <c r="E4522" i="43"/>
  <c r="E4523" i="43"/>
  <c r="E4524" i="43"/>
  <c r="E4525" i="43"/>
  <c r="E4526" i="43"/>
  <c r="E4527" i="43"/>
  <c r="E4528" i="43"/>
  <c r="E4529" i="43"/>
  <c r="E4530" i="43"/>
  <c r="E4531" i="43"/>
  <c r="E4532" i="43"/>
  <c r="E4533" i="43"/>
  <c r="E4534" i="43"/>
  <c r="E4535" i="43"/>
  <c r="E4536" i="43"/>
  <c r="E4537" i="43"/>
  <c r="E4538" i="43"/>
  <c r="E4539" i="43"/>
  <c r="E4540" i="43"/>
  <c r="E4541" i="43"/>
  <c r="E4542" i="43"/>
  <c r="E4543" i="43"/>
  <c r="E4544" i="43"/>
  <c r="E4545" i="43"/>
  <c r="E4546" i="43"/>
  <c r="E4547" i="43"/>
  <c r="E4548" i="43"/>
  <c r="E4549" i="43"/>
  <c r="E4550" i="43"/>
  <c r="E4551" i="43"/>
  <c r="E4552" i="43"/>
  <c r="E4553" i="43"/>
  <c r="E4554" i="43"/>
  <c r="E4555" i="43"/>
  <c r="E4556" i="43"/>
  <c r="E4557" i="43"/>
  <c r="E4558" i="43"/>
  <c r="E4559" i="43"/>
  <c r="E4560" i="43"/>
  <c r="E4561" i="43"/>
  <c r="E4562" i="43"/>
  <c r="E4563" i="43"/>
  <c r="E4564" i="43"/>
  <c r="E4565" i="43"/>
  <c r="E4566" i="43"/>
  <c r="E4567" i="43"/>
  <c r="E4568" i="43"/>
  <c r="E4569" i="43"/>
  <c r="E4570" i="43"/>
  <c r="E4571" i="43"/>
  <c r="E4572" i="43"/>
  <c r="E4573" i="43"/>
  <c r="E4574" i="43"/>
  <c r="E4575" i="43"/>
  <c r="E4576" i="43"/>
  <c r="E4577" i="43"/>
  <c r="E4578" i="43"/>
  <c r="E4579" i="43"/>
  <c r="E4580" i="43"/>
  <c r="E4581" i="43"/>
  <c r="E4582" i="43"/>
  <c r="E4583" i="43"/>
  <c r="E4584" i="43"/>
  <c r="E4585" i="43"/>
  <c r="E4586" i="43"/>
  <c r="E4587" i="43"/>
  <c r="E4588" i="43"/>
  <c r="E4589" i="43"/>
  <c r="E4590" i="43"/>
  <c r="E4591" i="43"/>
  <c r="E4592" i="43"/>
  <c r="E4593" i="43"/>
  <c r="E4594" i="43"/>
  <c r="E4595" i="43"/>
  <c r="E4596" i="43"/>
  <c r="E4597" i="43"/>
  <c r="E4598" i="43"/>
  <c r="E4599" i="43"/>
  <c r="E4600" i="43"/>
  <c r="E4601" i="43"/>
  <c r="E4602" i="43"/>
  <c r="E4603" i="43"/>
  <c r="E4604" i="43"/>
  <c r="E4605" i="43"/>
  <c r="E4606" i="43"/>
  <c r="E4607" i="43"/>
  <c r="E4608" i="43"/>
  <c r="E4609" i="43"/>
  <c r="E4610" i="43"/>
  <c r="E4611" i="43"/>
  <c r="E4612" i="43"/>
  <c r="E4613" i="43"/>
  <c r="E4614" i="43"/>
  <c r="E4615" i="43"/>
  <c r="E4616" i="43"/>
  <c r="E4617" i="43"/>
  <c r="E4618" i="43"/>
  <c r="E4619" i="43"/>
  <c r="E4620" i="43"/>
  <c r="E4621" i="43"/>
  <c r="E4622" i="43"/>
  <c r="E4623" i="43"/>
  <c r="E4624" i="43"/>
  <c r="E4625" i="43"/>
  <c r="E4626" i="43"/>
  <c r="E4627" i="43"/>
  <c r="E4628" i="43"/>
  <c r="E4629" i="43"/>
  <c r="E4630" i="43"/>
  <c r="E4631" i="43"/>
  <c r="E4632" i="43"/>
  <c r="E4633" i="43"/>
  <c r="E4634" i="43"/>
  <c r="E4635" i="43"/>
  <c r="E4636" i="43"/>
  <c r="E4637" i="43"/>
  <c r="E4638" i="43"/>
  <c r="E4639" i="43"/>
  <c r="E4640" i="43"/>
  <c r="E4641" i="43"/>
  <c r="E4642" i="43"/>
  <c r="E4643" i="43"/>
  <c r="E4644" i="43"/>
  <c r="E4645" i="43"/>
  <c r="E4646" i="43"/>
  <c r="E4647" i="43"/>
  <c r="E4648" i="43"/>
  <c r="E4649" i="43"/>
  <c r="E4650" i="43"/>
  <c r="E4651" i="43"/>
  <c r="E4652" i="43"/>
  <c r="E4653" i="43"/>
  <c r="E4654" i="43"/>
  <c r="E4655" i="43"/>
  <c r="E4656" i="43"/>
  <c r="E4657" i="43"/>
  <c r="E4658" i="43"/>
  <c r="E4659" i="43"/>
  <c r="E4660" i="43"/>
  <c r="E4661" i="43"/>
  <c r="E4662" i="43"/>
  <c r="E4663" i="43"/>
  <c r="E4664" i="43"/>
  <c r="E4665" i="43"/>
  <c r="E4666" i="43"/>
  <c r="E4667" i="43"/>
  <c r="E4668" i="43"/>
  <c r="E4669" i="43"/>
  <c r="E4670" i="43"/>
  <c r="E4671" i="43"/>
  <c r="E4672" i="43"/>
  <c r="E4673" i="43"/>
  <c r="E4674" i="43"/>
  <c r="E4675" i="43"/>
  <c r="E4676" i="43"/>
  <c r="E4677" i="43"/>
  <c r="E4678" i="43"/>
  <c r="E4679" i="43"/>
  <c r="E4680" i="43"/>
  <c r="E4681" i="43"/>
  <c r="E4682" i="43"/>
  <c r="E4683" i="43"/>
  <c r="E4684" i="43"/>
  <c r="E4685" i="43"/>
  <c r="E4686" i="43"/>
  <c r="E4687" i="43"/>
  <c r="E4688" i="43"/>
  <c r="E4689" i="43"/>
  <c r="E4690" i="43"/>
  <c r="E4691" i="43"/>
  <c r="E4692" i="43"/>
  <c r="E4693" i="43"/>
  <c r="E4694" i="43"/>
  <c r="E4695" i="43"/>
  <c r="E4696" i="43"/>
  <c r="E4697" i="43"/>
  <c r="E4698" i="43"/>
  <c r="E4699" i="43"/>
  <c r="E4700" i="43"/>
  <c r="E4701" i="43"/>
  <c r="E4702" i="43"/>
  <c r="E4703" i="43"/>
  <c r="E4704" i="43"/>
  <c r="E4705" i="43"/>
  <c r="E4706" i="43"/>
  <c r="E4707" i="43"/>
  <c r="E4708" i="43"/>
  <c r="E4709" i="43"/>
  <c r="E4710" i="43"/>
  <c r="E4711" i="43"/>
  <c r="E4712" i="43"/>
  <c r="E4713" i="43"/>
  <c r="E4714" i="43"/>
  <c r="E4715" i="43"/>
  <c r="E4716" i="43"/>
  <c r="E4717" i="43"/>
  <c r="E4718" i="43"/>
  <c r="E4719" i="43"/>
  <c r="E4720" i="43"/>
  <c r="E4721" i="43"/>
  <c r="E4722" i="43"/>
  <c r="E4723" i="43"/>
  <c r="E4724" i="43"/>
  <c r="E4725" i="43"/>
  <c r="E4726" i="43"/>
  <c r="E4727" i="43"/>
  <c r="E4728" i="43"/>
  <c r="E4729" i="43"/>
  <c r="E4730" i="43"/>
  <c r="E4731" i="43"/>
  <c r="E4732" i="43"/>
  <c r="E4733" i="43"/>
  <c r="E4734" i="43"/>
  <c r="E4735" i="43"/>
  <c r="E4736" i="43"/>
  <c r="E4737" i="43"/>
  <c r="E4738" i="43"/>
  <c r="E4739" i="43"/>
  <c r="E4740" i="43"/>
  <c r="E4741" i="43"/>
  <c r="E4742" i="43"/>
  <c r="E4743" i="43"/>
  <c r="E4744" i="43"/>
  <c r="E4745" i="43"/>
  <c r="E4746" i="43"/>
  <c r="E4747" i="43"/>
  <c r="E4748" i="43"/>
  <c r="E4749" i="43"/>
  <c r="E4750" i="43"/>
  <c r="E4751" i="43"/>
  <c r="E4752" i="43"/>
  <c r="E4753" i="43"/>
  <c r="E4754" i="43"/>
  <c r="E4755" i="43"/>
  <c r="E4756" i="43"/>
  <c r="E4757" i="43"/>
  <c r="E4758" i="43"/>
  <c r="E4759" i="43"/>
  <c r="E4760" i="43"/>
  <c r="E4761" i="43"/>
  <c r="E4762" i="43"/>
  <c r="E4763" i="43"/>
  <c r="E4764" i="43"/>
  <c r="E4765" i="43"/>
  <c r="E4766" i="43"/>
  <c r="E4767" i="43"/>
  <c r="E4768" i="43"/>
  <c r="E4769" i="43"/>
  <c r="E4770" i="43"/>
  <c r="E4771" i="43"/>
  <c r="E4772" i="43"/>
  <c r="E4773" i="43"/>
  <c r="E4774" i="43"/>
  <c r="E4775" i="43"/>
  <c r="E4776" i="43"/>
  <c r="E4777" i="43"/>
  <c r="E4778" i="43"/>
  <c r="E4779" i="43"/>
  <c r="E4780" i="43"/>
  <c r="E4781" i="43"/>
  <c r="E4782" i="43"/>
  <c r="E4783" i="43"/>
  <c r="E4784" i="43"/>
  <c r="E4785" i="43"/>
  <c r="E4786" i="43"/>
  <c r="E4787" i="43"/>
  <c r="E4788" i="43"/>
  <c r="E4789" i="43"/>
  <c r="E4790" i="43"/>
  <c r="E4791" i="43"/>
  <c r="E4792" i="43"/>
  <c r="E4793" i="43"/>
  <c r="E4794" i="43"/>
  <c r="E4795" i="43"/>
  <c r="E4796" i="43"/>
  <c r="E4797" i="43"/>
  <c r="E4798" i="43"/>
  <c r="E4799" i="43"/>
  <c r="E4800" i="43"/>
  <c r="E4801" i="43"/>
  <c r="E4802" i="43"/>
  <c r="E4803" i="43"/>
  <c r="E4804" i="43"/>
  <c r="E4805" i="43"/>
  <c r="E4806" i="43"/>
  <c r="E4807" i="43"/>
  <c r="E4808" i="43"/>
  <c r="E4809" i="43"/>
  <c r="E4810" i="43"/>
  <c r="E4811" i="43"/>
  <c r="E4812" i="43"/>
  <c r="E4813" i="43"/>
  <c r="E4814" i="43"/>
  <c r="E4815" i="43"/>
  <c r="E4816" i="43"/>
  <c r="E4817" i="43"/>
  <c r="E4818" i="43"/>
  <c r="E4819" i="43"/>
  <c r="E4820" i="43"/>
  <c r="E4821" i="43"/>
  <c r="E4822" i="43"/>
  <c r="E4823" i="43"/>
  <c r="E4824" i="43"/>
  <c r="E4825" i="43"/>
  <c r="E4826" i="43"/>
  <c r="E4827" i="43"/>
  <c r="E4828" i="43"/>
  <c r="E4829" i="43"/>
  <c r="E4830" i="43"/>
  <c r="E4831" i="43"/>
  <c r="E4832" i="43"/>
  <c r="E4833" i="43"/>
  <c r="E4834" i="43"/>
  <c r="E4835" i="43"/>
  <c r="E4836" i="43"/>
  <c r="E4837" i="43"/>
  <c r="E4838" i="43"/>
  <c r="E4839" i="43"/>
  <c r="E4840" i="43"/>
  <c r="E4841" i="43"/>
  <c r="E4842" i="43"/>
  <c r="E4843" i="43"/>
  <c r="E4844" i="43"/>
  <c r="E4845" i="43"/>
  <c r="E4846" i="43"/>
  <c r="E4847" i="43"/>
  <c r="E4848" i="43"/>
  <c r="E4849" i="43"/>
  <c r="E4850" i="43"/>
  <c r="E4851" i="43"/>
  <c r="E4852" i="43"/>
  <c r="E4853" i="43"/>
  <c r="E4854" i="43"/>
  <c r="E4855" i="43"/>
  <c r="E4856" i="43"/>
  <c r="E4857" i="43"/>
  <c r="E4858" i="43"/>
  <c r="E4859" i="43"/>
  <c r="E4860" i="43"/>
  <c r="E4861" i="43"/>
  <c r="E4862" i="43"/>
  <c r="E4863" i="43"/>
  <c r="E4864" i="43"/>
  <c r="E4865" i="43"/>
  <c r="E4866" i="43"/>
  <c r="E4867" i="43"/>
  <c r="E4868" i="43"/>
  <c r="E4869" i="43"/>
  <c r="E4870" i="43"/>
  <c r="E4871" i="43"/>
  <c r="E4872" i="43"/>
  <c r="E4873" i="43"/>
  <c r="E4874" i="43"/>
  <c r="E4875" i="43"/>
  <c r="E4876" i="43"/>
  <c r="E4877" i="43"/>
  <c r="E4878" i="43"/>
  <c r="E4879" i="43"/>
  <c r="E4880" i="43"/>
  <c r="E4881" i="43"/>
  <c r="E4882" i="43"/>
  <c r="E4883" i="43"/>
  <c r="E4884" i="43"/>
  <c r="E4885" i="43"/>
  <c r="E4886" i="43"/>
  <c r="E4887" i="43"/>
  <c r="E4888" i="43"/>
  <c r="E4889" i="43"/>
  <c r="E4890" i="43"/>
  <c r="E4891" i="43"/>
  <c r="E4892" i="43"/>
  <c r="E4893" i="43"/>
  <c r="E4894" i="43"/>
  <c r="E4895" i="43"/>
  <c r="E4896" i="43"/>
  <c r="E4897" i="43"/>
  <c r="E4898" i="43"/>
  <c r="E4899" i="43"/>
  <c r="E4900" i="43"/>
  <c r="E4901" i="43"/>
  <c r="E4902" i="43"/>
  <c r="E4903" i="43"/>
  <c r="E4904" i="43"/>
  <c r="E4905" i="43"/>
  <c r="E4906" i="43"/>
  <c r="E4907" i="43"/>
  <c r="E4908" i="43"/>
  <c r="E4909" i="43"/>
  <c r="E4910" i="43"/>
  <c r="E4911" i="43"/>
  <c r="E4912" i="43"/>
  <c r="E4913" i="43"/>
  <c r="E4914" i="43"/>
  <c r="E4915" i="43"/>
  <c r="E4916" i="43"/>
  <c r="E4917" i="43"/>
  <c r="E4918" i="43"/>
  <c r="E4919" i="43"/>
  <c r="E4920" i="43"/>
  <c r="E4921" i="43"/>
  <c r="E4922" i="43"/>
  <c r="E4923" i="43"/>
  <c r="E4924" i="43"/>
  <c r="E4925" i="43"/>
  <c r="E4926" i="43"/>
  <c r="E4927" i="43"/>
  <c r="E4928" i="43"/>
  <c r="E4929" i="43"/>
  <c r="E4930" i="43"/>
  <c r="E4931" i="43"/>
  <c r="E4932" i="43"/>
  <c r="E4933" i="43"/>
  <c r="E4934" i="43"/>
  <c r="E4935" i="43"/>
  <c r="E4936" i="43"/>
  <c r="E4937" i="43"/>
  <c r="E4938" i="43"/>
  <c r="E4939" i="43"/>
  <c r="E4940" i="43"/>
  <c r="E4941" i="43"/>
  <c r="E4942" i="43"/>
  <c r="E4943" i="43"/>
  <c r="E4944" i="43"/>
  <c r="E4945" i="43"/>
  <c r="E4946" i="43"/>
  <c r="E4947" i="43"/>
  <c r="E4948" i="43"/>
  <c r="E4949" i="43"/>
  <c r="E4950" i="43"/>
  <c r="E4951" i="43"/>
  <c r="E4952" i="43"/>
  <c r="E4953" i="43"/>
  <c r="E4954" i="43"/>
  <c r="E4955" i="43"/>
  <c r="E4956" i="43"/>
  <c r="E4957" i="43"/>
  <c r="E4958" i="43"/>
  <c r="E4959" i="43"/>
  <c r="E4960" i="43"/>
  <c r="E4961" i="43"/>
  <c r="E4962" i="43"/>
  <c r="E4963" i="43"/>
  <c r="E4964" i="43"/>
  <c r="E4965" i="43"/>
  <c r="E4966" i="43"/>
  <c r="E4967" i="43"/>
  <c r="E4968" i="43"/>
  <c r="E4969" i="43"/>
  <c r="E4970" i="43"/>
  <c r="E4971" i="43"/>
  <c r="E4972" i="43"/>
  <c r="E4973" i="43"/>
  <c r="E4974" i="43"/>
  <c r="E4975" i="43"/>
  <c r="E4976" i="43"/>
  <c r="E4977" i="43"/>
  <c r="E4978" i="43"/>
  <c r="E4979" i="43"/>
  <c r="E4980" i="43"/>
  <c r="E4981" i="43"/>
  <c r="E4982" i="43"/>
  <c r="E4983" i="43"/>
  <c r="E4984" i="43"/>
  <c r="E4985" i="43"/>
  <c r="E4986" i="43"/>
  <c r="E4987" i="43"/>
  <c r="E4988" i="43"/>
  <c r="E4989" i="43"/>
  <c r="E4990" i="43"/>
  <c r="E4991" i="43"/>
  <c r="E4992" i="43"/>
  <c r="E4993" i="43"/>
  <c r="E4994" i="43"/>
  <c r="E4995" i="43"/>
  <c r="E4996" i="43"/>
  <c r="E4997" i="43"/>
  <c r="E4998" i="43"/>
  <c r="E4999" i="43"/>
  <c r="E5000" i="43"/>
  <c r="E5001" i="43"/>
  <c r="E5002" i="43"/>
  <c r="E5003" i="43"/>
  <c r="E5004" i="43"/>
  <c r="E5005" i="43"/>
  <c r="E5006" i="43"/>
  <c r="E5007" i="43"/>
  <c r="E5008" i="43"/>
  <c r="E5009" i="43"/>
  <c r="E5010" i="43"/>
  <c r="E5011" i="43"/>
  <c r="E5012" i="43"/>
  <c r="E5013" i="43"/>
  <c r="E5014" i="43"/>
  <c r="E5015" i="43"/>
  <c r="E5016" i="43"/>
  <c r="E5017" i="43"/>
  <c r="E5018" i="43"/>
  <c r="E5019" i="43"/>
  <c r="E5020" i="43"/>
  <c r="E5021" i="43"/>
  <c r="E5022" i="43"/>
  <c r="E5023" i="43"/>
  <c r="E5024" i="43"/>
  <c r="E5025" i="43"/>
  <c r="E5026" i="43"/>
  <c r="E5027" i="43"/>
  <c r="E5028" i="43"/>
  <c r="E5029" i="43"/>
  <c r="E5030" i="43"/>
  <c r="E5031" i="43"/>
  <c r="E5032" i="43"/>
  <c r="E5033" i="43"/>
  <c r="E5034" i="43"/>
  <c r="E5035" i="43"/>
  <c r="E5036" i="43"/>
  <c r="E5037" i="43"/>
  <c r="E5038" i="43"/>
  <c r="E5039" i="43"/>
  <c r="E5040" i="43"/>
  <c r="E5041" i="43"/>
  <c r="E5042" i="43"/>
  <c r="E5043" i="43"/>
  <c r="E5044" i="43"/>
  <c r="E5045" i="43"/>
  <c r="E5046" i="43"/>
  <c r="E5047" i="43"/>
  <c r="E5048" i="43"/>
  <c r="E5049" i="43"/>
  <c r="E5050" i="43"/>
  <c r="D5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D170" i="43"/>
  <c r="D171" i="43"/>
  <c r="D172" i="43"/>
  <c r="D173" i="43"/>
  <c r="D174" i="43"/>
  <c r="D175" i="43"/>
  <c r="D176" i="43"/>
  <c r="D177" i="43"/>
  <c r="D178" i="43"/>
  <c r="D179" i="43"/>
  <c r="D180" i="43"/>
  <c r="D181" i="43"/>
  <c r="D182" i="43"/>
  <c r="D183" i="43"/>
  <c r="D184" i="43"/>
  <c r="D185" i="43"/>
  <c r="D186" i="43"/>
  <c r="D187" i="43"/>
  <c r="D188" i="43"/>
  <c r="D189" i="43"/>
  <c r="D190" i="43"/>
  <c r="D191" i="43"/>
  <c r="D192" i="43"/>
  <c r="D193" i="43"/>
  <c r="D194" i="43"/>
  <c r="D195" i="43"/>
  <c r="D196" i="43"/>
  <c r="D197" i="43"/>
  <c r="D198" i="43"/>
  <c r="D199" i="43"/>
  <c r="D200" i="43"/>
  <c r="D201" i="43"/>
  <c r="D202" i="43"/>
  <c r="D203" i="43"/>
  <c r="D204" i="43"/>
  <c r="D205" i="43"/>
  <c r="D206" i="43"/>
  <c r="D207" i="43"/>
  <c r="D208" i="43"/>
  <c r="D209" i="43"/>
  <c r="D210" i="43"/>
  <c r="D211" i="43"/>
  <c r="D212" i="43"/>
  <c r="D213" i="43"/>
  <c r="D214" i="43"/>
  <c r="D215" i="43"/>
  <c r="D216" i="43"/>
  <c r="D217" i="43"/>
  <c r="D218" i="43"/>
  <c r="D219" i="43"/>
  <c r="D220" i="43"/>
  <c r="D221" i="43"/>
  <c r="D222" i="43"/>
  <c r="D223" i="43"/>
  <c r="D224" i="43"/>
  <c r="D225" i="43"/>
  <c r="D226" i="43"/>
  <c r="D227" i="43"/>
  <c r="D228" i="43"/>
  <c r="D229" i="43"/>
  <c r="D230" i="43"/>
  <c r="D231" i="43"/>
  <c r="D232" i="43"/>
  <c r="D233" i="43"/>
  <c r="D234" i="43"/>
  <c r="D235" i="43"/>
  <c r="D236" i="43"/>
  <c r="D237" i="43"/>
  <c r="D238" i="43"/>
  <c r="D239" i="43"/>
  <c r="D240" i="43"/>
  <c r="D241" i="43"/>
  <c r="D242" i="43"/>
  <c r="D243" i="43"/>
  <c r="D244" i="43"/>
  <c r="D245" i="43"/>
  <c r="D246" i="43"/>
  <c r="D247" i="43"/>
  <c r="D248" i="43"/>
  <c r="D249" i="43"/>
  <c r="D250" i="43"/>
  <c r="D251" i="43"/>
  <c r="D252" i="43"/>
  <c r="D253" i="43"/>
  <c r="D254" i="43"/>
  <c r="D255" i="43"/>
  <c r="D256" i="43"/>
  <c r="D257" i="43"/>
  <c r="D258" i="43"/>
  <c r="D259" i="43"/>
  <c r="D260" i="43"/>
  <c r="D261" i="43"/>
  <c r="D262" i="43"/>
  <c r="D263" i="43"/>
  <c r="D264" i="43"/>
  <c r="D265" i="43"/>
  <c r="D266" i="43"/>
  <c r="D267" i="43"/>
  <c r="D268" i="43"/>
  <c r="D269" i="43"/>
  <c r="D270" i="43"/>
  <c r="D271" i="43"/>
  <c r="D272" i="43"/>
  <c r="D273" i="43"/>
  <c r="D274" i="43"/>
  <c r="D275" i="43"/>
  <c r="D276" i="43"/>
  <c r="D277" i="43"/>
  <c r="D278" i="43"/>
  <c r="D279" i="43"/>
  <c r="D280" i="43"/>
  <c r="D281" i="43"/>
  <c r="D282" i="43"/>
  <c r="D283" i="43"/>
  <c r="D284" i="43"/>
  <c r="D285" i="43"/>
  <c r="D286" i="43"/>
  <c r="D287" i="43"/>
  <c r="D288" i="43"/>
  <c r="D289" i="43"/>
  <c r="D290" i="43"/>
  <c r="D291" i="43"/>
  <c r="D292" i="43"/>
  <c r="D293" i="43"/>
  <c r="D294" i="43"/>
  <c r="D295" i="43"/>
  <c r="D296" i="43"/>
  <c r="D297" i="43"/>
  <c r="D298" i="43"/>
  <c r="D299" i="43"/>
  <c r="D300" i="43"/>
  <c r="D301" i="43"/>
  <c r="D302" i="43"/>
  <c r="D303" i="43"/>
  <c r="D304" i="43"/>
  <c r="D305" i="43"/>
  <c r="D306" i="43"/>
  <c r="D307" i="43"/>
  <c r="D308" i="43"/>
  <c r="D309" i="43"/>
  <c r="D310" i="43"/>
  <c r="D311" i="43"/>
  <c r="D312" i="43"/>
  <c r="D313" i="43"/>
  <c r="D314" i="43"/>
  <c r="D315" i="43"/>
  <c r="D316" i="43"/>
  <c r="D317" i="43"/>
  <c r="D318" i="43"/>
  <c r="D319" i="43"/>
  <c r="D320" i="43"/>
  <c r="D321" i="43"/>
  <c r="D322" i="43"/>
  <c r="D323" i="43"/>
  <c r="D324" i="43"/>
  <c r="D325" i="43"/>
  <c r="D326" i="43"/>
  <c r="D327" i="43"/>
  <c r="D328" i="43"/>
  <c r="D329" i="43"/>
  <c r="D330" i="43"/>
  <c r="D331" i="43"/>
  <c r="D332" i="43"/>
  <c r="D333" i="43"/>
  <c r="D334" i="43"/>
  <c r="D335" i="43"/>
  <c r="D336" i="43"/>
  <c r="D337" i="43"/>
  <c r="D338" i="43"/>
  <c r="D339" i="43"/>
  <c r="D340" i="43"/>
  <c r="D341" i="43"/>
  <c r="D342" i="43"/>
  <c r="D343" i="43"/>
  <c r="D344" i="43"/>
  <c r="D345" i="43"/>
  <c r="D346" i="43"/>
  <c r="D347" i="43"/>
  <c r="D348" i="43"/>
  <c r="D349" i="43"/>
  <c r="D350" i="43"/>
  <c r="D351" i="43"/>
  <c r="D352" i="43"/>
  <c r="D353" i="43"/>
  <c r="D354" i="43"/>
  <c r="D355" i="43"/>
  <c r="D356" i="43"/>
  <c r="D357" i="43"/>
  <c r="D358" i="43"/>
  <c r="D359" i="43"/>
  <c r="D360" i="43"/>
  <c r="D361" i="43"/>
  <c r="D362" i="43"/>
  <c r="D363" i="43"/>
  <c r="D364" i="43"/>
  <c r="D365" i="43"/>
  <c r="D366" i="43"/>
  <c r="D367" i="43"/>
  <c r="D368" i="43"/>
  <c r="D369" i="43"/>
  <c r="D370" i="43"/>
  <c r="D371" i="43"/>
  <c r="D372" i="43"/>
  <c r="D373" i="43"/>
  <c r="D374" i="43"/>
  <c r="D375" i="43"/>
  <c r="D376" i="43"/>
  <c r="D377" i="43"/>
  <c r="D378" i="43"/>
  <c r="D379" i="43"/>
  <c r="D380" i="43"/>
  <c r="D381" i="43"/>
  <c r="D382" i="43"/>
  <c r="D383" i="43"/>
  <c r="D384" i="43"/>
  <c r="D385" i="43"/>
  <c r="D386" i="43"/>
  <c r="D387" i="43"/>
  <c r="D388" i="43"/>
  <c r="D389" i="43"/>
  <c r="D390" i="43"/>
  <c r="D391" i="43"/>
  <c r="D392" i="43"/>
  <c r="D393" i="43"/>
  <c r="D394" i="43"/>
  <c r="D395" i="43"/>
  <c r="D396" i="43"/>
  <c r="D397" i="43"/>
  <c r="D398" i="43"/>
  <c r="D399" i="43"/>
  <c r="D400" i="43"/>
  <c r="D401" i="43"/>
  <c r="D402" i="43"/>
  <c r="D403" i="43"/>
  <c r="D404" i="43"/>
  <c r="D405" i="43"/>
  <c r="D406" i="43"/>
  <c r="D407" i="43"/>
  <c r="D408" i="43"/>
  <c r="D409" i="43"/>
  <c r="D410" i="43"/>
  <c r="D411" i="43"/>
  <c r="D412" i="43"/>
  <c r="D413" i="43"/>
  <c r="D414" i="43"/>
  <c r="D415" i="43"/>
  <c r="D416" i="43"/>
  <c r="D417" i="43"/>
  <c r="D418" i="43"/>
  <c r="D419" i="43"/>
  <c r="D420" i="43"/>
  <c r="D421" i="43"/>
  <c r="D422" i="43"/>
  <c r="D423" i="43"/>
  <c r="D424" i="43"/>
  <c r="D425" i="43"/>
  <c r="D426" i="43"/>
  <c r="D427" i="43"/>
  <c r="D428" i="43"/>
  <c r="D429" i="43"/>
  <c r="D430" i="43"/>
  <c r="D431" i="43"/>
  <c r="D432" i="43"/>
  <c r="D433" i="43"/>
  <c r="D434" i="43"/>
  <c r="D435" i="43"/>
  <c r="D436" i="43"/>
  <c r="D437" i="43"/>
  <c r="D438" i="43"/>
  <c r="D439" i="43"/>
  <c r="D440" i="43"/>
  <c r="D441" i="43"/>
  <c r="D442" i="43"/>
  <c r="D443" i="43"/>
  <c r="D444" i="43"/>
  <c r="D445" i="43"/>
  <c r="D446" i="43"/>
  <c r="D447" i="43"/>
  <c r="D448" i="43"/>
  <c r="D449" i="43"/>
  <c r="D450" i="43"/>
  <c r="D451" i="43"/>
  <c r="D452" i="43"/>
  <c r="D453" i="43"/>
  <c r="D454" i="43"/>
  <c r="D455" i="43"/>
  <c r="D456" i="43"/>
  <c r="D457" i="43"/>
  <c r="D458" i="43"/>
  <c r="D459" i="43"/>
  <c r="D460" i="43"/>
  <c r="D461" i="43"/>
  <c r="D462" i="43"/>
  <c r="D463" i="43"/>
  <c r="D464" i="43"/>
  <c r="D465" i="43"/>
  <c r="D466" i="43"/>
  <c r="D467" i="43"/>
  <c r="D468" i="43"/>
  <c r="D469" i="43"/>
  <c r="D470" i="43"/>
  <c r="D471" i="43"/>
  <c r="D472" i="43"/>
  <c r="D473" i="43"/>
  <c r="D474" i="43"/>
  <c r="D475" i="43"/>
  <c r="D476" i="43"/>
  <c r="D477" i="43"/>
  <c r="D478" i="43"/>
  <c r="D479" i="43"/>
  <c r="D480" i="43"/>
  <c r="D481" i="43"/>
  <c r="D482" i="43"/>
  <c r="D483" i="43"/>
  <c r="D484" i="43"/>
  <c r="D485" i="43"/>
  <c r="D486" i="43"/>
  <c r="D487" i="43"/>
  <c r="D488" i="43"/>
  <c r="D489" i="43"/>
  <c r="D490" i="43"/>
  <c r="D491" i="43"/>
  <c r="D492" i="43"/>
  <c r="D493" i="43"/>
  <c r="D494" i="43"/>
  <c r="D495" i="43"/>
  <c r="D496" i="43"/>
  <c r="D497" i="43"/>
  <c r="D498" i="43"/>
  <c r="D499" i="43"/>
  <c r="D500" i="43"/>
  <c r="D501" i="43"/>
  <c r="D502" i="43"/>
  <c r="D503" i="43"/>
  <c r="D504" i="43"/>
  <c r="D505" i="43"/>
  <c r="D506" i="43"/>
  <c r="D507" i="43"/>
  <c r="D508" i="43"/>
  <c r="D509" i="43"/>
  <c r="D510" i="43"/>
  <c r="D511" i="43"/>
  <c r="D512" i="43"/>
  <c r="D513" i="43"/>
  <c r="D514" i="43"/>
  <c r="D515" i="43"/>
  <c r="D516" i="43"/>
  <c r="D517" i="43"/>
  <c r="D518" i="43"/>
  <c r="D519" i="43"/>
  <c r="D520" i="43"/>
  <c r="D521" i="43"/>
  <c r="D522" i="43"/>
  <c r="D523" i="43"/>
  <c r="D524" i="43"/>
  <c r="D525" i="43"/>
  <c r="D526" i="43"/>
  <c r="D527" i="43"/>
  <c r="D528" i="43"/>
  <c r="D529" i="43"/>
  <c r="D530" i="43"/>
  <c r="D531" i="43"/>
  <c r="D532" i="43"/>
  <c r="D533" i="43"/>
  <c r="D534" i="43"/>
  <c r="D535" i="43"/>
  <c r="D536" i="43"/>
  <c r="D537" i="43"/>
  <c r="D538" i="43"/>
  <c r="D539" i="43"/>
  <c r="D540" i="43"/>
  <c r="D541" i="43"/>
  <c r="D542" i="43"/>
  <c r="D543" i="43"/>
  <c r="D544" i="43"/>
  <c r="D545" i="43"/>
  <c r="D546" i="43"/>
  <c r="D547" i="43"/>
  <c r="D548" i="43"/>
  <c r="D549" i="43"/>
  <c r="D550" i="43"/>
  <c r="D551" i="43"/>
  <c r="D552" i="43"/>
  <c r="D553" i="43"/>
  <c r="D554" i="43"/>
  <c r="D555" i="43"/>
  <c r="D556" i="43"/>
  <c r="D557" i="43"/>
  <c r="D558" i="43"/>
  <c r="D559" i="43"/>
  <c r="D560" i="43"/>
  <c r="D561" i="43"/>
  <c r="D562" i="43"/>
  <c r="D563" i="43"/>
  <c r="D564" i="43"/>
  <c r="D565" i="43"/>
  <c r="D566" i="43"/>
  <c r="D567" i="43"/>
  <c r="D568" i="43"/>
  <c r="D569" i="43"/>
  <c r="D570" i="43"/>
  <c r="D571" i="43"/>
  <c r="D572" i="43"/>
  <c r="D573" i="43"/>
  <c r="D574" i="43"/>
  <c r="D575" i="43"/>
  <c r="D576" i="43"/>
  <c r="D577" i="43"/>
  <c r="D578" i="43"/>
  <c r="D579" i="43"/>
  <c r="D580" i="43"/>
  <c r="D581" i="43"/>
  <c r="D582" i="43"/>
  <c r="D583" i="43"/>
  <c r="D584" i="43"/>
  <c r="D585" i="43"/>
  <c r="D586" i="43"/>
  <c r="D587" i="43"/>
  <c r="D588" i="43"/>
  <c r="D589" i="43"/>
  <c r="D590" i="43"/>
  <c r="D591" i="43"/>
  <c r="D592" i="43"/>
  <c r="D593" i="43"/>
  <c r="D594" i="43"/>
  <c r="D595" i="43"/>
  <c r="D596" i="43"/>
  <c r="D597" i="43"/>
  <c r="D598" i="43"/>
  <c r="D599" i="43"/>
  <c r="D600" i="43"/>
  <c r="D601" i="43"/>
  <c r="D602" i="43"/>
  <c r="D603" i="43"/>
  <c r="D604" i="43"/>
  <c r="D605" i="43"/>
  <c r="D606" i="43"/>
  <c r="D607" i="43"/>
  <c r="D608" i="43"/>
  <c r="D609" i="43"/>
  <c r="D610" i="43"/>
  <c r="D611" i="43"/>
  <c r="D612" i="43"/>
  <c r="D613" i="43"/>
  <c r="D614" i="43"/>
  <c r="D615" i="43"/>
  <c r="D616" i="43"/>
  <c r="D617" i="43"/>
  <c r="D618" i="43"/>
  <c r="D619" i="43"/>
  <c r="D620" i="43"/>
  <c r="D621" i="43"/>
  <c r="D622" i="43"/>
  <c r="D623" i="43"/>
  <c r="D624" i="43"/>
  <c r="D625" i="43"/>
  <c r="D626" i="43"/>
  <c r="D627" i="43"/>
  <c r="D628" i="43"/>
  <c r="D629" i="43"/>
  <c r="D630" i="43"/>
  <c r="D631" i="43"/>
  <c r="D632" i="43"/>
  <c r="D633" i="43"/>
  <c r="D634" i="43"/>
  <c r="D635" i="43"/>
  <c r="D636" i="43"/>
  <c r="D637" i="43"/>
  <c r="D638" i="43"/>
  <c r="D639" i="43"/>
  <c r="D640" i="43"/>
  <c r="D641" i="43"/>
  <c r="D642" i="43"/>
  <c r="D643" i="43"/>
  <c r="D644" i="43"/>
  <c r="D645" i="43"/>
  <c r="D646" i="43"/>
  <c r="D647" i="43"/>
  <c r="D648" i="43"/>
  <c r="D649" i="43"/>
  <c r="D650" i="43"/>
  <c r="D651" i="43"/>
  <c r="D652" i="43"/>
  <c r="D653" i="43"/>
  <c r="D654" i="43"/>
  <c r="D655" i="43"/>
  <c r="D656" i="43"/>
  <c r="D657" i="43"/>
  <c r="D658" i="43"/>
  <c r="D659" i="43"/>
  <c r="D660" i="43"/>
  <c r="D661" i="43"/>
  <c r="D662" i="43"/>
  <c r="D663" i="43"/>
  <c r="D664" i="43"/>
  <c r="D665" i="43"/>
  <c r="D666" i="43"/>
  <c r="D667" i="43"/>
  <c r="D668" i="43"/>
  <c r="D669" i="43"/>
  <c r="D670" i="43"/>
  <c r="D671" i="43"/>
  <c r="D672" i="43"/>
  <c r="D673" i="43"/>
  <c r="D674" i="43"/>
  <c r="D675" i="43"/>
  <c r="D676" i="43"/>
  <c r="D677" i="43"/>
  <c r="D678" i="43"/>
  <c r="D679" i="43"/>
  <c r="D680" i="43"/>
  <c r="D681" i="43"/>
  <c r="D682" i="43"/>
  <c r="D683" i="43"/>
  <c r="D684" i="43"/>
  <c r="D685" i="43"/>
  <c r="D686" i="43"/>
  <c r="D687" i="43"/>
  <c r="D688" i="43"/>
  <c r="D689" i="43"/>
  <c r="D690" i="43"/>
  <c r="D691" i="43"/>
  <c r="D692" i="43"/>
  <c r="D693" i="43"/>
  <c r="D694" i="43"/>
  <c r="D695" i="43"/>
  <c r="D696" i="43"/>
  <c r="D697" i="43"/>
  <c r="D698" i="43"/>
  <c r="D699" i="43"/>
  <c r="D700" i="43"/>
  <c r="D701" i="43"/>
  <c r="D702" i="43"/>
  <c r="D703" i="43"/>
  <c r="D704" i="43"/>
  <c r="D705" i="43"/>
  <c r="D706" i="43"/>
  <c r="D707" i="43"/>
  <c r="D708" i="43"/>
  <c r="D709" i="43"/>
  <c r="D710" i="43"/>
  <c r="D711" i="43"/>
  <c r="D712" i="43"/>
  <c r="D713" i="43"/>
  <c r="D714" i="43"/>
  <c r="D715" i="43"/>
  <c r="D716" i="43"/>
  <c r="D717" i="43"/>
  <c r="D718" i="43"/>
  <c r="D719" i="43"/>
  <c r="D720" i="43"/>
  <c r="D721" i="43"/>
  <c r="D722" i="43"/>
  <c r="D723" i="43"/>
  <c r="D724" i="43"/>
  <c r="D725" i="43"/>
  <c r="D726" i="43"/>
  <c r="D727" i="43"/>
  <c r="D728" i="43"/>
  <c r="D729" i="43"/>
  <c r="D730" i="43"/>
  <c r="D731" i="43"/>
  <c r="D732" i="43"/>
  <c r="D733" i="43"/>
  <c r="D734" i="43"/>
  <c r="D735" i="43"/>
  <c r="D736" i="43"/>
  <c r="D737" i="43"/>
  <c r="D738" i="43"/>
  <c r="D739" i="43"/>
  <c r="D740" i="43"/>
  <c r="D741" i="43"/>
  <c r="D742" i="43"/>
  <c r="D743" i="43"/>
  <c r="D744" i="43"/>
  <c r="D745" i="43"/>
  <c r="D746" i="43"/>
  <c r="D747" i="43"/>
  <c r="D748" i="43"/>
  <c r="D749" i="43"/>
  <c r="D750" i="43"/>
  <c r="D751" i="43"/>
  <c r="D752" i="43"/>
  <c r="D753" i="43"/>
  <c r="D754" i="43"/>
  <c r="D755" i="43"/>
  <c r="D756" i="43"/>
  <c r="D757" i="43"/>
  <c r="D758" i="43"/>
  <c r="D759" i="43"/>
  <c r="D760" i="43"/>
  <c r="D761" i="43"/>
  <c r="D762" i="43"/>
  <c r="D763" i="43"/>
  <c r="D764" i="43"/>
  <c r="D765" i="43"/>
  <c r="D766" i="43"/>
  <c r="D767" i="43"/>
  <c r="D768" i="43"/>
  <c r="D769" i="43"/>
  <c r="D770" i="43"/>
  <c r="D771" i="43"/>
  <c r="D772" i="43"/>
  <c r="D773" i="43"/>
  <c r="D774" i="43"/>
  <c r="D775" i="43"/>
  <c r="D776" i="43"/>
  <c r="D777" i="43"/>
  <c r="D778" i="43"/>
  <c r="D779" i="43"/>
  <c r="D780" i="43"/>
  <c r="D781" i="43"/>
  <c r="D782" i="43"/>
  <c r="D783" i="43"/>
  <c r="D784" i="43"/>
  <c r="D785" i="43"/>
  <c r="D786" i="43"/>
  <c r="D787" i="43"/>
  <c r="D788" i="43"/>
  <c r="D789" i="43"/>
  <c r="D790" i="43"/>
  <c r="D791" i="43"/>
  <c r="D792" i="43"/>
  <c r="D793" i="43"/>
  <c r="D794" i="43"/>
  <c r="D795" i="43"/>
  <c r="D796" i="43"/>
  <c r="D797" i="43"/>
  <c r="D798" i="43"/>
  <c r="D799" i="43"/>
  <c r="D800" i="43"/>
  <c r="D801" i="43"/>
  <c r="D802" i="43"/>
  <c r="D803" i="43"/>
  <c r="D804" i="43"/>
  <c r="D805" i="43"/>
  <c r="D806" i="43"/>
  <c r="D807" i="43"/>
  <c r="D808" i="43"/>
  <c r="D809" i="43"/>
  <c r="D810" i="43"/>
  <c r="D811" i="43"/>
  <c r="D812" i="43"/>
  <c r="D813" i="43"/>
  <c r="D814" i="43"/>
  <c r="D815" i="43"/>
  <c r="D816" i="43"/>
  <c r="D817" i="43"/>
  <c r="D818" i="43"/>
  <c r="D819" i="43"/>
  <c r="D820" i="43"/>
  <c r="D821" i="43"/>
  <c r="D822" i="43"/>
  <c r="D823" i="43"/>
  <c r="D824" i="43"/>
  <c r="D825" i="43"/>
  <c r="D826" i="43"/>
  <c r="D827" i="43"/>
  <c r="D828" i="43"/>
  <c r="D829" i="43"/>
  <c r="D830" i="43"/>
  <c r="D831" i="43"/>
  <c r="D832" i="43"/>
  <c r="D833" i="43"/>
  <c r="D834" i="43"/>
  <c r="D835" i="43"/>
  <c r="D836" i="43"/>
  <c r="D837" i="43"/>
  <c r="D838" i="43"/>
  <c r="D839" i="43"/>
  <c r="D840" i="43"/>
  <c r="D841" i="43"/>
  <c r="D842" i="43"/>
  <c r="D843" i="43"/>
  <c r="D844" i="43"/>
  <c r="D845" i="43"/>
  <c r="D846" i="43"/>
  <c r="D847" i="43"/>
  <c r="D848" i="43"/>
  <c r="D849" i="43"/>
  <c r="D850" i="43"/>
  <c r="D851" i="43"/>
  <c r="D852" i="43"/>
  <c r="D853" i="43"/>
  <c r="D854" i="43"/>
  <c r="D855" i="43"/>
  <c r="D856" i="43"/>
  <c r="D857" i="43"/>
  <c r="D858" i="43"/>
  <c r="D859" i="43"/>
  <c r="D860" i="43"/>
  <c r="D861" i="43"/>
  <c r="D862" i="43"/>
  <c r="D863" i="43"/>
  <c r="D864" i="43"/>
  <c r="D865" i="43"/>
  <c r="D866" i="43"/>
  <c r="D867" i="43"/>
  <c r="D868" i="43"/>
  <c r="D869" i="43"/>
  <c r="D870" i="43"/>
  <c r="D871" i="43"/>
  <c r="D872" i="43"/>
  <c r="D873" i="43"/>
  <c r="D874" i="43"/>
  <c r="D875" i="43"/>
  <c r="D876" i="43"/>
  <c r="D877" i="43"/>
  <c r="D878" i="43"/>
  <c r="D879" i="43"/>
  <c r="D880" i="43"/>
  <c r="D881" i="43"/>
  <c r="D882" i="43"/>
  <c r="D883" i="43"/>
  <c r="D884" i="43"/>
  <c r="D885" i="43"/>
  <c r="D886" i="43"/>
  <c r="D887" i="43"/>
  <c r="D888" i="43"/>
  <c r="D889" i="43"/>
  <c r="D890" i="43"/>
  <c r="D891" i="43"/>
  <c r="D892" i="43"/>
  <c r="D893" i="43"/>
  <c r="D894" i="43"/>
  <c r="D895" i="43"/>
  <c r="D896" i="43"/>
  <c r="D897" i="43"/>
  <c r="D898" i="43"/>
  <c r="D899" i="43"/>
  <c r="D900" i="43"/>
  <c r="D901" i="43"/>
  <c r="D902" i="43"/>
  <c r="D903" i="43"/>
  <c r="D904" i="43"/>
  <c r="D905" i="43"/>
  <c r="D906" i="43"/>
  <c r="D907" i="43"/>
  <c r="D908" i="43"/>
  <c r="D909" i="43"/>
  <c r="D910" i="43"/>
  <c r="D911" i="43"/>
  <c r="D912" i="43"/>
  <c r="D913" i="43"/>
  <c r="D914" i="43"/>
  <c r="D915" i="43"/>
  <c r="D916" i="43"/>
  <c r="D917" i="43"/>
  <c r="D918" i="43"/>
  <c r="D919" i="43"/>
  <c r="D920" i="43"/>
  <c r="D921" i="43"/>
  <c r="D922" i="43"/>
  <c r="D923" i="43"/>
  <c r="D924" i="43"/>
  <c r="D925" i="43"/>
  <c r="D926" i="43"/>
  <c r="D927" i="43"/>
  <c r="D928" i="43"/>
  <c r="D929" i="43"/>
  <c r="D930" i="43"/>
  <c r="D931" i="43"/>
  <c r="D932" i="43"/>
  <c r="D933" i="43"/>
  <c r="D934" i="43"/>
  <c r="D935" i="43"/>
  <c r="D936" i="43"/>
  <c r="D937" i="43"/>
  <c r="D938" i="43"/>
  <c r="D939" i="43"/>
  <c r="D940" i="43"/>
  <c r="D941" i="43"/>
  <c r="D942" i="43"/>
  <c r="D943" i="43"/>
  <c r="D944" i="43"/>
  <c r="D945" i="43"/>
  <c r="D946" i="43"/>
  <c r="D947" i="43"/>
  <c r="D948" i="43"/>
  <c r="D949" i="43"/>
  <c r="D950" i="43"/>
  <c r="D951" i="43"/>
  <c r="D952" i="43"/>
  <c r="D953" i="43"/>
  <c r="D954" i="43"/>
  <c r="D955" i="43"/>
  <c r="D956" i="43"/>
  <c r="D957" i="43"/>
  <c r="D958" i="43"/>
  <c r="D959" i="43"/>
  <c r="D960" i="43"/>
  <c r="D961" i="43"/>
  <c r="D962" i="43"/>
  <c r="D963" i="43"/>
  <c r="D964" i="43"/>
  <c r="D965" i="43"/>
  <c r="D966" i="43"/>
  <c r="D967" i="43"/>
  <c r="D968" i="43"/>
  <c r="D969" i="43"/>
  <c r="D970" i="43"/>
  <c r="D971" i="43"/>
  <c r="D972" i="43"/>
  <c r="D973" i="43"/>
  <c r="D974" i="43"/>
  <c r="D975" i="43"/>
  <c r="D976" i="43"/>
  <c r="D977" i="43"/>
  <c r="D978" i="43"/>
  <c r="D979" i="43"/>
  <c r="D980" i="43"/>
  <c r="D981" i="43"/>
  <c r="D982" i="43"/>
  <c r="D983" i="43"/>
  <c r="D984" i="43"/>
  <c r="D985" i="43"/>
  <c r="D986" i="43"/>
  <c r="D987" i="43"/>
  <c r="D988" i="43"/>
  <c r="D989" i="43"/>
  <c r="D990" i="43"/>
  <c r="D991" i="43"/>
  <c r="D992" i="43"/>
  <c r="D993" i="43"/>
  <c r="D994" i="43"/>
  <c r="D995" i="43"/>
  <c r="D996" i="43"/>
  <c r="D997" i="43"/>
  <c r="D998" i="43"/>
  <c r="D999" i="43"/>
  <c r="D1000" i="43"/>
  <c r="D1001" i="43"/>
  <c r="D1002" i="43"/>
  <c r="D1003" i="43"/>
  <c r="D1004" i="43"/>
  <c r="D1005" i="43"/>
  <c r="D1006" i="43"/>
  <c r="D1007" i="43"/>
  <c r="D1008" i="43"/>
  <c r="D1009" i="43"/>
  <c r="D1010" i="43"/>
  <c r="D1011" i="43"/>
  <c r="D1012" i="43"/>
  <c r="D1013" i="43"/>
  <c r="D1014" i="43"/>
  <c r="D1015" i="43"/>
  <c r="D1016" i="43"/>
  <c r="D1017" i="43"/>
  <c r="D1018" i="43"/>
  <c r="D1019" i="43"/>
  <c r="D1020" i="43"/>
  <c r="D1021" i="43"/>
  <c r="D1022" i="43"/>
  <c r="D1023" i="43"/>
  <c r="D1024" i="43"/>
  <c r="D1025" i="43"/>
  <c r="D1026" i="43"/>
  <c r="D1027" i="43"/>
  <c r="D1028" i="43"/>
  <c r="D1029" i="43"/>
  <c r="D1030" i="43"/>
  <c r="D1031" i="43"/>
  <c r="D1032" i="43"/>
  <c r="D1033" i="43"/>
  <c r="D1034" i="43"/>
  <c r="D1035" i="43"/>
  <c r="D1036" i="43"/>
  <c r="D1037" i="43"/>
  <c r="D1038" i="43"/>
  <c r="D1039" i="43"/>
  <c r="D1040" i="43"/>
  <c r="D1041" i="43"/>
  <c r="D1042" i="43"/>
  <c r="D1043" i="43"/>
  <c r="D1044" i="43"/>
  <c r="D1045" i="43"/>
  <c r="D1046" i="43"/>
  <c r="D1047" i="43"/>
  <c r="D1048" i="43"/>
  <c r="D1049" i="43"/>
  <c r="D1050" i="43"/>
  <c r="D1051" i="43"/>
  <c r="D1052" i="43"/>
  <c r="D1053" i="43"/>
  <c r="D1054" i="43"/>
  <c r="D1055" i="43"/>
  <c r="D1056" i="43"/>
  <c r="D1057" i="43"/>
  <c r="D1058" i="43"/>
  <c r="D1059" i="43"/>
  <c r="D1060" i="43"/>
  <c r="D1061" i="43"/>
  <c r="D1062" i="43"/>
  <c r="D1063" i="43"/>
  <c r="D1064" i="43"/>
  <c r="D1065" i="43"/>
  <c r="D1066" i="43"/>
  <c r="D1067" i="43"/>
  <c r="D1068" i="43"/>
  <c r="D1069" i="43"/>
  <c r="D1070" i="43"/>
  <c r="D1071" i="43"/>
  <c r="D1072" i="43"/>
  <c r="D1073" i="43"/>
  <c r="D1074" i="43"/>
  <c r="D1075" i="43"/>
  <c r="D1076" i="43"/>
  <c r="D1077" i="43"/>
  <c r="D1078" i="43"/>
  <c r="D1079" i="43"/>
  <c r="D1080" i="43"/>
  <c r="D1081" i="43"/>
  <c r="D1082" i="43"/>
  <c r="D1083" i="43"/>
  <c r="D1084" i="43"/>
  <c r="D1085" i="43"/>
  <c r="D1086" i="43"/>
  <c r="D1087" i="43"/>
  <c r="D1088" i="43"/>
  <c r="D1089" i="43"/>
  <c r="D1090" i="43"/>
  <c r="D1091" i="43"/>
  <c r="D1092" i="43"/>
  <c r="D1093" i="43"/>
  <c r="D1094" i="43"/>
  <c r="D1095" i="43"/>
  <c r="D1096" i="43"/>
  <c r="D1097" i="43"/>
  <c r="D1098" i="43"/>
  <c r="D1099" i="43"/>
  <c r="D1100" i="43"/>
  <c r="D1101" i="43"/>
  <c r="D1102" i="43"/>
  <c r="D1103" i="43"/>
  <c r="D1104" i="43"/>
  <c r="D1105" i="43"/>
  <c r="D1106" i="43"/>
  <c r="D1107" i="43"/>
  <c r="D1108" i="43"/>
  <c r="D1109" i="43"/>
  <c r="D1110" i="43"/>
  <c r="D1111" i="43"/>
  <c r="D1112" i="43"/>
  <c r="D1113" i="43"/>
  <c r="D1114" i="43"/>
  <c r="D1115" i="43"/>
  <c r="D1116" i="43"/>
  <c r="D1117" i="43"/>
  <c r="D1118" i="43"/>
  <c r="D1119" i="43"/>
  <c r="D1120" i="43"/>
  <c r="D1121" i="43"/>
  <c r="D1122" i="43"/>
  <c r="D1123" i="43"/>
  <c r="D1124" i="43"/>
  <c r="D1125" i="43"/>
  <c r="D1126" i="43"/>
  <c r="D1127" i="43"/>
  <c r="D1128" i="43"/>
  <c r="D1129" i="43"/>
  <c r="D1130" i="43"/>
  <c r="D1131" i="43"/>
  <c r="D1132" i="43"/>
  <c r="D1133" i="43"/>
  <c r="D1134" i="43"/>
  <c r="D1135" i="43"/>
  <c r="D1136" i="43"/>
  <c r="D1137" i="43"/>
  <c r="D1138" i="43"/>
  <c r="D1139" i="43"/>
  <c r="D1140" i="43"/>
  <c r="D1141" i="43"/>
  <c r="D1142" i="43"/>
  <c r="D1143" i="43"/>
  <c r="D1144" i="43"/>
  <c r="D1145" i="43"/>
  <c r="D1146" i="43"/>
  <c r="D1147" i="43"/>
  <c r="D1148" i="43"/>
  <c r="D1149" i="43"/>
  <c r="D1150" i="43"/>
  <c r="D1151" i="43"/>
  <c r="D1152" i="43"/>
  <c r="D1153" i="43"/>
  <c r="D1154" i="43"/>
  <c r="D1155" i="43"/>
  <c r="D1156" i="43"/>
  <c r="D1157" i="43"/>
  <c r="D1158" i="43"/>
  <c r="D1159" i="43"/>
  <c r="D1160" i="43"/>
  <c r="D1161" i="43"/>
  <c r="D1162" i="43"/>
  <c r="D1163" i="43"/>
  <c r="D1164" i="43"/>
  <c r="D1165" i="43"/>
  <c r="D1166" i="43"/>
  <c r="D1167" i="43"/>
  <c r="D1168" i="43"/>
  <c r="D1169" i="43"/>
  <c r="D1170" i="43"/>
  <c r="D1171" i="43"/>
  <c r="D1172" i="43"/>
  <c r="D1173" i="43"/>
  <c r="D1174" i="43"/>
  <c r="D1175" i="43"/>
  <c r="D1176" i="43"/>
  <c r="D1177" i="43"/>
  <c r="D1178" i="43"/>
  <c r="D1179" i="43"/>
  <c r="D1180" i="43"/>
  <c r="D1181" i="43"/>
  <c r="D1182" i="43"/>
  <c r="D1183" i="43"/>
  <c r="D1184" i="43"/>
  <c r="D1185" i="43"/>
  <c r="D1186" i="43"/>
  <c r="D1187" i="43"/>
  <c r="D1188" i="43"/>
  <c r="D1189" i="43"/>
  <c r="D1190" i="43"/>
  <c r="D1191" i="43"/>
  <c r="D1192" i="43"/>
  <c r="D1193" i="43"/>
  <c r="D1194" i="43"/>
  <c r="D1195" i="43"/>
  <c r="D1196" i="43"/>
  <c r="D1197" i="43"/>
  <c r="D1198" i="43"/>
  <c r="D1199" i="43"/>
  <c r="D1200" i="43"/>
  <c r="D1201" i="43"/>
  <c r="D1202" i="43"/>
  <c r="D1203" i="43"/>
  <c r="D1204" i="43"/>
  <c r="D1205" i="43"/>
  <c r="D1206" i="43"/>
  <c r="D1207" i="43"/>
  <c r="D1208" i="43"/>
  <c r="D1209" i="43"/>
  <c r="D1210" i="43"/>
  <c r="D1211" i="43"/>
  <c r="D1212" i="43"/>
  <c r="D1213" i="43"/>
  <c r="D1214" i="43"/>
  <c r="D1215" i="43"/>
  <c r="D1216" i="43"/>
  <c r="D1217" i="43"/>
  <c r="D1218" i="43"/>
  <c r="D1219" i="43"/>
  <c r="D1220" i="43"/>
  <c r="D1221" i="43"/>
  <c r="D1222" i="43"/>
  <c r="D1223" i="43"/>
  <c r="D1224" i="43"/>
  <c r="D1225" i="43"/>
  <c r="D1226" i="43"/>
  <c r="D1227" i="43"/>
  <c r="D1228" i="43"/>
  <c r="D1229" i="43"/>
  <c r="D1230" i="43"/>
  <c r="D1231" i="43"/>
  <c r="D1232" i="43"/>
  <c r="D1233" i="43"/>
  <c r="D1234" i="43"/>
  <c r="D1235" i="43"/>
  <c r="D1236" i="43"/>
  <c r="D1237" i="43"/>
  <c r="D1238" i="43"/>
  <c r="D1239" i="43"/>
  <c r="D1240" i="43"/>
  <c r="D1241" i="43"/>
  <c r="D1242" i="43"/>
  <c r="D1243" i="43"/>
  <c r="D1244" i="43"/>
  <c r="D1245" i="43"/>
  <c r="D1246" i="43"/>
  <c r="D1247" i="43"/>
  <c r="D1248" i="43"/>
  <c r="D1249" i="43"/>
  <c r="D1250" i="43"/>
  <c r="D1251" i="43"/>
  <c r="D1252" i="43"/>
  <c r="D1253" i="43"/>
  <c r="D1254" i="43"/>
  <c r="D1255" i="43"/>
  <c r="D1256" i="43"/>
  <c r="D1257" i="43"/>
  <c r="D1258" i="43"/>
  <c r="D1259" i="43"/>
  <c r="D1260" i="43"/>
  <c r="D1261" i="43"/>
  <c r="D1262" i="43"/>
  <c r="D1263" i="43"/>
  <c r="D1264" i="43"/>
  <c r="D1265" i="43"/>
  <c r="D1266" i="43"/>
  <c r="D1267" i="43"/>
  <c r="D1268" i="43"/>
  <c r="D1269" i="43"/>
  <c r="D1270" i="43"/>
  <c r="D1271" i="43"/>
  <c r="D1272" i="43"/>
  <c r="D1273" i="43"/>
  <c r="D1274" i="43"/>
  <c r="D1275" i="43"/>
  <c r="D1276" i="43"/>
  <c r="D1277" i="43"/>
  <c r="D1278" i="43"/>
  <c r="D1279" i="43"/>
  <c r="D1280" i="43"/>
  <c r="D1281" i="43"/>
  <c r="D1282" i="43"/>
  <c r="D1283" i="43"/>
  <c r="D1284" i="43"/>
  <c r="D1285" i="43"/>
  <c r="D1286" i="43"/>
  <c r="D1287" i="43"/>
  <c r="D1288" i="43"/>
  <c r="D1289" i="43"/>
  <c r="D1290" i="43"/>
  <c r="D1291" i="43"/>
  <c r="D1292" i="43"/>
  <c r="D1293" i="43"/>
  <c r="D1294" i="43"/>
  <c r="D1295" i="43"/>
  <c r="D1296" i="43"/>
  <c r="D1297" i="43"/>
  <c r="D1298" i="43"/>
  <c r="D1299" i="43"/>
  <c r="D1300" i="43"/>
  <c r="D1301" i="43"/>
  <c r="D1302" i="43"/>
  <c r="D1303" i="43"/>
  <c r="D1304" i="43"/>
  <c r="D1305" i="43"/>
  <c r="D1306" i="43"/>
  <c r="D1307" i="43"/>
  <c r="D1308" i="43"/>
  <c r="D1309" i="43"/>
  <c r="D1310" i="43"/>
  <c r="D1311" i="43"/>
  <c r="D1312" i="43"/>
  <c r="D1313" i="43"/>
  <c r="D1314" i="43"/>
  <c r="D1315" i="43"/>
  <c r="D1316" i="43"/>
  <c r="D1317" i="43"/>
  <c r="D1318" i="43"/>
  <c r="D1319" i="43"/>
  <c r="D1320" i="43"/>
  <c r="D1321" i="43"/>
  <c r="D1322" i="43"/>
  <c r="D1323" i="43"/>
  <c r="D1324" i="43"/>
  <c r="D1325" i="43"/>
  <c r="D1326" i="43"/>
  <c r="D1327" i="43"/>
  <c r="D1328" i="43"/>
  <c r="D1329" i="43"/>
  <c r="D1330" i="43"/>
  <c r="D1331" i="43"/>
  <c r="D1332" i="43"/>
  <c r="D1333" i="43"/>
  <c r="D1334" i="43"/>
  <c r="D1335" i="43"/>
  <c r="D1336" i="43"/>
  <c r="D1337" i="43"/>
  <c r="D1338" i="43"/>
  <c r="D1339" i="43"/>
  <c r="D1340" i="43"/>
  <c r="D1341" i="43"/>
  <c r="D1342" i="43"/>
  <c r="D1343" i="43"/>
  <c r="D1344" i="43"/>
  <c r="D1345" i="43"/>
  <c r="D1346" i="43"/>
  <c r="D1347" i="43"/>
  <c r="D1348" i="43"/>
  <c r="D1349" i="43"/>
  <c r="D1350" i="43"/>
  <c r="D1351" i="43"/>
  <c r="D1352" i="43"/>
  <c r="D1353" i="43"/>
  <c r="D1354" i="43"/>
  <c r="D1355" i="43"/>
  <c r="D1356" i="43"/>
  <c r="D1357" i="43"/>
  <c r="D1358" i="43"/>
  <c r="D1359" i="43"/>
  <c r="D1360" i="43"/>
  <c r="D1361" i="43"/>
  <c r="D1362" i="43"/>
  <c r="D1363" i="43"/>
  <c r="D1364" i="43"/>
  <c r="D1365" i="43"/>
  <c r="D1366" i="43"/>
  <c r="D1367" i="43"/>
  <c r="D1368" i="43"/>
  <c r="D1369" i="43"/>
  <c r="D1370" i="43"/>
  <c r="D1371" i="43"/>
  <c r="D1372" i="43"/>
  <c r="D1373" i="43"/>
  <c r="D1374" i="43"/>
  <c r="D1375" i="43"/>
  <c r="D1376" i="43"/>
  <c r="D1377" i="43"/>
  <c r="D1378" i="43"/>
  <c r="D1379" i="43"/>
  <c r="D1380" i="43"/>
  <c r="D1381" i="43"/>
  <c r="D1382" i="43"/>
  <c r="D1383" i="43"/>
  <c r="D1384" i="43"/>
  <c r="D1385" i="43"/>
  <c r="D1386" i="43"/>
  <c r="D1387" i="43"/>
  <c r="D1388" i="43"/>
  <c r="D1389" i="43"/>
  <c r="D1390" i="43"/>
  <c r="D1391" i="43"/>
  <c r="D1392" i="43"/>
  <c r="D1393" i="43"/>
  <c r="D1394" i="43"/>
  <c r="D1395" i="43"/>
  <c r="D1396" i="43"/>
  <c r="D1397" i="43"/>
  <c r="D1398" i="43"/>
  <c r="D1399" i="43"/>
  <c r="D1400" i="43"/>
  <c r="D1401" i="43"/>
  <c r="D1402" i="43"/>
  <c r="D1403" i="43"/>
  <c r="D1404" i="43"/>
  <c r="D1405" i="43"/>
  <c r="D1406" i="43"/>
  <c r="D1407" i="43"/>
  <c r="D1408" i="43"/>
  <c r="D1409" i="43"/>
  <c r="D1410" i="43"/>
  <c r="D1411" i="43"/>
  <c r="D1412" i="43"/>
  <c r="D1413" i="43"/>
  <c r="D1414" i="43"/>
  <c r="D1415" i="43"/>
  <c r="D1416" i="43"/>
  <c r="D1417" i="43"/>
  <c r="D1418" i="43"/>
  <c r="D1419" i="43"/>
  <c r="D1420" i="43"/>
  <c r="D1421" i="43"/>
  <c r="D1422" i="43"/>
  <c r="D1423" i="43"/>
  <c r="D1424" i="43"/>
  <c r="D1425" i="43"/>
  <c r="D1426" i="43"/>
  <c r="D1427" i="43"/>
  <c r="D1428" i="43"/>
  <c r="D1429" i="43"/>
  <c r="D1430" i="43"/>
  <c r="D1431" i="43"/>
  <c r="D1432" i="43"/>
  <c r="D1433" i="43"/>
  <c r="D1434" i="43"/>
  <c r="D1435" i="43"/>
  <c r="D1436" i="43"/>
  <c r="D1437" i="43"/>
  <c r="D1438" i="43"/>
  <c r="D1439" i="43"/>
  <c r="D1440" i="43"/>
  <c r="D1441" i="43"/>
  <c r="D1442" i="43"/>
  <c r="D1443" i="43"/>
  <c r="D1444" i="43"/>
  <c r="D1445" i="43"/>
  <c r="D1446" i="43"/>
  <c r="D1447" i="43"/>
  <c r="D1448" i="43"/>
  <c r="D1449" i="43"/>
  <c r="D1450" i="43"/>
  <c r="D1451" i="43"/>
  <c r="D1452" i="43"/>
  <c r="D1453" i="43"/>
  <c r="D1454" i="43"/>
  <c r="D1455" i="43"/>
  <c r="D1456" i="43"/>
  <c r="D1457" i="43"/>
  <c r="D1458" i="43"/>
  <c r="D1459" i="43"/>
  <c r="D1460" i="43"/>
  <c r="D1461" i="43"/>
  <c r="D1462" i="43"/>
  <c r="D1463" i="43"/>
  <c r="D1464" i="43"/>
  <c r="D1465" i="43"/>
  <c r="D1466" i="43"/>
  <c r="D1467" i="43"/>
  <c r="D1468" i="43"/>
  <c r="D1469" i="43"/>
  <c r="D1470" i="43"/>
  <c r="D1471" i="43"/>
  <c r="D1472" i="43"/>
  <c r="D1473" i="43"/>
  <c r="D1474" i="43"/>
  <c r="D1475" i="43"/>
  <c r="D1476" i="43"/>
  <c r="D1477" i="43"/>
  <c r="D1478" i="43"/>
  <c r="D1479" i="43"/>
  <c r="D1480" i="43"/>
  <c r="D1481" i="43"/>
  <c r="D1482" i="43"/>
  <c r="D1483" i="43"/>
  <c r="D1484" i="43"/>
  <c r="D1485" i="43"/>
  <c r="D1486" i="43"/>
  <c r="D1487" i="43"/>
  <c r="D1488" i="43"/>
  <c r="D1489" i="43"/>
  <c r="D1490" i="43"/>
  <c r="D1491" i="43"/>
  <c r="D1492" i="43"/>
  <c r="D1493" i="43"/>
  <c r="D1494" i="43"/>
  <c r="D1495" i="43"/>
  <c r="D1496" i="43"/>
  <c r="D1497" i="43"/>
  <c r="D1498" i="43"/>
  <c r="D1499" i="43"/>
  <c r="D1500" i="43"/>
  <c r="D1501" i="43"/>
  <c r="D1502" i="43"/>
  <c r="D1503" i="43"/>
  <c r="D1504" i="43"/>
  <c r="D1505" i="43"/>
  <c r="D1506" i="43"/>
  <c r="D1507" i="43"/>
  <c r="D1508" i="43"/>
  <c r="D1509" i="43"/>
  <c r="D1510" i="43"/>
  <c r="D1511" i="43"/>
  <c r="D1512" i="43"/>
  <c r="D1513" i="43"/>
  <c r="D1514" i="43"/>
  <c r="D1515" i="43"/>
  <c r="D1516" i="43"/>
  <c r="D1517" i="43"/>
  <c r="D1518" i="43"/>
  <c r="D1519" i="43"/>
  <c r="D1520" i="43"/>
  <c r="D1521" i="43"/>
  <c r="D1522" i="43"/>
  <c r="D1523" i="43"/>
  <c r="D1524" i="43"/>
  <c r="D1525" i="43"/>
  <c r="D1526" i="43"/>
  <c r="D1527" i="43"/>
  <c r="D1528" i="43"/>
  <c r="D1529" i="43"/>
  <c r="D1530" i="43"/>
  <c r="D1531" i="43"/>
  <c r="D1532" i="43"/>
  <c r="D1533" i="43"/>
  <c r="D1534" i="43"/>
  <c r="D1535" i="43"/>
  <c r="D1536" i="43"/>
  <c r="D1537" i="43"/>
  <c r="D1538" i="43"/>
  <c r="D1539" i="43"/>
  <c r="D1540" i="43"/>
  <c r="D1541" i="43"/>
  <c r="D1542" i="43"/>
  <c r="D1543" i="43"/>
  <c r="D1544" i="43"/>
  <c r="D1545" i="43"/>
  <c r="D1546" i="43"/>
  <c r="D1547" i="43"/>
  <c r="D1548" i="43"/>
  <c r="D1549" i="43"/>
  <c r="D1550" i="43"/>
  <c r="D1551" i="43"/>
  <c r="D1552" i="43"/>
  <c r="D1553" i="43"/>
  <c r="D1554" i="43"/>
  <c r="D1555" i="43"/>
  <c r="D1556" i="43"/>
  <c r="D1557" i="43"/>
  <c r="D1558" i="43"/>
  <c r="D1559" i="43"/>
  <c r="D1560" i="43"/>
  <c r="D1561" i="43"/>
  <c r="D1562" i="43"/>
  <c r="D1563" i="43"/>
  <c r="D1564" i="43"/>
  <c r="D1565" i="43"/>
  <c r="D1566" i="43"/>
  <c r="D1567" i="43"/>
  <c r="D1568" i="43"/>
  <c r="D1569" i="43"/>
  <c r="D1570" i="43"/>
  <c r="D1571" i="43"/>
  <c r="D1572" i="43"/>
  <c r="D1573" i="43"/>
  <c r="D1574" i="43"/>
  <c r="D1575" i="43"/>
  <c r="D1576" i="43"/>
  <c r="D1577" i="43"/>
  <c r="D1578" i="43"/>
  <c r="D1579" i="43"/>
  <c r="D1580" i="43"/>
  <c r="D1581" i="43"/>
  <c r="D1582" i="43"/>
  <c r="D1583" i="43"/>
  <c r="D1584" i="43"/>
  <c r="D1585" i="43"/>
  <c r="D1586" i="43"/>
  <c r="D1587" i="43"/>
  <c r="D1588" i="43"/>
  <c r="D1589" i="43"/>
  <c r="D1590" i="43"/>
  <c r="D1591" i="43"/>
  <c r="D1592" i="43"/>
  <c r="D1593" i="43"/>
  <c r="D1594" i="43"/>
  <c r="D1595" i="43"/>
  <c r="D1596" i="43"/>
  <c r="D1597" i="43"/>
  <c r="D1598" i="43"/>
  <c r="D1599" i="43"/>
  <c r="D1600" i="43"/>
  <c r="D1601" i="43"/>
  <c r="D1602" i="43"/>
  <c r="D1603" i="43"/>
  <c r="D1604" i="43"/>
  <c r="D1605" i="43"/>
  <c r="D1606" i="43"/>
  <c r="D1607" i="43"/>
  <c r="D1608" i="43"/>
  <c r="D1609" i="43"/>
  <c r="D1610" i="43"/>
  <c r="D1611" i="43"/>
  <c r="D1612" i="43"/>
  <c r="D1613" i="43"/>
  <c r="D1614" i="43"/>
  <c r="D1615" i="43"/>
  <c r="D1616" i="43"/>
  <c r="D1617" i="43"/>
  <c r="D1618" i="43"/>
  <c r="D1619" i="43"/>
  <c r="D1620" i="43"/>
  <c r="D1621" i="43"/>
  <c r="D1622" i="43"/>
  <c r="D1623" i="43"/>
  <c r="D1624" i="43"/>
  <c r="D1625" i="43"/>
  <c r="D1626" i="43"/>
  <c r="D1627" i="43"/>
  <c r="D1628" i="43"/>
  <c r="D1629" i="43"/>
  <c r="D1630" i="43"/>
  <c r="D1631" i="43"/>
  <c r="D1632" i="43"/>
  <c r="D1633" i="43"/>
  <c r="D1634" i="43"/>
  <c r="D1635" i="43"/>
  <c r="D1636" i="43"/>
  <c r="D1637" i="43"/>
  <c r="D1638" i="43"/>
  <c r="D1639" i="43"/>
  <c r="D1640" i="43"/>
  <c r="D1641" i="43"/>
  <c r="D1642" i="43"/>
  <c r="D1643" i="43"/>
  <c r="D1644" i="43"/>
  <c r="D1645" i="43"/>
  <c r="D1646" i="43"/>
  <c r="D1647" i="43"/>
  <c r="D1648" i="43"/>
  <c r="D1649" i="43"/>
  <c r="D1650" i="43"/>
  <c r="D1651" i="43"/>
  <c r="D1652" i="43"/>
  <c r="D1653" i="43"/>
  <c r="D1654" i="43"/>
  <c r="D1655" i="43"/>
  <c r="D1656" i="43"/>
  <c r="D1657" i="43"/>
  <c r="D1658" i="43"/>
  <c r="D1659" i="43"/>
  <c r="D1660" i="43"/>
  <c r="D1661" i="43"/>
  <c r="D1662" i="43"/>
  <c r="D1663" i="43"/>
  <c r="D1664" i="43"/>
  <c r="D1665" i="43"/>
  <c r="D1666" i="43"/>
  <c r="D1667" i="43"/>
  <c r="D1668" i="43"/>
  <c r="D1669" i="43"/>
  <c r="D1670" i="43"/>
  <c r="D1671" i="43"/>
  <c r="D1672" i="43"/>
  <c r="D1673" i="43"/>
  <c r="D1674" i="43"/>
  <c r="D1675" i="43"/>
  <c r="D1676" i="43"/>
  <c r="D1677" i="43"/>
  <c r="D1678" i="43"/>
  <c r="D1679" i="43"/>
  <c r="D1680" i="43"/>
  <c r="D1681" i="43"/>
  <c r="D1682" i="43"/>
  <c r="D1683" i="43"/>
  <c r="D1684" i="43"/>
  <c r="D1685" i="43"/>
  <c r="D1686" i="43"/>
  <c r="D1687" i="43"/>
  <c r="D1688" i="43"/>
  <c r="D1689" i="43"/>
  <c r="D1690" i="43"/>
  <c r="D1691" i="43"/>
  <c r="D1692" i="43"/>
  <c r="D1693" i="43"/>
  <c r="D1694" i="43"/>
  <c r="D1695" i="43"/>
  <c r="D1696" i="43"/>
  <c r="D1697" i="43"/>
  <c r="D1698" i="43"/>
  <c r="D1699" i="43"/>
  <c r="D1700" i="43"/>
  <c r="D1701" i="43"/>
  <c r="D1702" i="43"/>
  <c r="D1703" i="43"/>
  <c r="D1704" i="43"/>
  <c r="D1705" i="43"/>
  <c r="D1706" i="43"/>
  <c r="D1707" i="43"/>
  <c r="D1708" i="43"/>
  <c r="D1709" i="43"/>
  <c r="D1710" i="43"/>
  <c r="D1711" i="43"/>
  <c r="D1712" i="43"/>
  <c r="D1713" i="43"/>
  <c r="D1714" i="43"/>
  <c r="D1715" i="43"/>
  <c r="D1716" i="43"/>
  <c r="D1717" i="43"/>
  <c r="D1718" i="43"/>
  <c r="D1719" i="43"/>
  <c r="D1720" i="43"/>
  <c r="D1721" i="43"/>
  <c r="D1722" i="43"/>
  <c r="D1723" i="43"/>
  <c r="D1724" i="43"/>
  <c r="D1725" i="43"/>
  <c r="D1726" i="43"/>
  <c r="D1727" i="43"/>
  <c r="D1728" i="43"/>
  <c r="D1729" i="43"/>
  <c r="D1730" i="43"/>
  <c r="D1731" i="43"/>
  <c r="D1732" i="43"/>
  <c r="D1733" i="43"/>
  <c r="D1734" i="43"/>
  <c r="D1735" i="43"/>
  <c r="D1736" i="43"/>
  <c r="D1737" i="43"/>
  <c r="D1738" i="43"/>
  <c r="D1739" i="43"/>
  <c r="D1740" i="43"/>
  <c r="D1741" i="43"/>
  <c r="D1742" i="43"/>
  <c r="D1743" i="43"/>
  <c r="D1744" i="43"/>
  <c r="D1745" i="43"/>
  <c r="D1746" i="43"/>
  <c r="D1747" i="43"/>
  <c r="D1748" i="43"/>
  <c r="D1749" i="43"/>
  <c r="D1750" i="43"/>
  <c r="D1751" i="43"/>
  <c r="D1752" i="43"/>
  <c r="D1753" i="43"/>
  <c r="D1754" i="43"/>
  <c r="D1755" i="43"/>
  <c r="D1756" i="43"/>
  <c r="D1757" i="43"/>
  <c r="D1758" i="43"/>
  <c r="D1759" i="43"/>
  <c r="D1760" i="43"/>
  <c r="D1761" i="43"/>
  <c r="D1762" i="43"/>
  <c r="D1763" i="43"/>
  <c r="D1764" i="43"/>
  <c r="D1765" i="43"/>
  <c r="D1766" i="43"/>
  <c r="D1767" i="43"/>
  <c r="D1768" i="43"/>
  <c r="D1769" i="43"/>
  <c r="D1770" i="43"/>
  <c r="D1771" i="43"/>
  <c r="D1772" i="43"/>
  <c r="D1773" i="43"/>
  <c r="D1774" i="43"/>
  <c r="D1775" i="43"/>
  <c r="D1776" i="43"/>
  <c r="D1777" i="43"/>
  <c r="D1778" i="43"/>
  <c r="D1779" i="43"/>
  <c r="D1780" i="43"/>
  <c r="D1781" i="43"/>
  <c r="D1782" i="43"/>
  <c r="D1783" i="43"/>
  <c r="D1784" i="43"/>
  <c r="D1785" i="43"/>
  <c r="D1786" i="43"/>
  <c r="D1787" i="43"/>
  <c r="D1788" i="43"/>
  <c r="D1789" i="43"/>
  <c r="D1790" i="43"/>
  <c r="D1791" i="43"/>
  <c r="D1792" i="43"/>
  <c r="D1793" i="43"/>
  <c r="D1794" i="43"/>
  <c r="D1795" i="43"/>
  <c r="D1796" i="43"/>
  <c r="D1797" i="43"/>
  <c r="D1798" i="43"/>
  <c r="D1799" i="43"/>
  <c r="D1800" i="43"/>
  <c r="D1801" i="43"/>
  <c r="D1802" i="43"/>
  <c r="D1803" i="43"/>
  <c r="D1804" i="43"/>
  <c r="D1805" i="43"/>
  <c r="D1806" i="43"/>
  <c r="D1807" i="43"/>
  <c r="D1808" i="43"/>
  <c r="D1809" i="43"/>
  <c r="D1810" i="43"/>
  <c r="D1811" i="43"/>
  <c r="D1812" i="43"/>
  <c r="D1813" i="43"/>
  <c r="D1814" i="43"/>
  <c r="D1815" i="43"/>
  <c r="D1816" i="43"/>
  <c r="D1817" i="43"/>
  <c r="D1818" i="43"/>
  <c r="D1819" i="43"/>
  <c r="D1820" i="43"/>
  <c r="D1821" i="43"/>
  <c r="D1822" i="43"/>
  <c r="D1823" i="43"/>
  <c r="D1824" i="43"/>
  <c r="D1825" i="43"/>
  <c r="D1826" i="43"/>
  <c r="D1827" i="43"/>
  <c r="D1828" i="43"/>
  <c r="D1829" i="43"/>
  <c r="D1830" i="43"/>
  <c r="D1831" i="43"/>
  <c r="D1832" i="43"/>
  <c r="D1833" i="43"/>
  <c r="D1834" i="43"/>
  <c r="D1835" i="43"/>
  <c r="D1836" i="43"/>
  <c r="D1837" i="43"/>
  <c r="D1838" i="43"/>
  <c r="D1839" i="43"/>
  <c r="D1840" i="43"/>
  <c r="D1841" i="43"/>
  <c r="D1842" i="43"/>
  <c r="D1843" i="43"/>
  <c r="D1844" i="43"/>
  <c r="D1845" i="43"/>
  <c r="D1846" i="43"/>
  <c r="D1847" i="43"/>
  <c r="D1848" i="43"/>
  <c r="D1849" i="43"/>
  <c r="D1850" i="43"/>
  <c r="D1851" i="43"/>
  <c r="D1852" i="43"/>
  <c r="D1853" i="43"/>
  <c r="D1854" i="43"/>
  <c r="D1855" i="43"/>
  <c r="D1856" i="43"/>
  <c r="D1857" i="43"/>
  <c r="D1858" i="43"/>
  <c r="D1859" i="43"/>
  <c r="D1860" i="43"/>
  <c r="D1861" i="43"/>
  <c r="D1862" i="43"/>
  <c r="D1863" i="43"/>
  <c r="D1864" i="43"/>
  <c r="D1865" i="43"/>
  <c r="D1866" i="43"/>
  <c r="D1867" i="43"/>
  <c r="D1868" i="43"/>
  <c r="D1869" i="43"/>
  <c r="D1870" i="43"/>
  <c r="D1871" i="43"/>
  <c r="D1872" i="43"/>
  <c r="D1873" i="43"/>
  <c r="D1874" i="43"/>
  <c r="D1875" i="43"/>
  <c r="D1876" i="43"/>
  <c r="D1877" i="43"/>
  <c r="D1878" i="43"/>
  <c r="D1879" i="43"/>
  <c r="D1880" i="43"/>
  <c r="D1881" i="43"/>
  <c r="D1882" i="43"/>
  <c r="D1883" i="43"/>
  <c r="D1884" i="43"/>
  <c r="D1885" i="43"/>
  <c r="D1886" i="43"/>
  <c r="D1887" i="43"/>
  <c r="D1888" i="43"/>
  <c r="D1889" i="43"/>
  <c r="D1890" i="43"/>
  <c r="D1891" i="43"/>
  <c r="D1892" i="43"/>
  <c r="D1893" i="43"/>
  <c r="D1894" i="43"/>
  <c r="D1895" i="43"/>
  <c r="D1896" i="43"/>
  <c r="D1897" i="43"/>
  <c r="D1898" i="43"/>
  <c r="D1899" i="43"/>
  <c r="D1900" i="43"/>
  <c r="D1901" i="43"/>
  <c r="D1902" i="43"/>
  <c r="D1903" i="43"/>
  <c r="D1904" i="43"/>
  <c r="D1905" i="43"/>
  <c r="D1906" i="43"/>
  <c r="D1907" i="43"/>
  <c r="D1908" i="43"/>
  <c r="D1909" i="43"/>
  <c r="D1910" i="43"/>
  <c r="D1911" i="43"/>
  <c r="D1912" i="43"/>
  <c r="D1913" i="43"/>
  <c r="D1914" i="43"/>
  <c r="D1915" i="43"/>
  <c r="D1916" i="43"/>
  <c r="D1917" i="43"/>
  <c r="D1918" i="43"/>
  <c r="D1919" i="43"/>
  <c r="D1920" i="43"/>
  <c r="D1921" i="43"/>
  <c r="D1922" i="43"/>
  <c r="D1923" i="43"/>
  <c r="D1924" i="43"/>
  <c r="D1925" i="43"/>
  <c r="D1926" i="43"/>
  <c r="D1927" i="43"/>
  <c r="D1928" i="43"/>
  <c r="D1929" i="43"/>
  <c r="D1930" i="43"/>
  <c r="D1931" i="43"/>
  <c r="D1932" i="43"/>
  <c r="D1933" i="43"/>
  <c r="D1934" i="43"/>
  <c r="D1935" i="43"/>
  <c r="D1936" i="43"/>
  <c r="D1937" i="43"/>
  <c r="D1938" i="43"/>
  <c r="D1939" i="43"/>
  <c r="D1940" i="43"/>
  <c r="D1941" i="43"/>
  <c r="D1942" i="43"/>
  <c r="D1943" i="43"/>
  <c r="D1944" i="43"/>
  <c r="D1945" i="43"/>
  <c r="D1946" i="43"/>
  <c r="D1947" i="43"/>
  <c r="D1948" i="43"/>
  <c r="D1949" i="43"/>
  <c r="D1950" i="43"/>
  <c r="D1951" i="43"/>
  <c r="D1952" i="43"/>
  <c r="D1953" i="43"/>
  <c r="D1954" i="43"/>
  <c r="D1955" i="43"/>
  <c r="D1956" i="43"/>
  <c r="D1957" i="43"/>
  <c r="D1958" i="43"/>
  <c r="D1959" i="43"/>
  <c r="D1960" i="43"/>
  <c r="D1961" i="43"/>
  <c r="D1962" i="43"/>
  <c r="D1963" i="43"/>
  <c r="D1964" i="43"/>
  <c r="D1965" i="43"/>
  <c r="D1966" i="43"/>
  <c r="D1967" i="43"/>
  <c r="D1968" i="43"/>
  <c r="D1969" i="43"/>
  <c r="D1970" i="43"/>
  <c r="D1971" i="43"/>
  <c r="D1972" i="43"/>
  <c r="D1973" i="43"/>
  <c r="D1974" i="43"/>
  <c r="D1975" i="43"/>
  <c r="D1976" i="43"/>
  <c r="D1977" i="43"/>
  <c r="D1978" i="43"/>
  <c r="D1979" i="43"/>
  <c r="D1980" i="43"/>
  <c r="D1981" i="43"/>
  <c r="D1982" i="43"/>
  <c r="D1983" i="43"/>
  <c r="D1984" i="43"/>
  <c r="D1985" i="43"/>
  <c r="D1986" i="43"/>
  <c r="D1987" i="43"/>
  <c r="D1988" i="43"/>
  <c r="D1989" i="43"/>
  <c r="D1990" i="43"/>
  <c r="D1991" i="43"/>
  <c r="D1992" i="43"/>
  <c r="D1993" i="43"/>
  <c r="D1994" i="43"/>
  <c r="D1995" i="43"/>
  <c r="D1996" i="43"/>
  <c r="D1997" i="43"/>
  <c r="D1998" i="43"/>
  <c r="D1999" i="43"/>
  <c r="D2000" i="43"/>
  <c r="D2001" i="43"/>
  <c r="D2002" i="43"/>
  <c r="D2003" i="43"/>
  <c r="D2004" i="43"/>
  <c r="D2005" i="43"/>
  <c r="D2006" i="43"/>
  <c r="D2007" i="43"/>
  <c r="D2008" i="43"/>
  <c r="D2009" i="43"/>
  <c r="D2010" i="43"/>
  <c r="D2011" i="43"/>
  <c r="D2012" i="43"/>
  <c r="D2013" i="43"/>
  <c r="D2014" i="43"/>
  <c r="D2015" i="43"/>
  <c r="D2016" i="43"/>
  <c r="D2017" i="43"/>
  <c r="D2018" i="43"/>
  <c r="D2019" i="43"/>
  <c r="D2020" i="43"/>
  <c r="D2021" i="43"/>
  <c r="D2022" i="43"/>
  <c r="D2023" i="43"/>
  <c r="D2024" i="43"/>
  <c r="D2025" i="43"/>
  <c r="D2026" i="43"/>
  <c r="D2027" i="43"/>
  <c r="D2028" i="43"/>
  <c r="D2029" i="43"/>
  <c r="D2030" i="43"/>
  <c r="D2031" i="43"/>
  <c r="D2032" i="43"/>
  <c r="D2033" i="43"/>
  <c r="D2034" i="43"/>
  <c r="D2035" i="43"/>
  <c r="D2036" i="43"/>
  <c r="D2037" i="43"/>
  <c r="D2038" i="43"/>
  <c r="D2039" i="43"/>
  <c r="D2040" i="43"/>
  <c r="D2041" i="43"/>
  <c r="D2042" i="43"/>
  <c r="D2043" i="43"/>
  <c r="D2044" i="43"/>
  <c r="D2045" i="43"/>
  <c r="D2046" i="43"/>
  <c r="D2047" i="43"/>
  <c r="D2048" i="43"/>
  <c r="D2049" i="43"/>
  <c r="D2050" i="43"/>
  <c r="D2051" i="43"/>
  <c r="D2052" i="43"/>
  <c r="D2053" i="43"/>
  <c r="D2054" i="43"/>
  <c r="D2055" i="43"/>
  <c r="D2056" i="43"/>
  <c r="D2057" i="43"/>
  <c r="D2058" i="43"/>
  <c r="D2059" i="43"/>
  <c r="D2060" i="43"/>
  <c r="D2061" i="43"/>
  <c r="D2062" i="43"/>
  <c r="D2063" i="43"/>
  <c r="D2064" i="43"/>
  <c r="D2065" i="43"/>
  <c r="D2066" i="43"/>
  <c r="D2067" i="43"/>
  <c r="D2068" i="43"/>
  <c r="D2069" i="43"/>
  <c r="D2070" i="43"/>
  <c r="D2071" i="43"/>
  <c r="D2072" i="43"/>
  <c r="D2073" i="43"/>
  <c r="D2074" i="43"/>
  <c r="D2075" i="43"/>
  <c r="D2076" i="43"/>
  <c r="D2077" i="43"/>
  <c r="D2078" i="43"/>
  <c r="D2079" i="43"/>
  <c r="D2080" i="43"/>
  <c r="D2081" i="43"/>
  <c r="D2082" i="43"/>
  <c r="D2083" i="43"/>
  <c r="D2084" i="43"/>
  <c r="D2085" i="43"/>
  <c r="D2086" i="43"/>
  <c r="D2087" i="43"/>
  <c r="D2088" i="43"/>
  <c r="D2089" i="43"/>
  <c r="D2090" i="43"/>
  <c r="D2091" i="43"/>
  <c r="D2092" i="43"/>
  <c r="D2093" i="43"/>
  <c r="D2094" i="43"/>
  <c r="D2095" i="43"/>
  <c r="D2096" i="43"/>
  <c r="D2097" i="43"/>
  <c r="D2098" i="43"/>
  <c r="D2099" i="43"/>
  <c r="D2100" i="43"/>
  <c r="D2101" i="43"/>
  <c r="D2102" i="43"/>
  <c r="D2103" i="43"/>
  <c r="D2104" i="43"/>
  <c r="D2105" i="43"/>
  <c r="D2106" i="43"/>
  <c r="D2107" i="43"/>
  <c r="D2108" i="43"/>
  <c r="D2109" i="43"/>
  <c r="D2110" i="43"/>
  <c r="D2111" i="43"/>
  <c r="D2112" i="43"/>
  <c r="D2113" i="43"/>
  <c r="D2114" i="43"/>
  <c r="D2115" i="43"/>
  <c r="D2116" i="43"/>
  <c r="D2117" i="43"/>
  <c r="D2118" i="43"/>
  <c r="D2119" i="43"/>
  <c r="D2120" i="43"/>
  <c r="D2121" i="43"/>
  <c r="D2122" i="43"/>
  <c r="D2123" i="43"/>
  <c r="D2124" i="43"/>
  <c r="D2125" i="43"/>
  <c r="D2126" i="43"/>
  <c r="D2127" i="43"/>
  <c r="D2128" i="43"/>
  <c r="D2129" i="43"/>
  <c r="D2130" i="43"/>
  <c r="D2131" i="43"/>
  <c r="D2132" i="43"/>
  <c r="D2133" i="43"/>
  <c r="D2134" i="43"/>
  <c r="D2135" i="43"/>
  <c r="D2136" i="43"/>
  <c r="D2137" i="43"/>
  <c r="D2138" i="43"/>
  <c r="D2139" i="43"/>
  <c r="D2140" i="43"/>
  <c r="D2141" i="43"/>
  <c r="D2142" i="43"/>
  <c r="D2143" i="43"/>
  <c r="D2144" i="43"/>
  <c r="D2145" i="43"/>
  <c r="D2146" i="43"/>
  <c r="D2147" i="43"/>
  <c r="D2148" i="43"/>
  <c r="D2149" i="43"/>
  <c r="D2150" i="43"/>
  <c r="D2151" i="43"/>
  <c r="D2152" i="43"/>
  <c r="D2153" i="43"/>
  <c r="D2154" i="43"/>
  <c r="D2155" i="43"/>
  <c r="D2156" i="43"/>
  <c r="D2157" i="43"/>
  <c r="D2158" i="43"/>
  <c r="D2159" i="43"/>
  <c r="D2160" i="43"/>
  <c r="D2161" i="43"/>
  <c r="D2162" i="43"/>
  <c r="D2163" i="43"/>
  <c r="D2164" i="43"/>
  <c r="D2165" i="43"/>
  <c r="D2166" i="43"/>
  <c r="D2167" i="43"/>
  <c r="D2168" i="43"/>
  <c r="D2169" i="43"/>
  <c r="D2170" i="43"/>
  <c r="D2171" i="43"/>
  <c r="D2172" i="43"/>
  <c r="D2173" i="43"/>
  <c r="D2174" i="43"/>
  <c r="D2175" i="43"/>
  <c r="D2176" i="43"/>
  <c r="D2177" i="43"/>
  <c r="D2178" i="43"/>
  <c r="D2179" i="43"/>
  <c r="D2180" i="43"/>
  <c r="D2181" i="43"/>
  <c r="D2182" i="43"/>
  <c r="D2183" i="43"/>
  <c r="D2184" i="43"/>
  <c r="D2185" i="43"/>
  <c r="D2186" i="43"/>
  <c r="D2187" i="43"/>
  <c r="D2188" i="43"/>
  <c r="D2189" i="43"/>
  <c r="D2190" i="43"/>
  <c r="D2191" i="43"/>
  <c r="D2192" i="43"/>
  <c r="D2193" i="43"/>
  <c r="D2194" i="43"/>
  <c r="D2195" i="43"/>
  <c r="D2196" i="43"/>
  <c r="D2197" i="43"/>
  <c r="D2198" i="43"/>
  <c r="D2199" i="43"/>
  <c r="D2200" i="43"/>
  <c r="D2201" i="43"/>
  <c r="D2202" i="43"/>
  <c r="D2203" i="43"/>
  <c r="D2204" i="43"/>
  <c r="D2205" i="43"/>
  <c r="D2206" i="43"/>
  <c r="D2207" i="43"/>
  <c r="D2208" i="43"/>
  <c r="D2209" i="43"/>
  <c r="D2210" i="43"/>
  <c r="D2211" i="43"/>
  <c r="D2212" i="43"/>
  <c r="D2213" i="43"/>
  <c r="D2214" i="43"/>
  <c r="D2215" i="43"/>
  <c r="D2216" i="43"/>
  <c r="D2217" i="43"/>
  <c r="D2218" i="43"/>
  <c r="D2219" i="43"/>
  <c r="D2220" i="43"/>
  <c r="D2221" i="43"/>
  <c r="D2222" i="43"/>
  <c r="D2223" i="43"/>
  <c r="D2224" i="43"/>
  <c r="D2225" i="43"/>
  <c r="D2226" i="43"/>
  <c r="D2227" i="43"/>
  <c r="D2228" i="43"/>
  <c r="D2229" i="43"/>
  <c r="D2230" i="43"/>
  <c r="D2231" i="43"/>
  <c r="D2232" i="43"/>
  <c r="D2233" i="43"/>
  <c r="D2234" i="43"/>
  <c r="D2235" i="43"/>
  <c r="D2236" i="43"/>
  <c r="D2237" i="43"/>
  <c r="D2238" i="43"/>
  <c r="D2239" i="43"/>
  <c r="D2240" i="43"/>
  <c r="D2241" i="43"/>
  <c r="D2242" i="43"/>
  <c r="D2243" i="43"/>
  <c r="D2244" i="43"/>
  <c r="D2245" i="43"/>
  <c r="D2246" i="43"/>
  <c r="D2247" i="43"/>
  <c r="D2248" i="43"/>
  <c r="D2249" i="43"/>
  <c r="D2250" i="43"/>
  <c r="D2251" i="43"/>
  <c r="D2252" i="43"/>
  <c r="D2253" i="43"/>
  <c r="D2254" i="43"/>
  <c r="D2255" i="43"/>
  <c r="D2256" i="43"/>
  <c r="D2257" i="43"/>
  <c r="D2258" i="43"/>
  <c r="D2259" i="43"/>
  <c r="D2260" i="43"/>
  <c r="D2261" i="43"/>
  <c r="D2262" i="43"/>
  <c r="D2263" i="43"/>
  <c r="D2264" i="43"/>
  <c r="D2265" i="43"/>
  <c r="D2266" i="43"/>
  <c r="D2267" i="43"/>
  <c r="D2268" i="43"/>
  <c r="D2269" i="43"/>
  <c r="D2270" i="43"/>
  <c r="D2271" i="43"/>
  <c r="D2272" i="43"/>
  <c r="D2273" i="43"/>
  <c r="D2274" i="43"/>
  <c r="D2275" i="43"/>
  <c r="D2276" i="43"/>
  <c r="D2277" i="43"/>
  <c r="D2278" i="43"/>
  <c r="D2279" i="43"/>
  <c r="D2280" i="43"/>
  <c r="D2281" i="43"/>
  <c r="D2282" i="43"/>
  <c r="D2283" i="43"/>
  <c r="D2284" i="43"/>
  <c r="D2285" i="43"/>
  <c r="D2286" i="43"/>
  <c r="D2287" i="43"/>
  <c r="D2288" i="43"/>
  <c r="D2289" i="43"/>
  <c r="D2290" i="43"/>
  <c r="D2291" i="43"/>
  <c r="D2292" i="43"/>
  <c r="D2293" i="43"/>
  <c r="D2294" i="43"/>
  <c r="D2295" i="43"/>
  <c r="D2296" i="43"/>
  <c r="D2297" i="43"/>
  <c r="D2298" i="43"/>
  <c r="D2299" i="43"/>
  <c r="D2300" i="43"/>
  <c r="D2301" i="43"/>
  <c r="D2302" i="43"/>
  <c r="D2303" i="43"/>
  <c r="D2304" i="43"/>
  <c r="D2305" i="43"/>
  <c r="D2306" i="43"/>
  <c r="D2307" i="43"/>
  <c r="D2308" i="43"/>
  <c r="D2309" i="43"/>
  <c r="D2310" i="43"/>
  <c r="D2311" i="43"/>
  <c r="D2312" i="43"/>
  <c r="D2313" i="43"/>
  <c r="D2314" i="43"/>
  <c r="D2315" i="43"/>
  <c r="D2316" i="43"/>
  <c r="D2317" i="43"/>
  <c r="D2318" i="43"/>
  <c r="D2319" i="43"/>
  <c r="D2320" i="43"/>
  <c r="D2321" i="43"/>
  <c r="D2322" i="43"/>
  <c r="D2323" i="43"/>
  <c r="D2324" i="43"/>
  <c r="D2325" i="43"/>
  <c r="D2326" i="43"/>
  <c r="D2327" i="43"/>
  <c r="D2328" i="43"/>
  <c r="D2329" i="43"/>
  <c r="D2330" i="43"/>
  <c r="D2331" i="43"/>
  <c r="D2332" i="43"/>
  <c r="D2333" i="43"/>
  <c r="D2334" i="43"/>
  <c r="D2335" i="43"/>
  <c r="D2336" i="43"/>
  <c r="D2337" i="43"/>
  <c r="D2338" i="43"/>
  <c r="D2339" i="43"/>
  <c r="D2340" i="43"/>
  <c r="D2341" i="43"/>
  <c r="D2342" i="43"/>
  <c r="D2343" i="43"/>
  <c r="D2344" i="43"/>
  <c r="D2345" i="43"/>
  <c r="D2346" i="43"/>
  <c r="D2347" i="43"/>
  <c r="D2348" i="43"/>
  <c r="D2349" i="43"/>
  <c r="D2350" i="43"/>
  <c r="D2351" i="43"/>
  <c r="D2352" i="43"/>
  <c r="D2353" i="43"/>
  <c r="D2354" i="43"/>
  <c r="D2355" i="43"/>
  <c r="D2356" i="43"/>
  <c r="D2357" i="43"/>
  <c r="D2358" i="43"/>
  <c r="D2359" i="43"/>
  <c r="D2360" i="43"/>
  <c r="D2361" i="43"/>
  <c r="D2362" i="43"/>
  <c r="D2363" i="43"/>
  <c r="D2364" i="43"/>
  <c r="D2365" i="43"/>
  <c r="D2366" i="43"/>
  <c r="D2367" i="43"/>
  <c r="D2368" i="43"/>
  <c r="D2369" i="43"/>
  <c r="D2370" i="43"/>
  <c r="D2371" i="43"/>
  <c r="D2372" i="43"/>
  <c r="D2373" i="43"/>
  <c r="D2374" i="43"/>
  <c r="D2375" i="43"/>
  <c r="D2376" i="43"/>
  <c r="D2377" i="43"/>
  <c r="D2378" i="43"/>
  <c r="D2379" i="43"/>
  <c r="D2380" i="43"/>
  <c r="D2381" i="43"/>
  <c r="D2382" i="43"/>
  <c r="D2383" i="43"/>
  <c r="D2384" i="43"/>
  <c r="D2385" i="43"/>
  <c r="D2386" i="43"/>
  <c r="D2387" i="43"/>
  <c r="D2388" i="43"/>
  <c r="D2389" i="43"/>
  <c r="D2390" i="43"/>
  <c r="D2391" i="43"/>
  <c r="D2392" i="43"/>
  <c r="D2393" i="43"/>
  <c r="D2394" i="43"/>
  <c r="D2395" i="43"/>
  <c r="D2396" i="43"/>
  <c r="D2397" i="43"/>
  <c r="D2398" i="43"/>
  <c r="D2399" i="43"/>
  <c r="D2400" i="43"/>
  <c r="D2401" i="43"/>
  <c r="D2402" i="43"/>
  <c r="D2403" i="43"/>
  <c r="D2404" i="43"/>
  <c r="D2405" i="43"/>
  <c r="D2406" i="43"/>
  <c r="D2407" i="43"/>
  <c r="D2408" i="43"/>
  <c r="D2409" i="43"/>
  <c r="D2410" i="43"/>
  <c r="D2411" i="43"/>
  <c r="D2412" i="43"/>
  <c r="D2413" i="43"/>
  <c r="D2414" i="43"/>
  <c r="D2415" i="43"/>
  <c r="D2416" i="43"/>
  <c r="D2417" i="43"/>
  <c r="D2418" i="43"/>
  <c r="D2419" i="43"/>
  <c r="D2420" i="43"/>
  <c r="D2421" i="43"/>
  <c r="D2422" i="43"/>
  <c r="D2423" i="43"/>
  <c r="D2424" i="43"/>
  <c r="D2425" i="43"/>
  <c r="D2426" i="43"/>
  <c r="D2427" i="43"/>
  <c r="D2428" i="43"/>
  <c r="D2429" i="43"/>
  <c r="D2430" i="43"/>
  <c r="D2431" i="43"/>
  <c r="D2432" i="43"/>
  <c r="D2433" i="43"/>
  <c r="D2434" i="43"/>
  <c r="D2435" i="43"/>
  <c r="D2436" i="43"/>
  <c r="D2437" i="43"/>
  <c r="D2438" i="43"/>
  <c r="D2439" i="43"/>
  <c r="D2440" i="43"/>
  <c r="D2441" i="43"/>
  <c r="D2442" i="43"/>
  <c r="D2443" i="43"/>
  <c r="D2444" i="43"/>
  <c r="D2445" i="43"/>
  <c r="D2446" i="43"/>
  <c r="D2447" i="43"/>
  <c r="D2448" i="43"/>
  <c r="D2449" i="43"/>
  <c r="D2450" i="43"/>
  <c r="D2451" i="43"/>
  <c r="D2452" i="43"/>
  <c r="D2453" i="43"/>
  <c r="D2454" i="43"/>
  <c r="D2455" i="43"/>
  <c r="D2456" i="43"/>
  <c r="D2457" i="43"/>
  <c r="D2458" i="43"/>
  <c r="D2459" i="43"/>
  <c r="D2460" i="43"/>
  <c r="D2461" i="43"/>
  <c r="D2462" i="43"/>
  <c r="D2463" i="43"/>
  <c r="D2464" i="43"/>
  <c r="D2465" i="43"/>
  <c r="D2466" i="43"/>
  <c r="D2467" i="43"/>
  <c r="D2468" i="43"/>
  <c r="D2469" i="43"/>
  <c r="D2470" i="43"/>
  <c r="D2471" i="43"/>
  <c r="D2472" i="43"/>
  <c r="D2473" i="43"/>
  <c r="D2474" i="43"/>
  <c r="D2475" i="43"/>
  <c r="D2476" i="43"/>
  <c r="D2477" i="43"/>
  <c r="D2478" i="43"/>
  <c r="D2479" i="43"/>
  <c r="D2480" i="43"/>
  <c r="D2481" i="43"/>
  <c r="D2482" i="43"/>
  <c r="D2483" i="43"/>
  <c r="D2484" i="43"/>
  <c r="D2485" i="43"/>
  <c r="D2486" i="43"/>
  <c r="D2487" i="43"/>
  <c r="D2488" i="43"/>
  <c r="D2489" i="43"/>
  <c r="D2490" i="43"/>
  <c r="D2491" i="43"/>
  <c r="D2492" i="43"/>
  <c r="D2493" i="43"/>
  <c r="D2494" i="43"/>
  <c r="D2495" i="43"/>
  <c r="D2496" i="43"/>
  <c r="D2497" i="43"/>
  <c r="D2498" i="43"/>
  <c r="D2499" i="43"/>
  <c r="D2500" i="43"/>
  <c r="D2501" i="43"/>
  <c r="D2502" i="43"/>
  <c r="D2503" i="43"/>
  <c r="D2504" i="43"/>
  <c r="D2505" i="43"/>
  <c r="D2506" i="43"/>
  <c r="D2507" i="43"/>
  <c r="D2508" i="43"/>
  <c r="D2509" i="43"/>
  <c r="D2510" i="43"/>
  <c r="D2511" i="43"/>
  <c r="D2512" i="43"/>
  <c r="D2513" i="43"/>
  <c r="D2514" i="43"/>
  <c r="D2515" i="43"/>
  <c r="D2516" i="43"/>
  <c r="D2517" i="43"/>
  <c r="D2518" i="43"/>
  <c r="D2519" i="43"/>
  <c r="D2520" i="43"/>
  <c r="D2521" i="43"/>
  <c r="D2522" i="43"/>
  <c r="D2523" i="43"/>
  <c r="D2524" i="43"/>
  <c r="D2525" i="43"/>
  <c r="D2526" i="43"/>
  <c r="D2527" i="43"/>
  <c r="D2528" i="43"/>
  <c r="D2529" i="43"/>
  <c r="D2530" i="43"/>
  <c r="D2531" i="43"/>
  <c r="D2532" i="43"/>
  <c r="D2533" i="43"/>
  <c r="D2534" i="43"/>
  <c r="D2535" i="43"/>
  <c r="D2536" i="43"/>
  <c r="D2537" i="43"/>
  <c r="D2538" i="43"/>
  <c r="D2539" i="43"/>
  <c r="D2540" i="43"/>
  <c r="D2541" i="43"/>
  <c r="D2542" i="43"/>
  <c r="D2543" i="43"/>
  <c r="D2544" i="43"/>
  <c r="D2545" i="43"/>
  <c r="D2546" i="43"/>
  <c r="D2547" i="43"/>
  <c r="D2548" i="43"/>
  <c r="D2549" i="43"/>
  <c r="D2550" i="43"/>
  <c r="D2551" i="43"/>
  <c r="D2552" i="43"/>
  <c r="D2553" i="43"/>
  <c r="D2554" i="43"/>
  <c r="D2555" i="43"/>
  <c r="D2556" i="43"/>
  <c r="D2557" i="43"/>
  <c r="D2558" i="43"/>
  <c r="D2559" i="43"/>
  <c r="D2560" i="43"/>
  <c r="D2561" i="43"/>
  <c r="D2562" i="43"/>
  <c r="D2563" i="43"/>
  <c r="D2564" i="43"/>
  <c r="D2565" i="43"/>
  <c r="D2566" i="43"/>
  <c r="D2567" i="43"/>
  <c r="D2568" i="43"/>
  <c r="D2569" i="43"/>
  <c r="D2570" i="43"/>
  <c r="D2571" i="43"/>
  <c r="D2572" i="43"/>
  <c r="D2573" i="43"/>
  <c r="D2574" i="43"/>
  <c r="D2575" i="43"/>
  <c r="D2576" i="43"/>
  <c r="D2577" i="43"/>
  <c r="D2578" i="43"/>
  <c r="D2579" i="43"/>
  <c r="D2580" i="43"/>
  <c r="D2581" i="43"/>
  <c r="D2582" i="43"/>
  <c r="D2583" i="43"/>
  <c r="D2584" i="43"/>
  <c r="D2585" i="43"/>
  <c r="D2586" i="43"/>
  <c r="D2587" i="43"/>
  <c r="D2588" i="43"/>
  <c r="D2589" i="43"/>
  <c r="D2590" i="43"/>
  <c r="D2591" i="43"/>
  <c r="D2592" i="43"/>
  <c r="D2593" i="43"/>
  <c r="D2594" i="43"/>
  <c r="D2595" i="43"/>
  <c r="D2596" i="43"/>
  <c r="D2597" i="43"/>
  <c r="D2598" i="43"/>
  <c r="D2599" i="43"/>
  <c r="D2600" i="43"/>
  <c r="D2601" i="43"/>
  <c r="D2602" i="43"/>
  <c r="D2603" i="43"/>
  <c r="D2604" i="43"/>
  <c r="D2605" i="43"/>
  <c r="D2606" i="43"/>
  <c r="D2607" i="43"/>
  <c r="D2608" i="43"/>
  <c r="D2609" i="43"/>
  <c r="D2610" i="43"/>
  <c r="D2611" i="43"/>
  <c r="D2612" i="43"/>
  <c r="D2613" i="43"/>
  <c r="D2614" i="43"/>
  <c r="D2615" i="43"/>
  <c r="D2616" i="43"/>
  <c r="D2617" i="43"/>
  <c r="D2618" i="43"/>
  <c r="D2619" i="43"/>
  <c r="D2620" i="43"/>
  <c r="D2621" i="43"/>
  <c r="D2622" i="43"/>
  <c r="D2623" i="43"/>
  <c r="D2624" i="43"/>
  <c r="D2625" i="43"/>
  <c r="D2626" i="43"/>
  <c r="D2627" i="43"/>
  <c r="D2628" i="43"/>
  <c r="D2629" i="43"/>
  <c r="D2630" i="43"/>
  <c r="D2631" i="43"/>
  <c r="D2632" i="43"/>
  <c r="D2633" i="43"/>
  <c r="D2634" i="43"/>
  <c r="D2635" i="43"/>
  <c r="D2636" i="43"/>
  <c r="D2637" i="43"/>
  <c r="D2638" i="43"/>
  <c r="D2639" i="43"/>
  <c r="D2640" i="43"/>
  <c r="D2641" i="43"/>
  <c r="D2642" i="43"/>
  <c r="D2643" i="43"/>
  <c r="D2644" i="43"/>
  <c r="D2645" i="43"/>
  <c r="D2646" i="43"/>
  <c r="D2647" i="43"/>
  <c r="D2648" i="43"/>
  <c r="D2649" i="43"/>
  <c r="D2650" i="43"/>
  <c r="D2651" i="43"/>
  <c r="D2652" i="43"/>
  <c r="D2653" i="43"/>
  <c r="D2654" i="43"/>
  <c r="D2655" i="43"/>
  <c r="D2656" i="43"/>
  <c r="D2657" i="43"/>
  <c r="D2658" i="43"/>
  <c r="D2659" i="43"/>
  <c r="D2660" i="43"/>
  <c r="D2661" i="43"/>
  <c r="D2662" i="43"/>
  <c r="D2663" i="43"/>
  <c r="D2664" i="43"/>
  <c r="D2665" i="43"/>
  <c r="D2666" i="43"/>
  <c r="D2667" i="43"/>
  <c r="D2668" i="43"/>
  <c r="D2669" i="43"/>
  <c r="D2670" i="43"/>
  <c r="D2671" i="43"/>
  <c r="D2672" i="43"/>
  <c r="D2673" i="43"/>
  <c r="D2674" i="43"/>
  <c r="D2675" i="43"/>
  <c r="D2676" i="43"/>
  <c r="D2677" i="43"/>
  <c r="D2678" i="43"/>
  <c r="D2679" i="43"/>
  <c r="D2680" i="43"/>
  <c r="D2681" i="43"/>
  <c r="D2682" i="43"/>
  <c r="D2683" i="43"/>
  <c r="D2684" i="43"/>
  <c r="D2685" i="43"/>
  <c r="D2686" i="43"/>
  <c r="D2687" i="43"/>
  <c r="D2688" i="43"/>
  <c r="D2689" i="43"/>
  <c r="D2690" i="43"/>
  <c r="D2691" i="43"/>
  <c r="D2692" i="43"/>
  <c r="D2693" i="43"/>
  <c r="D2694" i="43"/>
  <c r="D2695" i="43"/>
  <c r="D2696" i="43"/>
  <c r="D2697" i="43"/>
  <c r="D2698" i="43"/>
  <c r="D2699" i="43"/>
  <c r="D2700" i="43"/>
  <c r="D2701" i="43"/>
  <c r="D2702" i="43"/>
  <c r="D2703" i="43"/>
  <c r="D2704" i="43"/>
  <c r="D2705" i="43"/>
  <c r="D2706" i="43"/>
  <c r="D2707" i="43"/>
  <c r="D2708" i="43"/>
  <c r="D2709" i="43"/>
  <c r="D2710" i="43"/>
  <c r="D2711" i="43"/>
  <c r="D2712" i="43"/>
  <c r="D2713" i="43"/>
  <c r="D2714" i="43"/>
  <c r="D2715" i="43"/>
  <c r="D2716" i="43"/>
  <c r="D2717" i="43"/>
  <c r="D2718" i="43"/>
  <c r="D2719" i="43"/>
  <c r="D2720" i="43"/>
  <c r="D2721" i="43"/>
  <c r="D2722" i="43"/>
  <c r="D2723" i="43"/>
  <c r="D2724" i="43"/>
  <c r="D2725" i="43"/>
  <c r="D2726" i="43"/>
  <c r="D2727" i="43"/>
  <c r="D2728" i="43"/>
  <c r="D2729" i="43"/>
  <c r="D2730" i="43"/>
  <c r="D2731" i="43"/>
  <c r="D2732" i="43"/>
  <c r="D2733" i="43"/>
  <c r="D2734" i="43"/>
  <c r="D2735" i="43"/>
  <c r="D2736" i="43"/>
  <c r="D2737" i="43"/>
  <c r="D2738" i="43"/>
  <c r="D2739" i="43"/>
  <c r="D2740" i="43"/>
  <c r="D2741" i="43"/>
  <c r="D2742" i="43"/>
  <c r="D2743" i="43"/>
  <c r="D2744" i="43"/>
  <c r="D2745" i="43"/>
  <c r="D2746" i="43"/>
  <c r="D2747" i="43"/>
  <c r="D2748" i="43"/>
  <c r="D2749" i="43"/>
  <c r="D2750" i="43"/>
  <c r="D2751" i="43"/>
  <c r="D2752" i="43"/>
  <c r="D2753" i="43"/>
  <c r="D2754" i="43"/>
  <c r="D2755" i="43"/>
  <c r="D2756" i="43"/>
  <c r="D2757" i="43"/>
  <c r="D2758" i="43"/>
  <c r="D2759" i="43"/>
  <c r="D2760" i="43"/>
  <c r="D2761" i="43"/>
  <c r="D2762" i="43"/>
  <c r="D2763" i="43"/>
  <c r="D2764" i="43"/>
  <c r="D2765" i="43"/>
  <c r="D2766" i="43"/>
  <c r="D2767" i="43"/>
  <c r="D2768" i="43"/>
  <c r="D2769" i="43"/>
  <c r="D2770" i="43"/>
  <c r="D2771" i="43"/>
  <c r="D2772" i="43"/>
  <c r="D2773" i="43"/>
  <c r="D2774" i="43"/>
  <c r="D2775" i="43"/>
  <c r="D2776" i="43"/>
  <c r="D2777" i="43"/>
  <c r="D2778" i="43"/>
  <c r="D2779" i="43"/>
  <c r="D2780" i="43"/>
  <c r="D2781" i="43"/>
  <c r="D2782" i="43"/>
  <c r="D2783" i="43"/>
  <c r="D2784" i="43"/>
  <c r="D2785" i="43"/>
  <c r="D2786" i="43"/>
  <c r="D2787" i="43"/>
  <c r="D2788" i="43"/>
  <c r="D2789" i="43"/>
  <c r="D2790" i="43"/>
  <c r="D2791" i="43"/>
  <c r="D2792" i="43"/>
  <c r="D2793" i="43"/>
  <c r="D2794" i="43"/>
  <c r="D2795" i="43"/>
  <c r="D2796" i="43"/>
  <c r="D2797" i="43"/>
  <c r="D2798" i="43"/>
  <c r="D2799" i="43"/>
  <c r="D2800" i="43"/>
  <c r="D2801" i="43"/>
  <c r="D2802" i="43"/>
  <c r="D2803" i="43"/>
  <c r="D2804" i="43"/>
  <c r="D2805" i="43"/>
  <c r="D2806" i="43"/>
  <c r="D2807" i="43"/>
  <c r="D2808" i="43"/>
  <c r="D2809" i="43"/>
  <c r="D2810" i="43"/>
  <c r="D2811" i="43"/>
  <c r="D2812" i="43"/>
  <c r="D2813" i="43"/>
  <c r="D2814" i="43"/>
  <c r="D2815" i="43"/>
  <c r="D2816" i="43"/>
  <c r="D2817" i="43"/>
  <c r="D2818" i="43"/>
  <c r="D2819" i="43"/>
  <c r="D2820" i="43"/>
  <c r="D2821" i="43"/>
  <c r="D2822" i="43"/>
  <c r="D2823" i="43"/>
  <c r="D2824" i="43"/>
  <c r="D2825" i="43"/>
  <c r="D2826" i="43"/>
  <c r="D2827" i="43"/>
  <c r="D2828" i="43"/>
  <c r="D2829" i="43"/>
  <c r="D2830" i="43"/>
  <c r="D2831" i="43"/>
  <c r="D2832" i="43"/>
  <c r="D2833" i="43"/>
  <c r="D2834" i="43"/>
  <c r="D2835" i="43"/>
  <c r="D2836" i="43"/>
  <c r="D2837" i="43"/>
  <c r="D2838" i="43"/>
  <c r="D2839" i="43"/>
  <c r="D2840" i="43"/>
  <c r="D2841" i="43"/>
  <c r="D2842" i="43"/>
  <c r="D2843" i="43"/>
  <c r="D2844" i="43"/>
  <c r="D2845" i="43"/>
  <c r="D2846" i="43"/>
  <c r="D2847" i="43"/>
  <c r="D2848" i="43"/>
  <c r="D2849" i="43"/>
  <c r="D2850" i="43"/>
  <c r="D2851" i="43"/>
  <c r="D2852" i="43"/>
  <c r="D2853" i="43"/>
  <c r="D2854" i="43"/>
  <c r="D2855" i="43"/>
  <c r="D2856" i="43"/>
  <c r="D2857" i="43"/>
  <c r="D2858" i="43"/>
  <c r="D2859" i="43"/>
  <c r="D2860" i="43"/>
  <c r="D2861" i="43"/>
  <c r="D2862" i="43"/>
  <c r="D2863" i="43"/>
  <c r="D2864" i="43"/>
  <c r="D2865" i="43"/>
  <c r="D2866" i="43"/>
  <c r="D2867" i="43"/>
  <c r="D2868" i="43"/>
  <c r="D2869" i="43"/>
  <c r="D2870" i="43"/>
  <c r="D2871" i="43"/>
  <c r="D2872" i="43"/>
  <c r="D2873" i="43"/>
  <c r="D2874" i="43"/>
  <c r="D2875" i="43"/>
  <c r="D2876" i="43"/>
  <c r="D2877" i="43"/>
  <c r="D2878" i="43"/>
  <c r="D2879" i="43"/>
  <c r="D2880" i="43"/>
  <c r="D2881" i="43"/>
  <c r="D2882" i="43"/>
  <c r="D2883" i="43"/>
  <c r="D2884" i="43"/>
  <c r="D2885" i="43"/>
  <c r="D2886" i="43"/>
  <c r="D2887" i="43"/>
  <c r="D2888" i="43"/>
  <c r="D2889" i="43"/>
  <c r="D2890" i="43"/>
  <c r="D2891" i="43"/>
  <c r="D2892" i="43"/>
  <c r="D2893" i="43"/>
  <c r="D2894" i="43"/>
  <c r="D2895" i="43"/>
  <c r="D2896" i="43"/>
  <c r="D2897" i="43"/>
  <c r="D2898" i="43"/>
  <c r="D2899" i="43"/>
  <c r="D2900" i="43"/>
  <c r="D2901" i="43"/>
  <c r="D2902" i="43"/>
  <c r="D2903" i="43"/>
  <c r="D2904" i="43"/>
  <c r="D2905" i="43"/>
  <c r="D2906" i="43"/>
  <c r="D2907" i="43"/>
  <c r="D2908" i="43"/>
  <c r="D2909" i="43"/>
  <c r="D2910" i="43"/>
  <c r="D2911" i="43"/>
  <c r="D2912" i="43"/>
  <c r="D2913" i="43"/>
  <c r="D2914" i="43"/>
  <c r="D2915" i="43"/>
  <c r="D2916" i="43"/>
  <c r="D2917" i="43"/>
  <c r="D2918" i="43"/>
  <c r="D2919" i="43"/>
  <c r="D2920" i="43"/>
  <c r="D2921" i="43"/>
  <c r="D2922" i="43"/>
  <c r="D2923" i="43"/>
  <c r="D2924" i="43"/>
  <c r="D2925" i="43"/>
  <c r="D2926" i="43"/>
  <c r="D2927" i="43"/>
  <c r="D2928" i="43"/>
  <c r="D2929" i="43"/>
  <c r="D2930" i="43"/>
  <c r="D2931" i="43"/>
  <c r="D2932" i="43"/>
  <c r="D2933" i="43"/>
  <c r="D2934" i="43"/>
  <c r="D2935" i="43"/>
  <c r="D2936" i="43"/>
  <c r="D2937" i="43"/>
  <c r="D2938" i="43"/>
  <c r="D2939" i="43"/>
  <c r="D2940" i="43"/>
  <c r="D2941" i="43"/>
  <c r="D2942" i="43"/>
  <c r="D2943" i="43"/>
  <c r="D2944" i="43"/>
  <c r="D2945" i="43"/>
  <c r="D2946" i="43"/>
  <c r="D2947" i="43"/>
  <c r="D2948" i="43"/>
  <c r="D2949" i="43"/>
  <c r="D2950" i="43"/>
  <c r="D2951" i="43"/>
  <c r="D2952" i="43"/>
  <c r="D2953" i="43"/>
  <c r="D2954" i="43"/>
  <c r="D2955" i="43"/>
  <c r="D2956" i="43"/>
  <c r="D2957" i="43"/>
  <c r="D2958" i="43"/>
  <c r="D2959" i="43"/>
  <c r="D2960" i="43"/>
  <c r="D2961" i="43"/>
  <c r="D2962" i="43"/>
  <c r="D2963" i="43"/>
  <c r="D2964" i="43"/>
  <c r="D2965" i="43"/>
  <c r="D2966" i="43"/>
  <c r="D2967" i="43"/>
  <c r="D2968" i="43"/>
  <c r="D2969" i="43"/>
  <c r="D2970" i="43"/>
  <c r="D2971" i="43"/>
  <c r="D2972" i="43"/>
  <c r="D2973" i="43"/>
  <c r="D2974" i="43"/>
  <c r="D2975" i="43"/>
  <c r="D2976" i="43"/>
  <c r="D2977" i="43"/>
  <c r="D2978" i="43"/>
  <c r="D2979" i="43"/>
  <c r="D2980" i="43"/>
  <c r="D2981" i="43"/>
  <c r="D2982" i="43"/>
  <c r="D2983" i="43"/>
  <c r="D2984" i="43"/>
  <c r="D2985" i="43"/>
  <c r="D2986" i="43"/>
  <c r="D2987" i="43"/>
  <c r="D2988" i="43"/>
  <c r="D2989" i="43"/>
  <c r="D2990" i="43"/>
  <c r="D2991" i="43"/>
  <c r="D2992" i="43"/>
  <c r="D2993" i="43"/>
  <c r="D2994" i="43"/>
  <c r="D2995" i="43"/>
  <c r="D2996" i="43"/>
  <c r="D2997" i="43"/>
  <c r="D2998" i="43"/>
  <c r="D2999" i="43"/>
  <c r="D3000" i="43"/>
  <c r="D3001" i="43"/>
  <c r="D3002" i="43"/>
  <c r="D3003" i="43"/>
  <c r="D3004" i="43"/>
  <c r="D3005" i="43"/>
  <c r="D3006" i="43"/>
  <c r="D3007" i="43"/>
  <c r="D3008" i="43"/>
  <c r="D3009" i="43"/>
  <c r="D3010" i="43"/>
  <c r="D3011" i="43"/>
  <c r="D3012" i="43"/>
  <c r="D3013" i="43"/>
  <c r="D3014" i="43"/>
  <c r="D3015" i="43"/>
  <c r="D3016" i="43"/>
  <c r="D3017" i="43"/>
  <c r="D3018" i="43"/>
  <c r="D3019" i="43"/>
  <c r="D3020" i="43"/>
  <c r="D3021" i="43"/>
  <c r="D3022" i="43"/>
  <c r="D3023" i="43"/>
  <c r="D3024" i="43"/>
  <c r="D3025" i="43"/>
  <c r="D3026" i="43"/>
  <c r="D3027" i="43"/>
  <c r="D3028" i="43"/>
  <c r="D3029" i="43"/>
  <c r="D3030" i="43"/>
  <c r="D3031" i="43"/>
  <c r="D3032" i="43"/>
  <c r="D3033" i="43"/>
  <c r="D3034" i="43"/>
  <c r="D3035" i="43"/>
  <c r="D3036" i="43"/>
  <c r="D3037" i="43"/>
  <c r="D3038" i="43"/>
  <c r="D3039" i="43"/>
  <c r="D3040" i="43"/>
  <c r="D3041" i="43"/>
  <c r="D3042" i="43"/>
  <c r="D3043" i="43"/>
  <c r="D3044" i="43"/>
  <c r="D3045" i="43"/>
  <c r="D3046" i="43"/>
  <c r="D3047" i="43"/>
  <c r="D3048" i="43"/>
  <c r="D3049" i="43"/>
  <c r="D3050" i="43"/>
  <c r="D3051" i="43"/>
  <c r="D3052" i="43"/>
  <c r="D3053" i="43"/>
  <c r="D3054" i="43"/>
  <c r="D3055" i="43"/>
  <c r="D3056" i="43"/>
  <c r="D3057" i="43"/>
  <c r="D3058" i="43"/>
  <c r="D3059" i="43"/>
  <c r="D3060" i="43"/>
  <c r="D3061" i="43"/>
  <c r="D3062" i="43"/>
  <c r="D3063" i="43"/>
  <c r="D3064" i="43"/>
  <c r="D3065" i="43"/>
  <c r="D3066" i="43"/>
  <c r="D3067" i="43"/>
  <c r="D3068" i="43"/>
  <c r="D3069" i="43"/>
  <c r="D3070" i="43"/>
  <c r="D3071" i="43"/>
  <c r="D3072" i="43"/>
  <c r="D3073" i="43"/>
  <c r="D3074" i="43"/>
  <c r="D3075" i="43"/>
  <c r="D3076" i="43"/>
  <c r="D3077" i="43"/>
  <c r="D3078" i="43"/>
  <c r="D3079" i="43"/>
  <c r="D3080" i="43"/>
  <c r="D3081" i="43"/>
  <c r="D3082" i="43"/>
  <c r="D3083" i="43"/>
  <c r="D3084" i="43"/>
  <c r="D3085" i="43"/>
  <c r="D3086" i="43"/>
  <c r="D3087" i="43"/>
  <c r="D3088" i="43"/>
  <c r="D3089" i="43"/>
  <c r="D3090" i="43"/>
  <c r="D3091" i="43"/>
  <c r="D3092" i="43"/>
  <c r="D3093" i="43"/>
  <c r="D3094" i="43"/>
  <c r="D3095" i="43"/>
  <c r="D3096" i="43"/>
  <c r="D3097" i="43"/>
  <c r="D3098" i="43"/>
  <c r="D3099" i="43"/>
  <c r="D3100" i="43"/>
  <c r="D3101" i="43"/>
  <c r="D3102" i="43"/>
  <c r="D3103" i="43"/>
  <c r="D3104" i="43"/>
  <c r="D3105" i="43"/>
  <c r="D3106" i="43"/>
  <c r="D3107" i="43"/>
  <c r="D3108" i="43"/>
  <c r="D3109" i="43"/>
  <c r="D3110" i="43"/>
  <c r="D3111" i="43"/>
  <c r="D3112" i="43"/>
  <c r="D3113" i="43"/>
  <c r="D3114" i="43"/>
  <c r="D3115" i="43"/>
  <c r="D3116" i="43"/>
  <c r="D3117" i="43"/>
  <c r="D3118" i="43"/>
  <c r="D3119" i="43"/>
  <c r="D3120" i="43"/>
  <c r="D3121" i="43"/>
  <c r="D3122" i="43"/>
  <c r="D3123" i="43"/>
  <c r="D3124" i="43"/>
  <c r="D3125" i="43"/>
  <c r="D3126" i="43"/>
  <c r="D3127" i="43"/>
  <c r="D3128" i="43"/>
  <c r="D3129" i="43"/>
  <c r="D3130" i="43"/>
  <c r="D3131" i="43"/>
  <c r="D3132" i="43"/>
  <c r="D3133" i="43"/>
  <c r="D3134" i="43"/>
  <c r="D3135" i="43"/>
  <c r="D3136" i="43"/>
  <c r="D3137" i="43"/>
  <c r="D3138" i="43"/>
  <c r="D3139" i="43"/>
  <c r="D3140" i="43"/>
  <c r="D3141" i="43"/>
  <c r="D3142" i="43"/>
  <c r="D3143" i="43"/>
  <c r="D3144" i="43"/>
  <c r="D3145" i="43"/>
  <c r="D3146" i="43"/>
  <c r="D3147" i="43"/>
  <c r="D3148" i="43"/>
  <c r="D3149" i="43"/>
  <c r="D3150" i="43"/>
  <c r="D3151" i="43"/>
  <c r="D3152" i="43"/>
  <c r="D3153" i="43"/>
  <c r="D3154" i="43"/>
  <c r="D3155" i="43"/>
  <c r="D3156" i="43"/>
  <c r="D3157" i="43"/>
  <c r="D3158" i="43"/>
  <c r="D3159" i="43"/>
  <c r="D3160" i="43"/>
  <c r="D3161" i="43"/>
  <c r="D3162" i="43"/>
  <c r="D3163" i="43"/>
  <c r="D3164" i="43"/>
  <c r="D3165" i="43"/>
  <c r="D3166" i="43"/>
  <c r="D3167" i="43"/>
  <c r="D3168" i="43"/>
  <c r="D3169" i="43"/>
  <c r="D3170" i="43"/>
  <c r="D3171" i="43"/>
  <c r="D3172" i="43"/>
  <c r="D3173" i="43"/>
  <c r="D3174" i="43"/>
  <c r="D3175" i="43"/>
  <c r="D3176" i="43"/>
  <c r="D3177" i="43"/>
  <c r="D3178" i="43"/>
  <c r="D3179" i="43"/>
  <c r="D3180" i="43"/>
  <c r="D3181" i="43"/>
  <c r="D3182" i="43"/>
  <c r="D3183" i="43"/>
  <c r="D3184" i="43"/>
  <c r="D3185" i="43"/>
  <c r="D3186" i="43"/>
  <c r="D3187" i="43"/>
  <c r="D3188" i="43"/>
  <c r="D3189" i="43"/>
  <c r="D3190" i="43"/>
  <c r="D3191" i="43"/>
  <c r="D3192" i="43"/>
  <c r="D3193" i="43"/>
  <c r="D3194" i="43"/>
  <c r="D3195" i="43"/>
  <c r="D3196" i="43"/>
  <c r="D3197" i="43"/>
  <c r="D3198" i="43"/>
  <c r="D3199" i="43"/>
  <c r="D3200" i="43"/>
  <c r="D3201" i="43"/>
  <c r="D3202" i="43"/>
  <c r="D3203" i="43"/>
  <c r="D3204" i="43"/>
  <c r="D3205" i="43"/>
  <c r="D3206" i="43"/>
  <c r="D3207" i="43"/>
  <c r="D3208" i="43"/>
  <c r="D3209" i="43"/>
  <c r="D3210" i="43"/>
  <c r="D3211" i="43"/>
  <c r="D3212" i="43"/>
  <c r="D3213" i="43"/>
  <c r="D3214" i="43"/>
  <c r="D3215" i="43"/>
  <c r="D3216" i="43"/>
  <c r="D3217" i="43"/>
  <c r="D3218" i="43"/>
  <c r="D3219" i="43"/>
  <c r="D3220" i="43"/>
  <c r="D3221" i="43"/>
  <c r="D3222" i="43"/>
  <c r="D3223" i="43"/>
  <c r="D3224" i="43"/>
  <c r="D3225" i="43"/>
  <c r="D3226" i="43"/>
  <c r="D3227" i="43"/>
  <c r="D3228" i="43"/>
  <c r="D3229" i="43"/>
  <c r="D3230" i="43"/>
  <c r="D3231" i="43"/>
  <c r="D3232" i="43"/>
  <c r="D3233" i="43"/>
  <c r="D3234" i="43"/>
  <c r="D3235" i="43"/>
  <c r="D3236" i="43"/>
  <c r="D3237" i="43"/>
  <c r="D3238" i="43"/>
  <c r="D3239" i="43"/>
  <c r="D3240" i="43"/>
  <c r="D3241" i="43"/>
  <c r="D3242" i="43"/>
  <c r="D3243" i="43"/>
  <c r="D3244" i="43"/>
  <c r="D3245" i="43"/>
  <c r="D3246" i="43"/>
  <c r="D3247" i="43"/>
  <c r="D3248" i="43"/>
  <c r="D3249" i="43"/>
  <c r="D3250" i="43"/>
  <c r="D3251" i="43"/>
  <c r="D3252" i="43"/>
  <c r="D3253" i="43"/>
  <c r="D3254" i="43"/>
  <c r="D3255" i="43"/>
  <c r="D3256" i="43"/>
  <c r="D3257" i="43"/>
  <c r="D3258" i="43"/>
  <c r="D3259" i="43"/>
  <c r="D3260" i="43"/>
  <c r="D3261" i="43"/>
  <c r="D3262" i="43"/>
  <c r="D3263" i="43"/>
  <c r="D3264" i="43"/>
  <c r="D3265" i="43"/>
  <c r="D3266" i="43"/>
  <c r="D3267" i="43"/>
  <c r="D3268" i="43"/>
  <c r="D3269" i="43"/>
  <c r="D3270" i="43"/>
  <c r="D3271" i="43"/>
  <c r="D3272" i="43"/>
  <c r="D3273" i="43"/>
  <c r="D3274" i="43"/>
  <c r="D3275" i="43"/>
  <c r="D3276" i="43"/>
  <c r="D3277" i="43"/>
  <c r="D3278" i="43"/>
  <c r="D3279" i="43"/>
  <c r="D3280" i="43"/>
  <c r="D3281" i="43"/>
  <c r="D3282" i="43"/>
  <c r="D3283" i="43"/>
  <c r="D3284" i="43"/>
  <c r="D3285" i="43"/>
  <c r="D3286" i="43"/>
  <c r="D3287" i="43"/>
  <c r="D3288" i="43"/>
  <c r="D3289" i="43"/>
  <c r="D3290" i="43"/>
  <c r="D3291" i="43"/>
  <c r="D3292" i="43"/>
  <c r="D3293" i="43"/>
  <c r="D3294" i="43"/>
  <c r="D3295" i="43"/>
  <c r="D3296" i="43"/>
  <c r="D3297" i="43"/>
  <c r="D3298" i="43"/>
  <c r="D3299" i="43"/>
  <c r="D3300" i="43"/>
  <c r="D3301" i="43"/>
  <c r="D3302" i="43"/>
  <c r="D3303" i="43"/>
  <c r="D3304" i="43"/>
  <c r="D3305" i="43"/>
  <c r="D3306" i="43"/>
  <c r="D3307" i="43"/>
  <c r="D3308" i="43"/>
  <c r="D3309" i="43"/>
  <c r="D3310" i="43"/>
  <c r="D3311" i="43"/>
  <c r="D3312" i="43"/>
  <c r="D3313" i="43"/>
  <c r="D3314" i="43"/>
  <c r="D3315" i="43"/>
  <c r="D3316" i="43"/>
  <c r="D3317" i="43"/>
  <c r="D3318" i="43"/>
  <c r="D3319" i="43"/>
  <c r="D3320" i="43"/>
  <c r="D3321" i="43"/>
  <c r="D3322" i="43"/>
  <c r="D3323" i="43"/>
  <c r="D3324" i="43"/>
  <c r="D3325" i="43"/>
  <c r="D3326" i="43"/>
  <c r="D3327" i="43"/>
  <c r="D3328" i="43"/>
  <c r="D3329" i="43"/>
  <c r="D3330" i="43"/>
  <c r="D3331" i="43"/>
  <c r="D3332" i="43"/>
  <c r="D3333" i="43"/>
  <c r="D3334" i="43"/>
  <c r="D3335" i="43"/>
  <c r="D3336" i="43"/>
  <c r="D3337" i="43"/>
  <c r="D3338" i="43"/>
  <c r="D3339" i="43"/>
  <c r="D3340" i="43"/>
  <c r="D3341" i="43"/>
  <c r="D3342" i="43"/>
  <c r="D3343" i="43"/>
  <c r="D3344" i="43"/>
  <c r="D3345" i="43"/>
  <c r="D3346" i="43"/>
  <c r="D3347" i="43"/>
  <c r="D3348" i="43"/>
  <c r="D3349" i="43"/>
  <c r="D3350" i="43"/>
  <c r="D3351" i="43"/>
  <c r="D3352" i="43"/>
  <c r="D3353" i="43"/>
  <c r="D3354" i="43"/>
  <c r="D3355" i="43"/>
  <c r="D3356" i="43"/>
  <c r="D3357" i="43"/>
  <c r="D3358" i="43"/>
  <c r="D3359" i="43"/>
  <c r="D3360" i="43"/>
  <c r="D3361" i="43"/>
  <c r="D3362" i="43"/>
  <c r="D3363" i="43"/>
  <c r="D3364" i="43"/>
  <c r="D3365" i="43"/>
  <c r="D3366" i="43"/>
  <c r="D3367" i="43"/>
  <c r="D3368" i="43"/>
  <c r="D3369" i="43"/>
  <c r="D3370" i="43"/>
  <c r="D3371" i="43"/>
  <c r="D3372" i="43"/>
  <c r="D3373" i="43"/>
  <c r="D3374" i="43"/>
  <c r="D3375" i="43"/>
  <c r="D3376" i="43"/>
  <c r="D3377" i="43"/>
  <c r="D3378" i="43"/>
  <c r="D3379" i="43"/>
  <c r="D3380" i="43"/>
  <c r="D3381" i="43"/>
  <c r="D3382" i="43"/>
  <c r="D3383" i="43"/>
  <c r="D3384" i="43"/>
  <c r="D3385" i="43"/>
  <c r="D3386" i="43"/>
  <c r="D3387" i="43"/>
  <c r="D3388" i="43"/>
  <c r="D3389" i="43"/>
  <c r="D3390" i="43"/>
  <c r="D3391" i="43"/>
  <c r="D3392" i="43"/>
  <c r="D3393" i="43"/>
  <c r="D3394" i="43"/>
  <c r="D3395" i="43"/>
  <c r="D3396" i="43"/>
  <c r="D3397" i="43"/>
  <c r="D3398" i="43"/>
  <c r="D3399" i="43"/>
  <c r="D3400" i="43"/>
  <c r="D3401" i="43"/>
  <c r="D3402" i="43"/>
  <c r="D3403" i="43"/>
  <c r="D3404" i="43"/>
  <c r="D3405" i="43"/>
  <c r="D3406" i="43"/>
  <c r="D3407" i="43"/>
  <c r="D3408" i="43"/>
  <c r="D3409" i="43"/>
  <c r="D3410" i="43"/>
  <c r="D3411" i="43"/>
  <c r="D3412" i="43"/>
  <c r="D3413" i="43"/>
  <c r="D3414" i="43"/>
  <c r="D3415" i="43"/>
  <c r="D3416" i="43"/>
  <c r="D3417" i="43"/>
  <c r="D3418" i="43"/>
  <c r="D3419" i="43"/>
  <c r="D3420" i="43"/>
  <c r="D3421" i="43"/>
  <c r="D3422" i="43"/>
  <c r="D3423" i="43"/>
  <c r="D3424" i="43"/>
  <c r="D3425" i="43"/>
  <c r="D3426" i="43"/>
  <c r="D3427" i="43"/>
  <c r="D3428" i="43"/>
  <c r="D3429" i="43"/>
  <c r="D3430" i="43"/>
  <c r="D3431" i="43"/>
  <c r="D3432" i="43"/>
  <c r="D3433" i="43"/>
  <c r="D3434" i="43"/>
  <c r="D3435" i="43"/>
  <c r="D3436" i="43"/>
  <c r="D3437" i="43"/>
  <c r="D3438" i="43"/>
  <c r="D3439" i="43"/>
  <c r="D3440" i="43"/>
  <c r="D3441" i="43"/>
  <c r="D3442" i="43"/>
  <c r="D3443" i="43"/>
  <c r="D3444" i="43"/>
  <c r="D3445" i="43"/>
  <c r="D3446" i="43"/>
  <c r="D3447" i="43"/>
  <c r="D3448" i="43"/>
  <c r="D3449" i="43"/>
  <c r="D3450" i="43"/>
  <c r="D3451" i="43"/>
  <c r="D3452" i="43"/>
  <c r="D3453" i="43"/>
  <c r="D3454" i="43"/>
  <c r="D3455" i="43"/>
  <c r="D3456" i="43"/>
  <c r="D3457" i="43"/>
  <c r="D3458" i="43"/>
  <c r="D3459" i="43"/>
  <c r="D3460" i="43"/>
  <c r="D3461" i="43"/>
  <c r="D3462" i="43"/>
  <c r="D3463" i="43"/>
  <c r="D3464" i="43"/>
  <c r="D3465" i="43"/>
  <c r="D3466" i="43"/>
  <c r="D3467" i="43"/>
  <c r="D3468" i="43"/>
  <c r="D3469" i="43"/>
  <c r="D3470" i="43"/>
  <c r="D3471" i="43"/>
  <c r="D3472" i="43"/>
  <c r="D3473" i="43"/>
  <c r="D3474" i="43"/>
  <c r="D3475" i="43"/>
  <c r="D3476" i="43"/>
  <c r="D3477" i="43"/>
  <c r="D3478" i="43"/>
  <c r="D3479" i="43"/>
  <c r="D3480" i="43"/>
  <c r="D3481" i="43"/>
  <c r="D3482" i="43"/>
  <c r="D3483" i="43"/>
  <c r="D3484" i="43"/>
  <c r="D3485" i="43"/>
  <c r="D3486" i="43"/>
  <c r="D3487" i="43"/>
  <c r="D3488" i="43"/>
  <c r="D3489" i="43"/>
  <c r="D3490" i="43"/>
  <c r="D3491" i="43"/>
  <c r="D3492" i="43"/>
  <c r="D3493" i="43"/>
  <c r="D3494" i="43"/>
  <c r="D3495" i="43"/>
  <c r="D3496" i="43"/>
  <c r="D3497" i="43"/>
  <c r="D3498" i="43"/>
  <c r="D3499" i="43"/>
  <c r="D3500" i="43"/>
  <c r="D3501" i="43"/>
  <c r="D3502" i="43"/>
  <c r="D3503" i="43"/>
  <c r="D3504" i="43"/>
  <c r="D3505" i="43"/>
  <c r="D3506" i="43"/>
  <c r="D3507" i="43"/>
  <c r="D3508" i="43"/>
  <c r="D3509" i="43"/>
  <c r="D3510" i="43"/>
  <c r="D3511" i="43"/>
  <c r="D3512" i="43"/>
  <c r="D3513" i="43"/>
  <c r="D3514" i="43"/>
  <c r="D3515" i="43"/>
  <c r="D3516" i="43"/>
  <c r="D3517" i="43"/>
  <c r="D3518" i="43"/>
  <c r="D3519" i="43"/>
  <c r="D3520" i="43"/>
  <c r="D3521" i="43"/>
  <c r="D3522" i="43"/>
  <c r="D3523" i="43"/>
  <c r="D3524" i="43"/>
  <c r="D3525" i="43"/>
  <c r="D3526" i="43"/>
  <c r="D3527" i="43"/>
  <c r="D3528" i="43"/>
  <c r="D3529" i="43"/>
  <c r="D3530" i="43"/>
  <c r="D3531" i="43"/>
  <c r="D3532" i="43"/>
  <c r="D3533" i="43"/>
  <c r="D3534" i="43"/>
  <c r="D3535" i="43"/>
  <c r="D3536" i="43"/>
  <c r="D3537" i="43"/>
  <c r="D3538" i="43"/>
  <c r="D3539" i="43"/>
  <c r="D3540" i="43"/>
  <c r="D3541" i="43"/>
  <c r="D3542" i="43"/>
  <c r="D3543" i="43"/>
  <c r="D3544" i="43"/>
  <c r="D3545" i="43"/>
  <c r="D3546" i="43"/>
  <c r="D3547" i="43"/>
  <c r="D3548" i="43"/>
  <c r="D3549" i="43"/>
  <c r="D3550" i="43"/>
  <c r="D3551" i="43"/>
  <c r="D3552" i="43"/>
  <c r="D3553" i="43"/>
  <c r="D3554" i="43"/>
  <c r="D3555" i="43"/>
  <c r="D3556" i="43"/>
  <c r="D3557" i="43"/>
  <c r="D3558" i="43"/>
  <c r="D3559" i="43"/>
  <c r="D3560" i="43"/>
  <c r="D3561" i="43"/>
  <c r="D3562" i="43"/>
  <c r="D3563" i="43"/>
  <c r="D3564" i="43"/>
  <c r="D3565" i="43"/>
  <c r="D3566" i="43"/>
  <c r="D3567" i="43"/>
  <c r="D3568" i="43"/>
  <c r="D3569" i="43"/>
  <c r="D3570" i="43"/>
  <c r="D3571" i="43"/>
  <c r="D3572" i="43"/>
  <c r="D3573" i="43"/>
  <c r="D3574" i="43"/>
  <c r="D3575" i="43"/>
  <c r="D3576" i="43"/>
  <c r="D3577" i="43"/>
  <c r="D3578" i="43"/>
  <c r="D3579" i="43"/>
  <c r="D3580" i="43"/>
  <c r="D3581" i="43"/>
  <c r="D3582" i="43"/>
  <c r="D3583" i="43"/>
  <c r="D3584" i="43"/>
  <c r="D3585" i="43"/>
  <c r="D3586" i="43"/>
  <c r="D3587" i="43"/>
  <c r="D3588" i="43"/>
  <c r="D3589" i="43"/>
  <c r="D3590" i="43"/>
  <c r="D3591" i="43"/>
  <c r="D3592" i="43"/>
  <c r="D3593" i="43"/>
  <c r="D3594" i="43"/>
  <c r="D3595" i="43"/>
  <c r="D3596" i="43"/>
  <c r="D3597" i="43"/>
  <c r="D3598" i="43"/>
  <c r="D3599" i="43"/>
  <c r="D3600" i="43"/>
  <c r="D3601" i="43"/>
  <c r="D3602" i="43"/>
  <c r="D3603" i="43"/>
  <c r="D3604" i="43"/>
  <c r="D3605" i="43"/>
  <c r="D3606" i="43"/>
  <c r="D3607" i="43"/>
  <c r="D3608" i="43"/>
  <c r="D3609" i="43"/>
  <c r="D3610" i="43"/>
  <c r="D3611" i="43"/>
  <c r="D3612" i="43"/>
  <c r="D3613" i="43"/>
  <c r="D3614" i="43"/>
  <c r="D3615" i="43"/>
  <c r="D3616" i="43"/>
  <c r="D3617" i="43"/>
  <c r="D3618" i="43"/>
  <c r="D3619" i="43"/>
  <c r="D3620" i="43"/>
  <c r="D3621" i="43"/>
  <c r="D3622" i="43"/>
  <c r="D3623" i="43"/>
  <c r="D3624" i="43"/>
  <c r="D3625" i="43"/>
  <c r="D3626" i="43"/>
  <c r="D3627" i="43"/>
  <c r="D3628" i="43"/>
  <c r="D3629" i="43"/>
  <c r="D3630" i="43"/>
  <c r="D3631" i="43"/>
  <c r="D3632" i="43"/>
  <c r="D3633" i="43"/>
  <c r="D3634" i="43"/>
  <c r="D3635" i="43"/>
  <c r="D3636" i="43"/>
  <c r="D3637" i="43"/>
  <c r="D3638" i="43"/>
  <c r="D3639" i="43"/>
  <c r="D3640" i="43"/>
  <c r="D3641" i="43"/>
  <c r="D3642" i="43"/>
  <c r="D3643" i="43"/>
  <c r="D3644" i="43"/>
  <c r="D3645" i="43"/>
  <c r="D3646" i="43"/>
  <c r="D3647" i="43"/>
  <c r="D3648" i="43"/>
  <c r="D3649" i="43"/>
  <c r="D3650" i="43"/>
  <c r="D3651" i="43"/>
  <c r="D3652" i="43"/>
  <c r="D3653" i="43"/>
  <c r="D3654" i="43"/>
  <c r="D3655" i="43"/>
  <c r="D3656" i="43"/>
  <c r="D3657" i="43"/>
  <c r="D3658" i="43"/>
  <c r="D3659" i="43"/>
  <c r="D3660" i="43"/>
  <c r="D3661" i="43"/>
  <c r="D3662" i="43"/>
  <c r="D3663" i="43"/>
  <c r="D3664" i="43"/>
  <c r="D3665" i="43"/>
  <c r="D3666" i="43"/>
  <c r="D3667" i="43"/>
  <c r="D3668" i="43"/>
  <c r="D3669" i="43"/>
  <c r="D3670" i="43"/>
  <c r="D3671" i="43"/>
  <c r="D3672" i="43"/>
  <c r="D3673" i="43"/>
  <c r="D3674" i="43"/>
  <c r="D3675" i="43"/>
  <c r="D3676" i="43"/>
  <c r="D3677" i="43"/>
  <c r="D3678" i="43"/>
  <c r="D3679" i="43"/>
  <c r="D3680" i="43"/>
  <c r="D3681" i="43"/>
  <c r="D3682" i="43"/>
  <c r="D3683" i="43"/>
  <c r="D3684" i="43"/>
  <c r="D3685" i="43"/>
  <c r="D3686" i="43"/>
  <c r="D3687" i="43"/>
  <c r="D3688" i="43"/>
  <c r="D3689" i="43"/>
  <c r="D3690" i="43"/>
  <c r="D3691" i="43"/>
  <c r="D3692" i="43"/>
  <c r="D3693" i="43"/>
  <c r="D3694" i="43"/>
  <c r="D3695" i="43"/>
  <c r="D3696" i="43"/>
  <c r="D3697" i="43"/>
  <c r="D3698" i="43"/>
  <c r="D3699" i="43"/>
  <c r="D3700" i="43"/>
  <c r="D3701" i="43"/>
  <c r="D3702" i="43"/>
  <c r="D3703" i="43"/>
  <c r="D3704" i="43"/>
  <c r="D3705" i="43"/>
  <c r="D3706" i="43"/>
  <c r="D3707" i="43"/>
  <c r="D3708" i="43"/>
  <c r="D3709" i="43"/>
  <c r="D3710" i="43"/>
  <c r="D3711" i="43"/>
  <c r="D3712" i="43"/>
  <c r="D3713" i="43"/>
  <c r="D3714" i="43"/>
  <c r="D3715" i="43"/>
  <c r="D3716" i="43"/>
  <c r="D3717" i="43"/>
  <c r="D3718" i="43"/>
  <c r="D3719" i="43"/>
  <c r="D3720" i="43"/>
  <c r="D3721" i="43"/>
  <c r="D3722" i="43"/>
  <c r="D3723" i="43"/>
  <c r="D3724" i="43"/>
  <c r="D3725" i="43"/>
  <c r="D3726" i="43"/>
  <c r="D3727" i="43"/>
  <c r="D3728" i="43"/>
  <c r="D3729" i="43"/>
  <c r="D3730" i="43"/>
  <c r="D3731" i="43"/>
  <c r="D3732" i="43"/>
  <c r="D3733" i="43"/>
  <c r="D3734" i="43"/>
  <c r="D3735" i="43"/>
  <c r="D3736" i="43"/>
  <c r="D3737" i="43"/>
  <c r="D3738" i="43"/>
  <c r="D3739" i="43"/>
  <c r="D3740" i="43"/>
  <c r="D3741" i="43"/>
  <c r="D3742" i="43"/>
  <c r="D3743" i="43"/>
  <c r="D3744" i="43"/>
  <c r="D3745" i="43"/>
  <c r="D3746" i="43"/>
  <c r="D3747" i="43"/>
  <c r="D3748" i="43"/>
  <c r="D3749" i="43"/>
  <c r="D3750" i="43"/>
  <c r="D3751" i="43"/>
  <c r="D3752" i="43"/>
  <c r="D3753" i="43"/>
  <c r="D3754" i="43"/>
  <c r="D3755" i="43"/>
  <c r="D3756" i="43"/>
  <c r="D3757" i="43"/>
  <c r="D3758" i="43"/>
  <c r="D3759" i="43"/>
  <c r="D3760" i="43"/>
  <c r="D3761" i="43"/>
  <c r="D3762" i="43"/>
  <c r="D3763" i="43"/>
  <c r="D3764" i="43"/>
  <c r="D3765" i="43"/>
  <c r="D3766" i="43"/>
  <c r="D3767" i="43"/>
  <c r="D3768" i="43"/>
  <c r="D3769" i="43"/>
  <c r="D3770" i="43"/>
  <c r="D3771" i="43"/>
  <c r="D3772" i="43"/>
  <c r="D3773" i="43"/>
  <c r="D3774" i="43"/>
  <c r="D3775" i="43"/>
  <c r="D3776" i="43"/>
  <c r="D3777" i="43"/>
  <c r="D3778" i="43"/>
  <c r="D3779" i="43"/>
  <c r="D3780" i="43"/>
  <c r="D3781" i="43"/>
  <c r="D3782" i="43"/>
  <c r="D3783" i="43"/>
  <c r="D3784" i="43"/>
  <c r="D3785" i="43"/>
  <c r="D3786" i="43"/>
  <c r="D3787" i="43"/>
  <c r="D3788" i="43"/>
  <c r="D3789" i="43"/>
  <c r="D3790" i="43"/>
  <c r="D3791" i="43"/>
  <c r="D3792" i="43"/>
  <c r="D3793" i="43"/>
  <c r="D3794" i="43"/>
  <c r="D3795" i="43"/>
  <c r="D3796" i="43"/>
  <c r="D3797" i="43"/>
  <c r="D3798" i="43"/>
  <c r="D3799" i="43"/>
  <c r="D3800" i="43"/>
  <c r="D3801" i="43"/>
  <c r="D3802" i="43"/>
  <c r="D3803" i="43"/>
  <c r="D3804" i="43"/>
  <c r="D3805" i="43"/>
  <c r="D3806" i="43"/>
  <c r="D3807" i="43"/>
  <c r="D3808" i="43"/>
  <c r="D3809" i="43"/>
  <c r="D3810" i="43"/>
  <c r="D3811" i="43"/>
  <c r="D3812" i="43"/>
  <c r="D3813" i="43"/>
  <c r="D3814" i="43"/>
  <c r="D3815" i="43"/>
  <c r="D3816" i="43"/>
  <c r="D3817" i="43"/>
  <c r="D3818" i="43"/>
  <c r="D3819" i="43"/>
  <c r="D3820" i="43"/>
  <c r="D3821" i="43"/>
  <c r="D3822" i="43"/>
  <c r="D3823" i="43"/>
  <c r="D3824" i="43"/>
  <c r="D3825" i="43"/>
  <c r="D3826" i="43"/>
  <c r="D3827" i="43"/>
  <c r="D3828" i="43"/>
  <c r="D3829" i="43"/>
  <c r="D3830" i="43"/>
  <c r="D3831" i="43"/>
  <c r="D3832" i="43"/>
  <c r="D3833" i="43"/>
  <c r="D3834" i="43"/>
  <c r="D3835" i="43"/>
  <c r="D3836" i="43"/>
  <c r="D3837" i="43"/>
  <c r="D3838" i="43"/>
  <c r="D3839" i="43"/>
  <c r="D3840" i="43"/>
  <c r="D3841" i="43"/>
  <c r="D3842" i="43"/>
  <c r="D3843" i="43"/>
  <c r="D3844" i="43"/>
  <c r="D3845" i="43"/>
  <c r="D3846" i="43"/>
  <c r="D3847" i="43"/>
  <c r="D3848" i="43"/>
  <c r="D3849" i="43"/>
  <c r="D3850" i="43"/>
  <c r="D3851" i="43"/>
  <c r="D3852" i="43"/>
  <c r="D3853" i="43"/>
  <c r="D3854" i="43"/>
  <c r="D3855" i="43"/>
  <c r="D3856" i="43"/>
  <c r="D3857" i="43"/>
  <c r="D3858" i="43"/>
  <c r="D3859" i="43"/>
  <c r="D3860" i="43"/>
  <c r="D3861" i="43"/>
  <c r="D3862" i="43"/>
  <c r="D3863" i="43"/>
  <c r="D3864" i="43"/>
  <c r="D3865" i="43"/>
  <c r="D3866" i="43"/>
  <c r="D3867" i="43"/>
  <c r="D3868" i="43"/>
  <c r="D3869" i="43"/>
  <c r="D3870" i="43"/>
  <c r="D3871" i="43"/>
  <c r="D3872" i="43"/>
  <c r="D3873" i="43"/>
  <c r="D3874" i="43"/>
  <c r="D3875" i="43"/>
  <c r="D3876" i="43"/>
  <c r="D3877" i="43"/>
  <c r="D3878" i="43"/>
  <c r="D3879" i="43"/>
  <c r="D3880" i="43"/>
  <c r="D3881" i="43"/>
  <c r="D3882" i="43"/>
  <c r="D3883" i="43"/>
  <c r="D3884" i="43"/>
  <c r="D3885" i="43"/>
  <c r="D3886" i="43"/>
  <c r="D3887" i="43"/>
  <c r="D3888" i="43"/>
  <c r="D3889" i="43"/>
  <c r="D3890" i="43"/>
  <c r="D3891" i="43"/>
  <c r="D3892" i="43"/>
  <c r="D3893" i="43"/>
  <c r="D3894" i="43"/>
  <c r="D3895" i="43"/>
  <c r="D3896" i="43"/>
  <c r="D3897" i="43"/>
  <c r="D3898" i="43"/>
  <c r="D3899" i="43"/>
  <c r="D3900" i="43"/>
  <c r="D3901" i="43"/>
  <c r="D3902" i="43"/>
  <c r="D3903" i="43"/>
  <c r="D3904" i="43"/>
  <c r="D3905" i="43"/>
  <c r="D3906" i="43"/>
  <c r="D3907" i="43"/>
  <c r="D3908" i="43"/>
  <c r="D3909" i="43"/>
  <c r="D3910" i="43"/>
  <c r="D3911" i="43"/>
  <c r="D3912" i="43"/>
  <c r="D3913" i="43"/>
  <c r="D3914" i="43"/>
  <c r="D3915" i="43"/>
  <c r="D3916" i="43"/>
  <c r="D3917" i="43"/>
  <c r="D3918" i="43"/>
  <c r="D3919" i="43"/>
  <c r="D3920" i="43"/>
  <c r="D3921" i="43"/>
  <c r="D3922" i="43"/>
  <c r="D3923" i="43"/>
  <c r="D3924" i="43"/>
  <c r="D3925" i="43"/>
  <c r="D3926" i="43"/>
  <c r="D3927" i="43"/>
  <c r="D3928" i="43"/>
  <c r="D3929" i="43"/>
  <c r="D3930" i="43"/>
  <c r="D3931" i="43"/>
  <c r="D3932" i="43"/>
  <c r="D3933" i="43"/>
  <c r="D3934" i="43"/>
  <c r="D3935" i="43"/>
  <c r="D3936" i="43"/>
  <c r="D3937" i="43"/>
  <c r="D3938" i="43"/>
  <c r="D3939" i="43"/>
  <c r="D3940" i="43"/>
  <c r="D3941" i="43"/>
  <c r="D3942" i="43"/>
  <c r="D3943" i="43"/>
  <c r="D3944" i="43"/>
  <c r="D3945" i="43"/>
  <c r="D3946" i="43"/>
  <c r="D3947" i="43"/>
  <c r="D3948" i="43"/>
  <c r="D3949" i="43"/>
  <c r="D3950" i="43"/>
  <c r="D3951" i="43"/>
  <c r="D3952" i="43"/>
  <c r="D3953" i="43"/>
  <c r="D3954" i="43"/>
  <c r="D3955" i="43"/>
  <c r="D3956" i="43"/>
  <c r="D3957" i="43"/>
  <c r="D3958" i="43"/>
  <c r="D3959" i="43"/>
  <c r="D3960" i="43"/>
  <c r="D3961" i="43"/>
  <c r="D3962" i="43"/>
  <c r="D3963" i="43"/>
  <c r="D3964" i="43"/>
  <c r="D3965" i="43"/>
  <c r="D3966" i="43"/>
  <c r="D3967" i="43"/>
  <c r="D3968" i="43"/>
  <c r="D3969" i="43"/>
  <c r="D3970" i="43"/>
  <c r="D3971" i="43"/>
  <c r="D3972" i="43"/>
  <c r="D3973" i="43"/>
  <c r="D3974" i="43"/>
  <c r="D3975" i="43"/>
  <c r="D3976" i="43"/>
  <c r="D3977" i="43"/>
  <c r="D3978" i="43"/>
  <c r="D3979" i="43"/>
  <c r="D3980" i="43"/>
  <c r="D3981" i="43"/>
  <c r="D3982" i="43"/>
  <c r="D3983" i="43"/>
  <c r="D3984" i="43"/>
  <c r="D3985" i="43"/>
  <c r="D3986" i="43"/>
  <c r="D3987" i="43"/>
  <c r="D3988" i="43"/>
  <c r="D3989" i="43"/>
  <c r="D3990" i="43"/>
  <c r="D3991" i="43"/>
  <c r="D3992" i="43"/>
  <c r="D3993" i="43"/>
  <c r="D3994" i="43"/>
  <c r="D3995" i="43"/>
  <c r="D3996" i="43"/>
  <c r="D3997" i="43"/>
  <c r="D3998" i="43"/>
  <c r="D3999" i="43"/>
  <c r="D4000" i="43"/>
  <c r="D4001" i="43"/>
  <c r="D4002" i="43"/>
  <c r="D4003" i="43"/>
  <c r="D4004" i="43"/>
  <c r="D4005" i="43"/>
  <c r="D4006" i="43"/>
  <c r="D4007" i="43"/>
  <c r="D4008" i="43"/>
  <c r="D4009" i="43"/>
  <c r="D4010" i="43"/>
  <c r="D4011" i="43"/>
  <c r="D4012" i="43"/>
  <c r="D4013" i="43"/>
  <c r="D4014" i="43"/>
  <c r="D4015" i="43"/>
  <c r="D4016" i="43"/>
  <c r="D4017" i="43"/>
  <c r="D4018" i="43"/>
  <c r="D4019" i="43"/>
  <c r="D4020" i="43"/>
  <c r="D4021" i="43"/>
  <c r="D4022" i="43"/>
  <c r="D4023" i="43"/>
  <c r="D4024" i="43"/>
  <c r="D4025" i="43"/>
  <c r="D4026" i="43"/>
  <c r="D4027" i="43"/>
  <c r="D4028" i="43"/>
  <c r="D4029" i="43"/>
  <c r="D4030" i="43"/>
  <c r="D4031" i="43"/>
  <c r="D4032" i="43"/>
  <c r="D4033" i="43"/>
  <c r="D4034" i="43"/>
  <c r="D4035" i="43"/>
  <c r="D4036" i="43"/>
  <c r="D4037" i="43"/>
  <c r="D4038" i="43"/>
  <c r="D4039" i="43"/>
  <c r="D4040" i="43"/>
  <c r="D4041" i="43"/>
  <c r="D4042" i="43"/>
  <c r="D4043" i="43"/>
  <c r="D4044" i="43"/>
  <c r="D4045" i="43"/>
  <c r="D4046" i="43"/>
  <c r="D4047" i="43"/>
  <c r="D4048" i="43"/>
  <c r="D4049" i="43"/>
  <c r="D4050" i="43"/>
  <c r="D4051" i="43"/>
  <c r="D4052" i="43"/>
  <c r="D4053" i="43"/>
  <c r="D4054" i="43"/>
  <c r="D4055" i="43"/>
  <c r="D4056" i="43"/>
  <c r="D4057" i="43"/>
  <c r="D4058" i="43"/>
  <c r="D4059" i="43"/>
  <c r="D4060" i="43"/>
  <c r="D4061" i="43"/>
  <c r="D4062" i="43"/>
  <c r="D4063" i="43"/>
  <c r="D4064" i="43"/>
  <c r="D4065" i="43"/>
  <c r="D4066" i="43"/>
  <c r="D4067" i="43"/>
  <c r="D4068" i="43"/>
  <c r="D4069" i="43"/>
  <c r="D4070" i="43"/>
  <c r="D4071" i="43"/>
  <c r="D4072" i="43"/>
  <c r="D4073" i="43"/>
  <c r="D4074" i="43"/>
  <c r="D4075" i="43"/>
  <c r="D4076" i="43"/>
  <c r="D4077" i="43"/>
  <c r="D4078" i="43"/>
  <c r="D4079" i="43"/>
  <c r="D4080" i="43"/>
  <c r="D4081" i="43"/>
  <c r="D4082" i="43"/>
  <c r="D4083" i="43"/>
  <c r="D4084" i="43"/>
  <c r="D4085" i="43"/>
  <c r="D4086" i="43"/>
  <c r="D4087" i="43"/>
  <c r="D4088" i="43"/>
  <c r="D4089" i="43"/>
  <c r="D4090" i="43"/>
  <c r="D4091" i="43"/>
  <c r="D4092" i="43"/>
  <c r="D4093" i="43"/>
  <c r="D4094" i="43"/>
  <c r="D4095" i="43"/>
  <c r="D4096" i="43"/>
  <c r="D4097" i="43"/>
  <c r="D4098" i="43"/>
  <c r="D4099" i="43"/>
  <c r="D4100" i="43"/>
  <c r="D4101" i="43"/>
  <c r="D4102" i="43"/>
  <c r="D4103" i="43"/>
  <c r="D4104" i="43"/>
  <c r="D4105" i="43"/>
  <c r="D4106" i="43"/>
  <c r="D4107" i="43"/>
  <c r="D4108" i="43"/>
  <c r="D4109" i="43"/>
  <c r="D4110" i="43"/>
  <c r="D4111" i="43"/>
  <c r="D4112" i="43"/>
  <c r="D4113" i="43"/>
  <c r="D4114" i="43"/>
  <c r="D4115" i="43"/>
  <c r="D4116" i="43"/>
  <c r="D4117" i="43"/>
  <c r="D4118" i="43"/>
  <c r="D4119" i="43"/>
  <c r="D4120" i="43"/>
  <c r="D4121" i="43"/>
  <c r="D4122" i="43"/>
  <c r="D4123" i="43"/>
  <c r="D4124" i="43"/>
  <c r="D4125" i="43"/>
  <c r="D4126" i="43"/>
  <c r="D4127" i="43"/>
  <c r="D4128" i="43"/>
  <c r="D4129" i="43"/>
  <c r="D4130" i="43"/>
  <c r="D4131" i="43"/>
  <c r="D4132" i="43"/>
  <c r="D4133" i="43"/>
  <c r="D4134" i="43"/>
  <c r="D4135" i="43"/>
  <c r="D4136" i="43"/>
  <c r="D4137" i="43"/>
  <c r="D4138" i="43"/>
  <c r="D4139" i="43"/>
  <c r="D4140" i="43"/>
  <c r="D4141" i="43"/>
  <c r="D4142" i="43"/>
  <c r="D4143" i="43"/>
  <c r="D4144" i="43"/>
  <c r="D4145" i="43"/>
  <c r="D4146" i="43"/>
  <c r="D4147" i="43"/>
  <c r="D4148" i="43"/>
  <c r="D4149" i="43"/>
  <c r="D4150" i="43"/>
  <c r="D4151" i="43"/>
  <c r="D4152" i="43"/>
  <c r="D4153" i="43"/>
  <c r="D4154" i="43"/>
  <c r="D4155" i="43"/>
  <c r="D4156" i="43"/>
  <c r="D4157" i="43"/>
  <c r="D4158" i="43"/>
  <c r="D4159" i="43"/>
  <c r="D4160" i="43"/>
  <c r="D4161" i="43"/>
  <c r="D4162" i="43"/>
  <c r="D4163" i="43"/>
  <c r="D4164" i="43"/>
  <c r="D4165" i="43"/>
  <c r="D4166" i="43"/>
  <c r="D4167" i="43"/>
  <c r="D4168" i="43"/>
  <c r="D4169" i="43"/>
  <c r="D4170" i="43"/>
  <c r="D4171" i="43"/>
  <c r="D4172" i="43"/>
  <c r="D4173" i="43"/>
  <c r="D4174" i="43"/>
  <c r="D4175" i="43"/>
  <c r="D4176" i="43"/>
  <c r="D4177" i="43"/>
  <c r="D4178" i="43"/>
  <c r="D4179" i="43"/>
  <c r="D4180" i="43"/>
  <c r="D4181" i="43"/>
  <c r="D4182" i="43"/>
  <c r="D4183" i="43"/>
  <c r="D4184" i="43"/>
  <c r="D4185" i="43"/>
  <c r="D4186" i="43"/>
  <c r="D4187" i="43"/>
  <c r="D4188" i="43"/>
  <c r="D4189" i="43"/>
  <c r="D4190" i="43"/>
  <c r="D4191" i="43"/>
  <c r="D4192" i="43"/>
  <c r="D4193" i="43"/>
  <c r="D4194" i="43"/>
  <c r="D4195" i="43"/>
  <c r="D4196" i="43"/>
  <c r="D4197" i="43"/>
  <c r="D4198" i="43"/>
  <c r="D4199" i="43"/>
  <c r="D4200" i="43"/>
  <c r="D4201" i="43"/>
  <c r="D4202" i="43"/>
  <c r="D4203" i="43"/>
  <c r="D4204" i="43"/>
  <c r="D4205" i="43"/>
  <c r="D4206" i="43"/>
  <c r="D4207" i="43"/>
  <c r="D4208" i="43"/>
  <c r="D4209" i="43"/>
  <c r="D4210" i="43"/>
  <c r="D4211" i="43"/>
  <c r="D4212" i="43"/>
  <c r="D4213" i="43"/>
  <c r="D4214" i="43"/>
  <c r="D4215" i="43"/>
  <c r="D4216" i="43"/>
  <c r="D4217" i="43"/>
  <c r="D4218" i="43"/>
  <c r="D4219" i="43"/>
  <c r="D4220" i="43"/>
  <c r="D4221" i="43"/>
  <c r="D4222" i="43"/>
  <c r="D4223" i="43"/>
  <c r="D4224" i="43"/>
  <c r="D4225" i="43"/>
  <c r="D4226" i="43"/>
  <c r="D4227" i="43"/>
  <c r="D4228" i="43"/>
  <c r="D4229" i="43"/>
  <c r="D4230" i="43"/>
  <c r="D4231" i="43"/>
  <c r="D4232" i="43"/>
  <c r="D4233" i="43"/>
  <c r="D4234" i="43"/>
  <c r="D4235" i="43"/>
  <c r="D4236" i="43"/>
  <c r="D4237" i="43"/>
  <c r="D4238" i="43"/>
  <c r="D4239" i="43"/>
  <c r="D4240" i="43"/>
  <c r="D4241" i="43"/>
  <c r="D4242" i="43"/>
  <c r="D4243" i="43"/>
  <c r="D4244" i="43"/>
  <c r="D4245" i="43"/>
  <c r="D4246" i="43"/>
  <c r="D4247" i="43"/>
  <c r="D4248" i="43"/>
  <c r="D4249" i="43"/>
  <c r="D4250" i="43"/>
  <c r="D4251" i="43"/>
  <c r="D4252" i="43"/>
  <c r="D4253" i="43"/>
  <c r="D4254" i="43"/>
  <c r="D4255" i="43"/>
  <c r="D4256" i="43"/>
  <c r="D4257" i="43"/>
  <c r="D4258" i="43"/>
  <c r="D4259" i="43"/>
  <c r="D4260" i="43"/>
  <c r="D4261" i="43"/>
  <c r="D4262" i="43"/>
  <c r="D4263" i="43"/>
  <c r="D4264" i="43"/>
  <c r="D4265" i="43"/>
  <c r="D4266" i="43"/>
  <c r="D4267" i="43"/>
  <c r="D4268" i="43"/>
  <c r="D4269" i="43"/>
  <c r="D4270" i="43"/>
  <c r="D4271" i="43"/>
  <c r="D4272" i="43"/>
  <c r="D4273" i="43"/>
  <c r="D4274" i="43"/>
  <c r="D4275" i="43"/>
  <c r="D4276" i="43"/>
  <c r="D4277" i="43"/>
  <c r="D4278" i="43"/>
  <c r="D4279" i="43"/>
  <c r="D4280" i="43"/>
  <c r="D4281" i="43"/>
  <c r="D4282" i="43"/>
  <c r="D4283" i="43"/>
  <c r="D4284" i="43"/>
  <c r="D4285" i="43"/>
  <c r="D4286" i="43"/>
  <c r="D4287" i="43"/>
  <c r="D4288" i="43"/>
  <c r="D4289" i="43"/>
  <c r="D4290" i="43"/>
  <c r="D4291" i="43"/>
  <c r="D4292" i="43"/>
  <c r="D4293" i="43"/>
  <c r="D4294" i="43"/>
  <c r="D4295" i="43"/>
  <c r="D4296" i="43"/>
  <c r="D4297" i="43"/>
  <c r="D4298" i="43"/>
  <c r="D4299" i="43"/>
  <c r="D4300" i="43"/>
  <c r="D4301" i="43"/>
  <c r="D4302" i="43"/>
  <c r="D4303" i="43"/>
  <c r="D4304" i="43"/>
  <c r="D4305" i="43"/>
  <c r="D4306" i="43"/>
  <c r="D4307" i="43"/>
  <c r="D4308" i="43"/>
  <c r="D4309" i="43"/>
  <c r="D4310" i="43"/>
  <c r="D4311" i="43"/>
  <c r="D4312" i="43"/>
  <c r="D4313" i="43"/>
  <c r="D4314" i="43"/>
  <c r="D4315" i="43"/>
  <c r="D4316" i="43"/>
  <c r="D4317" i="43"/>
  <c r="D4318" i="43"/>
  <c r="D4319" i="43"/>
  <c r="D4320" i="43"/>
  <c r="D4321" i="43"/>
  <c r="D4322" i="43"/>
  <c r="D4323" i="43"/>
  <c r="D4324" i="43"/>
  <c r="D4325" i="43"/>
  <c r="D4326" i="43"/>
  <c r="D4327" i="43"/>
  <c r="D4328" i="43"/>
  <c r="D4329" i="43"/>
  <c r="D4330" i="43"/>
  <c r="D4331" i="43"/>
  <c r="D4332" i="43"/>
  <c r="D4333" i="43"/>
  <c r="D4334" i="43"/>
  <c r="D4335" i="43"/>
  <c r="D4336" i="43"/>
  <c r="D4337" i="43"/>
  <c r="D4338" i="43"/>
  <c r="D4339" i="43"/>
  <c r="D4340" i="43"/>
  <c r="D4341" i="43"/>
  <c r="D4342" i="43"/>
  <c r="D4343" i="43"/>
  <c r="D4344" i="43"/>
  <c r="D4345" i="43"/>
  <c r="D4346" i="43"/>
  <c r="D4347" i="43"/>
  <c r="D4348" i="43"/>
  <c r="D4349" i="43"/>
  <c r="D4350" i="43"/>
  <c r="D4351" i="43"/>
  <c r="D4352" i="43"/>
  <c r="D4353" i="43"/>
  <c r="D4354" i="43"/>
  <c r="D4355" i="43"/>
  <c r="D4356" i="43"/>
  <c r="D4357" i="43"/>
  <c r="D4358" i="43"/>
  <c r="D4359" i="43"/>
  <c r="D4360" i="43"/>
  <c r="D4361" i="43"/>
  <c r="D4362" i="43"/>
  <c r="D4363" i="43"/>
  <c r="D4364" i="43"/>
  <c r="D4365" i="43"/>
  <c r="D4366" i="43"/>
  <c r="D4367" i="43"/>
  <c r="D4368" i="43"/>
  <c r="D4369" i="43"/>
  <c r="D4370" i="43"/>
  <c r="D4371" i="43"/>
  <c r="D4372" i="43"/>
  <c r="D4373" i="43"/>
  <c r="D4374" i="43"/>
  <c r="D4375" i="43"/>
  <c r="D4376" i="43"/>
  <c r="D4377" i="43"/>
  <c r="D4378" i="43"/>
  <c r="D4379" i="43"/>
  <c r="D4380" i="43"/>
  <c r="D4381" i="43"/>
  <c r="D4382" i="43"/>
  <c r="D4383" i="43"/>
  <c r="D4384" i="43"/>
  <c r="D4385" i="43"/>
  <c r="D4386" i="43"/>
  <c r="D4387" i="43"/>
  <c r="D4388" i="43"/>
  <c r="D4389" i="43"/>
  <c r="D4390" i="43"/>
  <c r="D4391" i="43"/>
  <c r="D4392" i="43"/>
  <c r="D4393" i="43"/>
  <c r="D4394" i="43"/>
  <c r="D4395" i="43"/>
  <c r="D4396" i="43"/>
  <c r="D4397" i="43"/>
  <c r="D4398" i="43"/>
  <c r="D4399" i="43"/>
  <c r="D4400" i="43"/>
  <c r="D4401" i="43"/>
  <c r="D4402" i="43"/>
  <c r="D4403" i="43"/>
  <c r="D4404" i="43"/>
  <c r="D4405" i="43"/>
  <c r="D4406" i="43"/>
  <c r="D4407" i="43"/>
  <c r="D4408" i="43"/>
  <c r="D4409" i="43"/>
  <c r="D4410" i="43"/>
  <c r="D4411" i="43"/>
  <c r="D4412" i="43"/>
  <c r="D4413" i="43"/>
  <c r="D4414" i="43"/>
  <c r="D4415" i="43"/>
  <c r="D4416" i="43"/>
  <c r="D4417" i="43"/>
  <c r="D4418" i="43"/>
  <c r="D4419" i="43"/>
  <c r="D4420" i="43"/>
  <c r="D4421" i="43"/>
  <c r="D4422" i="43"/>
  <c r="D4423" i="43"/>
  <c r="D4424" i="43"/>
  <c r="D4425" i="43"/>
  <c r="D4426" i="43"/>
  <c r="D4427" i="43"/>
  <c r="D4428" i="43"/>
  <c r="D4429" i="43"/>
  <c r="D4430" i="43"/>
  <c r="D4431" i="43"/>
  <c r="D4432" i="43"/>
  <c r="D4433" i="43"/>
  <c r="D4434" i="43"/>
  <c r="D4435" i="43"/>
  <c r="D4436" i="43"/>
  <c r="D4437" i="43"/>
  <c r="D4438" i="43"/>
  <c r="D4439" i="43"/>
  <c r="D4440" i="43"/>
  <c r="D4441" i="43"/>
  <c r="D4442" i="43"/>
  <c r="D4443" i="43"/>
  <c r="D4444" i="43"/>
  <c r="D4445" i="43"/>
  <c r="D4446" i="43"/>
  <c r="D4447" i="43"/>
  <c r="D4448" i="43"/>
  <c r="D4449" i="43"/>
  <c r="D4450" i="43"/>
  <c r="D4451" i="43"/>
  <c r="D4452" i="43"/>
  <c r="D4453" i="43"/>
  <c r="D4454" i="43"/>
  <c r="D4455" i="43"/>
  <c r="D4456" i="43"/>
  <c r="D4457" i="43"/>
  <c r="D4458" i="43"/>
  <c r="D4459" i="43"/>
  <c r="D4460" i="43"/>
  <c r="D4461" i="43"/>
  <c r="D4462" i="43"/>
  <c r="D4463" i="43"/>
  <c r="D4464" i="43"/>
  <c r="D4465" i="43"/>
  <c r="D4466" i="43"/>
  <c r="D4467" i="43"/>
  <c r="D4468" i="43"/>
  <c r="D4469" i="43"/>
  <c r="D4470" i="43"/>
  <c r="D4471" i="43"/>
  <c r="D4472" i="43"/>
  <c r="D4473" i="43"/>
  <c r="D4474" i="43"/>
  <c r="D4475" i="43"/>
  <c r="D4476" i="43"/>
  <c r="D4477" i="43"/>
  <c r="D4478" i="43"/>
  <c r="D4479" i="43"/>
  <c r="D4480" i="43"/>
  <c r="D4481" i="43"/>
  <c r="D4482" i="43"/>
  <c r="D4483" i="43"/>
  <c r="D4484" i="43"/>
  <c r="D4485" i="43"/>
  <c r="D4486" i="43"/>
  <c r="D4487" i="43"/>
  <c r="D4488" i="43"/>
  <c r="D4489" i="43"/>
  <c r="D4490" i="43"/>
  <c r="D4491" i="43"/>
  <c r="D4492" i="43"/>
  <c r="D4493" i="43"/>
  <c r="D4494" i="43"/>
  <c r="D4495" i="43"/>
  <c r="D4496" i="43"/>
  <c r="D4497" i="43"/>
  <c r="D4498" i="43"/>
  <c r="D4499" i="43"/>
  <c r="D4500" i="43"/>
  <c r="D4501" i="43"/>
  <c r="D4502" i="43"/>
  <c r="D4503" i="43"/>
  <c r="D4504" i="43"/>
  <c r="D4505" i="43"/>
  <c r="D4506" i="43"/>
  <c r="D4507" i="43"/>
  <c r="D4508" i="43"/>
  <c r="D4509" i="43"/>
  <c r="D4510" i="43"/>
  <c r="D4511" i="43"/>
  <c r="D4512" i="43"/>
  <c r="D4513" i="43"/>
  <c r="D4514" i="43"/>
  <c r="D4515" i="43"/>
  <c r="D4516" i="43"/>
  <c r="D4517" i="43"/>
  <c r="D4518" i="43"/>
  <c r="D4519" i="43"/>
  <c r="D4520" i="43"/>
  <c r="D4521" i="43"/>
  <c r="D4522" i="43"/>
  <c r="D4523" i="43"/>
  <c r="D4524" i="43"/>
  <c r="D4525" i="43"/>
  <c r="D4526" i="43"/>
  <c r="D4527" i="43"/>
  <c r="D4528" i="43"/>
  <c r="D4529" i="43"/>
  <c r="D4530" i="43"/>
  <c r="D4531" i="43"/>
  <c r="D4532" i="43"/>
  <c r="D4533" i="43"/>
  <c r="D4534" i="43"/>
  <c r="D4535" i="43"/>
  <c r="D4536" i="43"/>
  <c r="D4537" i="43"/>
  <c r="D4538" i="43"/>
  <c r="D4539" i="43"/>
  <c r="D4540" i="43"/>
  <c r="D4541" i="43"/>
  <c r="D4542" i="43"/>
  <c r="D4543" i="43"/>
  <c r="D4544" i="43"/>
  <c r="D4545" i="43"/>
  <c r="D4546" i="43"/>
  <c r="D4547" i="43"/>
  <c r="D4548" i="43"/>
  <c r="D4549" i="43"/>
  <c r="D4550" i="43"/>
  <c r="D4551" i="43"/>
  <c r="D4552" i="43"/>
  <c r="D4553" i="43"/>
  <c r="D4554" i="43"/>
  <c r="D4555" i="43"/>
  <c r="D4556" i="43"/>
  <c r="D4557" i="43"/>
  <c r="D4558" i="43"/>
  <c r="D4559" i="43"/>
  <c r="D4560" i="43"/>
  <c r="D4561" i="43"/>
  <c r="D4562" i="43"/>
  <c r="D4563" i="43"/>
  <c r="D4564" i="43"/>
  <c r="D4565" i="43"/>
  <c r="D4566" i="43"/>
  <c r="D4567" i="43"/>
  <c r="D4568" i="43"/>
  <c r="D4569" i="43"/>
  <c r="D4570" i="43"/>
  <c r="D4571" i="43"/>
  <c r="D4572" i="43"/>
  <c r="D4573" i="43"/>
  <c r="D4574" i="43"/>
  <c r="D4575" i="43"/>
  <c r="D4576" i="43"/>
  <c r="D4577" i="43"/>
  <c r="D4578" i="43"/>
  <c r="D4579" i="43"/>
  <c r="D4580" i="43"/>
  <c r="D4581" i="43"/>
  <c r="D4582" i="43"/>
  <c r="D4583" i="43"/>
  <c r="D4584" i="43"/>
  <c r="D4585" i="43"/>
  <c r="D4586" i="43"/>
  <c r="D4587" i="43"/>
  <c r="D4588" i="43"/>
  <c r="D4589" i="43"/>
  <c r="D4590" i="43"/>
  <c r="D4591" i="43"/>
  <c r="D4592" i="43"/>
  <c r="D4593" i="43"/>
  <c r="D4594" i="43"/>
  <c r="D4595" i="43"/>
  <c r="D4596" i="43"/>
  <c r="D4597" i="43"/>
  <c r="D4598" i="43"/>
  <c r="D4599" i="43"/>
  <c r="D4600" i="43"/>
  <c r="D4601" i="43"/>
  <c r="D4602" i="43"/>
  <c r="D4603" i="43"/>
  <c r="D4604" i="43"/>
  <c r="D4605" i="43"/>
  <c r="D4606" i="43"/>
  <c r="D4607" i="43"/>
  <c r="D4608" i="43"/>
  <c r="D4609" i="43"/>
  <c r="D4610" i="43"/>
  <c r="D4611" i="43"/>
  <c r="D4612" i="43"/>
  <c r="D4613" i="43"/>
  <c r="D4614" i="43"/>
  <c r="D4615" i="43"/>
  <c r="D4616" i="43"/>
  <c r="D4617" i="43"/>
  <c r="D4618" i="43"/>
  <c r="D4619" i="43"/>
  <c r="D4620" i="43"/>
  <c r="D4621" i="43"/>
  <c r="D4622" i="43"/>
  <c r="D4623" i="43"/>
  <c r="D4624" i="43"/>
  <c r="D4625" i="43"/>
  <c r="D4626" i="43"/>
  <c r="D4627" i="43"/>
  <c r="D4628" i="43"/>
  <c r="D4629" i="43"/>
  <c r="D4630" i="43"/>
  <c r="D4631" i="43"/>
  <c r="D4632" i="43"/>
  <c r="D4633" i="43"/>
  <c r="D4634" i="43"/>
  <c r="D4635" i="43"/>
  <c r="D4636" i="43"/>
  <c r="D4637" i="43"/>
  <c r="D4638" i="43"/>
  <c r="D4639" i="43"/>
  <c r="D4640" i="43"/>
  <c r="D4641" i="43"/>
  <c r="D4642" i="43"/>
  <c r="D4643" i="43"/>
  <c r="D4644" i="43"/>
  <c r="D4645" i="43"/>
  <c r="D4646" i="43"/>
  <c r="D4647" i="43"/>
  <c r="D4648" i="43"/>
  <c r="D4649" i="43"/>
  <c r="D4650" i="43"/>
  <c r="D4651" i="43"/>
  <c r="D4652" i="43"/>
  <c r="D4653" i="43"/>
  <c r="D4654" i="43"/>
  <c r="D4655" i="43"/>
  <c r="D4656" i="43"/>
  <c r="D4657" i="43"/>
  <c r="D4658" i="43"/>
  <c r="D4659" i="43"/>
  <c r="D4660" i="43"/>
  <c r="D4661" i="43"/>
  <c r="D4662" i="43"/>
  <c r="D4663" i="43"/>
  <c r="D4664" i="43"/>
  <c r="D4665" i="43"/>
  <c r="D4666" i="43"/>
  <c r="D4667" i="43"/>
  <c r="D4668" i="43"/>
  <c r="D4669" i="43"/>
  <c r="D4670" i="43"/>
  <c r="D4671" i="43"/>
  <c r="D4672" i="43"/>
  <c r="D4673" i="43"/>
  <c r="D4674" i="43"/>
  <c r="D4675" i="43"/>
  <c r="D4676" i="43"/>
  <c r="D4677" i="43"/>
  <c r="D4678" i="43"/>
  <c r="D4679" i="43"/>
  <c r="D4680" i="43"/>
  <c r="D4681" i="43"/>
  <c r="D4682" i="43"/>
  <c r="D4683" i="43"/>
  <c r="D4684" i="43"/>
  <c r="D4685" i="43"/>
  <c r="D4686" i="43"/>
  <c r="D4687" i="43"/>
  <c r="D4688" i="43"/>
  <c r="D4689" i="43"/>
  <c r="D4690" i="43"/>
  <c r="D4691" i="43"/>
  <c r="D4692" i="43"/>
  <c r="D4693" i="43"/>
  <c r="D4694" i="43"/>
  <c r="D4695" i="43"/>
  <c r="D4696" i="43"/>
  <c r="D4697" i="43"/>
  <c r="D4698" i="43"/>
  <c r="D4699" i="43"/>
  <c r="D4700" i="43"/>
  <c r="D4701" i="43"/>
  <c r="D4702" i="43"/>
  <c r="D4703" i="43"/>
  <c r="D4704" i="43"/>
  <c r="D4705" i="43"/>
  <c r="D4706" i="43"/>
  <c r="D4707" i="43"/>
  <c r="D4708" i="43"/>
  <c r="D4709" i="43"/>
  <c r="D4710" i="43"/>
  <c r="D4711" i="43"/>
  <c r="D4712" i="43"/>
  <c r="D4713" i="43"/>
  <c r="D4714" i="43"/>
  <c r="D4715" i="43"/>
  <c r="D4716" i="43"/>
  <c r="D4717" i="43"/>
  <c r="D4718" i="43"/>
  <c r="D4719" i="43"/>
  <c r="D4720" i="43"/>
  <c r="D4721" i="43"/>
  <c r="D4722" i="43"/>
  <c r="D4723" i="43"/>
  <c r="D4724" i="43"/>
  <c r="D4725" i="43"/>
  <c r="D4726" i="43"/>
  <c r="D4727" i="43"/>
  <c r="D4728" i="43"/>
  <c r="D4729" i="43"/>
  <c r="D4730" i="43"/>
  <c r="D4731" i="43"/>
  <c r="D4732" i="43"/>
  <c r="D4733" i="43"/>
  <c r="D4734" i="43"/>
  <c r="D4735" i="43"/>
  <c r="D4736" i="43"/>
  <c r="D4737" i="43"/>
  <c r="D4738" i="43"/>
  <c r="D4739" i="43"/>
  <c r="D4740" i="43"/>
  <c r="D4741" i="43"/>
  <c r="D4742" i="43"/>
  <c r="D4743" i="43"/>
  <c r="D4744" i="43"/>
  <c r="D4745" i="43"/>
  <c r="D4746" i="43"/>
  <c r="D4747" i="43"/>
  <c r="D4748" i="43"/>
  <c r="D4749" i="43"/>
  <c r="D4750" i="43"/>
  <c r="D4751" i="43"/>
  <c r="D4752" i="43"/>
  <c r="D4753" i="43"/>
  <c r="D4754" i="43"/>
  <c r="D4755" i="43"/>
  <c r="D4756" i="43"/>
  <c r="D4757" i="43"/>
  <c r="D4758" i="43"/>
  <c r="D4759" i="43"/>
  <c r="D4760" i="43"/>
  <c r="D4761" i="43"/>
  <c r="D4762" i="43"/>
  <c r="D4763" i="43"/>
  <c r="D4764" i="43"/>
  <c r="D4765" i="43"/>
  <c r="D4766" i="43"/>
  <c r="D4767" i="43"/>
  <c r="D4768" i="43"/>
  <c r="D4769" i="43"/>
  <c r="D4770" i="43"/>
  <c r="D4771" i="43"/>
  <c r="D4772" i="43"/>
  <c r="D4773" i="43"/>
  <c r="D4774" i="43"/>
  <c r="D4775" i="43"/>
  <c r="D4776" i="43"/>
  <c r="D4777" i="43"/>
  <c r="D4778" i="43"/>
  <c r="D4779" i="43"/>
  <c r="D4780" i="43"/>
  <c r="D4781" i="43"/>
  <c r="D4782" i="43"/>
  <c r="D4783" i="43"/>
  <c r="D4784" i="43"/>
  <c r="D4785" i="43"/>
  <c r="D4786" i="43"/>
  <c r="D4787" i="43"/>
  <c r="D4788" i="43"/>
  <c r="D4789" i="43"/>
  <c r="D4790" i="43"/>
  <c r="D4791" i="43"/>
  <c r="D4792" i="43"/>
  <c r="D4793" i="43"/>
  <c r="D4794" i="43"/>
  <c r="D4795" i="43"/>
  <c r="D4796" i="43"/>
  <c r="D4797" i="43"/>
  <c r="D4798" i="43"/>
  <c r="D4799" i="43"/>
  <c r="D4800" i="43"/>
  <c r="D4801" i="43"/>
  <c r="D4802" i="43"/>
  <c r="D4803" i="43"/>
  <c r="D4804" i="43"/>
  <c r="D4805" i="43"/>
  <c r="D4806" i="43"/>
  <c r="D4807" i="43"/>
  <c r="D4808" i="43"/>
  <c r="D4809" i="43"/>
  <c r="D4810" i="43"/>
  <c r="D4811" i="43"/>
  <c r="D4812" i="43"/>
  <c r="D4813" i="43"/>
  <c r="D4814" i="43"/>
  <c r="D4815" i="43"/>
  <c r="D4816" i="43"/>
  <c r="D4817" i="43"/>
  <c r="D4818" i="43"/>
  <c r="D4819" i="43"/>
  <c r="D4820" i="43"/>
  <c r="D4821" i="43"/>
  <c r="D4822" i="43"/>
  <c r="D4823" i="43"/>
  <c r="D4824" i="43"/>
  <c r="D4825" i="43"/>
  <c r="D4826" i="43"/>
  <c r="D4827" i="43"/>
  <c r="D4828" i="43"/>
  <c r="D4829" i="43"/>
  <c r="D4830" i="43"/>
  <c r="D4831" i="43"/>
  <c r="D4832" i="43"/>
  <c r="D4833" i="43"/>
  <c r="D4834" i="43"/>
  <c r="D4835" i="43"/>
  <c r="D4836" i="43"/>
  <c r="D4837" i="43"/>
  <c r="D4838" i="43"/>
  <c r="D4839" i="43"/>
  <c r="D4840" i="43"/>
  <c r="D4841" i="43"/>
  <c r="D4842" i="43"/>
  <c r="D4843" i="43"/>
  <c r="D4844" i="43"/>
  <c r="D4845" i="43"/>
  <c r="D4846" i="43"/>
  <c r="D4847" i="43"/>
  <c r="D4848" i="43"/>
  <c r="D4849" i="43"/>
  <c r="D4850" i="43"/>
  <c r="D4851" i="43"/>
  <c r="D4852" i="43"/>
  <c r="D4853" i="43"/>
  <c r="D4854" i="43"/>
  <c r="D4855" i="43"/>
  <c r="D4856" i="43"/>
  <c r="D4857" i="43"/>
  <c r="D4858" i="43"/>
  <c r="D4859" i="43"/>
  <c r="D4860" i="43"/>
  <c r="D4861" i="43"/>
  <c r="D4862" i="43"/>
  <c r="D4863" i="43"/>
  <c r="D4864" i="43"/>
  <c r="D4865" i="43"/>
  <c r="D4866" i="43"/>
  <c r="D4867" i="43"/>
  <c r="D4868" i="43"/>
  <c r="D4869" i="43"/>
  <c r="D4870" i="43"/>
  <c r="D4871" i="43"/>
  <c r="D4872" i="43"/>
  <c r="D4873" i="43"/>
  <c r="D4874" i="43"/>
  <c r="D4875" i="43"/>
  <c r="D4876" i="43"/>
  <c r="D4877" i="43"/>
  <c r="D4878" i="43"/>
  <c r="D4879" i="43"/>
  <c r="D4880" i="43"/>
  <c r="D4881" i="43"/>
  <c r="D4882" i="43"/>
  <c r="D4883" i="43"/>
  <c r="D4884" i="43"/>
  <c r="D4885" i="43"/>
  <c r="D4886" i="43"/>
  <c r="D4887" i="43"/>
  <c r="D4888" i="43"/>
  <c r="D4889" i="43"/>
  <c r="D4890" i="43"/>
  <c r="D4891" i="43"/>
  <c r="D4892" i="43"/>
  <c r="D4893" i="43"/>
  <c r="D4894" i="43"/>
  <c r="D4895" i="43"/>
  <c r="D4896" i="43"/>
  <c r="D4897" i="43"/>
  <c r="D4898" i="43"/>
  <c r="D4899" i="43"/>
  <c r="D4900" i="43"/>
  <c r="D4901" i="43"/>
  <c r="D4902" i="43"/>
  <c r="D4903" i="43"/>
  <c r="D4904" i="43"/>
  <c r="D4905" i="43"/>
  <c r="D4906" i="43"/>
  <c r="D4907" i="43"/>
  <c r="D4908" i="43"/>
  <c r="D4909" i="43"/>
  <c r="D4910" i="43"/>
  <c r="D4911" i="43"/>
  <c r="D4912" i="43"/>
  <c r="D4913" i="43"/>
  <c r="D4914" i="43"/>
  <c r="D4915" i="43"/>
  <c r="D4916" i="43"/>
  <c r="D4917" i="43"/>
  <c r="D4918" i="43"/>
  <c r="D4919" i="43"/>
  <c r="D4920" i="43"/>
  <c r="D4921" i="43"/>
  <c r="D4922" i="43"/>
  <c r="D4923" i="43"/>
  <c r="D4924" i="43"/>
  <c r="D4925" i="43"/>
  <c r="D4926" i="43"/>
  <c r="D4927" i="43"/>
  <c r="D4928" i="43"/>
  <c r="D4929" i="43"/>
  <c r="D4930" i="43"/>
  <c r="D4931" i="43"/>
  <c r="D4932" i="43"/>
  <c r="D4933" i="43"/>
  <c r="D4934" i="43"/>
  <c r="D4935" i="43"/>
  <c r="D4936" i="43"/>
  <c r="D4937" i="43"/>
  <c r="D4938" i="43"/>
  <c r="D4939" i="43"/>
  <c r="D4940" i="43"/>
  <c r="D4941" i="43"/>
  <c r="D4942" i="43"/>
  <c r="D4943" i="43"/>
  <c r="D4944" i="43"/>
  <c r="D4945" i="43"/>
  <c r="D4946" i="43"/>
  <c r="D4947" i="43"/>
  <c r="D4948" i="43"/>
  <c r="D4949" i="43"/>
  <c r="D4950" i="43"/>
  <c r="D4951" i="43"/>
  <c r="D4952" i="43"/>
  <c r="D4953" i="43"/>
  <c r="D4954" i="43"/>
  <c r="D4955" i="43"/>
  <c r="D4956" i="43"/>
  <c r="D4957" i="43"/>
  <c r="D4958" i="43"/>
  <c r="D4959" i="43"/>
  <c r="D4960" i="43"/>
  <c r="D4961" i="43"/>
  <c r="D4962" i="43"/>
  <c r="D4963" i="43"/>
  <c r="D4964" i="43"/>
  <c r="D4965" i="43"/>
  <c r="D4966" i="43"/>
  <c r="D4967" i="43"/>
  <c r="D4968" i="43"/>
  <c r="D4969" i="43"/>
  <c r="D4970" i="43"/>
  <c r="D4971" i="43"/>
  <c r="D4972" i="43"/>
  <c r="D4973" i="43"/>
  <c r="D4974" i="43"/>
  <c r="D4975" i="43"/>
  <c r="D4976" i="43"/>
  <c r="D4977" i="43"/>
  <c r="D4978" i="43"/>
  <c r="D4979" i="43"/>
  <c r="D4980" i="43"/>
  <c r="D4981" i="43"/>
  <c r="D4982" i="43"/>
  <c r="D4983" i="43"/>
  <c r="D4984" i="43"/>
  <c r="D4985" i="43"/>
  <c r="D4986" i="43"/>
  <c r="D4987" i="43"/>
  <c r="D4988" i="43"/>
  <c r="D4989" i="43"/>
  <c r="D4990" i="43"/>
  <c r="D4991" i="43"/>
  <c r="D4992" i="43"/>
  <c r="D4993" i="43"/>
  <c r="D4994" i="43"/>
  <c r="D4995" i="43"/>
  <c r="D4996" i="43"/>
  <c r="D4997" i="43"/>
  <c r="D4998" i="43"/>
  <c r="D4999" i="43"/>
  <c r="D5000" i="43"/>
  <c r="D5001" i="43"/>
  <c r="D5002" i="43"/>
  <c r="D5003" i="43"/>
  <c r="D5004" i="43"/>
  <c r="D5005" i="43"/>
  <c r="D5006" i="43"/>
  <c r="D5007" i="43"/>
  <c r="D5008" i="43"/>
  <c r="D5009" i="43"/>
  <c r="D5010" i="43"/>
  <c r="D5011" i="43"/>
  <c r="D5012" i="43"/>
  <c r="D5013" i="43"/>
  <c r="D5014" i="43"/>
  <c r="D5015" i="43"/>
  <c r="D5016" i="43"/>
  <c r="D5017" i="43"/>
  <c r="D5018" i="43"/>
  <c r="D5019" i="43"/>
  <c r="D5020" i="43"/>
  <c r="D5021" i="43"/>
  <c r="D5022" i="43"/>
  <c r="D5023" i="43"/>
  <c r="D5024" i="43"/>
  <c r="D5025" i="43"/>
  <c r="D5026" i="43"/>
  <c r="D5027" i="43"/>
  <c r="D5028" i="43"/>
  <c r="D5029" i="43"/>
  <c r="D5030" i="43"/>
  <c r="D5031" i="43"/>
  <c r="D5032" i="43"/>
  <c r="D5033" i="43"/>
  <c r="D5034" i="43"/>
  <c r="D5035" i="43"/>
  <c r="D5036" i="43"/>
  <c r="D5037" i="43"/>
  <c r="D5038" i="43"/>
  <c r="D5039" i="43"/>
  <c r="D5040" i="43"/>
  <c r="D5041" i="43"/>
  <c r="D5042" i="43"/>
  <c r="D5043" i="43"/>
  <c r="D5044" i="43"/>
  <c r="D5045" i="43"/>
  <c r="D5046" i="43"/>
  <c r="D5047" i="43"/>
  <c r="D5048" i="43"/>
  <c r="D5049" i="43"/>
  <c r="D5050" i="43"/>
  <c r="D3" i="43"/>
  <c r="D2" i="43"/>
  <c r="Q2" i="35"/>
  <c r="Q3" i="35"/>
  <c r="Q4" i="35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Q181" i="35"/>
  <c r="Q182" i="35"/>
  <c r="Q183" i="35"/>
  <c r="Q184" i="35"/>
  <c r="Q185" i="35"/>
  <c r="Q186" i="35"/>
  <c r="Q187" i="35"/>
  <c r="Q188" i="35"/>
  <c r="Q189" i="35"/>
  <c r="Q190" i="35"/>
  <c r="Q191" i="35"/>
  <c r="Q192" i="35"/>
  <c r="Q193" i="35"/>
  <c r="Q194" i="35"/>
  <c r="Q195" i="35"/>
  <c r="Q196" i="35"/>
  <c r="Q197" i="35"/>
  <c r="Q198" i="35"/>
  <c r="Q199" i="35"/>
  <c r="Q200" i="35"/>
  <c r="Q201" i="35"/>
  <c r="Q202" i="35"/>
  <c r="Q203" i="35"/>
  <c r="Q204" i="35"/>
  <c r="Q205" i="35"/>
  <c r="Q206" i="35"/>
  <c r="Q207" i="35"/>
  <c r="Q208" i="35"/>
  <c r="Q209" i="35"/>
  <c r="Q210" i="35"/>
  <c r="Q211" i="35"/>
  <c r="Q212" i="35"/>
  <c r="Q213" i="35"/>
  <c r="Q214" i="35"/>
  <c r="Q215" i="35"/>
  <c r="Q216" i="35"/>
  <c r="Q217" i="35"/>
  <c r="Q218" i="35"/>
  <c r="Q219" i="35"/>
  <c r="Q220" i="35"/>
  <c r="Q221" i="35"/>
  <c r="Q222" i="35"/>
  <c r="Q223" i="35"/>
  <c r="Q224" i="35"/>
  <c r="Q225" i="35"/>
  <c r="Q226" i="35"/>
  <c r="Q227" i="35"/>
  <c r="Q228" i="35"/>
  <c r="Q229" i="35"/>
  <c r="Q230" i="35"/>
  <c r="Q231" i="35"/>
  <c r="Q232" i="35"/>
  <c r="Q233" i="35"/>
  <c r="Q234" i="35"/>
  <c r="Q235" i="35"/>
  <c r="Q236" i="35"/>
  <c r="Q237" i="35"/>
  <c r="Q238" i="35"/>
  <c r="Q239" i="35"/>
  <c r="Q240" i="35"/>
  <c r="Q241" i="35"/>
  <c r="Q242" i="35"/>
  <c r="Q243" i="35"/>
  <c r="Q244" i="35"/>
  <c r="Q245" i="35"/>
  <c r="Q246" i="35"/>
  <c r="Q247" i="35"/>
  <c r="Q248" i="35"/>
  <c r="Q249" i="35"/>
  <c r="Q250" i="35"/>
  <c r="Q251" i="35"/>
  <c r="Q252" i="35"/>
  <c r="Q253" i="35"/>
  <c r="Q254" i="35"/>
  <c r="Q255" i="35"/>
  <c r="Q256" i="35"/>
  <c r="Q257" i="35"/>
  <c r="Q258" i="35"/>
  <c r="Q259" i="35"/>
  <c r="Q260" i="35"/>
  <c r="Q261" i="35"/>
  <c r="Q262" i="35"/>
  <c r="Q263" i="35"/>
  <c r="Q264" i="35"/>
  <c r="Q265" i="35"/>
  <c r="Q266" i="35"/>
  <c r="Q267" i="35"/>
  <c r="Q268" i="35"/>
  <c r="Q269" i="35"/>
  <c r="Q270" i="35"/>
  <c r="Q271" i="35"/>
  <c r="Q272" i="35"/>
  <c r="Q273" i="35"/>
  <c r="Q274" i="35"/>
  <c r="Q275" i="35"/>
  <c r="Q276" i="35"/>
  <c r="Q277" i="35"/>
  <c r="Q278" i="35"/>
  <c r="Q279" i="35"/>
  <c r="Q280" i="35"/>
  <c r="Q281" i="35"/>
  <c r="Q282" i="35"/>
  <c r="Q283" i="35"/>
  <c r="Q284" i="35"/>
  <c r="Q285" i="35"/>
  <c r="Q286" i="35"/>
  <c r="Q287" i="35"/>
  <c r="Q288" i="35"/>
  <c r="Q289" i="35"/>
  <c r="Q290" i="35"/>
  <c r="Q291" i="35"/>
  <c r="Q292" i="35"/>
  <c r="Q293" i="35"/>
  <c r="Q294" i="35"/>
  <c r="Q295" i="35"/>
  <c r="Q296" i="35"/>
  <c r="Q297" i="35"/>
  <c r="Q298" i="35"/>
  <c r="Q299" i="35"/>
  <c r="Q300" i="35"/>
  <c r="Q301" i="35"/>
  <c r="Q302" i="35"/>
  <c r="Q303" i="35"/>
  <c r="Q304" i="35"/>
  <c r="Q305" i="35"/>
  <c r="Q306" i="35"/>
  <c r="Q307" i="35"/>
  <c r="Q308" i="35"/>
  <c r="Q309" i="35"/>
  <c r="Q310" i="35"/>
  <c r="Q311" i="35"/>
  <c r="Q312" i="35"/>
  <c r="Q313" i="35"/>
  <c r="Q314" i="35"/>
  <c r="Q315" i="35"/>
  <c r="Q316" i="35"/>
  <c r="Q317" i="35"/>
  <c r="Q318" i="35"/>
  <c r="Q319" i="35"/>
  <c r="Q320" i="35"/>
  <c r="Q321" i="35"/>
  <c r="Q322" i="35"/>
  <c r="Q323" i="35"/>
  <c r="Q324" i="35"/>
  <c r="Q325" i="35"/>
  <c r="Q326" i="35"/>
  <c r="Q327" i="35"/>
  <c r="Q328" i="35"/>
  <c r="Q329" i="35"/>
  <c r="Q330" i="35"/>
  <c r="Q331" i="35"/>
  <c r="Q332" i="35"/>
  <c r="Q333" i="35"/>
  <c r="Q334" i="35"/>
  <c r="Q335" i="35"/>
  <c r="Q336" i="35"/>
  <c r="Q337" i="35"/>
  <c r="Q338" i="35"/>
  <c r="Q339" i="35"/>
  <c r="Q340" i="35"/>
  <c r="Q341" i="35"/>
  <c r="Q342" i="35"/>
  <c r="Q343" i="35"/>
  <c r="Q344" i="35"/>
  <c r="Q345" i="35"/>
  <c r="Q346" i="35"/>
  <c r="Q347" i="35"/>
  <c r="Q348" i="35"/>
  <c r="Q349" i="35"/>
  <c r="Q350" i="35"/>
  <c r="Q351" i="35"/>
  <c r="Q352" i="35"/>
  <c r="Q353" i="35"/>
  <c r="Q354" i="35"/>
  <c r="Q355" i="35"/>
  <c r="Q356" i="35"/>
  <c r="Q357" i="35"/>
  <c r="Q358" i="35"/>
  <c r="Q359" i="35"/>
  <c r="Q360" i="35"/>
  <c r="Q361" i="35"/>
  <c r="Q362" i="35"/>
  <c r="Q363" i="35"/>
  <c r="Q364" i="35"/>
  <c r="Q365" i="35"/>
  <c r="Q366" i="35"/>
  <c r="Q367" i="35"/>
  <c r="Q368" i="35"/>
  <c r="Q369" i="35"/>
  <c r="Q370" i="35"/>
  <c r="Q371" i="35"/>
  <c r="Q372" i="35"/>
  <c r="Q373" i="35"/>
  <c r="Q374" i="35"/>
  <c r="Q375" i="35"/>
  <c r="Q376" i="35"/>
  <c r="Q377" i="35"/>
  <c r="Q378" i="35"/>
  <c r="Q379" i="35"/>
  <c r="Q380" i="35"/>
  <c r="Q381" i="35"/>
  <c r="Q382" i="35"/>
  <c r="Q383" i="35"/>
  <c r="Q384" i="35"/>
  <c r="Q385" i="35"/>
  <c r="Q386" i="35"/>
  <c r="Q387" i="35"/>
  <c r="Q388" i="35"/>
  <c r="Q389" i="35"/>
  <c r="Q390" i="35"/>
  <c r="Q391" i="35"/>
  <c r="Q392" i="35"/>
  <c r="Q393" i="35"/>
  <c r="Q394" i="35"/>
  <c r="Q395" i="35"/>
  <c r="Q396" i="35"/>
  <c r="Q397" i="35"/>
  <c r="Q398" i="35"/>
  <c r="Q399" i="35"/>
  <c r="Q400" i="35"/>
  <c r="Q401" i="35"/>
  <c r="Q402" i="35"/>
  <c r="Q403" i="35"/>
  <c r="Q404" i="35"/>
  <c r="Q405" i="35"/>
  <c r="Q406" i="35"/>
  <c r="Q407" i="35"/>
  <c r="Q408" i="35"/>
  <c r="Q409" i="35"/>
  <c r="Q410" i="35"/>
  <c r="Q411" i="35"/>
  <c r="Q412" i="35"/>
  <c r="Q413" i="35"/>
  <c r="Q414" i="35"/>
  <c r="Q415" i="35"/>
  <c r="Q416" i="35"/>
  <c r="Q417" i="35"/>
  <c r="Q418" i="35"/>
  <c r="Q419" i="35"/>
  <c r="Q420" i="35"/>
  <c r="Q421" i="35"/>
  <c r="Q422" i="35"/>
  <c r="Q423" i="35"/>
  <c r="Q424" i="35"/>
  <c r="Q425" i="35"/>
  <c r="Q426" i="35"/>
  <c r="Q427" i="35"/>
  <c r="Q428" i="35"/>
  <c r="Q429" i="35"/>
  <c r="Q430" i="35"/>
  <c r="Q431" i="35"/>
  <c r="Q432" i="35"/>
  <c r="Q433" i="35"/>
  <c r="Q434" i="35"/>
  <c r="Q435" i="35"/>
  <c r="Q436" i="35"/>
  <c r="Q437" i="35"/>
  <c r="Q438" i="35"/>
  <c r="Q439" i="35"/>
  <c r="Q440" i="35"/>
  <c r="Q441" i="35"/>
  <c r="Q442" i="35"/>
  <c r="Q443" i="35"/>
  <c r="Q444" i="35"/>
  <c r="Q445" i="35"/>
  <c r="Q446" i="35"/>
  <c r="Q447" i="35"/>
  <c r="Q448" i="35"/>
  <c r="Q449" i="35"/>
  <c r="Q450" i="35"/>
  <c r="Q451" i="35"/>
  <c r="Q452" i="35"/>
  <c r="Q453" i="35"/>
  <c r="Q454" i="35"/>
  <c r="Q455" i="35"/>
  <c r="Q456" i="35"/>
  <c r="Q457" i="35"/>
  <c r="Q458" i="35"/>
  <c r="Q459" i="35"/>
  <c r="Q460" i="35"/>
  <c r="Q461" i="35"/>
  <c r="Q462" i="35"/>
  <c r="Q463" i="35"/>
  <c r="Q464" i="35"/>
  <c r="Q465" i="35"/>
  <c r="Q466" i="35"/>
  <c r="Q467" i="35"/>
  <c r="Q468" i="35"/>
  <c r="Q469" i="35"/>
  <c r="Q470" i="35"/>
  <c r="Q471" i="35"/>
  <c r="Q472" i="35"/>
  <c r="Q473" i="35"/>
  <c r="Q474" i="35"/>
  <c r="Q475" i="35"/>
  <c r="Q476" i="35"/>
  <c r="Q477" i="35"/>
  <c r="Q478" i="35"/>
  <c r="Q479" i="35"/>
  <c r="Q480" i="35"/>
  <c r="Q481" i="35"/>
  <c r="Q482" i="35"/>
  <c r="Q483" i="35"/>
  <c r="Q484" i="35"/>
  <c r="Q485" i="35"/>
  <c r="Q486" i="35"/>
  <c r="Q487" i="35"/>
  <c r="Q488" i="35"/>
  <c r="Q489" i="35"/>
  <c r="Q490" i="35"/>
  <c r="Q491" i="35"/>
  <c r="Q492" i="35"/>
  <c r="Q493" i="35"/>
  <c r="Q494" i="35"/>
  <c r="Q495" i="35"/>
  <c r="Q496" i="35"/>
  <c r="Q497" i="35"/>
  <c r="Q498" i="35"/>
  <c r="Q499" i="35"/>
  <c r="Q500" i="35"/>
  <c r="Q501" i="35"/>
  <c r="Q502" i="35"/>
  <c r="Q503" i="35"/>
  <c r="Q504" i="35"/>
  <c r="Q505" i="35"/>
  <c r="Q506" i="35"/>
  <c r="Q507" i="35"/>
  <c r="Q508" i="35"/>
  <c r="Q509" i="35"/>
  <c r="Q510" i="35"/>
  <c r="Q511" i="35"/>
  <c r="Q512" i="35"/>
  <c r="Q513" i="35"/>
  <c r="Q514" i="35"/>
  <c r="Q515" i="35"/>
  <c r="Q516" i="35"/>
  <c r="Q517" i="35"/>
  <c r="Q518" i="35"/>
  <c r="Q519" i="35"/>
  <c r="Q520" i="35"/>
  <c r="Q521" i="35"/>
  <c r="Q522" i="35"/>
  <c r="Q523" i="35"/>
  <c r="Q524" i="35"/>
  <c r="Q525" i="35"/>
  <c r="Q526" i="35"/>
  <c r="Q527" i="35"/>
  <c r="Q528" i="35"/>
  <c r="Q529" i="35"/>
  <c r="Q530" i="35"/>
  <c r="Q531" i="35"/>
  <c r="Q532" i="35"/>
  <c r="Q533" i="35"/>
  <c r="Q534" i="35"/>
  <c r="Q535" i="35"/>
  <c r="Q536" i="35"/>
  <c r="Q537" i="35"/>
  <c r="Q538" i="35"/>
  <c r="Q539" i="35"/>
  <c r="Q540" i="35"/>
  <c r="Q541" i="35"/>
  <c r="Q542" i="35"/>
  <c r="Q543" i="35"/>
  <c r="Q544" i="35"/>
  <c r="Q545" i="35"/>
  <c r="Q546" i="35"/>
  <c r="Q547" i="35"/>
  <c r="Q548" i="35"/>
  <c r="Q549" i="35"/>
  <c r="Q550" i="35"/>
  <c r="Q551" i="35"/>
  <c r="Q552" i="35"/>
  <c r="Q553" i="35"/>
  <c r="Q554" i="35"/>
  <c r="Q555" i="35"/>
  <c r="Q556" i="35"/>
  <c r="Q557" i="35"/>
  <c r="Q558" i="35"/>
  <c r="Q559" i="35"/>
  <c r="Q560" i="35"/>
  <c r="Q561" i="35"/>
  <c r="Q562" i="35"/>
  <c r="Q563" i="35"/>
  <c r="Q564" i="35"/>
  <c r="Q565" i="35"/>
  <c r="Q566" i="35"/>
  <c r="Q567" i="35"/>
  <c r="Q568" i="35"/>
  <c r="Q569" i="35"/>
  <c r="Q570" i="35"/>
  <c r="Q571" i="35"/>
  <c r="Q572" i="35"/>
  <c r="Q573" i="35"/>
  <c r="Q574" i="35"/>
  <c r="Q575" i="35"/>
  <c r="Q576" i="35"/>
  <c r="Q577" i="35"/>
  <c r="Q578" i="35"/>
  <c r="Q579" i="35"/>
  <c r="Q580" i="35"/>
  <c r="Q581" i="35"/>
  <c r="Q582" i="35"/>
  <c r="Q583" i="35"/>
  <c r="Q584" i="35"/>
  <c r="Q585" i="35"/>
  <c r="Q586" i="35"/>
  <c r="Q587" i="35"/>
  <c r="Q588" i="35"/>
  <c r="Q589" i="35"/>
  <c r="Q590" i="35"/>
  <c r="Q591" i="35"/>
  <c r="Q592" i="35"/>
  <c r="Q593" i="35"/>
  <c r="Q594" i="35"/>
  <c r="Q595" i="35"/>
  <c r="Q596" i="35"/>
  <c r="Q597" i="35"/>
  <c r="Q598" i="35"/>
  <c r="Q599" i="35"/>
  <c r="Q600" i="35"/>
  <c r="Q601" i="35"/>
  <c r="Q602" i="35"/>
  <c r="Q603" i="35"/>
  <c r="Q604" i="35"/>
  <c r="Q605" i="35"/>
  <c r="Q606" i="35"/>
  <c r="Q607" i="35"/>
  <c r="Q608" i="35"/>
  <c r="Q609" i="35"/>
  <c r="Q610" i="35"/>
  <c r="Q611" i="35"/>
  <c r="Q612" i="35"/>
  <c r="Q613" i="35"/>
  <c r="Q614" i="35"/>
  <c r="Q615" i="35"/>
  <c r="Q616" i="35"/>
  <c r="Q617" i="35"/>
  <c r="Q618" i="35"/>
  <c r="Q619" i="35"/>
  <c r="Q620" i="35"/>
  <c r="Q621" i="35"/>
  <c r="Q622" i="35"/>
  <c r="Q623" i="35"/>
  <c r="Q624" i="35"/>
  <c r="Q625" i="35"/>
  <c r="Q626" i="35"/>
  <c r="Q627" i="35"/>
  <c r="Q628" i="35"/>
  <c r="Q629" i="35"/>
  <c r="Q630" i="35"/>
  <c r="Q631" i="35"/>
  <c r="Q632" i="35"/>
  <c r="Q633" i="35"/>
  <c r="Q634" i="35"/>
  <c r="Q635" i="35"/>
  <c r="Q636" i="35"/>
  <c r="Q637" i="35"/>
  <c r="Q638" i="35"/>
  <c r="Q639" i="35"/>
  <c r="Q640" i="35"/>
  <c r="Q641" i="35"/>
  <c r="Q642" i="35"/>
  <c r="Q643" i="35"/>
  <c r="Q644" i="35"/>
  <c r="Q645" i="35"/>
  <c r="Q646" i="35"/>
  <c r="Q647" i="35"/>
  <c r="Q648" i="35"/>
  <c r="Q649" i="35"/>
  <c r="Q650" i="35"/>
  <c r="Q651" i="35"/>
  <c r="Q652" i="35"/>
  <c r="Q653" i="35"/>
  <c r="Q654" i="35"/>
  <c r="Q655" i="35"/>
  <c r="Q656" i="35"/>
  <c r="Q657" i="35"/>
  <c r="Q658" i="35"/>
  <c r="Q659" i="35"/>
  <c r="Q660" i="35"/>
  <c r="Q661" i="35"/>
  <c r="Q662" i="35"/>
  <c r="Q663" i="35"/>
  <c r="Q664" i="35"/>
  <c r="Q665" i="35"/>
  <c r="Q666" i="35"/>
  <c r="Q667" i="35"/>
  <c r="Q668" i="35"/>
  <c r="Q669" i="35"/>
  <c r="Q670" i="35"/>
  <c r="Q671" i="35"/>
  <c r="Q672" i="35"/>
  <c r="Q673" i="35"/>
  <c r="Q674" i="35"/>
  <c r="Q675" i="35"/>
  <c r="Q676" i="35"/>
  <c r="Q677" i="35"/>
  <c r="Q678" i="35"/>
  <c r="Q679" i="35"/>
  <c r="Q680" i="35"/>
  <c r="Q681" i="35"/>
  <c r="Q682" i="35"/>
  <c r="Q683" i="35"/>
  <c r="Q684" i="35"/>
  <c r="Q685" i="35"/>
  <c r="Q686" i="35"/>
  <c r="Q687" i="35"/>
  <c r="Q688" i="35"/>
  <c r="Q689" i="35"/>
  <c r="Q690" i="35"/>
  <c r="Q691" i="35"/>
  <c r="Q692" i="35"/>
  <c r="Q693" i="35"/>
  <c r="Q694" i="35"/>
  <c r="Q695" i="35"/>
  <c r="Q696" i="35"/>
  <c r="Q697" i="35"/>
  <c r="Q698" i="35"/>
  <c r="Q699" i="35"/>
  <c r="Q700" i="35"/>
  <c r="Q701" i="35"/>
  <c r="Q702" i="35"/>
  <c r="Q703" i="35"/>
  <c r="Q704" i="35"/>
  <c r="Q705" i="35"/>
  <c r="Q706" i="35"/>
  <c r="Q707" i="35"/>
  <c r="Q708" i="35"/>
  <c r="Q709" i="35"/>
  <c r="Q710" i="35"/>
  <c r="Q711" i="35"/>
  <c r="Q712" i="35"/>
  <c r="Q713" i="35"/>
  <c r="Q714" i="35"/>
  <c r="Q715" i="35"/>
  <c r="Q716" i="35"/>
  <c r="Q717" i="35"/>
  <c r="Q718" i="35"/>
  <c r="Q719" i="35"/>
  <c r="Q720" i="35"/>
  <c r="Q721" i="35"/>
  <c r="Q722" i="35"/>
  <c r="Q723" i="35"/>
  <c r="Q724" i="35"/>
  <c r="Q725" i="35"/>
  <c r="Q726" i="35"/>
  <c r="Q727" i="35"/>
  <c r="Q728" i="35"/>
  <c r="Q729" i="35"/>
  <c r="Q730" i="35"/>
  <c r="Q731" i="35"/>
  <c r="Q732" i="35"/>
  <c r="Q733" i="35"/>
  <c r="Q734" i="35"/>
  <c r="Q735" i="35"/>
  <c r="Q736" i="35"/>
  <c r="Q737" i="35"/>
  <c r="Q738" i="35"/>
  <c r="Q739" i="35"/>
  <c r="Q740" i="35"/>
  <c r="Q741" i="35"/>
  <c r="Q742" i="35"/>
  <c r="Q743" i="35"/>
  <c r="Q744" i="35"/>
  <c r="Q745" i="35"/>
  <c r="Q746" i="35"/>
  <c r="Q747" i="35"/>
  <c r="Q748" i="35"/>
  <c r="Q749" i="35"/>
  <c r="Q750" i="35"/>
  <c r="Q751" i="35"/>
  <c r="Q752" i="35"/>
  <c r="Q753" i="35"/>
  <c r="Q754" i="35"/>
  <c r="Q755" i="35"/>
  <c r="Q756" i="35"/>
  <c r="Q757" i="35"/>
  <c r="Q758" i="35"/>
  <c r="Q759" i="35"/>
  <c r="Q760" i="35"/>
  <c r="Q761" i="35"/>
  <c r="Q762" i="35"/>
  <c r="Q763" i="35"/>
  <c r="Q764" i="35"/>
  <c r="Q765" i="35"/>
  <c r="Q766" i="35"/>
  <c r="Q767" i="35"/>
  <c r="Q768" i="35"/>
  <c r="Q769" i="35"/>
  <c r="Q770" i="35"/>
  <c r="Q771" i="35"/>
  <c r="Q772" i="35"/>
  <c r="Q773" i="35"/>
  <c r="Q774" i="35"/>
  <c r="Q775" i="35"/>
  <c r="Q776" i="35"/>
  <c r="Q777" i="35"/>
  <c r="Q778" i="35"/>
  <c r="Q779" i="35"/>
  <c r="Q780" i="35"/>
  <c r="Q781" i="35"/>
  <c r="Q782" i="35"/>
  <c r="Q783" i="35"/>
  <c r="Q784" i="35"/>
  <c r="Q785" i="35"/>
  <c r="Q786" i="35"/>
  <c r="Q787" i="35"/>
  <c r="Q788" i="35"/>
  <c r="Q789" i="35"/>
  <c r="Q790" i="35"/>
  <c r="Q791" i="35"/>
  <c r="Q792" i="35"/>
  <c r="Q793" i="35"/>
  <c r="Q794" i="35"/>
  <c r="Q795" i="35"/>
  <c r="Q796" i="35"/>
  <c r="Q797" i="35"/>
  <c r="Q798" i="35"/>
  <c r="Q799" i="35"/>
  <c r="Q800" i="35"/>
  <c r="Q801" i="35"/>
  <c r="Q802" i="35"/>
  <c r="Q803" i="35"/>
  <c r="Q804" i="35"/>
  <c r="Q805" i="35"/>
  <c r="Q806" i="35"/>
  <c r="Q807" i="35"/>
  <c r="Q808" i="35"/>
  <c r="Q809" i="35"/>
  <c r="Q810" i="35"/>
  <c r="Q811" i="35"/>
  <c r="Q812" i="35"/>
  <c r="Q813" i="35"/>
  <c r="Q814" i="35"/>
  <c r="Q815" i="35"/>
  <c r="Q816" i="35"/>
  <c r="Q817" i="35"/>
  <c r="Q818" i="35"/>
  <c r="Q819" i="35"/>
  <c r="Q820" i="35"/>
  <c r="Q821" i="35"/>
  <c r="Q822" i="35"/>
  <c r="Q823" i="35"/>
  <c r="Q824" i="35"/>
  <c r="Q825" i="35"/>
  <c r="Q826" i="35"/>
  <c r="Q827" i="35"/>
  <c r="Q828" i="35"/>
  <c r="Q829" i="35"/>
  <c r="Q830" i="35"/>
  <c r="Q831" i="35"/>
  <c r="Q832" i="35"/>
  <c r="Q833" i="35"/>
  <c r="Q834" i="35"/>
  <c r="Q835" i="35"/>
  <c r="Q836" i="35"/>
  <c r="Q837" i="35"/>
  <c r="Q838" i="35"/>
  <c r="Q839" i="35"/>
  <c r="Q840" i="35"/>
  <c r="Q841" i="35"/>
  <c r="Q842" i="35"/>
  <c r="Q843" i="35"/>
  <c r="Q844" i="35"/>
  <c r="Q845" i="35"/>
  <c r="Q846" i="35"/>
  <c r="Q847" i="35"/>
  <c r="Q848" i="35"/>
  <c r="Q849" i="35"/>
  <c r="Q850" i="35"/>
  <c r="Q851" i="35"/>
  <c r="Q852" i="35"/>
  <c r="Q853" i="35"/>
  <c r="Q854" i="35"/>
  <c r="Q855" i="35"/>
  <c r="Q856" i="35"/>
  <c r="Q857" i="35"/>
  <c r="Q858" i="35"/>
  <c r="Q859" i="35"/>
  <c r="Q860" i="35"/>
  <c r="Q861" i="35"/>
  <c r="Q862" i="35"/>
  <c r="Q863" i="35"/>
  <c r="Q864" i="35"/>
  <c r="Q865" i="35"/>
  <c r="Q866" i="35"/>
  <c r="Q867" i="35"/>
  <c r="Q868" i="35"/>
  <c r="Q869" i="35"/>
  <c r="Q870" i="35"/>
  <c r="Q871" i="35"/>
  <c r="Q872" i="35"/>
  <c r="Q873" i="35"/>
  <c r="Q874" i="35"/>
  <c r="Q875" i="35"/>
  <c r="Q876" i="35"/>
  <c r="Q877" i="35"/>
  <c r="Q878" i="35"/>
  <c r="Q879" i="35"/>
  <c r="Q880" i="35"/>
  <c r="Q881" i="35"/>
  <c r="Q882" i="35"/>
  <c r="Q883" i="35"/>
  <c r="Q884" i="35"/>
  <c r="Q885" i="35"/>
  <c r="Q886" i="35"/>
  <c r="Q887" i="35"/>
  <c r="Q888" i="35"/>
  <c r="Q889" i="35"/>
  <c r="Q890" i="35"/>
  <c r="Q891" i="35"/>
  <c r="Q892" i="35"/>
  <c r="Q893" i="35"/>
  <c r="Q894" i="35"/>
  <c r="Q895" i="35"/>
  <c r="Q896" i="35"/>
  <c r="Q897" i="35"/>
  <c r="Q898" i="35"/>
  <c r="Q899" i="35"/>
  <c r="Q900" i="35"/>
  <c r="Q901" i="35"/>
  <c r="Q902" i="35"/>
  <c r="Q903" i="35"/>
  <c r="Q904" i="35"/>
  <c r="Q905" i="35"/>
  <c r="Q906" i="35"/>
  <c r="Q907" i="35"/>
  <c r="Q908" i="35"/>
  <c r="Q909" i="35"/>
  <c r="Q910" i="35"/>
  <c r="Q911" i="35"/>
  <c r="Q912" i="35"/>
  <c r="Q913" i="35"/>
  <c r="Q914" i="35"/>
  <c r="Q915" i="35"/>
  <c r="Q916" i="35"/>
  <c r="Q917" i="35"/>
  <c r="Q918" i="35"/>
  <c r="Q919" i="35"/>
  <c r="Q920" i="35"/>
  <c r="Q921" i="35"/>
  <c r="Q922" i="35"/>
  <c r="Q923" i="35"/>
  <c r="Q924" i="35"/>
  <c r="Q925" i="35"/>
  <c r="Q926" i="35"/>
  <c r="Q927" i="35"/>
  <c r="Q928" i="35"/>
  <c r="Q929" i="35"/>
  <c r="Q930" i="35"/>
  <c r="Q931" i="35"/>
  <c r="Q932" i="35"/>
  <c r="Q933" i="35"/>
  <c r="Q934" i="35"/>
  <c r="Q935" i="35"/>
  <c r="Q936" i="35"/>
  <c r="Q937" i="35"/>
  <c r="Q938" i="35"/>
  <c r="Q939" i="35"/>
  <c r="Q940" i="35"/>
  <c r="Q941" i="35"/>
  <c r="Q942" i="35"/>
  <c r="Q943" i="35"/>
  <c r="Q944" i="35"/>
  <c r="Q945" i="35"/>
  <c r="Q946" i="35"/>
  <c r="Q947" i="35"/>
  <c r="Q948" i="35"/>
  <c r="Q949" i="35"/>
  <c r="Q950" i="35"/>
  <c r="Q951" i="35"/>
  <c r="Q952" i="35"/>
  <c r="Q953" i="35"/>
  <c r="Q954" i="35"/>
  <c r="Q955" i="35"/>
  <c r="Q956" i="35"/>
  <c r="Q957" i="35"/>
  <c r="Q958" i="35"/>
  <c r="Q959" i="35"/>
  <c r="Q960" i="35"/>
  <c r="Q961" i="35"/>
  <c r="Q962" i="35"/>
  <c r="Q963" i="35"/>
  <c r="Q964" i="35"/>
  <c r="Q965" i="35"/>
  <c r="Q966" i="35"/>
  <c r="Q967" i="35"/>
  <c r="Q968" i="35"/>
  <c r="Q969" i="35"/>
  <c r="Q970" i="35"/>
  <c r="Q971" i="35"/>
  <c r="Q972" i="35"/>
  <c r="Q973" i="35"/>
  <c r="Q974" i="35"/>
  <c r="Q975" i="35"/>
  <c r="Q976" i="35"/>
  <c r="Q977" i="35"/>
  <c r="Q978" i="35"/>
  <c r="Q979" i="35"/>
  <c r="Q980" i="35"/>
  <c r="Q981" i="35"/>
  <c r="Q982" i="35"/>
  <c r="Q983" i="35"/>
  <c r="Q984" i="35"/>
  <c r="Q985" i="35"/>
  <c r="Q986" i="35"/>
  <c r="Q987" i="35"/>
  <c r="Q988" i="35"/>
  <c r="Q989" i="35"/>
  <c r="Q990" i="35"/>
  <c r="Q991" i="35"/>
  <c r="Q992" i="35"/>
  <c r="Q993" i="35"/>
  <c r="Q994" i="35"/>
  <c r="Q995" i="35"/>
  <c r="Q996" i="35"/>
  <c r="Q997" i="35"/>
  <c r="Q998" i="35"/>
  <c r="Q999" i="35"/>
  <c r="Q1000" i="35"/>
  <c r="Q1001" i="35"/>
  <c r="Q1002" i="35"/>
  <c r="Q1003" i="35"/>
  <c r="Q1004" i="35"/>
  <c r="Q1005" i="35"/>
  <c r="Q1006" i="35"/>
  <c r="Q1007" i="35"/>
  <c r="Q1008" i="35"/>
  <c r="Q1009" i="35"/>
  <c r="Q1010" i="35"/>
  <c r="Q1011" i="35"/>
  <c r="Q1012" i="35"/>
  <c r="Q1013" i="35"/>
  <c r="Q1014" i="35"/>
  <c r="Q1015" i="35"/>
  <c r="Q1016" i="35"/>
  <c r="Q1017" i="35"/>
  <c r="Q1018" i="35"/>
  <c r="Q1019" i="35"/>
  <c r="Q1020" i="35"/>
  <c r="Q1021" i="35"/>
  <c r="Q1022" i="35"/>
  <c r="Q1023" i="35"/>
  <c r="Q1024" i="35"/>
  <c r="Q1025" i="35"/>
  <c r="Q1026" i="35"/>
  <c r="Q1027" i="35"/>
  <c r="Q1028" i="35"/>
  <c r="Q1029" i="35"/>
  <c r="Q1030" i="35"/>
  <c r="Q1031" i="35"/>
  <c r="Q1032" i="35"/>
  <c r="Q1033" i="35"/>
  <c r="Q1034" i="35"/>
  <c r="Q1035" i="35"/>
  <c r="Q1036" i="35"/>
  <c r="Q1037" i="35"/>
  <c r="Q1038" i="35"/>
  <c r="Q1039" i="35"/>
  <c r="Q1040" i="35"/>
  <c r="Q1041" i="35"/>
  <c r="Q1042" i="35"/>
  <c r="Q1043" i="35"/>
  <c r="Q1044" i="35"/>
  <c r="Q1045" i="35"/>
  <c r="Q1046" i="35"/>
  <c r="Q1047" i="35"/>
  <c r="Q1048" i="35"/>
  <c r="Q1049" i="35"/>
  <c r="Q1050" i="35"/>
  <c r="Q1051" i="35"/>
  <c r="Q1052" i="35"/>
  <c r="Q1053" i="35"/>
  <c r="Q1054" i="35"/>
  <c r="Q1055" i="35"/>
  <c r="Q1056" i="35"/>
  <c r="Q1057" i="35"/>
  <c r="Q1058" i="35"/>
  <c r="Q1059" i="35"/>
  <c r="Q1060" i="35"/>
  <c r="Q1061" i="35"/>
  <c r="Q1062" i="35"/>
  <c r="Q1063" i="35"/>
  <c r="Q1064" i="35"/>
  <c r="Q1065" i="35"/>
  <c r="Q1066" i="35"/>
  <c r="Q1067" i="35"/>
  <c r="Q1068" i="35"/>
  <c r="Q1069" i="35"/>
  <c r="Q1070" i="35"/>
  <c r="Q1071" i="35"/>
  <c r="Q1072" i="35"/>
  <c r="Q1073" i="35"/>
  <c r="Q1074" i="35"/>
  <c r="Q1075" i="35"/>
  <c r="Q1076" i="35"/>
  <c r="Q1077" i="35"/>
  <c r="Q1078" i="35"/>
  <c r="Q1079" i="35"/>
  <c r="Q1080" i="35"/>
  <c r="Q1081" i="35"/>
  <c r="Q1082" i="35"/>
  <c r="Q1083" i="35"/>
  <c r="Q1084" i="35"/>
  <c r="Q1085" i="35"/>
  <c r="Q1086" i="35"/>
  <c r="Q1087" i="35"/>
  <c r="Q1088" i="35"/>
  <c r="Q1089" i="35"/>
  <c r="Q1090" i="35"/>
  <c r="Q1091" i="35"/>
  <c r="Q1092" i="35"/>
  <c r="Q1093" i="35"/>
  <c r="Q1094" i="35"/>
  <c r="Q1095" i="35"/>
  <c r="Q1096" i="35"/>
  <c r="Q1097" i="35"/>
  <c r="Q1098" i="35"/>
  <c r="Q1099" i="35"/>
  <c r="Q1100" i="35"/>
  <c r="Q1101" i="35"/>
  <c r="Q1102" i="35"/>
  <c r="Q1103" i="35"/>
  <c r="Q1104" i="35"/>
  <c r="Q1105" i="35"/>
  <c r="Q1106" i="35"/>
  <c r="Q1107" i="35"/>
  <c r="Q1108" i="35"/>
  <c r="Q1109" i="35"/>
  <c r="Q1110" i="35"/>
  <c r="Q1111" i="35"/>
  <c r="Q1112" i="35"/>
  <c r="Q1113" i="35"/>
  <c r="Q1114" i="35"/>
  <c r="Q1115" i="35"/>
  <c r="Q1116" i="35"/>
  <c r="Q1117" i="35"/>
  <c r="Q1118" i="35"/>
  <c r="Q1119" i="35"/>
  <c r="Q1120" i="35"/>
  <c r="Q1121" i="35"/>
  <c r="Q1122" i="35"/>
  <c r="Q1123" i="35"/>
  <c r="Q1124" i="35"/>
  <c r="Q1125" i="35"/>
  <c r="Q1126" i="35"/>
  <c r="Q1127" i="35"/>
  <c r="Q1128" i="35"/>
  <c r="Q1129" i="35"/>
  <c r="Q1130" i="35"/>
  <c r="Q1131" i="35"/>
  <c r="Q1132" i="35"/>
  <c r="Q1133" i="35"/>
  <c r="Q1134" i="35"/>
  <c r="Q1135" i="35"/>
  <c r="Q1136" i="35"/>
  <c r="Q1137" i="35"/>
  <c r="Q1138" i="35"/>
  <c r="Q1139" i="35"/>
  <c r="Q1140" i="35"/>
  <c r="Q1141" i="35"/>
  <c r="Q1142" i="35"/>
  <c r="Q1143" i="35"/>
  <c r="Q1144" i="35"/>
  <c r="Q1145" i="35"/>
  <c r="Q1146" i="35"/>
  <c r="Q1147" i="35"/>
  <c r="Q1148" i="35"/>
  <c r="Q1149" i="35"/>
  <c r="Q1150" i="35"/>
  <c r="Q1151" i="35"/>
  <c r="Q1152" i="35"/>
  <c r="Q1153" i="35"/>
  <c r="Q1154" i="35"/>
  <c r="Q1155" i="35"/>
  <c r="Q1156" i="35"/>
  <c r="Q1157" i="35"/>
  <c r="Q1158" i="35"/>
  <c r="Q1159" i="35"/>
  <c r="Q1160" i="35"/>
  <c r="Q1161" i="35"/>
  <c r="Q1162" i="35"/>
  <c r="Q1163" i="35"/>
  <c r="Q1164" i="35"/>
  <c r="Q1165" i="35"/>
  <c r="Q1166" i="35"/>
  <c r="Q1167" i="35"/>
  <c r="Q1168" i="35"/>
  <c r="Q1169" i="35"/>
  <c r="Q1170" i="35"/>
  <c r="Q1171" i="35"/>
  <c r="Q1172" i="35"/>
  <c r="Q1173" i="35"/>
  <c r="Q1174" i="35"/>
  <c r="Q1175" i="35"/>
  <c r="Q1176" i="35"/>
  <c r="Q1177" i="35"/>
  <c r="Q1178" i="35"/>
  <c r="Q1179" i="35"/>
  <c r="Q1180" i="35"/>
  <c r="Q1181" i="35"/>
  <c r="Q1182" i="35"/>
  <c r="Q1183" i="35"/>
  <c r="Q1184" i="35"/>
  <c r="Q1185" i="35"/>
  <c r="Q1186" i="35"/>
  <c r="Q1187" i="35"/>
  <c r="Q1188" i="35"/>
  <c r="Q1189" i="35"/>
  <c r="Q1190" i="35"/>
  <c r="Q1191" i="35"/>
  <c r="Q1192" i="35"/>
  <c r="Q1193" i="35"/>
  <c r="Q1194" i="35"/>
  <c r="Q1195" i="35"/>
  <c r="Q1196" i="35"/>
  <c r="Q1197" i="35"/>
  <c r="Q1198" i="35"/>
  <c r="Q1199" i="35"/>
  <c r="Q1200" i="35"/>
  <c r="Q1201" i="35"/>
  <c r="Q1202" i="35"/>
  <c r="Q1203" i="35"/>
  <c r="Q1204" i="35"/>
  <c r="Q1205" i="35"/>
  <c r="Q1206" i="35"/>
  <c r="Q1207" i="35"/>
  <c r="Q1208" i="35"/>
  <c r="Q1209" i="35"/>
  <c r="Q1210" i="35"/>
  <c r="Q1211" i="35"/>
  <c r="Q1212" i="35"/>
  <c r="Q1213" i="35"/>
  <c r="Q1214" i="35"/>
  <c r="Q1215" i="35"/>
  <c r="Q1216" i="35"/>
  <c r="Q1217" i="35"/>
  <c r="Q1218" i="35"/>
  <c r="Q1219" i="35"/>
  <c r="Q1220" i="35"/>
  <c r="Q1221" i="35"/>
  <c r="Q1222" i="35"/>
  <c r="Q1223" i="35"/>
  <c r="Q1224" i="35"/>
  <c r="Q1225" i="35"/>
  <c r="Q1226" i="35"/>
  <c r="Q1227" i="35"/>
  <c r="Q1228" i="35"/>
  <c r="Q1229" i="35"/>
  <c r="Q1230" i="35"/>
  <c r="Q1231" i="35"/>
  <c r="Q1232" i="35"/>
  <c r="Q1233" i="35"/>
  <c r="Q1234" i="35"/>
  <c r="Q1235" i="35"/>
  <c r="Q1236" i="35"/>
  <c r="Q1237" i="35"/>
  <c r="Q1238" i="35"/>
  <c r="Q1239" i="35"/>
  <c r="Q1240" i="35"/>
  <c r="Q1241" i="35"/>
  <c r="Q1242" i="35"/>
  <c r="Q1243" i="35"/>
  <c r="Q1244" i="35"/>
  <c r="Q1245" i="35"/>
  <c r="Q1246" i="35"/>
  <c r="Q1247" i="35"/>
  <c r="Q1248" i="35"/>
  <c r="Q1249" i="35"/>
  <c r="Q1250" i="35"/>
  <c r="Q1251" i="35"/>
  <c r="Q1252" i="35"/>
  <c r="Q1253" i="35"/>
  <c r="Q1254" i="35"/>
  <c r="Q1255" i="35"/>
  <c r="Q1256" i="35"/>
  <c r="Q1257" i="35"/>
  <c r="Q1258" i="35"/>
  <c r="Q1259" i="35"/>
  <c r="Q1260" i="35"/>
  <c r="Q1261" i="35"/>
  <c r="Q1262" i="35"/>
  <c r="Q1263" i="35"/>
  <c r="Q1264" i="35"/>
  <c r="Q1265" i="35"/>
  <c r="Q1266" i="35"/>
  <c r="Q1267" i="35"/>
  <c r="Q1268" i="35"/>
  <c r="Q1269" i="35"/>
  <c r="Q1270" i="35"/>
  <c r="Q1271" i="35"/>
  <c r="Q1272" i="35"/>
  <c r="Q1273" i="35"/>
  <c r="Q1274" i="35"/>
  <c r="Q1275" i="35"/>
  <c r="Q1276" i="35"/>
  <c r="Q1277" i="35"/>
  <c r="Q1278" i="35"/>
  <c r="Q1279" i="35"/>
  <c r="Q1280" i="35"/>
  <c r="Q1281" i="35"/>
  <c r="Q1282" i="35"/>
  <c r="Q1283" i="35"/>
  <c r="Q1284" i="35"/>
  <c r="Q1285" i="35"/>
  <c r="Q1286" i="35"/>
  <c r="Q1287" i="35"/>
  <c r="Q1288" i="35"/>
  <c r="Q1289" i="35"/>
  <c r="Q1290" i="35"/>
  <c r="Q1291" i="35"/>
  <c r="Q1292" i="35"/>
  <c r="Q1293" i="35"/>
  <c r="Q1294" i="35"/>
  <c r="Q1295" i="35"/>
  <c r="Q1296" i="35"/>
  <c r="Q1297" i="35"/>
  <c r="Q1298" i="35"/>
  <c r="Q1299" i="35"/>
  <c r="Q1300" i="35"/>
  <c r="Q1301" i="35"/>
  <c r="Q1302" i="35"/>
  <c r="Q1303" i="35"/>
  <c r="Q1304" i="35"/>
  <c r="Q1305" i="35"/>
  <c r="Q1306" i="35"/>
  <c r="Q1307" i="35"/>
  <c r="Q1308" i="35"/>
  <c r="Q1309" i="35"/>
  <c r="Q1310" i="35"/>
  <c r="Q1311" i="35"/>
  <c r="Q1312" i="35"/>
  <c r="Q1313" i="35"/>
  <c r="Q1314" i="35"/>
  <c r="Q1315" i="35"/>
  <c r="Q1316" i="35"/>
  <c r="Q1317" i="35"/>
  <c r="Q1318" i="35"/>
  <c r="Q1319" i="35"/>
  <c r="Q1320" i="35"/>
  <c r="Q1321" i="35"/>
  <c r="Q1322" i="35"/>
  <c r="Q1323" i="35"/>
  <c r="Q1324" i="35"/>
  <c r="Q1325" i="35"/>
  <c r="Q1326" i="35"/>
  <c r="Q1327" i="35"/>
  <c r="Q1328" i="35"/>
  <c r="Q1329" i="35"/>
  <c r="Q1330" i="35"/>
  <c r="Q1331" i="35"/>
  <c r="Q1332" i="35"/>
  <c r="Q1333" i="35"/>
  <c r="Q1334" i="35"/>
  <c r="Q1335" i="35"/>
  <c r="Q1336" i="35"/>
  <c r="Q1337" i="35"/>
  <c r="Q1338" i="35"/>
  <c r="Q1339" i="35"/>
  <c r="Q1340" i="35"/>
  <c r="Q1341" i="35"/>
  <c r="Q1342" i="35"/>
  <c r="Q1343" i="35"/>
  <c r="Q1344" i="35"/>
  <c r="Q1345" i="35"/>
  <c r="Q1346" i="35"/>
  <c r="Q1347" i="35"/>
  <c r="Q1348" i="35"/>
  <c r="Q1349" i="35"/>
  <c r="Q1350" i="35"/>
  <c r="Q1351" i="35"/>
  <c r="Q1352" i="35"/>
  <c r="Q1353" i="35"/>
  <c r="Q1354" i="35"/>
  <c r="Q1355" i="35"/>
  <c r="Q1356" i="35"/>
  <c r="Q1357" i="35"/>
  <c r="Q1358" i="35"/>
  <c r="Q1359" i="35"/>
  <c r="Q1360" i="35"/>
  <c r="Q1361" i="35"/>
  <c r="Q1362" i="35"/>
  <c r="Q1363" i="35"/>
  <c r="Q1364" i="35"/>
  <c r="Q1365" i="35"/>
  <c r="Q1366" i="35"/>
  <c r="Q1367" i="35"/>
  <c r="Q1368" i="35"/>
  <c r="Q1369" i="35"/>
  <c r="Q1370" i="35"/>
  <c r="Q1371" i="35"/>
  <c r="Q1372" i="35"/>
  <c r="Q1373" i="35"/>
  <c r="Q1374" i="35"/>
  <c r="Q1375" i="35"/>
  <c r="Q1376" i="35"/>
  <c r="Q1377" i="35"/>
  <c r="Q1378" i="35"/>
  <c r="Q1379" i="35"/>
  <c r="Q1380" i="35"/>
  <c r="Q1381" i="35"/>
  <c r="Q1382" i="35"/>
  <c r="Q1383" i="35"/>
  <c r="Q1384" i="35"/>
  <c r="Q1385" i="35"/>
  <c r="Q1386" i="35"/>
  <c r="Q1387" i="35"/>
  <c r="Q1388" i="35"/>
  <c r="Q1389" i="35"/>
  <c r="Q1390" i="35"/>
  <c r="Q1391" i="35"/>
  <c r="Q1392" i="35"/>
  <c r="Q1393" i="35"/>
  <c r="Q1394" i="35"/>
  <c r="Q1395" i="35"/>
  <c r="Q1396" i="35"/>
  <c r="Q1397" i="35"/>
  <c r="Q1398" i="35"/>
  <c r="Q1399" i="35"/>
  <c r="Q1400" i="35"/>
  <c r="Q1401" i="35"/>
  <c r="Q1402" i="35"/>
  <c r="Q1403" i="35"/>
  <c r="Q1404" i="35"/>
  <c r="Q1405" i="35"/>
  <c r="Q1406" i="35"/>
  <c r="Q1407" i="35"/>
  <c r="Q1408" i="35"/>
  <c r="Q1409" i="35"/>
  <c r="Q1410" i="35"/>
  <c r="Q1411" i="35"/>
  <c r="Q1412" i="35"/>
  <c r="Q1413" i="35"/>
  <c r="Q1414" i="35"/>
  <c r="Q1415" i="35"/>
  <c r="Q1416" i="35"/>
  <c r="Q1417" i="35"/>
  <c r="Q1418" i="35"/>
  <c r="Q1419" i="35"/>
  <c r="Q1420" i="35"/>
  <c r="Q1421" i="35"/>
  <c r="Q1422" i="35"/>
  <c r="Q1423" i="35"/>
  <c r="Q1424" i="35"/>
  <c r="Q1425" i="35"/>
  <c r="Q1426" i="35"/>
  <c r="Q1427" i="35"/>
  <c r="Q1428" i="35"/>
  <c r="Q1429" i="35"/>
  <c r="Q1430" i="35"/>
  <c r="Q1431" i="35"/>
  <c r="Q1432" i="35"/>
  <c r="Q1433" i="35"/>
  <c r="Q1434" i="35"/>
  <c r="Q1435" i="35"/>
  <c r="Q1436" i="35"/>
  <c r="Q1437" i="35"/>
  <c r="Q1438" i="35"/>
  <c r="Q1439" i="35"/>
  <c r="Q1440" i="35"/>
  <c r="Q1441" i="35"/>
  <c r="Q1442" i="35"/>
  <c r="Q1443" i="35"/>
  <c r="Q1444" i="35"/>
  <c r="Q1445" i="35"/>
  <c r="Q1446" i="35"/>
  <c r="Q1447" i="35"/>
  <c r="Q1448" i="35"/>
  <c r="Q1449" i="35"/>
  <c r="Q1450" i="35"/>
  <c r="Q1451" i="35"/>
  <c r="Q1452" i="35"/>
  <c r="Q1453" i="35"/>
  <c r="Q1454" i="35"/>
  <c r="Q1455" i="35"/>
  <c r="Q1456" i="35"/>
  <c r="Q1457" i="35"/>
  <c r="Q1458" i="35"/>
  <c r="Q1459" i="35"/>
  <c r="Q1460" i="35"/>
  <c r="Q1461" i="35"/>
  <c r="Q1462" i="35"/>
  <c r="Q1463" i="35"/>
  <c r="Q1464" i="35"/>
  <c r="Q1465" i="35"/>
  <c r="Q1466" i="35"/>
  <c r="Q1467" i="35"/>
  <c r="Q1468" i="35"/>
  <c r="Q1469" i="35"/>
  <c r="Q1470" i="35"/>
  <c r="Q1471" i="35"/>
  <c r="Q1472" i="35"/>
  <c r="Q1473" i="35"/>
  <c r="Q1474" i="35"/>
  <c r="Q1475" i="35"/>
  <c r="Q1476" i="35"/>
  <c r="Q1477" i="35"/>
  <c r="Q1478" i="35"/>
  <c r="Q1479" i="35"/>
  <c r="Q1480" i="35"/>
  <c r="Q1481" i="35"/>
  <c r="Q1482" i="35"/>
  <c r="Q1483" i="35"/>
  <c r="Q1484" i="35"/>
  <c r="Q1485" i="35"/>
  <c r="Q1486" i="35"/>
  <c r="Q1487" i="35"/>
  <c r="Q1488" i="35"/>
  <c r="Q1489" i="35"/>
  <c r="Q1490" i="35"/>
  <c r="Q1491" i="35"/>
  <c r="Q1492" i="35"/>
  <c r="Q1493" i="35"/>
  <c r="Q1494" i="35"/>
  <c r="Q1495" i="35"/>
  <c r="Q1496" i="35"/>
  <c r="Q1497" i="35"/>
  <c r="Q1498" i="35"/>
  <c r="Q1499" i="35"/>
  <c r="Q1500" i="35"/>
  <c r="Q1501" i="35"/>
  <c r="Q1502" i="35"/>
  <c r="Q1503" i="35"/>
  <c r="Q1504" i="35"/>
  <c r="Q1505" i="35"/>
  <c r="Q1506" i="35"/>
  <c r="Q1507" i="35"/>
  <c r="Q1508" i="35"/>
  <c r="Q1509" i="35"/>
  <c r="Q1510" i="35"/>
  <c r="Q1511" i="35"/>
  <c r="Q1512" i="35"/>
  <c r="Q1513" i="35"/>
  <c r="Q1514" i="35"/>
  <c r="Q1515" i="35"/>
  <c r="Q1516" i="35"/>
  <c r="Q1517" i="35"/>
  <c r="Q1518" i="35"/>
  <c r="Q1519" i="35"/>
  <c r="Q1520" i="35"/>
  <c r="Q1521" i="35"/>
  <c r="Q1522" i="35"/>
  <c r="Q1523" i="35"/>
  <c r="Q1524" i="35"/>
  <c r="Q1525" i="35"/>
  <c r="Q1526" i="35"/>
  <c r="Q1527" i="35"/>
  <c r="Q1528" i="35"/>
  <c r="Q1529" i="35"/>
  <c r="Q1530" i="35"/>
  <c r="Q1531" i="35"/>
  <c r="Q1532" i="35"/>
  <c r="Q1533" i="35"/>
  <c r="Q1534" i="35"/>
  <c r="Q1535" i="35"/>
  <c r="Q1536" i="35"/>
  <c r="Q1537" i="35"/>
  <c r="Q1538" i="35"/>
  <c r="Q1539" i="35"/>
  <c r="Q1540" i="35"/>
  <c r="Q1541" i="35"/>
  <c r="Q1542" i="35"/>
  <c r="Q1543" i="35"/>
  <c r="Q1544" i="35"/>
  <c r="Q1545" i="35"/>
  <c r="Q1546" i="35"/>
  <c r="Q1547" i="35"/>
  <c r="Q1548" i="35"/>
  <c r="Q1549" i="35"/>
  <c r="Q1550" i="35"/>
  <c r="Q1551" i="35"/>
  <c r="Q1552" i="35"/>
  <c r="Q1553" i="35"/>
  <c r="Q1554" i="35"/>
  <c r="Q1555" i="35"/>
  <c r="Q1556" i="35"/>
  <c r="Q1557" i="35"/>
  <c r="Q1558" i="35"/>
  <c r="Q1559" i="35"/>
  <c r="Q1560" i="35"/>
  <c r="Q1561" i="35"/>
  <c r="Q1562" i="35"/>
  <c r="Q1563" i="35"/>
  <c r="Q1564" i="35"/>
  <c r="Q1565" i="35"/>
  <c r="Q1566" i="35"/>
  <c r="Q1567" i="35"/>
  <c r="Q1568" i="35"/>
  <c r="Q1569" i="35"/>
  <c r="Q1570" i="35"/>
  <c r="Q1571" i="35"/>
  <c r="Q1572" i="35"/>
  <c r="Q1573" i="35"/>
  <c r="Q1574" i="35"/>
  <c r="Q1575" i="35"/>
  <c r="Q1576" i="35"/>
  <c r="Q1577" i="35"/>
  <c r="Q1578" i="35"/>
  <c r="Q1579" i="35"/>
  <c r="Q1580" i="35"/>
  <c r="Q1581" i="35"/>
  <c r="Q1582" i="35"/>
  <c r="Q1583" i="35"/>
  <c r="Q1584" i="35"/>
  <c r="Q1585" i="35"/>
  <c r="Q1586" i="35"/>
  <c r="Q1587" i="35"/>
  <c r="Q1588" i="35"/>
  <c r="Q1589" i="35"/>
  <c r="Q1590" i="35"/>
  <c r="Q1591" i="35"/>
  <c r="Q1592" i="35"/>
  <c r="Q1593" i="35"/>
  <c r="Q1594" i="35"/>
  <c r="Q1595" i="35"/>
  <c r="Q1596" i="35"/>
  <c r="Q1597" i="35"/>
  <c r="Q1598" i="35"/>
  <c r="Q1599" i="35"/>
  <c r="Q1600" i="35"/>
  <c r="Q1601" i="35"/>
  <c r="Q1602" i="35"/>
  <c r="Q1603" i="35"/>
  <c r="Q1604" i="35"/>
  <c r="Q1605" i="35"/>
  <c r="Q1606" i="35"/>
  <c r="Q1607" i="35"/>
  <c r="Q1608" i="35"/>
  <c r="Q1609" i="35"/>
  <c r="Q1610" i="35"/>
  <c r="Q1611" i="35"/>
  <c r="Q1612" i="35"/>
  <c r="Q1613" i="35"/>
  <c r="Q1614" i="35"/>
  <c r="Q1615" i="35"/>
  <c r="Q1616" i="35"/>
  <c r="Q1617" i="35"/>
  <c r="Q1618" i="35"/>
  <c r="Q1619" i="35"/>
  <c r="Q1620" i="35"/>
  <c r="Q1621" i="35"/>
  <c r="Q1622" i="35"/>
  <c r="Q1623" i="35"/>
  <c r="Q1624" i="35"/>
  <c r="Q1625" i="35"/>
  <c r="Q1626" i="35"/>
  <c r="Q1627" i="35"/>
  <c r="Q1628" i="35"/>
  <c r="Q1629" i="35"/>
  <c r="Q1630" i="35"/>
  <c r="Q1631" i="35"/>
  <c r="Q1632" i="35"/>
  <c r="Q1633" i="35"/>
  <c r="Q1634" i="35"/>
  <c r="Q1635" i="35"/>
  <c r="Q1636" i="35"/>
  <c r="Q1637" i="35"/>
  <c r="Q1638" i="35"/>
  <c r="Q1639" i="35"/>
  <c r="Q1640" i="35"/>
  <c r="Q1641" i="35"/>
  <c r="Q1642" i="35"/>
  <c r="Q1643" i="35"/>
  <c r="Q1644" i="35"/>
  <c r="Q1645" i="35"/>
  <c r="Q1646" i="35"/>
  <c r="Q1647" i="35"/>
  <c r="Q1648" i="35"/>
  <c r="Q1649" i="35"/>
  <c r="Q1650" i="35"/>
  <c r="Q1651" i="35"/>
  <c r="Q1652" i="35"/>
  <c r="Q1653" i="35"/>
  <c r="Q1654" i="35"/>
  <c r="Q1655" i="35"/>
  <c r="Q1656" i="35"/>
  <c r="Q1657" i="35"/>
  <c r="Q1658" i="35"/>
  <c r="Q1659" i="35"/>
  <c r="Q1660" i="35"/>
  <c r="Q1661" i="35"/>
  <c r="Q1662" i="35"/>
  <c r="Q1663" i="35"/>
  <c r="Q1664" i="35"/>
  <c r="Q1665" i="35"/>
  <c r="Q1666" i="35"/>
  <c r="Q1667" i="35"/>
  <c r="Q1668" i="35"/>
  <c r="Q1669" i="35"/>
  <c r="Q1670" i="35"/>
  <c r="Q1671" i="35"/>
  <c r="Q1672" i="35"/>
  <c r="Q1673" i="35"/>
  <c r="Q1674" i="35"/>
  <c r="Q1675" i="35"/>
  <c r="Q1676" i="35"/>
  <c r="Q1677" i="35"/>
  <c r="Q1678" i="35"/>
  <c r="Q1679" i="35"/>
  <c r="Q1680" i="35"/>
  <c r="Q1681" i="35"/>
  <c r="Q1682" i="35"/>
  <c r="Q1683" i="35"/>
  <c r="Q1684" i="35"/>
  <c r="Q1685" i="35"/>
  <c r="Q1686" i="35"/>
  <c r="Q1687" i="35"/>
  <c r="Q1688" i="35"/>
  <c r="Q1689" i="35"/>
  <c r="Q1690" i="35"/>
  <c r="Q1691" i="35"/>
  <c r="Q1692" i="35"/>
  <c r="Q1693" i="35"/>
  <c r="Q1694" i="35"/>
  <c r="Q1695" i="35"/>
  <c r="Q1696" i="35"/>
  <c r="Q1697" i="35"/>
  <c r="Q1698" i="35"/>
  <c r="Q1699" i="35"/>
  <c r="Q1700" i="35"/>
  <c r="Q1701" i="35"/>
  <c r="Q1702" i="35"/>
  <c r="Q1703" i="35"/>
  <c r="Q1704" i="35"/>
  <c r="Q1705" i="35"/>
  <c r="Q1706" i="35"/>
  <c r="Q1707" i="35"/>
  <c r="Q1708" i="35"/>
  <c r="Q1709" i="35"/>
  <c r="Q1710" i="35"/>
  <c r="Q1711" i="35"/>
  <c r="Q1712" i="35"/>
  <c r="Q1713" i="35"/>
  <c r="Q1714" i="35"/>
  <c r="Q1715" i="35"/>
  <c r="Q1716" i="35"/>
  <c r="Q1717" i="35"/>
  <c r="Q1718" i="35"/>
  <c r="Q1719" i="35"/>
  <c r="Q1720" i="35"/>
  <c r="Q1721" i="35"/>
  <c r="Q1722" i="35"/>
  <c r="Q1723" i="35"/>
  <c r="Q1724" i="35"/>
  <c r="Q1725" i="35"/>
  <c r="Q1726" i="35"/>
  <c r="Q1727" i="35"/>
  <c r="Q1728" i="35"/>
  <c r="Q1729" i="35"/>
  <c r="Q1730" i="35"/>
  <c r="Q1731" i="35"/>
  <c r="Q1732" i="35"/>
  <c r="Q1733" i="35"/>
  <c r="Q1734" i="35"/>
  <c r="Q1735" i="35"/>
  <c r="Q1736" i="35"/>
  <c r="Q1737" i="35"/>
  <c r="Q1738" i="35"/>
  <c r="Q1739" i="35"/>
  <c r="Q1740" i="35"/>
  <c r="Q1741" i="35"/>
  <c r="Q1742" i="35"/>
  <c r="Q1743" i="35"/>
  <c r="Q1744" i="35"/>
  <c r="Q1745" i="35"/>
  <c r="Q1746" i="35"/>
  <c r="Q1747" i="35"/>
  <c r="Q1748" i="35"/>
  <c r="Q1749" i="35"/>
  <c r="Q1750" i="35"/>
  <c r="Q1751" i="35"/>
  <c r="Q1752" i="35"/>
  <c r="Q1753" i="35"/>
  <c r="Q1754" i="35"/>
  <c r="Q1755" i="35"/>
  <c r="Q1756" i="35"/>
  <c r="Q1757" i="35"/>
  <c r="Q1758" i="35"/>
  <c r="Q1759" i="35"/>
  <c r="Q1760" i="35"/>
  <c r="Q1761" i="35"/>
  <c r="Q1762" i="35"/>
  <c r="Q1763" i="35"/>
  <c r="Q1764" i="35"/>
  <c r="Q1765" i="35"/>
  <c r="Q1766" i="35"/>
  <c r="Q1767" i="35"/>
  <c r="Q1768" i="35"/>
  <c r="Q1769" i="35"/>
  <c r="Q1770" i="35"/>
  <c r="Q1771" i="35"/>
  <c r="Q1772" i="35"/>
  <c r="Q1773" i="35"/>
  <c r="Q1774" i="35"/>
  <c r="Q1775" i="35"/>
  <c r="Q1776" i="35"/>
  <c r="Q1777" i="35"/>
  <c r="Q1778" i="35"/>
  <c r="Q1779" i="35"/>
  <c r="Q1780" i="35"/>
  <c r="Q1781" i="35"/>
  <c r="Q1782" i="35"/>
  <c r="Q1783" i="35"/>
  <c r="Q1784" i="35"/>
  <c r="Q1785" i="35"/>
  <c r="Q1786" i="35"/>
  <c r="Q1787" i="35"/>
  <c r="Q1788" i="35"/>
  <c r="Q1789" i="35"/>
  <c r="Q1790" i="35"/>
  <c r="Q1791" i="35"/>
  <c r="Q1792" i="35"/>
  <c r="Q1793" i="35"/>
  <c r="Q1794" i="35"/>
  <c r="Q1795" i="35"/>
  <c r="Q1796" i="35"/>
  <c r="Q1797" i="35"/>
  <c r="Q1798" i="35"/>
  <c r="Q1799" i="35"/>
  <c r="Q1800" i="35"/>
  <c r="Q1801" i="35"/>
  <c r="Q1802" i="35"/>
  <c r="Q1803" i="35"/>
  <c r="Q1804" i="35"/>
  <c r="Q1805" i="35"/>
  <c r="Q1806" i="35"/>
  <c r="Q1807" i="35"/>
  <c r="Q1808" i="35"/>
  <c r="Q1809" i="35"/>
  <c r="Q1810" i="35"/>
  <c r="Q1811" i="35"/>
  <c r="Q1812" i="35"/>
  <c r="Q1813" i="35"/>
  <c r="Q1814" i="35"/>
  <c r="Q1815" i="35"/>
  <c r="Q1816" i="35"/>
  <c r="Q1817" i="35"/>
  <c r="Q1818" i="35"/>
  <c r="Q1819" i="35"/>
  <c r="Q1820" i="35"/>
  <c r="Q1821" i="35"/>
  <c r="Q1822" i="35"/>
  <c r="Q1823" i="35"/>
  <c r="Q1824" i="35"/>
  <c r="Q1825" i="35"/>
  <c r="Q1826" i="35"/>
  <c r="Q1827" i="35"/>
  <c r="Q1828" i="35"/>
  <c r="Q1829" i="35"/>
  <c r="Q1830" i="35"/>
  <c r="Q1831" i="35"/>
  <c r="Q1832" i="35"/>
  <c r="Q1833" i="35"/>
  <c r="Q1834" i="35"/>
  <c r="Q1835" i="35"/>
  <c r="Q1836" i="35"/>
  <c r="Q1837" i="35"/>
  <c r="Q1838" i="35"/>
  <c r="Q1839" i="35"/>
  <c r="Q1840" i="35"/>
  <c r="Q1841" i="35"/>
  <c r="Q1842" i="35"/>
  <c r="Q1843" i="35"/>
  <c r="Q1844" i="35"/>
  <c r="Q1845" i="35"/>
  <c r="Q1846" i="35"/>
  <c r="Q1847" i="35"/>
  <c r="Q1848" i="35"/>
  <c r="Q1849" i="35"/>
  <c r="Q1850" i="35"/>
  <c r="Q1851" i="35"/>
  <c r="Q1852" i="35"/>
  <c r="Q1853" i="35"/>
  <c r="Q1854" i="35"/>
  <c r="Q1855" i="35"/>
  <c r="Q1856" i="35"/>
  <c r="Q1857" i="35"/>
  <c r="Q1858" i="35"/>
  <c r="Q1859" i="35"/>
  <c r="Q1860" i="35"/>
  <c r="Q1861" i="35"/>
  <c r="Q1862" i="35"/>
  <c r="Q1863" i="35"/>
  <c r="Q1864" i="35"/>
  <c r="Q1865" i="35"/>
  <c r="Q1866" i="35"/>
  <c r="Q1867" i="35"/>
  <c r="Q1868" i="35"/>
  <c r="Q1869" i="35"/>
  <c r="Q1870" i="35"/>
  <c r="Q1871" i="35"/>
  <c r="Q1872" i="35"/>
  <c r="Q1873" i="35"/>
  <c r="Q1874" i="35"/>
  <c r="Q1875" i="35"/>
  <c r="Q1876" i="35"/>
  <c r="Q1877" i="35"/>
  <c r="Q1878" i="35"/>
  <c r="Q1879" i="35"/>
  <c r="Q1880" i="35"/>
  <c r="Q1881" i="35"/>
  <c r="Q1882" i="35"/>
  <c r="Q1883" i="35"/>
  <c r="Q1884" i="35"/>
  <c r="Q1885" i="35"/>
  <c r="Q1886" i="35"/>
  <c r="Q1887" i="35"/>
  <c r="Q1888" i="35"/>
  <c r="Q1889" i="35"/>
  <c r="Q1890" i="35"/>
  <c r="Q1891" i="35"/>
  <c r="Q1892" i="35"/>
  <c r="Q1893" i="35"/>
  <c r="Q1894" i="35"/>
  <c r="Q1895" i="35"/>
  <c r="Q1896" i="35"/>
  <c r="Q1897" i="35"/>
  <c r="Q1898" i="35"/>
  <c r="Q1899" i="35"/>
  <c r="Q1900" i="35"/>
  <c r="Q1901" i="35"/>
  <c r="Q1902" i="35"/>
  <c r="Q1903" i="35"/>
  <c r="Q1904" i="35"/>
  <c r="Q1905" i="35"/>
  <c r="Q1906" i="35"/>
  <c r="Q1907" i="35"/>
  <c r="Q1908" i="35"/>
  <c r="Q1909" i="35"/>
  <c r="Q1910" i="35"/>
  <c r="Q1911" i="35"/>
  <c r="Q1912" i="35"/>
  <c r="Q1913" i="35"/>
  <c r="Q1914" i="35"/>
  <c r="Q1915" i="35"/>
  <c r="Q1916" i="35"/>
  <c r="Q1917" i="35"/>
  <c r="Q1918" i="35"/>
  <c r="Q1919" i="35"/>
  <c r="Q1920" i="35"/>
  <c r="Q1921" i="35"/>
  <c r="Q1922" i="35"/>
  <c r="Q1923" i="35"/>
  <c r="Q1924" i="35"/>
  <c r="Q1925" i="35"/>
  <c r="Q1926" i="35"/>
  <c r="Q1927" i="35"/>
  <c r="Q1928" i="35"/>
  <c r="Q1929" i="35"/>
  <c r="Q1930" i="35"/>
  <c r="Q1931" i="35"/>
  <c r="Q1932" i="35"/>
  <c r="Q1933" i="35"/>
  <c r="Q1934" i="35"/>
  <c r="Q1935" i="35"/>
  <c r="Q1936" i="35"/>
  <c r="Q1937" i="35"/>
  <c r="Q1938" i="35"/>
  <c r="Q1939" i="35"/>
  <c r="Q1940" i="35"/>
  <c r="Q1941" i="35"/>
  <c r="Q1942" i="35"/>
  <c r="Q1943" i="35"/>
  <c r="Q1944" i="35"/>
  <c r="Q1945" i="35"/>
  <c r="Q1946" i="35"/>
  <c r="Q1947" i="35"/>
  <c r="Q1948" i="35"/>
  <c r="Q1949" i="35"/>
  <c r="Q1950" i="35"/>
  <c r="Q1951" i="35"/>
  <c r="Q1952" i="35"/>
  <c r="Q1953" i="35"/>
  <c r="Q1954" i="35"/>
  <c r="Q1955" i="35"/>
  <c r="Q1956" i="35"/>
  <c r="Q1957" i="35"/>
  <c r="Q1958" i="35"/>
  <c r="Q1959" i="35"/>
  <c r="Q1960" i="35"/>
  <c r="Q1961" i="35"/>
  <c r="Q1962" i="35"/>
  <c r="Q1963" i="35"/>
  <c r="Q1964" i="35"/>
  <c r="Q1965" i="35"/>
  <c r="Q1966" i="35"/>
  <c r="Q1967" i="35"/>
  <c r="Q1968" i="35"/>
  <c r="Q1969" i="35"/>
  <c r="Q1970" i="35"/>
  <c r="Q1971" i="35"/>
  <c r="Q1972" i="35"/>
  <c r="Q1973" i="35"/>
  <c r="Q1974" i="35"/>
  <c r="Q1975" i="35"/>
  <c r="Q1976" i="35"/>
  <c r="Q1977" i="35"/>
  <c r="Q1978" i="35"/>
  <c r="Q1979" i="35"/>
  <c r="Q1980" i="35"/>
  <c r="Q1981" i="35"/>
  <c r="Q1982" i="35"/>
  <c r="Q1983" i="35"/>
  <c r="Q1984" i="35"/>
  <c r="Q1985" i="35"/>
  <c r="Q1986" i="35"/>
  <c r="Q1987" i="35"/>
  <c r="Q1988" i="35"/>
  <c r="Q1989" i="35"/>
  <c r="Q1990" i="35"/>
  <c r="Q1991" i="35"/>
  <c r="Q1992" i="35"/>
  <c r="Q1993" i="35"/>
  <c r="Q1994" i="35"/>
  <c r="Q1995" i="35"/>
  <c r="Q1996" i="35"/>
  <c r="Q1997" i="35"/>
  <c r="Q1998" i="35"/>
  <c r="Q1999" i="35"/>
  <c r="Q2000" i="35"/>
  <c r="Q2001" i="35"/>
  <c r="Q2002" i="35"/>
  <c r="Q2003" i="35"/>
  <c r="Q2004" i="35"/>
  <c r="Q2005" i="35"/>
  <c r="Q2006" i="35"/>
  <c r="Q2007" i="35"/>
  <c r="Q2008" i="35"/>
  <c r="Q2009" i="35"/>
  <c r="Q2010" i="35"/>
  <c r="Q2011" i="35"/>
  <c r="Q2012" i="35"/>
  <c r="Q2013" i="35"/>
  <c r="Q2014" i="35"/>
  <c r="Q2015" i="35"/>
  <c r="Q2016" i="35"/>
  <c r="Q2017" i="35"/>
  <c r="Q2018" i="35"/>
  <c r="Q2019" i="35"/>
  <c r="Q2020" i="35"/>
  <c r="Q2021" i="35"/>
  <c r="Q2022" i="35"/>
  <c r="Q2023" i="35"/>
  <c r="Q2024" i="35"/>
  <c r="Q2025" i="35"/>
  <c r="Q2026" i="35"/>
  <c r="Q2027" i="35"/>
  <c r="Q2028" i="35"/>
  <c r="Q2029" i="35"/>
  <c r="Q2030" i="35"/>
  <c r="Q2031" i="35"/>
  <c r="Q2032" i="35"/>
  <c r="Q2033" i="35"/>
  <c r="Q2034" i="35"/>
  <c r="Q2035" i="35"/>
  <c r="Q2036" i="35"/>
  <c r="Q2037" i="35"/>
  <c r="Q2038" i="35"/>
  <c r="Q2039" i="35"/>
  <c r="Q2040" i="35"/>
  <c r="Q2041" i="35"/>
  <c r="Q2042" i="35"/>
  <c r="Q2043" i="35"/>
  <c r="Q2044" i="35"/>
  <c r="Q2045" i="35"/>
  <c r="Q2046" i="35"/>
  <c r="Q2047" i="35"/>
  <c r="Q2048" i="35"/>
  <c r="Q2049" i="35"/>
  <c r="Q2050" i="35"/>
  <c r="Q2051" i="35"/>
  <c r="Q2052" i="35"/>
  <c r="Q2053" i="35"/>
  <c r="Q2054" i="35"/>
  <c r="Q2055" i="35"/>
  <c r="Q2056" i="35"/>
  <c r="Q2057" i="35"/>
  <c r="Q2058" i="35"/>
  <c r="Q2059" i="35"/>
  <c r="Q2060" i="35"/>
  <c r="Q2061" i="35"/>
  <c r="Q2062" i="35"/>
  <c r="Q2063" i="35"/>
  <c r="Q2064" i="35"/>
  <c r="Q2065" i="35"/>
  <c r="Q2066" i="35"/>
  <c r="Q2067" i="35"/>
  <c r="Q2068" i="35"/>
  <c r="Q2069" i="35"/>
  <c r="Q2070" i="35"/>
  <c r="Q2071" i="35"/>
  <c r="Q2072" i="35"/>
  <c r="Q2073" i="35"/>
  <c r="Q2074" i="35"/>
  <c r="Q2075" i="35"/>
  <c r="Q2076" i="35"/>
  <c r="Q2077" i="35"/>
  <c r="Q2078" i="35"/>
  <c r="Q2079" i="35"/>
  <c r="Q2080" i="35"/>
  <c r="Q2081" i="35"/>
  <c r="Q2082" i="35"/>
  <c r="Q2083" i="35"/>
  <c r="Q2084" i="35"/>
  <c r="Q2085" i="35"/>
  <c r="Q2086" i="35"/>
  <c r="Q2087" i="35"/>
  <c r="Q2088" i="35"/>
  <c r="Q2089" i="35"/>
  <c r="Q2090" i="35"/>
  <c r="Q2091" i="35"/>
  <c r="Q2092" i="35"/>
  <c r="Q2093" i="35"/>
  <c r="Q2094" i="35"/>
  <c r="Q2095" i="35"/>
  <c r="Q2096" i="35"/>
  <c r="Q2097" i="35"/>
  <c r="Q2098" i="35"/>
  <c r="Q2099" i="35"/>
  <c r="Q2100" i="35"/>
  <c r="Q2101" i="35"/>
  <c r="Q2102" i="35"/>
  <c r="Q2103" i="35"/>
  <c r="Q2104" i="35"/>
  <c r="Q2105" i="35"/>
  <c r="Q2106" i="35"/>
  <c r="Q2107" i="35"/>
  <c r="Q2108" i="35"/>
  <c r="Q2109" i="35"/>
  <c r="Q2110" i="35"/>
  <c r="Q2111" i="35"/>
  <c r="Q2112" i="35"/>
  <c r="Q2113" i="35"/>
  <c r="Q2114" i="35"/>
  <c r="Q2115" i="35"/>
  <c r="Q2116" i="35"/>
  <c r="Q2117" i="35"/>
  <c r="Q2118" i="35"/>
  <c r="Q2119" i="35"/>
  <c r="Q2120" i="35"/>
  <c r="Q2121" i="35"/>
  <c r="Q2122" i="35"/>
  <c r="Q2123" i="35"/>
  <c r="Q2124" i="35"/>
  <c r="Q2125" i="35"/>
  <c r="Q2126" i="35"/>
  <c r="Q2127" i="35"/>
  <c r="Q2128" i="35"/>
  <c r="Q2129" i="35"/>
  <c r="Q2130" i="35"/>
  <c r="Q2131" i="35"/>
  <c r="Q2132" i="35"/>
  <c r="Q2133" i="35"/>
  <c r="Q2134" i="35"/>
  <c r="Q2135" i="35"/>
  <c r="Q2136" i="35"/>
  <c r="Q2137" i="35"/>
  <c r="Q2138" i="35"/>
  <c r="Q2139" i="35"/>
  <c r="Q2140" i="35"/>
  <c r="Q2141" i="35"/>
  <c r="Q2142" i="35"/>
  <c r="Q2143" i="35"/>
  <c r="Q2144" i="35"/>
  <c r="Q2145" i="35"/>
  <c r="Q2146" i="35"/>
  <c r="Q2147" i="35"/>
  <c r="Q2148" i="35"/>
  <c r="Q2149" i="35"/>
  <c r="Q2150" i="35"/>
  <c r="Q2151" i="35"/>
  <c r="Q2152" i="35"/>
  <c r="Q2153" i="35"/>
  <c r="Q2154" i="35"/>
  <c r="Q2155" i="35"/>
  <c r="Q2156" i="35"/>
  <c r="Q2157" i="35"/>
  <c r="Q2158" i="35"/>
  <c r="Q2159" i="35"/>
  <c r="Q2160" i="35"/>
  <c r="Q2161" i="35"/>
  <c r="Q2162" i="35"/>
  <c r="Q2163" i="35"/>
  <c r="Q2164" i="35"/>
  <c r="Q2165" i="35"/>
  <c r="Q2166" i="35"/>
  <c r="Q2167" i="35"/>
  <c r="Q2168" i="35"/>
  <c r="Q2169" i="35"/>
  <c r="Q2170" i="35"/>
  <c r="Q2171" i="35"/>
  <c r="Q2172" i="35"/>
  <c r="Q2173" i="35"/>
  <c r="Q2174" i="35"/>
  <c r="Q2175" i="35"/>
  <c r="Q2176" i="35"/>
  <c r="Q2177" i="35"/>
  <c r="Q2178" i="35"/>
  <c r="Q2179" i="35"/>
  <c r="Q2180" i="35"/>
  <c r="Q2181" i="35"/>
  <c r="Q2182" i="35"/>
  <c r="Q2183" i="35"/>
  <c r="Q2184" i="35"/>
  <c r="Q2185" i="35"/>
  <c r="Q2186" i="35"/>
  <c r="Q2187" i="35"/>
  <c r="Q2188" i="35"/>
  <c r="Q2189" i="35"/>
  <c r="Q2190" i="35"/>
  <c r="Q2191" i="35"/>
  <c r="Q2192" i="35"/>
  <c r="Q2193" i="35"/>
  <c r="Q2194" i="35"/>
  <c r="Q2195" i="35"/>
  <c r="Q2196" i="35"/>
  <c r="Q2197" i="35"/>
  <c r="Q2198" i="35"/>
  <c r="Q2199" i="35"/>
  <c r="Q2200" i="35"/>
  <c r="Q2201" i="35"/>
  <c r="Q2202" i="35"/>
  <c r="Q2203" i="35"/>
  <c r="Q2204" i="35"/>
  <c r="Q2205" i="35"/>
  <c r="Q2206" i="35"/>
  <c r="Q2207" i="35"/>
  <c r="Q2208" i="35"/>
  <c r="Q2209" i="35"/>
  <c r="Q2210" i="35"/>
  <c r="Q2211" i="35"/>
  <c r="Q2212" i="35"/>
  <c r="Q2213" i="35"/>
  <c r="Q2214" i="35"/>
  <c r="Q2215" i="35"/>
  <c r="Q2216" i="35"/>
  <c r="Q2217" i="35"/>
  <c r="Q2218" i="35"/>
  <c r="Q2219" i="35"/>
  <c r="Q2220" i="35"/>
  <c r="Q2221" i="35"/>
  <c r="Q2222" i="35"/>
  <c r="Q2223" i="35"/>
  <c r="Q2224" i="35"/>
  <c r="Q2225" i="35"/>
  <c r="Q2226" i="35"/>
  <c r="Q2227" i="35"/>
  <c r="Q2228" i="35"/>
  <c r="Q2229" i="35"/>
  <c r="Q2230" i="35"/>
  <c r="Q2231" i="35"/>
  <c r="Q2232" i="35"/>
  <c r="Q2233" i="35"/>
  <c r="Q2234" i="35"/>
  <c r="Q2235" i="35"/>
  <c r="Q2236" i="35"/>
  <c r="Q2237" i="35"/>
  <c r="Q2238" i="35"/>
  <c r="Q2239" i="35"/>
  <c r="Q2240" i="35"/>
  <c r="Q2241" i="35"/>
  <c r="Q2242" i="35"/>
  <c r="Q2243" i="35"/>
  <c r="Q2244" i="35"/>
  <c r="Q2245" i="35"/>
  <c r="Q2246" i="35"/>
  <c r="Q2247" i="35"/>
  <c r="Q2248" i="35"/>
  <c r="Q2249" i="35"/>
  <c r="Q2250" i="35"/>
  <c r="Q2251" i="35"/>
  <c r="Q2252" i="35"/>
  <c r="Q2253" i="35"/>
  <c r="Q2254" i="35"/>
  <c r="Q2255" i="35"/>
  <c r="Q2256" i="35"/>
  <c r="Q2257" i="35"/>
  <c r="Q2258" i="35"/>
  <c r="Q2259" i="35"/>
  <c r="Q2260" i="35"/>
  <c r="Q2261" i="35"/>
  <c r="Q2262" i="35"/>
  <c r="Q2263" i="35"/>
  <c r="Q2264" i="35"/>
  <c r="Q2265" i="35"/>
  <c r="Q2266" i="35"/>
  <c r="Q2267" i="35"/>
  <c r="Q2268" i="35"/>
  <c r="Q2269" i="35"/>
  <c r="Q2270" i="35"/>
  <c r="Q2271" i="35"/>
  <c r="Q2272" i="35"/>
  <c r="Q2273" i="35"/>
  <c r="Q2274" i="35"/>
  <c r="Q2275" i="35"/>
  <c r="Q2276" i="35"/>
  <c r="Q2277" i="35"/>
  <c r="Q2278" i="35"/>
  <c r="Q2279" i="35"/>
  <c r="Q2280" i="35"/>
  <c r="Q2281" i="35"/>
  <c r="Q2282" i="35"/>
  <c r="Q2283" i="35"/>
  <c r="Q2284" i="35"/>
  <c r="Q2285" i="35"/>
  <c r="Q2286" i="35"/>
  <c r="Q2287" i="35"/>
  <c r="Q2288" i="35"/>
  <c r="Q2289" i="35"/>
  <c r="Q2290" i="35"/>
  <c r="Q2291" i="35"/>
  <c r="Q2292" i="35"/>
  <c r="Q2293" i="35"/>
  <c r="Q2294" i="35"/>
  <c r="Q2295" i="35"/>
  <c r="Q2296" i="35"/>
  <c r="Q2297" i="35"/>
  <c r="Q2298" i="35"/>
  <c r="Q2299" i="35"/>
  <c r="Q2300" i="35"/>
  <c r="Q2301" i="35"/>
  <c r="Q2302" i="35"/>
  <c r="Q2303" i="35"/>
  <c r="Q2304" i="35"/>
  <c r="Q2305" i="35"/>
  <c r="Q2306" i="35"/>
  <c r="Q2307" i="35"/>
  <c r="Q2308" i="35"/>
  <c r="Q2309" i="35"/>
  <c r="Q2310" i="35"/>
  <c r="Q2311" i="35"/>
  <c r="Q2312" i="35"/>
  <c r="Q2313" i="35"/>
  <c r="Q2314" i="35"/>
  <c r="Q2315" i="35"/>
  <c r="Q2316" i="35"/>
  <c r="Q2317" i="35"/>
  <c r="Q2318" i="35"/>
  <c r="Q2319" i="35"/>
  <c r="Q2320" i="35"/>
  <c r="Q2321" i="35"/>
  <c r="Q2322" i="35"/>
  <c r="Q2323" i="35"/>
  <c r="Q2324" i="35"/>
  <c r="Q2325" i="35"/>
  <c r="Q2326" i="35"/>
  <c r="Q2327" i="35"/>
  <c r="Q2328" i="35"/>
  <c r="Q2329" i="35"/>
  <c r="Q2330" i="35"/>
  <c r="Q2331" i="35"/>
  <c r="Q2332" i="35"/>
  <c r="Q2333" i="35"/>
  <c r="Q2334" i="35"/>
  <c r="Q2335" i="35"/>
  <c r="Q2336" i="35"/>
  <c r="Q2337" i="35"/>
  <c r="Q2338" i="35"/>
  <c r="Q2339" i="35"/>
  <c r="Q2340" i="35"/>
  <c r="Q2341" i="35"/>
  <c r="Q2342" i="35"/>
  <c r="Q2343" i="35"/>
  <c r="Q2344" i="35"/>
  <c r="Q2345" i="35"/>
  <c r="Q2346" i="35"/>
  <c r="Q2347" i="35"/>
  <c r="Q2348" i="35"/>
  <c r="Q2349" i="35"/>
  <c r="Q2350" i="35"/>
  <c r="Q2351" i="35"/>
  <c r="Q2352" i="35"/>
  <c r="Q2353" i="35"/>
  <c r="Q2354" i="35"/>
  <c r="Q2355" i="35"/>
  <c r="Q2356" i="35"/>
  <c r="Q2357" i="35"/>
  <c r="Q2358" i="35"/>
  <c r="Q2359" i="35"/>
  <c r="Q2360" i="35"/>
  <c r="Q2361" i="35"/>
  <c r="Q2362" i="35"/>
  <c r="Q2363" i="35"/>
  <c r="Q2364" i="35"/>
  <c r="Q2365" i="35"/>
  <c r="Q2366" i="35"/>
  <c r="Q2367" i="35"/>
  <c r="Q2368" i="35"/>
  <c r="Q2369" i="35"/>
  <c r="Q2370" i="35"/>
  <c r="Q2371" i="35"/>
  <c r="Q2372" i="35"/>
  <c r="Q2373" i="35"/>
  <c r="Q2374" i="35"/>
  <c r="Q2375" i="35"/>
  <c r="Q2376" i="35"/>
  <c r="Q2377" i="35"/>
  <c r="Q2378" i="35"/>
  <c r="Q2379" i="35"/>
  <c r="Q2380" i="35"/>
  <c r="Q2381" i="35"/>
  <c r="Q2382" i="35"/>
  <c r="Q2383" i="35"/>
  <c r="Q2384" i="35"/>
  <c r="Q2385" i="35"/>
  <c r="Q2386" i="35"/>
  <c r="Q2387" i="35"/>
  <c r="Q2388" i="35"/>
  <c r="Q2389" i="35"/>
  <c r="Q2390" i="35"/>
  <c r="Q2391" i="35"/>
  <c r="Q2392" i="35"/>
  <c r="Q2393" i="35"/>
  <c r="Q2394" i="35"/>
  <c r="Q2395" i="35"/>
  <c r="Q2396" i="35"/>
  <c r="Q2397" i="35"/>
  <c r="Q2398" i="35"/>
  <c r="Q2399" i="35"/>
  <c r="Q2400" i="35"/>
  <c r="Q2401" i="35"/>
  <c r="Q2402" i="35"/>
  <c r="Q2403" i="35"/>
  <c r="Q2404" i="35"/>
  <c r="Q2405" i="35"/>
  <c r="Q2406" i="35"/>
  <c r="Q2407" i="35"/>
  <c r="Q2408" i="35"/>
  <c r="Q2409" i="35"/>
  <c r="Q2410" i="35"/>
  <c r="Q2411" i="35"/>
  <c r="Q2412" i="35"/>
  <c r="Q2413" i="35"/>
  <c r="Q2414" i="35"/>
  <c r="Q2415" i="35"/>
  <c r="Q2416" i="35"/>
  <c r="Q2417" i="35"/>
  <c r="Q2418" i="35"/>
  <c r="Q2419" i="35"/>
  <c r="Q2420" i="35"/>
  <c r="Q2421" i="35"/>
  <c r="Q2422" i="35"/>
  <c r="Q2423" i="35"/>
  <c r="Q2424" i="35"/>
  <c r="Q2425" i="35"/>
  <c r="Q2426" i="35"/>
  <c r="Q2427" i="35"/>
  <c r="Q2428" i="35"/>
  <c r="Q2429" i="35"/>
  <c r="Q2430" i="35"/>
  <c r="Q2431" i="35"/>
  <c r="Q2432" i="35"/>
  <c r="Q2433" i="35"/>
  <c r="Q2434" i="35"/>
  <c r="Q2435" i="35"/>
  <c r="Q2436" i="35"/>
  <c r="Q2437" i="35"/>
  <c r="Q2438" i="35"/>
  <c r="Q2439" i="35"/>
  <c r="Q2440" i="35"/>
  <c r="Q2441" i="35"/>
  <c r="Q2442" i="35"/>
  <c r="Q2443" i="35"/>
  <c r="Q2444" i="35"/>
  <c r="Q2445" i="35"/>
  <c r="Q2446" i="35"/>
  <c r="Q2447" i="35"/>
  <c r="Q2448" i="35"/>
  <c r="Q2449" i="35"/>
  <c r="Q2450" i="35"/>
  <c r="Q2451" i="35"/>
  <c r="Q2452" i="35"/>
  <c r="Q2453" i="35"/>
  <c r="Q2454" i="35"/>
  <c r="Q2455" i="35"/>
  <c r="Q2456" i="35"/>
  <c r="Q2457" i="35"/>
  <c r="Q2458" i="35"/>
  <c r="Q2459" i="35"/>
  <c r="Q2460" i="35"/>
  <c r="Q2461" i="35"/>
  <c r="Q2462" i="35"/>
  <c r="Q2463" i="35"/>
  <c r="Q2464" i="35"/>
  <c r="Q2465" i="35"/>
  <c r="Q2466" i="35"/>
  <c r="Q2467" i="35"/>
  <c r="Q2468" i="35"/>
  <c r="Q2469" i="35"/>
  <c r="Q2470" i="35"/>
  <c r="Q2471" i="35"/>
  <c r="Q2472" i="35"/>
  <c r="Q2473" i="35"/>
  <c r="Q2474" i="35"/>
  <c r="Q2475" i="35"/>
  <c r="Q2476" i="35"/>
  <c r="Q2477" i="35"/>
  <c r="Q2478" i="35"/>
  <c r="Q2479" i="35"/>
  <c r="Q2480" i="35"/>
  <c r="Q2481" i="35"/>
  <c r="Q2482" i="35"/>
  <c r="Q2483" i="35"/>
  <c r="Q2484" i="35"/>
  <c r="Q2485" i="35"/>
  <c r="Q2486" i="35"/>
  <c r="Q2487" i="35"/>
  <c r="Q2488" i="35"/>
  <c r="Q2489" i="35"/>
  <c r="Q2490" i="35"/>
  <c r="Q2491" i="35"/>
  <c r="Q2492" i="35"/>
  <c r="Q2493" i="35"/>
  <c r="Q2494" i="35"/>
  <c r="Q2495" i="35"/>
  <c r="Q2496" i="35"/>
  <c r="Q2497" i="35"/>
  <c r="Q2498" i="35"/>
  <c r="Q2499" i="35"/>
  <c r="Q2500" i="35"/>
  <c r="Q2501" i="35"/>
  <c r="Q2502" i="35"/>
  <c r="Q2503" i="35"/>
  <c r="Q2504" i="35"/>
  <c r="Q2505" i="35"/>
  <c r="Q2506" i="35"/>
  <c r="Q2507" i="35"/>
  <c r="Q2508" i="35"/>
  <c r="Q2509" i="35"/>
  <c r="Q2510" i="35"/>
  <c r="Q2511" i="35"/>
  <c r="Q2512" i="35"/>
  <c r="Q2513" i="35"/>
  <c r="Q2514" i="35"/>
  <c r="Q2515" i="35"/>
  <c r="Q2516" i="35"/>
  <c r="Q2517" i="35"/>
  <c r="Q2518" i="35"/>
  <c r="Q2519" i="35"/>
  <c r="Q2520" i="35"/>
  <c r="Q2521" i="35"/>
  <c r="Q2522" i="35"/>
  <c r="Q2523" i="35"/>
  <c r="Q2524" i="35"/>
  <c r="Q2525" i="35"/>
  <c r="Q2526" i="35"/>
  <c r="Q2527" i="35"/>
  <c r="Q2528" i="35"/>
  <c r="Q2529" i="35"/>
  <c r="Q2530" i="35"/>
  <c r="Q2531" i="35"/>
  <c r="Q2532" i="35"/>
  <c r="Q2533" i="35"/>
  <c r="Q2534" i="35"/>
  <c r="Q2535" i="35"/>
  <c r="Q2536" i="35"/>
  <c r="Q2537" i="35"/>
  <c r="Q2538" i="35"/>
  <c r="Q2539" i="35"/>
  <c r="Q2540" i="35"/>
  <c r="Q2541" i="35"/>
  <c r="Q2542" i="35"/>
  <c r="Q2543" i="35"/>
  <c r="Q2544" i="35"/>
  <c r="Q2545" i="35"/>
  <c r="Q2546" i="35"/>
  <c r="Q2547" i="35"/>
  <c r="Q2548" i="35"/>
  <c r="Q2549" i="35"/>
  <c r="Q2550" i="35"/>
  <c r="Q2551" i="35"/>
  <c r="Q2552" i="35"/>
  <c r="Q2553" i="35"/>
  <c r="Q2554" i="35"/>
  <c r="Q2555" i="35"/>
  <c r="Q2556" i="35"/>
  <c r="Q2557" i="35"/>
  <c r="Q2558" i="35"/>
  <c r="Q2559" i="35"/>
  <c r="Q2560" i="35"/>
  <c r="Q2561" i="35"/>
  <c r="Q2562" i="35"/>
  <c r="Q2563" i="35"/>
  <c r="Q2564" i="35"/>
  <c r="Q2565" i="35"/>
  <c r="Q2566" i="35"/>
  <c r="Q2567" i="35"/>
  <c r="Q2568" i="35"/>
  <c r="Q2569" i="35"/>
  <c r="Q2570" i="35"/>
  <c r="Q2571" i="35"/>
  <c r="Q2572" i="35"/>
  <c r="Q2573" i="35"/>
  <c r="Q2574" i="35"/>
  <c r="Q2575" i="35"/>
  <c r="Q2576" i="35"/>
  <c r="Q2577" i="35"/>
  <c r="Q2578" i="35"/>
  <c r="Q2579" i="35"/>
  <c r="Q2580" i="35"/>
  <c r="Q2581" i="35"/>
  <c r="Q2582" i="35"/>
  <c r="Q2583" i="35"/>
  <c r="Q2584" i="35"/>
  <c r="Q2585" i="35"/>
  <c r="Q2586" i="35"/>
  <c r="Q2587" i="35"/>
  <c r="Q2588" i="35"/>
  <c r="Q2589" i="35"/>
  <c r="Q2590" i="35"/>
  <c r="Q2591" i="35"/>
  <c r="Q2592" i="35"/>
  <c r="Q2593" i="35"/>
  <c r="Q2594" i="35"/>
  <c r="Q2595" i="35"/>
  <c r="Q2596" i="35"/>
  <c r="Q2597" i="35"/>
  <c r="Q2598" i="35"/>
  <c r="Q2599" i="35"/>
  <c r="Q2600" i="35"/>
  <c r="Q2601" i="35"/>
  <c r="Q2602" i="35"/>
  <c r="Q2603" i="35"/>
  <c r="Q2604" i="35"/>
  <c r="Q2605" i="35"/>
  <c r="Q2606" i="35"/>
  <c r="Q2607" i="35"/>
  <c r="Q2608" i="35"/>
  <c r="Q2609" i="35"/>
  <c r="Q2610" i="35"/>
  <c r="Q2611" i="35"/>
  <c r="Q2612" i="35"/>
  <c r="Q2613" i="35"/>
  <c r="Q2614" i="35"/>
  <c r="Q2615" i="35"/>
  <c r="Q2616" i="35"/>
  <c r="Q2617" i="35"/>
  <c r="Q2618" i="35"/>
  <c r="Q2619" i="35"/>
  <c r="Q2620" i="35"/>
  <c r="Q2621" i="35"/>
  <c r="Q2622" i="35"/>
  <c r="Q2623" i="35"/>
  <c r="Q2624" i="35"/>
  <c r="Q2625" i="35"/>
  <c r="Q2626" i="35"/>
  <c r="Q2627" i="35"/>
  <c r="Q2628" i="35"/>
  <c r="Q2629" i="35"/>
  <c r="Q2630" i="35"/>
  <c r="Q2631" i="35"/>
  <c r="Q2632" i="35"/>
  <c r="Q2633" i="35"/>
  <c r="Q2634" i="35"/>
  <c r="Q2635" i="35"/>
  <c r="Q2636" i="35"/>
  <c r="Q2637" i="35"/>
  <c r="Q2638" i="35"/>
  <c r="Q2639" i="35"/>
  <c r="Q2640" i="35"/>
  <c r="Q2641" i="35"/>
  <c r="Q2642" i="35"/>
  <c r="Q2643" i="35"/>
  <c r="Q2644" i="35"/>
  <c r="Q2645" i="35"/>
  <c r="Q2646" i="35"/>
  <c r="Q2647" i="35"/>
  <c r="Q2648" i="35"/>
  <c r="Q2649" i="35"/>
  <c r="Q2650" i="35"/>
  <c r="Q2651" i="35"/>
  <c r="Q2652" i="35"/>
  <c r="Q2653" i="35"/>
  <c r="Q2654" i="35"/>
  <c r="Q2655" i="35"/>
  <c r="Q2656" i="35"/>
  <c r="Q2657" i="35"/>
  <c r="Q2658" i="35"/>
  <c r="Q2659" i="35"/>
  <c r="Q2660" i="35"/>
  <c r="Q2661" i="35"/>
  <c r="Q2662" i="35"/>
  <c r="Q2663" i="35"/>
  <c r="Q2664" i="35"/>
  <c r="Q2665" i="35"/>
  <c r="Q2666" i="35"/>
  <c r="Q2667" i="35"/>
  <c r="Q2668" i="35"/>
  <c r="Q2669" i="35"/>
  <c r="Q2670" i="35"/>
  <c r="Q2671" i="35"/>
  <c r="Q2672" i="35"/>
  <c r="Q2673" i="35"/>
  <c r="Q2674" i="35"/>
  <c r="Q2675" i="35"/>
  <c r="Q2676" i="35"/>
  <c r="Q2677" i="35"/>
  <c r="Q2678" i="35"/>
  <c r="Q2679" i="35"/>
  <c r="Q2680" i="35"/>
  <c r="Q2681" i="35"/>
  <c r="Q2682" i="35"/>
  <c r="Q2683" i="35"/>
  <c r="Q2684" i="35"/>
  <c r="Q2685" i="35"/>
  <c r="Q2686" i="35"/>
  <c r="Q2687" i="35"/>
  <c r="Q2688" i="35"/>
  <c r="Q2689" i="35"/>
  <c r="Q2690" i="35"/>
  <c r="Q2691" i="35"/>
  <c r="Q2692" i="35"/>
  <c r="Q2693" i="35"/>
  <c r="Q2694" i="35"/>
  <c r="Q2695" i="35"/>
  <c r="Q2696" i="35"/>
  <c r="Q2697" i="35"/>
  <c r="Q2698" i="35"/>
  <c r="Q2699" i="35"/>
  <c r="Q2700" i="35"/>
  <c r="Q2701" i="35"/>
  <c r="Q2702" i="35"/>
  <c r="Q2703" i="35"/>
  <c r="Q2704" i="35"/>
  <c r="Q2705" i="35"/>
  <c r="Q2706" i="35"/>
  <c r="Q2707" i="35"/>
  <c r="Q2708" i="35"/>
  <c r="Q2709" i="35"/>
  <c r="Q2710" i="35"/>
  <c r="Q2711" i="35"/>
  <c r="Q2712" i="35"/>
  <c r="Q2713" i="35"/>
  <c r="Q2714" i="35"/>
  <c r="Q2715" i="35"/>
  <c r="Q2716" i="35"/>
  <c r="Q2717" i="35"/>
  <c r="Q2718" i="35"/>
  <c r="Q2719" i="35"/>
  <c r="Q2720" i="35"/>
  <c r="Q2721" i="35"/>
  <c r="Q2722" i="35"/>
  <c r="Q2723" i="35"/>
  <c r="Q2724" i="35"/>
  <c r="Q2725" i="35"/>
  <c r="Q2726" i="35"/>
  <c r="Q2727" i="35"/>
  <c r="Q2728" i="35"/>
  <c r="Q2729" i="35"/>
  <c r="Q2730" i="35"/>
  <c r="Q2731" i="35"/>
  <c r="Q2732" i="35"/>
  <c r="Q2733" i="35"/>
  <c r="Q2734" i="35"/>
  <c r="Q2735" i="35"/>
  <c r="Q2736" i="35"/>
  <c r="Q2737" i="35"/>
  <c r="Q2738" i="35"/>
  <c r="Q2739" i="35"/>
  <c r="Q2740" i="35"/>
  <c r="Q2741" i="35"/>
  <c r="Q2742" i="35"/>
  <c r="Q2743" i="35"/>
  <c r="Q2744" i="35"/>
  <c r="Q2745" i="35"/>
  <c r="Q2746" i="35"/>
  <c r="Q2747" i="35"/>
  <c r="Q2748" i="35"/>
  <c r="Q2749" i="35"/>
  <c r="Q2750" i="35"/>
  <c r="Q2751" i="35"/>
  <c r="Q2752" i="35"/>
  <c r="Q2753" i="35"/>
  <c r="Q2754" i="35"/>
  <c r="Q2755" i="35"/>
  <c r="Q2756" i="35"/>
  <c r="Q2757" i="35"/>
  <c r="Q2758" i="35"/>
  <c r="Q2759" i="35"/>
  <c r="Q2760" i="35"/>
  <c r="Q2761" i="35"/>
  <c r="Q2762" i="35"/>
  <c r="Q2763" i="35"/>
  <c r="Q2764" i="35"/>
  <c r="Q2765" i="35"/>
  <c r="Q2766" i="35"/>
  <c r="Q2767" i="35"/>
  <c r="Q2768" i="35"/>
  <c r="Q2769" i="35"/>
  <c r="Q2770" i="35"/>
  <c r="Q2771" i="35"/>
  <c r="Q2772" i="35"/>
  <c r="Q2773" i="35"/>
  <c r="Q2774" i="35"/>
  <c r="Q2775" i="35"/>
  <c r="Q2776" i="35"/>
  <c r="Q2777" i="35"/>
  <c r="Q2778" i="35"/>
  <c r="Q2779" i="35"/>
  <c r="Q2780" i="35"/>
  <c r="Q2781" i="35"/>
  <c r="Q2782" i="35"/>
  <c r="Q2783" i="35"/>
  <c r="Q2784" i="35"/>
  <c r="Q2785" i="35"/>
  <c r="Q2786" i="35"/>
  <c r="Q2787" i="35"/>
  <c r="Q2788" i="35"/>
  <c r="Q2789" i="35"/>
  <c r="Q2790" i="35"/>
  <c r="Q2791" i="35"/>
  <c r="Q2792" i="35"/>
  <c r="Q2793" i="35"/>
  <c r="Q2794" i="35"/>
  <c r="Q2795" i="35"/>
  <c r="Q2796" i="35"/>
  <c r="Q2797" i="35"/>
  <c r="Q2798" i="35"/>
  <c r="Q2799" i="35"/>
  <c r="Q2800" i="35"/>
  <c r="Q2801" i="35"/>
  <c r="Q2802" i="35"/>
  <c r="Q2803" i="35"/>
  <c r="Q2804" i="35"/>
  <c r="Q2805" i="35"/>
  <c r="Q2806" i="35"/>
  <c r="Q2807" i="35"/>
  <c r="Q2808" i="35"/>
  <c r="Q2809" i="35"/>
  <c r="Q2810" i="35"/>
  <c r="Q2811" i="35"/>
  <c r="Q2812" i="35"/>
  <c r="Q2813" i="35"/>
  <c r="Q2814" i="35"/>
  <c r="Q2815" i="35"/>
  <c r="Q2816" i="35"/>
  <c r="Q2817" i="35"/>
  <c r="Q2818" i="35"/>
  <c r="Q2819" i="35"/>
  <c r="Q2820" i="35"/>
  <c r="Q2821" i="35"/>
  <c r="Q2822" i="35"/>
  <c r="Q2823" i="35"/>
  <c r="Q2824" i="35"/>
  <c r="Q2825" i="35"/>
  <c r="Q2826" i="35"/>
  <c r="Q2827" i="35"/>
  <c r="Q2828" i="35"/>
  <c r="Q2829" i="35"/>
  <c r="Q2830" i="35"/>
  <c r="Q2831" i="35"/>
  <c r="Q2832" i="35"/>
  <c r="Q2833" i="35"/>
  <c r="Q2834" i="35"/>
  <c r="Q2835" i="35"/>
  <c r="Q2836" i="35"/>
  <c r="Q2837" i="35"/>
  <c r="Q2838" i="35"/>
  <c r="Q2839" i="35"/>
  <c r="Q2840" i="35"/>
  <c r="Q2841" i="35"/>
  <c r="Q2842" i="35"/>
  <c r="Q2843" i="35"/>
  <c r="Q2844" i="35"/>
  <c r="Q2845" i="35"/>
  <c r="Q2846" i="35"/>
  <c r="Q2847" i="35"/>
  <c r="Q2848" i="35"/>
  <c r="Q2849" i="35"/>
  <c r="Q2850" i="35"/>
  <c r="Q2851" i="35"/>
  <c r="Q2852" i="35"/>
  <c r="Q2853" i="35"/>
  <c r="Q2854" i="35"/>
  <c r="Q2855" i="35"/>
  <c r="Q2856" i="35"/>
  <c r="Q2857" i="35"/>
  <c r="Q2858" i="35"/>
  <c r="Q2859" i="35"/>
  <c r="Q2860" i="35"/>
  <c r="Q2861" i="35"/>
  <c r="Q2862" i="35"/>
  <c r="Q2863" i="35"/>
  <c r="Q2864" i="35"/>
  <c r="Q2865" i="35"/>
  <c r="Q2866" i="35"/>
  <c r="Q2867" i="35"/>
  <c r="Q2868" i="35"/>
  <c r="Q2869" i="35"/>
  <c r="Q2870" i="35"/>
  <c r="Q2871" i="35"/>
  <c r="Q2872" i="35"/>
  <c r="Q2873" i="35"/>
  <c r="Q2874" i="35"/>
  <c r="Q2875" i="35"/>
  <c r="Q2876" i="35"/>
  <c r="Q2877" i="35"/>
  <c r="Q2878" i="35"/>
  <c r="Q2879" i="35"/>
  <c r="Q2880" i="35"/>
  <c r="Q2881" i="35"/>
  <c r="Q2882" i="35"/>
  <c r="Q2883" i="35"/>
  <c r="Q2884" i="35"/>
  <c r="Q2885" i="35"/>
  <c r="Q2886" i="35"/>
  <c r="Q2887" i="35"/>
  <c r="Q2888" i="35"/>
  <c r="Q2889" i="35"/>
  <c r="Q2890" i="35"/>
  <c r="Q2891" i="35"/>
  <c r="Q2892" i="35"/>
  <c r="Q2893" i="35"/>
  <c r="Q2894" i="35"/>
  <c r="Q2895" i="35"/>
  <c r="Q2896" i="35"/>
  <c r="Q2897" i="35"/>
  <c r="Q2898" i="35"/>
  <c r="Q2899" i="35"/>
  <c r="Q2900" i="35"/>
  <c r="Q2901" i="35"/>
  <c r="Q2902" i="35"/>
  <c r="Q2903" i="35"/>
  <c r="Q2904" i="35"/>
  <c r="Q2905" i="35"/>
  <c r="Q2906" i="35"/>
  <c r="Q2907" i="35"/>
  <c r="Q2908" i="35"/>
  <c r="Q2909" i="35"/>
  <c r="Q2910" i="35"/>
  <c r="Q2911" i="35"/>
  <c r="Q2912" i="35"/>
  <c r="Q2913" i="35"/>
  <c r="Q2914" i="35"/>
  <c r="Q2915" i="35"/>
  <c r="Q2916" i="35"/>
  <c r="Q2917" i="35"/>
  <c r="Q2918" i="35"/>
  <c r="Q2919" i="35"/>
  <c r="Q2920" i="35"/>
  <c r="Q2921" i="35"/>
  <c r="Q2922" i="35"/>
  <c r="Q2923" i="35"/>
  <c r="Q2924" i="35"/>
  <c r="Q2925" i="35"/>
  <c r="Q2926" i="35"/>
  <c r="Q2927" i="35"/>
  <c r="Q2928" i="35"/>
  <c r="Q2929" i="35"/>
  <c r="Q2930" i="35"/>
  <c r="Q2931" i="35"/>
  <c r="Q2932" i="35"/>
  <c r="Q2933" i="35"/>
  <c r="Q2934" i="35"/>
  <c r="Q2935" i="35"/>
  <c r="Q2936" i="35"/>
  <c r="Q2937" i="35"/>
  <c r="Q2938" i="35"/>
  <c r="Q2939" i="35"/>
  <c r="Q2940" i="35"/>
  <c r="Q2941" i="35"/>
  <c r="Q2942" i="35"/>
  <c r="Q2943" i="35"/>
  <c r="Q2944" i="35"/>
  <c r="Q2945" i="35"/>
  <c r="Q2946" i="35"/>
  <c r="Q2947" i="35"/>
  <c r="Q2948" i="35"/>
  <c r="Q2949" i="35"/>
  <c r="Q2950" i="35"/>
  <c r="Q2951" i="35"/>
  <c r="Q2952" i="35"/>
  <c r="Q2953" i="35"/>
  <c r="Q2954" i="35"/>
  <c r="Q2955" i="35"/>
  <c r="Q2956" i="35"/>
  <c r="Q2957" i="35"/>
  <c r="Q2958" i="35"/>
  <c r="Q2959" i="35"/>
  <c r="Q2960" i="35"/>
  <c r="Q2961" i="35"/>
  <c r="Q2962" i="35"/>
  <c r="Q2963" i="35"/>
  <c r="Q2964" i="35"/>
  <c r="Q2965" i="35"/>
  <c r="Q2966" i="35"/>
  <c r="Q2967" i="35"/>
  <c r="Q2968" i="35"/>
  <c r="Q2969" i="35"/>
  <c r="Q2970" i="35"/>
  <c r="Q2971" i="35"/>
  <c r="Q2972" i="35"/>
  <c r="Q2973" i="35"/>
  <c r="Q2974" i="35"/>
  <c r="Q2975" i="35"/>
  <c r="Q2976" i="35"/>
  <c r="Q2977" i="35"/>
  <c r="Q2978" i="35"/>
  <c r="Q2979" i="35"/>
  <c r="Q2980" i="35"/>
  <c r="Q2981" i="35"/>
  <c r="Q2982" i="35"/>
  <c r="Q2983" i="35"/>
  <c r="Q2984" i="35"/>
  <c r="Q2985" i="35"/>
  <c r="Q2986" i="35"/>
  <c r="Q2987" i="35"/>
  <c r="Q2988" i="35"/>
  <c r="Q2989" i="35"/>
  <c r="Q2990" i="35"/>
  <c r="Q2991" i="35"/>
  <c r="Q2992" i="35"/>
  <c r="Q2993" i="35"/>
  <c r="Q2994" i="35"/>
  <c r="Q2995" i="35"/>
  <c r="Q2996" i="35"/>
  <c r="Q2997" i="35"/>
  <c r="Q2998" i="35"/>
  <c r="Q2999" i="35"/>
  <c r="Q3000" i="35"/>
  <c r="Q3001" i="35"/>
  <c r="Q3002" i="35"/>
  <c r="Q3003" i="35"/>
  <c r="Q3004" i="35"/>
  <c r="Q3005" i="35"/>
  <c r="Q3006" i="35"/>
  <c r="Q3007" i="35"/>
  <c r="Q3008" i="35"/>
  <c r="Q3009" i="35"/>
  <c r="Q3010" i="35"/>
  <c r="Q3011" i="35"/>
  <c r="Q3012" i="35"/>
  <c r="Q3013" i="35"/>
  <c r="Q3014" i="35"/>
  <c r="Q3015" i="35"/>
  <c r="Q3016" i="35"/>
  <c r="Q3017" i="35"/>
  <c r="Q3018" i="35"/>
  <c r="Q3019" i="35"/>
  <c r="Q3020" i="35"/>
  <c r="Q3021" i="35"/>
  <c r="Q3022" i="35"/>
  <c r="Q3023" i="35"/>
  <c r="Q3024" i="35"/>
  <c r="Q3025" i="35"/>
  <c r="Q3026" i="35"/>
  <c r="Q3027" i="35"/>
  <c r="Q3028" i="35"/>
  <c r="Q3029" i="35"/>
  <c r="Q3030" i="35"/>
  <c r="Q3031" i="35"/>
  <c r="Q3032" i="35"/>
  <c r="Q3033" i="35"/>
  <c r="Q3034" i="35"/>
  <c r="Q3035" i="35"/>
  <c r="Q3036" i="35"/>
  <c r="Q3037" i="35"/>
  <c r="Q3038" i="35"/>
  <c r="Q3039" i="35"/>
  <c r="Q3040" i="35"/>
  <c r="Q3041" i="35"/>
  <c r="Q3042" i="35"/>
  <c r="Q3043" i="35"/>
  <c r="Q3044" i="35"/>
  <c r="Q3045" i="35"/>
  <c r="Q3046" i="35"/>
  <c r="Q3047" i="35"/>
  <c r="Q3048" i="35"/>
  <c r="Q3049" i="35"/>
  <c r="Q3050" i="35"/>
  <c r="Q3051" i="35"/>
  <c r="Q3052" i="35"/>
  <c r="Q3053" i="35"/>
  <c r="Q3054" i="35"/>
  <c r="Q3055" i="35"/>
  <c r="Q3056" i="35"/>
  <c r="Q3057" i="35"/>
  <c r="Q3058" i="35"/>
  <c r="Q3059" i="35"/>
  <c r="Q3060" i="35"/>
  <c r="Q3061" i="35"/>
  <c r="Q3062" i="35"/>
  <c r="Q3063" i="35"/>
  <c r="Q3064" i="35"/>
  <c r="Q3065" i="35"/>
  <c r="Q3066" i="35"/>
  <c r="Q3067" i="35"/>
  <c r="Q3068" i="35"/>
  <c r="Q3069" i="35"/>
  <c r="Q3070" i="35"/>
  <c r="Q3071" i="35"/>
  <c r="Q3072" i="35"/>
  <c r="Q3073" i="35"/>
  <c r="Q3074" i="35"/>
  <c r="Q3075" i="35"/>
  <c r="Q3076" i="35"/>
  <c r="Q3077" i="35"/>
  <c r="Q3078" i="35"/>
  <c r="Q3079" i="35"/>
  <c r="Q3080" i="35"/>
  <c r="Q3081" i="35"/>
  <c r="Q3082" i="35"/>
  <c r="Q3083" i="35"/>
  <c r="Q3084" i="35"/>
  <c r="Q3085" i="35"/>
  <c r="Q3086" i="35"/>
  <c r="Q3087" i="35"/>
  <c r="Q3088" i="35"/>
  <c r="Q3089" i="35"/>
  <c r="Q3090" i="35"/>
  <c r="Q3091" i="35"/>
  <c r="Q3092" i="35"/>
  <c r="Q3093" i="35"/>
  <c r="Q3094" i="35"/>
  <c r="Q3095" i="35"/>
  <c r="Q3096" i="35"/>
  <c r="Q3097" i="35"/>
  <c r="Q3098" i="35"/>
  <c r="Q3099" i="35"/>
  <c r="Q3100" i="35"/>
  <c r="Q3101" i="35"/>
  <c r="Q3102" i="35"/>
  <c r="Q3103" i="35"/>
  <c r="Q3104" i="35"/>
  <c r="Q3105" i="35"/>
  <c r="Q3106" i="35"/>
  <c r="Q3107" i="35"/>
  <c r="Q3108" i="35"/>
  <c r="Q3109" i="35"/>
  <c r="Q3110" i="35"/>
  <c r="Q3111" i="35"/>
  <c r="Q3112" i="35"/>
  <c r="Q3113" i="35"/>
  <c r="Q3114" i="35"/>
  <c r="Q3115" i="35"/>
  <c r="Q3116" i="35"/>
  <c r="Q3117" i="35"/>
  <c r="Q3118" i="35"/>
  <c r="Q3119" i="35"/>
  <c r="Q3120" i="35"/>
  <c r="Q3121" i="35"/>
  <c r="Q3122" i="35"/>
  <c r="Q3123" i="35"/>
  <c r="Q3124" i="35"/>
  <c r="Q3125" i="35"/>
  <c r="Q3126" i="35"/>
  <c r="Q3127" i="35"/>
  <c r="Q3128" i="35"/>
  <c r="Q3129" i="35"/>
  <c r="Q3130" i="35"/>
  <c r="Q3131" i="35"/>
  <c r="Q3132" i="35"/>
  <c r="Q3133" i="35"/>
  <c r="Q3134" i="35"/>
  <c r="Q3135" i="35"/>
  <c r="Q3136" i="35"/>
  <c r="Q3137" i="35"/>
  <c r="Q3138" i="35"/>
  <c r="Q3139" i="35"/>
  <c r="Q3140" i="35"/>
  <c r="Q3141" i="35"/>
  <c r="Q3142" i="35"/>
  <c r="Q3143" i="35"/>
  <c r="Q3144" i="35"/>
  <c r="Q3145" i="35"/>
  <c r="Q3146" i="35"/>
  <c r="Q3147" i="35"/>
  <c r="Q3148" i="35"/>
  <c r="Q3149" i="35"/>
  <c r="Q3150" i="35"/>
  <c r="Q3151" i="35"/>
  <c r="Q3152" i="35"/>
  <c r="Q3153" i="35"/>
  <c r="Q3154" i="35"/>
  <c r="Q3155" i="35"/>
  <c r="Q3156" i="35"/>
  <c r="Q3157" i="35"/>
  <c r="Q3158" i="35"/>
  <c r="Q3159" i="35"/>
  <c r="Q3160" i="35"/>
  <c r="Q3161" i="35"/>
  <c r="Q3162" i="35"/>
  <c r="Q3163" i="35"/>
  <c r="Q3164" i="35"/>
  <c r="Q3165" i="35"/>
  <c r="Q3166" i="35"/>
  <c r="Q3167" i="35"/>
  <c r="Q3168" i="35"/>
  <c r="Q3169" i="35"/>
  <c r="Q3170" i="35"/>
  <c r="Q3171" i="35"/>
  <c r="Q3172" i="35"/>
  <c r="Q3173" i="35"/>
  <c r="Q3174" i="35"/>
  <c r="Q3175" i="35"/>
  <c r="Q3176" i="35"/>
  <c r="Q3177" i="35"/>
  <c r="Q3178" i="35"/>
  <c r="Q3179" i="35"/>
  <c r="Q3180" i="35"/>
  <c r="Q3181" i="35"/>
  <c r="Q3182" i="35"/>
  <c r="Q3183" i="35"/>
  <c r="Q3184" i="35"/>
  <c r="Q3185" i="35"/>
  <c r="Q3186" i="35"/>
  <c r="Q3187" i="35"/>
  <c r="Q3188" i="35"/>
  <c r="Q3189" i="35"/>
  <c r="Q3190" i="35"/>
  <c r="Q3191" i="35"/>
  <c r="Q3192" i="35"/>
  <c r="Q3193" i="35"/>
  <c r="Q3194" i="35"/>
  <c r="Q3195" i="35"/>
  <c r="Q3196" i="35"/>
  <c r="Q3197" i="35"/>
  <c r="Q3198" i="35"/>
  <c r="Q3199" i="35"/>
  <c r="Q3200" i="35"/>
  <c r="Q3201" i="35"/>
  <c r="Q3202" i="35"/>
  <c r="Q3203" i="35"/>
  <c r="Q3204" i="35"/>
  <c r="Q3205" i="35"/>
  <c r="Q3206" i="35"/>
  <c r="Q3207" i="35"/>
  <c r="Q3208" i="35"/>
  <c r="Q3209" i="35"/>
  <c r="Q3210" i="35"/>
  <c r="Q3211" i="35"/>
  <c r="Q3212" i="35"/>
  <c r="Q3213" i="35"/>
  <c r="Q3214" i="35"/>
  <c r="Q3215" i="35"/>
  <c r="Q3216" i="35"/>
  <c r="Q3217" i="35"/>
  <c r="Q3218" i="35"/>
  <c r="Q3219" i="35"/>
  <c r="Q3220" i="35"/>
  <c r="Q3221" i="35"/>
  <c r="Q3222" i="35"/>
  <c r="Q3223" i="35"/>
  <c r="Q3224" i="35"/>
  <c r="Q3225" i="35"/>
  <c r="Q3226" i="35"/>
  <c r="Q3227" i="35"/>
  <c r="Q3228" i="35"/>
  <c r="Q3229" i="35"/>
  <c r="Q3230" i="35"/>
  <c r="Q3231" i="35"/>
  <c r="Q3232" i="35"/>
  <c r="Q3233" i="35"/>
  <c r="Q3234" i="35"/>
  <c r="Q3235" i="35"/>
  <c r="Q3236" i="35"/>
  <c r="Q3237" i="35"/>
  <c r="Q3238" i="35"/>
  <c r="Q3239" i="35"/>
  <c r="Q3240" i="35"/>
  <c r="Q3241" i="35"/>
  <c r="Q3242" i="35"/>
  <c r="Q3243" i="35"/>
  <c r="Q3244" i="35"/>
  <c r="Q3245" i="35"/>
  <c r="Q3246" i="35"/>
  <c r="Q3247" i="35"/>
  <c r="Q3248" i="35"/>
  <c r="Q3249" i="35"/>
  <c r="Q3250" i="35"/>
  <c r="Q3251" i="35"/>
  <c r="Q3252" i="35"/>
  <c r="Q3253" i="35"/>
  <c r="Q3254" i="35"/>
  <c r="Q3255" i="35"/>
  <c r="Q3256" i="35"/>
  <c r="Q3257" i="35"/>
  <c r="Q3258" i="35"/>
  <c r="Q3259" i="35"/>
  <c r="Q3260" i="35"/>
  <c r="Q3261" i="35"/>
  <c r="Q3262" i="35"/>
  <c r="Q3263" i="35"/>
  <c r="Q3264" i="35"/>
  <c r="Q3265" i="35"/>
  <c r="Q3266" i="35"/>
  <c r="Q3267" i="35"/>
  <c r="Q3268" i="35"/>
  <c r="Q3269" i="35"/>
  <c r="Q3270" i="35"/>
  <c r="Q3271" i="35"/>
  <c r="Q3272" i="35"/>
  <c r="Q3273" i="35"/>
  <c r="Q3274" i="35"/>
  <c r="Q3275" i="35"/>
  <c r="Q3276" i="35"/>
  <c r="Q3277" i="35"/>
  <c r="Q3278" i="35"/>
  <c r="Q3279" i="35"/>
  <c r="Q3280" i="35"/>
  <c r="Q3281" i="35"/>
  <c r="Q3282" i="35"/>
  <c r="Q3283" i="35"/>
  <c r="Q3284" i="35"/>
  <c r="Q3285" i="35"/>
  <c r="Q3286" i="35"/>
  <c r="Q3287" i="35"/>
  <c r="Q3288" i="35"/>
  <c r="Q3289" i="35"/>
  <c r="Q3290" i="35"/>
  <c r="Q3291" i="35"/>
  <c r="Q3292" i="35"/>
  <c r="Q3293" i="35"/>
  <c r="Q3294" i="35"/>
  <c r="Q3295" i="35"/>
  <c r="Q3296" i="35"/>
  <c r="Q3297" i="35"/>
  <c r="Q3298" i="35"/>
  <c r="Q3299" i="35"/>
  <c r="Q3300" i="35"/>
  <c r="Q3301" i="35"/>
  <c r="Q3302" i="35"/>
  <c r="Q3303" i="35"/>
  <c r="Q3304" i="35"/>
  <c r="Q3305" i="35"/>
  <c r="Q3306" i="35"/>
  <c r="Q3307" i="35"/>
  <c r="Q3308" i="35"/>
  <c r="Q3309" i="35"/>
  <c r="Q3310" i="35"/>
  <c r="Q3311" i="35"/>
  <c r="Q3312" i="35"/>
  <c r="Q3313" i="35"/>
  <c r="Q3314" i="35"/>
  <c r="Q3315" i="35"/>
  <c r="Q3316" i="35"/>
  <c r="Q3317" i="35"/>
  <c r="Q3318" i="35"/>
  <c r="Q3319" i="35"/>
  <c r="Q3320" i="35"/>
  <c r="Q3321" i="35"/>
  <c r="Q3322" i="35"/>
  <c r="Q3323" i="35"/>
  <c r="Q3324" i="35"/>
  <c r="Q3325" i="35"/>
  <c r="Q3326" i="35"/>
  <c r="Q3327" i="35"/>
  <c r="Q3328" i="35"/>
  <c r="Q3329" i="35"/>
  <c r="Q3330" i="35"/>
  <c r="Q3331" i="35"/>
  <c r="Q3332" i="35"/>
  <c r="Q3333" i="35"/>
  <c r="Q3334" i="35"/>
  <c r="Q3335" i="35"/>
  <c r="Q3336" i="35"/>
  <c r="Q3337" i="35"/>
  <c r="Q3338" i="35"/>
  <c r="Q3339" i="35"/>
  <c r="Q3340" i="35"/>
  <c r="Q3341" i="35"/>
  <c r="Q3342" i="35"/>
  <c r="Q3343" i="35"/>
  <c r="Q3344" i="35"/>
  <c r="Q3345" i="35"/>
  <c r="Q3346" i="35"/>
  <c r="Q3347" i="35"/>
  <c r="Q3348" i="35"/>
  <c r="Q3349" i="35"/>
  <c r="Q3350" i="35"/>
  <c r="Q3351" i="35"/>
  <c r="Q3352" i="35"/>
  <c r="Q3353" i="35"/>
  <c r="Q3354" i="35"/>
  <c r="Q3355" i="35"/>
  <c r="Q3356" i="35"/>
  <c r="Q3357" i="35"/>
  <c r="Q3358" i="35"/>
  <c r="Q3359" i="35"/>
  <c r="Q3360" i="35"/>
  <c r="Q3361" i="35"/>
  <c r="Q3362" i="35"/>
  <c r="Q3363" i="35"/>
  <c r="Q3364" i="35"/>
  <c r="Q3365" i="35"/>
  <c r="Q3366" i="35"/>
  <c r="Q3367" i="35"/>
  <c r="Q3368" i="35"/>
  <c r="Q3369" i="35"/>
  <c r="Q3370" i="35"/>
  <c r="Q3371" i="35"/>
  <c r="Q3372" i="35"/>
  <c r="Q3373" i="35"/>
  <c r="Q3374" i="35"/>
  <c r="Q3375" i="35"/>
  <c r="Q3376" i="35"/>
  <c r="Q3377" i="35"/>
  <c r="Q3378" i="35"/>
  <c r="Q3379" i="35"/>
  <c r="Q3380" i="35"/>
  <c r="Q3381" i="35"/>
  <c r="Q3382" i="35"/>
  <c r="Q3383" i="35"/>
  <c r="Q3384" i="35"/>
  <c r="Q3385" i="35"/>
  <c r="Q3386" i="35"/>
  <c r="Q3387" i="35"/>
  <c r="Q3388" i="35"/>
  <c r="Q3389" i="35"/>
  <c r="Q3390" i="35"/>
  <c r="Q3391" i="35"/>
  <c r="Q3392" i="35"/>
  <c r="Q3393" i="35"/>
  <c r="Q3394" i="35"/>
  <c r="Q3395" i="35"/>
  <c r="Q3396" i="35"/>
  <c r="Q3397" i="35"/>
  <c r="Q3398" i="35"/>
  <c r="Q3399" i="35"/>
  <c r="Q3400" i="35"/>
  <c r="Q3401" i="35"/>
  <c r="Q3402" i="35"/>
  <c r="Q3403" i="35"/>
  <c r="Q3404" i="35"/>
  <c r="Q3405" i="35"/>
  <c r="Q3406" i="35"/>
  <c r="Q3407" i="35"/>
  <c r="Q3408" i="35"/>
  <c r="Q3409" i="35"/>
  <c r="Q3410" i="35"/>
  <c r="Q3411" i="35"/>
  <c r="Q3412" i="35"/>
  <c r="Q3413" i="35"/>
  <c r="Q3414" i="35"/>
  <c r="Q3415" i="35"/>
  <c r="Q3416" i="35"/>
  <c r="Q3417" i="35"/>
  <c r="Q3418" i="35"/>
  <c r="Q3419" i="35"/>
  <c r="Q3420" i="35"/>
  <c r="Q3421" i="35"/>
  <c r="Q3422" i="35"/>
  <c r="Q3423" i="35"/>
  <c r="Q3424" i="35"/>
  <c r="Q3425" i="35"/>
  <c r="Q3426" i="35"/>
  <c r="Q3427" i="35"/>
  <c r="Q3428" i="35"/>
  <c r="Q3429" i="35"/>
  <c r="Q3430" i="35"/>
  <c r="Q3431" i="35"/>
  <c r="Q3432" i="35"/>
  <c r="Q3433" i="35"/>
  <c r="Q3434" i="35"/>
  <c r="Q3435" i="35"/>
  <c r="Q3436" i="35"/>
  <c r="Q3437" i="35"/>
  <c r="Q3438" i="35"/>
  <c r="Q3439" i="35"/>
  <c r="Q3440" i="35"/>
  <c r="Q3441" i="35"/>
  <c r="Q3442" i="35"/>
  <c r="Q3443" i="35"/>
  <c r="Q3444" i="35"/>
  <c r="Q3445" i="35"/>
  <c r="Q3446" i="35"/>
  <c r="Q3447" i="35"/>
  <c r="Q3448" i="35"/>
  <c r="Q3449" i="35"/>
  <c r="Q3450" i="35"/>
  <c r="Q3451" i="35"/>
  <c r="Q3452" i="35"/>
  <c r="Q3453" i="35"/>
  <c r="Q3454" i="35"/>
  <c r="Q3455" i="35"/>
  <c r="Q3456" i="35"/>
  <c r="Q3457" i="35"/>
  <c r="Q3458" i="35"/>
  <c r="Q3459" i="35"/>
  <c r="Q3460" i="35"/>
  <c r="Q3461" i="35"/>
  <c r="Q3462" i="35"/>
  <c r="Q3463" i="35"/>
  <c r="Q3464" i="35"/>
  <c r="Q3465" i="35"/>
  <c r="Q3466" i="35"/>
  <c r="Q3467" i="35"/>
  <c r="Q3468" i="35"/>
  <c r="Q3469" i="35"/>
  <c r="Q3470" i="35"/>
  <c r="Q3471" i="35"/>
  <c r="Q3472" i="35"/>
  <c r="Q3473" i="35"/>
  <c r="Q3474" i="35"/>
  <c r="Q3475" i="35"/>
  <c r="Q3476" i="35"/>
  <c r="Q3477" i="35"/>
  <c r="Q3478" i="35"/>
  <c r="Q3479" i="35"/>
  <c r="Q3480" i="35"/>
  <c r="Q3481" i="35"/>
  <c r="Q3482" i="35"/>
  <c r="Q3483" i="35"/>
  <c r="Q3484" i="35"/>
  <c r="Q3485" i="35"/>
  <c r="Q3486" i="35"/>
  <c r="Q3487" i="35"/>
  <c r="Q3488" i="35"/>
  <c r="Q3489" i="35"/>
  <c r="Q3490" i="35"/>
  <c r="Q3491" i="35"/>
  <c r="Q3492" i="35"/>
  <c r="Q3493" i="35"/>
  <c r="Q3494" i="35"/>
  <c r="Q3495" i="35"/>
  <c r="Q3496" i="35"/>
  <c r="Q3497" i="35"/>
  <c r="Q3498" i="35"/>
  <c r="Q3499" i="35"/>
  <c r="Q3500" i="35"/>
  <c r="Q3501" i="35"/>
  <c r="Q3502" i="35"/>
  <c r="Q3503" i="35"/>
  <c r="Q3504" i="35"/>
  <c r="Q3505" i="35"/>
  <c r="Q3506" i="35"/>
  <c r="Q3507" i="35"/>
  <c r="Q3508" i="35"/>
  <c r="Q3509" i="35"/>
  <c r="Q3510" i="35"/>
  <c r="Q3511" i="35"/>
  <c r="Q3512" i="35"/>
  <c r="Q3513" i="35"/>
  <c r="Q3514" i="35"/>
  <c r="Q3515" i="35"/>
  <c r="Q3516" i="35"/>
  <c r="Q3517" i="35"/>
  <c r="Q3518" i="35"/>
  <c r="Q3519" i="35"/>
  <c r="Q3520" i="35"/>
  <c r="Q3521" i="35"/>
  <c r="Q3522" i="35"/>
  <c r="Q3523" i="35"/>
  <c r="Q3524" i="35"/>
  <c r="Q3525" i="35"/>
  <c r="Q3526" i="35"/>
  <c r="Q3527" i="35"/>
  <c r="Q3528" i="35"/>
  <c r="Q3529" i="35"/>
  <c r="Q3530" i="35"/>
  <c r="Q3531" i="35"/>
  <c r="Q3532" i="35"/>
  <c r="Q3533" i="35"/>
  <c r="Q3534" i="35"/>
  <c r="Q3535" i="35"/>
  <c r="Q3536" i="35"/>
  <c r="Q3537" i="35"/>
  <c r="Q3538" i="35"/>
  <c r="Q3539" i="35"/>
  <c r="Q3540" i="35"/>
  <c r="Q3541" i="35"/>
  <c r="Q3542" i="35"/>
  <c r="Q3543" i="35"/>
  <c r="Q3544" i="35"/>
  <c r="Q3545" i="35"/>
  <c r="Q3546" i="35"/>
  <c r="Q3547" i="35"/>
  <c r="Q3548" i="35"/>
  <c r="Q3549" i="35"/>
  <c r="Q3550" i="35"/>
  <c r="Q3551" i="35"/>
  <c r="Q3552" i="35"/>
  <c r="Q3553" i="35"/>
  <c r="Q3554" i="35"/>
  <c r="Q3555" i="35"/>
  <c r="Q3556" i="35"/>
  <c r="Q3557" i="35"/>
  <c r="Q3558" i="35"/>
  <c r="Q3559" i="35"/>
  <c r="Q3560" i="35"/>
  <c r="Q3561" i="35"/>
  <c r="Q3562" i="35"/>
  <c r="Q3563" i="35"/>
  <c r="Q3564" i="35"/>
  <c r="Q3565" i="35"/>
  <c r="Q3566" i="35"/>
  <c r="Q3567" i="35"/>
  <c r="Q3568" i="35"/>
  <c r="Q3569" i="35"/>
  <c r="Q3570" i="35"/>
  <c r="Q3571" i="35"/>
  <c r="Q3572" i="35"/>
  <c r="Q3573" i="35"/>
  <c r="Q3574" i="35"/>
  <c r="Q3575" i="35"/>
  <c r="Q3576" i="35"/>
  <c r="Q3577" i="35"/>
  <c r="Q3578" i="35"/>
  <c r="Q3579" i="35"/>
  <c r="Q3580" i="35"/>
  <c r="Q3581" i="35"/>
  <c r="Q3582" i="35"/>
  <c r="Q3583" i="35"/>
  <c r="Q3584" i="35"/>
  <c r="Q3585" i="35"/>
  <c r="Q3586" i="35"/>
  <c r="Q3587" i="35"/>
  <c r="Q3588" i="35"/>
  <c r="Q3589" i="35"/>
  <c r="Q3590" i="35"/>
  <c r="Q3591" i="35"/>
  <c r="Q3592" i="35"/>
  <c r="Q3593" i="35"/>
  <c r="Q3594" i="35"/>
  <c r="Q3595" i="35"/>
  <c r="Q3596" i="35"/>
  <c r="Q3597" i="35"/>
  <c r="Q3598" i="35"/>
  <c r="Q3599" i="35"/>
  <c r="Q3600" i="35"/>
  <c r="Q3601" i="35"/>
  <c r="Q3602" i="35"/>
  <c r="Q3603" i="35"/>
  <c r="Q3604" i="35"/>
  <c r="Q3605" i="35"/>
  <c r="Q3606" i="35"/>
  <c r="Q3607" i="35"/>
  <c r="Q3608" i="35"/>
  <c r="Q3609" i="35"/>
  <c r="Q3610" i="35"/>
  <c r="Q3611" i="35"/>
  <c r="Q3612" i="35"/>
  <c r="Q3613" i="35"/>
  <c r="Q3614" i="35"/>
  <c r="Q3615" i="35"/>
  <c r="Q3616" i="35"/>
  <c r="Q3617" i="35"/>
  <c r="Q3618" i="35"/>
  <c r="Q3619" i="35"/>
  <c r="Q3620" i="35"/>
  <c r="Q3621" i="35"/>
  <c r="Q3622" i="35"/>
  <c r="Q3623" i="35"/>
  <c r="Q3624" i="35"/>
  <c r="Q3625" i="35"/>
  <c r="Q3626" i="35"/>
  <c r="Q3627" i="35"/>
  <c r="Q3628" i="35"/>
  <c r="Q3629" i="35"/>
  <c r="Q3630" i="35"/>
  <c r="Q3631" i="35"/>
  <c r="Q3632" i="35"/>
  <c r="Q3633" i="35"/>
  <c r="Q3634" i="35"/>
  <c r="Q3635" i="35"/>
  <c r="Q3636" i="35"/>
  <c r="Q3637" i="35"/>
  <c r="Q3638" i="35"/>
  <c r="Q3639" i="35"/>
  <c r="Q3640" i="35"/>
  <c r="Q3641" i="35"/>
  <c r="Q3642" i="35"/>
  <c r="Q3643" i="35"/>
  <c r="Q3644" i="35"/>
  <c r="Q3645" i="35"/>
  <c r="Q3646" i="35"/>
  <c r="Q3647" i="35"/>
  <c r="Q3648" i="35"/>
  <c r="Q3649" i="35"/>
  <c r="Q3650" i="35"/>
  <c r="Q3651" i="35"/>
  <c r="Q3652" i="35"/>
  <c r="Q3653" i="35"/>
  <c r="Q3654" i="35"/>
  <c r="Q3655" i="35"/>
  <c r="Q3656" i="35"/>
  <c r="Q3657" i="35"/>
  <c r="Q3658" i="35"/>
  <c r="Q3659" i="35"/>
  <c r="Q3660" i="35"/>
  <c r="Q3661" i="35"/>
  <c r="Q3662" i="35"/>
  <c r="Q3663" i="35"/>
  <c r="Q3664" i="35"/>
  <c r="Q3665" i="35"/>
  <c r="Q3666" i="35"/>
  <c r="Q3667" i="35"/>
  <c r="Q3668" i="35"/>
  <c r="Q3669" i="35"/>
  <c r="Q3670" i="35"/>
  <c r="Q3671" i="35"/>
  <c r="Q3672" i="35"/>
  <c r="Q3673" i="35"/>
  <c r="Q3674" i="35"/>
  <c r="Q3675" i="35"/>
  <c r="Q3676" i="35"/>
  <c r="Q3677" i="35"/>
  <c r="Q3678" i="35"/>
  <c r="Q3679" i="35"/>
  <c r="Q3680" i="35"/>
  <c r="Q3681" i="35"/>
  <c r="Q3682" i="35"/>
  <c r="Q3683" i="35"/>
  <c r="Q3684" i="35"/>
  <c r="Q3685" i="35"/>
  <c r="Q3686" i="35"/>
  <c r="Q3687" i="35"/>
  <c r="Q3688" i="35"/>
  <c r="Q3689" i="35"/>
  <c r="Q3690" i="35"/>
  <c r="Q3691" i="35"/>
  <c r="Q3692" i="35"/>
  <c r="Q3693" i="35"/>
  <c r="Q3694" i="35"/>
  <c r="Q3695" i="35"/>
  <c r="Q3696" i="35"/>
  <c r="Q3697" i="35"/>
  <c r="Q3698" i="35"/>
  <c r="Q3699" i="35"/>
  <c r="Q3700" i="35"/>
  <c r="Q3701" i="35"/>
  <c r="Q3702" i="35"/>
  <c r="Q3703" i="35"/>
  <c r="Q3704" i="35"/>
  <c r="Q3705" i="35"/>
  <c r="Q3706" i="35"/>
  <c r="Q3707" i="35"/>
  <c r="Q3708" i="35"/>
  <c r="Q3709" i="35"/>
  <c r="Q3710" i="35"/>
  <c r="Q3711" i="35"/>
  <c r="Q3712" i="35"/>
  <c r="Q3713" i="35"/>
  <c r="Q3714" i="35"/>
  <c r="Q3715" i="35"/>
  <c r="Q3716" i="35"/>
  <c r="Q3717" i="35"/>
  <c r="Q3718" i="35"/>
  <c r="Q3719" i="35"/>
  <c r="Q3720" i="35"/>
  <c r="Q3721" i="35"/>
  <c r="Q3722" i="35"/>
  <c r="Q3723" i="35"/>
  <c r="Q3724" i="35"/>
  <c r="Q3725" i="35"/>
  <c r="Q3726" i="35"/>
  <c r="Q3727" i="35"/>
  <c r="Q3728" i="35"/>
  <c r="Q3729" i="35"/>
  <c r="Q3730" i="35"/>
  <c r="Q3731" i="35"/>
  <c r="Q3732" i="35"/>
  <c r="Q3733" i="35"/>
  <c r="Q3734" i="35"/>
  <c r="Q3735" i="35"/>
  <c r="Q3736" i="35"/>
  <c r="Q3737" i="35"/>
  <c r="Q3738" i="35"/>
  <c r="Q3739" i="35"/>
  <c r="Q3740" i="35"/>
  <c r="Q3741" i="35"/>
  <c r="Q3742" i="35"/>
  <c r="Q3743" i="35"/>
  <c r="Q3744" i="35"/>
  <c r="Q3745" i="35"/>
  <c r="Q3746" i="35"/>
  <c r="Q3747" i="35"/>
  <c r="Q3748" i="35"/>
  <c r="Q3749" i="35"/>
  <c r="Q3750" i="35"/>
  <c r="Q3751" i="35"/>
  <c r="Q3752" i="35"/>
  <c r="Q3753" i="35"/>
  <c r="Q3754" i="35"/>
  <c r="Q3755" i="35"/>
  <c r="Q3756" i="35"/>
  <c r="Q3757" i="35"/>
  <c r="Q3758" i="35"/>
  <c r="Q3759" i="35"/>
  <c r="Q3760" i="35"/>
  <c r="Q3761" i="35"/>
  <c r="Q3762" i="35"/>
  <c r="Q3763" i="35"/>
  <c r="Q3764" i="35"/>
  <c r="Q3765" i="35"/>
  <c r="Q3766" i="35"/>
  <c r="Q3767" i="35"/>
  <c r="Q3768" i="35"/>
  <c r="Q3769" i="35"/>
  <c r="Q3770" i="35"/>
  <c r="Q3771" i="35"/>
  <c r="Q3772" i="35"/>
  <c r="Q3773" i="35"/>
  <c r="Q3774" i="35"/>
  <c r="Q3775" i="35"/>
  <c r="Q3776" i="35"/>
  <c r="Q3777" i="35"/>
  <c r="Q3778" i="35"/>
  <c r="Q3779" i="35"/>
  <c r="Q3780" i="35"/>
  <c r="Q3781" i="35"/>
  <c r="Q3782" i="35"/>
  <c r="Q3783" i="35"/>
  <c r="Q3784" i="35"/>
  <c r="Q3785" i="35"/>
  <c r="Q3786" i="35"/>
  <c r="Q3787" i="35"/>
  <c r="Q3788" i="35"/>
  <c r="Q3789" i="35"/>
  <c r="Q3790" i="35"/>
  <c r="Q3791" i="35"/>
  <c r="Q3792" i="35"/>
  <c r="Q3793" i="35"/>
  <c r="Q3794" i="35"/>
  <c r="Q3795" i="35"/>
  <c r="Q3796" i="35"/>
  <c r="Q3797" i="35"/>
  <c r="Q3798" i="35"/>
  <c r="Q3799" i="35"/>
  <c r="Q3800" i="35"/>
  <c r="Q3801" i="35"/>
  <c r="Q3802" i="35"/>
  <c r="Q3803" i="35"/>
  <c r="Q3804" i="35"/>
  <c r="Q3805" i="35"/>
  <c r="Q3806" i="35"/>
  <c r="Q3807" i="35"/>
  <c r="Q3808" i="35"/>
  <c r="Q3809" i="35"/>
  <c r="Q3810" i="35"/>
  <c r="Q3811" i="35"/>
  <c r="Q3812" i="35"/>
  <c r="Q3813" i="35"/>
  <c r="Q3814" i="35"/>
  <c r="Q3815" i="35"/>
  <c r="Q3816" i="35"/>
  <c r="Q3817" i="35"/>
  <c r="Q3818" i="35"/>
  <c r="Q3819" i="35"/>
  <c r="Q3820" i="35"/>
  <c r="Q3821" i="35"/>
  <c r="Q3822" i="35"/>
  <c r="Q3823" i="35"/>
  <c r="Q3824" i="35"/>
  <c r="Q3825" i="35"/>
  <c r="Q3826" i="35"/>
  <c r="Q3827" i="35"/>
  <c r="Q3828" i="35"/>
  <c r="Q3829" i="35"/>
  <c r="Q3830" i="35"/>
  <c r="Q3831" i="35"/>
  <c r="Q3832" i="35"/>
  <c r="Q3833" i="35"/>
  <c r="Q3834" i="35"/>
  <c r="Q3835" i="35"/>
  <c r="Q3836" i="35"/>
  <c r="Q3837" i="35"/>
  <c r="Q3838" i="35"/>
  <c r="Q3839" i="35"/>
  <c r="Q3840" i="35"/>
  <c r="Q3841" i="35"/>
  <c r="Q3842" i="35"/>
  <c r="Q3843" i="35"/>
  <c r="Q3844" i="35"/>
  <c r="Q3845" i="35"/>
  <c r="Q3846" i="35"/>
  <c r="Q3847" i="35"/>
  <c r="Q3848" i="35"/>
  <c r="Q3849" i="35"/>
  <c r="Q3850" i="35"/>
  <c r="Q3851" i="35"/>
  <c r="Q3852" i="35"/>
  <c r="Q3853" i="35"/>
  <c r="Q3854" i="35"/>
  <c r="Q3855" i="35"/>
  <c r="Q3856" i="35"/>
  <c r="Q3857" i="35"/>
  <c r="Q3858" i="35"/>
  <c r="Q3859" i="35"/>
  <c r="Q3860" i="35"/>
  <c r="Q3861" i="35"/>
  <c r="Q3862" i="35"/>
  <c r="Q3863" i="35"/>
  <c r="Q3864" i="35"/>
  <c r="Q3865" i="35"/>
  <c r="Q3866" i="35"/>
  <c r="Q3867" i="35"/>
  <c r="Q3868" i="35"/>
  <c r="Q3869" i="35"/>
  <c r="Q3870" i="35"/>
  <c r="Q3871" i="35"/>
  <c r="Q3872" i="35"/>
  <c r="Q3873" i="35"/>
  <c r="Q3874" i="35"/>
  <c r="Q3875" i="35"/>
  <c r="Q3876" i="35"/>
  <c r="Q3877" i="35"/>
  <c r="Q3878" i="35"/>
  <c r="Q3879" i="35"/>
  <c r="Q3880" i="35"/>
  <c r="Q3881" i="35"/>
  <c r="Q3882" i="35"/>
  <c r="Q3883" i="35"/>
  <c r="Q3884" i="35"/>
  <c r="Q3885" i="35"/>
  <c r="Q3886" i="35"/>
  <c r="Q3887" i="35"/>
  <c r="Q3888" i="35"/>
  <c r="Q3889" i="35"/>
  <c r="Q3890" i="35"/>
  <c r="Q3891" i="35"/>
  <c r="Q3892" i="35"/>
  <c r="Q3893" i="35"/>
  <c r="Q3894" i="35"/>
  <c r="Q3895" i="35"/>
  <c r="Q3896" i="35"/>
  <c r="Q3897" i="35"/>
  <c r="Q3898" i="35"/>
  <c r="Q3899" i="35"/>
  <c r="Q3900" i="35"/>
  <c r="Q3901" i="35"/>
  <c r="Q3902" i="35"/>
  <c r="Q3903" i="35"/>
  <c r="Q3904" i="35"/>
  <c r="Q3905" i="35"/>
  <c r="Q3906" i="35"/>
  <c r="Q3907" i="35"/>
  <c r="Q3908" i="35"/>
  <c r="Q3909" i="35"/>
  <c r="Q3910" i="35"/>
  <c r="Q3911" i="35"/>
  <c r="Q3912" i="35"/>
  <c r="Q3913" i="35"/>
  <c r="Q3914" i="35"/>
  <c r="Q3915" i="35"/>
  <c r="Q3916" i="35"/>
  <c r="Q3917" i="35"/>
  <c r="Q3918" i="35"/>
  <c r="Q3919" i="35"/>
  <c r="Q3920" i="35"/>
  <c r="Q3921" i="35"/>
  <c r="Q3922" i="35"/>
  <c r="Q3923" i="35"/>
  <c r="Q3924" i="35"/>
  <c r="Q3925" i="35"/>
  <c r="Q3926" i="35"/>
  <c r="Q3927" i="35"/>
  <c r="Q3928" i="35"/>
  <c r="Q3929" i="35"/>
  <c r="Q3930" i="35"/>
  <c r="Q3931" i="35"/>
  <c r="Q3932" i="35"/>
  <c r="Q3933" i="35"/>
  <c r="Q3934" i="35"/>
  <c r="Q3935" i="35"/>
  <c r="Q3936" i="35"/>
  <c r="Q3937" i="35"/>
  <c r="Q3938" i="35"/>
  <c r="Q3939" i="35"/>
  <c r="Q3940" i="35"/>
  <c r="Q3941" i="35"/>
  <c r="Q3942" i="35"/>
  <c r="Q3943" i="35"/>
  <c r="Q3944" i="35"/>
  <c r="Q3945" i="35"/>
  <c r="Q3946" i="35"/>
  <c r="Q3947" i="35"/>
  <c r="Q3948" i="35"/>
  <c r="Q3949" i="35"/>
  <c r="Q3950" i="35"/>
  <c r="Q3951" i="35"/>
  <c r="Q3952" i="35"/>
  <c r="Q3953" i="35"/>
  <c r="Q3954" i="35"/>
  <c r="Q3955" i="35"/>
  <c r="Q3956" i="35"/>
  <c r="Q3957" i="35"/>
  <c r="Q3958" i="35"/>
  <c r="Q3959" i="35"/>
  <c r="Q3960" i="35"/>
  <c r="Q3961" i="35"/>
  <c r="Q3962" i="35"/>
  <c r="Q3963" i="35"/>
  <c r="Q3964" i="35"/>
  <c r="Q3965" i="35"/>
  <c r="Q3966" i="35"/>
  <c r="Q3967" i="35"/>
  <c r="Q3968" i="35"/>
  <c r="Q3969" i="35"/>
  <c r="Q3970" i="35"/>
  <c r="Q3971" i="35"/>
  <c r="Q3972" i="35"/>
  <c r="Q3973" i="35"/>
  <c r="Q3974" i="35"/>
  <c r="Q3975" i="35"/>
  <c r="Q3976" i="35"/>
  <c r="Q3977" i="35"/>
  <c r="Q3978" i="35"/>
  <c r="Q3979" i="35"/>
  <c r="Q3980" i="35"/>
  <c r="Q3981" i="35"/>
  <c r="Q3982" i="35"/>
  <c r="Q3983" i="35"/>
  <c r="Q3984" i="35"/>
  <c r="Q3985" i="35"/>
  <c r="Q3986" i="35"/>
  <c r="Q3987" i="35"/>
  <c r="Q3988" i="35"/>
  <c r="Q3989" i="35"/>
  <c r="Q3990" i="35"/>
  <c r="Q3991" i="35"/>
  <c r="Q3992" i="35"/>
  <c r="Q3993" i="35"/>
  <c r="Q3994" i="35"/>
  <c r="Q3995" i="35"/>
  <c r="Q3996" i="35"/>
  <c r="Q3997" i="35"/>
  <c r="Q3998" i="35"/>
  <c r="Q3999" i="35"/>
  <c r="Q4000" i="35"/>
  <c r="Q4001" i="35"/>
  <c r="Q4002" i="35"/>
  <c r="Q4003" i="35"/>
  <c r="Q4004" i="35"/>
  <c r="Q4005" i="35"/>
  <c r="Q4006" i="35"/>
  <c r="Q4007" i="35"/>
  <c r="Q4008" i="35"/>
  <c r="Q4009" i="35"/>
  <c r="Q4010" i="35"/>
  <c r="Q4011" i="35"/>
  <c r="Q4012" i="35"/>
  <c r="Q4013" i="35"/>
  <c r="Q4014" i="35"/>
  <c r="Q4015" i="35"/>
  <c r="Q4016" i="35"/>
  <c r="Q4017" i="35"/>
  <c r="Q4018" i="35"/>
  <c r="Q4019" i="35"/>
  <c r="Q4020" i="35"/>
  <c r="Q4021" i="35"/>
  <c r="Q4022" i="35"/>
  <c r="Q4023" i="35"/>
  <c r="Q4024" i="35"/>
  <c r="Q4025" i="35"/>
  <c r="Q4026" i="35"/>
  <c r="Q4027" i="35"/>
  <c r="Q4028" i="35"/>
  <c r="Q4029" i="35"/>
  <c r="Q4030" i="35"/>
  <c r="Q4031" i="35"/>
  <c r="Q4032" i="35"/>
  <c r="Q4033" i="35"/>
  <c r="Q4034" i="35"/>
  <c r="Q4035" i="35"/>
  <c r="Q4036" i="35"/>
  <c r="Q4037" i="35"/>
  <c r="Q4038" i="35"/>
  <c r="Q4039" i="35"/>
  <c r="Q4040" i="35"/>
  <c r="Q4041" i="35"/>
  <c r="Q4042" i="35"/>
  <c r="Q4043" i="35"/>
  <c r="Q4044" i="35"/>
  <c r="Q4045" i="35"/>
  <c r="Q4046" i="35"/>
  <c r="Q4047" i="35"/>
  <c r="Q4048" i="35"/>
  <c r="Q4049" i="35"/>
  <c r="Q4050" i="35"/>
  <c r="Q4051" i="35"/>
  <c r="Q4052" i="35"/>
  <c r="Q4053" i="35"/>
  <c r="Q4054" i="35"/>
  <c r="Q4055" i="35"/>
  <c r="Q4056" i="35"/>
  <c r="Q4057" i="35"/>
  <c r="Q4058" i="35"/>
  <c r="Q4059" i="35"/>
  <c r="Q4060" i="35"/>
  <c r="Q4061" i="35"/>
  <c r="Q4062" i="35"/>
  <c r="Q4063" i="35"/>
  <c r="Q4064" i="35"/>
  <c r="Q4065" i="35"/>
  <c r="Q4066" i="35"/>
  <c r="Q4067" i="35"/>
  <c r="Q4068" i="35"/>
  <c r="Q4069" i="35"/>
  <c r="Q4070" i="35"/>
  <c r="Q4071" i="35"/>
  <c r="Q4072" i="35"/>
  <c r="Q4073" i="35"/>
  <c r="Q4074" i="35"/>
  <c r="Q4075" i="35"/>
  <c r="Q4076" i="35"/>
  <c r="Q4077" i="35"/>
  <c r="Q4078" i="35"/>
  <c r="Q4079" i="35"/>
  <c r="Q4080" i="35"/>
  <c r="Q4081" i="35"/>
  <c r="Q4082" i="35"/>
  <c r="Q4083" i="35"/>
  <c r="Q4084" i="35"/>
  <c r="Q4085" i="35"/>
  <c r="Q4086" i="35"/>
  <c r="Q4087" i="35"/>
  <c r="Q4088" i="35"/>
  <c r="Q4089" i="35"/>
  <c r="Q4090" i="35"/>
  <c r="Q4091" i="35"/>
  <c r="Q4092" i="35"/>
  <c r="Q4093" i="35"/>
  <c r="Q4094" i="35"/>
  <c r="Q4095" i="35"/>
  <c r="Q4096" i="35"/>
  <c r="Q4097" i="35"/>
  <c r="Q4098" i="35"/>
  <c r="Q4099" i="35"/>
  <c r="Q4100" i="35"/>
  <c r="Q4101" i="35"/>
  <c r="Q4102" i="35"/>
  <c r="Q4103" i="35"/>
  <c r="Q4104" i="35"/>
  <c r="Q4105" i="35"/>
  <c r="Q4106" i="35"/>
  <c r="Q4107" i="35"/>
  <c r="Q4108" i="35"/>
  <c r="Q4109" i="35"/>
  <c r="Q4110" i="35"/>
  <c r="Q4111" i="35"/>
  <c r="Q4112" i="35"/>
  <c r="Q4113" i="35"/>
  <c r="Q4114" i="35"/>
  <c r="Q4115" i="35"/>
  <c r="Q4116" i="35"/>
  <c r="Q4117" i="35"/>
  <c r="Q4118" i="35"/>
  <c r="Q4119" i="35"/>
  <c r="Q4120" i="35"/>
  <c r="Q4121" i="35"/>
  <c r="Q4122" i="35"/>
  <c r="Q4123" i="35"/>
  <c r="Q4124" i="35"/>
  <c r="Q4125" i="35"/>
  <c r="Q4126" i="35"/>
  <c r="Q4127" i="35"/>
  <c r="Q4128" i="35"/>
  <c r="Q4129" i="35"/>
  <c r="Q4130" i="35"/>
  <c r="Q4131" i="35"/>
  <c r="Q4132" i="35"/>
  <c r="Q4133" i="35"/>
  <c r="Q4134" i="35"/>
  <c r="Q4135" i="35"/>
  <c r="Q4136" i="35"/>
  <c r="Q4137" i="35"/>
  <c r="Q4138" i="35"/>
  <c r="Q4139" i="35"/>
  <c r="Q4140" i="35"/>
  <c r="Q4141" i="35"/>
  <c r="Q4142" i="35"/>
  <c r="Q4143" i="35"/>
  <c r="Q4144" i="35"/>
  <c r="Q4145" i="35"/>
  <c r="Q4146" i="35"/>
  <c r="Q4147" i="35"/>
  <c r="Q4148" i="35"/>
  <c r="Q4149" i="35"/>
  <c r="Q4150" i="35"/>
  <c r="Q4151" i="35"/>
  <c r="Q4152" i="35"/>
  <c r="Q4153" i="35"/>
  <c r="Q4154" i="35"/>
  <c r="Q4155" i="35"/>
  <c r="Q4156" i="35"/>
  <c r="Q4157" i="35"/>
  <c r="Q4158" i="35"/>
  <c r="Q4159" i="35"/>
  <c r="Q4160" i="35"/>
  <c r="Q4161" i="35"/>
  <c r="Q4162" i="35"/>
  <c r="Q4163" i="35"/>
  <c r="Q4164" i="35"/>
  <c r="Q4165" i="35"/>
  <c r="Q4166" i="35"/>
  <c r="Q4167" i="35"/>
  <c r="Q4168" i="35"/>
  <c r="Q4169" i="35"/>
  <c r="Q4170" i="35"/>
  <c r="Q4171" i="35"/>
  <c r="Q4172" i="35"/>
  <c r="Q4173" i="35"/>
  <c r="Q4174" i="35"/>
  <c r="Q4175" i="35"/>
  <c r="Q4176" i="35"/>
  <c r="Q4177" i="35"/>
  <c r="Q4178" i="35"/>
  <c r="Q4179" i="35"/>
  <c r="Q4180" i="35"/>
  <c r="Q4181" i="35"/>
  <c r="Q4182" i="35"/>
  <c r="Q4183" i="35"/>
  <c r="Q4184" i="35"/>
  <c r="Q4185" i="35"/>
  <c r="Q4186" i="35"/>
  <c r="Q4187" i="35"/>
  <c r="Q4188" i="35"/>
  <c r="Q4189" i="35"/>
  <c r="Q4190" i="35"/>
  <c r="Q4191" i="35"/>
  <c r="Q4192" i="35"/>
  <c r="Q4193" i="35"/>
  <c r="Q4194" i="35"/>
  <c r="Q4195" i="35"/>
  <c r="Q4196" i="35"/>
  <c r="Q4197" i="35"/>
  <c r="Q4198" i="35"/>
  <c r="Q4199" i="35"/>
  <c r="Q4200" i="35"/>
  <c r="Q4201" i="35"/>
  <c r="Q4202" i="35"/>
  <c r="Q4203" i="35"/>
  <c r="Q4204" i="35"/>
  <c r="Q4205" i="35"/>
  <c r="Q4206" i="35"/>
  <c r="Q4207" i="35"/>
  <c r="Q4208" i="35"/>
  <c r="Q4209" i="35"/>
  <c r="Q4210" i="35"/>
  <c r="Q4211" i="35"/>
  <c r="Q4212" i="35"/>
  <c r="Q4213" i="35"/>
  <c r="Q4214" i="35"/>
  <c r="Q4215" i="35"/>
  <c r="Q4216" i="35"/>
  <c r="Q4217" i="35"/>
  <c r="Q4218" i="35"/>
  <c r="Q4219" i="35"/>
  <c r="Q4220" i="35"/>
  <c r="Q4221" i="35"/>
  <c r="Q4222" i="35"/>
  <c r="Q4223" i="35"/>
  <c r="Q4224" i="35"/>
  <c r="Q4225" i="35"/>
  <c r="Q4226" i="35"/>
  <c r="Q4227" i="35"/>
  <c r="Q4228" i="35"/>
  <c r="Q4229" i="35"/>
  <c r="Q4230" i="35"/>
  <c r="Q4231" i="35"/>
  <c r="Q4232" i="35"/>
  <c r="Q4233" i="35"/>
  <c r="Q4234" i="35"/>
  <c r="Q4235" i="35"/>
  <c r="Q4236" i="35"/>
  <c r="Q4237" i="35"/>
  <c r="Q4238" i="35"/>
  <c r="Q4239" i="35"/>
  <c r="Q4240" i="35"/>
  <c r="Q4241" i="35"/>
  <c r="Q4242" i="35"/>
  <c r="Q4243" i="35"/>
  <c r="Q4244" i="35"/>
  <c r="Q4245" i="35"/>
  <c r="Q4246" i="35"/>
  <c r="Q4247" i="35"/>
  <c r="Q4248" i="35"/>
  <c r="Q4249" i="35"/>
  <c r="Q4250" i="35"/>
  <c r="Q4251" i="35"/>
  <c r="Q4252" i="35"/>
  <c r="Q4253" i="35"/>
  <c r="Q4254" i="35"/>
  <c r="Q4255" i="35"/>
  <c r="Q4256" i="35"/>
  <c r="Q4257" i="35"/>
  <c r="Q4258" i="35"/>
  <c r="Q4259" i="35"/>
  <c r="Q4260" i="35"/>
  <c r="Q4261" i="35"/>
  <c r="Q4262" i="35"/>
  <c r="Q4263" i="35"/>
  <c r="Q4264" i="35"/>
  <c r="Q4265" i="35"/>
  <c r="Q4266" i="35"/>
  <c r="Q4267" i="35"/>
  <c r="Q4268" i="35"/>
  <c r="Q4269" i="35"/>
  <c r="Q4270" i="35"/>
  <c r="Q4271" i="35"/>
  <c r="Q4272" i="35"/>
  <c r="Q4273" i="35"/>
  <c r="Q4274" i="35"/>
  <c r="Q4275" i="35"/>
  <c r="Q4276" i="35"/>
  <c r="Q4277" i="35"/>
  <c r="Q4278" i="35"/>
  <c r="Q4279" i="35"/>
  <c r="Q4280" i="35"/>
  <c r="Q4281" i="35"/>
  <c r="Q4282" i="35"/>
  <c r="Q4283" i="35"/>
  <c r="Q4284" i="35"/>
  <c r="Q4285" i="35"/>
  <c r="Q4286" i="35"/>
  <c r="Q4287" i="35"/>
  <c r="Q4288" i="35"/>
  <c r="Q4289" i="35"/>
  <c r="Q4290" i="35"/>
  <c r="Q4291" i="35"/>
  <c r="Q4292" i="35"/>
  <c r="Q4293" i="35"/>
  <c r="Q4294" i="35"/>
  <c r="Q4295" i="35"/>
  <c r="Q4296" i="35"/>
  <c r="Q4297" i="35"/>
  <c r="Q4298" i="35"/>
  <c r="Q4299" i="35"/>
  <c r="Q4300" i="35"/>
  <c r="Q4301" i="35"/>
  <c r="Q4302" i="35"/>
  <c r="Q4303" i="35"/>
  <c r="Q4304" i="35"/>
  <c r="Q4305" i="35"/>
  <c r="Q4306" i="35"/>
  <c r="Q4307" i="35"/>
  <c r="Q4308" i="35"/>
  <c r="Q4309" i="35"/>
  <c r="Q4310" i="35"/>
  <c r="Q4311" i="35"/>
  <c r="Q4312" i="35"/>
  <c r="Q4313" i="35"/>
  <c r="Q4314" i="35"/>
  <c r="Q4315" i="35"/>
  <c r="Q4316" i="35"/>
  <c r="Q4317" i="35"/>
  <c r="Q4318" i="35"/>
  <c r="Q4319" i="35"/>
  <c r="Q4320" i="35"/>
  <c r="Q4321" i="35"/>
  <c r="Q4322" i="35"/>
  <c r="Q4323" i="35"/>
  <c r="Q4324" i="35"/>
  <c r="Q4325" i="35"/>
  <c r="Q4326" i="35"/>
  <c r="Q4327" i="35"/>
  <c r="Q4328" i="35"/>
  <c r="Q4329" i="35"/>
  <c r="Q4330" i="35"/>
  <c r="Q4331" i="35"/>
  <c r="Q4332" i="35"/>
  <c r="Q4333" i="35"/>
  <c r="Q4334" i="35"/>
  <c r="Q4335" i="35"/>
  <c r="Q4336" i="35"/>
  <c r="Q4337" i="35"/>
  <c r="Q4338" i="35"/>
  <c r="Q4339" i="35"/>
  <c r="Q4340" i="35"/>
  <c r="Q4341" i="35"/>
  <c r="Q4342" i="35"/>
  <c r="Q4343" i="35"/>
  <c r="Q4344" i="35"/>
  <c r="Q4345" i="35"/>
  <c r="Q4346" i="35"/>
  <c r="Q4347" i="35"/>
  <c r="Q4348" i="35"/>
  <c r="Q4349" i="35"/>
  <c r="Q4350" i="35"/>
  <c r="Q4351" i="35"/>
  <c r="Q4352" i="35"/>
  <c r="Q4353" i="35"/>
  <c r="Q4354" i="35"/>
  <c r="Q4355" i="35"/>
  <c r="Q4356" i="35"/>
  <c r="Q4357" i="35"/>
  <c r="Q4358" i="35"/>
  <c r="Q4359" i="35"/>
  <c r="Q4360" i="35"/>
  <c r="Q4361" i="35"/>
  <c r="Q4362" i="35"/>
  <c r="Q4363" i="35"/>
  <c r="Q4364" i="35"/>
  <c r="Q4365" i="35"/>
  <c r="Q4366" i="35"/>
  <c r="Q4367" i="35"/>
  <c r="Q4368" i="35"/>
  <c r="Q4369" i="35"/>
  <c r="Q4370" i="35"/>
  <c r="Q4371" i="35"/>
  <c r="Q4372" i="35"/>
  <c r="Q4373" i="35"/>
  <c r="Q4374" i="35"/>
  <c r="Q4375" i="35"/>
  <c r="Q4376" i="35"/>
  <c r="Q4377" i="35"/>
  <c r="Q4378" i="35"/>
  <c r="Q4379" i="35"/>
  <c r="Q4380" i="35"/>
  <c r="Q4381" i="35"/>
  <c r="Q4382" i="35"/>
  <c r="Q4383" i="35"/>
  <c r="Q4384" i="35"/>
  <c r="Q4385" i="35"/>
  <c r="Q4386" i="35"/>
  <c r="Q4387" i="35"/>
  <c r="Q4388" i="35"/>
  <c r="Q4389" i="35"/>
  <c r="Q4390" i="35"/>
  <c r="Q4391" i="35"/>
  <c r="Q4392" i="35"/>
  <c r="Q4393" i="35"/>
  <c r="Q4394" i="35"/>
  <c r="Q4395" i="35"/>
  <c r="Q4396" i="35"/>
  <c r="Q4397" i="35"/>
  <c r="Q4398" i="35"/>
  <c r="Q4399" i="35"/>
  <c r="Q4400" i="35"/>
  <c r="Q4401" i="35"/>
  <c r="Q4402" i="35"/>
  <c r="Q4403" i="35"/>
  <c r="Q4404" i="35"/>
  <c r="Q4405" i="35"/>
  <c r="Q4406" i="35"/>
  <c r="Q4407" i="35"/>
  <c r="Q4408" i="35"/>
  <c r="Q4409" i="35"/>
  <c r="Q4410" i="35"/>
  <c r="Q4411" i="35"/>
  <c r="Q4412" i="35"/>
  <c r="Q4413" i="35"/>
  <c r="Q4414" i="35"/>
  <c r="Q4415" i="35"/>
  <c r="Q4416" i="35"/>
  <c r="Q4417" i="35"/>
  <c r="Q4418" i="35"/>
  <c r="Q4419" i="35"/>
  <c r="Q4420" i="35"/>
  <c r="Q4421" i="35"/>
  <c r="Q4422" i="35"/>
  <c r="Q4423" i="35"/>
  <c r="Q4424" i="35"/>
  <c r="Q4425" i="35"/>
  <c r="Q4426" i="35"/>
  <c r="Q4427" i="35"/>
  <c r="Q4428" i="35"/>
  <c r="Q4429" i="35"/>
  <c r="Q4430" i="35"/>
  <c r="Q4431" i="35"/>
  <c r="Q4432" i="35"/>
  <c r="Q4433" i="35"/>
  <c r="Q4434" i="35"/>
  <c r="Q4435" i="35"/>
  <c r="Q4436" i="35"/>
  <c r="Q4437" i="35"/>
  <c r="Q4438" i="35"/>
  <c r="Q4439" i="35"/>
  <c r="Q4440" i="35"/>
  <c r="Q4441" i="35"/>
  <c r="Q4442" i="35"/>
  <c r="Q4443" i="35"/>
  <c r="Q4444" i="35"/>
  <c r="Q4445" i="35"/>
  <c r="Q4446" i="35"/>
  <c r="Q4447" i="35"/>
  <c r="Q4448" i="35"/>
  <c r="Q4449" i="35"/>
  <c r="Q4450" i="35"/>
  <c r="Q4451" i="35"/>
  <c r="Q4452" i="35"/>
  <c r="Q4453" i="35"/>
  <c r="Q4454" i="35"/>
  <c r="Q4455" i="35"/>
  <c r="Q4456" i="35"/>
  <c r="Q4457" i="35"/>
  <c r="Q4458" i="35"/>
  <c r="Q4459" i="35"/>
  <c r="Q4460" i="35"/>
  <c r="Q4461" i="35"/>
  <c r="Q4462" i="35"/>
  <c r="Q4463" i="35"/>
  <c r="Q4464" i="35"/>
  <c r="Q4465" i="35"/>
  <c r="Q4466" i="35"/>
  <c r="Q4467" i="35"/>
  <c r="Q4468" i="35"/>
  <c r="Q4469" i="35"/>
  <c r="Q4470" i="35"/>
  <c r="Q4471" i="35"/>
  <c r="Q4472" i="35"/>
  <c r="Q4473" i="35"/>
  <c r="Q4474" i="35"/>
  <c r="Q4475" i="35"/>
  <c r="Q4476" i="35"/>
  <c r="Q4477" i="35"/>
  <c r="Q4478" i="35"/>
  <c r="Q4479" i="35"/>
  <c r="Q4480" i="35"/>
  <c r="Q4481" i="35"/>
  <c r="Q4482" i="35"/>
  <c r="Q4483" i="35"/>
  <c r="Q4484" i="35"/>
  <c r="Q4485" i="35"/>
  <c r="Q4486" i="35"/>
  <c r="Q4487" i="35"/>
  <c r="Q4488" i="35"/>
  <c r="Q4489" i="35"/>
  <c r="Q4490" i="35"/>
  <c r="Q4491" i="35"/>
  <c r="Q4492" i="35"/>
  <c r="Q4493" i="35"/>
  <c r="Q4494" i="35"/>
  <c r="Q4495" i="35"/>
  <c r="Q4496" i="35"/>
  <c r="Q4497" i="35"/>
  <c r="Q4498" i="35"/>
  <c r="Q4499" i="35"/>
  <c r="Q4500" i="35"/>
  <c r="Q4501" i="35"/>
  <c r="Q4502" i="35"/>
  <c r="Q4503" i="35"/>
  <c r="Q4504" i="35"/>
  <c r="Q4505" i="35"/>
  <c r="Q4506" i="35"/>
  <c r="Q4507" i="35"/>
  <c r="Q4508" i="35"/>
  <c r="Q4509" i="35"/>
  <c r="Q4510" i="35"/>
  <c r="Q4511" i="35"/>
  <c r="Q4512" i="35"/>
  <c r="Q4513" i="35"/>
  <c r="Q4514" i="35"/>
  <c r="Q4515" i="35"/>
  <c r="Q4516" i="35"/>
  <c r="Q4517" i="35"/>
  <c r="Q4518" i="35"/>
  <c r="Q4519" i="35"/>
  <c r="Q4520" i="35"/>
  <c r="Q4521" i="35"/>
  <c r="Q4522" i="35"/>
  <c r="Q4523" i="35"/>
  <c r="Q4524" i="35"/>
  <c r="Q4525" i="35"/>
  <c r="Q4526" i="35"/>
  <c r="Q4527" i="35"/>
  <c r="Q4528" i="35"/>
  <c r="Q4529" i="35"/>
  <c r="Q4530" i="35"/>
  <c r="Q4531" i="35"/>
  <c r="Q4532" i="35"/>
  <c r="Q4533" i="35"/>
  <c r="Q4534" i="35"/>
  <c r="Q4535" i="35"/>
  <c r="Q4536" i="35"/>
  <c r="Q4537" i="35"/>
  <c r="Q4538" i="35"/>
  <c r="Q4539" i="35"/>
  <c r="Q4540" i="35"/>
  <c r="Q4541" i="35"/>
  <c r="Q4542" i="35"/>
  <c r="Q4543" i="35"/>
  <c r="Q4544" i="35"/>
  <c r="Q4545" i="35"/>
  <c r="Q4546" i="35"/>
  <c r="Q4547" i="35"/>
  <c r="Q4548" i="35"/>
  <c r="Q4549" i="35"/>
  <c r="Q4550" i="35"/>
  <c r="Q4551" i="35"/>
  <c r="Q4552" i="35"/>
  <c r="Q4553" i="35"/>
  <c r="Q4554" i="35"/>
  <c r="Q4555" i="35"/>
  <c r="Q4556" i="35"/>
  <c r="Q4557" i="35"/>
  <c r="Q4558" i="35"/>
  <c r="Q4559" i="35"/>
  <c r="Q4560" i="35"/>
  <c r="Q4561" i="35"/>
  <c r="Q4562" i="35"/>
  <c r="Q4563" i="35"/>
  <c r="Q4564" i="35"/>
  <c r="Q4565" i="35"/>
  <c r="Q4566" i="35"/>
  <c r="Q4567" i="35"/>
  <c r="Q4568" i="35"/>
  <c r="Q4569" i="35"/>
  <c r="Q4570" i="35"/>
  <c r="Q4571" i="35"/>
  <c r="Q4572" i="35"/>
  <c r="Q4573" i="35"/>
  <c r="Q4574" i="35"/>
  <c r="Q4575" i="35"/>
  <c r="Q4576" i="35"/>
  <c r="Q4577" i="35"/>
  <c r="Q4578" i="35"/>
  <c r="Q4579" i="35"/>
  <c r="Q4580" i="35"/>
  <c r="Q4581" i="35"/>
  <c r="Q4582" i="35"/>
  <c r="Q4583" i="35"/>
  <c r="Q4584" i="35"/>
  <c r="Q4585" i="35"/>
  <c r="Q4586" i="35"/>
  <c r="Q4587" i="35"/>
  <c r="Q4588" i="35"/>
  <c r="Q4589" i="35"/>
  <c r="Q4590" i="35"/>
  <c r="Q4591" i="35"/>
  <c r="Q4592" i="35"/>
  <c r="Q4593" i="35"/>
  <c r="Q4594" i="35"/>
  <c r="Q4595" i="35"/>
  <c r="Q4596" i="35"/>
  <c r="Q4597" i="35"/>
  <c r="Q4598" i="35"/>
  <c r="Q4599" i="35"/>
  <c r="Q4600" i="35"/>
  <c r="Q4601" i="35"/>
  <c r="Q4602" i="35"/>
  <c r="Q4603" i="35"/>
  <c r="Q4604" i="35"/>
  <c r="Q4605" i="35"/>
  <c r="Q4606" i="35"/>
  <c r="Q4607" i="35"/>
  <c r="Q4608" i="35"/>
  <c r="Q4609" i="35"/>
  <c r="Q4610" i="35"/>
  <c r="Q4611" i="35"/>
  <c r="Q4612" i="35"/>
  <c r="Q4613" i="35"/>
  <c r="Q4614" i="35"/>
  <c r="Q4615" i="35"/>
  <c r="Q4616" i="35"/>
  <c r="Q4617" i="35"/>
  <c r="Q4618" i="35"/>
  <c r="Q4619" i="35"/>
  <c r="Q4620" i="35"/>
  <c r="Q4621" i="35"/>
  <c r="Q4622" i="35"/>
  <c r="Q4623" i="35"/>
  <c r="Q4624" i="35"/>
  <c r="Q4625" i="35"/>
  <c r="Q4626" i="35"/>
  <c r="Q4627" i="35"/>
  <c r="Q4628" i="35"/>
  <c r="Q4629" i="35"/>
  <c r="Q4630" i="35"/>
  <c r="Q4631" i="35"/>
  <c r="Q4632" i="35"/>
  <c r="Q4633" i="35"/>
  <c r="Q4634" i="35"/>
  <c r="Q4635" i="35"/>
  <c r="Q4636" i="35"/>
  <c r="Q4637" i="35"/>
  <c r="Q4638" i="35"/>
  <c r="Q4639" i="35"/>
  <c r="Q4640" i="35"/>
  <c r="Q4641" i="35"/>
  <c r="Q4642" i="35"/>
  <c r="Q4643" i="35"/>
  <c r="Q4644" i="35"/>
  <c r="Q4645" i="35"/>
  <c r="Q4646" i="35"/>
  <c r="Q4647" i="35"/>
  <c r="Q4648" i="35"/>
  <c r="Q4649" i="35"/>
  <c r="Q4650" i="35"/>
  <c r="Q4651" i="35"/>
  <c r="Q4652" i="35"/>
  <c r="Q4653" i="35"/>
  <c r="Q4654" i="35"/>
  <c r="Q4655" i="35"/>
  <c r="Q4656" i="35"/>
  <c r="Q4657" i="35"/>
  <c r="Q4658" i="35"/>
  <c r="Q4659" i="35"/>
  <c r="Q4660" i="35"/>
  <c r="Q4661" i="35"/>
  <c r="Q4662" i="35"/>
  <c r="Q4663" i="35"/>
  <c r="Q4664" i="35"/>
  <c r="Q4665" i="35"/>
  <c r="Q4666" i="35"/>
  <c r="Q4667" i="35"/>
  <c r="Q4668" i="35"/>
  <c r="Q4669" i="35"/>
  <c r="Q4670" i="35"/>
  <c r="Q4671" i="35"/>
  <c r="Q4672" i="35"/>
  <c r="Q4673" i="35"/>
  <c r="Q4674" i="35"/>
  <c r="Q4675" i="35"/>
  <c r="Q4676" i="35"/>
  <c r="Q4677" i="35"/>
  <c r="Q4678" i="35"/>
  <c r="Q4679" i="35"/>
  <c r="Q4680" i="35"/>
  <c r="Q4681" i="35"/>
  <c r="Q4682" i="35"/>
  <c r="Q4683" i="35"/>
  <c r="Q4684" i="35"/>
  <c r="Q4685" i="35"/>
  <c r="Q4686" i="35"/>
  <c r="Q4687" i="35"/>
  <c r="Q4688" i="35"/>
  <c r="Q4689" i="35"/>
  <c r="Q4690" i="35"/>
  <c r="Q4691" i="35"/>
  <c r="Q4692" i="35"/>
  <c r="Q4693" i="35"/>
  <c r="Q4694" i="35"/>
  <c r="Q4695" i="35"/>
  <c r="Q4696" i="35"/>
  <c r="Q4697" i="35"/>
  <c r="Q4698" i="35"/>
  <c r="Q4699" i="35"/>
  <c r="Q4700" i="35"/>
  <c r="Q4701" i="35"/>
  <c r="Q4702" i="35"/>
  <c r="Q4703" i="35"/>
  <c r="Q4704" i="35"/>
  <c r="Q4705" i="35"/>
  <c r="Q4706" i="35"/>
  <c r="Q4707" i="35"/>
  <c r="Q4708" i="35"/>
  <c r="Q4709" i="35"/>
  <c r="Q4710" i="35"/>
  <c r="Q4711" i="35"/>
  <c r="Q4712" i="35"/>
  <c r="Q4713" i="35"/>
  <c r="Q4714" i="35"/>
  <c r="Q4715" i="35"/>
  <c r="Q4716" i="35"/>
  <c r="Q4717" i="35"/>
  <c r="Q4718" i="35"/>
  <c r="Q4719" i="35"/>
  <c r="Q4720" i="35"/>
  <c r="Q4721" i="35"/>
  <c r="Q4722" i="35"/>
  <c r="Q4723" i="35"/>
  <c r="Q4724" i="35"/>
  <c r="Q4725" i="35"/>
  <c r="Q4726" i="35"/>
  <c r="Q4727" i="35"/>
  <c r="Q4728" i="35"/>
  <c r="Q4729" i="35"/>
  <c r="Q4730" i="35"/>
  <c r="Q4731" i="35"/>
  <c r="Q4732" i="35"/>
  <c r="Q4733" i="35"/>
  <c r="Q4734" i="35"/>
  <c r="Q4735" i="35"/>
  <c r="Q4736" i="35"/>
  <c r="Q4737" i="35"/>
  <c r="Q4738" i="35"/>
  <c r="Q4739" i="35"/>
  <c r="Q4740" i="35"/>
  <c r="Q4741" i="35"/>
  <c r="Q4742" i="35"/>
  <c r="Q4743" i="35"/>
  <c r="Q4744" i="35"/>
  <c r="Q4745" i="35"/>
  <c r="Q4746" i="35"/>
  <c r="Q4747" i="35"/>
  <c r="Q4748" i="35"/>
  <c r="Q4749" i="35"/>
  <c r="Q4750" i="35"/>
  <c r="Q4751" i="35"/>
  <c r="Q4752" i="35"/>
  <c r="Q4753" i="35"/>
  <c r="Q4754" i="35"/>
  <c r="Q4755" i="35"/>
  <c r="Q4756" i="35"/>
  <c r="Q4757" i="35"/>
  <c r="Q4758" i="35"/>
  <c r="Q4759" i="35"/>
  <c r="Q4760" i="35"/>
  <c r="Q4761" i="35"/>
  <c r="Q4762" i="35"/>
  <c r="Q4763" i="35"/>
  <c r="Q4764" i="35"/>
  <c r="Q4765" i="35"/>
  <c r="Q4766" i="35"/>
  <c r="Q4767" i="35"/>
  <c r="Q4768" i="35"/>
  <c r="Q4769" i="35"/>
  <c r="Q4770" i="35"/>
  <c r="Q4771" i="35"/>
  <c r="Q4772" i="35"/>
  <c r="Q4773" i="35"/>
  <c r="Q4774" i="35"/>
  <c r="Q4775" i="35"/>
  <c r="Q4776" i="35"/>
  <c r="Q4777" i="35"/>
  <c r="Q4778" i="35"/>
  <c r="Q4779" i="35"/>
  <c r="Q4780" i="35"/>
  <c r="Q4781" i="35"/>
  <c r="Q4782" i="35"/>
  <c r="Q4783" i="35"/>
  <c r="Q4784" i="35"/>
  <c r="Q4785" i="35"/>
  <c r="Q4786" i="35"/>
  <c r="Q4787" i="35"/>
  <c r="Q4788" i="35"/>
  <c r="Q4789" i="35"/>
  <c r="Q4790" i="35"/>
  <c r="Q4791" i="35"/>
  <c r="Q4792" i="35"/>
  <c r="Q4793" i="35"/>
  <c r="Q4794" i="35"/>
  <c r="Q4795" i="35"/>
  <c r="Q4796" i="35"/>
  <c r="Q4797" i="35"/>
  <c r="Q4798" i="35"/>
  <c r="Q4799" i="35"/>
  <c r="Q4800" i="35"/>
  <c r="Q4801" i="35"/>
  <c r="Q4802" i="35"/>
  <c r="Q4803" i="35"/>
  <c r="Q4804" i="35"/>
  <c r="Q4805" i="35"/>
  <c r="Q4806" i="35"/>
  <c r="Q4807" i="35"/>
  <c r="Q4808" i="35"/>
  <c r="Q4809" i="35"/>
  <c r="Q4810" i="35"/>
  <c r="Q4811" i="35"/>
  <c r="Q4812" i="35"/>
  <c r="Q4813" i="35"/>
  <c r="Q4814" i="35"/>
  <c r="Q4815" i="35"/>
  <c r="Q4816" i="35"/>
  <c r="Q4817" i="35"/>
  <c r="Q4818" i="35"/>
  <c r="Q4819" i="35"/>
  <c r="Q4820" i="35"/>
  <c r="Q4821" i="35"/>
  <c r="Q4822" i="35"/>
  <c r="Q4823" i="35"/>
  <c r="Q4824" i="35"/>
  <c r="Q4825" i="35"/>
  <c r="Q4826" i="35"/>
  <c r="Q4827" i="35"/>
  <c r="Q4828" i="35"/>
  <c r="Q4829" i="35"/>
  <c r="Q4830" i="35"/>
  <c r="Q4831" i="35"/>
  <c r="Q4832" i="35"/>
  <c r="Q4833" i="35"/>
  <c r="Q4834" i="35"/>
  <c r="Q4835" i="35"/>
  <c r="Q4836" i="35"/>
  <c r="Q4837" i="35"/>
  <c r="Q4838" i="35"/>
  <c r="Q4839" i="35"/>
  <c r="Q4840" i="35"/>
  <c r="Q4841" i="35"/>
  <c r="Q4842" i="35"/>
  <c r="Q4843" i="35"/>
  <c r="Q4844" i="35"/>
  <c r="Q4845" i="35"/>
  <c r="Q4846" i="35"/>
  <c r="Q4847" i="35"/>
  <c r="Q4848" i="35"/>
  <c r="Q4849" i="35"/>
  <c r="Q4850" i="35"/>
  <c r="Q4851" i="35"/>
  <c r="Q4852" i="35"/>
  <c r="Q4853" i="35"/>
  <c r="Q4854" i="35"/>
  <c r="Q4855" i="35"/>
  <c r="Q4856" i="35"/>
  <c r="Q4857" i="35"/>
  <c r="Q4858" i="35"/>
  <c r="Q4859" i="35"/>
  <c r="Q4860" i="35"/>
  <c r="Q4861" i="35"/>
  <c r="Q4862" i="35"/>
  <c r="Q4863" i="35"/>
  <c r="Q4864" i="35"/>
  <c r="Q4865" i="35"/>
  <c r="Q4866" i="35"/>
  <c r="Q4867" i="35"/>
  <c r="Q4868" i="35"/>
  <c r="Q4869" i="35"/>
  <c r="Q4870" i="35"/>
  <c r="Q4871" i="35"/>
  <c r="Q4872" i="35"/>
  <c r="Q4873" i="35"/>
  <c r="Q4874" i="35"/>
  <c r="Q4875" i="35"/>
  <c r="Q4876" i="35"/>
  <c r="Q4877" i="35"/>
  <c r="Q4878" i="35"/>
  <c r="Q4879" i="35"/>
  <c r="Q4880" i="35"/>
  <c r="Q4881" i="35"/>
  <c r="Q4882" i="35"/>
  <c r="Q4883" i="35"/>
  <c r="Q4884" i="35"/>
  <c r="Q4885" i="35"/>
  <c r="Q4886" i="35"/>
  <c r="Q4887" i="35"/>
  <c r="Q4888" i="35"/>
  <c r="Q4889" i="35"/>
  <c r="Q4890" i="35"/>
  <c r="Q4891" i="35"/>
  <c r="Q4892" i="35"/>
  <c r="Q4893" i="35"/>
  <c r="Q4894" i="35"/>
  <c r="Q4895" i="35"/>
  <c r="Q4896" i="35"/>
  <c r="Q4897" i="35"/>
  <c r="Q4898" i="35"/>
  <c r="Q4899" i="35"/>
  <c r="Q4900" i="35"/>
  <c r="Q4901" i="35"/>
  <c r="Q4902" i="35"/>
  <c r="Q4903" i="35"/>
  <c r="Q4904" i="35"/>
  <c r="Q4905" i="35"/>
  <c r="Q4906" i="35"/>
  <c r="Q4907" i="35"/>
  <c r="Q4908" i="35"/>
  <c r="Q4909" i="35"/>
  <c r="Q4910" i="35"/>
  <c r="Q4911" i="35"/>
  <c r="Q4912" i="35"/>
  <c r="Q4913" i="35"/>
  <c r="Q4914" i="35"/>
  <c r="Q4915" i="35"/>
  <c r="Q4916" i="35"/>
  <c r="Q4917" i="35"/>
  <c r="Q4918" i="35"/>
  <c r="Q4919" i="35"/>
  <c r="Q4920" i="35"/>
  <c r="Q4921" i="35"/>
  <c r="Q4922" i="35"/>
  <c r="Q4923" i="35"/>
  <c r="Q4924" i="35"/>
  <c r="Q4925" i="35"/>
  <c r="Q4926" i="35"/>
  <c r="Q4927" i="35"/>
  <c r="Q4928" i="35"/>
  <c r="Q4929" i="35"/>
  <c r="Q4930" i="35"/>
  <c r="Q4931" i="35"/>
  <c r="Q4932" i="35"/>
  <c r="Q4933" i="35"/>
  <c r="Q4934" i="35"/>
  <c r="Q4935" i="35"/>
  <c r="Q4936" i="35"/>
  <c r="Q4937" i="35"/>
  <c r="Q4938" i="35"/>
  <c r="Q4939" i="35"/>
  <c r="Q4940" i="35"/>
  <c r="Q4941" i="35"/>
  <c r="Q4942" i="35"/>
  <c r="Q4943" i="35"/>
  <c r="Q4944" i="35"/>
  <c r="Q4945" i="35"/>
  <c r="Q4946" i="35"/>
  <c r="Q4947" i="35"/>
  <c r="Q4948" i="35"/>
  <c r="Q4949" i="35"/>
  <c r="Q4950" i="35"/>
  <c r="Q4951" i="35"/>
  <c r="Q4952" i="35"/>
  <c r="Q4953" i="35"/>
  <c r="Q4954" i="35"/>
  <c r="Q4955" i="35"/>
  <c r="Q4956" i="35"/>
  <c r="Q4957" i="35"/>
  <c r="Q4958" i="35"/>
  <c r="Q4959" i="35"/>
  <c r="Q4960" i="35"/>
  <c r="Q4961" i="35"/>
  <c r="Q4962" i="35"/>
  <c r="Q4963" i="35"/>
  <c r="Q4964" i="35"/>
  <c r="Q4965" i="35"/>
  <c r="Q4966" i="35"/>
  <c r="Q4967" i="35"/>
  <c r="Q4968" i="35"/>
  <c r="Q4969" i="35"/>
  <c r="Q4970" i="35"/>
  <c r="Q4971" i="35"/>
  <c r="Q4972" i="35"/>
  <c r="Q4973" i="35"/>
  <c r="Q4974" i="35"/>
  <c r="Q4975" i="35"/>
  <c r="Q4976" i="35"/>
  <c r="Q4977" i="35"/>
  <c r="Q4978" i="35"/>
  <c r="Q4979" i="35"/>
  <c r="Q4980" i="35"/>
  <c r="Q4981" i="35"/>
  <c r="Q4982" i="35"/>
  <c r="Q4983" i="35"/>
  <c r="Q4984" i="35"/>
  <c r="Q4985" i="35"/>
  <c r="Q4986" i="35"/>
  <c r="Q4987" i="35"/>
  <c r="Q4988" i="35"/>
  <c r="Q4989" i="35"/>
  <c r="Q4990" i="35"/>
  <c r="Q4991" i="35"/>
  <c r="Q4992" i="35"/>
  <c r="Q4993" i="35"/>
  <c r="Q4994" i="35"/>
  <c r="Q4995" i="35"/>
  <c r="Q4996" i="35"/>
  <c r="Q4997" i="35"/>
  <c r="Q4998" i="35"/>
  <c r="Q4999" i="35"/>
  <c r="Q5000" i="35"/>
  <c r="Q5001" i="35"/>
  <c r="Q5002" i="35"/>
  <c r="Q5003" i="35"/>
  <c r="Q5004" i="35"/>
  <c r="Q5005" i="35"/>
  <c r="Q5006" i="35"/>
  <c r="Q5007" i="35"/>
  <c r="Q5008" i="35"/>
  <c r="Q5009" i="35"/>
  <c r="Q5010" i="35"/>
  <c r="Q5011" i="35"/>
  <c r="Q5012" i="35"/>
  <c r="Q5013" i="35"/>
  <c r="Q5014" i="35"/>
  <c r="Q5015" i="35"/>
  <c r="Q5016" i="35"/>
  <c r="P2" i="35"/>
  <c r="P3" i="35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P101" i="35"/>
  <c r="P102" i="35"/>
  <c r="P103" i="35"/>
  <c r="P104" i="35"/>
  <c r="P105" i="35"/>
  <c r="P106" i="35"/>
  <c r="P107" i="35"/>
  <c r="P108" i="35"/>
  <c r="P109" i="35"/>
  <c r="P110" i="35"/>
  <c r="P111" i="35"/>
  <c r="P112" i="35"/>
  <c r="P113" i="35"/>
  <c r="P114" i="35"/>
  <c r="P115" i="35"/>
  <c r="P116" i="35"/>
  <c r="P117" i="35"/>
  <c r="P118" i="35"/>
  <c r="P119" i="35"/>
  <c r="P120" i="35"/>
  <c r="P121" i="35"/>
  <c r="P122" i="35"/>
  <c r="P123" i="35"/>
  <c r="P124" i="35"/>
  <c r="P125" i="35"/>
  <c r="P126" i="35"/>
  <c r="P127" i="35"/>
  <c r="P128" i="35"/>
  <c r="P129" i="35"/>
  <c r="P130" i="35"/>
  <c r="P131" i="35"/>
  <c r="P132" i="35"/>
  <c r="P133" i="35"/>
  <c r="P134" i="35"/>
  <c r="P135" i="35"/>
  <c r="P136" i="35"/>
  <c r="P137" i="35"/>
  <c r="P138" i="35"/>
  <c r="P139" i="35"/>
  <c r="P140" i="35"/>
  <c r="P141" i="35"/>
  <c r="P142" i="35"/>
  <c r="P143" i="35"/>
  <c r="P144" i="35"/>
  <c r="P145" i="35"/>
  <c r="P146" i="35"/>
  <c r="P147" i="35"/>
  <c r="P148" i="35"/>
  <c r="P149" i="35"/>
  <c r="P150" i="35"/>
  <c r="P151" i="35"/>
  <c r="P152" i="35"/>
  <c r="P153" i="35"/>
  <c r="P154" i="35"/>
  <c r="P155" i="35"/>
  <c r="P156" i="35"/>
  <c r="P157" i="35"/>
  <c r="P158" i="35"/>
  <c r="P159" i="35"/>
  <c r="P160" i="35"/>
  <c r="P161" i="35"/>
  <c r="P162" i="35"/>
  <c r="P163" i="35"/>
  <c r="P164" i="35"/>
  <c r="P165" i="35"/>
  <c r="P166" i="35"/>
  <c r="P167" i="35"/>
  <c r="P168" i="35"/>
  <c r="P169" i="35"/>
  <c r="P170" i="35"/>
  <c r="P171" i="35"/>
  <c r="P172" i="35"/>
  <c r="P173" i="35"/>
  <c r="P174" i="35"/>
  <c r="P175" i="35"/>
  <c r="P176" i="35"/>
  <c r="P177" i="35"/>
  <c r="P178" i="35"/>
  <c r="P179" i="35"/>
  <c r="P180" i="35"/>
  <c r="P181" i="35"/>
  <c r="P182" i="35"/>
  <c r="P183" i="35"/>
  <c r="P184" i="35"/>
  <c r="P185" i="35"/>
  <c r="P186" i="35"/>
  <c r="P187" i="35"/>
  <c r="P188" i="35"/>
  <c r="P189" i="35"/>
  <c r="P190" i="35"/>
  <c r="P191" i="35"/>
  <c r="P192" i="35"/>
  <c r="P193" i="35"/>
  <c r="P194" i="35"/>
  <c r="P195" i="35"/>
  <c r="P196" i="35"/>
  <c r="P197" i="35"/>
  <c r="P198" i="35"/>
  <c r="P199" i="35"/>
  <c r="P200" i="35"/>
  <c r="P201" i="35"/>
  <c r="P202" i="35"/>
  <c r="P203" i="35"/>
  <c r="P204" i="35"/>
  <c r="P205" i="35"/>
  <c r="P206" i="35"/>
  <c r="P207" i="35"/>
  <c r="P208" i="35"/>
  <c r="P209" i="35"/>
  <c r="P210" i="35"/>
  <c r="P211" i="35"/>
  <c r="P212" i="35"/>
  <c r="P213" i="35"/>
  <c r="P214" i="35"/>
  <c r="P215" i="35"/>
  <c r="P216" i="35"/>
  <c r="P217" i="35"/>
  <c r="P218" i="35"/>
  <c r="P219" i="35"/>
  <c r="P220" i="35"/>
  <c r="P221" i="35"/>
  <c r="P222" i="35"/>
  <c r="P223" i="35"/>
  <c r="P224" i="35"/>
  <c r="P225" i="35"/>
  <c r="P226" i="35"/>
  <c r="P227" i="35"/>
  <c r="P228" i="35"/>
  <c r="P229" i="35"/>
  <c r="P230" i="35"/>
  <c r="P231" i="35"/>
  <c r="P232" i="35"/>
  <c r="P233" i="35"/>
  <c r="P234" i="35"/>
  <c r="P235" i="35"/>
  <c r="P236" i="35"/>
  <c r="P237" i="35"/>
  <c r="P238" i="35"/>
  <c r="P239" i="35"/>
  <c r="P240" i="35"/>
  <c r="P241" i="35"/>
  <c r="P242" i="35"/>
  <c r="P243" i="35"/>
  <c r="P244" i="35"/>
  <c r="P245" i="35"/>
  <c r="P246" i="35"/>
  <c r="P247" i="35"/>
  <c r="P248" i="35"/>
  <c r="P249" i="35"/>
  <c r="P250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P269" i="35"/>
  <c r="P270" i="35"/>
  <c r="P271" i="35"/>
  <c r="P272" i="35"/>
  <c r="P273" i="35"/>
  <c r="P274" i="35"/>
  <c r="P275" i="35"/>
  <c r="P276" i="35"/>
  <c r="P277" i="35"/>
  <c r="P278" i="35"/>
  <c r="P279" i="35"/>
  <c r="P280" i="35"/>
  <c r="P281" i="35"/>
  <c r="P282" i="35"/>
  <c r="P283" i="35"/>
  <c r="P284" i="35"/>
  <c r="P285" i="35"/>
  <c r="P286" i="35"/>
  <c r="P287" i="35"/>
  <c r="P288" i="35"/>
  <c r="P289" i="35"/>
  <c r="P290" i="35"/>
  <c r="P291" i="35"/>
  <c r="P292" i="35"/>
  <c r="P293" i="35"/>
  <c r="P294" i="35"/>
  <c r="P295" i="35"/>
  <c r="P296" i="35"/>
  <c r="P297" i="35"/>
  <c r="P298" i="35"/>
  <c r="P299" i="35"/>
  <c r="P300" i="35"/>
  <c r="P301" i="35"/>
  <c r="P302" i="35"/>
  <c r="P303" i="35"/>
  <c r="P304" i="35"/>
  <c r="P305" i="35"/>
  <c r="P306" i="35"/>
  <c r="P307" i="35"/>
  <c r="P308" i="35"/>
  <c r="P309" i="35"/>
  <c r="P310" i="35"/>
  <c r="P311" i="35"/>
  <c r="P312" i="35"/>
  <c r="P313" i="35"/>
  <c r="P314" i="35"/>
  <c r="P315" i="35"/>
  <c r="P316" i="35"/>
  <c r="P317" i="35"/>
  <c r="P318" i="35"/>
  <c r="P319" i="35"/>
  <c r="P320" i="35"/>
  <c r="P321" i="35"/>
  <c r="P322" i="35"/>
  <c r="P323" i="35"/>
  <c r="P324" i="35"/>
  <c r="P325" i="35"/>
  <c r="P326" i="35"/>
  <c r="P327" i="35"/>
  <c r="P328" i="35"/>
  <c r="P329" i="35"/>
  <c r="P330" i="35"/>
  <c r="P331" i="35"/>
  <c r="P332" i="35"/>
  <c r="P333" i="35"/>
  <c r="P334" i="35"/>
  <c r="P335" i="35"/>
  <c r="P336" i="35"/>
  <c r="P337" i="35"/>
  <c r="P338" i="35"/>
  <c r="P339" i="35"/>
  <c r="P340" i="35"/>
  <c r="P341" i="35"/>
  <c r="P342" i="35"/>
  <c r="P343" i="35"/>
  <c r="P344" i="35"/>
  <c r="P345" i="35"/>
  <c r="P346" i="35"/>
  <c r="P347" i="35"/>
  <c r="P348" i="35"/>
  <c r="P349" i="35"/>
  <c r="P350" i="35"/>
  <c r="P351" i="35"/>
  <c r="P352" i="35"/>
  <c r="P353" i="35"/>
  <c r="P354" i="35"/>
  <c r="P355" i="35"/>
  <c r="P356" i="35"/>
  <c r="P357" i="35"/>
  <c r="P358" i="35"/>
  <c r="P359" i="35"/>
  <c r="P360" i="35"/>
  <c r="P361" i="35"/>
  <c r="P362" i="35"/>
  <c r="P363" i="35"/>
  <c r="P364" i="35"/>
  <c r="P365" i="35"/>
  <c r="P366" i="35"/>
  <c r="P367" i="35"/>
  <c r="P368" i="35"/>
  <c r="P369" i="35"/>
  <c r="P370" i="35"/>
  <c r="P371" i="35"/>
  <c r="P372" i="35"/>
  <c r="P373" i="35"/>
  <c r="P374" i="35"/>
  <c r="P375" i="35"/>
  <c r="P376" i="35"/>
  <c r="P377" i="35"/>
  <c r="P378" i="35"/>
  <c r="P379" i="35"/>
  <c r="P380" i="35"/>
  <c r="P381" i="35"/>
  <c r="P382" i="35"/>
  <c r="P383" i="35"/>
  <c r="P384" i="35"/>
  <c r="P385" i="35"/>
  <c r="P386" i="35"/>
  <c r="P387" i="35"/>
  <c r="P388" i="35"/>
  <c r="P389" i="35"/>
  <c r="P390" i="35"/>
  <c r="P391" i="35"/>
  <c r="P392" i="35"/>
  <c r="P393" i="35"/>
  <c r="P394" i="35"/>
  <c r="P395" i="35"/>
  <c r="P396" i="35"/>
  <c r="P397" i="35"/>
  <c r="P398" i="35"/>
  <c r="P399" i="35"/>
  <c r="P400" i="35"/>
  <c r="P401" i="35"/>
  <c r="P402" i="35"/>
  <c r="P403" i="35"/>
  <c r="P404" i="35"/>
  <c r="P405" i="35"/>
  <c r="P406" i="35"/>
  <c r="P407" i="35"/>
  <c r="P408" i="35"/>
  <c r="P409" i="35"/>
  <c r="P410" i="35"/>
  <c r="P411" i="35"/>
  <c r="P412" i="35"/>
  <c r="P413" i="35"/>
  <c r="P414" i="35"/>
  <c r="P415" i="35"/>
  <c r="P416" i="35"/>
  <c r="P417" i="35"/>
  <c r="P418" i="35"/>
  <c r="P419" i="35"/>
  <c r="P420" i="35"/>
  <c r="P421" i="35"/>
  <c r="P422" i="35"/>
  <c r="P423" i="35"/>
  <c r="P424" i="35"/>
  <c r="P425" i="35"/>
  <c r="P426" i="35"/>
  <c r="P427" i="35"/>
  <c r="P428" i="35"/>
  <c r="P429" i="35"/>
  <c r="P430" i="35"/>
  <c r="P431" i="35"/>
  <c r="P432" i="35"/>
  <c r="P433" i="35"/>
  <c r="P434" i="35"/>
  <c r="P435" i="35"/>
  <c r="P436" i="35"/>
  <c r="P437" i="35"/>
  <c r="P438" i="35"/>
  <c r="P439" i="35"/>
  <c r="P440" i="35"/>
  <c r="P441" i="35"/>
  <c r="P442" i="35"/>
  <c r="P443" i="35"/>
  <c r="P444" i="35"/>
  <c r="P445" i="35"/>
  <c r="P446" i="35"/>
  <c r="P447" i="35"/>
  <c r="P448" i="35"/>
  <c r="P449" i="35"/>
  <c r="P450" i="35"/>
  <c r="P451" i="35"/>
  <c r="P452" i="35"/>
  <c r="P453" i="35"/>
  <c r="P454" i="35"/>
  <c r="P455" i="35"/>
  <c r="P456" i="35"/>
  <c r="P457" i="35"/>
  <c r="P458" i="35"/>
  <c r="P459" i="35"/>
  <c r="P460" i="35"/>
  <c r="P461" i="35"/>
  <c r="P462" i="35"/>
  <c r="P463" i="35"/>
  <c r="P464" i="35"/>
  <c r="P465" i="35"/>
  <c r="P466" i="35"/>
  <c r="P467" i="35"/>
  <c r="P468" i="35"/>
  <c r="P469" i="35"/>
  <c r="P470" i="35"/>
  <c r="P471" i="35"/>
  <c r="P472" i="35"/>
  <c r="P473" i="35"/>
  <c r="P474" i="35"/>
  <c r="P475" i="35"/>
  <c r="P476" i="35"/>
  <c r="P477" i="35"/>
  <c r="P478" i="35"/>
  <c r="P479" i="35"/>
  <c r="P480" i="35"/>
  <c r="P481" i="35"/>
  <c r="P482" i="35"/>
  <c r="P483" i="35"/>
  <c r="P484" i="35"/>
  <c r="P485" i="35"/>
  <c r="P486" i="35"/>
  <c r="P487" i="35"/>
  <c r="P488" i="35"/>
  <c r="P489" i="35"/>
  <c r="P490" i="35"/>
  <c r="P491" i="35"/>
  <c r="P492" i="35"/>
  <c r="P493" i="35"/>
  <c r="P494" i="35"/>
  <c r="P495" i="35"/>
  <c r="P496" i="35"/>
  <c r="P497" i="35"/>
  <c r="P498" i="35"/>
  <c r="P499" i="35"/>
  <c r="P500" i="35"/>
  <c r="P501" i="35"/>
  <c r="P502" i="35"/>
  <c r="P503" i="35"/>
  <c r="P504" i="35"/>
  <c r="P505" i="35"/>
  <c r="P506" i="35"/>
  <c r="P507" i="35"/>
  <c r="P508" i="35"/>
  <c r="P509" i="35"/>
  <c r="P510" i="35"/>
  <c r="P511" i="35"/>
  <c r="P512" i="35"/>
  <c r="P513" i="35"/>
  <c r="P514" i="35"/>
  <c r="P515" i="35"/>
  <c r="P516" i="35"/>
  <c r="P517" i="35"/>
  <c r="P518" i="35"/>
  <c r="P519" i="35"/>
  <c r="P520" i="35"/>
  <c r="P521" i="35"/>
  <c r="P522" i="35"/>
  <c r="P523" i="35"/>
  <c r="P524" i="35"/>
  <c r="P525" i="35"/>
  <c r="P526" i="35"/>
  <c r="P527" i="35"/>
  <c r="P528" i="35"/>
  <c r="P529" i="35"/>
  <c r="P530" i="35"/>
  <c r="P531" i="35"/>
  <c r="P532" i="35"/>
  <c r="P533" i="35"/>
  <c r="P534" i="35"/>
  <c r="P535" i="35"/>
  <c r="P536" i="35"/>
  <c r="P537" i="35"/>
  <c r="P538" i="35"/>
  <c r="P539" i="35"/>
  <c r="P540" i="35"/>
  <c r="P541" i="35"/>
  <c r="P542" i="35"/>
  <c r="P543" i="35"/>
  <c r="P544" i="35"/>
  <c r="P545" i="35"/>
  <c r="P546" i="35"/>
  <c r="P547" i="35"/>
  <c r="P548" i="35"/>
  <c r="P549" i="35"/>
  <c r="P550" i="35"/>
  <c r="P551" i="35"/>
  <c r="P552" i="35"/>
  <c r="P553" i="35"/>
  <c r="P554" i="35"/>
  <c r="P555" i="35"/>
  <c r="P556" i="35"/>
  <c r="P557" i="35"/>
  <c r="P558" i="35"/>
  <c r="P559" i="35"/>
  <c r="P560" i="35"/>
  <c r="P561" i="35"/>
  <c r="P562" i="35"/>
  <c r="P563" i="35"/>
  <c r="P564" i="35"/>
  <c r="P565" i="35"/>
  <c r="P566" i="35"/>
  <c r="P567" i="35"/>
  <c r="P568" i="35"/>
  <c r="P569" i="35"/>
  <c r="P570" i="35"/>
  <c r="P571" i="35"/>
  <c r="P572" i="35"/>
  <c r="P573" i="35"/>
  <c r="P574" i="35"/>
  <c r="P575" i="35"/>
  <c r="P576" i="35"/>
  <c r="P577" i="35"/>
  <c r="P578" i="35"/>
  <c r="P579" i="35"/>
  <c r="P580" i="35"/>
  <c r="P581" i="35"/>
  <c r="P582" i="35"/>
  <c r="P583" i="35"/>
  <c r="P584" i="35"/>
  <c r="P585" i="35"/>
  <c r="P586" i="35"/>
  <c r="P587" i="35"/>
  <c r="P588" i="35"/>
  <c r="P589" i="35"/>
  <c r="P590" i="35"/>
  <c r="P591" i="35"/>
  <c r="P592" i="35"/>
  <c r="P593" i="35"/>
  <c r="P594" i="35"/>
  <c r="P595" i="35"/>
  <c r="P596" i="35"/>
  <c r="P597" i="35"/>
  <c r="P598" i="35"/>
  <c r="P599" i="35"/>
  <c r="P600" i="35"/>
  <c r="P601" i="35"/>
  <c r="P602" i="35"/>
  <c r="P603" i="35"/>
  <c r="P604" i="35"/>
  <c r="P605" i="35"/>
  <c r="P606" i="35"/>
  <c r="P607" i="35"/>
  <c r="P608" i="35"/>
  <c r="P609" i="35"/>
  <c r="P610" i="35"/>
  <c r="P611" i="35"/>
  <c r="P612" i="35"/>
  <c r="P613" i="35"/>
  <c r="P614" i="35"/>
  <c r="P615" i="35"/>
  <c r="P616" i="35"/>
  <c r="P617" i="35"/>
  <c r="P618" i="35"/>
  <c r="P619" i="35"/>
  <c r="P620" i="35"/>
  <c r="P621" i="35"/>
  <c r="P622" i="35"/>
  <c r="P623" i="35"/>
  <c r="P624" i="35"/>
  <c r="P625" i="35"/>
  <c r="P626" i="35"/>
  <c r="P627" i="35"/>
  <c r="P628" i="35"/>
  <c r="P629" i="35"/>
  <c r="P630" i="35"/>
  <c r="P631" i="35"/>
  <c r="P632" i="35"/>
  <c r="P633" i="35"/>
  <c r="P634" i="35"/>
  <c r="P635" i="35"/>
  <c r="P636" i="35"/>
  <c r="P637" i="35"/>
  <c r="P638" i="35"/>
  <c r="P639" i="35"/>
  <c r="P640" i="35"/>
  <c r="P641" i="35"/>
  <c r="P642" i="35"/>
  <c r="P643" i="35"/>
  <c r="P644" i="35"/>
  <c r="P645" i="35"/>
  <c r="P646" i="35"/>
  <c r="P647" i="35"/>
  <c r="P648" i="35"/>
  <c r="P649" i="35"/>
  <c r="P650" i="35"/>
  <c r="P651" i="35"/>
  <c r="P652" i="35"/>
  <c r="P653" i="35"/>
  <c r="P654" i="35"/>
  <c r="P655" i="35"/>
  <c r="P656" i="35"/>
  <c r="P657" i="35"/>
  <c r="P658" i="35"/>
  <c r="P659" i="35"/>
  <c r="P660" i="35"/>
  <c r="P661" i="35"/>
  <c r="P662" i="35"/>
  <c r="P663" i="35"/>
  <c r="P664" i="35"/>
  <c r="P665" i="35"/>
  <c r="P666" i="35"/>
  <c r="P667" i="35"/>
  <c r="P668" i="35"/>
  <c r="P669" i="35"/>
  <c r="P670" i="35"/>
  <c r="P671" i="35"/>
  <c r="P672" i="35"/>
  <c r="P673" i="35"/>
  <c r="P674" i="35"/>
  <c r="P675" i="35"/>
  <c r="P676" i="35"/>
  <c r="P677" i="35"/>
  <c r="P678" i="35"/>
  <c r="P679" i="35"/>
  <c r="P680" i="35"/>
  <c r="P681" i="35"/>
  <c r="P682" i="35"/>
  <c r="P683" i="35"/>
  <c r="P684" i="35"/>
  <c r="P685" i="35"/>
  <c r="P686" i="35"/>
  <c r="P687" i="35"/>
  <c r="P688" i="35"/>
  <c r="P689" i="35"/>
  <c r="P690" i="35"/>
  <c r="P691" i="35"/>
  <c r="P692" i="35"/>
  <c r="P693" i="35"/>
  <c r="P694" i="35"/>
  <c r="P695" i="35"/>
  <c r="P696" i="35"/>
  <c r="P697" i="35"/>
  <c r="P698" i="35"/>
  <c r="P699" i="35"/>
  <c r="P700" i="35"/>
  <c r="P701" i="35"/>
  <c r="P702" i="35"/>
  <c r="P703" i="35"/>
  <c r="P704" i="35"/>
  <c r="P705" i="35"/>
  <c r="P706" i="35"/>
  <c r="P707" i="35"/>
  <c r="P708" i="35"/>
  <c r="P709" i="35"/>
  <c r="P710" i="35"/>
  <c r="P711" i="35"/>
  <c r="P712" i="35"/>
  <c r="P713" i="35"/>
  <c r="P714" i="35"/>
  <c r="P715" i="35"/>
  <c r="P716" i="35"/>
  <c r="P717" i="35"/>
  <c r="P718" i="35"/>
  <c r="P719" i="35"/>
  <c r="P720" i="35"/>
  <c r="P721" i="35"/>
  <c r="P722" i="35"/>
  <c r="P723" i="35"/>
  <c r="P724" i="35"/>
  <c r="P725" i="35"/>
  <c r="P726" i="35"/>
  <c r="P727" i="35"/>
  <c r="P728" i="35"/>
  <c r="P729" i="35"/>
  <c r="P730" i="35"/>
  <c r="P731" i="35"/>
  <c r="P732" i="35"/>
  <c r="P733" i="35"/>
  <c r="P734" i="35"/>
  <c r="P735" i="35"/>
  <c r="P736" i="35"/>
  <c r="P737" i="35"/>
  <c r="P738" i="35"/>
  <c r="P739" i="35"/>
  <c r="P740" i="35"/>
  <c r="P741" i="35"/>
  <c r="P742" i="35"/>
  <c r="P743" i="35"/>
  <c r="P744" i="35"/>
  <c r="P745" i="35"/>
  <c r="P746" i="35"/>
  <c r="P747" i="35"/>
  <c r="P748" i="35"/>
  <c r="P749" i="35"/>
  <c r="P750" i="35"/>
  <c r="P751" i="35"/>
  <c r="P752" i="35"/>
  <c r="P753" i="35"/>
  <c r="P754" i="35"/>
  <c r="P755" i="35"/>
  <c r="P756" i="35"/>
  <c r="P757" i="35"/>
  <c r="P758" i="35"/>
  <c r="P759" i="35"/>
  <c r="P760" i="35"/>
  <c r="P761" i="35"/>
  <c r="P762" i="35"/>
  <c r="P763" i="35"/>
  <c r="P764" i="35"/>
  <c r="P765" i="35"/>
  <c r="P766" i="35"/>
  <c r="P767" i="35"/>
  <c r="P768" i="35"/>
  <c r="P769" i="35"/>
  <c r="P770" i="35"/>
  <c r="P771" i="35"/>
  <c r="P772" i="35"/>
  <c r="P773" i="35"/>
  <c r="P774" i="35"/>
  <c r="P775" i="35"/>
  <c r="P776" i="35"/>
  <c r="P777" i="35"/>
  <c r="P778" i="35"/>
  <c r="P779" i="35"/>
  <c r="P780" i="35"/>
  <c r="P781" i="35"/>
  <c r="P782" i="35"/>
  <c r="P783" i="35"/>
  <c r="P784" i="35"/>
  <c r="P785" i="35"/>
  <c r="P786" i="35"/>
  <c r="P787" i="35"/>
  <c r="P788" i="35"/>
  <c r="P789" i="35"/>
  <c r="P790" i="35"/>
  <c r="P791" i="35"/>
  <c r="P792" i="35"/>
  <c r="P793" i="35"/>
  <c r="P794" i="35"/>
  <c r="P795" i="35"/>
  <c r="P796" i="35"/>
  <c r="P797" i="35"/>
  <c r="P798" i="35"/>
  <c r="P799" i="35"/>
  <c r="P800" i="35"/>
  <c r="P801" i="35"/>
  <c r="P802" i="35"/>
  <c r="P803" i="35"/>
  <c r="P804" i="35"/>
  <c r="P805" i="35"/>
  <c r="P806" i="35"/>
  <c r="P807" i="35"/>
  <c r="P808" i="35"/>
  <c r="P809" i="35"/>
  <c r="P810" i="35"/>
  <c r="P811" i="35"/>
  <c r="P812" i="35"/>
  <c r="P813" i="35"/>
  <c r="P814" i="35"/>
  <c r="P815" i="35"/>
  <c r="P816" i="35"/>
  <c r="P817" i="35"/>
  <c r="P818" i="35"/>
  <c r="P819" i="35"/>
  <c r="P820" i="35"/>
  <c r="P821" i="35"/>
  <c r="P822" i="35"/>
  <c r="P823" i="35"/>
  <c r="P824" i="35"/>
  <c r="P825" i="35"/>
  <c r="P826" i="35"/>
  <c r="P827" i="35"/>
  <c r="P828" i="35"/>
  <c r="P829" i="35"/>
  <c r="P830" i="35"/>
  <c r="P831" i="35"/>
  <c r="P832" i="35"/>
  <c r="P833" i="35"/>
  <c r="P834" i="35"/>
  <c r="P835" i="35"/>
  <c r="P836" i="35"/>
  <c r="P837" i="35"/>
  <c r="P838" i="35"/>
  <c r="P839" i="35"/>
  <c r="P840" i="35"/>
  <c r="P841" i="35"/>
  <c r="P842" i="35"/>
  <c r="P843" i="35"/>
  <c r="P844" i="35"/>
  <c r="P845" i="35"/>
  <c r="P846" i="35"/>
  <c r="P847" i="35"/>
  <c r="P848" i="35"/>
  <c r="P849" i="35"/>
  <c r="P850" i="35"/>
  <c r="P851" i="35"/>
  <c r="P852" i="35"/>
  <c r="P853" i="35"/>
  <c r="P854" i="35"/>
  <c r="P855" i="35"/>
  <c r="P856" i="35"/>
  <c r="P857" i="35"/>
  <c r="P858" i="35"/>
  <c r="P859" i="35"/>
  <c r="P860" i="35"/>
  <c r="P861" i="35"/>
  <c r="P862" i="35"/>
  <c r="P863" i="35"/>
  <c r="P864" i="35"/>
  <c r="P865" i="35"/>
  <c r="P866" i="35"/>
  <c r="P867" i="35"/>
  <c r="P868" i="35"/>
  <c r="P869" i="35"/>
  <c r="P870" i="35"/>
  <c r="P871" i="35"/>
  <c r="P872" i="35"/>
  <c r="P873" i="35"/>
  <c r="P874" i="35"/>
  <c r="P875" i="35"/>
  <c r="P876" i="35"/>
  <c r="P877" i="35"/>
  <c r="P878" i="35"/>
  <c r="P879" i="35"/>
  <c r="P880" i="35"/>
  <c r="P881" i="35"/>
  <c r="P882" i="35"/>
  <c r="P883" i="35"/>
  <c r="P884" i="35"/>
  <c r="P885" i="35"/>
  <c r="P886" i="35"/>
  <c r="P887" i="35"/>
  <c r="P888" i="35"/>
  <c r="P889" i="35"/>
  <c r="P890" i="35"/>
  <c r="P891" i="35"/>
  <c r="P892" i="35"/>
  <c r="P893" i="35"/>
  <c r="P894" i="35"/>
  <c r="P895" i="35"/>
  <c r="P896" i="35"/>
  <c r="P897" i="35"/>
  <c r="P898" i="35"/>
  <c r="P899" i="35"/>
  <c r="P900" i="35"/>
  <c r="P901" i="35"/>
  <c r="P902" i="35"/>
  <c r="P903" i="35"/>
  <c r="P904" i="35"/>
  <c r="P905" i="35"/>
  <c r="P906" i="35"/>
  <c r="P907" i="35"/>
  <c r="P908" i="35"/>
  <c r="P909" i="35"/>
  <c r="P910" i="35"/>
  <c r="P911" i="35"/>
  <c r="P912" i="35"/>
  <c r="P913" i="35"/>
  <c r="P914" i="35"/>
  <c r="P915" i="35"/>
  <c r="P916" i="35"/>
  <c r="P917" i="35"/>
  <c r="P918" i="35"/>
  <c r="P919" i="35"/>
  <c r="P920" i="35"/>
  <c r="P921" i="35"/>
  <c r="P922" i="35"/>
  <c r="P923" i="35"/>
  <c r="P924" i="35"/>
  <c r="P925" i="35"/>
  <c r="P926" i="35"/>
  <c r="P927" i="35"/>
  <c r="P928" i="35"/>
  <c r="P929" i="35"/>
  <c r="P930" i="35"/>
  <c r="P931" i="35"/>
  <c r="P932" i="35"/>
  <c r="P933" i="35"/>
  <c r="P934" i="35"/>
  <c r="P935" i="35"/>
  <c r="P936" i="35"/>
  <c r="P937" i="35"/>
  <c r="P938" i="35"/>
  <c r="P939" i="35"/>
  <c r="P940" i="35"/>
  <c r="P941" i="35"/>
  <c r="P942" i="35"/>
  <c r="P943" i="35"/>
  <c r="P944" i="35"/>
  <c r="P945" i="35"/>
  <c r="P946" i="35"/>
  <c r="P947" i="35"/>
  <c r="P948" i="35"/>
  <c r="P949" i="35"/>
  <c r="P950" i="35"/>
  <c r="P951" i="35"/>
  <c r="P952" i="35"/>
  <c r="P953" i="35"/>
  <c r="P954" i="35"/>
  <c r="P955" i="35"/>
  <c r="P956" i="35"/>
  <c r="P957" i="35"/>
  <c r="P958" i="35"/>
  <c r="P959" i="35"/>
  <c r="P960" i="35"/>
  <c r="P961" i="35"/>
  <c r="P962" i="35"/>
  <c r="P963" i="35"/>
  <c r="P964" i="35"/>
  <c r="P965" i="35"/>
  <c r="P966" i="35"/>
  <c r="P967" i="35"/>
  <c r="P968" i="35"/>
  <c r="P969" i="35"/>
  <c r="P970" i="35"/>
  <c r="P971" i="35"/>
  <c r="P972" i="35"/>
  <c r="P973" i="35"/>
  <c r="P974" i="35"/>
  <c r="P975" i="35"/>
  <c r="P976" i="35"/>
  <c r="P977" i="35"/>
  <c r="P978" i="35"/>
  <c r="P979" i="35"/>
  <c r="P980" i="35"/>
  <c r="P981" i="35"/>
  <c r="P982" i="35"/>
  <c r="P983" i="35"/>
  <c r="P984" i="35"/>
  <c r="P985" i="35"/>
  <c r="P986" i="35"/>
  <c r="P987" i="35"/>
  <c r="P988" i="35"/>
  <c r="P989" i="35"/>
  <c r="P990" i="35"/>
  <c r="P991" i="35"/>
  <c r="P992" i="35"/>
  <c r="P993" i="35"/>
  <c r="P994" i="35"/>
  <c r="P995" i="35"/>
  <c r="P996" i="35"/>
  <c r="P997" i="35"/>
  <c r="P998" i="35"/>
  <c r="P999" i="35"/>
  <c r="P1000" i="35"/>
  <c r="P1001" i="35"/>
  <c r="P1002" i="35"/>
  <c r="P1003" i="35"/>
  <c r="P1004" i="35"/>
  <c r="P1005" i="35"/>
  <c r="P1006" i="35"/>
  <c r="P1007" i="35"/>
  <c r="P1008" i="35"/>
  <c r="P1009" i="35"/>
  <c r="P1010" i="35"/>
  <c r="P1011" i="35"/>
  <c r="P1012" i="35"/>
  <c r="P1013" i="35"/>
  <c r="P1014" i="35"/>
  <c r="P1015" i="35"/>
  <c r="P1016" i="35"/>
  <c r="P1017" i="35"/>
  <c r="P1018" i="35"/>
  <c r="P1019" i="35"/>
  <c r="P1020" i="35"/>
  <c r="P1021" i="35"/>
  <c r="P1022" i="35"/>
  <c r="P1023" i="35"/>
  <c r="P1024" i="35"/>
  <c r="P1025" i="35"/>
  <c r="P1026" i="35"/>
  <c r="P1027" i="35"/>
  <c r="P1028" i="35"/>
  <c r="P1029" i="35"/>
  <c r="P1030" i="35"/>
  <c r="P1031" i="35"/>
  <c r="P1032" i="35"/>
  <c r="P1033" i="35"/>
  <c r="P1034" i="35"/>
  <c r="P1035" i="35"/>
  <c r="P1036" i="35"/>
  <c r="P1037" i="35"/>
  <c r="P1038" i="35"/>
  <c r="P1039" i="35"/>
  <c r="P1040" i="35"/>
  <c r="P1041" i="35"/>
  <c r="P1042" i="35"/>
  <c r="P1043" i="35"/>
  <c r="P1044" i="35"/>
  <c r="P1045" i="35"/>
  <c r="P1046" i="35"/>
  <c r="P1047" i="35"/>
  <c r="P1048" i="35"/>
  <c r="P1049" i="35"/>
  <c r="P1050" i="35"/>
  <c r="P1051" i="35"/>
  <c r="P1052" i="35"/>
  <c r="P1053" i="35"/>
  <c r="P1054" i="35"/>
  <c r="P1055" i="35"/>
  <c r="P1056" i="35"/>
  <c r="P1057" i="35"/>
  <c r="P1058" i="35"/>
  <c r="P1059" i="35"/>
  <c r="P1060" i="35"/>
  <c r="P1061" i="35"/>
  <c r="P1062" i="35"/>
  <c r="P1063" i="35"/>
  <c r="P1064" i="35"/>
  <c r="P1065" i="35"/>
  <c r="P1066" i="35"/>
  <c r="P1067" i="35"/>
  <c r="P1068" i="35"/>
  <c r="P1069" i="35"/>
  <c r="P1070" i="35"/>
  <c r="P1071" i="35"/>
  <c r="P1072" i="35"/>
  <c r="P1073" i="35"/>
  <c r="P1074" i="35"/>
  <c r="P1075" i="35"/>
  <c r="P1076" i="35"/>
  <c r="P1077" i="35"/>
  <c r="P1078" i="35"/>
  <c r="P1079" i="35"/>
  <c r="P1080" i="35"/>
  <c r="P1081" i="35"/>
  <c r="P1082" i="35"/>
  <c r="P1083" i="35"/>
  <c r="P1084" i="35"/>
  <c r="P1085" i="35"/>
  <c r="P1086" i="35"/>
  <c r="P1087" i="35"/>
  <c r="P1088" i="35"/>
  <c r="P1089" i="35"/>
  <c r="P1090" i="35"/>
  <c r="P1091" i="35"/>
  <c r="P1092" i="35"/>
  <c r="P1093" i="35"/>
  <c r="P1094" i="35"/>
  <c r="P1095" i="35"/>
  <c r="P1096" i="35"/>
  <c r="P1097" i="35"/>
  <c r="P1098" i="35"/>
  <c r="P1099" i="35"/>
  <c r="P1100" i="35"/>
  <c r="P1101" i="35"/>
  <c r="P1102" i="35"/>
  <c r="P1103" i="35"/>
  <c r="P1104" i="35"/>
  <c r="P1105" i="35"/>
  <c r="P1106" i="35"/>
  <c r="P1107" i="35"/>
  <c r="P1108" i="35"/>
  <c r="P1109" i="35"/>
  <c r="P1110" i="35"/>
  <c r="P1111" i="35"/>
  <c r="P1112" i="35"/>
  <c r="P1113" i="35"/>
  <c r="P1114" i="35"/>
  <c r="P1115" i="35"/>
  <c r="P1116" i="35"/>
  <c r="P1117" i="35"/>
  <c r="P1118" i="35"/>
  <c r="P1119" i="35"/>
  <c r="P1120" i="35"/>
  <c r="P1121" i="35"/>
  <c r="P1122" i="35"/>
  <c r="P1123" i="35"/>
  <c r="P1124" i="35"/>
  <c r="P1125" i="35"/>
  <c r="P1126" i="35"/>
  <c r="P1127" i="35"/>
  <c r="P1128" i="35"/>
  <c r="P1129" i="35"/>
  <c r="P1130" i="35"/>
  <c r="P1131" i="35"/>
  <c r="P1132" i="35"/>
  <c r="P1133" i="35"/>
  <c r="P1134" i="35"/>
  <c r="P1135" i="35"/>
  <c r="P1136" i="35"/>
  <c r="P1137" i="35"/>
  <c r="P1138" i="35"/>
  <c r="P1139" i="35"/>
  <c r="P1140" i="35"/>
  <c r="P1141" i="35"/>
  <c r="P1142" i="35"/>
  <c r="P1143" i="35"/>
  <c r="P1144" i="35"/>
  <c r="P1145" i="35"/>
  <c r="P1146" i="35"/>
  <c r="P1147" i="35"/>
  <c r="P1148" i="35"/>
  <c r="P1149" i="35"/>
  <c r="P1150" i="35"/>
  <c r="P1151" i="35"/>
  <c r="P1152" i="35"/>
  <c r="P1153" i="35"/>
  <c r="P1154" i="35"/>
  <c r="P1155" i="35"/>
  <c r="P1156" i="35"/>
  <c r="P1157" i="35"/>
  <c r="P1158" i="35"/>
  <c r="P1159" i="35"/>
  <c r="P1160" i="35"/>
  <c r="P1161" i="35"/>
  <c r="P1162" i="35"/>
  <c r="P1163" i="35"/>
  <c r="P1164" i="35"/>
  <c r="P1165" i="35"/>
  <c r="P1166" i="35"/>
  <c r="P1167" i="35"/>
  <c r="P1168" i="35"/>
  <c r="P1169" i="35"/>
  <c r="P1170" i="35"/>
  <c r="P1171" i="35"/>
  <c r="P1172" i="35"/>
  <c r="P1173" i="35"/>
  <c r="P1174" i="35"/>
  <c r="P1175" i="35"/>
  <c r="P1176" i="35"/>
  <c r="P1177" i="35"/>
  <c r="P1178" i="35"/>
  <c r="P1179" i="35"/>
  <c r="P1180" i="35"/>
  <c r="P1181" i="35"/>
  <c r="P1182" i="35"/>
  <c r="P1183" i="35"/>
  <c r="P1184" i="35"/>
  <c r="P1185" i="35"/>
  <c r="P1186" i="35"/>
  <c r="P1187" i="35"/>
  <c r="P1188" i="35"/>
  <c r="P1189" i="35"/>
  <c r="P1190" i="35"/>
  <c r="P1191" i="35"/>
  <c r="P1192" i="35"/>
  <c r="P1193" i="35"/>
  <c r="P1194" i="35"/>
  <c r="P1195" i="35"/>
  <c r="P1196" i="35"/>
  <c r="P1197" i="35"/>
  <c r="P1198" i="35"/>
  <c r="P1199" i="35"/>
  <c r="P1200" i="35"/>
  <c r="P1201" i="35"/>
  <c r="P1202" i="35"/>
  <c r="P1203" i="35"/>
  <c r="P1204" i="35"/>
  <c r="P1205" i="35"/>
  <c r="P1206" i="35"/>
  <c r="P1207" i="35"/>
  <c r="P1208" i="35"/>
  <c r="P1209" i="35"/>
  <c r="P1210" i="35"/>
  <c r="P1211" i="35"/>
  <c r="P1212" i="35"/>
  <c r="P1213" i="35"/>
  <c r="P1214" i="35"/>
  <c r="P1215" i="35"/>
  <c r="P1216" i="35"/>
  <c r="P1217" i="35"/>
  <c r="P1218" i="35"/>
  <c r="P1219" i="35"/>
  <c r="P1220" i="35"/>
  <c r="P1221" i="35"/>
  <c r="P1222" i="35"/>
  <c r="P1223" i="35"/>
  <c r="P1224" i="35"/>
  <c r="P1225" i="35"/>
  <c r="P1226" i="35"/>
  <c r="P1227" i="35"/>
  <c r="P1228" i="35"/>
  <c r="P1229" i="35"/>
  <c r="P1230" i="35"/>
  <c r="P1231" i="35"/>
  <c r="P1232" i="35"/>
  <c r="P1233" i="35"/>
  <c r="P1234" i="35"/>
  <c r="P1235" i="35"/>
  <c r="P1236" i="35"/>
  <c r="P1237" i="35"/>
  <c r="P1238" i="35"/>
  <c r="P1239" i="35"/>
  <c r="P1240" i="35"/>
  <c r="P1241" i="35"/>
  <c r="P1242" i="35"/>
  <c r="P1243" i="35"/>
  <c r="P1244" i="35"/>
  <c r="P1245" i="35"/>
  <c r="P1246" i="35"/>
  <c r="P1247" i="35"/>
  <c r="P1248" i="35"/>
  <c r="P1249" i="35"/>
  <c r="P1250" i="35"/>
  <c r="P1251" i="35"/>
  <c r="P1252" i="35"/>
  <c r="P1253" i="35"/>
  <c r="P1254" i="35"/>
  <c r="P1255" i="35"/>
  <c r="P1256" i="35"/>
  <c r="P1257" i="35"/>
  <c r="P1258" i="35"/>
  <c r="P1259" i="35"/>
  <c r="P1260" i="35"/>
  <c r="P1261" i="35"/>
  <c r="P1262" i="35"/>
  <c r="P1263" i="35"/>
  <c r="P1264" i="35"/>
  <c r="P1265" i="35"/>
  <c r="P1266" i="35"/>
  <c r="P1267" i="35"/>
  <c r="P1268" i="35"/>
  <c r="P1269" i="35"/>
  <c r="P1270" i="35"/>
  <c r="P1271" i="35"/>
  <c r="P1272" i="35"/>
  <c r="P1273" i="35"/>
  <c r="P1274" i="35"/>
  <c r="P1275" i="35"/>
  <c r="P1276" i="35"/>
  <c r="P1277" i="35"/>
  <c r="P1278" i="35"/>
  <c r="P1279" i="35"/>
  <c r="P1280" i="35"/>
  <c r="P1281" i="35"/>
  <c r="P1282" i="35"/>
  <c r="P1283" i="35"/>
  <c r="P1284" i="35"/>
  <c r="P1285" i="35"/>
  <c r="P1286" i="35"/>
  <c r="P1287" i="35"/>
  <c r="P1288" i="35"/>
  <c r="P1289" i="35"/>
  <c r="P1290" i="35"/>
  <c r="P1291" i="35"/>
  <c r="P1292" i="35"/>
  <c r="P1293" i="35"/>
  <c r="P1294" i="35"/>
  <c r="P1295" i="35"/>
  <c r="P1296" i="35"/>
  <c r="P1297" i="35"/>
  <c r="P1298" i="35"/>
  <c r="P1299" i="35"/>
  <c r="P1300" i="35"/>
  <c r="P1301" i="35"/>
  <c r="P1302" i="35"/>
  <c r="P1303" i="35"/>
  <c r="P1304" i="35"/>
  <c r="P1305" i="35"/>
  <c r="P1306" i="35"/>
  <c r="P1307" i="35"/>
  <c r="P1308" i="35"/>
  <c r="P1309" i="35"/>
  <c r="P1310" i="35"/>
  <c r="P1311" i="35"/>
  <c r="P1312" i="35"/>
  <c r="P1313" i="35"/>
  <c r="P1314" i="35"/>
  <c r="P1315" i="35"/>
  <c r="P1316" i="35"/>
  <c r="P1317" i="35"/>
  <c r="P1318" i="35"/>
  <c r="P1319" i="35"/>
  <c r="P1320" i="35"/>
  <c r="P1321" i="35"/>
  <c r="P1322" i="35"/>
  <c r="P1323" i="35"/>
  <c r="P1324" i="35"/>
  <c r="P1325" i="35"/>
  <c r="P1326" i="35"/>
  <c r="P1327" i="35"/>
  <c r="P1328" i="35"/>
  <c r="P1329" i="35"/>
  <c r="P1330" i="35"/>
  <c r="P1331" i="35"/>
  <c r="P1332" i="35"/>
  <c r="P1333" i="35"/>
  <c r="P1334" i="35"/>
  <c r="P1335" i="35"/>
  <c r="P1336" i="35"/>
  <c r="P1337" i="35"/>
  <c r="P1338" i="35"/>
  <c r="P1339" i="35"/>
  <c r="P1340" i="35"/>
  <c r="P1341" i="35"/>
  <c r="P1342" i="35"/>
  <c r="P1343" i="35"/>
  <c r="P1344" i="35"/>
  <c r="P1345" i="35"/>
  <c r="P1346" i="35"/>
  <c r="P1347" i="35"/>
  <c r="P1348" i="35"/>
  <c r="P1349" i="35"/>
  <c r="P1350" i="35"/>
  <c r="P1351" i="35"/>
  <c r="P1352" i="35"/>
  <c r="P1353" i="35"/>
  <c r="P1354" i="35"/>
  <c r="P1355" i="35"/>
  <c r="P1356" i="35"/>
  <c r="P1357" i="35"/>
  <c r="P1358" i="35"/>
  <c r="P1359" i="35"/>
  <c r="P1360" i="35"/>
  <c r="P1361" i="35"/>
  <c r="P1362" i="35"/>
  <c r="P1363" i="35"/>
  <c r="P1364" i="35"/>
  <c r="P1365" i="35"/>
  <c r="P1366" i="35"/>
  <c r="P1367" i="35"/>
  <c r="P1368" i="35"/>
  <c r="P1369" i="35"/>
  <c r="P1370" i="35"/>
  <c r="P1371" i="35"/>
  <c r="P1372" i="35"/>
  <c r="P1373" i="35"/>
  <c r="P1374" i="35"/>
  <c r="P1375" i="35"/>
  <c r="P1376" i="35"/>
  <c r="P1377" i="35"/>
  <c r="P1378" i="35"/>
  <c r="P1379" i="35"/>
  <c r="P1380" i="35"/>
  <c r="P1381" i="35"/>
  <c r="P1382" i="35"/>
  <c r="P1383" i="35"/>
  <c r="P1384" i="35"/>
  <c r="P1385" i="35"/>
  <c r="P1386" i="35"/>
  <c r="P1387" i="35"/>
  <c r="P1388" i="35"/>
  <c r="P1389" i="35"/>
  <c r="P1390" i="35"/>
  <c r="P1391" i="35"/>
  <c r="P1392" i="35"/>
  <c r="P1393" i="35"/>
  <c r="P1394" i="35"/>
  <c r="P1395" i="35"/>
  <c r="P1396" i="35"/>
  <c r="P1397" i="35"/>
  <c r="P1398" i="35"/>
  <c r="P1399" i="35"/>
  <c r="P1400" i="35"/>
  <c r="P1401" i="35"/>
  <c r="P1402" i="35"/>
  <c r="P1403" i="35"/>
  <c r="P1404" i="35"/>
  <c r="P1405" i="35"/>
  <c r="P1406" i="35"/>
  <c r="P1407" i="35"/>
  <c r="P1408" i="35"/>
  <c r="P1409" i="35"/>
  <c r="P1410" i="35"/>
  <c r="P1411" i="35"/>
  <c r="P1412" i="35"/>
  <c r="P1413" i="35"/>
  <c r="P1414" i="35"/>
  <c r="P1415" i="35"/>
  <c r="P1416" i="35"/>
  <c r="P1417" i="35"/>
  <c r="P1418" i="35"/>
  <c r="P1419" i="35"/>
  <c r="P1420" i="35"/>
  <c r="P1421" i="35"/>
  <c r="P1422" i="35"/>
  <c r="P1423" i="35"/>
  <c r="P1424" i="35"/>
  <c r="P1425" i="35"/>
  <c r="P1426" i="35"/>
  <c r="P1427" i="35"/>
  <c r="P1428" i="35"/>
  <c r="P1429" i="35"/>
  <c r="P1430" i="35"/>
  <c r="P1431" i="35"/>
  <c r="P1432" i="35"/>
  <c r="P1433" i="35"/>
  <c r="P1434" i="35"/>
  <c r="P1435" i="35"/>
  <c r="P1436" i="35"/>
  <c r="P1437" i="35"/>
  <c r="P1438" i="35"/>
  <c r="P1439" i="35"/>
  <c r="P1440" i="35"/>
  <c r="P1441" i="35"/>
  <c r="P1442" i="35"/>
  <c r="P1443" i="35"/>
  <c r="P1444" i="35"/>
  <c r="P1445" i="35"/>
  <c r="P1446" i="35"/>
  <c r="P1447" i="35"/>
  <c r="P1448" i="35"/>
  <c r="P1449" i="35"/>
  <c r="P1450" i="35"/>
  <c r="P1451" i="35"/>
  <c r="P1452" i="35"/>
  <c r="P1453" i="35"/>
  <c r="P1454" i="35"/>
  <c r="P1455" i="35"/>
  <c r="P1456" i="35"/>
  <c r="P1457" i="35"/>
  <c r="P1458" i="35"/>
  <c r="P1459" i="35"/>
  <c r="P1460" i="35"/>
  <c r="P1461" i="35"/>
  <c r="P1462" i="35"/>
  <c r="P1463" i="35"/>
  <c r="P1464" i="35"/>
  <c r="P1465" i="35"/>
  <c r="P1466" i="35"/>
  <c r="P1467" i="35"/>
  <c r="P1468" i="35"/>
  <c r="P1469" i="35"/>
  <c r="P1470" i="35"/>
  <c r="P1471" i="35"/>
  <c r="P1472" i="35"/>
  <c r="P1473" i="35"/>
  <c r="P1474" i="35"/>
  <c r="P1475" i="35"/>
  <c r="P1476" i="35"/>
  <c r="P1477" i="35"/>
  <c r="P1478" i="35"/>
  <c r="P1479" i="35"/>
  <c r="P1480" i="35"/>
  <c r="P1481" i="35"/>
  <c r="P1482" i="35"/>
  <c r="P1483" i="35"/>
  <c r="P1484" i="35"/>
  <c r="P1485" i="35"/>
  <c r="P1486" i="35"/>
  <c r="P1487" i="35"/>
  <c r="P1488" i="35"/>
  <c r="P1489" i="35"/>
  <c r="P1490" i="35"/>
  <c r="P1491" i="35"/>
  <c r="P1492" i="35"/>
  <c r="P1493" i="35"/>
  <c r="P1494" i="35"/>
  <c r="P1495" i="35"/>
  <c r="P1496" i="35"/>
  <c r="P1497" i="35"/>
  <c r="P1498" i="35"/>
  <c r="P1499" i="35"/>
  <c r="P1500" i="35"/>
  <c r="P1501" i="35"/>
  <c r="P1502" i="35"/>
  <c r="P1503" i="35"/>
  <c r="P1504" i="35"/>
  <c r="P1505" i="35"/>
  <c r="P1506" i="35"/>
  <c r="P1507" i="35"/>
  <c r="P1508" i="35"/>
  <c r="P1509" i="35"/>
  <c r="P1510" i="35"/>
  <c r="P1511" i="35"/>
  <c r="P1512" i="35"/>
  <c r="P1513" i="35"/>
  <c r="P1514" i="35"/>
  <c r="P1515" i="35"/>
  <c r="P1516" i="35"/>
  <c r="P1517" i="35"/>
  <c r="P1518" i="35"/>
  <c r="P1519" i="35"/>
  <c r="P1520" i="35"/>
  <c r="P1521" i="35"/>
  <c r="P1522" i="35"/>
  <c r="P1523" i="35"/>
  <c r="P1524" i="35"/>
  <c r="P1525" i="35"/>
  <c r="P1526" i="35"/>
  <c r="P1527" i="35"/>
  <c r="P1528" i="35"/>
  <c r="P1529" i="35"/>
  <c r="P1530" i="35"/>
  <c r="P1531" i="35"/>
  <c r="P1532" i="35"/>
  <c r="P1533" i="35"/>
  <c r="P1534" i="35"/>
  <c r="P1535" i="35"/>
  <c r="P1536" i="35"/>
  <c r="P1537" i="35"/>
  <c r="P1538" i="35"/>
  <c r="P1539" i="35"/>
  <c r="P1540" i="35"/>
  <c r="P1541" i="35"/>
  <c r="P1542" i="35"/>
  <c r="P1543" i="35"/>
  <c r="P1544" i="35"/>
  <c r="P1545" i="35"/>
  <c r="P1546" i="35"/>
  <c r="P1547" i="35"/>
  <c r="P1548" i="35"/>
  <c r="P1549" i="35"/>
  <c r="P1550" i="35"/>
  <c r="P1551" i="35"/>
  <c r="P1552" i="35"/>
  <c r="P1553" i="35"/>
  <c r="P1554" i="35"/>
  <c r="P1555" i="35"/>
  <c r="P1556" i="35"/>
  <c r="P1557" i="35"/>
  <c r="P1558" i="35"/>
  <c r="P1559" i="35"/>
  <c r="P1560" i="35"/>
  <c r="P1561" i="35"/>
  <c r="P1562" i="35"/>
  <c r="P1563" i="35"/>
  <c r="P1564" i="35"/>
  <c r="P1565" i="35"/>
  <c r="P1566" i="35"/>
  <c r="P1567" i="35"/>
  <c r="P1568" i="35"/>
  <c r="P1569" i="35"/>
  <c r="P1570" i="35"/>
  <c r="P1571" i="35"/>
  <c r="P1572" i="35"/>
  <c r="P1573" i="35"/>
  <c r="P1574" i="35"/>
  <c r="P1575" i="35"/>
  <c r="P1576" i="35"/>
  <c r="P1577" i="35"/>
  <c r="P1578" i="35"/>
  <c r="P1579" i="35"/>
  <c r="P1580" i="35"/>
  <c r="P1581" i="35"/>
  <c r="P1582" i="35"/>
  <c r="P1583" i="35"/>
  <c r="P1584" i="35"/>
  <c r="P1585" i="35"/>
  <c r="P1586" i="35"/>
  <c r="P1587" i="35"/>
  <c r="P1588" i="35"/>
  <c r="P1589" i="35"/>
  <c r="P1590" i="35"/>
  <c r="P1591" i="35"/>
  <c r="P1592" i="35"/>
  <c r="P1593" i="35"/>
  <c r="P1594" i="35"/>
  <c r="P1595" i="35"/>
  <c r="P1596" i="35"/>
  <c r="P1597" i="35"/>
  <c r="P1598" i="35"/>
  <c r="P1599" i="35"/>
  <c r="P1600" i="35"/>
  <c r="P1601" i="35"/>
  <c r="P1602" i="35"/>
  <c r="P1603" i="35"/>
  <c r="P1604" i="35"/>
  <c r="P1605" i="35"/>
  <c r="P1606" i="35"/>
  <c r="P1607" i="35"/>
  <c r="P1608" i="35"/>
  <c r="P1609" i="35"/>
  <c r="P1610" i="35"/>
  <c r="P1611" i="35"/>
  <c r="P1612" i="35"/>
  <c r="P1613" i="35"/>
  <c r="P1614" i="35"/>
  <c r="P1615" i="35"/>
  <c r="P1616" i="35"/>
  <c r="P1617" i="35"/>
  <c r="P1618" i="35"/>
  <c r="P1619" i="35"/>
  <c r="P1620" i="35"/>
  <c r="P1621" i="35"/>
  <c r="P1622" i="35"/>
  <c r="P1623" i="35"/>
  <c r="P1624" i="35"/>
  <c r="P1625" i="35"/>
  <c r="P1626" i="35"/>
  <c r="P1627" i="35"/>
  <c r="P1628" i="35"/>
  <c r="P1629" i="35"/>
  <c r="P1630" i="35"/>
  <c r="P1631" i="35"/>
  <c r="P1632" i="35"/>
  <c r="P1633" i="35"/>
  <c r="P1634" i="35"/>
  <c r="P1635" i="35"/>
  <c r="P1636" i="35"/>
  <c r="P1637" i="35"/>
  <c r="P1638" i="35"/>
  <c r="P1639" i="35"/>
  <c r="P1640" i="35"/>
  <c r="P1641" i="35"/>
  <c r="P1642" i="35"/>
  <c r="P1643" i="35"/>
  <c r="P1644" i="35"/>
  <c r="P1645" i="35"/>
  <c r="P1646" i="35"/>
  <c r="P1647" i="35"/>
  <c r="P1648" i="35"/>
  <c r="P1649" i="35"/>
  <c r="P1650" i="35"/>
  <c r="P1651" i="35"/>
  <c r="P1652" i="35"/>
  <c r="P1653" i="35"/>
  <c r="P1654" i="35"/>
  <c r="P1655" i="35"/>
  <c r="P1656" i="35"/>
  <c r="P1657" i="35"/>
  <c r="P1658" i="35"/>
  <c r="P1659" i="35"/>
  <c r="P1660" i="35"/>
  <c r="P1661" i="35"/>
  <c r="P1662" i="35"/>
  <c r="P1663" i="35"/>
  <c r="P1664" i="35"/>
  <c r="P1665" i="35"/>
  <c r="P1666" i="35"/>
  <c r="P1667" i="35"/>
  <c r="P1668" i="35"/>
  <c r="P1669" i="35"/>
  <c r="P1670" i="35"/>
  <c r="P1671" i="35"/>
  <c r="P1672" i="35"/>
  <c r="P1673" i="35"/>
  <c r="P1674" i="35"/>
  <c r="P1675" i="35"/>
  <c r="P1676" i="35"/>
  <c r="P1677" i="35"/>
  <c r="P1678" i="35"/>
  <c r="P1679" i="35"/>
  <c r="P1680" i="35"/>
  <c r="P1681" i="35"/>
  <c r="P1682" i="35"/>
  <c r="P1683" i="35"/>
  <c r="P1684" i="35"/>
  <c r="P1685" i="35"/>
  <c r="P1686" i="35"/>
  <c r="P1687" i="35"/>
  <c r="P1688" i="35"/>
  <c r="P1689" i="35"/>
  <c r="P1690" i="35"/>
  <c r="P1691" i="35"/>
  <c r="P1692" i="35"/>
  <c r="P1693" i="35"/>
  <c r="P1694" i="35"/>
  <c r="P1695" i="35"/>
  <c r="P1696" i="35"/>
  <c r="P1697" i="35"/>
  <c r="P1698" i="35"/>
  <c r="P1699" i="35"/>
  <c r="P1700" i="35"/>
  <c r="P1701" i="35"/>
  <c r="P1702" i="35"/>
  <c r="P1703" i="35"/>
  <c r="P1704" i="35"/>
  <c r="P1705" i="35"/>
  <c r="P1706" i="35"/>
  <c r="P1707" i="35"/>
  <c r="P1708" i="35"/>
  <c r="P1709" i="35"/>
  <c r="P1710" i="35"/>
  <c r="P1711" i="35"/>
  <c r="P1712" i="35"/>
  <c r="P1713" i="35"/>
  <c r="P1714" i="35"/>
  <c r="P1715" i="35"/>
  <c r="P1716" i="35"/>
  <c r="P1717" i="35"/>
  <c r="P1718" i="35"/>
  <c r="P1719" i="35"/>
  <c r="P1720" i="35"/>
  <c r="P1721" i="35"/>
  <c r="P1722" i="35"/>
  <c r="P1723" i="35"/>
  <c r="P1724" i="35"/>
  <c r="P1725" i="35"/>
  <c r="P1726" i="35"/>
  <c r="P1727" i="35"/>
  <c r="P1728" i="35"/>
  <c r="P1729" i="35"/>
  <c r="P1730" i="35"/>
  <c r="P1731" i="35"/>
  <c r="P1732" i="35"/>
  <c r="P1733" i="35"/>
  <c r="P1734" i="35"/>
  <c r="P1735" i="35"/>
  <c r="P1736" i="35"/>
  <c r="P1737" i="35"/>
  <c r="P1738" i="35"/>
  <c r="P1739" i="35"/>
  <c r="P1740" i="35"/>
  <c r="P1741" i="35"/>
  <c r="P1742" i="35"/>
  <c r="P1743" i="35"/>
  <c r="P1744" i="35"/>
  <c r="P1745" i="35"/>
  <c r="P1746" i="35"/>
  <c r="P1747" i="35"/>
  <c r="P1748" i="35"/>
  <c r="P1749" i="35"/>
  <c r="P1750" i="35"/>
  <c r="P1751" i="35"/>
  <c r="P1752" i="35"/>
  <c r="P1753" i="35"/>
  <c r="P1754" i="35"/>
  <c r="P1755" i="35"/>
  <c r="P1756" i="35"/>
  <c r="P1757" i="35"/>
  <c r="P1758" i="35"/>
  <c r="P1759" i="35"/>
  <c r="P1760" i="35"/>
  <c r="P1761" i="35"/>
  <c r="P1762" i="35"/>
  <c r="P1763" i="35"/>
  <c r="P1764" i="35"/>
  <c r="P1765" i="35"/>
  <c r="P1766" i="35"/>
  <c r="P1767" i="35"/>
  <c r="P1768" i="35"/>
  <c r="P1769" i="35"/>
  <c r="P1770" i="35"/>
  <c r="P1771" i="35"/>
  <c r="P1772" i="35"/>
  <c r="P1773" i="35"/>
  <c r="P1774" i="35"/>
  <c r="P1775" i="35"/>
  <c r="P1776" i="35"/>
  <c r="P1777" i="35"/>
  <c r="P1778" i="35"/>
  <c r="P1779" i="35"/>
  <c r="P1780" i="35"/>
  <c r="P1781" i="35"/>
  <c r="P1782" i="35"/>
  <c r="P1783" i="35"/>
  <c r="P1784" i="35"/>
  <c r="P1785" i="35"/>
  <c r="P1786" i="35"/>
  <c r="P1787" i="35"/>
  <c r="P1788" i="35"/>
  <c r="P1789" i="35"/>
  <c r="P1790" i="35"/>
  <c r="P1791" i="35"/>
  <c r="P1792" i="35"/>
  <c r="P1793" i="35"/>
  <c r="P1794" i="35"/>
  <c r="P1795" i="35"/>
  <c r="P1796" i="35"/>
  <c r="P1797" i="35"/>
  <c r="P1798" i="35"/>
  <c r="P1799" i="35"/>
  <c r="P1800" i="35"/>
  <c r="P1801" i="35"/>
  <c r="P1802" i="35"/>
  <c r="P1803" i="35"/>
  <c r="P1804" i="35"/>
  <c r="P1805" i="35"/>
  <c r="P1806" i="35"/>
  <c r="P1807" i="35"/>
  <c r="P1808" i="35"/>
  <c r="P1809" i="35"/>
  <c r="P1810" i="35"/>
  <c r="P1811" i="35"/>
  <c r="P1812" i="35"/>
  <c r="P1813" i="35"/>
  <c r="P1814" i="35"/>
  <c r="P1815" i="35"/>
  <c r="P1816" i="35"/>
  <c r="P1817" i="35"/>
  <c r="P1818" i="35"/>
  <c r="P1819" i="35"/>
  <c r="P1820" i="35"/>
  <c r="P1821" i="35"/>
  <c r="P1822" i="35"/>
  <c r="P1823" i="35"/>
  <c r="P1824" i="35"/>
  <c r="P1825" i="35"/>
  <c r="P1826" i="35"/>
  <c r="P1827" i="35"/>
  <c r="P1828" i="35"/>
  <c r="P1829" i="35"/>
  <c r="P1830" i="35"/>
  <c r="P1831" i="35"/>
  <c r="P1832" i="35"/>
  <c r="P1833" i="35"/>
  <c r="P1834" i="35"/>
  <c r="P1835" i="35"/>
  <c r="P1836" i="35"/>
  <c r="P1837" i="35"/>
  <c r="P1838" i="35"/>
  <c r="P1839" i="35"/>
  <c r="P1840" i="35"/>
  <c r="P1841" i="35"/>
  <c r="P1842" i="35"/>
  <c r="P1843" i="35"/>
  <c r="P1844" i="35"/>
  <c r="P1845" i="35"/>
  <c r="P1846" i="35"/>
  <c r="P1847" i="35"/>
  <c r="P1848" i="35"/>
  <c r="P1849" i="35"/>
  <c r="P1850" i="35"/>
  <c r="P1851" i="35"/>
  <c r="P1852" i="35"/>
  <c r="P1853" i="35"/>
  <c r="P1854" i="35"/>
  <c r="P1855" i="35"/>
  <c r="P1856" i="35"/>
  <c r="P1857" i="35"/>
  <c r="P1858" i="35"/>
  <c r="P1859" i="35"/>
  <c r="P1860" i="35"/>
  <c r="P1861" i="35"/>
  <c r="P1862" i="35"/>
  <c r="P1863" i="35"/>
  <c r="P1864" i="35"/>
  <c r="P1865" i="35"/>
  <c r="P1866" i="35"/>
  <c r="P1867" i="35"/>
  <c r="P1868" i="35"/>
  <c r="P1869" i="35"/>
  <c r="P1870" i="35"/>
  <c r="P1871" i="35"/>
  <c r="P1872" i="35"/>
  <c r="P1873" i="35"/>
  <c r="P1874" i="35"/>
  <c r="P1875" i="35"/>
  <c r="P1876" i="35"/>
  <c r="P1877" i="35"/>
  <c r="P1878" i="35"/>
  <c r="P1879" i="35"/>
  <c r="P1880" i="35"/>
  <c r="P1881" i="35"/>
  <c r="P1882" i="35"/>
  <c r="P1883" i="35"/>
  <c r="P1884" i="35"/>
  <c r="P1885" i="35"/>
  <c r="P1886" i="35"/>
  <c r="P1887" i="35"/>
  <c r="P1888" i="35"/>
  <c r="P1889" i="35"/>
  <c r="P1890" i="35"/>
  <c r="P1891" i="35"/>
  <c r="P1892" i="35"/>
  <c r="P1893" i="35"/>
  <c r="P1894" i="35"/>
  <c r="P1895" i="35"/>
  <c r="P1896" i="35"/>
  <c r="P1897" i="35"/>
  <c r="P1898" i="35"/>
  <c r="P1899" i="35"/>
  <c r="P1900" i="35"/>
  <c r="P1901" i="35"/>
  <c r="P1902" i="35"/>
  <c r="P1903" i="35"/>
  <c r="P1904" i="35"/>
  <c r="P1905" i="35"/>
  <c r="P1906" i="35"/>
  <c r="P1907" i="35"/>
  <c r="P1908" i="35"/>
  <c r="P1909" i="35"/>
  <c r="P1910" i="35"/>
  <c r="P1911" i="35"/>
  <c r="P1912" i="35"/>
  <c r="P1913" i="35"/>
  <c r="P1914" i="35"/>
  <c r="P1915" i="35"/>
  <c r="P1916" i="35"/>
  <c r="P1917" i="35"/>
  <c r="P1918" i="35"/>
  <c r="P1919" i="35"/>
  <c r="P1920" i="35"/>
  <c r="P1921" i="35"/>
  <c r="P1922" i="35"/>
  <c r="P1923" i="35"/>
  <c r="P1924" i="35"/>
  <c r="P1925" i="35"/>
  <c r="P1926" i="35"/>
  <c r="P1927" i="35"/>
  <c r="P1928" i="35"/>
  <c r="P1929" i="35"/>
  <c r="P1930" i="35"/>
  <c r="P1931" i="35"/>
  <c r="P1932" i="35"/>
  <c r="P1933" i="35"/>
  <c r="P1934" i="35"/>
  <c r="P1935" i="35"/>
  <c r="P1936" i="35"/>
  <c r="P1937" i="35"/>
  <c r="P1938" i="35"/>
  <c r="P1939" i="35"/>
  <c r="P1940" i="35"/>
  <c r="P1941" i="35"/>
  <c r="P1942" i="35"/>
  <c r="P1943" i="35"/>
  <c r="P1944" i="35"/>
  <c r="P1945" i="35"/>
  <c r="P1946" i="35"/>
  <c r="P1947" i="35"/>
  <c r="P1948" i="35"/>
  <c r="P1949" i="35"/>
  <c r="P1950" i="35"/>
  <c r="P1951" i="35"/>
  <c r="P1952" i="35"/>
  <c r="P1953" i="35"/>
  <c r="P1954" i="35"/>
  <c r="P1955" i="35"/>
  <c r="P1956" i="35"/>
  <c r="P1957" i="35"/>
  <c r="P1958" i="35"/>
  <c r="P1959" i="35"/>
  <c r="P1960" i="35"/>
  <c r="P1961" i="35"/>
  <c r="P1962" i="35"/>
  <c r="P1963" i="35"/>
  <c r="P1964" i="35"/>
  <c r="P1965" i="35"/>
  <c r="P1966" i="35"/>
  <c r="P1967" i="35"/>
  <c r="P1968" i="35"/>
  <c r="P1969" i="35"/>
  <c r="P1970" i="35"/>
  <c r="P1971" i="35"/>
  <c r="P1972" i="35"/>
  <c r="P1973" i="35"/>
  <c r="P1974" i="35"/>
  <c r="P1975" i="35"/>
  <c r="P1976" i="35"/>
  <c r="P1977" i="35"/>
  <c r="P1978" i="35"/>
  <c r="P1979" i="35"/>
  <c r="P1980" i="35"/>
  <c r="P1981" i="35"/>
  <c r="P1982" i="35"/>
  <c r="P1983" i="35"/>
  <c r="P1984" i="35"/>
  <c r="P1985" i="35"/>
  <c r="P1986" i="35"/>
  <c r="P1987" i="35"/>
  <c r="P1988" i="35"/>
  <c r="P1989" i="35"/>
  <c r="P1990" i="35"/>
  <c r="P1991" i="35"/>
  <c r="P1992" i="35"/>
  <c r="P1993" i="35"/>
  <c r="P1994" i="35"/>
  <c r="P1995" i="35"/>
  <c r="P1996" i="35"/>
  <c r="P1997" i="35"/>
  <c r="P1998" i="35"/>
  <c r="P1999" i="35"/>
  <c r="P2000" i="35"/>
  <c r="P2001" i="35"/>
  <c r="P2002" i="35"/>
  <c r="P2003" i="35"/>
  <c r="P2004" i="35"/>
  <c r="P2005" i="35"/>
  <c r="P2006" i="35"/>
  <c r="P2007" i="35"/>
  <c r="P2008" i="35"/>
  <c r="P2009" i="35"/>
  <c r="P2010" i="35"/>
  <c r="P2011" i="35"/>
  <c r="P2012" i="35"/>
  <c r="P2013" i="35"/>
  <c r="P2014" i="35"/>
  <c r="P2015" i="35"/>
  <c r="P2016" i="35"/>
  <c r="P2017" i="35"/>
  <c r="P2018" i="35"/>
  <c r="P2019" i="35"/>
  <c r="P2020" i="35"/>
  <c r="P2021" i="35"/>
  <c r="P2022" i="35"/>
  <c r="P2023" i="35"/>
  <c r="P2024" i="35"/>
  <c r="P2025" i="35"/>
  <c r="P2026" i="35"/>
  <c r="P2027" i="35"/>
  <c r="P2028" i="35"/>
  <c r="P2029" i="35"/>
  <c r="P2030" i="35"/>
  <c r="P2031" i="35"/>
  <c r="P2032" i="35"/>
  <c r="P2033" i="35"/>
  <c r="P2034" i="35"/>
  <c r="P2035" i="35"/>
  <c r="P2036" i="35"/>
  <c r="P2037" i="35"/>
  <c r="P2038" i="35"/>
  <c r="P2039" i="35"/>
  <c r="P2040" i="35"/>
  <c r="P2041" i="35"/>
  <c r="P2042" i="35"/>
  <c r="P2043" i="35"/>
  <c r="P2044" i="35"/>
  <c r="P2045" i="35"/>
  <c r="P2046" i="35"/>
  <c r="P2047" i="35"/>
  <c r="P2048" i="35"/>
  <c r="P2049" i="35"/>
  <c r="P2050" i="35"/>
  <c r="P2051" i="35"/>
  <c r="P2052" i="35"/>
  <c r="P2053" i="35"/>
  <c r="P2054" i="35"/>
  <c r="P2055" i="35"/>
  <c r="P2056" i="35"/>
  <c r="P2057" i="35"/>
  <c r="P2058" i="35"/>
  <c r="P2059" i="35"/>
  <c r="P2060" i="35"/>
  <c r="P2061" i="35"/>
  <c r="P2062" i="35"/>
  <c r="P2063" i="35"/>
  <c r="P2064" i="35"/>
  <c r="P2065" i="35"/>
  <c r="P2066" i="35"/>
  <c r="P2067" i="35"/>
  <c r="P2068" i="35"/>
  <c r="P2069" i="35"/>
  <c r="P2070" i="35"/>
  <c r="P2071" i="35"/>
  <c r="P2072" i="35"/>
  <c r="P2073" i="35"/>
  <c r="P2074" i="35"/>
  <c r="P2075" i="35"/>
  <c r="P2076" i="35"/>
  <c r="P2077" i="35"/>
  <c r="P2078" i="35"/>
  <c r="P2079" i="35"/>
  <c r="P2080" i="35"/>
  <c r="P2081" i="35"/>
  <c r="P2082" i="35"/>
  <c r="P2083" i="35"/>
  <c r="P2084" i="35"/>
  <c r="P2085" i="35"/>
  <c r="P2086" i="35"/>
  <c r="P2087" i="35"/>
  <c r="P2088" i="35"/>
  <c r="P2089" i="35"/>
  <c r="P2090" i="35"/>
  <c r="P2091" i="35"/>
  <c r="P2092" i="35"/>
  <c r="P2093" i="35"/>
  <c r="P2094" i="35"/>
  <c r="P2095" i="35"/>
  <c r="P2096" i="35"/>
  <c r="P2097" i="35"/>
  <c r="P2098" i="35"/>
  <c r="P2099" i="35"/>
  <c r="P2100" i="35"/>
  <c r="P2101" i="35"/>
  <c r="P2102" i="35"/>
  <c r="P2103" i="35"/>
  <c r="P2104" i="35"/>
  <c r="P2105" i="35"/>
  <c r="P2106" i="35"/>
  <c r="P2107" i="35"/>
  <c r="P2108" i="35"/>
  <c r="P2109" i="35"/>
  <c r="P2110" i="35"/>
  <c r="P2111" i="35"/>
  <c r="P2112" i="35"/>
  <c r="P2113" i="35"/>
  <c r="P2114" i="35"/>
  <c r="P2115" i="35"/>
  <c r="P2116" i="35"/>
  <c r="P2117" i="35"/>
  <c r="P2118" i="35"/>
  <c r="P2119" i="35"/>
  <c r="P2120" i="35"/>
  <c r="P2121" i="35"/>
  <c r="P2122" i="35"/>
  <c r="P2123" i="35"/>
  <c r="P2124" i="35"/>
  <c r="P2125" i="35"/>
  <c r="P2126" i="35"/>
  <c r="P2127" i="35"/>
  <c r="P2128" i="35"/>
  <c r="P2129" i="35"/>
  <c r="P2130" i="35"/>
  <c r="P2131" i="35"/>
  <c r="P2132" i="35"/>
  <c r="P2133" i="35"/>
  <c r="P2134" i="35"/>
  <c r="P2135" i="35"/>
  <c r="P2136" i="35"/>
  <c r="P2137" i="35"/>
  <c r="P2138" i="35"/>
  <c r="P2139" i="35"/>
  <c r="P2140" i="35"/>
  <c r="P2141" i="35"/>
  <c r="P2142" i="35"/>
  <c r="P2143" i="35"/>
  <c r="P2144" i="35"/>
  <c r="P2145" i="35"/>
  <c r="P2146" i="35"/>
  <c r="P2147" i="35"/>
  <c r="P2148" i="35"/>
  <c r="P2149" i="35"/>
  <c r="P2150" i="35"/>
  <c r="P2151" i="35"/>
  <c r="P2152" i="35"/>
  <c r="P2153" i="35"/>
  <c r="P2154" i="35"/>
  <c r="P2155" i="35"/>
  <c r="P2156" i="35"/>
  <c r="P2157" i="35"/>
  <c r="P2158" i="35"/>
  <c r="P2159" i="35"/>
  <c r="P2160" i="35"/>
  <c r="P2161" i="35"/>
  <c r="P2162" i="35"/>
  <c r="P2163" i="35"/>
  <c r="P2164" i="35"/>
  <c r="P2165" i="35"/>
  <c r="P2166" i="35"/>
  <c r="P2167" i="35"/>
  <c r="P2168" i="35"/>
  <c r="P2169" i="35"/>
  <c r="P2170" i="35"/>
  <c r="P2171" i="35"/>
  <c r="P2172" i="35"/>
  <c r="P2173" i="35"/>
  <c r="P2174" i="35"/>
  <c r="P2175" i="35"/>
  <c r="P2176" i="35"/>
  <c r="P2177" i="35"/>
  <c r="P2178" i="35"/>
  <c r="P2179" i="35"/>
  <c r="P2180" i="35"/>
  <c r="P2181" i="35"/>
  <c r="P2182" i="35"/>
  <c r="P2183" i="35"/>
  <c r="P2184" i="35"/>
  <c r="P2185" i="35"/>
  <c r="P2186" i="35"/>
  <c r="P2187" i="35"/>
  <c r="P2188" i="35"/>
  <c r="P2189" i="35"/>
  <c r="P2190" i="35"/>
  <c r="P2191" i="35"/>
  <c r="P2192" i="35"/>
  <c r="P2193" i="35"/>
  <c r="P2194" i="35"/>
  <c r="P2195" i="35"/>
  <c r="P2196" i="35"/>
  <c r="P2197" i="35"/>
  <c r="P2198" i="35"/>
  <c r="P2199" i="35"/>
  <c r="P2200" i="35"/>
  <c r="P2201" i="35"/>
  <c r="P2202" i="35"/>
  <c r="P2203" i="35"/>
  <c r="P2204" i="35"/>
  <c r="P2205" i="35"/>
  <c r="P2206" i="35"/>
  <c r="P2207" i="35"/>
  <c r="P2208" i="35"/>
  <c r="P2209" i="35"/>
  <c r="P2210" i="35"/>
  <c r="P2211" i="35"/>
  <c r="P2212" i="35"/>
  <c r="P2213" i="35"/>
  <c r="P2214" i="35"/>
  <c r="P2215" i="35"/>
  <c r="P2216" i="35"/>
  <c r="P2217" i="35"/>
  <c r="P2218" i="35"/>
  <c r="P2219" i="35"/>
  <c r="P2220" i="35"/>
  <c r="P2221" i="35"/>
  <c r="P2222" i="35"/>
  <c r="P2223" i="35"/>
  <c r="P2224" i="35"/>
  <c r="P2225" i="35"/>
  <c r="P2226" i="35"/>
  <c r="P2227" i="35"/>
  <c r="P2228" i="35"/>
  <c r="P2229" i="35"/>
  <c r="P2230" i="35"/>
  <c r="P2231" i="35"/>
  <c r="P2232" i="35"/>
  <c r="P2233" i="35"/>
  <c r="P2234" i="35"/>
  <c r="P2235" i="35"/>
  <c r="P2236" i="35"/>
  <c r="P2237" i="35"/>
  <c r="P2238" i="35"/>
  <c r="P2239" i="35"/>
  <c r="P2240" i="35"/>
  <c r="P2241" i="35"/>
  <c r="P2242" i="35"/>
  <c r="P2243" i="35"/>
  <c r="P2244" i="35"/>
  <c r="P2245" i="35"/>
  <c r="P2246" i="35"/>
  <c r="P2247" i="35"/>
  <c r="P2248" i="35"/>
  <c r="P2249" i="35"/>
  <c r="P2250" i="35"/>
  <c r="P2251" i="35"/>
  <c r="P2252" i="35"/>
  <c r="P2253" i="35"/>
  <c r="P2254" i="35"/>
  <c r="P2255" i="35"/>
  <c r="P2256" i="35"/>
  <c r="P2257" i="35"/>
  <c r="P2258" i="35"/>
  <c r="P2259" i="35"/>
  <c r="P2260" i="35"/>
  <c r="P2261" i="35"/>
  <c r="P2262" i="35"/>
  <c r="P2263" i="35"/>
  <c r="P2264" i="35"/>
  <c r="P2265" i="35"/>
  <c r="P2266" i="35"/>
  <c r="P2267" i="35"/>
  <c r="P2268" i="35"/>
  <c r="P2269" i="35"/>
  <c r="P2270" i="35"/>
  <c r="P2271" i="35"/>
  <c r="P2272" i="35"/>
  <c r="P2273" i="35"/>
  <c r="P2274" i="35"/>
  <c r="P2275" i="35"/>
  <c r="P2276" i="35"/>
  <c r="P2277" i="35"/>
  <c r="P2278" i="35"/>
  <c r="P2279" i="35"/>
  <c r="P2280" i="35"/>
  <c r="P2281" i="35"/>
  <c r="P2282" i="35"/>
  <c r="P2283" i="35"/>
  <c r="P2284" i="35"/>
  <c r="P2285" i="35"/>
  <c r="P2286" i="35"/>
  <c r="P2287" i="35"/>
  <c r="P2288" i="35"/>
  <c r="P2289" i="35"/>
  <c r="P2290" i="35"/>
  <c r="P2291" i="35"/>
  <c r="P2292" i="35"/>
  <c r="P2293" i="35"/>
  <c r="P2294" i="35"/>
  <c r="P2295" i="35"/>
  <c r="P2296" i="35"/>
  <c r="P2297" i="35"/>
  <c r="P2298" i="35"/>
  <c r="P2299" i="35"/>
  <c r="P2300" i="35"/>
  <c r="P2301" i="35"/>
  <c r="P2302" i="35"/>
  <c r="P2303" i="35"/>
  <c r="P2304" i="35"/>
  <c r="P2305" i="35"/>
  <c r="P2306" i="35"/>
  <c r="P2307" i="35"/>
  <c r="P2308" i="35"/>
  <c r="P2309" i="35"/>
  <c r="P2310" i="35"/>
  <c r="P2311" i="35"/>
  <c r="P2312" i="35"/>
  <c r="P2313" i="35"/>
  <c r="P2314" i="35"/>
  <c r="P2315" i="35"/>
  <c r="P2316" i="35"/>
  <c r="P2317" i="35"/>
  <c r="P2318" i="35"/>
  <c r="P2319" i="35"/>
  <c r="P2320" i="35"/>
  <c r="P2321" i="35"/>
  <c r="P2322" i="35"/>
  <c r="P2323" i="35"/>
  <c r="P2324" i="35"/>
  <c r="P2325" i="35"/>
  <c r="P2326" i="35"/>
  <c r="P2327" i="35"/>
  <c r="P2328" i="35"/>
  <c r="P2329" i="35"/>
  <c r="P2330" i="35"/>
  <c r="P2331" i="35"/>
  <c r="P2332" i="35"/>
  <c r="P2333" i="35"/>
  <c r="P2334" i="35"/>
  <c r="P2335" i="35"/>
  <c r="P2336" i="35"/>
  <c r="P2337" i="35"/>
  <c r="P2338" i="35"/>
  <c r="P2339" i="35"/>
  <c r="P2340" i="35"/>
  <c r="P2341" i="35"/>
  <c r="P2342" i="35"/>
  <c r="P2343" i="35"/>
  <c r="P2344" i="35"/>
  <c r="P2345" i="35"/>
  <c r="P2346" i="35"/>
  <c r="P2347" i="35"/>
  <c r="P2348" i="35"/>
  <c r="P2349" i="35"/>
  <c r="P2350" i="35"/>
  <c r="P2351" i="35"/>
  <c r="P2352" i="35"/>
  <c r="P2353" i="35"/>
  <c r="P2354" i="35"/>
  <c r="P2355" i="35"/>
  <c r="P2356" i="35"/>
  <c r="P2357" i="35"/>
  <c r="P2358" i="35"/>
  <c r="P2359" i="35"/>
  <c r="P2360" i="35"/>
  <c r="P2361" i="35"/>
  <c r="P2362" i="35"/>
  <c r="P2363" i="35"/>
  <c r="P2364" i="35"/>
  <c r="P2365" i="35"/>
  <c r="P2366" i="35"/>
  <c r="P2367" i="35"/>
  <c r="P2368" i="35"/>
  <c r="P2369" i="35"/>
  <c r="P2370" i="35"/>
  <c r="P2371" i="35"/>
  <c r="P2372" i="35"/>
  <c r="P2373" i="35"/>
  <c r="P2374" i="35"/>
  <c r="P2375" i="35"/>
  <c r="P2376" i="35"/>
  <c r="P2377" i="35"/>
  <c r="P2378" i="35"/>
  <c r="P2379" i="35"/>
  <c r="P2380" i="35"/>
  <c r="P2381" i="35"/>
  <c r="P2382" i="35"/>
  <c r="P2383" i="35"/>
  <c r="P2384" i="35"/>
  <c r="P2385" i="35"/>
  <c r="P2386" i="35"/>
  <c r="P2387" i="35"/>
  <c r="P2388" i="35"/>
  <c r="P2389" i="35"/>
  <c r="P2390" i="35"/>
  <c r="P2391" i="35"/>
  <c r="P2392" i="35"/>
  <c r="P2393" i="35"/>
  <c r="P2394" i="35"/>
  <c r="P2395" i="35"/>
  <c r="P2396" i="35"/>
  <c r="P2397" i="35"/>
  <c r="P2398" i="35"/>
  <c r="P2399" i="35"/>
  <c r="P2400" i="35"/>
  <c r="P2401" i="35"/>
  <c r="P2402" i="35"/>
  <c r="P2403" i="35"/>
  <c r="P2404" i="35"/>
  <c r="P2405" i="35"/>
  <c r="P2406" i="35"/>
  <c r="P2407" i="35"/>
  <c r="P2408" i="35"/>
  <c r="P2409" i="35"/>
  <c r="P2410" i="35"/>
  <c r="P2411" i="35"/>
  <c r="P2412" i="35"/>
  <c r="P2413" i="35"/>
  <c r="P2414" i="35"/>
  <c r="P2415" i="35"/>
  <c r="P2416" i="35"/>
  <c r="P2417" i="35"/>
  <c r="P2418" i="35"/>
  <c r="P2419" i="35"/>
  <c r="P2420" i="35"/>
  <c r="P2421" i="35"/>
  <c r="P2422" i="35"/>
  <c r="P2423" i="35"/>
  <c r="P2424" i="35"/>
  <c r="P2425" i="35"/>
  <c r="P2426" i="35"/>
  <c r="P2427" i="35"/>
  <c r="P2428" i="35"/>
  <c r="P2429" i="35"/>
  <c r="P2430" i="35"/>
  <c r="P2431" i="35"/>
  <c r="P2432" i="35"/>
  <c r="P2433" i="35"/>
  <c r="P2434" i="35"/>
  <c r="P2435" i="35"/>
  <c r="P2436" i="35"/>
  <c r="P2437" i="35"/>
  <c r="P2438" i="35"/>
  <c r="P2439" i="35"/>
  <c r="P2440" i="35"/>
  <c r="P2441" i="35"/>
  <c r="P2442" i="35"/>
  <c r="P2443" i="35"/>
  <c r="P2444" i="35"/>
  <c r="P2445" i="35"/>
  <c r="P2446" i="35"/>
  <c r="P2447" i="35"/>
  <c r="P2448" i="35"/>
  <c r="P2449" i="35"/>
  <c r="P2450" i="35"/>
  <c r="P2451" i="35"/>
  <c r="P2452" i="35"/>
  <c r="P2453" i="35"/>
  <c r="P2454" i="35"/>
  <c r="P2455" i="35"/>
  <c r="P2456" i="35"/>
  <c r="P2457" i="35"/>
  <c r="P2458" i="35"/>
  <c r="P2459" i="35"/>
  <c r="P2460" i="35"/>
  <c r="P2461" i="35"/>
  <c r="P2462" i="35"/>
  <c r="P2463" i="35"/>
  <c r="P2464" i="35"/>
  <c r="P2465" i="35"/>
  <c r="P2466" i="35"/>
  <c r="P2467" i="35"/>
  <c r="P2468" i="35"/>
  <c r="P2469" i="35"/>
  <c r="P2470" i="35"/>
  <c r="P2471" i="35"/>
  <c r="P2472" i="35"/>
  <c r="P2473" i="35"/>
  <c r="P2474" i="35"/>
  <c r="P2475" i="35"/>
  <c r="P2476" i="35"/>
  <c r="P2477" i="35"/>
  <c r="P2478" i="35"/>
  <c r="P2479" i="35"/>
  <c r="P2480" i="35"/>
  <c r="P2481" i="35"/>
  <c r="P2482" i="35"/>
  <c r="P2483" i="35"/>
  <c r="P2484" i="35"/>
  <c r="P2485" i="35"/>
  <c r="P2486" i="35"/>
  <c r="P2487" i="35"/>
  <c r="P2488" i="35"/>
  <c r="P2489" i="35"/>
  <c r="P2490" i="35"/>
  <c r="P2491" i="35"/>
  <c r="P2492" i="35"/>
  <c r="P2493" i="35"/>
  <c r="P2494" i="35"/>
  <c r="P2495" i="35"/>
  <c r="P2496" i="35"/>
  <c r="P2497" i="35"/>
  <c r="P2498" i="35"/>
  <c r="P2499" i="35"/>
  <c r="P2500" i="35"/>
  <c r="P2501" i="35"/>
  <c r="P2502" i="35"/>
  <c r="P2503" i="35"/>
  <c r="P2504" i="35"/>
  <c r="P2505" i="35"/>
  <c r="P2506" i="35"/>
  <c r="P2507" i="35"/>
  <c r="P2508" i="35"/>
  <c r="P2509" i="35"/>
  <c r="P2510" i="35"/>
  <c r="P2511" i="35"/>
  <c r="P2512" i="35"/>
  <c r="P2513" i="35"/>
  <c r="P2514" i="35"/>
  <c r="P2515" i="35"/>
  <c r="P2516" i="35"/>
  <c r="P2517" i="35"/>
  <c r="P2518" i="35"/>
  <c r="P2519" i="35"/>
  <c r="P2520" i="35"/>
  <c r="P2521" i="35"/>
  <c r="P2522" i="35"/>
  <c r="P2523" i="35"/>
  <c r="P2524" i="35"/>
  <c r="P2525" i="35"/>
  <c r="P2526" i="35"/>
  <c r="P2527" i="35"/>
  <c r="P2528" i="35"/>
  <c r="P2529" i="35"/>
  <c r="P2530" i="35"/>
  <c r="P2531" i="35"/>
  <c r="P2532" i="35"/>
  <c r="P2533" i="35"/>
  <c r="P2534" i="35"/>
  <c r="P2535" i="35"/>
  <c r="P2536" i="35"/>
  <c r="P2537" i="35"/>
  <c r="P2538" i="35"/>
  <c r="P2539" i="35"/>
  <c r="P2540" i="35"/>
  <c r="P2541" i="35"/>
  <c r="P2542" i="35"/>
  <c r="P2543" i="35"/>
  <c r="P2544" i="35"/>
  <c r="P2545" i="35"/>
  <c r="P2546" i="35"/>
  <c r="P2547" i="35"/>
  <c r="P2548" i="35"/>
  <c r="P2549" i="35"/>
  <c r="P2550" i="35"/>
  <c r="P2551" i="35"/>
  <c r="P2552" i="35"/>
  <c r="P2553" i="35"/>
  <c r="P2554" i="35"/>
  <c r="P2555" i="35"/>
  <c r="P2556" i="35"/>
  <c r="P2557" i="35"/>
  <c r="P2558" i="35"/>
  <c r="P2559" i="35"/>
  <c r="P2560" i="35"/>
  <c r="P2561" i="35"/>
  <c r="P2562" i="35"/>
  <c r="P2563" i="35"/>
  <c r="P2564" i="35"/>
  <c r="P2565" i="35"/>
  <c r="P2566" i="35"/>
  <c r="P2567" i="35"/>
  <c r="P2568" i="35"/>
  <c r="P2569" i="35"/>
  <c r="P2570" i="35"/>
  <c r="P2571" i="35"/>
  <c r="P2572" i="35"/>
  <c r="P2573" i="35"/>
  <c r="P2574" i="35"/>
  <c r="P2575" i="35"/>
  <c r="P2576" i="35"/>
  <c r="P2577" i="35"/>
  <c r="P2578" i="35"/>
  <c r="P2579" i="35"/>
  <c r="P2580" i="35"/>
  <c r="P2581" i="35"/>
  <c r="P2582" i="35"/>
  <c r="P2583" i="35"/>
  <c r="P2584" i="35"/>
  <c r="P2585" i="35"/>
  <c r="P2586" i="35"/>
  <c r="P2587" i="35"/>
  <c r="P2588" i="35"/>
  <c r="P2589" i="35"/>
  <c r="P2590" i="35"/>
  <c r="P2591" i="35"/>
  <c r="P2592" i="35"/>
  <c r="P2593" i="35"/>
  <c r="P2594" i="35"/>
  <c r="P2595" i="35"/>
  <c r="P2596" i="35"/>
  <c r="P2597" i="35"/>
  <c r="P2598" i="35"/>
  <c r="P2599" i="35"/>
  <c r="P2600" i="35"/>
  <c r="P2601" i="35"/>
  <c r="P2602" i="35"/>
  <c r="P2603" i="35"/>
  <c r="P2604" i="35"/>
  <c r="P2605" i="35"/>
  <c r="P2606" i="35"/>
  <c r="P2607" i="35"/>
  <c r="P2608" i="35"/>
  <c r="P2609" i="35"/>
  <c r="P2610" i="35"/>
  <c r="P2611" i="35"/>
  <c r="P2612" i="35"/>
  <c r="P2613" i="35"/>
  <c r="P2614" i="35"/>
  <c r="P2615" i="35"/>
  <c r="P2616" i="35"/>
  <c r="P2617" i="35"/>
  <c r="P2618" i="35"/>
  <c r="P2619" i="35"/>
  <c r="P2620" i="35"/>
  <c r="P2621" i="35"/>
  <c r="P2622" i="35"/>
  <c r="P2623" i="35"/>
  <c r="P2624" i="35"/>
  <c r="P2625" i="35"/>
  <c r="P2626" i="35"/>
  <c r="P2627" i="35"/>
  <c r="P2628" i="35"/>
  <c r="P2629" i="35"/>
  <c r="P2630" i="35"/>
  <c r="P2631" i="35"/>
  <c r="P2632" i="35"/>
  <c r="P2633" i="35"/>
  <c r="P2634" i="35"/>
  <c r="P2635" i="35"/>
  <c r="P2636" i="35"/>
  <c r="P2637" i="35"/>
  <c r="P2638" i="35"/>
  <c r="P2639" i="35"/>
  <c r="P2640" i="35"/>
  <c r="P2641" i="35"/>
  <c r="P2642" i="35"/>
  <c r="P2643" i="35"/>
  <c r="P2644" i="35"/>
  <c r="P2645" i="35"/>
  <c r="P2646" i="35"/>
  <c r="P2647" i="35"/>
  <c r="P2648" i="35"/>
  <c r="P2649" i="35"/>
  <c r="P2650" i="35"/>
  <c r="P2651" i="35"/>
  <c r="P2652" i="35"/>
  <c r="P2653" i="35"/>
  <c r="P2654" i="35"/>
  <c r="P2655" i="35"/>
  <c r="P2656" i="35"/>
  <c r="P2657" i="35"/>
  <c r="P2658" i="35"/>
  <c r="P2659" i="35"/>
  <c r="P2660" i="35"/>
  <c r="P2661" i="35"/>
  <c r="P2662" i="35"/>
  <c r="P2663" i="35"/>
  <c r="P2664" i="35"/>
  <c r="P2665" i="35"/>
  <c r="P2666" i="35"/>
  <c r="P2667" i="35"/>
  <c r="P2668" i="35"/>
  <c r="P2669" i="35"/>
  <c r="P2670" i="35"/>
  <c r="P2671" i="35"/>
  <c r="P2672" i="35"/>
  <c r="P2673" i="35"/>
  <c r="P2674" i="35"/>
  <c r="P2675" i="35"/>
  <c r="P2676" i="35"/>
  <c r="P2677" i="35"/>
  <c r="P2678" i="35"/>
  <c r="P2679" i="35"/>
  <c r="P2680" i="35"/>
  <c r="P2681" i="35"/>
  <c r="P2682" i="35"/>
  <c r="P2683" i="35"/>
  <c r="P2684" i="35"/>
  <c r="P2685" i="35"/>
  <c r="P2686" i="35"/>
  <c r="P2687" i="35"/>
  <c r="P2688" i="35"/>
  <c r="P2689" i="35"/>
  <c r="P2690" i="35"/>
  <c r="P2691" i="35"/>
  <c r="P2692" i="35"/>
  <c r="P2693" i="35"/>
  <c r="P2694" i="35"/>
  <c r="P2695" i="35"/>
  <c r="P2696" i="35"/>
  <c r="P2697" i="35"/>
  <c r="P2698" i="35"/>
  <c r="P2699" i="35"/>
  <c r="P2700" i="35"/>
  <c r="P2701" i="35"/>
  <c r="P2702" i="35"/>
  <c r="P2703" i="35"/>
  <c r="P2704" i="35"/>
  <c r="P2705" i="35"/>
  <c r="P2706" i="35"/>
  <c r="P2707" i="35"/>
  <c r="P2708" i="35"/>
  <c r="P2709" i="35"/>
  <c r="P2710" i="35"/>
  <c r="P2711" i="35"/>
  <c r="P2712" i="35"/>
  <c r="P2713" i="35"/>
  <c r="P2714" i="35"/>
  <c r="P2715" i="35"/>
  <c r="P2716" i="35"/>
  <c r="P2717" i="35"/>
  <c r="P2718" i="35"/>
  <c r="P2719" i="35"/>
  <c r="P2720" i="35"/>
  <c r="P2721" i="35"/>
  <c r="P2722" i="35"/>
  <c r="P2723" i="35"/>
  <c r="P2724" i="35"/>
  <c r="P2725" i="35"/>
  <c r="P2726" i="35"/>
  <c r="P2727" i="35"/>
  <c r="P2728" i="35"/>
  <c r="P2729" i="35"/>
  <c r="P2730" i="35"/>
  <c r="P2731" i="35"/>
  <c r="P2732" i="35"/>
  <c r="P2733" i="35"/>
  <c r="P2734" i="35"/>
  <c r="P2735" i="35"/>
  <c r="P2736" i="35"/>
  <c r="P2737" i="35"/>
  <c r="P2738" i="35"/>
  <c r="P2739" i="35"/>
  <c r="P2740" i="35"/>
  <c r="P2741" i="35"/>
  <c r="P2742" i="35"/>
  <c r="P2743" i="35"/>
  <c r="P2744" i="35"/>
  <c r="P2745" i="35"/>
  <c r="P2746" i="35"/>
  <c r="P2747" i="35"/>
  <c r="P2748" i="35"/>
  <c r="P2749" i="35"/>
  <c r="P2750" i="35"/>
  <c r="P2751" i="35"/>
  <c r="P2752" i="35"/>
  <c r="P2753" i="35"/>
  <c r="P2754" i="35"/>
  <c r="P2755" i="35"/>
  <c r="P2756" i="35"/>
  <c r="P2757" i="35"/>
  <c r="P2758" i="35"/>
  <c r="P2759" i="35"/>
  <c r="P2760" i="35"/>
  <c r="P2761" i="35"/>
  <c r="P2762" i="35"/>
  <c r="P2763" i="35"/>
  <c r="P2764" i="35"/>
  <c r="P2765" i="35"/>
  <c r="P2766" i="35"/>
  <c r="P2767" i="35"/>
  <c r="P2768" i="35"/>
  <c r="P2769" i="35"/>
  <c r="P2770" i="35"/>
  <c r="P2771" i="35"/>
  <c r="P2772" i="35"/>
  <c r="P2773" i="35"/>
  <c r="P2774" i="35"/>
  <c r="P2775" i="35"/>
  <c r="P2776" i="35"/>
  <c r="P2777" i="35"/>
  <c r="P2778" i="35"/>
  <c r="P2779" i="35"/>
  <c r="P2780" i="35"/>
  <c r="P2781" i="35"/>
  <c r="P2782" i="35"/>
  <c r="P2783" i="35"/>
  <c r="P2784" i="35"/>
  <c r="P2785" i="35"/>
  <c r="P2786" i="35"/>
  <c r="P2787" i="35"/>
  <c r="P2788" i="35"/>
  <c r="P2789" i="35"/>
  <c r="P2790" i="35"/>
  <c r="P2791" i="35"/>
  <c r="P2792" i="35"/>
  <c r="P2793" i="35"/>
  <c r="P2794" i="35"/>
  <c r="P2795" i="35"/>
  <c r="P2796" i="35"/>
  <c r="P2797" i="35"/>
  <c r="P2798" i="35"/>
  <c r="P2799" i="35"/>
  <c r="P2800" i="35"/>
  <c r="P2801" i="35"/>
  <c r="P2802" i="35"/>
  <c r="P2803" i="35"/>
  <c r="P2804" i="35"/>
  <c r="P2805" i="35"/>
  <c r="P2806" i="35"/>
  <c r="P2807" i="35"/>
  <c r="P2808" i="35"/>
  <c r="P2809" i="35"/>
  <c r="P2810" i="35"/>
  <c r="P2811" i="35"/>
  <c r="P2812" i="35"/>
  <c r="P2813" i="35"/>
  <c r="P2814" i="35"/>
  <c r="P2815" i="35"/>
  <c r="P2816" i="35"/>
  <c r="P2817" i="35"/>
  <c r="P2818" i="35"/>
  <c r="P2819" i="35"/>
  <c r="P2820" i="35"/>
  <c r="P2821" i="35"/>
  <c r="P2822" i="35"/>
  <c r="P2823" i="35"/>
  <c r="P2824" i="35"/>
  <c r="P2825" i="35"/>
  <c r="P2826" i="35"/>
  <c r="P2827" i="35"/>
  <c r="P2828" i="35"/>
  <c r="P2829" i="35"/>
  <c r="P2830" i="35"/>
  <c r="P2831" i="35"/>
  <c r="P2832" i="35"/>
  <c r="P2833" i="35"/>
  <c r="P2834" i="35"/>
  <c r="P2835" i="35"/>
  <c r="P2836" i="35"/>
  <c r="P2837" i="35"/>
  <c r="P2838" i="35"/>
  <c r="P2839" i="35"/>
  <c r="P2840" i="35"/>
  <c r="P2841" i="35"/>
  <c r="P2842" i="35"/>
  <c r="P2843" i="35"/>
  <c r="P2844" i="35"/>
  <c r="P2845" i="35"/>
  <c r="P2846" i="35"/>
  <c r="P2847" i="35"/>
  <c r="P2848" i="35"/>
  <c r="P2849" i="35"/>
  <c r="P2850" i="35"/>
  <c r="P2851" i="35"/>
  <c r="P2852" i="35"/>
  <c r="P2853" i="35"/>
  <c r="P2854" i="35"/>
  <c r="P2855" i="35"/>
  <c r="P2856" i="35"/>
  <c r="P2857" i="35"/>
  <c r="P2858" i="35"/>
  <c r="P2859" i="35"/>
  <c r="P2860" i="35"/>
  <c r="P2861" i="35"/>
  <c r="P2862" i="35"/>
  <c r="P2863" i="35"/>
  <c r="P2864" i="35"/>
  <c r="P2865" i="35"/>
  <c r="P2866" i="35"/>
  <c r="P2867" i="35"/>
  <c r="P2868" i="35"/>
  <c r="P2869" i="35"/>
  <c r="P2870" i="35"/>
  <c r="P2871" i="35"/>
  <c r="P2872" i="35"/>
  <c r="P2873" i="35"/>
  <c r="P2874" i="35"/>
  <c r="P2875" i="35"/>
  <c r="P2876" i="35"/>
  <c r="P2877" i="35"/>
  <c r="P2878" i="35"/>
  <c r="P2879" i="35"/>
  <c r="P2880" i="35"/>
  <c r="P2881" i="35"/>
  <c r="P2882" i="35"/>
  <c r="P2883" i="35"/>
  <c r="P2884" i="35"/>
  <c r="P2885" i="35"/>
  <c r="P2886" i="35"/>
  <c r="P2887" i="35"/>
  <c r="P2888" i="35"/>
  <c r="P2889" i="35"/>
  <c r="P2890" i="35"/>
  <c r="P2891" i="35"/>
  <c r="P2892" i="35"/>
  <c r="P2893" i="35"/>
  <c r="P2894" i="35"/>
  <c r="P2895" i="35"/>
  <c r="P2896" i="35"/>
  <c r="P2897" i="35"/>
  <c r="P2898" i="35"/>
  <c r="P2899" i="35"/>
  <c r="P2900" i="35"/>
  <c r="P2901" i="35"/>
  <c r="P2902" i="35"/>
  <c r="P2903" i="35"/>
  <c r="P2904" i="35"/>
  <c r="P2905" i="35"/>
  <c r="P2906" i="35"/>
  <c r="P2907" i="35"/>
  <c r="P2908" i="35"/>
  <c r="P2909" i="35"/>
  <c r="P2910" i="35"/>
  <c r="P2911" i="35"/>
  <c r="P2912" i="35"/>
  <c r="P2913" i="35"/>
  <c r="P2914" i="35"/>
  <c r="P2915" i="35"/>
  <c r="P2916" i="35"/>
  <c r="P2917" i="35"/>
  <c r="P2918" i="35"/>
  <c r="P2919" i="35"/>
  <c r="P2920" i="35"/>
  <c r="P2921" i="35"/>
  <c r="P2922" i="35"/>
  <c r="P2923" i="35"/>
  <c r="P2924" i="35"/>
  <c r="P2925" i="35"/>
  <c r="P2926" i="35"/>
  <c r="P2927" i="35"/>
  <c r="P2928" i="35"/>
  <c r="P2929" i="35"/>
  <c r="P2930" i="35"/>
  <c r="P2931" i="35"/>
  <c r="P2932" i="35"/>
  <c r="P2933" i="35"/>
  <c r="P2934" i="35"/>
  <c r="P2935" i="35"/>
  <c r="P2936" i="35"/>
  <c r="P2937" i="35"/>
  <c r="P2938" i="35"/>
  <c r="P2939" i="35"/>
  <c r="P2940" i="35"/>
  <c r="P2941" i="35"/>
  <c r="P2942" i="35"/>
  <c r="P2943" i="35"/>
  <c r="P2944" i="35"/>
  <c r="P2945" i="35"/>
  <c r="P2946" i="35"/>
  <c r="P2947" i="35"/>
  <c r="P2948" i="35"/>
  <c r="P2949" i="35"/>
  <c r="P2950" i="35"/>
  <c r="P2951" i="35"/>
  <c r="P2952" i="35"/>
  <c r="P2953" i="35"/>
  <c r="P2954" i="35"/>
  <c r="P2955" i="35"/>
  <c r="P2956" i="35"/>
  <c r="P2957" i="35"/>
  <c r="P2958" i="35"/>
  <c r="P2959" i="35"/>
  <c r="P2960" i="35"/>
  <c r="P2961" i="35"/>
  <c r="P2962" i="35"/>
  <c r="P2963" i="35"/>
  <c r="P2964" i="35"/>
  <c r="P2965" i="35"/>
  <c r="P2966" i="35"/>
  <c r="P2967" i="35"/>
  <c r="P2968" i="35"/>
  <c r="P2969" i="35"/>
  <c r="P2970" i="35"/>
  <c r="P2971" i="35"/>
  <c r="P2972" i="35"/>
  <c r="P2973" i="35"/>
  <c r="P2974" i="35"/>
  <c r="P2975" i="35"/>
  <c r="P2976" i="35"/>
  <c r="P2977" i="35"/>
  <c r="P2978" i="35"/>
  <c r="P2979" i="35"/>
  <c r="P2980" i="35"/>
  <c r="P2981" i="35"/>
  <c r="P2982" i="35"/>
  <c r="P2983" i="35"/>
  <c r="P2984" i="35"/>
  <c r="P2985" i="35"/>
  <c r="P2986" i="35"/>
  <c r="P2987" i="35"/>
  <c r="P2988" i="35"/>
  <c r="P2989" i="35"/>
  <c r="P2990" i="35"/>
  <c r="P2991" i="35"/>
  <c r="P2992" i="35"/>
  <c r="P2993" i="35"/>
  <c r="P2994" i="35"/>
  <c r="P2995" i="35"/>
  <c r="P2996" i="35"/>
  <c r="P2997" i="35"/>
  <c r="P2998" i="35"/>
  <c r="P2999" i="35"/>
  <c r="P3000" i="35"/>
  <c r="P3001" i="35"/>
  <c r="P3002" i="35"/>
  <c r="P3003" i="35"/>
  <c r="P3004" i="35"/>
  <c r="P3005" i="35"/>
  <c r="P3006" i="35"/>
  <c r="P3007" i="35"/>
  <c r="P3008" i="35"/>
  <c r="P3009" i="35"/>
  <c r="P3010" i="35"/>
  <c r="P3011" i="35"/>
  <c r="P3012" i="35"/>
  <c r="P3013" i="35"/>
  <c r="P3014" i="35"/>
  <c r="P3015" i="35"/>
  <c r="P3016" i="35"/>
  <c r="P3017" i="35"/>
  <c r="P3018" i="35"/>
  <c r="P3019" i="35"/>
  <c r="P3020" i="35"/>
  <c r="P3021" i="35"/>
  <c r="P3022" i="35"/>
  <c r="P3023" i="35"/>
  <c r="P3024" i="35"/>
  <c r="P3025" i="35"/>
  <c r="P3026" i="35"/>
  <c r="P3027" i="35"/>
  <c r="P3028" i="35"/>
  <c r="P3029" i="35"/>
  <c r="P3030" i="35"/>
  <c r="P3031" i="35"/>
  <c r="P3032" i="35"/>
  <c r="P3033" i="35"/>
  <c r="P3034" i="35"/>
  <c r="P3035" i="35"/>
  <c r="P3036" i="35"/>
  <c r="P3037" i="35"/>
  <c r="P3038" i="35"/>
  <c r="P3039" i="35"/>
  <c r="P3040" i="35"/>
  <c r="P3041" i="35"/>
  <c r="P3042" i="35"/>
  <c r="P3043" i="35"/>
  <c r="P3044" i="35"/>
  <c r="P3045" i="35"/>
  <c r="P3046" i="35"/>
  <c r="P3047" i="35"/>
  <c r="P3048" i="35"/>
  <c r="P3049" i="35"/>
  <c r="P3050" i="35"/>
  <c r="P3051" i="35"/>
  <c r="P3052" i="35"/>
  <c r="P3053" i="35"/>
  <c r="P3054" i="35"/>
  <c r="P3055" i="35"/>
  <c r="P3056" i="35"/>
  <c r="P3057" i="35"/>
  <c r="P3058" i="35"/>
  <c r="P3059" i="35"/>
  <c r="P3060" i="35"/>
  <c r="P3061" i="35"/>
  <c r="P3062" i="35"/>
  <c r="P3063" i="35"/>
  <c r="P3064" i="35"/>
  <c r="P3065" i="35"/>
  <c r="P3066" i="35"/>
  <c r="P3067" i="35"/>
  <c r="P3068" i="35"/>
  <c r="P3069" i="35"/>
  <c r="P3070" i="35"/>
  <c r="P3071" i="35"/>
  <c r="P3072" i="35"/>
  <c r="P3073" i="35"/>
  <c r="P3074" i="35"/>
  <c r="P3075" i="35"/>
  <c r="P3076" i="35"/>
  <c r="P3077" i="35"/>
  <c r="P3078" i="35"/>
  <c r="P3079" i="35"/>
  <c r="P3080" i="35"/>
  <c r="P3081" i="35"/>
  <c r="P3082" i="35"/>
  <c r="P3083" i="35"/>
  <c r="P3084" i="35"/>
  <c r="P3085" i="35"/>
  <c r="P3086" i="35"/>
  <c r="P3087" i="35"/>
  <c r="P3088" i="35"/>
  <c r="P3089" i="35"/>
  <c r="P3090" i="35"/>
  <c r="P3091" i="35"/>
  <c r="P3092" i="35"/>
  <c r="P3093" i="35"/>
  <c r="P3094" i="35"/>
  <c r="P3095" i="35"/>
  <c r="P3096" i="35"/>
  <c r="P3097" i="35"/>
  <c r="P3098" i="35"/>
  <c r="P3099" i="35"/>
  <c r="P3100" i="35"/>
  <c r="P3101" i="35"/>
  <c r="P3102" i="35"/>
  <c r="P3103" i="35"/>
  <c r="P3104" i="35"/>
  <c r="P3105" i="35"/>
  <c r="P3106" i="35"/>
  <c r="P3107" i="35"/>
  <c r="P3108" i="35"/>
  <c r="P3109" i="35"/>
  <c r="P3110" i="35"/>
  <c r="P3111" i="35"/>
  <c r="P3112" i="35"/>
  <c r="P3113" i="35"/>
  <c r="P3114" i="35"/>
  <c r="P3115" i="35"/>
  <c r="P3116" i="35"/>
  <c r="P3117" i="35"/>
  <c r="P3118" i="35"/>
  <c r="P3119" i="35"/>
  <c r="P3120" i="35"/>
  <c r="P3121" i="35"/>
  <c r="P3122" i="35"/>
  <c r="P3123" i="35"/>
  <c r="P3124" i="35"/>
  <c r="P3125" i="35"/>
  <c r="P3126" i="35"/>
  <c r="P3127" i="35"/>
  <c r="P3128" i="35"/>
  <c r="P3129" i="35"/>
  <c r="P3130" i="35"/>
  <c r="P3131" i="35"/>
  <c r="P3132" i="35"/>
  <c r="P3133" i="35"/>
  <c r="P3134" i="35"/>
  <c r="P3135" i="35"/>
  <c r="P3136" i="35"/>
  <c r="P3137" i="35"/>
  <c r="P3138" i="35"/>
  <c r="P3139" i="35"/>
  <c r="P3140" i="35"/>
  <c r="P3141" i="35"/>
  <c r="P3142" i="35"/>
  <c r="P3143" i="35"/>
  <c r="P3144" i="35"/>
  <c r="P3145" i="35"/>
  <c r="P3146" i="35"/>
  <c r="P3147" i="35"/>
  <c r="P3148" i="35"/>
  <c r="P3149" i="35"/>
  <c r="P3150" i="35"/>
  <c r="P3151" i="35"/>
  <c r="P3152" i="35"/>
  <c r="P3153" i="35"/>
  <c r="P3154" i="35"/>
  <c r="P3155" i="35"/>
  <c r="P3156" i="35"/>
  <c r="P3157" i="35"/>
  <c r="P3158" i="35"/>
  <c r="P3159" i="35"/>
  <c r="P3160" i="35"/>
  <c r="P3161" i="35"/>
  <c r="P3162" i="35"/>
  <c r="P3163" i="35"/>
  <c r="P3164" i="35"/>
  <c r="P3165" i="35"/>
  <c r="P3166" i="35"/>
  <c r="P3167" i="35"/>
  <c r="P3168" i="35"/>
  <c r="P3169" i="35"/>
  <c r="P3170" i="35"/>
  <c r="P3171" i="35"/>
  <c r="P3172" i="35"/>
  <c r="P3173" i="35"/>
  <c r="P3174" i="35"/>
  <c r="P3175" i="35"/>
  <c r="P3176" i="35"/>
  <c r="P3177" i="35"/>
  <c r="P3178" i="35"/>
  <c r="P3179" i="35"/>
  <c r="P3180" i="35"/>
  <c r="P3181" i="35"/>
  <c r="P3182" i="35"/>
  <c r="P3183" i="35"/>
  <c r="P3184" i="35"/>
  <c r="P3185" i="35"/>
  <c r="P3186" i="35"/>
  <c r="P3187" i="35"/>
  <c r="P3188" i="35"/>
  <c r="P3189" i="35"/>
  <c r="P3190" i="35"/>
  <c r="P3191" i="35"/>
  <c r="P3192" i="35"/>
  <c r="P3193" i="35"/>
  <c r="P3194" i="35"/>
  <c r="P3195" i="35"/>
  <c r="P3196" i="35"/>
  <c r="P3197" i="35"/>
  <c r="P3198" i="35"/>
  <c r="P3199" i="35"/>
  <c r="P3200" i="35"/>
  <c r="P3201" i="35"/>
  <c r="P3202" i="35"/>
  <c r="P3203" i="35"/>
  <c r="P3204" i="35"/>
  <c r="P3205" i="35"/>
  <c r="P3206" i="35"/>
  <c r="P3207" i="35"/>
  <c r="P3208" i="35"/>
  <c r="P3209" i="35"/>
  <c r="P3210" i="35"/>
  <c r="P3211" i="35"/>
  <c r="P3212" i="35"/>
  <c r="P3213" i="35"/>
  <c r="P3214" i="35"/>
  <c r="P3215" i="35"/>
  <c r="P3216" i="35"/>
  <c r="P3217" i="35"/>
  <c r="P3218" i="35"/>
  <c r="P3219" i="35"/>
  <c r="P3220" i="35"/>
  <c r="P3221" i="35"/>
  <c r="P3222" i="35"/>
  <c r="P3223" i="35"/>
  <c r="P3224" i="35"/>
  <c r="P3225" i="35"/>
  <c r="P3226" i="35"/>
  <c r="P3227" i="35"/>
  <c r="P3228" i="35"/>
  <c r="P3229" i="35"/>
  <c r="P3230" i="35"/>
  <c r="P3231" i="35"/>
  <c r="P3232" i="35"/>
  <c r="P3233" i="35"/>
  <c r="P3234" i="35"/>
  <c r="P3235" i="35"/>
  <c r="P3236" i="35"/>
  <c r="P3237" i="35"/>
  <c r="P3238" i="35"/>
  <c r="P3239" i="35"/>
  <c r="P3240" i="35"/>
  <c r="P3241" i="35"/>
  <c r="P3242" i="35"/>
  <c r="P3243" i="35"/>
  <c r="P3244" i="35"/>
  <c r="P3245" i="35"/>
  <c r="P3246" i="35"/>
  <c r="P3247" i="35"/>
  <c r="P3248" i="35"/>
  <c r="P3249" i="35"/>
  <c r="P3250" i="35"/>
  <c r="P3251" i="35"/>
  <c r="P3252" i="35"/>
  <c r="P3253" i="35"/>
  <c r="P3254" i="35"/>
  <c r="P3255" i="35"/>
  <c r="P3256" i="35"/>
  <c r="P3257" i="35"/>
  <c r="P3258" i="35"/>
  <c r="P3259" i="35"/>
  <c r="P3260" i="35"/>
  <c r="P3261" i="35"/>
  <c r="P3262" i="35"/>
  <c r="P3263" i="35"/>
  <c r="P3264" i="35"/>
  <c r="P3265" i="35"/>
  <c r="P3266" i="35"/>
  <c r="P3267" i="35"/>
  <c r="P3268" i="35"/>
  <c r="P3269" i="35"/>
  <c r="P3270" i="35"/>
  <c r="P3271" i="35"/>
  <c r="P3272" i="35"/>
  <c r="P3273" i="35"/>
  <c r="P3274" i="35"/>
  <c r="P3275" i="35"/>
  <c r="P3276" i="35"/>
  <c r="P3277" i="35"/>
  <c r="P3278" i="35"/>
  <c r="P3279" i="35"/>
  <c r="P3280" i="35"/>
  <c r="P3281" i="35"/>
  <c r="P3282" i="35"/>
  <c r="P3283" i="35"/>
  <c r="P3284" i="35"/>
  <c r="P3285" i="35"/>
  <c r="P3286" i="35"/>
  <c r="P3287" i="35"/>
  <c r="P3288" i="35"/>
  <c r="P3289" i="35"/>
  <c r="P3290" i="35"/>
  <c r="P3291" i="35"/>
  <c r="P3292" i="35"/>
  <c r="P3293" i="35"/>
  <c r="P3294" i="35"/>
  <c r="P3295" i="35"/>
  <c r="P3296" i="35"/>
  <c r="P3297" i="35"/>
  <c r="P3298" i="35"/>
  <c r="P3299" i="35"/>
  <c r="P3300" i="35"/>
  <c r="P3301" i="35"/>
  <c r="P3302" i="35"/>
  <c r="P3303" i="35"/>
  <c r="P3304" i="35"/>
  <c r="P3305" i="35"/>
  <c r="P3306" i="35"/>
  <c r="P3307" i="35"/>
  <c r="P3308" i="35"/>
  <c r="P3309" i="35"/>
  <c r="P3310" i="35"/>
  <c r="P3311" i="35"/>
  <c r="P3312" i="35"/>
  <c r="P3313" i="35"/>
  <c r="P3314" i="35"/>
  <c r="P3315" i="35"/>
  <c r="P3316" i="35"/>
  <c r="P3317" i="35"/>
  <c r="P3318" i="35"/>
  <c r="P3319" i="35"/>
  <c r="P3320" i="35"/>
  <c r="P3321" i="35"/>
  <c r="P3322" i="35"/>
  <c r="P3323" i="35"/>
  <c r="P3324" i="35"/>
  <c r="P3325" i="35"/>
  <c r="P3326" i="35"/>
  <c r="P3327" i="35"/>
  <c r="P3328" i="35"/>
  <c r="P3329" i="35"/>
  <c r="P3330" i="35"/>
  <c r="P3331" i="35"/>
  <c r="P3332" i="35"/>
  <c r="P3333" i="35"/>
  <c r="P3334" i="35"/>
  <c r="P3335" i="35"/>
  <c r="P3336" i="35"/>
  <c r="P3337" i="35"/>
  <c r="P3338" i="35"/>
  <c r="P3339" i="35"/>
  <c r="P3340" i="35"/>
  <c r="P3341" i="35"/>
  <c r="P3342" i="35"/>
  <c r="P3343" i="35"/>
  <c r="P3344" i="35"/>
  <c r="P3345" i="35"/>
  <c r="P3346" i="35"/>
  <c r="P3347" i="35"/>
  <c r="P3348" i="35"/>
  <c r="P3349" i="35"/>
  <c r="P3350" i="35"/>
  <c r="P3351" i="35"/>
  <c r="P3352" i="35"/>
  <c r="P3353" i="35"/>
  <c r="P3354" i="35"/>
  <c r="P3355" i="35"/>
  <c r="P3356" i="35"/>
  <c r="P3357" i="35"/>
  <c r="P3358" i="35"/>
  <c r="P3359" i="35"/>
  <c r="P3360" i="35"/>
  <c r="P3361" i="35"/>
  <c r="P3362" i="35"/>
  <c r="P3363" i="35"/>
  <c r="P3364" i="35"/>
  <c r="P3365" i="35"/>
  <c r="P3366" i="35"/>
  <c r="P3367" i="35"/>
  <c r="P3368" i="35"/>
  <c r="P3369" i="35"/>
  <c r="P3370" i="35"/>
  <c r="P3371" i="35"/>
  <c r="P3372" i="35"/>
  <c r="P3373" i="35"/>
  <c r="P3374" i="35"/>
  <c r="P3375" i="35"/>
  <c r="P3376" i="35"/>
  <c r="P3377" i="35"/>
  <c r="P3378" i="35"/>
  <c r="P3379" i="35"/>
  <c r="P3380" i="35"/>
  <c r="P3381" i="35"/>
  <c r="P3382" i="35"/>
  <c r="P3383" i="35"/>
  <c r="P3384" i="35"/>
  <c r="P3385" i="35"/>
  <c r="P3386" i="35"/>
  <c r="P3387" i="35"/>
  <c r="P3388" i="35"/>
  <c r="P3389" i="35"/>
  <c r="P3390" i="35"/>
  <c r="P3391" i="35"/>
  <c r="P3392" i="35"/>
  <c r="P3393" i="35"/>
  <c r="P3394" i="35"/>
  <c r="P3395" i="35"/>
  <c r="P3396" i="35"/>
  <c r="P3397" i="35"/>
  <c r="P3398" i="35"/>
  <c r="P3399" i="35"/>
  <c r="P3400" i="35"/>
  <c r="P3401" i="35"/>
  <c r="P3402" i="35"/>
  <c r="P3403" i="35"/>
  <c r="P3404" i="35"/>
  <c r="P3405" i="35"/>
  <c r="P3406" i="35"/>
  <c r="P3407" i="35"/>
  <c r="P3408" i="35"/>
  <c r="P3409" i="35"/>
  <c r="P3410" i="35"/>
  <c r="P3411" i="35"/>
  <c r="P3412" i="35"/>
  <c r="P3413" i="35"/>
  <c r="P3414" i="35"/>
  <c r="P3415" i="35"/>
  <c r="P3416" i="35"/>
  <c r="P3417" i="35"/>
  <c r="P3418" i="35"/>
  <c r="P3419" i="35"/>
  <c r="P3420" i="35"/>
  <c r="P3421" i="35"/>
  <c r="P3422" i="35"/>
  <c r="P3423" i="35"/>
  <c r="P3424" i="35"/>
  <c r="P3425" i="35"/>
  <c r="P3426" i="35"/>
  <c r="P3427" i="35"/>
  <c r="P3428" i="35"/>
  <c r="P3429" i="35"/>
  <c r="P3430" i="35"/>
  <c r="P3431" i="35"/>
  <c r="P3432" i="35"/>
  <c r="P3433" i="35"/>
  <c r="P3434" i="35"/>
  <c r="P3435" i="35"/>
  <c r="P3436" i="35"/>
  <c r="P3437" i="35"/>
  <c r="P3438" i="35"/>
  <c r="P3439" i="35"/>
  <c r="P3440" i="35"/>
  <c r="P3441" i="35"/>
  <c r="P3442" i="35"/>
  <c r="P3443" i="35"/>
  <c r="P3444" i="35"/>
  <c r="P3445" i="35"/>
  <c r="P3446" i="35"/>
  <c r="P3447" i="35"/>
  <c r="P3448" i="35"/>
  <c r="P3449" i="35"/>
  <c r="P3450" i="35"/>
  <c r="P3451" i="35"/>
  <c r="P3452" i="35"/>
  <c r="P3453" i="35"/>
  <c r="P3454" i="35"/>
  <c r="P3455" i="35"/>
  <c r="P3456" i="35"/>
  <c r="P3457" i="35"/>
  <c r="P3458" i="35"/>
  <c r="P3459" i="35"/>
  <c r="P3460" i="35"/>
  <c r="P3461" i="35"/>
  <c r="P3462" i="35"/>
  <c r="P3463" i="35"/>
  <c r="P3464" i="35"/>
  <c r="P3465" i="35"/>
  <c r="P3466" i="35"/>
  <c r="P3467" i="35"/>
  <c r="P3468" i="35"/>
  <c r="P3469" i="35"/>
  <c r="P3470" i="35"/>
  <c r="P3471" i="35"/>
  <c r="P3472" i="35"/>
  <c r="P3473" i="35"/>
  <c r="P3474" i="35"/>
  <c r="P3475" i="35"/>
  <c r="P3476" i="35"/>
  <c r="P3477" i="35"/>
  <c r="P3478" i="35"/>
  <c r="P3479" i="35"/>
  <c r="P3480" i="35"/>
  <c r="P3481" i="35"/>
  <c r="P3482" i="35"/>
  <c r="P3483" i="35"/>
  <c r="P3484" i="35"/>
  <c r="P3485" i="35"/>
  <c r="P3486" i="35"/>
  <c r="P3487" i="35"/>
  <c r="P3488" i="35"/>
  <c r="P3489" i="35"/>
  <c r="P3490" i="35"/>
  <c r="P3491" i="35"/>
  <c r="P3492" i="35"/>
  <c r="P3493" i="35"/>
  <c r="P3494" i="35"/>
  <c r="P3495" i="35"/>
  <c r="P3496" i="35"/>
  <c r="P3497" i="35"/>
  <c r="P3498" i="35"/>
  <c r="P3499" i="35"/>
  <c r="P3500" i="35"/>
  <c r="P3501" i="35"/>
  <c r="P3502" i="35"/>
  <c r="P3503" i="35"/>
  <c r="P3504" i="35"/>
  <c r="P3505" i="35"/>
  <c r="P3506" i="35"/>
  <c r="P3507" i="35"/>
  <c r="P3508" i="35"/>
  <c r="P3509" i="35"/>
  <c r="P3510" i="35"/>
  <c r="P3511" i="35"/>
  <c r="P3512" i="35"/>
  <c r="P3513" i="35"/>
  <c r="P3514" i="35"/>
  <c r="P3515" i="35"/>
  <c r="P3516" i="35"/>
  <c r="P3517" i="35"/>
  <c r="P3518" i="35"/>
  <c r="P3519" i="35"/>
  <c r="P3520" i="35"/>
  <c r="P3521" i="35"/>
  <c r="P3522" i="35"/>
  <c r="P3523" i="35"/>
  <c r="P3524" i="35"/>
  <c r="P3525" i="35"/>
  <c r="P3526" i="35"/>
  <c r="P3527" i="35"/>
  <c r="P3528" i="35"/>
  <c r="P3529" i="35"/>
  <c r="P3530" i="35"/>
  <c r="P3531" i="35"/>
  <c r="P3532" i="35"/>
  <c r="P3533" i="35"/>
  <c r="P3534" i="35"/>
  <c r="P3535" i="35"/>
  <c r="P3536" i="35"/>
  <c r="P3537" i="35"/>
  <c r="P3538" i="35"/>
  <c r="P3539" i="35"/>
  <c r="P3540" i="35"/>
  <c r="P3541" i="35"/>
  <c r="P3542" i="35"/>
  <c r="P3543" i="35"/>
  <c r="P3544" i="35"/>
  <c r="P3545" i="35"/>
  <c r="P3546" i="35"/>
  <c r="P3547" i="35"/>
  <c r="P3548" i="35"/>
  <c r="P3549" i="35"/>
  <c r="P3550" i="35"/>
  <c r="P3551" i="35"/>
  <c r="P3552" i="35"/>
  <c r="P3553" i="35"/>
  <c r="P3554" i="35"/>
  <c r="P3555" i="35"/>
  <c r="P3556" i="35"/>
  <c r="P3557" i="35"/>
  <c r="P3558" i="35"/>
  <c r="P3559" i="35"/>
  <c r="P3560" i="35"/>
  <c r="P3561" i="35"/>
  <c r="P3562" i="35"/>
  <c r="P3563" i="35"/>
  <c r="P3564" i="35"/>
  <c r="P3565" i="35"/>
  <c r="P3566" i="35"/>
  <c r="P3567" i="35"/>
  <c r="P3568" i="35"/>
  <c r="P3569" i="35"/>
  <c r="P3570" i="35"/>
  <c r="P3571" i="35"/>
  <c r="P3572" i="35"/>
  <c r="P3573" i="35"/>
  <c r="P3574" i="35"/>
  <c r="P3575" i="35"/>
  <c r="P3576" i="35"/>
  <c r="P3577" i="35"/>
  <c r="P3578" i="35"/>
  <c r="P3579" i="35"/>
  <c r="P3580" i="35"/>
  <c r="P3581" i="35"/>
  <c r="P3582" i="35"/>
  <c r="P3583" i="35"/>
  <c r="P3584" i="35"/>
  <c r="P3585" i="35"/>
  <c r="P3586" i="35"/>
  <c r="P3587" i="35"/>
  <c r="P3588" i="35"/>
  <c r="P3589" i="35"/>
  <c r="P3590" i="35"/>
  <c r="P3591" i="35"/>
  <c r="P3592" i="35"/>
  <c r="P3593" i="35"/>
  <c r="P3594" i="35"/>
  <c r="P3595" i="35"/>
  <c r="P3596" i="35"/>
  <c r="P3597" i="35"/>
  <c r="P3598" i="35"/>
  <c r="P3599" i="35"/>
  <c r="P3600" i="35"/>
  <c r="P3601" i="35"/>
  <c r="P3602" i="35"/>
  <c r="P3603" i="35"/>
  <c r="P3604" i="35"/>
  <c r="P3605" i="35"/>
  <c r="P3606" i="35"/>
  <c r="P3607" i="35"/>
  <c r="P3608" i="35"/>
  <c r="P3609" i="35"/>
  <c r="P3610" i="35"/>
  <c r="P3611" i="35"/>
  <c r="P3612" i="35"/>
  <c r="P3613" i="35"/>
  <c r="P3614" i="35"/>
  <c r="P3615" i="35"/>
  <c r="P3616" i="35"/>
  <c r="P3617" i="35"/>
  <c r="P3618" i="35"/>
  <c r="P3619" i="35"/>
  <c r="P3620" i="35"/>
  <c r="P3621" i="35"/>
  <c r="P3622" i="35"/>
  <c r="P3623" i="35"/>
  <c r="P3624" i="35"/>
  <c r="P3625" i="35"/>
  <c r="P3626" i="35"/>
  <c r="P3627" i="35"/>
  <c r="P3628" i="35"/>
  <c r="P3629" i="35"/>
  <c r="P3630" i="35"/>
  <c r="P3631" i="35"/>
  <c r="P3632" i="35"/>
  <c r="P3633" i="35"/>
  <c r="P3634" i="35"/>
  <c r="P3635" i="35"/>
  <c r="P3636" i="35"/>
  <c r="P3637" i="35"/>
  <c r="P3638" i="35"/>
  <c r="P3639" i="35"/>
  <c r="P3640" i="35"/>
  <c r="P3641" i="35"/>
  <c r="P3642" i="35"/>
  <c r="P3643" i="35"/>
  <c r="P3644" i="35"/>
  <c r="P3645" i="35"/>
  <c r="P3646" i="35"/>
  <c r="P3647" i="35"/>
  <c r="P3648" i="35"/>
  <c r="P3649" i="35"/>
  <c r="P3650" i="35"/>
  <c r="P3651" i="35"/>
  <c r="P3652" i="35"/>
  <c r="P3653" i="35"/>
  <c r="P3654" i="35"/>
  <c r="P3655" i="35"/>
  <c r="P3656" i="35"/>
  <c r="P3657" i="35"/>
  <c r="P3658" i="35"/>
  <c r="P3659" i="35"/>
  <c r="P3660" i="35"/>
  <c r="P3661" i="35"/>
  <c r="P3662" i="35"/>
  <c r="P3663" i="35"/>
  <c r="P3664" i="35"/>
  <c r="P3665" i="35"/>
  <c r="P3666" i="35"/>
  <c r="P3667" i="35"/>
  <c r="P3668" i="35"/>
  <c r="P3669" i="35"/>
  <c r="P3670" i="35"/>
  <c r="P3671" i="35"/>
  <c r="P3672" i="35"/>
  <c r="P3673" i="35"/>
  <c r="P3674" i="35"/>
  <c r="P3675" i="35"/>
  <c r="P3676" i="35"/>
  <c r="P3677" i="35"/>
  <c r="P3678" i="35"/>
  <c r="P3679" i="35"/>
  <c r="P3680" i="35"/>
  <c r="P3681" i="35"/>
  <c r="P3682" i="35"/>
  <c r="P3683" i="35"/>
  <c r="P3684" i="35"/>
  <c r="P3685" i="35"/>
  <c r="P3686" i="35"/>
  <c r="P3687" i="35"/>
  <c r="P3688" i="35"/>
  <c r="P3689" i="35"/>
  <c r="P3690" i="35"/>
  <c r="P3691" i="35"/>
  <c r="P3692" i="35"/>
  <c r="P3693" i="35"/>
  <c r="P3694" i="35"/>
  <c r="P3695" i="35"/>
  <c r="P3696" i="35"/>
  <c r="P3697" i="35"/>
  <c r="P3698" i="35"/>
  <c r="P3699" i="35"/>
  <c r="P3700" i="35"/>
  <c r="P3701" i="35"/>
  <c r="P3702" i="35"/>
  <c r="P3703" i="35"/>
  <c r="P3704" i="35"/>
  <c r="P3705" i="35"/>
  <c r="P3706" i="35"/>
  <c r="P3707" i="35"/>
  <c r="P3708" i="35"/>
  <c r="P3709" i="35"/>
  <c r="P3710" i="35"/>
  <c r="P3711" i="35"/>
  <c r="P3712" i="35"/>
  <c r="P3713" i="35"/>
  <c r="P3714" i="35"/>
  <c r="P3715" i="35"/>
  <c r="P3716" i="35"/>
  <c r="P3717" i="35"/>
  <c r="P3718" i="35"/>
  <c r="P3719" i="35"/>
  <c r="P3720" i="35"/>
  <c r="P3721" i="35"/>
  <c r="P3722" i="35"/>
  <c r="P3723" i="35"/>
  <c r="P3724" i="35"/>
  <c r="P3725" i="35"/>
  <c r="P3726" i="35"/>
  <c r="P3727" i="35"/>
  <c r="P3728" i="35"/>
  <c r="P3729" i="35"/>
  <c r="P3730" i="35"/>
  <c r="P3731" i="35"/>
  <c r="P3732" i="35"/>
  <c r="P3733" i="35"/>
  <c r="P3734" i="35"/>
  <c r="P3735" i="35"/>
  <c r="P3736" i="35"/>
  <c r="P3737" i="35"/>
  <c r="P3738" i="35"/>
  <c r="P3739" i="35"/>
  <c r="P3740" i="35"/>
  <c r="P3741" i="35"/>
  <c r="P3742" i="35"/>
  <c r="P3743" i="35"/>
  <c r="P3744" i="35"/>
  <c r="P3745" i="35"/>
  <c r="P3746" i="35"/>
  <c r="P3747" i="35"/>
  <c r="P3748" i="35"/>
  <c r="P3749" i="35"/>
  <c r="P3750" i="35"/>
  <c r="P3751" i="35"/>
  <c r="P3752" i="35"/>
  <c r="P3753" i="35"/>
  <c r="P3754" i="35"/>
  <c r="P3755" i="35"/>
  <c r="P3756" i="35"/>
  <c r="P3757" i="35"/>
  <c r="P3758" i="35"/>
  <c r="P3759" i="35"/>
  <c r="P3760" i="35"/>
  <c r="P3761" i="35"/>
  <c r="P3762" i="35"/>
  <c r="P3763" i="35"/>
  <c r="P3764" i="35"/>
  <c r="P3765" i="35"/>
  <c r="P3766" i="35"/>
  <c r="P3767" i="35"/>
  <c r="P3768" i="35"/>
  <c r="P3769" i="35"/>
  <c r="P3770" i="35"/>
  <c r="P3771" i="35"/>
  <c r="P3772" i="35"/>
  <c r="P3773" i="35"/>
  <c r="P3774" i="35"/>
  <c r="P3775" i="35"/>
  <c r="P3776" i="35"/>
  <c r="P3777" i="35"/>
  <c r="P3778" i="35"/>
  <c r="P3779" i="35"/>
  <c r="P3780" i="35"/>
  <c r="P3781" i="35"/>
  <c r="P3782" i="35"/>
  <c r="P3783" i="35"/>
  <c r="P3784" i="35"/>
  <c r="P3785" i="35"/>
  <c r="P3786" i="35"/>
  <c r="P3787" i="35"/>
  <c r="P3788" i="35"/>
  <c r="P3789" i="35"/>
  <c r="P3790" i="35"/>
  <c r="P3791" i="35"/>
  <c r="P3792" i="35"/>
  <c r="P3793" i="35"/>
  <c r="P3794" i="35"/>
  <c r="P3795" i="35"/>
  <c r="P3796" i="35"/>
  <c r="P3797" i="35"/>
  <c r="P3798" i="35"/>
  <c r="P3799" i="35"/>
  <c r="P3800" i="35"/>
  <c r="P3801" i="35"/>
  <c r="P3802" i="35"/>
  <c r="P3803" i="35"/>
  <c r="P3804" i="35"/>
  <c r="P3805" i="35"/>
  <c r="P3806" i="35"/>
  <c r="P3807" i="35"/>
  <c r="P3808" i="35"/>
  <c r="P3809" i="35"/>
  <c r="P3810" i="35"/>
  <c r="P3811" i="35"/>
  <c r="P3812" i="35"/>
  <c r="P3813" i="35"/>
  <c r="P3814" i="35"/>
  <c r="P3815" i="35"/>
  <c r="P3816" i="35"/>
  <c r="P3817" i="35"/>
  <c r="P3818" i="35"/>
  <c r="P3819" i="35"/>
  <c r="P3820" i="35"/>
  <c r="P3821" i="35"/>
  <c r="P3822" i="35"/>
  <c r="P3823" i="35"/>
  <c r="P3824" i="35"/>
  <c r="P3825" i="35"/>
  <c r="P3826" i="35"/>
  <c r="P3827" i="35"/>
  <c r="P3828" i="35"/>
  <c r="P3829" i="35"/>
  <c r="P3830" i="35"/>
  <c r="P3831" i="35"/>
  <c r="P3832" i="35"/>
  <c r="P3833" i="35"/>
  <c r="P3834" i="35"/>
  <c r="P3835" i="35"/>
  <c r="P3836" i="35"/>
  <c r="P3837" i="35"/>
  <c r="P3838" i="35"/>
  <c r="P3839" i="35"/>
  <c r="P3840" i="35"/>
  <c r="P3841" i="35"/>
  <c r="P3842" i="35"/>
  <c r="P3843" i="35"/>
  <c r="P3844" i="35"/>
  <c r="P3845" i="35"/>
  <c r="P3846" i="35"/>
  <c r="P3847" i="35"/>
  <c r="P3848" i="35"/>
  <c r="P3849" i="35"/>
  <c r="P3850" i="35"/>
  <c r="P3851" i="35"/>
  <c r="P3852" i="35"/>
  <c r="P3853" i="35"/>
  <c r="P3854" i="35"/>
  <c r="P3855" i="35"/>
  <c r="P3856" i="35"/>
  <c r="P3857" i="35"/>
  <c r="P3858" i="35"/>
  <c r="P3859" i="35"/>
  <c r="P3860" i="35"/>
  <c r="P3861" i="35"/>
  <c r="P3862" i="35"/>
  <c r="P3863" i="35"/>
  <c r="P3864" i="35"/>
  <c r="P3865" i="35"/>
  <c r="P3866" i="35"/>
  <c r="P3867" i="35"/>
  <c r="P3868" i="35"/>
  <c r="P3869" i="35"/>
  <c r="P3870" i="35"/>
  <c r="P3871" i="35"/>
  <c r="P3872" i="35"/>
  <c r="P3873" i="35"/>
  <c r="P3874" i="35"/>
  <c r="P3875" i="35"/>
  <c r="P3876" i="35"/>
  <c r="P3877" i="35"/>
  <c r="P3878" i="35"/>
  <c r="P3879" i="35"/>
  <c r="P3880" i="35"/>
  <c r="P3881" i="35"/>
  <c r="P3882" i="35"/>
  <c r="P3883" i="35"/>
  <c r="P3884" i="35"/>
  <c r="P3885" i="35"/>
  <c r="P3886" i="35"/>
  <c r="P3887" i="35"/>
  <c r="P3888" i="35"/>
  <c r="P3889" i="35"/>
  <c r="P3890" i="35"/>
  <c r="P3891" i="35"/>
  <c r="P3892" i="35"/>
  <c r="P3893" i="35"/>
  <c r="P3894" i="35"/>
  <c r="P3895" i="35"/>
  <c r="P3896" i="35"/>
  <c r="P3897" i="35"/>
  <c r="P3898" i="35"/>
  <c r="P3899" i="35"/>
  <c r="P3900" i="35"/>
  <c r="P3901" i="35"/>
  <c r="P3902" i="35"/>
  <c r="P3903" i="35"/>
  <c r="P3904" i="35"/>
  <c r="P3905" i="35"/>
  <c r="P3906" i="35"/>
  <c r="P3907" i="35"/>
  <c r="P3908" i="35"/>
  <c r="P3909" i="35"/>
  <c r="P3910" i="35"/>
  <c r="P3911" i="35"/>
  <c r="P3912" i="35"/>
  <c r="P3913" i="35"/>
  <c r="P3914" i="35"/>
  <c r="P3915" i="35"/>
  <c r="P3916" i="35"/>
  <c r="P3917" i="35"/>
  <c r="P3918" i="35"/>
  <c r="P3919" i="35"/>
  <c r="P3920" i="35"/>
  <c r="P3921" i="35"/>
  <c r="P3922" i="35"/>
  <c r="P3923" i="35"/>
  <c r="P3924" i="35"/>
  <c r="P3925" i="35"/>
  <c r="P3926" i="35"/>
  <c r="P3927" i="35"/>
  <c r="P3928" i="35"/>
  <c r="P3929" i="35"/>
  <c r="P3930" i="35"/>
  <c r="P3931" i="35"/>
  <c r="P3932" i="35"/>
  <c r="P3933" i="35"/>
  <c r="P3934" i="35"/>
  <c r="P3935" i="35"/>
  <c r="P3936" i="35"/>
  <c r="P3937" i="35"/>
  <c r="P3938" i="35"/>
  <c r="P3939" i="35"/>
  <c r="P3940" i="35"/>
  <c r="P3941" i="35"/>
  <c r="P3942" i="35"/>
  <c r="P3943" i="35"/>
  <c r="P3944" i="35"/>
  <c r="P3945" i="35"/>
  <c r="P3946" i="35"/>
  <c r="P3947" i="35"/>
  <c r="P3948" i="35"/>
  <c r="P3949" i="35"/>
  <c r="P3950" i="35"/>
  <c r="P3951" i="35"/>
  <c r="P3952" i="35"/>
  <c r="P3953" i="35"/>
  <c r="P3954" i="35"/>
  <c r="P3955" i="35"/>
  <c r="P3956" i="35"/>
  <c r="P3957" i="35"/>
  <c r="P3958" i="35"/>
  <c r="P3959" i="35"/>
  <c r="P3960" i="35"/>
  <c r="P3961" i="35"/>
  <c r="P3962" i="35"/>
  <c r="P3963" i="35"/>
  <c r="P3964" i="35"/>
  <c r="P3965" i="35"/>
  <c r="P3966" i="35"/>
  <c r="P3967" i="35"/>
  <c r="P3968" i="35"/>
  <c r="P3969" i="35"/>
  <c r="P3970" i="35"/>
  <c r="P3971" i="35"/>
  <c r="P3972" i="35"/>
  <c r="P3973" i="35"/>
  <c r="P3974" i="35"/>
  <c r="P3975" i="35"/>
  <c r="P3976" i="35"/>
  <c r="P3977" i="35"/>
  <c r="P3978" i="35"/>
  <c r="P3979" i="35"/>
  <c r="P3980" i="35"/>
  <c r="P3981" i="35"/>
  <c r="P3982" i="35"/>
  <c r="P3983" i="35"/>
  <c r="P3984" i="35"/>
  <c r="P3985" i="35"/>
  <c r="P3986" i="35"/>
  <c r="P3987" i="35"/>
  <c r="P3988" i="35"/>
  <c r="P3989" i="35"/>
  <c r="P3990" i="35"/>
  <c r="P3991" i="35"/>
  <c r="P3992" i="35"/>
  <c r="P3993" i="35"/>
  <c r="P3994" i="35"/>
  <c r="P3995" i="35"/>
  <c r="P3996" i="35"/>
  <c r="P3997" i="35"/>
  <c r="P3998" i="35"/>
  <c r="P3999" i="35"/>
  <c r="P4000" i="35"/>
  <c r="P4001" i="35"/>
  <c r="P4002" i="35"/>
  <c r="P4003" i="35"/>
  <c r="P4004" i="35"/>
  <c r="P4005" i="35"/>
  <c r="P4006" i="35"/>
  <c r="P4007" i="35"/>
  <c r="P4008" i="35"/>
  <c r="P4009" i="35"/>
  <c r="P4010" i="35"/>
  <c r="P4011" i="35"/>
  <c r="P4012" i="35"/>
  <c r="P4013" i="35"/>
  <c r="P4014" i="35"/>
  <c r="P4015" i="35"/>
  <c r="P4016" i="35"/>
  <c r="P4017" i="35"/>
  <c r="P4018" i="35"/>
  <c r="P4019" i="35"/>
  <c r="P4020" i="35"/>
  <c r="P4021" i="35"/>
  <c r="P4022" i="35"/>
  <c r="P4023" i="35"/>
  <c r="P4024" i="35"/>
  <c r="P4025" i="35"/>
  <c r="P4026" i="35"/>
  <c r="P4027" i="35"/>
  <c r="P4028" i="35"/>
  <c r="P4029" i="35"/>
  <c r="P4030" i="35"/>
  <c r="P4031" i="35"/>
  <c r="P4032" i="35"/>
  <c r="P4033" i="35"/>
  <c r="P4034" i="35"/>
  <c r="P4035" i="35"/>
  <c r="P4036" i="35"/>
  <c r="P4037" i="35"/>
  <c r="P4038" i="35"/>
  <c r="P4039" i="35"/>
  <c r="P4040" i="35"/>
  <c r="P4041" i="35"/>
  <c r="P4042" i="35"/>
  <c r="P4043" i="35"/>
  <c r="P4044" i="35"/>
  <c r="P4045" i="35"/>
  <c r="P4046" i="35"/>
  <c r="P4047" i="35"/>
  <c r="P4048" i="35"/>
  <c r="P4049" i="35"/>
  <c r="P4050" i="35"/>
  <c r="P4051" i="35"/>
  <c r="P4052" i="35"/>
  <c r="P4053" i="35"/>
  <c r="P4054" i="35"/>
  <c r="P4055" i="35"/>
  <c r="P4056" i="35"/>
  <c r="P4057" i="35"/>
  <c r="P4058" i="35"/>
  <c r="P4059" i="35"/>
  <c r="P4060" i="35"/>
  <c r="P4061" i="35"/>
  <c r="P4062" i="35"/>
  <c r="P4063" i="35"/>
  <c r="P4064" i="35"/>
  <c r="P4065" i="35"/>
  <c r="P4066" i="35"/>
  <c r="P4067" i="35"/>
  <c r="P4068" i="35"/>
  <c r="P4069" i="35"/>
  <c r="P4070" i="35"/>
  <c r="P4071" i="35"/>
  <c r="P4072" i="35"/>
  <c r="P4073" i="35"/>
  <c r="P4074" i="35"/>
  <c r="P4075" i="35"/>
  <c r="P4076" i="35"/>
  <c r="P4077" i="35"/>
  <c r="P4078" i="35"/>
  <c r="P4079" i="35"/>
  <c r="P4080" i="35"/>
  <c r="P4081" i="35"/>
  <c r="P4082" i="35"/>
  <c r="P4083" i="35"/>
  <c r="P4084" i="35"/>
  <c r="P4085" i="35"/>
  <c r="P4086" i="35"/>
  <c r="P4087" i="35"/>
  <c r="P4088" i="35"/>
  <c r="P4089" i="35"/>
  <c r="P4090" i="35"/>
  <c r="P4091" i="35"/>
  <c r="P4092" i="35"/>
  <c r="P4093" i="35"/>
  <c r="P4094" i="35"/>
  <c r="P4095" i="35"/>
  <c r="P4096" i="35"/>
  <c r="P4097" i="35"/>
  <c r="P4098" i="35"/>
  <c r="P4099" i="35"/>
  <c r="P4100" i="35"/>
  <c r="P4101" i="35"/>
  <c r="P4102" i="35"/>
  <c r="P4103" i="35"/>
  <c r="P4104" i="35"/>
  <c r="P4105" i="35"/>
  <c r="P4106" i="35"/>
  <c r="P4107" i="35"/>
  <c r="P4108" i="35"/>
  <c r="P4109" i="35"/>
  <c r="P4110" i="35"/>
  <c r="P4111" i="35"/>
  <c r="P4112" i="35"/>
  <c r="P4113" i="35"/>
  <c r="P4114" i="35"/>
  <c r="P4115" i="35"/>
  <c r="P4116" i="35"/>
  <c r="P4117" i="35"/>
  <c r="P4118" i="35"/>
  <c r="P4119" i="35"/>
  <c r="P4120" i="35"/>
  <c r="P4121" i="35"/>
  <c r="P4122" i="35"/>
  <c r="P4123" i="35"/>
  <c r="P4124" i="35"/>
  <c r="P4125" i="35"/>
  <c r="P4126" i="35"/>
  <c r="P4127" i="35"/>
  <c r="P4128" i="35"/>
  <c r="P4129" i="35"/>
  <c r="P4130" i="35"/>
  <c r="P4131" i="35"/>
  <c r="P4132" i="35"/>
  <c r="P4133" i="35"/>
  <c r="P4134" i="35"/>
  <c r="P4135" i="35"/>
  <c r="P4136" i="35"/>
  <c r="P4137" i="35"/>
  <c r="P4138" i="35"/>
  <c r="P4139" i="35"/>
  <c r="P4140" i="35"/>
  <c r="P4141" i="35"/>
  <c r="P4142" i="35"/>
  <c r="P4143" i="35"/>
  <c r="P4144" i="35"/>
  <c r="P4145" i="35"/>
  <c r="P4146" i="35"/>
  <c r="P4147" i="35"/>
  <c r="P4148" i="35"/>
  <c r="P4149" i="35"/>
  <c r="P4150" i="35"/>
  <c r="P4151" i="35"/>
  <c r="P4152" i="35"/>
  <c r="P4153" i="35"/>
  <c r="P4154" i="35"/>
  <c r="P4155" i="35"/>
  <c r="P4156" i="35"/>
  <c r="P4157" i="35"/>
  <c r="P4158" i="35"/>
  <c r="P4159" i="35"/>
  <c r="P4160" i="35"/>
  <c r="P4161" i="35"/>
  <c r="P4162" i="35"/>
  <c r="P4163" i="35"/>
  <c r="P4164" i="35"/>
  <c r="P4165" i="35"/>
  <c r="P4166" i="35"/>
  <c r="P4167" i="35"/>
  <c r="P4168" i="35"/>
  <c r="P4169" i="35"/>
  <c r="P4170" i="35"/>
  <c r="P4171" i="35"/>
  <c r="P4172" i="35"/>
  <c r="P4173" i="35"/>
  <c r="P4174" i="35"/>
  <c r="P4175" i="35"/>
  <c r="P4176" i="35"/>
  <c r="P4177" i="35"/>
  <c r="P4178" i="35"/>
  <c r="P4179" i="35"/>
  <c r="P4180" i="35"/>
  <c r="P4181" i="35"/>
  <c r="P4182" i="35"/>
  <c r="P4183" i="35"/>
  <c r="P4184" i="35"/>
  <c r="P4185" i="35"/>
  <c r="P4186" i="35"/>
  <c r="P4187" i="35"/>
  <c r="P4188" i="35"/>
  <c r="P4189" i="35"/>
  <c r="P4190" i="35"/>
  <c r="P4191" i="35"/>
  <c r="P4192" i="35"/>
  <c r="P4193" i="35"/>
  <c r="P4194" i="35"/>
  <c r="P4195" i="35"/>
  <c r="P4196" i="35"/>
  <c r="P4197" i="35"/>
  <c r="P4198" i="35"/>
  <c r="P4199" i="35"/>
  <c r="P4200" i="35"/>
  <c r="P4201" i="35"/>
  <c r="P4202" i="35"/>
  <c r="P4203" i="35"/>
  <c r="P4204" i="35"/>
  <c r="P4205" i="35"/>
  <c r="P4206" i="35"/>
  <c r="P4207" i="35"/>
  <c r="P4208" i="35"/>
  <c r="P4209" i="35"/>
  <c r="P4210" i="35"/>
  <c r="P4211" i="35"/>
  <c r="P4212" i="35"/>
  <c r="P4213" i="35"/>
  <c r="P4214" i="35"/>
  <c r="P4215" i="35"/>
  <c r="P4216" i="35"/>
  <c r="P4217" i="35"/>
  <c r="P4218" i="35"/>
  <c r="P4219" i="35"/>
  <c r="P4220" i="35"/>
  <c r="P4221" i="35"/>
  <c r="P4222" i="35"/>
  <c r="P4223" i="35"/>
  <c r="P4224" i="35"/>
  <c r="P4225" i="35"/>
  <c r="P4226" i="35"/>
  <c r="P4227" i="35"/>
  <c r="P4228" i="35"/>
  <c r="P4229" i="35"/>
  <c r="P4230" i="35"/>
  <c r="P4231" i="35"/>
  <c r="P4232" i="35"/>
  <c r="P4233" i="35"/>
  <c r="P4234" i="35"/>
  <c r="P4235" i="35"/>
  <c r="P4236" i="35"/>
  <c r="P4237" i="35"/>
  <c r="P4238" i="35"/>
  <c r="P4239" i="35"/>
  <c r="P4240" i="35"/>
  <c r="P4241" i="35"/>
  <c r="P4242" i="35"/>
  <c r="P4243" i="35"/>
  <c r="P4244" i="35"/>
  <c r="P4245" i="35"/>
  <c r="P4246" i="35"/>
  <c r="P4247" i="35"/>
  <c r="P4248" i="35"/>
  <c r="P4249" i="35"/>
  <c r="P4250" i="35"/>
  <c r="P4251" i="35"/>
  <c r="P4252" i="35"/>
  <c r="P4253" i="35"/>
  <c r="P4254" i="35"/>
  <c r="P4255" i="35"/>
  <c r="P4256" i="35"/>
  <c r="P4257" i="35"/>
  <c r="P4258" i="35"/>
  <c r="P4259" i="35"/>
  <c r="P4260" i="35"/>
  <c r="P4261" i="35"/>
  <c r="P4262" i="35"/>
  <c r="P4263" i="35"/>
  <c r="P4264" i="35"/>
  <c r="P4265" i="35"/>
  <c r="P4266" i="35"/>
  <c r="P4267" i="35"/>
  <c r="P4268" i="35"/>
  <c r="P4269" i="35"/>
  <c r="P4270" i="35"/>
  <c r="P4271" i="35"/>
  <c r="P4272" i="35"/>
  <c r="P4273" i="35"/>
  <c r="P4274" i="35"/>
  <c r="P4275" i="35"/>
  <c r="P4276" i="35"/>
  <c r="P4277" i="35"/>
  <c r="P4278" i="35"/>
  <c r="P4279" i="35"/>
  <c r="P4280" i="35"/>
  <c r="P4281" i="35"/>
  <c r="P4282" i="35"/>
  <c r="P4283" i="35"/>
  <c r="P4284" i="35"/>
  <c r="P4285" i="35"/>
  <c r="P4286" i="35"/>
  <c r="P4287" i="35"/>
  <c r="P4288" i="35"/>
  <c r="P4289" i="35"/>
  <c r="P4290" i="35"/>
  <c r="P4291" i="35"/>
  <c r="P4292" i="35"/>
  <c r="P4293" i="35"/>
  <c r="P4294" i="35"/>
  <c r="P4295" i="35"/>
  <c r="P4296" i="35"/>
  <c r="P4297" i="35"/>
  <c r="P4298" i="35"/>
  <c r="P4299" i="35"/>
  <c r="P4300" i="35"/>
  <c r="P4301" i="35"/>
  <c r="P4302" i="35"/>
  <c r="P4303" i="35"/>
  <c r="P4304" i="35"/>
  <c r="P4305" i="35"/>
  <c r="P4306" i="35"/>
  <c r="P4307" i="35"/>
  <c r="P4308" i="35"/>
  <c r="P4309" i="35"/>
  <c r="P4310" i="35"/>
  <c r="P4311" i="35"/>
  <c r="P4312" i="35"/>
  <c r="P4313" i="35"/>
  <c r="P4314" i="35"/>
  <c r="P4315" i="35"/>
  <c r="P4316" i="35"/>
  <c r="P4317" i="35"/>
  <c r="P4318" i="35"/>
  <c r="P4319" i="35"/>
  <c r="P4320" i="35"/>
  <c r="P4321" i="35"/>
  <c r="P4322" i="35"/>
  <c r="P4323" i="35"/>
  <c r="P4324" i="35"/>
  <c r="P4325" i="35"/>
  <c r="P4326" i="35"/>
  <c r="P4327" i="35"/>
  <c r="P4328" i="35"/>
  <c r="P4329" i="35"/>
  <c r="P4330" i="35"/>
  <c r="P4331" i="35"/>
  <c r="P4332" i="35"/>
  <c r="P4333" i="35"/>
  <c r="P4334" i="35"/>
  <c r="P4335" i="35"/>
  <c r="P4336" i="35"/>
  <c r="P4337" i="35"/>
  <c r="P4338" i="35"/>
  <c r="P4339" i="35"/>
  <c r="P4340" i="35"/>
  <c r="P4341" i="35"/>
  <c r="P4342" i="35"/>
  <c r="P4343" i="35"/>
  <c r="P4344" i="35"/>
  <c r="P4345" i="35"/>
  <c r="P4346" i="35"/>
  <c r="P4347" i="35"/>
  <c r="P4348" i="35"/>
  <c r="P4349" i="35"/>
  <c r="P4350" i="35"/>
  <c r="P4351" i="35"/>
  <c r="P4352" i="35"/>
  <c r="P4353" i="35"/>
  <c r="P4354" i="35"/>
  <c r="P4355" i="35"/>
  <c r="P4356" i="35"/>
  <c r="P4357" i="35"/>
  <c r="P4358" i="35"/>
  <c r="P4359" i="35"/>
  <c r="P4360" i="35"/>
  <c r="P4361" i="35"/>
  <c r="P4362" i="35"/>
  <c r="P4363" i="35"/>
  <c r="P4364" i="35"/>
  <c r="P4365" i="35"/>
  <c r="P4366" i="35"/>
  <c r="P4367" i="35"/>
  <c r="P4368" i="35"/>
  <c r="P4369" i="35"/>
  <c r="P4370" i="35"/>
  <c r="P4371" i="35"/>
  <c r="P4372" i="35"/>
  <c r="P4373" i="35"/>
  <c r="P4374" i="35"/>
  <c r="P4375" i="35"/>
  <c r="P4376" i="35"/>
  <c r="P4377" i="35"/>
  <c r="P4378" i="35"/>
  <c r="P4379" i="35"/>
  <c r="P4380" i="35"/>
  <c r="P4381" i="35"/>
  <c r="P4382" i="35"/>
  <c r="P4383" i="35"/>
  <c r="P4384" i="35"/>
  <c r="P4385" i="35"/>
  <c r="P4386" i="35"/>
  <c r="P4387" i="35"/>
  <c r="P4388" i="35"/>
  <c r="P4389" i="35"/>
  <c r="P4390" i="35"/>
  <c r="P4391" i="35"/>
  <c r="P4392" i="35"/>
  <c r="P4393" i="35"/>
  <c r="P4394" i="35"/>
  <c r="P4395" i="35"/>
  <c r="P4396" i="35"/>
  <c r="P4397" i="35"/>
  <c r="P4398" i="35"/>
  <c r="P4399" i="35"/>
  <c r="P4400" i="35"/>
  <c r="P4401" i="35"/>
  <c r="P4402" i="35"/>
  <c r="P4403" i="35"/>
  <c r="P4404" i="35"/>
  <c r="P4405" i="35"/>
  <c r="P4406" i="35"/>
  <c r="P4407" i="35"/>
  <c r="P4408" i="35"/>
  <c r="P4409" i="35"/>
  <c r="P4410" i="35"/>
  <c r="P4411" i="35"/>
  <c r="P4412" i="35"/>
  <c r="P4413" i="35"/>
  <c r="P4414" i="35"/>
  <c r="P4415" i="35"/>
  <c r="P4416" i="35"/>
  <c r="P4417" i="35"/>
  <c r="P4418" i="35"/>
  <c r="P4419" i="35"/>
  <c r="P4420" i="35"/>
  <c r="P4421" i="35"/>
  <c r="P4422" i="35"/>
  <c r="P4423" i="35"/>
  <c r="P4424" i="35"/>
  <c r="P4425" i="35"/>
  <c r="P4426" i="35"/>
  <c r="P4427" i="35"/>
  <c r="P4428" i="35"/>
  <c r="P4429" i="35"/>
  <c r="P4430" i="35"/>
  <c r="P4431" i="35"/>
  <c r="P4432" i="35"/>
  <c r="P4433" i="35"/>
  <c r="P4434" i="35"/>
  <c r="P4435" i="35"/>
  <c r="P4436" i="35"/>
  <c r="P4437" i="35"/>
  <c r="P4438" i="35"/>
  <c r="P4439" i="35"/>
  <c r="P4440" i="35"/>
  <c r="P4441" i="35"/>
  <c r="P4442" i="35"/>
  <c r="P4443" i="35"/>
  <c r="P4444" i="35"/>
  <c r="P4445" i="35"/>
  <c r="P4446" i="35"/>
  <c r="P4447" i="35"/>
  <c r="P4448" i="35"/>
  <c r="P4449" i="35"/>
  <c r="P4450" i="35"/>
  <c r="P4451" i="35"/>
  <c r="P4452" i="35"/>
  <c r="P4453" i="35"/>
  <c r="P4454" i="35"/>
  <c r="P4455" i="35"/>
  <c r="P4456" i="35"/>
  <c r="P4457" i="35"/>
  <c r="P4458" i="35"/>
  <c r="P4459" i="35"/>
  <c r="P4460" i="35"/>
  <c r="P4461" i="35"/>
  <c r="P4462" i="35"/>
  <c r="P4463" i="35"/>
  <c r="P4464" i="35"/>
  <c r="P4465" i="35"/>
  <c r="P4466" i="35"/>
  <c r="P4467" i="35"/>
  <c r="P4468" i="35"/>
  <c r="P4469" i="35"/>
  <c r="P4470" i="35"/>
  <c r="P4471" i="35"/>
  <c r="P4472" i="35"/>
  <c r="P4473" i="35"/>
  <c r="P4474" i="35"/>
  <c r="P4475" i="35"/>
  <c r="P4476" i="35"/>
  <c r="P4477" i="35"/>
  <c r="P4478" i="35"/>
  <c r="P4479" i="35"/>
  <c r="P4480" i="35"/>
  <c r="P4481" i="35"/>
  <c r="P4482" i="35"/>
  <c r="P4483" i="35"/>
  <c r="P4484" i="35"/>
  <c r="P4485" i="35"/>
  <c r="P4486" i="35"/>
  <c r="P4487" i="35"/>
  <c r="P4488" i="35"/>
  <c r="P4489" i="35"/>
  <c r="P4490" i="35"/>
  <c r="P4491" i="35"/>
  <c r="P4492" i="35"/>
  <c r="P4493" i="35"/>
  <c r="P4494" i="35"/>
  <c r="P4495" i="35"/>
  <c r="P4496" i="35"/>
  <c r="P4497" i="35"/>
  <c r="P4498" i="35"/>
  <c r="P4499" i="35"/>
  <c r="P4500" i="35"/>
  <c r="P4501" i="35"/>
  <c r="P4502" i="35"/>
  <c r="P4503" i="35"/>
  <c r="P4504" i="35"/>
  <c r="P4505" i="35"/>
  <c r="P4506" i="35"/>
  <c r="P4507" i="35"/>
  <c r="P4508" i="35"/>
  <c r="P4509" i="35"/>
  <c r="P4510" i="35"/>
  <c r="P4511" i="35"/>
  <c r="P4512" i="35"/>
  <c r="P4513" i="35"/>
  <c r="P4514" i="35"/>
  <c r="P4515" i="35"/>
  <c r="P4516" i="35"/>
  <c r="P4517" i="35"/>
  <c r="P4518" i="35"/>
  <c r="P4519" i="35"/>
  <c r="P4520" i="35"/>
  <c r="P4521" i="35"/>
  <c r="P4522" i="35"/>
  <c r="P4523" i="35"/>
  <c r="P4524" i="35"/>
  <c r="P4525" i="35"/>
  <c r="P4526" i="35"/>
  <c r="P4527" i="35"/>
  <c r="P4528" i="35"/>
  <c r="P4529" i="35"/>
  <c r="P4530" i="35"/>
  <c r="P4531" i="35"/>
  <c r="P4532" i="35"/>
  <c r="P4533" i="35"/>
  <c r="P4534" i="35"/>
  <c r="P4535" i="35"/>
  <c r="P4536" i="35"/>
  <c r="P4537" i="35"/>
  <c r="P4538" i="35"/>
  <c r="P4539" i="35"/>
  <c r="P4540" i="35"/>
  <c r="P4541" i="35"/>
  <c r="P4542" i="35"/>
  <c r="P4543" i="35"/>
  <c r="P4544" i="35"/>
  <c r="P4545" i="35"/>
  <c r="P4546" i="35"/>
  <c r="P4547" i="35"/>
  <c r="P4548" i="35"/>
  <c r="P4549" i="35"/>
  <c r="P4550" i="35"/>
  <c r="P4551" i="35"/>
  <c r="P4552" i="35"/>
  <c r="P4553" i="35"/>
  <c r="P4554" i="35"/>
  <c r="P4555" i="35"/>
  <c r="P4556" i="35"/>
  <c r="P4557" i="35"/>
  <c r="P4558" i="35"/>
  <c r="P4559" i="35"/>
  <c r="P4560" i="35"/>
  <c r="P4561" i="35"/>
  <c r="P4562" i="35"/>
  <c r="P4563" i="35"/>
  <c r="P4564" i="35"/>
  <c r="P4565" i="35"/>
  <c r="P4566" i="35"/>
  <c r="P4567" i="35"/>
  <c r="P4568" i="35"/>
  <c r="P4569" i="35"/>
  <c r="P4570" i="35"/>
  <c r="P4571" i="35"/>
  <c r="P4572" i="35"/>
  <c r="P4573" i="35"/>
  <c r="P4574" i="35"/>
  <c r="P4575" i="35"/>
  <c r="P4576" i="35"/>
  <c r="P4577" i="35"/>
  <c r="P4578" i="35"/>
  <c r="P4579" i="35"/>
  <c r="P4580" i="35"/>
  <c r="P4581" i="35"/>
  <c r="P4582" i="35"/>
  <c r="P4583" i="35"/>
  <c r="P4584" i="35"/>
  <c r="P4585" i="35"/>
  <c r="P4586" i="35"/>
  <c r="P4587" i="35"/>
  <c r="P4588" i="35"/>
  <c r="P4589" i="35"/>
  <c r="P4590" i="35"/>
  <c r="P4591" i="35"/>
  <c r="P4592" i="35"/>
  <c r="P4593" i="35"/>
  <c r="P4594" i="35"/>
  <c r="P4595" i="35"/>
  <c r="P4596" i="35"/>
  <c r="P4597" i="35"/>
  <c r="P4598" i="35"/>
  <c r="P4599" i="35"/>
  <c r="P4600" i="35"/>
  <c r="P4601" i="35"/>
  <c r="P4602" i="35"/>
  <c r="P4603" i="35"/>
  <c r="P4604" i="35"/>
  <c r="P4605" i="35"/>
  <c r="P4606" i="35"/>
  <c r="P4607" i="35"/>
  <c r="P4608" i="35"/>
  <c r="P4609" i="35"/>
  <c r="P4610" i="35"/>
  <c r="P4611" i="35"/>
  <c r="P4612" i="35"/>
  <c r="P4613" i="35"/>
  <c r="P4614" i="35"/>
  <c r="P4615" i="35"/>
  <c r="P4616" i="35"/>
  <c r="P4617" i="35"/>
  <c r="P4618" i="35"/>
  <c r="P4619" i="35"/>
  <c r="P4620" i="35"/>
  <c r="P4621" i="35"/>
  <c r="P4622" i="35"/>
  <c r="P4623" i="35"/>
  <c r="P4624" i="35"/>
  <c r="P4625" i="35"/>
  <c r="P4626" i="35"/>
  <c r="P4627" i="35"/>
  <c r="P4628" i="35"/>
  <c r="P4629" i="35"/>
  <c r="P4630" i="35"/>
  <c r="P4631" i="35"/>
  <c r="P4632" i="35"/>
  <c r="P4633" i="35"/>
  <c r="P4634" i="35"/>
  <c r="P4635" i="35"/>
  <c r="P4636" i="35"/>
  <c r="P4637" i="35"/>
  <c r="P4638" i="35"/>
  <c r="P4639" i="35"/>
  <c r="P4640" i="35"/>
  <c r="P4641" i="35"/>
  <c r="P4642" i="35"/>
  <c r="P4643" i="35"/>
  <c r="P4644" i="35"/>
  <c r="P4645" i="35"/>
  <c r="P4646" i="35"/>
  <c r="P4647" i="35"/>
  <c r="P4648" i="35"/>
  <c r="P4649" i="35"/>
  <c r="P4650" i="35"/>
  <c r="P4651" i="35"/>
  <c r="P4652" i="35"/>
  <c r="P4653" i="35"/>
  <c r="P4654" i="35"/>
  <c r="P4655" i="35"/>
  <c r="P4656" i="35"/>
  <c r="P4657" i="35"/>
  <c r="P4658" i="35"/>
  <c r="P4659" i="35"/>
  <c r="P4660" i="35"/>
  <c r="P4661" i="35"/>
  <c r="P4662" i="35"/>
  <c r="P4663" i="35"/>
  <c r="P4664" i="35"/>
  <c r="P4665" i="35"/>
  <c r="P4666" i="35"/>
  <c r="P4667" i="35"/>
  <c r="P4668" i="35"/>
  <c r="P4669" i="35"/>
  <c r="P4670" i="35"/>
  <c r="P4671" i="35"/>
  <c r="P4672" i="35"/>
  <c r="P4673" i="35"/>
  <c r="P4674" i="35"/>
  <c r="P4675" i="35"/>
  <c r="P4676" i="35"/>
  <c r="P4677" i="35"/>
  <c r="P4678" i="35"/>
  <c r="P4679" i="35"/>
  <c r="P4680" i="35"/>
  <c r="P4681" i="35"/>
  <c r="P4682" i="35"/>
  <c r="P4683" i="35"/>
  <c r="P4684" i="35"/>
  <c r="P4685" i="35"/>
  <c r="P4686" i="35"/>
  <c r="P4687" i="35"/>
  <c r="P4688" i="35"/>
  <c r="P4689" i="35"/>
  <c r="P4690" i="35"/>
  <c r="P4691" i="35"/>
  <c r="P4692" i="35"/>
  <c r="P4693" i="35"/>
  <c r="P4694" i="35"/>
  <c r="P4695" i="35"/>
  <c r="P4696" i="35"/>
  <c r="P4697" i="35"/>
  <c r="P4698" i="35"/>
  <c r="P4699" i="35"/>
  <c r="P4700" i="35"/>
  <c r="P4701" i="35"/>
  <c r="P4702" i="35"/>
  <c r="P4703" i="35"/>
  <c r="P4704" i="35"/>
  <c r="P4705" i="35"/>
  <c r="P4706" i="35"/>
  <c r="P4707" i="35"/>
  <c r="P4708" i="35"/>
  <c r="P4709" i="35"/>
  <c r="P4710" i="35"/>
  <c r="P4711" i="35"/>
  <c r="P4712" i="35"/>
  <c r="P4713" i="35"/>
  <c r="P4714" i="35"/>
  <c r="P4715" i="35"/>
  <c r="P4716" i="35"/>
  <c r="P4717" i="35"/>
  <c r="P4718" i="35"/>
  <c r="P4719" i="35"/>
  <c r="P4720" i="35"/>
  <c r="P4721" i="35"/>
  <c r="P4722" i="35"/>
  <c r="P4723" i="35"/>
  <c r="P4724" i="35"/>
  <c r="P4725" i="35"/>
  <c r="P4726" i="35"/>
  <c r="P4727" i="35"/>
  <c r="P4728" i="35"/>
  <c r="P4729" i="35"/>
  <c r="P4730" i="35"/>
  <c r="P4731" i="35"/>
  <c r="P4732" i="35"/>
  <c r="P4733" i="35"/>
  <c r="P4734" i="35"/>
  <c r="P4735" i="35"/>
  <c r="P4736" i="35"/>
  <c r="P4737" i="35"/>
  <c r="P4738" i="35"/>
  <c r="P4739" i="35"/>
  <c r="P4740" i="35"/>
  <c r="P4741" i="35"/>
  <c r="P4742" i="35"/>
  <c r="P4743" i="35"/>
  <c r="P4744" i="35"/>
  <c r="P4745" i="35"/>
  <c r="P4746" i="35"/>
  <c r="P4747" i="35"/>
  <c r="P4748" i="35"/>
  <c r="P4749" i="35"/>
  <c r="P4750" i="35"/>
  <c r="P4751" i="35"/>
  <c r="P4752" i="35"/>
  <c r="P4753" i="35"/>
  <c r="P4754" i="35"/>
  <c r="P4755" i="35"/>
  <c r="P4756" i="35"/>
  <c r="P4757" i="35"/>
  <c r="P4758" i="35"/>
  <c r="P4759" i="35"/>
  <c r="P4760" i="35"/>
  <c r="P4761" i="35"/>
  <c r="P4762" i="35"/>
  <c r="P4763" i="35"/>
  <c r="P4764" i="35"/>
  <c r="P4765" i="35"/>
  <c r="P4766" i="35"/>
  <c r="P4767" i="35"/>
  <c r="P4768" i="35"/>
  <c r="P4769" i="35"/>
  <c r="P4770" i="35"/>
  <c r="P4771" i="35"/>
  <c r="P4772" i="35"/>
  <c r="P4773" i="35"/>
  <c r="P4774" i="35"/>
  <c r="P4775" i="35"/>
  <c r="P4776" i="35"/>
  <c r="P4777" i="35"/>
  <c r="P4778" i="35"/>
  <c r="P4779" i="35"/>
  <c r="P4780" i="35"/>
  <c r="P4781" i="35"/>
  <c r="P4782" i="35"/>
  <c r="P4783" i="35"/>
  <c r="P4784" i="35"/>
  <c r="P4785" i="35"/>
  <c r="P4786" i="35"/>
  <c r="P4787" i="35"/>
  <c r="P4788" i="35"/>
  <c r="P4789" i="35"/>
  <c r="P4790" i="35"/>
  <c r="P4791" i="35"/>
  <c r="P4792" i="35"/>
  <c r="P4793" i="35"/>
  <c r="P4794" i="35"/>
  <c r="P4795" i="35"/>
  <c r="P4796" i="35"/>
  <c r="P4797" i="35"/>
  <c r="P4798" i="35"/>
  <c r="P4799" i="35"/>
  <c r="P4800" i="35"/>
  <c r="P4801" i="35"/>
  <c r="P4802" i="35"/>
  <c r="P4803" i="35"/>
  <c r="P4804" i="35"/>
  <c r="P4805" i="35"/>
  <c r="P4806" i="35"/>
  <c r="P4807" i="35"/>
  <c r="P4808" i="35"/>
  <c r="P4809" i="35"/>
  <c r="P4810" i="35"/>
  <c r="P4811" i="35"/>
  <c r="P4812" i="35"/>
  <c r="P4813" i="35"/>
  <c r="P4814" i="35"/>
  <c r="P4815" i="35"/>
  <c r="P4816" i="35"/>
  <c r="P4817" i="35"/>
  <c r="P4818" i="35"/>
  <c r="P4819" i="35"/>
  <c r="P4820" i="35"/>
  <c r="P4821" i="35"/>
  <c r="P4822" i="35"/>
  <c r="P4823" i="35"/>
  <c r="P4824" i="35"/>
  <c r="P4825" i="35"/>
  <c r="P4826" i="35"/>
  <c r="P4827" i="35"/>
  <c r="P4828" i="35"/>
  <c r="P4829" i="35"/>
  <c r="P4830" i="35"/>
  <c r="P4831" i="35"/>
  <c r="P4832" i="35"/>
  <c r="P4833" i="35"/>
  <c r="P4834" i="35"/>
  <c r="P4835" i="35"/>
  <c r="P4836" i="35"/>
  <c r="P4837" i="35"/>
  <c r="P4838" i="35"/>
  <c r="P4839" i="35"/>
  <c r="P4840" i="35"/>
  <c r="P4841" i="35"/>
  <c r="P4842" i="35"/>
  <c r="P4843" i="35"/>
  <c r="P4844" i="35"/>
  <c r="P4845" i="35"/>
  <c r="P4846" i="35"/>
  <c r="P4847" i="35"/>
  <c r="P4848" i="35"/>
  <c r="P4849" i="35"/>
  <c r="P4850" i="35"/>
  <c r="P4851" i="35"/>
  <c r="P4852" i="35"/>
  <c r="P4853" i="35"/>
  <c r="P4854" i="35"/>
  <c r="P4855" i="35"/>
  <c r="P4856" i="35"/>
  <c r="P4857" i="35"/>
  <c r="P4858" i="35"/>
  <c r="P4859" i="35"/>
  <c r="P4860" i="35"/>
  <c r="P4861" i="35"/>
  <c r="P4862" i="35"/>
  <c r="P4863" i="35"/>
  <c r="P4864" i="35"/>
  <c r="P4865" i="35"/>
  <c r="P4866" i="35"/>
  <c r="P4867" i="35"/>
  <c r="P4868" i="35"/>
  <c r="P4869" i="35"/>
  <c r="P4870" i="35"/>
  <c r="P4871" i="35"/>
  <c r="P4872" i="35"/>
  <c r="P4873" i="35"/>
  <c r="P4874" i="35"/>
  <c r="P4875" i="35"/>
  <c r="P4876" i="35"/>
  <c r="P4877" i="35"/>
  <c r="P4878" i="35"/>
  <c r="P4879" i="35"/>
  <c r="P4880" i="35"/>
  <c r="P4881" i="35"/>
  <c r="P4882" i="35"/>
  <c r="P4883" i="35"/>
  <c r="P4884" i="35"/>
  <c r="P4885" i="35"/>
  <c r="P4886" i="35"/>
  <c r="P4887" i="35"/>
  <c r="P4888" i="35"/>
  <c r="P4889" i="35"/>
  <c r="P4890" i="35"/>
  <c r="P4891" i="35"/>
  <c r="P4892" i="35"/>
  <c r="P4893" i="35"/>
  <c r="P4894" i="35"/>
  <c r="P4895" i="35"/>
  <c r="P4896" i="35"/>
  <c r="P4897" i="35"/>
  <c r="P4898" i="35"/>
  <c r="P4899" i="35"/>
  <c r="P4900" i="35"/>
  <c r="P4901" i="35"/>
  <c r="P4902" i="35"/>
  <c r="P4903" i="35"/>
  <c r="P4904" i="35"/>
  <c r="P4905" i="35"/>
  <c r="P4906" i="35"/>
  <c r="P4907" i="35"/>
  <c r="P4908" i="35"/>
  <c r="P4909" i="35"/>
  <c r="P4910" i="35"/>
  <c r="P4911" i="35"/>
  <c r="P4912" i="35"/>
  <c r="P4913" i="35"/>
  <c r="P4914" i="35"/>
  <c r="P4915" i="35"/>
  <c r="P4916" i="35"/>
  <c r="P4917" i="35"/>
  <c r="P4918" i="35"/>
  <c r="P4919" i="35"/>
  <c r="P4920" i="35"/>
  <c r="P4921" i="35"/>
  <c r="P4922" i="35"/>
  <c r="P4923" i="35"/>
  <c r="P4924" i="35"/>
  <c r="P4925" i="35"/>
  <c r="P4926" i="35"/>
  <c r="P4927" i="35"/>
  <c r="P4928" i="35"/>
  <c r="P4929" i="35"/>
  <c r="P4930" i="35"/>
  <c r="P4931" i="35"/>
  <c r="P4932" i="35"/>
  <c r="P4933" i="35"/>
  <c r="P4934" i="35"/>
  <c r="P4935" i="35"/>
  <c r="P4936" i="35"/>
  <c r="P4937" i="35"/>
  <c r="P4938" i="35"/>
  <c r="P4939" i="35"/>
  <c r="P4940" i="35"/>
  <c r="P4941" i="35"/>
  <c r="P4942" i="35"/>
  <c r="P4943" i="35"/>
  <c r="P4944" i="35"/>
  <c r="P4945" i="35"/>
  <c r="P4946" i="35"/>
  <c r="P4947" i="35"/>
  <c r="P4948" i="35"/>
  <c r="P4949" i="35"/>
  <c r="P4950" i="35"/>
  <c r="P4951" i="35"/>
  <c r="P4952" i="35"/>
  <c r="P4953" i="35"/>
  <c r="P4954" i="35"/>
  <c r="P4955" i="35"/>
  <c r="P4956" i="35"/>
  <c r="P4957" i="35"/>
  <c r="P4958" i="35"/>
  <c r="P4959" i="35"/>
  <c r="P4960" i="35"/>
  <c r="P4961" i="35"/>
  <c r="P4962" i="35"/>
  <c r="P4963" i="35"/>
  <c r="P4964" i="35"/>
  <c r="P4965" i="35"/>
  <c r="P4966" i="35"/>
  <c r="P4967" i="35"/>
  <c r="P4968" i="35"/>
  <c r="P4969" i="35"/>
  <c r="P4970" i="35"/>
  <c r="P4971" i="35"/>
  <c r="P4972" i="35"/>
  <c r="P4973" i="35"/>
  <c r="P4974" i="35"/>
  <c r="P4975" i="35"/>
  <c r="P4976" i="35"/>
  <c r="P4977" i="35"/>
  <c r="P4978" i="35"/>
  <c r="P4979" i="35"/>
  <c r="P4980" i="35"/>
  <c r="P4981" i="35"/>
  <c r="P4982" i="35"/>
  <c r="P4983" i="35"/>
  <c r="P4984" i="35"/>
  <c r="P4985" i="35"/>
  <c r="P4986" i="35"/>
  <c r="P4987" i="35"/>
  <c r="P4988" i="35"/>
  <c r="P4989" i="35"/>
  <c r="P4990" i="35"/>
  <c r="P4991" i="35"/>
  <c r="P4992" i="35"/>
  <c r="P4993" i="35"/>
  <c r="P4994" i="35"/>
  <c r="P4995" i="35"/>
  <c r="P4996" i="35"/>
  <c r="P4997" i="35"/>
  <c r="P4998" i="35"/>
  <c r="P4999" i="35"/>
  <c r="P5000" i="35"/>
  <c r="P5001" i="35"/>
  <c r="P5002" i="35"/>
  <c r="P5003" i="35"/>
  <c r="P5004" i="35"/>
  <c r="P5005" i="35"/>
  <c r="P5006" i="35"/>
  <c r="P5007" i="35"/>
  <c r="P5008" i="35"/>
  <c r="P5009" i="35"/>
  <c r="P5010" i="35"/>
  <c r="P5011" i="35"/>
  <c r="P5012" i="35"/>
  <c r="P5013" i="35"/>
  <c r="P5014" i="35"/>
  <c r="P5015" i="35"/>
  <c r="P5016" i="35"/>
  <c r="N2" i="35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77" i="35"/>
  <c r="N78" i="35"/>
  <c r="N79" i="35"/>
  <c r="N80" i="35"/>
  <c r="N81" i="35"/>
  <c r="N82" i="35"/>
  <c r="N83" i="35"/>
  <c r="N84" i="35"/>
  <c r="N85" i="35"/>
  <c r="N86" i="35"/>
  <c r="N87" i="35"/>
  <c r="N88" i="35"/>
  <c r="N89" i="35"/>
  <c r="N90" i="35"/>
  <c r="N91" i="35"/>
  <c r="N92" i="35"/>
  <c r="N93" i="35"/>
  <c r="N94" i="35"/>
  <c r="N95" i="35"/>
  <c r="N96" i="35"/>
  <c r="N97" i="35"/>
  <c r="N98" i="35"/>
  <c r="N99" i="35"/>
  <c r="N100" i="35"/>
  <c r="N101" i="35"/>
  <c r="N102" i="35"/>
  <c r="N103" i="35"/>
  <c r="N104" i="35"/>
  <c r="N105" i="35"/>
  <c r="N106" i="35"/>
  <c r="N107" i="35"/>
  <c r="N108" i="35"/>
  <c r="N109" i="35"/>
  <c r="N110" i="35"/>
  <c r="N111" i="35"/>
  <c r="N112" i="35"/>
  <c r="N113" i="35"/>
  <c r="N114" i="35"/>
  <c r="N115" i="35"/>
  <c r="N116" i="35"/>
  <c r="N117" i="35"/>
  <c r="N118" i="35"/>
  <c r="N119" i="35"/>
  <c r="N120" i="35"/>
  <c r="N121" i="35"/>
  <c r="N122" i="35"/>
  <c r="N123" i="35"/>
  <c r="N124" i="35"/>
  <c r="N125" i="35"/>
  <c r="N126" i="35"/>
  <c r="N127" i="35"/>
  <c r="N128" i="35"/>
  <c r="N129" i="35"/>
  <c r="N130" i="35"/>
  <c r="N131" i="35"/>
  <c r="N132" i="35"/>
  <c r="N133" i="35"/>
  <c r="N134" i="35"/>
  <c r="N135" i="35"/>
  <c r="N136" i="35"/>
  <c r="N137" i="35"/>
  <c r="N138" i="35"/>
  <c r="N139" i="35"/>
  <c r="N140" i="35"/>
  <c r="N141" i="35"/>
  <c r="N142" i="35"/>
  <c r="N143" i="35"/>
  <c r="N144" i="35"/>
  <c r="N145" i="35"/>
  <c r="N146" i="35"/>
  <c r="N147" i="35"/>
  <c r="N148" i="35"/>
  <c r="N149" i="35"/>
  <c r="N150" i="35"/>
  <c r="N151" i="35"/>
  <c r="N152" i="35"/>
  <c r="N153" i="35"/>
  <c r="N154" i="35"/>
  <c r="N155" i="35"/>
  <c r="N156" i="35"/>
  <c r="N157" i="35"/>
  <c r="N158" i="35"/>
  <c r="N159" i="35"/>
  <c r="N160" i="35"/>
  <c r="N161" i="35"/>
  <c r="N162" i="35"/>
  <c r="N163" i="35"/>
  <c r="N164" i="35"/>
  <c r="N165" i="35"/>
  <c r="N166" i="35"/>
  <c r="N167" i="35"/>
  <c r="N168" i="35"/>
  <c r="N169" i="35"/>
  <c r="N170" i="35"/>
  <c r="N171" i="35"/>
  <c r="N172" i="35"/>
  <c r="N173" i="35"/>
  <c r="N174" i="35"/>
  <c r="N175" i="35"/>
  <c r="N176" i="35"/>
  <c r="N177" i="35"/>
  <c r="N178" i="35"/>
  <c r="N179" i="35"/>
  <c r="N180" i="35"/>
  <c r="N181" i="35"/>
  <c r="N182" i="35"/>
  <c r="N183" i="35"/>
  <c r="N184" i="35"/>
  <c r="N185" i="35"/>
  <c r="N186" i="35"/>
  <c r="N187" i="35"/>
  <c r="N188" i="35"/>
  <c r="N189" i="35"/>
  <c r="N190" i="35"/>
  <c r="N191" i="35"/>
  <c r="N192" i="35"/>
  <c r="N193" i="35"/>
  <c r="N194" i="35"/>
  <c r="N195" i="35"/>
  <c r="N196" i="35"/>
  <c r="N197" i="35"/>
  <c r="N198" i="35"/>
  <c r="N199" i="35"/>
  <c r="N200" i="35"/>
  <c r="N201" i="35"/>
  <c r="N202" i="35"/>
  <c r="N203" i="35"/>
  <c r="N204" i="35"/>
  <c r="N205" i="35"/>
  <c r="N206" i="35"/>
  <c r="N207" i="35"/>
  <c r="N208" i="35"/>
  <c r="N209" i="35"/>
  <c r="N210" i="35"/>
  <c r="N211" i="35"/>
  <c r="N212" i="35"/>
  <c r="N213" i="35"/>
  <c r="N214" i="35"/>
  <c r="N215" i="35"/>
  <c r="N216" i="35"/>
  <c r="N217" i="35"/>
  <c r="N218" i="35"/>
  <c r="N219" i="35"/>
  <c r="N220" i="35"/>
  <c r="N221" i="35"/>
  <c r="N222" i="35"/>
  <c r="N223" i="35"/>
  <c r="N224" i="35"/>
  <c r="N225" i="35"/>
  <c r="N226" i="35"/>
  <c r="N227" i="35"/>
  <c r="N228" i="35"/>
  <c r="N229" i="35"/>
  <c r="N230" i="35"/>
  <c r="N231" i="35"/>
  <c r="N232" i="35"/>
  <c r="N233" i="35"/>
  <c r="N234" i="35"/>
  <c r="N235" i="35"/>
  <c r="N236" i="35"/>
  <c r="N237" i="35"/>
  <c r="N238" i="35"/>
  <c r="N239" i="35"/>
  <c r="N240" i="35"/>
  <c r="N241" i="35"/>
  <c r="N242" i="35"/>
  <c r="N243" i="35"/>
  <c r="N244" i="35"/>
  <c r="N245" i="35"/>
  <c r="N246" i="35"/>
  <c r="N247" i="35"/>
  <c r="N248" i="35"/>
  <c r="N249" i="35"/>
  <c r="N250" i="35"/>
  <c r="N251" i="35"/>
  <c r="N252" i="35"/>
  <c r="N253" i="35"/>
  <c r="N254" i="35"/>
  <c r="N255" i="35"/>
  <c r="N256" i="35"/>
  <c r="N257" i="35"/>
  <c r="N258" i="35"/>
  <c r="N259" i="35"/>
  <c r="N260" i="35"/>
  <c r="N261" i="35"/>
  <c r="N262" i="35"/>
  <c r="N263" i="35"/>
  <c r="N264" i="35"/>
  <c r="N265" i="35"/>
  <c r="N266" i="35"/>
  <c r="N267" i="35"/>
  <c r="N268" i="35"/>
  <c r="N269" i="35"/>
  <c r="N270" i="35"/>
  <c r="N271" i="35"/>
  <c r="N272" i="35"/>
  <c r="N273" i="35"/>
  <c r="N274" i="35"/>
  <c r="N275" i="35"/>
  <c r="N276" i="35"/>
  <c r="N277" i="35"/>
  <c r="N278" i="35"/>
  <c r="N279" i="35"/>
  <c r="N280" i="35"/>
  <c r="N281" i="35"/>
  <c r="N282" i="35"/>
  <c r="N283" i="35"/>
  <c r="N284" i="35"/>
  <c r="N285" i="35"/>
  <c r="N286" i="35"/>
  <c r="N287" i="35"/>
  <c r="N288" i="35"/>
  <c r="N289" i="35"/>
  <c r="N290" i="35"/>
  <c r="N291" i="35"/>
  <c r="N292" i="35"/>
  <c r="N293" i="35"/>
  <c r="N294" i="35"/>
  <c r="N295" i="35"/>
  <c r="N296" i="35"/>
  <c r="N297" i="35"/>
  <c r="N298" i="35"/>
  <c r="N299" i="35"/>
  <c r="N300" i="35"/>
  <c r="N301" i="35"/>
  <c r="N302" i="35"/>
  <c r="N303" i="35"/>
  <c r="N304" i="35"/>
  <c r="N305" i="35"/>
  <c r="N306" i="35"/>
  <c r="N307" i="35"/>
  <c r="N308" i="35"/>
  <c r="N309" i="35"/>
  <c r="N310" i="35"/>
  <c r="N311" i="35"/>
  <c r="N312" i="35"/>
  <c r="N313" i="35"/>
  <c r="N314" i="35"/>
  <c r="N315" i="35"/>
  <c r="N316" i="35"/>
  <c r="N317" i="35"/>
  <c r="N318" i="35"/>
  <c r="N319" i="35"/>
  <c r="N320" i="35"/>
  <c r="N321" i="35"/>
  <c r="N322" i="35"/>
  <c r="N323" i="35"/>
  <c r="N324" i="35"/>
  <c r="N325" i="35"/>
  <c r="N326" i="35"/>
  <c r="N327" i="35"/>
  <c r="N328" i="35"/>
  <c r="N329" i="35"/>
  <c r="N330" i="35"/>
  <c r="N331" i="35"/>
  <c r="N332" i="35"/>
  <c r="N333" i="35"/>
  <c r="N334" i="35"/>
  <c r="N335" i="35"/>
  <c r="N336" i="35"/>
  <c r="N337" i="35"/>
  <c r="N338" i="35"/>
  <c r="N339" i="35"/>
  <c r="N340" i="35"/>
  <c r="N341" i="35"/>
  <c r="N342" i="35"/>
  <c r="N343" i="35"/>
  <c r="N344" i="35"/>
  <c r="N345" i="35"/>
  <c r="N346" i="35"/>
  <c r="N347" i="35"/>
  <c r="N348" i="35"/>
  <c r="N349" i="35"/>
  <c r="N350" i="35"/>
  <c r="N351" i="35"/>
  <c r="N352" i="35"/>
  <c r="N353" i="35"/>
  <c r="N354" i="35"/>
  <c r="N355" i="35"/>
  <c r="N356" i="35"/>
  <c r="N357" i="35"/>
  <c r="N358" i="35"/>
  <c r="N359" i="35"/>
  <c r="N360" i="35"/>
  <c r="N361" i="35"/>
  <c r="N362" i="35"/>
  <c r="N363" i="35"/>
  <c r="N364" i="35"/>
  <c r="N365" i="35"/>
  <c r="N366" i="35"/>
  <c r="N367" i="35"/>
  <c r="N368" i="35"/>
  <c r="N369" i="35"/>
  <c r="N370" i="35"/>
  <c r="N371" i="35"/>
  <c r="N372" i="35"/>
  <c r="N373" i="35"/>
  <c r="N374" i="35"/>
  <c r="N375" i="35"/>
  <c r="N376" i="35"/>
  <c r="N377" i="35"/>
  <c r="N378" i="35"/>
  <c r="N379" i="35"/>
  <c r="N380" i="35"/>
  <c r="N381" i="35"/>
  <c r="N382" i="35"/>
  <c r="N383" i="35"/>
  <c r="N384" i="35"/>
  <c r="N385" i="35"/>
  <c r="N386" i="35"/>
  <c r="N387" i="35"/>
  <c r="N388" i="35"/>
  <c r="N389" i="35"/>
  <c r="N390" i="35"/>
  <c r="N391" i="35"/>
  <c r="N392" i="35"/>
  <c r="N393" i="35"/>
  <c r="N394" i="35"/>
  <c r="N395" i="35"/>
  <c r="N396" i="35"/>
  <c r="N397" i="35"/>
  <c r="N398" i="35"/>
  <c r="N399" i="35"/>
  <c r="N400" i="35"/>
  <c r="N401" i="35"/>
  <c r="N402" i="35"/>
  <c r="N403" i="35"/>
  <c r="N404" i="35"/>
  <c r="N405" i="35"/>
  <c r="N406" i="35"/>
  <c r="N407" i="35"/>
  <c r="N408" i="35"/>
  <c r="N409" i="35"/>
  <c r="N410" i="35"/>
  <c r="N411" i="35"/>
  <c r="N412" i="35"/>
  <c r="N413" i="35"/>
  <c r="N414" i="35"/>
  <c r="N415" i="35"/>
  <c r="N416" i="35"/>
  <c r="N417" i="35"/>
  <c r="N418" i="35"/>
  <c r="N419" i="35"/>
  <c r="N420" i="35"/>
  <c r="N421" i="35"/>
  <c r="N422" i="35"/>
  <c r="N423" i="35"/>
  <c r="N424" i="35"/>
  <c r="N425" i="35"/>
  <c r="N426" i="35"/>
  <c r="N427" i="35"/>
  <c r="N428" i="35"/>
  <c r="N429" i="35"/>
  <c r="N430" i="35"/>
  <c r="N431" i="35"/>
  <c r="N432" i="35"/>
  <c r="N433" i="35"/>
  <c r="N434" i="35"/>
  <c r="N435" i="35"/>
  <c r="N436" i="35"/>
  <c r="N437" i="35"/>
  <c r="N438" i="35"/>
  <c r="N439" i="35"/>
  <c r="N440" i="35"/>
  <c r="N441" i="35"/>
  <c r="N442" i="35"/>
  <c r="N443" i="35"/>
  <c r="N444" i="35"/>
  <c r="N445" i="35"/>
  <c r="N446" i="35"/>
  <c r="N447" i="35"/>
  <c r="N448" i="35"/>
  <c r="N449" i="35"/>
  <c r="N450" i="35"/>
  <c r="N451" i="35"/>
  <c r="N452" i="35"/>
  <c r="N453" i="35"/>
  <c r="N454" i="35"/>
  <c r="N455" i="35"/>
  <c r="N456" i="35"/>
  <c r="N457" i="35"/>
  <c r="N458" i="35"/>
  <c r="N459" i="35"/>
  <c r="N460" i="35"/>
  <c r="N461" i="35"/>
  <c r="N462" i="35"/>
  <c r="N463" i="35"/>
  <c r="N464" i="35"/>
  <c r="N465" i="35"/>
  <c r="N466" i="35"/>
  <c r="N467" i="35"/>
  <c r="N468" i="35"/>
  <c r="N469" i="35"/>
  <c r="N470" i="35"/>
  <c r="N471" i="35"/>
  <c r="N472" i="35"/>
  <c r="N473" i="35"/>
  <c r="N474" i="35"/>
  <c r="N475" i="35"/>
  <c r="N476" i="35"/>
  <c r="N477" i="35"/>
  <c r="N478" i="35"/>
  <c r="N479" i="35"/>
  <c r="N480" i="35"/>
  <c r="N481" i="35"/>
  <c r="N482" i="35"/>
  <c r="N483" i="35"/>
  <c r="N484" i="35"/>
  <c r="N485" i="35"/>
  <c r="N486" i="35"/>
  <c r="N487" i="35"/>
  <c r="N488" i="35"/>
  <c r="N489" i="35"/>
  <c r="N490" i="35"/>
  <c r="N491" i="35"/>
  <c r="N492" i="35"/>
  <c r="N493" i="35"/>
  <c r="N494" i="35"/>
  <c r="N495" i="35"/>
  <c r="N496" i="35"/>
  <c r="N497" i="35"/>
  <c r="N498" i="35"/>
  <c r="N499" i="35"/>
  <c r="N500" i="35"/>
  <c r="N501" i="35"/>
  <c r="N502" i="35"/>
  <c r="N503" i="35"/>
  <c r="N504" i="35"/>
  <c r="N505" i="35"/>
  <c r="N506" i="35"/>
  <c r="N507" i="35"/>
  <c r="N508" i="35"/>
  <c r="N509" i="35"/>
  <c r="N510" i="35"/>
  <c r="N511" i="35"/>
  <c r="N512" i="35"/>
  <c r="N513" i="35"/>
  <c r="N514" i="35"/>
  <c r="N515" i="35"/>
  <c r="N516" i="35"/>
  <c r="N517" i="35"/>
  <c r="N518" i="35"/>
  <c r="N519" i="35"/>
  <c r="N520" i="35"/>
  <c r="N521" i="35"/>
  <c r="N522" i="35"/>
  <c r="N523" i="35"/>
  <c r="N524" i="35"/>
  <c r="N525" i="35"/>
  <c r="N526" i="35"/>
  <c r="N527" i="35"/>
  <c r="N528" i="35"/>
  <c r="N529" i="35"/>
  <c r="N530" i="35"/>
  <c r="N531" i="35"/>
  <c r="N532" i="35"/>
  <c r="N533" i="35"/>
  <c r="N534" i="35"/>
  <c r="N535" i="35"/>
  <c r="N536" i="35"/>
  <c r="N537" i="35"/>
  <c r="N538" i="35"/>
  <c r="N539" i="35"/>
  <c r="N540" i="35"/>
  <c r="N541" i="35"/>
  <c r="N542" i="35"/>
  <c r="N543" i="35"/>
  <c r="N544" i="35"/>
  <c r="N545" i="35"/>
  <c r="N546" i="35"/>
  <c r="N547" i="35"/>
  <c r="N548" i="35"/>
  <c r="N549" i="35"/>
  <c r="N550" i="35"/>
  <c r="N551" i="35"/>
  <c r="N552" i="35"/>
  <c r="N553" i="35"/>
  <c r="N554" i="35"/>
  <c r="N555" i="35"/>
  <c r="N556" i="35"/>
  <c r="N557" i="35"/>
  <c r="N558" i="35"/>
  <c r="N559" i="35"/>
  <c r="N560" i="35"/>
  <c r="N561" i="35"/>
  <c r="N562" i="35"/>
  <c r="N563" i="35"/>
  <c r="N564" i="35"/>
  <c r="N565" i="35"/>
  <c r="N566" i="35"/>
  <c r="N567" i="35"/>
  <c r="N568" i="35"/>
  <c r="N569" i="35"/>
  <c r="N570" i="35"/>
  <c r="N571" i="35"/>
  <c r="N572" i="35"/>
  <c r="N573" i="35"/>
  <c r="N574" i="35"/>
  <c r="N575" i="35"/>
  <c r="N576" i="35"/>
  <c r="N577" i="35"/>
  <c r="N578" i="35"/>
  <c r="N579" i="35"/>
  <c r="N580" i="35"/>
  <c r="N581" i="35"/>
  <c r="N582" i="35"/>
  <c r="N583" i="35"/>
  <c r="N584" i="35"/>
  <c r="N585" i="35"/>
  <c r="N586" i="35"/>
  <c r="N587" i="35"/>
  <c r="N588" i="35"/>
  <c r="N589" i="35"/>
  <c r="N590" i="35"/>
  <c r="N591" i="35"/>
  <c r="N592" i="35"/>
  <c r="N593" i="35"/>
  <c r="N594" i="35"/>
  <c r="N595" i="35"/>
  <c r="N596" i="35"/>
  <c r="N597" i="35"/>
  <c r="N598" i="35"/>
  <c r="N599" i="35"/>
  <c r="N600" i="35"/>
  <c r="N601" i="35"/>
  <c r="N602" i="35"/>
  <c r="N603" i="35"/>
  <c r="N604" i="35"/>
  <c r="N605" i="35"/>
  <c r="N606" i="35"/>
  <c r="N607" i="35"/>
  <c r="N608" i="35"/>
  <c r="N609" i="35"/>
  <c r="N610" i="35"/>
  <c r="N611" i="35"/>
  <c r="N612" i="35"/>
  <c r="N613" i="35"/>
  <c r="N614" i="35"/>
  <c r="N615" i="35"/>
  <c r="N616" i="35"/>
  <c r="N617" i="35"/>
  <c r="N618" i="35"/>
  <c r="N619" i="35"/>
  <c r="N620" i="35"/>
  <c r="N621" i="35"/>
  <c r="N622" i="35"/>
  <c r="N623" i="35"/>
  <c r="N624" i="35"/>
  <c r="N625" i="35"/>
  <c r="N626" i="35"/>
  <c r="N627" i="35"/>
  <c r="N628" i="35"/>
  <c r="N629" i="35"/>
  <c r="N630" i="35"/>
  <c r="N631" i="35"/>
  <c r="N632" i="35"/>
  <c r="N633" i="35"/>
  <c r="N634" i="35"/>
  <c r="N635" i="35"/>
  <c r="N636" i="35"/>
  <c r="N637" i="35"/>
  <c r="N638" i="35"/>
  <c r="N639" i="35"/>
  <c r="N640" i="35"/>
  <c r="N641" i="35"/>
  <c r="N642" i="35"/>
  <c r="N643" i="35"/>
  <c r="N644" i="35"/>
  <c r="N645" i="35"/>
  <c r="N646" i="35"/>
  <c r="N647" i="35"/>
  <c r="N648" i="35"/>
  <c r="N649" i="35"/>
  <c r="N650" i="35"/>
  <c r="N651" i="35"/>
  <c r="N652" i="35"/>
  <c r="N653" i="35"/>
  <c r="N654" i="35"/>
  <c r="N655" i="35"/>
  <c r="N656" i="35"/>
  <c r="N657" i="35"/>
  <c r="N658" i="35"/>
  <c r="N659" i="35"/>
  <c r="N660" i="35"/>
  <c r="N661" i="35"/>
  <c r="N662" i="35"/>
  <c r="N663" i="35"/>
  <c r="N664" i="35"/>
  <c r="N665" i="35"/>
  <c r="N666" i="35"/>
  <c r="N667" i="35"/>
  <c r="N668" i="35"/>
  <c r="N669" i="35"/>
  <c r="N670" i="35"/>
  <c r="N671" i="35"/>
  <c r="N672" i="35"/>
  <c r="N673" i="35"/>
  <c r="N674" i="35"/>
  <c r="N675" i="35"/>
  <c r="N676" i="35"/>
  <c r="N677" i="35"/>
  <c r="N678" i="35"/>
  <c r="N679" i="35"/>
  <c r="N680" i="35"/>
  <c r="N681" i="35"/>
  <c r="N682" i="35"/>
  <c r="N683" i="35"/>
  <c r="N684" i="35"/>
  <c r="N685" i="35"/>
  <c r="N686" i="35"/>
  <c r="N687" i="35"/>
  <c r="N688" i="35"/>
  <c r="N689" i="35"/>
  <c r="N690" i="35"/>
  <c r="N691" i="35"/>
  <c r="N692" i="35"/>
  <c r="N693" i="35"/>
  <c r="N694" i="35"/>
  <c r="N695" i="35"/>
  <c r="N696" i="35"/>
  <c r="N697" i="35"/>
  <c r="N698" i="35"/>
  <c r="N699" i="35"/>
  <c r="N700" i="35"/>
  <c r="N701" i="35"/>
  <c r="N702" i="35"/>
  <c r="N703" i="35"/>
  <c r="N704" i="35"/>
  <c r="N705" i="35"/>
  <c r="N706" i="35"/>
  <c r="N707" i="35"/>
  <c r="N708" i="35"/>
  <c r="N709" i="35"/>
  <c r="N710" i="35"/>
  <c r="N711" i="35"/>
  <c r="N712" i="35"/>
  <c r="N713" i="35"/>
  <c r="N714" i="35"/>
  <c r="N715" i="35"/>
  <c r="N716" i="35"/>
  <c r="N717" i="35"/>
  <c r="N718" i="35"/>
  <c r="N719" i="35"/>
  <c r="N720" i="35"/>
  <c r="N721" i="35"/>
  <c r="N722" i="35"/>
  <c r="N723" i="35"/>
  <c r="N724" i="35"/>
  <c r="N725" i="35"/>
  <c r="N726" i="35"/>
  <c r="N727" i="35"/>
  <c r="N728" i="35"/>
  <c r="N729" i="35"/>
  <c r="N730" i="35"/>
  <c r="N731" i="35"/>
  <c r="N732" i="35"/>
  <c r="N733" i="35"/>
  <c r="N734" i="35"/>
  <c r="N735" i="35"/>
  <c r="N736" i="35"/>
  <c r="N737" i="35"/>
  <c r="N738" i="35"/>
  <c r="N739" i="35"/>
  <c r="N740" i="35"/>
  <c r="N741" i="35"/>
  <c r="N742" i="35"/>
  <c r="N743" i="35"/>
  <c r="N744" i="35"/>
  <c r="N745" i="35"/>
  <c r="N746" i="35"/>
  <c r="N747" i="35"/>
  <c r="N748" i="35"/>
  <c r="N749" i="35"/>
  <c r="N750" i="35"/>
  <c r="N751" i="35"/>
  <c r="N752" i="35"/>
  <c r="N753" i="35"/>
  <c r="N754" i="35"/>
  <c r="N755" i="35"/>
  <c r="N756" i="35"/>
  <c r="N757" i="35"/>
  <c r="N758" i="35"/>
  <c r="N759" i="35"/>
  <c r="N760" i="35"/>
  <c r="N761" i="35"/>
  <c r="N762" i="35"/>
  <c r="N763" i="35"/>
  <c r="N764" i="35"/>
  <c r="N765" i="35"/>
  <c r="N766" i="35"/>
  <c r="N767" i="35"/>
  <c r="N768" i="35"/>
  <c r="N769" i="35"/>
  <c r="N770" i="35"/>
  <c r="N771" i="35"/>
  <c r="N772" i="35"/>
  <c r="N773" i="35"/>
  <c r="N774" i="35"/>
  <c r="N775" i="35"/>
  <c r="N776" i="35"/>
  <c r="N777" i="35"/>
  <c r="N778" i="35"/>
  <c r="N779" i="35"/>
  <c r="N780" i="35"/>
  <c r="N781" i="35"/>
  <c r="N782" i="35"/>
  <c r="N783" i="35"/>
  <c r="N784" i="35"/>
  <c r="N785" i="35"/>
  <c r="N786" i="35"/>
  <c r="N787" i="35"/>
  <c r="N788" i="35"/>
  <c r="N789" i="35"/>
  <c r="N790" i="35"/>
  <c r="N791" i="35"/>
  <c r="N792" i="35"/>
  <c r="N793" i="35"/>
  <c r="N794" i="35"/>
  <c r="N795" i="35"/>
  <c r="N796" i="35"/>
  <c r="N797" i="35"/>
  <c r="N798" i="35"/>
  <c r="N799" i="35"/>
  <c r="N800" i="35"/>
  <c r="N801" i="35"/>
  <c r="N802" i="35"/>
  <c r="N803" i="35"/>
  <c r="N804" i="35"/>
  <c r="N805" i="35"/>
  <c r="N806" i="35"/>
  <c r="N807" i="35"/>
  <c r="N808" i="35"/>
  <c r="N809" i="35"/>
  <c r="N810" i="35"/>
  <c r="N811" i="35"/>
  <c r="N812" i="35"/>
  <c r="N813" i="35"/>
  <c r="N814" i="35"/>
  <c r="N815" i="35"/>
  <c r="N816" i="35"/>
  <c r="N817" i="35"/>
  <c r="N818" i="35"/>
  <c r="N819" i="35"/>
  <c r="N820" i="35"/>
  <c r="N821" i="35"/>
  <c r="N822" i="35"/>
  <c r="N823" i="35"/>
  <c r="N824" i="35"/>
  <c r="N825" i="35"/>
  <c r="N826" i="35"/>
  <c r="N827" i="35"/>
  <c r="N828" i="35"/>
  <c r="N829" i="35"/>
  <c r="N830" i="35"/>
  <c r="N831" i="35"/>
  <c r="N832" i="35"/>
  <c r="N833" i="35"/>
  <c r="N834" i="35"/>
  <c r="N835" i="35"/>
  <c r="N836" i="35"/>
  <c r="N837" i="35"/>
  <c r="N838" i="35"/>
  <c r="N839" i="35"/>
  <c r="N840" i="35"/>
  <c r="N841" i="35"/>
  <c r="N842" i="35"/>
  <c r="N843" i="35"/>
  <c r="N844" i="35"/>
  <c r="N845" i="35"/>
  <c r="N846" i="35"/>
  <c r="N847" i="35"/>
  <c r="N848" i="35"/>
  <c r="N849" i="35"/>
  <c r="N850" i="35"/>
  <c r="N851" i="35"/>
  <c r="N852" i="35"/>
  <c r="N853" i="35"/>
  <c r="N854" i="35"/>
  <c r="N855" i="35"/>
  <c r="N856" i="35"/>
  <c r="N857" i="35"/>
  <c r="N858" i="35"/>
  <c r="N859" i="35"/>
  <c r="N860" i="35"/>
  <c r="N861" i="35"/>
  <c r="N862" i="35"/>
  <c r="N863" i="35"/>
  <c r="N864" i="35"/>
  <c r="N865" i="35"/>
  <c r="N866" i="35"/>
  <c r="N867" i="35"/>
  <c r="N868" i="35"/>
  <c r="N869" i="35"/>
  <c r="N870" i="35"/>
  <c r="N871" i="35"/>
  <c r="N872" i="35"/>
  <c r="N873" i="35"/>
  <c r="N874" i="35"/>
  <c r="N875" i="35"/>
  <c r="N876" i="35"/>
  <c r="N877" i="35"/>
  <c r="N878" i="35"/>
  <c r="N879" i="35"/>
  <c r="N880" i="35"/>
  <c r="N881" i="35"/>
  <c r="N882" i="35"/>
  <c r="N883" i="35"/>
  <c r="N884" i="35"/>
  <c r="N885" i="35"/>
  <c r="N886" i="35"/>
  <c r="N887" i="35"/>
  <c r="N888" i="35"/>
  <c r="N889" i="35"/>
  <c r="N890" i="35"/>
  <c r="N891" i="35"/>
  <c r="N892" i="35"/>
  <c r="N893" i="35"/>
  <c r="N894" i="35"/>
  <c r="N895" i="35"/>
  <c r="N896" i="35"/>
  <c r="N897" i="35"/>
  <c r="N898" i="35"/>
  <c r="N899" i="35"/>
  <c r="N900" i="35"/>
  <c r="N901" i="35"/>
  <c r="N902" i="35"/>
  <c r="N903" i="35"/>
  <c r="N904" i="35"/>
  <c r="N905" i="35"/>
  <c r="N906" i="35"/>
  <c r="N907" i="35"/>
  <c r="N908" i="35"/>
  <c r="N909" i="35"/>
  <c r="N910" i="35"/>
  <c r="N911" i="35"/>
  <c r="N912" i="35"/>
  <c r="N913" i="35"/>
  <c r="N914" i="35"/>
  <c r="N915" i="35"/>
  <c r="N916" i="35"/>
  <c r="N917" i="35"/>
  <c r="N918" i="35"/>
  <c r="N919" i="35"/>
  <c r="N920" i="35"/>
  <c r="N921" i="35"/>
  <c r="N922" i="35"/>
  <c r="N923" i="35"/>
  <c r="N924" i="35"/>
  <c r="N925" i="35"/>
  <c r="N926" i="35"/>
  <c r="N927" i="35"/>
  <c r="N928" i="35"/>
  <c r="N929" i="35"/>
  <c r="N930" i="35"/>
  <c r="N931" i="35"/>
  <c r="N932" i="35"/>
  <c r="N933" i="35"/>
  <c r="N934" i="35"/>
  <c r="N935" i="35"/>
  <c r="N936" i="35"/>
  <c r="N937" i="35"/>
  <c r="N938" i="35"/>
  <c r="N939" i="35"/>
  <c r="N940" i="35"/>
  <c r="N941" i="35"/>
  <c r="N942" i="35"/>
  <c r="N943" i="35"/>
  <c r="N944" i="35"/>
  <c r="N945" i="35"/>
  <c r="N946" i="35"/>
  <c r="N947" i="35"/>
  <c r="N948" i="35"/>
  <c r="N949" i="35"/>
  <c r="N950" i="35"/>
  <c r="N951" i="35"/>
  <c r="N952" i="35"/>
  <c r="N953" i="35"/>
  <c r="N954" i="35"/>
  <c r="N955" i="35"/>
  <c r="N956" i="35"/>
  <c r="N957" i="35"/>
  <c r="N958" i="35"/>
  <c r="N959" i="35"/>
  <c r="N960" i="35"/>
  <c r="N961" i="35"/>
  <c r="N962" i="35"/>
  <c r="N963" i="35"/>
  <c r="N964" i="35"/>
  <c r="N965" i="35"/>
  <c r="N966" i="35"/>
  <c r="N967" i="35"/>
  <c r="N968" i="35"/>
  <c r="N969" i="35"/>
  <c r="N970" i="35"/>
  <c r="N971" i="35"/>
  <c r="N972" i="35"/>
  <c r="N973" i="35"/>
  <c r="N974" i="35"/>
  <c r="N975" i="35"/>
  <c r="N976" i="35"/>
  <c r="N977" i="35"/>
  <c r="N978" i="35"/>
  <c r="N979" i="35"/>
  <c r="N980" i="35"/>
  <c r="N981" i="35"/>
  <c r="N982" i="35"/>
  <c r="N983" i="35"/>
  <c r="N984" i="35"/>
  <c r="N985" i="35"/>
  <c r="N986" i="35"/>
  <c r="N987" i="35"/>
  <c r="N988" i="35"/>
  <c r="N989" i="35"/>
  <c r="N990" i="35"/>
  <c r="N991" i="35"/>
  <c r="N992" i="35"/>
  <c r="N993" i="35"/>
  <c r="N994" i="35"/>
  <c r="N995" i="35"/>
  <c r="N996" i="35"/>
  <c r="N997" i="35"/>
  <c r="N998" i="35"/>
  <c r="N999" i="35"/>
  <c r="N1000" i="35"/>
  <c r="N1001" i="35"/>
  <c r="N1002" i="35"/>
  <c r="N1003" i="35"/>
  <c r="N1004" i="35"/>
  <c r="N1005" i="35"/>
  <c r="N1006" i="35"/>
  <c r="N1007" i="35"/>
  <c r="N1008" i="35"/>
  <c r="N1009" i="35"/>
  <c r="N1010" i="35"/>
  <c r="N1011" i="35"/>
  <c r="N1012" i="35"/>
  <c r="N1013" i="35"/>
  <c r="N1014" i="35"/>
  <c r="N1015" i="35"/>
  <c r="N1016" i="35"/>
  <c r="N1017" i="35"/>
  <c r="N1018" i="35"/>
  <c r="N1019" i="35"/>
  <c r="N1020" i="35"/>
  <c r="N1021" i="35"/>
  <c r="N1022" i="35"/>
  <c r="N1023" i="35"/>
  <c r="N1024" i="35"/>
  <c r="N1025" i="35"/>
  <c r="N1026" i="35"/>
  <c r="N1027" i="35"/>
  <c r="N1028" i="35"/>
  <c r="N1029" i="35"/>
  <c r="N1030" i="35"/>
  <c r="N1031" i="35"/>
  <c r="N1032" i="35"/>
  <c r="N1033" i="35"/>
  <c r="N1034" i="35"/>
  <c r="N1035" i="35"/>
  <c r="N1036" i="35"/>
  <c r="N1037" i="35"/>
  <c r="N1038" i="35"/>
  <c r="N1039" i="35"/>
  <c r="N1040" i="35"/>
  <c r="N1041" i="35"/>
  <c r="N1042" i="35"/>
  <c r="N1043" i="35"/>
  <c r="N1044" i="35"/>
  <c r="N1045" i="35"/>
  <c r="N1046" i="35"/>
  <c r="N1047" i="35"/>
  <c r="N1048" i="35"/>
  <c r="N1049" i="35"/>
  <c r="N1050" i="35"/>
  <c r="N1051" i="35"/>
  <c r="N1052" i="35"/>
  <c r="N1053" i="35"/>
  <c r="N1054" i="35"/>
  <c r="N1055" i="35"/>
  <c r="N1056" i="35"/>
  <c r="N1057" i="35"/>
  <c r="N1058" i="35"/>
  <c r="N1059" i="35"/>
  <c r="N1060" i="35"/>
  <c r="N1061" i="35"/>
  <c r="N1062" i="35"/>
  <c r="N1063" i="35"/>
  <c r="N1064" i="35"/>
  <c r="N1065" i="35"/>
  <c r="N1066" i="35"/>
  <c r="N1067" i="35"/>
  <c r="N1068" i="35"/>
  <c r="N1069" i="35"/>
  <c r="N1070" i="35"/>
  <c r="N1071" i="35"/>
  <c r="N1072" i="35"/>
  <c r="N1073" i="35"/>
  <c r="N1074" i="35"/>
  <c r="N1075" i="35"/>
  <c r="N1076" i="35"/>
  <c r="N1077" i="35"/>
  <c r="N1078" i="35"/>
  <c r="N1079" i="35"/>
  <c r="N1080" i="35"/>
  <c r="N1081" i="35"/>
  <c r="N1082" i="35"/>
  <c r="N1083" i="35"/>
  <c r="N1084" i="35"/>
  <c r="N1085" i="35"/>
  <c r="N1086" i="35"/>
  <c r="N1087" i="35"/>
  <c r="N1088" i="35"/>
  <c r="N1089" i="35"/>
  <c r="N1090" i="35"/>
  <c r="N1091" i="35"/>
  <c r="N1092" i="35"/>
  <c r="N1093" i="35"/>
  <c r="N1094" i="35"/>
  <c r="N1095" i="35"/>
  <c r="N1096" i="35"/>
  <c r="N1097" i="35"/>
  <c r="N1098" i="35"/>
  <c r="N1099" i="35"/>
  <c r="N1100" i="35"/>
  <c r="N1101" i="35"/>
  <c r="N1102" i="35"/>
  <c r="N1103" i="35"/>
  <c r="N1104" i="35"/>
  <c r="N1105" i="35"/>
  <c r="N1106" i="35"/>
  <c r="N1107" i="35"/>
  <c r="N1108" i="35"/>
  <c r="N1109" i="35"/>
  <c r="N1110" i="35"/>
  <c r="N1111" i="35"/>
  <c r="N1112" i="35"/>
  <c r="N1113" i="35"/>
  <c r="N1114" i="35"/>
  <c r="N1115" i="35"/>
  <c r="N1116" i="35"/>
  <c r="N1117" i="35"/>
  <c r="N1118" i="35"/>
  <c r="N1119" i="35"/>
  <c r="N1120" i="35"/>
  <c r="N1121" i="35"/>
  <c r="N1122" i="35"/>
  <c r="N1123" i="35"/>
  <c r="N1124" i="35"/>
  <c r="N1125" i="35"/>
  <c r="N1126" i="35"/>
  <c r="N1127" i="35"/>
  <c r="N1128" i="35"/>
  <c r="N1129" i="35"/>
  <c r="N1130" i="35"/>
  <c r="N1131" i="35"/>
  <c r="N1132" i="35"/>
  <c r="N1133" i="35"/>
  <c r="N1134" i="35"/>
  <c r="N1135" i="35"/>
  <c r="N1136" i="35"/>
  <c r="N1137" i="35"/>
  <c r="N1138" i="35"/>
  <c r="N1139" i="35"/>
  <c r="N1140" i="35"/>
  <c r="N1141" i="35"/>
  <c r="N1142" i="35"/>
  <c r="N1143" i="35"/>
  <c r="N1144" i="35"/>
  <c r="N1145" i="35"/>
  <c r="N1146" i="35"/>
  <c r="N1147" i="35"/>
  <c r="N1148" i="35"/>
  <c r="N1149" i="35"/>
  <c r="N1150" i="35"/>
  <c r="N1151" i="35"/>
  <c r="N1152" i="35"/>
  <c r="N1153" i="35"/>
  <c r="N1154" i="35"/>
  <c r="N1155" i="35"/>
  <c r="N1156" i="35"/>
  <c r="N1157" i="35"/>
  <c r="N1158" i="35"/>
  <c r="N1159" i="35"/>
  <c r="N1160" i="35"/>
  <c r="N1161" i="35"/>
  <c r="N1162" i="35"/>
  <c r="N1163" i="35"/>
  <c r="N1164" i="35"/>
  <c r="N1165" i="35"/>
  <c r="N1166" i="35"/>
  <c r="N1167" i="35"/>
  <c r="N1168" i="35"/>
  <c r="N1169" i="35"/>
  <c r="N1170" i="35"/>
  <c r="N1171" i="35"/>
  <c r="N1172" i="35"/>
  <c r="N1173" i="35"/>
  <c r="N1174" i="35"/>
  <c r="N1175" i="35"/>
  <c r="N1176" i="35"/>
  <c r="N1177" i="35"/>
  <c r="N1178" i="35"/>
  <c r="N1179" i="35"/>
  <c r="N1180" i="35"/>
  <c r="N1181" i="35"/>
  <c r="N1182" i="35"/>
  <c r="N1183" i="35"/>
  <c r="N1184" i="35"/>
  <c r="N1185" i="35"/>
  <c r="N1186" i="35"/>
  <c r="N1187" i="35"/>
  <c r="N1188" i="35"/>
  <c r="N1189" i="35"/>
  <c r="N1190" i="35"/>
  <c r="N1191" i="35"/>
  <c r="N1192" i="35"/>
  <c r="N1193" i="35"/>
  <c r="N1194" i="35"/>
  <c r="N1195" i="35"/>
  <c r="N1196" i="35"/>
  <c r="N1197" i="35"/>
  <c r="N1198" i="35"/>
  <c r="N1199" i="35"/>
  <c r="N1200" i="35"/>
  <c r="N1201" i="35"/>
  <c r="N1202" i="35"/>
  <c r="N1203" i="35"/>
  <c r="N1204" i="35"/>
  <c r="N1205" i="35"/>
  <c r="N1206" i="35"/>
  <c r="N1207" i="35"/>
  <c r="N1208" i="35"/>
  <c r="N1209" i="35"/>
  <c r="N1210" i="35"/>
  <c r="N1211" i="35"/>
  <c r="N1212" i="35"/>
  <c r="N1213" i="35"/>
  <c r="N1214" i="35"/>
  <c r="N1215" i="35"/>
  <c r="N1216" i="35"/>
  <c r="N1217" i="35"/>
  <c r="N1218" i="35"/>
  <c r="N1219" i="35"/>
  <c r="N1220" i="35"/>
  <c r="N1221" i="35"/>
  <c r="N1222" i="35"/>
  <c r="N1223" i="35"/>
  <c r="N1224" i="35"/>
  <c r="N1225" i="35"/>
  <c r="N1226" i="35"/>
  <c r="N1227" i="35"/>
  <c r="N1228" i="35"/>
  <c r="N1229" i="35"/>
  <c r="N1230" i="35"/>
  <c r="N1231" i="35"/>
  <c r="N1232" i="35"/>
  <c r="N1233" i="35"/>
  <c r="N1234" i="35"/>
  <c r="N1235" i="35"/>
  <c r="N1236" i="35"/>
  <c r="N1237" i="35"/>
  <c r="N1238" i="35"/>
  <c r="N1239" i="35"/>
  <c r="N1240" i="35"/>
  <c r="N1241" i="35"/>
  <c r="N1242" i="35"/>
  <c r="N1243" i="35"/>
  <c r="N1244" i="35"/>
  <c r="N1245" i="35"/>
  <c r="N1246" i="35"/>
  <c r="N1247" i="35"/>
  <c r="N1248" i="35"/>
  <c r="N1249" i="35"/>
  <c r="N1250" i="35"/>
  <c r="N1251" i="35"/>
  <c r="N1252" i="35"/>
  <c r="N1253" i="35"/>
  <c r="N1254" i="35"/>
  <c r="N1255" i="35"/>
  <c r="N1256" i="35"/>
  <c r="N1257" i="35"/>
  <c r="N1258" i="35"/>
  <c r="N1259" i="35"/>
  <c r="N1260" i="35"/>
  <c r="N1261" i="35"/>
  <c r="N1262" i="35"/>
  <c r="N1263" i="35"/>
  <c r="N1264" i="35"/>
  <c r="N1265" i="35"/>
  <c r="N1266" i="35"/>
  <c r="N1267" i="35"/>
  <c r="N1268" i="35"/>
  <c r="N1269" i="35"/>
  <c r="N1270" i="35"/>
  <c r="N1271" i="35"/>
  <c r="N1272" i="35"/>
  <c r="N1273" i="35"/>
  <c r="N1274" i="35"/>
  <c r="N1275" i="35"/>
  <c r="N1276" i="35"/>
  <c r="N1277" i="35"/>
  <c r="N1278" i="35"/>
  <c r="N1279" i="35"/>
  <c r="N1280" i="35"/>
  <c r="N1281" i="35"/>
  <c r="N1282" i="35"/>
  <c r="N1283" i="35"/>
  <c r="N1284" i="35"/>
  <c r="N1285" i="35"/>
  <c r="N1286" i="35"/>
  <c r="N1287" i="35"/>
  <c r="N1288" i="35"/>
  <c r="N1289" i="35"/>
  <c r="N1290" i="35"/>
  <c r="N1291" i="35"/>
  <c r="N1292" i="35"/>
  <c r="N1293" i="35"/>
  <c r="N1294" i="35"/>
  <c r="N1295" i="35"/>
  <c r="N1296" i="35"/>
  <c r="N1297" i="35"/>
  <c r="N1298" i="35"/>
  <c r="N1299" i="35"/>
  <c r="N1300" i="35"/>
  <c r="N1301" i="35"/>
  <c r="N1302" i="35"/>
  <c r="N1303" i="35"/>
  <c r="N1304" i="35"/>
  <c r="N1305" i="35"/>
  <c r="N1306" i="35"/>
  <c r="N1307" i="35"/>
  <c r="N1308" i="35"/>
  <c r="N1309" i="35"/>
  <c r="N1310" i="35"/>
  <c r="N1311" i="35"/>
  <c r="N1312" i="35"/>
  <c r="N1313" i="35"/>
  <c r="N1314" i="35"/>
  <c r="N1315" i="35"/>
  <c r="N1316" i="35"/>
  <c r="N1317" i="35"/>
  <c r="N1318" i="35"/>
  <c r="N1319" i="35"/>
  <c r="N1320" i="35"/>
  <c r="N1321" i="35"/>
  <c r="N1322" i="35"/>
  <c r="N1323" i="35"/>
  <c r="N1324" i="35"/>
  <c r="N1325" i="35"/>
  <c r="N1326" i="35"/>
  <c r="N1327" i="35"/>
  <c r="N1328" i="35"/>
  <c r="N1329" i="35"/>
  <c r="N1330" i="35"/>
  <c r="N1331" i="35"/>
  <c r="N1332" i="35"/>
  <c r="N1333" i="35"/>
  <c r="N1334" i="35"/>
  <c r="N1335" i="35"/>
  <c r="N1336" i="35"/>
  <c r="N1337" i="35"/>
  <c r="N1338" i="35"/>
  <c r="N1339" i="35"/>
  <c r="N1340" i="35"/>
  <c r="N1341" i="35"/>
  <c r="N1342" i="35"/>
  <c r="N1343" i="35"/>
  <c r="N1344" i="35"/>
  <c r="N1345" i="35"/>
  <c r="N1346" i="35"/>
  <c r="N1347" i="35"/>
  <c r="N1348" i="35"/>
  <c r="N1349" i="35"/>
  <c r="N1350" i="35"/>
  <c r="N1351" i="35"/>
  <c r="N1352" i="35"/>
  <c r="N1353" i="35"/>
  <c r="N1354" i="35"/>
  <c r="N1355" i="35"/>
  <c r="N1356" i="35"/>
  <c r="N1357" i="35"/>
  <c r="N1358" i="35"/>
  <c r="N1359" i="35"/>
  <c r="N1360" i="35"/>
  <c r="N1361" i="35"/>
  <c r="N1362" i="35"/>
  <c r="N1363" i="35"/>
  <c r="N1364" i="35"/>
  <c r="N1365" i="35"/>
  <c r="N1366" i="35"/>
  <c r="N1367" i="35"/>
  <c r="N1368" i="35"/>
  <c r="N1369" i="35"/>
  <c r="N1370" i="35"/>
  <c r="N1371" i="35"/>
  <c r="N1372" i="35"/>
  <c r="N1373" i="35"/>
  <c r="N1374" i="35"/>
  <c r="N1375" i="35"/>
  <c r="N1376" i="35"/>
  <c r="N1377" i="35"/>
  <c r="N1378" i="35"/>
  <c r="N1379" i="35"/>
  <c r="N1380" i="35"/>
  <c r="N1381" i="35"/>
  <c r="N1382" i="35"/>
  <c r="N1383" i="35"/>
  <c r="N1384" i="35"/>
  <c r="N1385" i="35"/>
  <c r="N1386" i="35"/>
  <c r="N1387" i="35"/>
  <c r="N1388" i="35"/>
  <c r="N1389" i="35"/>
  <c r="N1390" i="35"/>
  <c r="N1391" i="35"/>
  <c r="N1392" i="35"/>
  <c r="N1393" i="35"/>
  <c r="N1394" i="35"/>
  <c r="N1395" i="35"/>
  <c r="N1396" i="35"/>
  <c r="N1397" i="35"/>
  <c r="N1398" i="35"/>
  <c r="N1399" i="35"/>
  <c r="N1400" i="35"/>
  <c r="N1401" i="35"/>
  <c r="N1402" i="35"/>
  <c r="N1403" i="35"/>
  <c r="N1404" i="35"/>
  <c r="N1405" i="35"/>
  <c r="N1406" i="35"/>
  <c r="N1407" i="35"/>
  <c r="N1408" i="35"/>
  <c r="N1409" i="35"/>
  <c r="N1410" i="35"/>
  <c r="N1411" i="35"/>
  <c r="N1412" i="35"/>
  <c r="N1413" i="35"/>
  <c r="N1414" i="35"/>
  <c r="N1415" i="35"/>
  <c r="N1416" i="35"/>
  <c r="N1417" i="35"/>
  <c r="N1418" i="35"/>
  <c r="N1419" i="35"/>
  <c r="N1420" i="35"/>
  <c r="N1421" i="35"/>
  <c r="N1422" i="35"/>
  <c r="N1423" i="35"/>
  <c r="N1424" i="35"/>
  <c r="N1425" i="35"/>
  <c r="N1426" i="35"/>
  <c r="N1427" i="35"/>
  <c r="N1428" i="35"/>
  <c r="N1429" i="35"/>
  <c r="N1430" i="35"/>
  <c r="N1431" i="35"/>
  <c r="N1432" i="35"/>
  <c r="N1433" i="35"/>
  <c r="N1434" i="35"/>
  <c r="N1435" i="35"/>
  <c r="N1436" i="35"/>
  <c r="N1437" i="35"/>
  <c r="N1438" i="35"/>
  <c r="N1439" i="35"/>
  <c r="N1440" i="35"/>
  <c r="N1441" i="35"/>
  <c r="N1442" i="35"/>
  <c r="N1443" i="35"/>
  <c r="N1444" i="35"/>
  <c r="N1445" i="35"/>
  <c r="N1446" i="35"/>
  <c r="N1447" i="35"/>
  <c r="N1448" i="35"/>
  <c r="N1449" i="35"/>
  <c r="N1450" i="35"/>
  <c r="N1451" i="35"/>
  <c r="N1452" i="35"/>
  <c r="N1453" i="35"/>
  <c r="N1454" i="35"/>
  <c r="N1455" i="35"/>
  <c r="N1456" i="35"/>
  <c r="N1457" i="35"/>
  <c r="N1458" i="35"/>
  <c r="N1459" i="35"/>
  <c r="N1460" i="35"/>
  <c r="N1461" i="35"/>
  <c r="N1462" i="35"/>
  <c r="N1463" i="35"/>
  <c r="N1464" i="35"/>
  <c r="N1465" i="35"/>
  <c r="N1466" i="35"/>
  <c r="N1467" i="35"/>
  <c r="N1468" i="35"/>
  <c r="N1469" i="35"/>
  <c r="N1470" i="35"/>
  <c r="N1471" i="35"/>
  <c r="N1472" i="35"/>
  <c r="N1473" i="35"/>
  <c r="N1474" i="35"/>
  <c r="N1475" i="35"/>
  <c r="N1476" i="35"/>
  <c r="N1477" i="35"/>
  <c r="N1478" i="35"/>
  <c r="N1479" i="35"/>
  <c r="N1480" i="35"/>
  <c r="N1481" i="35"/>
  <c r="N1482" i="35"/>
  <c r="N1483" i="35"/>
  <c r="N1484" i="35"/>
  <c r="N1485" i="35"/>
  <c r="N1486" i="35"/>
  <c r="N1487" i="35"/>
  <c r="N1488" i="35"/>
  <c r="N1489" i="35"/>
  <c r="N1490" i="35"/>
  <c r="N1491" i="35"/>
  <c r="N1492" i="35"/>
  <c r="N1493" i="35"/>
  <c r="N1494" i="35"/>
  <c r="N1495" i="35"/>
  <c r="N1496" i="35"/>
  <c r="N1497" i="35"/>
  <c r="N1498" i="35"/>
  <c r="N1499" i="35"/>
  <c r="N1500" i="35"/>
  <c r="N1501" i="35"/>
  <c r="N1502" i="35"/>
  <c r="N1503" i="35"/>
  <c r="N1504" i="35"/>
  <c r="N1505" i="35"/>
  <c r="N1506" i="35"/>
  <c r="N1507" i="35"/>
  <c r="N1508" i="35"/>
  <c r="N1509" i="35"/>
  <c r="N1510" i="35"/>
  <c r="N1511" i="35"/>
  <c r="N1512" i="35"/>
  <c r="N1513" i="35"/>
  <c r="N1514" i="35"/>
  <c r="N1515" i="35"/>
  <c r="N1516" i="35"/>
  <c r="N1517" i="35"/>
  <c r="N1518" i="35"/>
  <c r="N1519" i="35"/>
  <c r="N1520" i="35"/>
  <c r="N1521" i="35"/>
  <c r="N1522" i="35"/>
  <c r="N1523" i="35"/>
  <c r="N1524" i="35"/>
  <c r="N1525" i="35"/>
  <c r="N1526" i="35"/>
  <c r="N1527" i="35"/>
  <c r="N1528" i="35"/>
  <c r="N1529" i="35"/>
  <c r="N1530" i="35"/>
  <c r="N1531" i="35"/>
  <c r="N1532" i="35"/>
  <c r="N1533" i="35"/>
  <c r="N1534" i="35"/>
  <c r="N1535" i="35"/>
  <c r="N1536" i="35"/>
  <c r="N1537" i="35"/>
  <c r="N1538" i="35"/>
  <c r="N1539" i="35"/>
  <c r="N1540" i="35"/>
  <c r="N1541" i="35"/>
  <c r="N1542" i="35"/>
  <c r="N1543" i="35"/>
  <c r="N1544" i="35"/>
  <c r="N1545" i="35"/>
  <c r="N1546" i="35"/>
  <c r="N1547" i="35"/>
  <c r="N1548" i="35"/>
  <c r="N1549" i="35"/>
  <c r="N1550" i="35"/>
  <c r="N1551" i="35"/>
  <c r="N1552" i="35"/>
  <c r="N1553" i="35"/>
  <c r="N1554" i="35"/>
  <c r="N1555" i="35"/>
  <c r="N1556" i="35"/>
  <c r="N1557" i="35"/>
  <c r="N1558" i="35"/>
  <c r="N1559" i="35"/>
  <c r="N1560" i="35"/>
  <c r="N1561" i="35"/>
  <c r="N1562" i="35"/>
  <c r="N1563" i="35"/>
  <c r="N1564" i="35"/>
  <c r="N1565" i="35"/>
  <c r="N1566" i="35"/>
  <c r="N1567" i="35"/>
  <c r="N1568" i="35"/>
  <c r="N1569" i="35"/>
  <c r="N1570" i="35"/>
  <c r="N1571" i="35"/>
  <c r="N1572" i="35"/>
  <c r="N1573" i="35"/>
  <c r="N1574" i="35"/>
  <c r="N1575" i="35"/>
  <c r="N1576" i="35"/>
  <c r="N1577" i="35"/>
  <c r="N1578" i="35"/>
  <c r="N1579" i="35"/>
  <c r="N1580" i="35"/>
  <c r="N1581" i="35"/>
  <c r="N1582" i="35"/>
  <c r="N1583" i="35"/>
  <c r="N1584" i="35"/>
  <c r="N1585" i="35"/>
  <c r="N1586" i="35"/>
  <c r="N1587" i="35"/>
  <c r="N1588" i="35"/>
  <c r="N1589" i="35"/>
  <c r="N1590" i="35"/>
  <c r="N1591" i="35"/>
  <c r="N1592" i="35"/>
  <c r="N1593" i="35"/>
  <c r="N1594" i="35"/>
  <c r="N1595" i="35"/>
  <c r="N1596" i="35"/>
  <c r="N1597" i="35"/>
  <c r="N1598" i="35"/>
  <c r="N1599" i="35"/>
  <c r="N1600" i="35"/>
  <c r="N1601" i="35"/>
  <c r="N1602" i="35"/>
  <c r="N1603" i="35"/>
  <c r="N1604" i="35"/>
  <c r="N1605" i="35"/>
  <c r="N1606" i="35"/>
  <c r="N1607" i="35"/>
  <c r="N1608" i="35"/>
  <c r="N1609" i="35"/>
  <c r="N1610" i="35"/>
  <c r="N1611" i="35"/>
  <c r="N1612" i="35"/>
  <c r="N1613" i="35"/>
  <c r="N1614" i="35"/>
  <c r="N1615" i="35"/>
  <c r="N1616" i="35"/>
  <c r="N1617" i="35"/>
  <c r="N1618" i="35"/>
  <c r="N1619" i="35"/>
  <c r="N1620" i="35"/>
  <c r="N1621" i="35"/>
  <c r="N1622" i="35"/>
  <c r="N1623" i="35"/>
  <c r="N1624" i="35"/>
  <c r="N1625" i="35"/>
  <c r="N1626" i="35"/>
  <c r="N1627" i="35"/>
  <c r="N1628" i="35"/>
  <c r="N1629" i="35"/>
  <c r="N1630" i="35"/>
  <c r="N1631" i="35"/>
  <c r="N1632" i="35"/>
  <c r="N1633" i="35"/>
  <c r="N1634" i="35"/>
  <c r="N1635" i="35"/>
  <c r="N1636" i="35"/>
  <c r="N1637" i="35"/>
  <c r="N1638" i="35"/>
  <c r="N1639" i="35"/>
  <c r="N1640" i="35"/>
  <c r="N1641" i="35"/>
  <c r="N1642" i="35"/>
  <c r="N1643" i="35"/>
  <c r="N1644" i="35"/>
  <c r="N1645" i="35"/>
  <c r="N1646" i="35"/>
  <c r="N1647" i="35"/>
  <c r="N1648" i="35"/>
  <c r="N1649" i="35"/>
  <c r="N1650" i="35"/>
  <c r="N1651" i="35"/>
  <c r="N1652" i="35"/>
  <c r="N1653" i="35"/>
  <c r="N1654" i="35"/>
  <c r="N1655" i="35"/>
  <c r="N1656" i="35"/>
  <c r="N1657" i="35"/>
  <c r="N1658" i="35"/>
  <c r="N1659" i="35"/>
  <c r="N1660" i="35"/>
  <c r="N1661" i="35"/>
  <c r="N1662" i="35"/>
  <c r="N1663" i="35"/>
  <c r="N1664" i="35"/>
  <c r="N1665" i="35"/>
  <c r="N1666" i="35"/>
  <c r="N1667" i="35"/>
  <c r="N1668" i="35"/>
  <c r="N1669" i="35"/>
  <c r="N1670" i="35"/>
  <c r="N1671" i="35"/>
  <c r="N1672" i="35"/>
  <c r="N1673" i="35"/>
  <c r="N1674" i="35"/>
  <c r="N1675" i="35"/>
  <c r="N1676" i="35"/>
  <c r="N1677" i="35"/>
  <c r="N1678" i="35"/>
  <c r="N1679" i="35"/>
  <c r="N1680" i="35"/>
  <c r="N1681" i="35"/>
  <c r="N1682" i="35"/>
  <c r="N1683" i="35"/>
  <c r="N1684" i="35"/>
  <c r="N1685" i="35"/>
  <c r="N1686" i="35"/>
  <c r="N1687" i="35"/>
  <c r="N1688" i="35"/>
  <c r="N1689" i="35"/>
  <c r="N1690" i="35"/>
  <c r="N1691" i="35"/>
  <c r="N1692" i="35"/>
  <c r="N1693" i="35"/>
  <c r="N1694" i="35"/>
  <c r="N1695" i="35"/>
  <c r="N1696" i="35"/>
  <c r="N1697" i="35"/>
  <c r="N1698" i="35"/>
  <c r="N1699" i="35"/>
  <c r="N1700" i="35"/>
  <c r="N1701" i="35"/>
  <c r="N1702" i="35"/>
  <c r="N1703" i="35"/>
  <c r="N1704" i="35"/>
  <c r="N1705" i="35"/>
  <c r="N1706" i="35"/>
  <c r="N1707" i="35"/>
  <c r="N1708" i="35"/>
  <c r="N1709" i="35"/>
  <c r="N1710" i="35"/>
  <c r="N1711" i="35"/>
  <c r="N1712" i="35"/>
  <c r="N1713" i="35"/>
  <c r="N1714" i="35"/>
  <c r="N1715" i="35"/>
  <c r="N1716" i="35"/>
  <c r="N1717" i="35"/>
  <c r="N1718" i="35"/>
  <c r="N1719" i="35"/>
  <c r="N1720" i="35"/>
  <c r="N1721" i="35"/>
  <c r="N1722" i="35"/>
  <c r="N1723" i="35"/>
  <c r="N1724" i="35"/>
  <c r="N1725" i="35"/>
  <c r="N1726" i="35"/>
  <c r="N1727" i="35"/>
  <c r="N1728" i="35"/>
  <c r="N1729" i="35"/>
  <c r="N1730" i="35"/>
  <c r="N1731" i="35"/>
  <c r="N1732" i="35"/>
  <c r="N1733" i="35"/>
  <c r="N1734" i="35"/>
  <c r="N1735" i="35"/>
  <c r="N1736" i="35"/>
  <c r="N1737" i="35"/>
  <c r="N1738" i="35"/>
  <c r="N1739" i="35"/>
  <c r="N1740" i="35"/>
  <c r="N1741" i="35"/>
  <c r="N1742" i="35"/>
  <c r="N1743" i="35"/>
  <c r="N1744" i="35"/>
  <c r="N1745" i="35"/>
  <c r="N1746" i="35"/>
  <c r="N1747" i="35"/>
  <c r="N1748" i="35"/>
  <c r="N1749" i="35"/>
  <c r="N1750" i="35"/>
  <c r="N1751" i="35"/>
  <c r="N1752" i="35"/>
  <c r="N1753" i="35"/>
  <c r="N1754" i="35"/>
  <c r="N1755" i="35"/>
  <c r="N1756" i="35"/>
  <c r="N1757" i="35"/>
  <c r="N1758" i="35"/>
  <c r="N1759" i="35"/>
  <c r="N1760" i="35"/>
  <c r="N1761" i="35"/>
  <c r="N1762" i="35"/>
  <c r="N1763" i="35"/>
  <c r="N1764" i="35"/>
  <c r="N1765" i="35"/>
  <c r="N1766" i="35"/>
  <c r="N1767" i="35"/>
  <c r="N1768" i="35"/>
  <c r="N1769" i="35"/>
  <c r="N1770" i="35"/>
  <c r="N1771" i="35"/>
  <c r="N1772" i="35"/>
  <c r="N1773" i="35"/>
  <c r="N1774" i="35"/>
  <c r="N1775" i="35"/>
  <c r="N1776" i="35"/>
  <c r="N1777" i="35"/>
  <c r="N1778" i="35"/>
  <c r="N1779" i="35"/>
  <c r="N1780" i="35"/>
  <c r="N1781" i="35"/>
  <c r="N1782" i="35"/>
  <c r="N1783" i="35"/>
  <c r="N1784" i="35"/>
  <c r="N1785" i="35"/>
  <c r="N1786" i="35"/>
  <c r="N1787" i="35"/>
  <c r="N1788" i="35"/>
  <c r="N1789" i="35"/>
  <c r="N1790" i="35"/>
  <c r="N1791" i="35"/>
  <c r="N1792" i="35"/>
  <c r="N1793" i="35"/>
  <c r="N1794" i="35"/>
  <c r="N1795" i="35"/>
  <c r="N1796" i="35"/>
  <c r="N1797" i="35"/>
  <c r="N1798" i="35"/>
  <c r="N1799" i="35"/>
  <c r="N1800" i="35"/>
  <c r="N1801" i="35"/>
  <c r="N1802" i="35"/>
  <c r="N1803" i="35"/>
  <c r="N1804" i="35"/>
  <c r="N1805" i="35"/>
  <c r="N1806" i="35"/>
  <c r="N1807" i="35"/>
  <c r="N1808" i="35"/>
  <c r="N1809" i="35"/>
  <c r="N1810" i="35"/>
  <c r="N1811" i="35"/>
  <c r="N1812" i="35"/>
  <c r="N1813" i="35"/>
  <c r="N1814" i="35"/>
  <c r="N1815" i="35"/>
  <c r="N1816" i="35"/>
  <c r="N1817" i="35"/>
  <c r="N1818" i="35"/>
  <c r="N1819" i="35"/>
  <c r="N1820" i="35"/>
  <c r="N1821" i="35"/>
  <c r="N1822" i="35"/>
  <c r="N1823" i="35"/>
  <c r="N1824" i="35"/>
  <c r="N1825" i="35"/>
  <c r="N1826" i="35"/>
  <c r="N1827" i="35"/>
  <c r="N1828" i="35"/>
  <c r="N1829" i="35"/>
  <c r="N1830" i="35"/>
  <c r="N1831" i="35"/>
  <c r="N1832" i="35"/>
  <c r="N1833" i="35"/>
  <c r="N1834" i="35"/>
  <c r="N1835" i="35"/>
  <c r="N1836" i="35"/>
  <c r="N1837" i="35"/>
  <c r="N1838" i="35"/>
  <c r="N1839" i="35"/>
  <c r="N1840" i="35"/>
  <c r="N1841" i="35"/>
  <c r="N1842" i="35"/>
  <c r="N1843" i="35"/>
  <c r="N1844" i="35"/>
  <c r="N1845" i="35"/>
  <c r="N1846" i="35"/>
  <c r="N1847" i="35"/>
  <c r="N1848" i="35"/>
  <c r="N1849" i="35"/>
  <c r="N1850" i="35"/>
  <c r="N1851" i="35"/>
  <c r="N1852" i="35"/>
  <c r="N1853" i="35"/>
  <c r="N1854" i="35"/>
  <c r="N1855" i="35"/>
  <c r="N1856" i="35"/>
  <c r="N1857" i="35"/>
  <c r="N1858" i="35"/>
  <c r="N1859" i="35"/>
  <c r="N1860" i="35"/>
  <c r="N1861" i="35"/>
  <c r="N1862" i="35"/>
  <c r="N1863" i="35"/>
  <c r="N1864" i="35"/>
  <c r="N1865" i="35"/>
  <c r="N1866" i="35"/>
  <c r="N1867" i="35"/>
  <c r="N1868" i="35"/>
  <c r="N1869" i="35"/>
  <c r="N1870" i="35"/>
  <c r="N1871" i="35"/>
  <c r="N1872" i="35"/>
  <c r="N1873" i="35"/>
  <c r="N1874" i="35"/>
  <c r="N1875" i="35"/>
  <c r="N1876" i="35"/>
  <c r="N1877" i="35"/>
  <c r="N1878" i="35"/>
  <c r="N1879" i="35"/>
  <c r="N1880" i="35"/>
  <c r="N1881" i="35"/>
  <c r="N1882" i="35"/>
  <c r="N1883" i="35"/>
  <c r="N1884" i="35"/>
  <c r="N1885" i="35"/>
  <c r="N1886" i="35"/>
  <c r="N1887" i="35"/>
  <c r="N1888" i="35"/>
  <c r="N1889" i="35"/>
  <c r="N1890" i="35"/>
  <c r="N1891" i="35"/>
  <c r="N1892" i="35"/>
  <c r="N1893" i="35"/>
  <c r="N1894" i="35"/>
  <c r="N1895" i="35"/>
  <c r="N1896" i="35"/>
  <c r="N1897" i="35"/>
  <c r="N1898" i="35"/>
  <c r="N1899" i="35"/>
  <c r="N1900" i="35"/>
  <c r="N1901" i="35"/>
  <c r="N1902" i="35"/>
  <c r="N1903" i="35"/>
  <c r="N1904" i="35"/>
  <c r="N1905" i="35"/>
  <c r="N1906" i="35"/>
  <c r="N1907" i="35"/>
  <c r="N1908" i="35"/>
  <c r="N1909" i="35"/>
  <c r="N1910" i="35"/>
  <c r="N1911" i="35"/>
  <c r="N1912" i="35"/>
  <c r="N1913" i="35"/>
  <c r="N1914" i="35"/>
  <c r="N1915" i="35"/>
  <c r="N1916" i="35"/>
  <c r="N1917" i="35"/>
  <c r="N1918" i="35"/>
  <c r="N1919" i="35"/>
  <c r="N1920" i="35"/>
  <c r="N1921" i="35"/>
  <c r="N1922" i="35"/>
  <c r="N1923" i="35"/>
  <c r="N1924" i="35"/>
  <c r="N1925" i="35"/>
  <c r="N1926" i="35"/>
  <c r="N1927" i="35"/>
  <c r="N1928" i="35"/>
  <c r="N1929" i="35"/>
  <c r="N1930" i="35"/>
  <c r="N1931" i="35"/>
  <c r="N1932" i="35"/>
  <c r="N1933" i="35"/>
  <c r="N1934" i="35"/>
  <c r="N1935" i="35"/>
  <c r="N1936" i="35"/>
  <c r="N1937" i="35"/>
  <c r="N1938" i="35"/>
  <c r="N1939" i="35"/>
  <c r="N1940" i="35"/>
  <c r="N1941" i="35"/>
  <c r="N1942" i="35"/>
  <c r="N1943" i="35"/>
  <c r="N1944" i="35"/>
  <c r="N1945" i="35"/>
  <c r="N1946" i="35"/>
  <c r="N1947" i="35"/>
  <c r="N1948" i="35"/>
  <c r="N1949" i="35"/>
  <c r="N1950" i="35"/>
  <c r="N1951" i="35"/>
  <c r="N1952" i="35"/>
  <c r="N1953" i="35"/>
  <c r="N1954" i="35"/>
  <c r="N1955" i="35"/>
  <c r="N1956" i="35"/>
  <c r="N1957" i="35"/>
  <c r="N1958" i="35"/>
  <c r="N1959" i="35"/>
  <c r="N1960" i="35"/>
  <c r="N1961" i="35"/>
  <c r="N1962" i="35"/>
  <c r="N1963" i="35"/>
  <c r="N1964" i="35"/>
  <c r="N1965" i="35"/>
  <c r="N1966" i="35"/>
  <c r="N1967" i="35"/>
  <c r="N1968" i="35"/>
  <c r="N1969" i="35"/>
  <c r="N1970" i="35"/>
  <c r="N1971" i="35"/>
  <c r="N1972" i="35"/>
  <c r="N1973" i="35"/>
  <c r="N1974" i="35"/>
  <c r="N1975" i="35"/>
  <c r="N1976" i="35"/>
  <c r="N1977" i="35"/>
  <c r="N1978" i="35"/>
  <c r="N1979" i="35"/>
  <c r="N1980" i="35"/>
  <c r="N1981" i="35"/>
  <c r="N1982" i="35"/>
  <c r="N1983" i="35"/>
  <c r="N1984" i="35"/>
  <c r="N1985" i="35"/>
  <c r="N1986" i="35"/>
  <c r="N1987" i="35"/>
  <c r="N1988" i="35"/>
  <c r="N1989" i="35"/>
  <c r="N1990" i="35"/>
  <c r="N1991" i="35"/>
  <c r="N1992" i="35"/>
  <c r="N1993" i="35"/>
  <c r="N1994" i="35"/>
  <c r="N1995" i="35"/>
  <c r="N1996" i="35"/>
  <c r="N1997" i="35"/>
  <c r="N1998" i="35"/>
  <c r="N1999" i="35"/>
  <c r="N2000" i="35"/>
  <c r="N2001" i="35"/>
  <c r="N2002" i="35"/>
  <c r="N2003" i="35"/>
  <c r="N2004" i="35"/>
  <c r="N2005" i="35"/>
  <c r="N2006" i="35"/>
  <c r="N2007" i="35"/>
  <c r="N2008" i="35"/>
  <c r="N2009" i="35"/>
  <c r="N2010" i="35"/>
  <c r="N2011" i="35"/>
  <c r="N2012" i="35"/>
  <c r="N2013" i="35"/>
  <c r="N2014" i="35"/>
  <c r="N2015" i="35"/>
  <c r="N2016" i="35"/>
  <c r="N2017" i="35"/>
  <c r="N2018" i="35"/>
  <c r="N2019" i="35"/>
  <c r="N2020" i="35"/>
  <c r="N2021" i="35"/>
  <c r="N2022" i="35"/>
  <c r="N2023" i="35"/>
  <c r="N2024" i="35"/>
  <c r="N2025" i="35"/>
  <c r="N2026" i="35"/>
  <c r="N2027" i="35"/>
  <c r="N2028" i="35"/>
  <c r="N2029" i="35"/>
  <c r="N2030" i="35"/>
  <c r="N2031" i="35"/>
  <c r="N2032" i="35"/>
  <c r="N2033" i="35"/>
  <c r="N2034" i="35"/>
  <c r="N2035" i="35"/>
  <c r="N2036" i="35"/>
  <c r="N2037" i="35"/>
  <c r="N2038" i="35"/>
  <c r="N2039" i="35"/>
  <c r="N2040" i="35"/>
  <c r="N2041" i="35"/>
  <c r="N2042" i="35"/>
  <c r="N2043" i="35"/>
  <c r="N2044" i="35"/>
  <c r="N2045" i="35"/>
  <c r="N2046" i="35"/>
  <c r="N2047" i="35"/>
  <c r="N2048" i="35"/>
  <c r="N2049" i="35"/>
  <c r="N2050" i="35"/>
  <c r="N2051" i="35"/>
  <c r="N2052" i="35"/>
  <c r="N2053" i="35"/>
  <c r="N2054" i="35"/>
  <c r="N2055" i="35"/>
  <c r="N2056" i="35"/>
  <c r="N2057" i="35"/>
  <c r="N2058" i="35"/>
  <c r="N2059" i="35"/>
  <c r="N2060" i="35"/>
  <c r="N2061" i="35"/>
  <c r="N2062" i="35"/>
  <c r="N2063" i="35"/>
  <c r="N2064" i="35"/>
  <c r="N2065" i="35"/>
  <c r="N2066" i="35"/>
  <c r="N2067" i="35"/>
  <c r="N2068" i="35"/>
  <c r="N2069" i="35"/>
  <c r="N2070" i="35"/>
  <c r="N2071" i="35"/>
  <c r="N2072" i="35"/>
  <c r="N2073" i="35"/>
  <c r="N2074" i="35"/>
  <c r="N2075" i="35"/>
  <c r="N2076" i="35"/>
  <c r="N2077" i="35"/>
  <c r="N2078" i="35"/>
  <c r="N2079" i="35"/>
  <c r="N2080" i="35"/>
  <c r="N2081" i="35"/>
  <c r="N2082" i="35"/>
  <c r="N2083" i="35"/>
  <c r="N2084" i="35"/>
  <c r="N2085" i="35"/>
  <c r="N2086" i="35"/>
  <c r="N2087" i="35"/>
  <c r="N2088" i="35"/>
  <c r="N2089" i="35"/>
  <c r="N2090" i="35"/>
  <c r="N2091" i="35"/>
  <c r="N2092" i="35"/>
  <c r="N2093" i="35"/>
  <c r="N2094" i="35"/>
  <c r="N2095" i="35"/>
  <c r="N2096" i="35"/>
  <c r="N2097" i="35"/>
  <c r="N2098" i="35"/>
  <c r="N2099" i="35"/>
  <c r="N2100" i="35"/>
  <c r="N2101" i="35"/>
  <c r="N2102" i="35"/>
  <c r="N2103" i="35"/>
  <c r="N2104" i="35"/>
  <c r="N2105" i="35"/>
  <c r="N2106" i="35"/>
  <c r="N2107" i="35"/>
  <c r="N2108" i="35"/>
  <c r="N2109" i="35"/>
  <c r="N2110" i="35"/>
  <c r="N2111" i="35"/>
  <c r="N2112" i="35"/>
  <c r="N2113" i="35"/>
  <c r="N2114" i="35"/>
  <c r="N2115" i="35"/>
  <c r="N2116" i="35"/>
  <c r="N2117" i="35"/>
  <c r="N2118" i="35"/>
  <c r="N2119" i="35"/>
  <c r="N2120" i="35"/>
  <c r="N2121" i="35"/>
  <c r="N2122" i="35"/>
  <c r="N2123" i="35"/>
  <c r="N2124" i="35"/>
  <c r="N2125" i="35"/>
  <c r="N2126" i="35"/>
  <c r="N2127" i="35"/>
  <c r="N2128" i="35"/>
  <c r="N2129" i="35"/>
  <c r="N2130" i="35"/>
  <c r="N2131" i="35"/>
  <c r="N2132" i="35"/>
  <c r="N2133" i="35"/>
  <c r="N2134" i="35"/>
  <c r="N2135" i="35"/>
  <c r="N2136" i="35"/>
  <c r="N2137" i="35"/>
  <c r="N2138" i="35"/>
  <c r="N2139" i="35"/>
  <c r="N2140" i="35"/>
  <c r="N2141" i="35"/>
  <c r="N2142" i="35"/>
  <c r="N2143" i="35"/>
  <c r="N2144" i="35"/>
  <c r="N2145" i="35"/>
  <c r="N2146" i="35"/>
  <c r="N2147" i="35"/>
  <c r="N2148" i="35"/>
  <c r="N2149" i="35"/>
  <c r="N2150" i="35"/>
  <c r="N2151" i="35"/>
  <c r="N2152" i="35"/>
  <c r="N2153" i="35"/>
  <c r="N2154" i="35"/>
  <c r="N2155" i="35"/>
  <c r="N2156" i="35"/>
  <c r="N2157" i="35"/>
  <c r="N2158" i="35"/>
  <c r="N2159" i="35"/>
  <c r="N2160" i="35"/>
  <c r="N2161" i="35"/>
  <c r="N2162" i="35"/>
  <c r="N2163" i="35"/>
  <c r="N2164" i="35"/>
  <c r="N2165" i="35"/>
  <c r="N2166" i="35"/>
  <c r="N2167" i="35"/>
  <c r="N2168" i="35"/>
  <c r="N2169" i="35"/>
  <c r="N2170" i="35"/>
  <c r="N2171" i="35"/>
  <c r="N2172" i="35"/>
  <c r="N2173" i="35"/>
  <c r="N2174" i="35"/>
  <c r="N2175" i="35"/>
  <c r="N2176" i="35"/>
  <c r="N2177" i="35"/>
  <c r="N2178" i="35"/>
  <c r="N2179" i="35"/>
  <c r="N2180" i="35"/>
  <c r="N2181" i="35"/>
  <c r="N2182" i="35"/>
  <c r="N2183" i="35"/>
  <c r="N2184" i="35"/>
  <c r="N2185" i="35"/>
  <c r="N2186" i="35"/>
  <c r="N2187" i="35"/>
  <c r="N2188" i="35"/>
  <c r="N2189" i="35"/>
  <c r="N2190" i="35"/>
  <c r="N2191" i="35"/>
  <c r="N2192" i="35"/>
  <c r="N2193" i="35"/>
  <c r="N2194" i="35"/>
  <c r="N2195" i="35"/>
  <c r="N2196" i="35"/>
  <c r="N2197" i="35"/>
  <c r="N2198" i="35"/>
  <c r="N2199" i="35"/>
  <c r="N2200" i="35"/>
  <c r="N2201" i="35"/>
  <c r="N2202" i="35"/>
  <c r="N2203" i="35"/>
  <c r="N2204" i="35"/>
  <c r="N2205" i="35"/>
  <c r="N2206" i="35"/>
  <c r="N2207" i="35"/>
  <c r="N2208" i="35"/>
  <c r="N2209" i="35"/>
  <c r="N2210" i="35"/>
  <c r="N2211" i="35"/>
  <c r="N2212" i="35"/>
  <c r="N2213" i="35"/>
  <c r="N2214" i="35"/>
  <c r="N2215" i="35"/>
  <c r="N2216" i="35"/>
  <c r="N2217" i="35"/>
  <c r="N2218" i="35"/>
  <c r="N2219" i="35"/>
  <c r="N2220" i="35"/>
  <c r="N2221" i="35"/>
  <c r="N2222" i="35"/>
  <c r="N2223" i="35"/>
  <c r="N2224" i="35"/>
  <c r="N2225" i="35"/>
  <c r="N2226" i="35"/>
  <c r="N2227" i="35"/>
  <c r="N2228" i="35"/>
  <c r="N2229" i="35"/>
  <c r="N2230" i="35"/>
  <c r="N2231" i="35"/>
  <c r="N2232" i="35"/>
  <c r="N2233" i="35"/>
  <c r="N2234" i="35"/>
  <c r="N2235" i="35"/>
  <c r="N2236" i="35"/>
  <c r="N2237" i="35"/>
  <c r="N2238" i="35"/>
  <c r="N2239" i="35"/>
  <c r="N2240" i="35"/>
  <c r="N2241" i="35"/>
  <c r="N2242" i="35"/>
  <c r="N2243" i="35"/>
  <c r="N2244" i="35"/>
  <c r="N2245" i="35"/>
  <c r="N2246" i="35"/>
  <c r="N2247" i="35"/>
  <c r="N2248" i="35"/>
  <c r="N2249" i="35"/>
  <c r="N2250" i="35"/>
  <c r="N2251" i="35"/>
  <c r="N2252" i="35"/>
  <c r="N2253" i="35"/>
  <c r="N2254" i="35"/>
  <c r="N2255" i="35"/>
  <c r="N2256" i="35"/>
  <c r="N2257" i="35"/>
  <c r="N2258" i="35"/>
  <c r="N2259" i="35"/>
  <c r="N2260" i="35"/>
  <c r="N2261" i="35"/>
  <c r="N2262" i="35"/>
  <c r="N2263" i="35"/>
  <c r="N2264" i="35"/>
  <c r="N2265" i="35"/>
  <c r="N2266" i="35"/>
  <c r="N2267" i="35"/>
  <c r="N2268" i="35"/>
  <c r="N2269" i="35"/>
  <c r="N2270" i="35"/>
  <c r="N2271" i="35"/>
  <c r="N2272" i="35"/>
  <c r="N2273" i="35"/>
  <c r="N2274" i="35"/>
  <c r="N2275" i="35"/>
  <c r="N2276" i="35"/>
  <c r="N2277" i="35"/>
  <c r="N2278" i="35"/>
  <c r="N2279" i="35"/>
  <c r="N2280" i="35"/>
  <c r="N2281" i="35"/>
  <c r="N2282" i="35"/>
  <c r="N2283" i="35"/>
  <c r="N2284" i="35"/>
  <c r="N2285" i="35"/>
  <c r="N2286" i="35"/>
  <c r="N2287" i="35"/>
  <c r="N2288" i="35"/>
  <c r="N2289" i="35"/>
  <c r="N2290" i="35"/>
  <c r="N2291" i="35"/>
  <c r="N2292" i="35"/>
  <c r="N2293" i="35"/>
  <c r="N2294" i="35"/>
  <c r="N2295" i="35"/>
  <c r="N2296" i="35"/>
  <c r="N2297" i="35"/>
  <c r="N2298" i="35"/>
  <c r="N2299" i="35"/>
  <c r="N2300" i="35"/>
  <c r="N2301" i="35"/>
  <c r="N2302" i="35"/>
  <c r="N2303" i="35"/>
  <c r="N2304" i="35"/>
  <c r="N2305" i="35"/>
  <c r="N2306" i="35"/>
  <c r="N2307" i="35"/>
  <c r="N2308" i="35"/>
  <c r="N2309" i="35"/>
  <c r="N2310" i="35"/>
  <c r="N2311" i="35"/>
  <c r="N2312" i="35"/>
  <c r="N2313" i="35"/>
  <c r="N2314" i="35"/>
  <c r="N2315" i="35"/>
  <c r="N2316" i="35"/>
  <c r="N2317" i="35"/>
  <c r="N2318" i="35"/>
  <c r="N2319" i="35"/>
  <c r="N2320" i="35"/>
  <c r="N2321" i="35"/>
  <c r="N2322" i="35"/>
  <c r="N2323" i="35"/>
  <c r="N2324" i="35"/>
  <c r="N2325" i="35"/>
  <c r="N2326" i="35"/>
  <c r="N2327" i="35"/>
  <c r="N2328" i="35"/>
  <c r="N2329" i="35"/>
  <c r="N2330" i="35"/>
  <c r="N2331" i="35"/>
  <c r="N2332" i="35"/>
  <c r="N2333" i="35"/>
  <c r="N2334" i="35"/>
  <c r="N2335" i="35"/>
  <c r="N2336" i="35"/>
  <c r="N2337" i="35"/>
  <c r="N2338" i="35"/>
  <c r="N2339" i="35"/>
  <c r="N2340" i="35"/>
  <c r="N2341" i="35"/>
  <c r="N2342" i="35"/>
  <c r="N2343" i="35"/>
  <c r="N2344" i="35"/>
  <c r="N2345" i="35"/>
  <c r="N2346" i="35"/>
  <c r="N2347" i="35"/>
  <c r="N2348" i="35"/>
  <c r="N2349" i="35"/>
  <c r="N2350" i="35"/>
  <c r="N2351" i="35"/>
  <c r="N2352" i="35"/>
  <c r="N2353" i="35"/>
  <c r="N2354" i="35"/>
  <c r="N2355" i="35"/>
  <c r="N2356" i="35"/>
  <c r="N2357" i="35"/>
  <c r="N2358" i="35"/>
  <c r="N2359" i="35"/>
  <c r="N2360" i="35"/>
  <c r="N2361" i="35"/>
  <c r="N2362" i="35"/>
  <c r="N2363" i="35"/>
  <c r="N2364" i="35"/>
  <c r="N2365" i="35"/>
  <c r="N2366" i="35"/>
  <c r="N2367" i="35"/>
  <c r="N2368" i="35"/>
  <c r="N2369" i="35"/>
  <c r="N2370" i="35"/>
  <c r="N2371" i="35"/>
  <c r="N2372" i="35"/>
  <c r="N2373" i="35"/>
  <c r="N2374" i="35"/>
  <c r="N2375" i="35"/>
  <c r="N2376" i="35"/>
  <c r="N2377" i="35"/>
  <c r="N2378" i="35"/>
  <c r="N2379" i="35"/>
  <c r="N2380" i="35"/>
  <c r="N2381" i="35"/>
  <c r="N2382" i="35"/>
  <c r="N2383" i="35"/>
  <c r="N2384" i="35"/>
  <c r="N2385" i="35"/>
  <c r="N2386" i="35"/>
  <c r="N2387" i="35"/>
  <c r="N2388" i="35"/>
  <c r="N2389" i="35"/>
  <c r="N2390" i="35"/>
  <c r="N2391" i="35"/>
  <c r="N2392" i="35"/>
  <c r="N2393" i="35"/>
  <c r="N2394" i="35"/>
  <c r="N2395" i="35"/>
  <c r="N2396" i="35"/>
  <c r="N2397" i="35"/>
  <c r="N2398" i="35"/>
  <c r="N2399" i="35"/>
  <c r="N2400" i="35"/>
  <c r="N2401" i="35"/>
  <c r="N2402" i="35"/>
  <c r="N2403" i="35"/>
  <c r="N2404" i="35"/>
  <c r="N2405" i="35"/>
  <c r="N2406" i="35"/>
  <c r="N2407" i="35"/>
  <c r="N2408" i="35"/>
  <c r="N2409" i="35"/>
  <c r="N2410" i="35"/>
  <c r="N2411" i="35"/>
  <c r="N2412" i="35"/>
  <c r="N2413" i="35"/>
  <c r="N2414" i="35"/>
  <c r="N2415" i="35"/>
  <c r="N2416" i="35"/>
  <c r="N2417" i="35"/>
  <c r="N2418" i="35"/>
  <c r="N2419" i="35"/>
  <c r="N2420" i="35"/>
  <c r="N2421" i="35"/>
  <c r="N2422" i="35"/>
  <c r="N2423" i="35"/>
  <c r="N2424" i="35"/>
  <c r="N2425" i="35"/>
  <c r="N2426" i="35"/>
  <c r="N2427" i="35"/>
  <c r="N2428" i="35"/>
  <c r="N2429" i="35"/>
  <c r="N2430" i="35"/>
  <c r="N2431" i="35"/>
  <c r="N2432" i="35"/>
  <c r="N2433" i="35"/>
  <c r="N2434" i="35"/>
  <c r="N2435" i="35"/>
  <c r="N2436" i="35"/>
  <c r="N2437" i="35"/>
  <c r="N2438" i="35"/>
  <c r="N2439" i="35"/>
  <c r="N2440" i="35"/>
  <c r="N2441" i="35"/>
  <c r="N2442" i="35"/>
  <c r="N2443" i="35"/>
  <c r="N2444" i="35"/>
  <c r="N2445" i="35"/>
  <c r="N2446" i="35"/>
  <c r="N2447" i="35"/>
  <c r="N2448" i="35"/>
  <c r="N2449" i="35"/>
  <c r="N2450" i="35"/>
  <c r="N2451" i="35"/>
  <c r="N2452" i="35"/>
  <c r="N2453" i="35"/>
  <c r="N2454" i="35"/>
  <c r="N2455" i="35"/>
  <c r="N2456" i="35"/>
  <c r="N2457" i="35"/>
  <c r="N2458" i="35"/>
  <c r="N2459" i="35"/>
  <c r="N2460" i="35"/>
  <c r="N2461" i="35"/>
  <c r="N2462" i="35"/>
  <c r="N2463" i="35"/>
  <c r="N2464" i="35"/>
  <c r="N2465" i="35"/>
  <c r="N2466" i="35"/>
  <c r="N2467" i="35"/>
  <c r="N2468" i="35"/>
  <c r="N2469" i="35"/>
  <c r="N2470" i="35"/>
  <c r="N2471" i="35"/>
  <c r="N2472" i="35"/>
  <c r="N2473" i="35"/>
  <c r="N2474" i="35"/>
  <c r="N2475" i="35"/>
  <c r="N2476" i="35"/>
  <c r="N2477" i="35"/>
  <c r="N2478" i="35"/>
  <c r="N2479" i="35"/>
  <c r="N2480" i="35"/>
  <c r="N2481" i="35"/>
  <c r="N2482" i="35"/>
  <c r="N2483" i="35"/>
  <c r="N2484" i="35"/>
  <c r="N2485" i="35"/>
  <c r="N2486" i="35"/>
  <c r="N2487" i="35"/>
  <c r="N2488" i="35"/>
  <c r="N2489" i="35"/>
  <c r="N2490" i="35"/>
  <c r="N2491" i="35"/>
  <c r="N2492" i="35"/>
  <c r="N2493" i="35"/>
  <c r="N2494" i="35"/>
  <c r="N2495" i="35"/>
  <c r="N2496" i="35"/>
  <c r="N2497" i="35"/>
  <c r="N2498" i="35"/>
  <c r="N2499" i="35"/>
  <c r="N2500" i="35"/>
  <c r="N2501" i="35"/>
  <c r="N2502" i="35"/>
  <c r="N2503" i="35"/>
  <c r="N2504" i="35"/>
  <c r="N2505" i="35"/>
  <c r="N2506" i="35"/>
  <c r="N2507" i="35"/>
  <c r="N2508" i="35"/>
  <c r="N2509" i="35"/>
  <c r="N2510" i="35"/>
  <c r="N2511" i="35"/>
  <c r="N2512" i="35"/>
  <c r="N2513" i="35"/>
  <c r="N2514" i="35"/>
  <c r="N2515" i="35"/>
  <c r="N2516" i="35"/>
  <c r="N2517" i="35"/>
  <c r="N2518" i="35"/>
  <c r="N2519" i="35"/>
  <c r="N2520" i="35"/>
  <c r="N2521" i="35"/>
  <c r="N2522" i="35"/>
  <c r="N2523" i="35"/>
  <c r="N2524" i="35"/>
  <c r="N2525" i="35"/>
  <c r="N2526" i="35"/>
  <c r="N2527" i="35"/>
  <c r="N2528" i="35"/>
  <c r="N2529" i="35"/>
  <c r="N2530" i="35"/>
  <c r="N2531" i="35"/>
  <c r="N2532" i="35"/>
  <c r="N2533" i="35"/>
  <c r="N2534" i="35"/>
  <c r="N2535" i="35"/>
  <c r="N2536" i="35"/>
  <c r="N2537" i="35"/>
  <c r="N2538" i="35"/>
  <c r="N2539" i="35"/>
  <c r="N2540" i="35"/>
  <c r="N2541" i="35"/>
  <c r="N2542" i="35"/>
  <c r="N2543" i="35"/>
  <c r="N2544" i="35"/>
  <c r="N2545" i="35"/>
  <c r="N2546" i="35"/>
  <c r="N2547" i="35"/>
  <c r="N2548" i="35"/>
  <c r="N2549" i="35"/>
  <c r="N2550" i="35"/>
  <c r="N2551" i="35"/>
  <c r="N2552" i="35"/>
  <c r="N2553" i="35"/>
  <c r="N2554" i="35"/>
  <c r="N2555" i="35"/>
  <c r="N2556" i="35"/>
  <c r="N2557" i="35"/>
  <c r="N2558" i="35"/>
  <c r="N2559" i="35"/>
  <c r="N2560" i="35"/>
  <c r="N2561" i="35"/>
  <c r="N2562" i="35"/>
  <c r="N2563" i="35"/>
  <c r="N2564" i="35"/>
  <c r="N2565" i="35"/>
  <c r="N2566" i="35"/>
  <c r="N2567" i="35"/>
  <c r="N2568" i="35"/>
  <c r="N2569" i="35"/>
  <c r="N2570" i="35"/>
  <c r="N2571" i="35"/>
  <c r="N2572" i="35"/>
  <c r="N2573" i="35"/>
  <c r="N2574" i="35"/>
  <c r="N2575" i="35"/>
  <c r="N2576" i="35"/>
  <c r="N2577" i="35"/>
  <c r="N2578" i="35"/>
  <c r="N2579" i="35"/>
  <c r="N2580" i="35"/>
  <c r="N2581" i="35"/>
  <c r="N2582" i="35"/>
  <c r="N2583" i="35"/>
  <c r="N2584" i="35"/>
  <c r="N2585" i="35"/>
  <c r="N2586" i="35"/>
  <c r="N2587" i="35"/>
  <c r="N2588" i="35"/>
  <c r="N2589" i="35"/>
  <c r="N2590" i="35"/>
  <c r="N2591" i="35"/>
  <c r="N2592" i="35"/>
  <c r="N2593" i="35"/>
  <c r="N2594" i="35"/>
  <c r="N2595" i="35"/>
  <c r="N2596" i="35"/>
  <c r="N2597" i="35"/>
  <c r="N2598" i="35"/>
  <c r="N2599" i="35"/>
  <c r="N2600" i="35"/>
  <c r="N2601" i="35"/>
  <c r="N2602" i="35"/>
  <c r="N2603" i="35"/>
  <c r="N2604" i="35"/>
  <c r="N2605" i="35"/>
  <c r="N2606" i="35"/>
  <c r="N2607" i="35"/>
  <c r="N2608" i="35"/>
  <c r="N2609" i="35"/>
  <c r="N2610" i="35"/>
  <c r="N2611" i="35"/>
  <c r="N2612" i="35"/>
  <c r="N2613" i="35"/>
  <c r="N2614" i="35"/>
  <c r="N2615" i="35"/>
  <c r="N2616" i="35"/>
  <c r="N2617" i="35"/>
  <c r="N2618" i="35"/>
  <c r="N2619" i="35"/>
  <c r="N2620" i="35"/>
  <c r="N2621" i="35"/>
  <c r="N2622" i="35"/>
  <c r="N2623" i="35"/>
  <c r="N2624" i="35"/>
  <c r="N2625" i="35"/>
  <c r="N2626" i="35"/>
  <c r="N2627" i="35"/>
  <c r="N2628" i="35"/>
  <c r="N2629" i="35"/>
  <c r="N2630" i="35"/>
  <c r="N2631" i="35"/>
  <c r="N2632" i="35"/>
  <c r="N2633" i="35"/>
  <c r="N2634" i="35"/>
  <c r="N2635" i="35"/>
  <c r="N2636" i="35"/>
  <c r="N2637" i="35"/>
  <c r="N2638" i="35"/>
  <c r="N2639" i="35"/>
  <c r="N2640" i="35"/>
  <c r="N2641" i="35"/>
  <c r="N2642" i="35"/>
  <c r="N2643" i="35"/>
  <c r="N2644" i="35"/>
  <c r="N2645" i="35"/>
  <c r="N2646" i="35"/>
  <c r="N2647" i="35"/>
  <c r="N2648" i="35"/>
  <c r="N2649" i="35"/>
  <c r="N2650" i="35"/>
  <c r="N2651" i="35"/>
  <c r="N2652" i="35"/>
  <c r="N2653" i="35"/>
  <c r="N2654" i="35"/>
  <c r="N2655" i="35"/>
  <c r="N2656" i="35"/>
  <c r="N2657" i="35"/>
  <c r="N2658" i="35"/>
  <c r="N2659" i="35"/>
  <c r="N2660" i="35"/>
  <c r="N2661" i="35"/>
  <c r="N2662" i="35"/>
  <c r="N2663" i="35"/>
  <c r="N2664" i="35"/>
  <c r="N2665" i="35"/>
  <c r="N2666" i="35"/>
  <c r="N2667" i="35"/>
  <c r="N2668" i="35"/>
  <c r="N2669" i="35"/>
  <c r="N2670" i="35"/>
  <c r="N2671" i="35"/>
  <c r="N2672" i="35"/>
  <c r="N2673" i="35"/>
  <c r="N2674" i="35"/>
  <c r="N2675" i="35"/>
  <c r="N2676" i="35"/>
  <c r="N2677" i="35"/>
  <c r="N2678" i="35"/>
  <c r="N2679" i="35"/>
  <c r="N2680" i="35"/>
  <c r="N2681" i="35"/>
  <c r="N2682" i="35"/>
  <c r="N2683" i="35"/>
  <c r="N2684" i="35"/>
  <c r="N2685" i="35"/>
  <c r="N2686" i="35"/>
  <c r="N2687" i="35"/>
  <c r="N2688" i="35"/>
  <c r="N2689" i="35"/>
  <c r="N2690" i="35"/>
  <c r="N2691" i="35"/>
  <c r="N2692" i="35"/>
  <c r="N2693" i="35"/>
  <c r="N2694" i="35"/>
  <c r="N2695" i="35"/>
  <c r="N2696" i="35"/>
  <c r="N2697" i="35"/>
  <c r="N2698" i="35"/>
  <c r="N2699" i="35"/>
  <c r="N2700" i="35"/>
  <c r="N2701" i="35"/>
  <c r="N2702" i="35"/>
  <c r="N2703" i="35"/>
  <c r="N2704" i="35"/>
  <c r="N2705" i="35"/>
  <c r="N2706" i="35"/>
  <c r="N2707" i="35"/>
  <c r="N2708" i="35"/>
  <c r="N2709" i="35"/>
  <c r="N2710" i="35"/>
  <c r="N2711" i="35"/>
  <c r="N2712" i="35"/>
  <c r="N2713" i="35"/>
  <c r="N2714" i="35"/>
  <c r="N2715" i="35"/>
  <c r="N2716" i="35"/>
  <c r="N2717" i="35"/>
  <c r="N2718" i="35"/>
  <c r="N2719" i="35"/>
  <c r="N2720" i="35"/>
  <c r="N2721" i="35"/>
  <c r="N2722" i="35"/>
  <c r="N2723" i="35"/>
  <c r="N2724" i="35"/>
  <c r="N2725" i="35"/>
  <c r="N2726" i="35"/>
  <c r="N2727" i="35"/>
  <c r="N2728" i="35"/>
  <c r="N2729" i="35"/>
  <c r="N2730" i="35"/>
  <c r="N2731" i="35"/>
  <c r="N2732" i="35"/>
  <c r="N2733" i="35"/>
  <c r="N2734" i="35"/>
  <c r="N2735" i="35"/>
  <c r="N2736" i="35"/>
  <c r="N2737" i="35"/>
  <c r="N2738" i="35"/>
  <c r="N2739" i="35"/>
  <c r="N2740" i="35"/>
  <c r="N2741" i="35"/>
  <c r="N2742" i="35"/>
  <c r="N2743" i="35"/>
  <c r="N2744" i="35"/>
  <c r="N2745" i="35"/>
  <c r="N2746" i="35"/>
  <c r="N2747" i="35"/>
  <c r="N2748" i="35"/>
  <c r="N2749" i="35"/>
  <c r="N2750" i="35"/>
  <c r="N2751" i="35"/>
  <c r="N2752" i="35"/>
  <c r="N2753" i="35"/>
  <c r="N2754" i="35"/>
  <c r="N2755" i="35"/>
  <c r="N2756" i="35"/>
  <c r="N2757" i="35"/>
  <c r="N2758" i="35"/>
  <c r="N2759" i="35"/>
  <c r="N2760" i="35"/>
  <c r="N2761" i="35"/>
  <c r="N2762" i="35"/>
  <c r="N2763" i="35"/>
  <c r="N2764" i="35"/>
  <c r="N2765" i="35"/>
  <c r="N2766" i="35"/>
  <c r="N2767" i="35"/>
  <c r="N2768" i="35"/>
  <c r="N2769" i="35"/>
  <c r="N2770" i="35"/>
  <c r="N2771" i="35"/>
  <c r="N2772" i="35"/>
  <c r="N2773" i="35"/>
  <c r="N2774" i="35"/>
  <c r="N2775" i="35"/>
  <c r="N2776" i="35"/>
  <c r="N2777" i="35"/>
  <c r="N2778" i="35"/>
  <c r="N2779" i="35"/>
  <c r="N2780" i="35"/>
  <c r="N2781" i="35"/>
  <c r="N2782" i="35"/>
  <c r="N2783" i="35"/>
  <c r="N2784" i="35"/>
  <c r="N2785" i="35"/>
  <c r="N2786" i="35"/>
  <c r="N2787" i="35"/>
  <c r="N2788" i="35"/>
  <c r="N2789" i="35"/>
  <c r="N2790" i="35"/>
  <c r="N2791" i="35"/>
  <c r="N2792" i="35"/>
  <c r="N2793" i="35"/>
  <c r="N2794" i="35"/>
  <c r="N2795" i="35"/>
  <c r="N2796" i="35"/>
  <c r="N2797" i="35"/>
  <c r="N2798" i="35"/>
  <c r="N2799" i="35"/>
  <c r="N2800" i="35"/>
  <c r="N2801" i="35"/>
  <c r="N2802" i="35"/>
  <c r="N2803" i="35"/>
  <c r="N2804" i="35"/>
  <c r="N2805" i="35"/>
  <c r="N2806" i="35"/>
  <c r="N2807" i="35"/>
  <c r="N2808" i="35"/>
  <c r="N2809" i="35"/>
  <c r="N2810" i="35"/>
  <c r="N2811" i="35"/>
  <c r="N2812" i="35"/>
  <c r="N2813" i="35"/>
  <c r="N2814" i="35"/>
  <c r="N2815" i="35"/>
  <c r="N2816" i="35"/>
  <c r="N2817" i="35"/>
  <c r="N2818" i="35"/>
  <c r="N2819" i="35"/>
  <c r="N2820" i="35"/>
  <c r="N2821" i="35"/>
  <c r="N2822" i="35"/>
  <c r="N2823" i="35"/>
  <c r="N2824" i="35"/>
  <c r="N2825" i="35"/>
  <c r="N2826" i="35"/>
  <c r="N2827" i="35"/>
  <c r="N2828" i="35"/>
  <c r="N2829" i="35"/>
  <c r="N2830" i="35"/>
  <c r="N2831" i="35"/>
  <c r="N2832" i="35"/>
  <c r="N2833" i="35"/>
  <c r="N2834" i="35"/>
  <c r="N2835" i="35"/>
  <c r="N2836" i="35"/>
  <c r="N2837" i="35"/>
  <c r="N2838" i="35"/>
  <c r="N2839" i="35"/>
  <c r="N2840" i="35"/>
  <c r="N2841" i="35"/>
  <c r="N2842" i="35"/>
  <c r="N2843" i="35"/>
  <c r="N2844" i="35"/>
  <c r="N2845" i="35"/>
  <c r="N2846" i="35"/>
  <c r="N2847" i="35"/>
  <c r="N2848" i="35"/>
  <c r="N2849" i="35"/>
  <c r="N2850" i="35"/>
  <c r="N2851" i="35"/>
  <c r="N2852" i="35"/>
  <c r="N2853" i="35"/>
  <c r="N2854" i="35"/>
  <c r="N2855" i="35"/>
  <c r="N2856" i="35"/>
  <c r="N2857" i="35"/>
  <c r="N2858" i="35"/>
  <c r="N2859" i="35"/>
  <c r="N2860" i="35"/>
  <c r="N2861" i="35"/>
  <c r="N2862" i="35"/>
  <c r="N2863" i="35"/>
  <c r="N2864" i="35"/>
  <c r="N2865" i="35"/>
  <c r="N2866" i="35"/>
  <c r="N2867" i="35"/>
  <c r="N2868" i="35"/>
  <c r="N2869" i="35"/>
  <c r="N2870" i="35"/>
  <c r="N2871" i="35"/>
  <c r="N2872" i="35"/>
  <c r="N2873" i="35"/>
  <c r="N2874" i="35"/>
  <c r="N2875" i="35"/>
  <c r="N2876" i="35"/>
  <c r="N2877" i="35"/>
  <c r="N2878" i="35"/>
  <c r="N2879" i="35"/>
  <c r="N2880" i="35"/>
  <c r="N2881" i="35"/>
  <c r="N2882" i="35"/>
  <c r="N2883" i="35"/>
  <c r="N2884" i="35"/>
  <c r="N2885" i="35"/>
  <c r="N2886" i="35"/>
  <c r="N2887" i="35"/>
  <c r="N2888" i="35"/>
  <c r="N2889" i="35"/>
  <c r="N2890" i="35"/>
  <c r="N2891" i="35"/>
  <c r="N2892" i="35"/>
  <c r="N2893" i="35"/>
  <c r="N2894" i="35"/>
  <c r="N2895" i="35"/>
  <c r="N2896" i="35"/>
  <c r="N2897" i="35"/>
  <c r="N2898" i="35"/>
  <c r="N2899" i="35"/>
  <c r="N2900" i="35"/>
  <c r="N2901" i="35"/>
  <c r="N2902" i="35"/>
  <c r="N2903" i="35"/>
  <c r="N2904" i="35"/>
  <c r="N2905" i="35"/>
  <c r="N2906" i="35"/>
  <c r="N2907" i="35"/>
  <c r="N2908" i="35"/>
  <c r="N2909" i="35"/>
  <c r="N2910" i="35"/>
  <c r="N2911" i="35"/>
  <c r="N2912" i="35"/>
  <c r="N2913" i="35"/>
  <c r="N2914" i="35"/>
  <c r="N2915" i="35"/>
  <c r="N2916" i="35"/>
  <c r="N2917" i="35"/>
  <c r="N2918" i="35"/>
  <c r="N2919" i="35"/>
  <c r="N2920" i="35"/>
  <c r="N2921" i="35"/>
  <c r="N2922" i="35"/>
  <c r="N2923" i="35"/>
  <c r="N2924" i="35"/>
  <c r="N2925" i="35"/>
  <c r="N2926" i="35"/>
  <c r="N2927" i="35"/>
  <c r="N2928" i="35"/>
  <c r="N2929" i="35"/>
  <c r="N2930" i="35"/>
  <c r="N2931" i="35"/>
  <c r="N2932" i="35"/>
  <c r="N2933" i="35"/>
  <c r="N2934" i="35"/>
  <c r="N2935" i="35"/>
  <c r="N2936" i="35"/>
  <c r="N2937" i="35"/>
  <c r="N2938" i="35"/>
  <c r="N2939" i="35"/>
  <c r="N2940" i="35"/>
  <c r="N2941" i="35"/>
  <c r="N2942" i="35"/>
  <c r="N2943" i="35"/>
  <c r="N2944" i="35"/>
  <c r="N2945" i="35"/>
  <c r="N2946" i="35"/>
  <c r="N2947" i="35"/>
  <c r="N2948" i="35"/>
  <c r="N2949" i="35"/>
  <c r="N2950" i="35"/>
  <c r="N2951" i="35"/>
  <c r="N2952" i="35"/>
  <c r="N2953" i="35"/>
  <c r="N2954" i="35"/>
  <c r="N2955" i="35"/>
  <c r="N2956" i="35"/>
  <c r="N2957" i="35"/>
  <c r="N2958" i="35"/>
  <c r="N2959" i="35"/>
  <c r="N2960" i="35"/>
  <c r="N2961" i="35"/>
  <c r="N2962" i="35"/>
  <c r="N2963" i="35"/>
  <c r="N2964" i="35"/>
  <c r="N2965" i="35"/>
  <c r="N2966" i="35"/>
  <c r="N2967" i="35"/>
  <c r="N2968" i="35"/>
  <c r="N2969" i="35"/>
  <c r="N2970" i="35"/>
  <c r="N2971" i="35"/>
  <c r="N2972" i="35"/>
  <c r="N2973" i="35"/>
  <c r="N2974" i="35"/>
  <c r="N2975" i="35"/>
  <c r="N2976" i="35"/>
  <c r="N2977" i="35"/>
  <c r="N2978" i="35"/>
  <c r="N2979" i="35"/>
  <c r="N2980" i="35"/>
  <c r="N2981" i="35"/>
  <c r="N2982" i="35"/>
  <c r="N2983" i="35"/>
  <c r="N2984" i="35"/>
  <c r="N2985" i="35"/>
  <c r="N2986" i="35"/>
  <c r="N2987" i="35"/>
  <c r="N2988" i="35"/>
  <c r="N2989" i="35"/>
  <c r="N2990" i="35"/>
  <c r="N2991" i="35"/>
  <c r="N2992" i="35"/>
  <c r="N2993" i="35"/>
  <c r="N2994" i="35"/>
  <c r="N2995" i="35"/>
  <c r="N2996" i="35"/>
  <c r="N2997" i="35"/>
  <c r="N2998" i="35"/>
  <c r="N2999" i="35"/>
  <c r="N3000" i="35"/>
  <c r="N3001" i="35"/>
  <c r="N3002" i="35"/>
  <c r="N3003" i="35"/>
  <c r="N3004" i="35"/>
  <c r="N3005" i="35"/>
  <c r="N3006" i="35"/>
  <c r="N3007" i="35"/>
  <c r="N3008" i="35"/>
  <c r="N3009" i="35"/>
  <c r="N3010" i="35"/>
  <c r="N3011" i="35"/>
  <c r="N3012" i="35"/>
  <c r="N3013" i="35"/>
  <c r="N3014" i="35"/>
  <c r="N3015" i="35"/>
  <c r="N3016" i="35"/>
  <c r="N3017" i="35"/>
  <c r="N3018" i="35"/>
  <c r="N3019" i="35"/>
  <c r="N3020" i="35"/>
  <c r="N3021" i="35"/>
  <c r="N3022" i="35"/>
  <c r="N3023" i="35"/>
  <c r="N3024" i="35"/>
  <c r="N3025" i="35"/>
  <c r="N3026" i="35"/>
  <c r="N3027" i="35"/>
  <c r="N3028" i="35"/>
  <c r="N3029" i="35"/>
  <c r="N3030" i="35"/>
  <c r="N3031" i="35"/>
  <c r="N3032" i="35"/>
  <c r="N3033" i="35"/>
  <c r="N3034" i="35"/>
  <c r="N3035" i="35"/>
  <c r="N3036" i="35"/>
  <c r="N3037" i="35"/>
  <c r="N3038" i="35"/>
  <c r="N3039" i="35"/>
  <c r="N3040" i="35"/>
  <c r="N3041" i="35"/>
  <c r="N3042" i="35"/>
  <c r="N3043" i="35"/>
  <c r="N3044" i="35"/>
  <c r="N3045" i="35"/>
  <c r="N3046" i="35"/>
  <c r="N3047" i="35"/>
  <c r="N3048" i="35"/>
  <c r="N3049" i="35"/>
  <c r="N3050" i="35"/>
  <c r="N3051" i="35"/>
  <c r="N3052" i="35"/>
  <c r="N3053" i="35"/>
  <c r="N3054" i="35"/>
  <c r="N3055" i="35"/>
  <c r="N3056" i="35"/>
  <c r="N3057" i="35"/>
  <c r="N3058" i="35"/>
  <c r="N3059" i="35"/>
  <c r="N3060" i="35"/>
  <c r="N3061" i="35"/>
  <c r="N3062" i="35"/>
  <c r="N3063" i="35"/>
  <c r="N3064" i="35"/>
  <c r="N3065" i="35"/>
  <c r="N3066" i="35"/>
  <c r="N3067" i="35"/>
  <c r="N3068" i="35"/>
  <c r="N3069" i="35"/>
  <c r="N3070" i="35"/>
  <c r="N3071" i="35"/>
  <c r="N3072" i="35"/>
  <c r="N3073" i="35"/>
  <c r="N3074" i="35"/>
  <c r="N3075" i="35"/>
  <c r="N3076" i="35"/>
  <c r="N3077" i="35"/>
  <c r="N3078" i="35"/>
  <c r="N3079" i="35"/>
  <c r="N3080" i="35"/>
  <c r="N3081" i="35"/>
  <c r="N3082" i="35"/>
  <c r="N3083" i="35"/>
  <c r="N3084" i="35"/>
  <c r="N3085" i="35"/>
  <c r="N3086" i="35"/>
  <c r="N3087" i="35"/>
  <c r="N3088" i="35"/>
  <c r="N3089" i="35"/>
  <c r="N3090" i="35"/>
  <c r="N3091" i="35"/>
  <c r="N3092" i="35"/>
  <c r="N3093" i="35"/>
  <c r="N3094" i="35"/>
  <c r="N3095" i="35"/>
  <c r="N3096" i="35"/>
  <c r="N3097" i="35"/>
  <c r="N3098" i="35"/>
  <c r="N3099" i="35"/>
  <c r="N3100" i="35"/>
  <c r="N3101" i="35"/>
  <c r="N3102" i="35"/>
  <c r="N3103" i="35"/>
  <c r="N3104" i="35"/>
  <c r="N3105" i="35"/>
  <c r="N3106" i="35"/>
  <c r="N3107" i="35"/>
  <c r="N3108" i="35"/>
  <c r="N3109" i="35"/>
  <c r="N3110" i="35"/>
  <c r="N3111" i="35"/>
  <c r="N3112" i="35"/>
  <c r="N3113" i="35"/>
  <c r="N3114" i="35"/>
  <c r="N3115" i="35"/>
  <c r="N3116" i="35"/>
  <c r="N3117" i="35"/>
  <c r="N3118" i="35"/>
  <c r="N3119" i="35"/>
  <c r="N3120" i="35"/>
  <c r="N3121" i="35"/>
  <c r="N3122" i="35"/>
  <c r="N3123" i="35"/>
  <c r="N3124" i="35"/>
  <c r="N3125" i="35"/>
  <c r="N3126" i="35"/>
  <c r="N3127" i="35"/>
  <c r="N3128" i="35"/>
  <c r="N3129" i="35"/>
  <c r="N3130" i="35"/>
  <c r="N3131" i="35"/>
  <c r="N3132" i="35"/>
  <c r="N3133" i="35"/>
  <c r="N3134" i="35"/>
  <c r="N3135" i="35"/>
  <c r="N3136" i="35"/>
  <c r="N3137" i="35"/>
  <c r="N3138" i="35"/>
  <c r="N3139" i="35"/>
  <c r="N3140" i="35"/>
  <c r="N3141" i="35"/>
  <c r="N3142" i="35"/>
  <c r="N3143" i="35"/>
  <c r="N3144" i="35"/>
  <c r="N3145" i="35"/>
  <c r="N3146" i="35"/>
  <c r="N3147" i="35"/>
  <c r="N3148" i="35"/>
  <c r="N3149" i="35"/>
  <c r="N3150" i="35"/>
  <c r="N3151" i="35"/>
  <c r="N3152" i="35"/>
  <c r="N3153" i="35"/>
  <c r="N3154" i="35"/>
  <c r="N3155" i="35"/>
  <c r="N3156" i="35"/>
  <c r="N3157" i="35"/>
  <c r="N3158" i="35"/>
  <c r="N3159" i="35"/>
  <c r="N3160" i="35"/>
  <c r="N3161" i="35"/>
  <c r="N3162" i="35"/>
  <c r="N3163" i="35"/>
  <c r="N3164" i="35"/>
  <c r="N3165" i="35"/>
  <c r="N3166" i="35"/>
  <c r="N3167" i="35"/>
  <c r="N3168" i="35"/>
  <c r="N3169" i="35"/>
  <c r="N3170" i="35"/>
  <c r="N3171" i="35"/>
  <c r="N3172" i="35"/>
  <c r="N3173" i="35"/>
  <c r="N3174" i="35"/>
  <c r="N3175" i="35"/>
  <c r="N3176" i="35"/>
  <c r="N3177" i="35"/>
  <c r="N3178" i="35"/>
  <c r="N3179" i="35"/>
  <c r="N3180" i="35"/>
  <c r="N3181" i="35"/>
  <c r="N3182" i="35"/>
  <c r="N3183" i="35"/>
  <c r="N3184" i="35"/>
  <c r="N3185" i="35"/>
  <c r="N3186" i="35"/>
  <c r="N3187" i="35"/>
  <c r="N3188" i="35"/>
  <c r="N3189" i="35"/>
  <c r="N3190" i="35"/>
  <c r="N3191" i="35"/>
  <c r="N3192" i="35"/>
  <c r="N3193" i="35"/>
  <c r="N3194" i="35"/>
  <c r="N3195" i="35"/>
  <c r="N3196" i="35"/>
  <c r="N3197" i="35"/>
  <c r="N3198" i="35"/>
  <c r="N3199" i="35"/>
  <c r="N3200" i="35"/>
  <c r="N3201" i="35"/>
  <c r="N3202" i="35"/>
  <c r="N3203" i="35"/>
  <c r="N3204" i="35"/>
  <c r="N3205" i="35"/>
  <c r="N3206" i="35"/>
  <c r="N3207" i="35"/>
  <c r="N3208" i="35"/>
  <c r="N3209" i="35"/>
  <c r="N3210" i="35"/>
  <c r="N3211" i="35"/>
  <c r="N3212" i="35"/>
  <c r="N3213" i="35"/>
  <c r="N3214" i="35"/>
  <c r="N3215" i="35"/>
  <c r="N3216" i="35"/>
  <c r="N3217" i="35"/>
  <c r="N3218" i="35"/>
  <c r="N3219" i="35"/>
  <c r="N3220" i="35"/>
  <c r="N3221" i="35"/>
  <c r="N3222" i="35"/>
  <c r="N3223" i="35"/>
  <c r="N3224" i="35"/>
  <c r="N3225" i="35"/>
  <c r="N3226" i="35"/>
  <c r="N3227" i="35"/>
  <c r="N3228" i="35"/>
  <c r="N3229" i="35"/>
  <c r="N3230" i="35"/>
  <c r="N3231" i="35"/>
  <c r="N3232" i="35"/>
  <c r="N3233" i="35"/>
  <c r="N3234" i="35"/>
  <c r="N3235" i="35"/>
  <c r="N3236" i="35"/>
  <c r="N3237" i="35"/>
  <c r="N3238" i="35"/>
  <c r="N3239" i="35"/>
  <c r="N3240" i="35"/>
  <c r="N3241" i="35"/>
  <c r="N3242" i="35"/>
  <c r="N3243" i="35"/>
  <c r="N3244" i="35"/>
  <c r="N3245" i="35"/>
  <c r="N3246" i="35"/>
  <c r="N3247" i="35"/>
  <c r="N3248" i="35"/>
  <c r="N3249" i="35"/>
  <c r="N3250" i="35"/>
  <c r="N3251" i="35"/>
  <c r="N3252" i="35"/>
  <c r="N3253" i="35"/>
  <c r="N3254" i="35"/>
  <c r="N3255" i="35"/>
  <c r="N3256" i="35"/>
  <c r="N3257" i="35"/>
  <c r="N3258" i="35"/>
  <c r="N3259" i="35"/>
  <c r="N3260" i="35"/>
  <c r="N3261" i="35"/>
  <c r="N3262" i="35"/>
  <c r="N3263" i="35"/>
  <c r="N3264" i="35"/>
  <c r="N3265" i="35"/>
  <c r="N3266" i="35"/>
  <c r="N3267" i="35"/>
  <c r="N3268" i="35"/>
  <c r="N3269" i="35"/>
  <c r="N3270" i="35"/>
  <c r="N3271" i="35"/>
  <c r="N3272" i="35"/>
  <c r="N3273" i="35"/>
  <c r="N3274" i="35"/>
  <c r="N3275" i="35"/>
  <c r="N3276" i="35"/>
  <c r="N3277" i="35"/>
  <c r="N3278" i="35"/>
  <c r="N3279" i="35"/>
  <c r="N3280" i="35"/>
  <c r="N3281" i="35"/>
  <c r="N3282" i="35"/>
  <c r="N3283" i="35"/>
  <c r="N3284" i="35"/>
  <c r="N3285" i="35"/>
  <c r="N3286" i="35"/>
  <c r="N3287" i="35"/>
  <c r="N3288" i="35"/>
  <c r="N3289" i="35"/>
  <c r="N3290" i="35"/>
  <c r="N3291" i="35"/>
  <c r="N3292" i="35"/>
  <c r="N3293" i="35"/>
  <c r="N3294" i="35"/>
  <c r="N3295" i="35"/>
  <c r="N3296" i="35"/>
  <c r="N3297" i="35"/>
  <c r="N3298" i="35"/>
  <c r="N3299" i="35"/>
  <c r="N3300" i="35"/>
  <c r="N3301" i="35"/>
  <c r="N3302" i="35"/>
  <c r="N3303" i="35"/>
  <c r="N3304" i="35"/>
  <c r="N3305" i="35"/>
  <c r="N3306" i="35"/>
  <c r="N3307" i="35"/>
  <c r="N3308" i="35"/>
  <c r="N3309" i="35"/>
  <c r="N3310" i="35"/>
  <c r="N3311" i="35"/>
  <c r="N3312" i="35"/>
  <c r="N3313" i="35"/>
  <c r="N3314" i="35"/>
  <c r="N3315" i="35"/>
  <c r="N3316" i="35"/>
  <c r="N3317" i="35"/>
  <c r="N3318" i="35"/>
  <c r="N3319" i="35"/>
  <c r="N3320" i="35"/>
  <c r="N3321" i="35"/>
  <c r="N3322" i="35"/>
  <c r="N3323" i="35"/>
  <c r="N3324" i="35"/>
  <c r="N3325" i="35"/>
  <c r="N3326" i="35"/>
  <c r="N3327" i="35"/>
  <c r="N3328" i="35"/>
  <c r="N3329" i="35"/>
  <c r="N3330" i="35"/>
  <c r="N3331" i="35"/>
  <c r="N3332" i="35"/>
  <c r="N3333" i="35"/>
  <c r="N3334" i="35"/>
  <c r="N3335" i="35"/>
  <c r="N3336" i="35"/>
  <c r="N3337" i="35"/>
  <c r="N3338" i="35"/>
  <c r="N3339" i="35"/>
  <c r="N3340" i="35"/>
  <c r="N3341" i="35"/>
  <c r="N3342" i="35"/>
  <c r="N3343" i="35"/>
  <c r="N3344" i="35"/>
  <c r="N3345" i="35"/>
  <c r="N3346" i="35"/>
  <c r="N3347" i="35"/>
  <c r="N3348" i="35"/>
  <c r="N3349" i="35"/>
  <c r="N3350" i="35"/>
  <c r="N3351" i="35"/>
  <c r="N3352" i="35"/>
  <c r="N3353" i="35"/>
  <c r="N3354" i="35"/>
  <c r="N3355" i="35"/>
  <c r="N3356" i="35"/>
  <c r="N3357" i="35"/>
  <c r="N3358" i="35"/>
  <c r="N3359" i="35"/>
  <c r="N3360" i="35"/>
  <c r="N3361" i="35"/>
  <c r="N3362" i="35"/>
  <c r="N3363" i="35"/>
  <c r="N3364" i="35"/>
  <c r="N3365" i="35"/>
  <c r="N3366" i="35"/>
  <c r="N3367" i="35"/>
  <c r="N3368" i="35"/>
  <c r="N3369" i="35"/>
  <c r="N3370" i="35"/>
  <c r="N3371" i="35"/>
  <c r="N3372" i="35"/>
  <c r="N3373" i="35"/>
  <c r="N3374" i="35"/>
  <c r="N3375" i="35"/>
  <c r="N3376" i="35"/>
  <c r="N3377" i="35"/>
  <c r="N3378" i="35"/>
  <c r="N3379" i="35"/>
  <c r="N3380" i="35"/>
  <c r="N3381" i="35"/>
  <c r="N3382" i="35"/>
  <c r="N3383" i="35"/>
  <c r="N3384" i="35"/>
  <c r="N3385" i="35"/>
  <c r="N3386" i="35"/>
  <c r="N3387" i="35"/>
  <c r="N3388" i="35"/>
  <c r="N3389" i="35"/>
  <c r="N3390" i="35"/>
  <c r="N3391" i="35"/>
  <c r="N3392" i="35"/>
  <c r="N3393" i="35"/>
  <c r="N3394" i="35"/>
  <c r="N3395" i="35"/>
  <c r="N3396" i="35"/>
  <c r="N3397" i="35"/>
  <c r="N3398" i="35"/>
  <c r="N3399" i="35"/>
  <c r="N3400" i="35"/>
  <c r="N3401" i="35"/>
  <c r="N3402" i="35"/>
  <c r="N3403" i="35"/>
  <c r="N3404" i="35"/>
  <c r="N3405" i="35"/>
  <c r="N3406" i="35"/>
  <c r="N3407" i="35"/>
  <c r="N3408" i="35"/>
  <c r="N3409" i="35"/>
  <c r="N3410" i="35"/>
  <c r="N3411" i="35"/>
  <c r="N3412" i="35"/>
  <c r="N3413" i="35"/>
  <c r="N3414" i="35"/>
  <c r="N3415" i="35"/>
  <c r="N3416" i="35"/>
  <c r="N3417" i="35"/>
  <c r="N3418" i="35"/>
  <c r="N3419" i="35"/>
  <c r="N3420" i="35"/>
  <c r="N3421" i="35"/>
  <c r="N3422" i="35"/>
  <c r="N3423" i="35"/>
  <c r="N3424" i="35"/>
  <c r="N3425" i="35"/>
  <c r="N3426" i="35"/>
  <c r="N3427" i="35"/>
  <c r="N3428" i="35"/>
  <c r="N3429" i="35"/>
  <c r="N3430" i="35"/>
  <c r="N3431" i="35"/>
  <c r="N3432" i="35"/>
  <c r="N3433" i="35"/>
  <c r="N3434" i="35"/>
  <c r="N3435" i="35"/>
  <c r="N3436" i="35"/>
  <c r="N3437" i="35"/>
  <c r="N3438" i="35"/>
  <c r="N3439" i="35"/>
  <c r="N3440" i="35"/>
  <c r="N3441" i="35"/>
  <c r="N3442" i="35"/>
  <c r="N3443" i="35"/>
  <c r="N3444" i="35"/>
  <c r="N3445" i="35"/>
  <c r="N3446" i="35"/>
  <c r="N3447" i="35"/>
  <c r="N3448" i="35"/>
  <c r="N3449" i="35"/>
  <c r="N3450" i="35"/>
  <c r="N3451" i="35"/>
  <c r="N3452" i="35"/>
  <c r="N3453" i="35"/>
  <c r="N3454" i="35"/>
  <c r="N3455" i="35"/>
  <c r="N3456" i="35"/>
  <c r="N3457" i="35"/>
  <c r="N3458" i="35"/>
  <c r="N3459" i="35"/>
  <c r="N3460" i="35"/>
  <c r="N3461" i="35"/>
  <c r="N3462" i="35"/>
  <c r="N3463" i="35"/>
  <c r="N3464" i="35"/>
  <c r="N3465" i="35"/>
  <c r="N3466" i="35"/>
  <c r="N3467" i="35"/>
  <c r="N3468" i="35"/>
  <c r="N3469" i="35"/>
  <c r="N3470" i="35"/>
  <c r="N3471" i="35"/>
  <c r="N3472" i="35"/>
  <c r="N3473" i="35"/>
  <c r="N3474" i="35"/>
  <c r="N3475" i="35"/>
  <c r="N3476" i="35"/>
  <c r="N3477" i="35"/>
  <c r="N3478" i="35"/>
  <c r="N3479" i="35"/>
  <c r="N3480" i="35"/>
  <c r="N3481" i="35"/>
  <c r="N3482" i="35"/>
  <c r="N3483" i="35"/>
  <c r="N3484" i="35"/>
  <c r="N3485" i="35"/>
  <c r="N3486" i="35"/>
  <c r="N3487" i="35"/>
  <c r="N3488" i="35"/>
  <c r="N3489" i="35"/>
  <c r="N3490" i="35"/>
  <c r="N3491" i="35"/>
  <c r="N3492" i="35"/>
  <c r="N3493" i="35"/>
  <c r="N3494" i="35"/>
  <c r="N3495" i="35"/>
  <c r="N3496" i="35"/>
  <c r="N3497" i="35"/>
  <c r="N3498" i="35"/>
  <c r="N3499" i="35"/>
  <c r="N3500" i="35"/>
  <c r="N3501" i="35"/>
  <c r="N3502" i="35"/>
  <c r="N3503" i="35"/>
  <c r="N3504" i="35"/>
  <c r="N3505" i="35"/>
  <c r="N3506" i="35"/>
  <c r="N3507" i="35"/>
  <c r="N3508" i="35"/>
  <c r="N3509" i="35"/>
  <c r="N3510" i="35"/>
  <c r="N3511" i="35"/>
  <c r="N3512" i="35"/>
  <c r="N3513" i="35"/>
  <c r="N3514" i="35"/>
  <c r="N3515" i="35"/>
  <c r="N3516" i="35"/>
  <c r="N3517" i="35"/>
  <c r="N3518" i="35"/>
  <c r="N3519" i="35"/>
  <c r="N3520" i="35"/>
  <c r="N3521" i="35"/>
  <c r="N3522" i="35"/>
  <c r="N3523" i="35"/>
  <c r="N3524" i="35"/>
  <c r="N3525" i="35"/>
  <c r="N3526" i="35"/>
  <c r="N3527" i="35"/>
  <c r="N3528" i="35"/>
  <c r="N3529" i="35"/>
  <c r="N3530" i="35"/>
  <c r="N3531" i="35"/>
  <c r="N3532" i="35"/>
  <c r="N3533" i="35"/>
  <c r="N3534" i="35"/>
  <c r="N3535" i="35"/>
  <c r="N3536" i="35"/>
  <c r="N3537" i="35"/>
  <c r="N3538" i="35"/>
  <c r="N3539" i="35"/>
  <c r="N3540" i="35"/>
  <c r="N3541" i="35"/>
  <c r="N3542" i="35"/>
  <c r="N3543" i="35"/>
  <c r="N3544" i="35"/>
  <c r="N3545" i="35"/>
  <c r="N3546" i="35"/>
  <c r="N3547" i="35"/>
  <c r="N3548" i="35"/>
  <c r="N3549" i="35"/>
  <c r="N3550" i="35"/>
  <c r="N3551" i="35"/>
  <c r="N3552" i="35"/>
  <c r="N3553" i="35"/>
  <c r="N3554" i="35"/>
  <c r="N3555" i="35"/>
  <c r="N3556" i="35"/>
  <c r="N3557" i="35"/>
  <c r="N3558" i="35"/>
  <c r="N3559" i="35"/>
  <c r="N3560" i="35"/>
  <c r="N3561" i="35"/>
  <c r="N3562" i="35"/>
  <c r="N3563" i="35"/>
  <c r="N3564" i="35"/>
  <c r="N3565" i="35"/>
  <c r="N3566" i="35"/>
  <c r="N3567" i="35"/>
  <c r="N3568" i="35"/>
  <c r="N3569" i="35"/>
  <c r="N3570" i="35"/>
  <c r="N3571" i="35"/>
  <c r="N3572" i="35"/>
  <c r="N3573" i="35"/>
  <c r="N3574" i="35"/>
  <c r="N3575" i="35"/>
  <c r="N3576" i="35"/>
  <c r="N3577" i="35"/>
  <c r="N3578" i="35"/>
  <c r="N3579" i="35"/>
  <c r="N3580" i="35"/>
  <c r="N3581" i="35"/>
  <c r="N3582" i="35"/>
  <c r="N3583" i="35"/>
  <c r="N3584" i="35"/>
  <c r="N3585" i="35"/>
  <c r="N3586" i="35"/>
  <c r="N3587" i="35"/>
  <c r="N3588" i="35"/>
  <c r="N3589" i="35"/>
  <c r="N3590" i="35"/>
  <c r="N3591" i="35"/>
  <c r="N3592" i="35"/>
  <c r="N3593" i="35"/>
  <c r="N3594" i="35"/>
  <c r="N3595" i="35"/>
  <c r="N3596" i="35"/>
  <c r="N3597" i="35"/>
  <c r="N3598" i="35"/>
  <c r="N3599" i="35"/>
  <c r="N3600" i="35"/>
  <c r="N3601" i="35"/>
  <c r="N3602" i="35"/>
  <c r="N3603" i="35"/>
  <c r="N3604" i="35"/>
  <c r="N3605" i="35"/>
  <c r="N3606" i="35"/>
  <c r="N3607" i="35"/>
  <c r="N3608" i="35"/>
  <c r="N3609" i="35"/>
  <c r="N3610" i="35"/>
  <c r="N3611" i="35"/>
  <c r="N3612" i="35"/>
  <c r="N3613" i="35"/>
  <c r="N3614" i="35"/>
  <c r="N3615" i="35"/>
  <c r="N3616" i="35"/>
  <c r="N3617" i="35"/>
  <c r="N3618" i="35"/>
  <c r="N3619" i="35"/>
  <c r="N3620" i="35"/>
  <c r="N3621" i="35"/>
  <c r="N3622" i="35"/>
  <c r="N3623" i="35"/>
  <c r="N3624" i="35"/>
  <c r="N3625" i="35"/>
  <c r="N3626" i="35"/>
  <c r="N3627" i="35"/>
  <c r="N3628" i="35"/>
  <c r="N3629" i="35"/>
  <c r="N3630" i="35"/>
  <c r="N3631" i="35"/>
  <c r="N3632" i="35"/>
  <c r="N3633" i="35"/>
  <c r="N3634" i="35"/>
  <c r="N3635" i="35"/>
  <c r="N3636" i="35"/>
  <c r="N3637" i="35"/>
  <c r="N3638" i="35"/>
  <c r="N3639" i="35"/>
  <c r="N3640" i="35"/>
  <c r="N3641" i="35"/>
  <c r="N3642" i="35"/>
  <c r="N3643" i="35"/>
  <c r="N3644" i="35"/>
  <c r="N3645" i="35"/>
  <c r="N3646" i="35"/>
  <c r="N3647" i="35"/>
  <c r="N3648" i="35"/>
  <c r="N3649" i="35"/>
  <c r="N3650" i="35"/>
  <c r="N3651" i="35"/>
  <c r="N3652" i="35"/>
  <c r="N3653" i="35"/>
  <c r="N3654" i="35"/>
  <c r="N3655" i="35"/>
  <c r="N3656" i="35"/>
  <c r="N3657" i="35"/>
  <c r="N3658" i="35"/>
  <c r="N3659" i="35"/>
  <c r="N3660" i="35"/>
  <c r="N3661" i="35"/>
  <c r="N3662" i="35"/>
  <c r="N3663" i="35"/>
  <c r="N3664" i="35"/>
  <c r="N3665" i="35"/>
  <c r="N3666" i="35"/>
  <c r="N3667" i="35"/>
  <c r="N3668" i="35"/>
  <c r="N3669" i="35"/>
  <c r="N3670" i="35"/>
  <c r="N3671" i="35"/>
  <c r="N3672" i="35"/>
  <c r="N3673" i="35"/>
  <c r="N3674" i="35"/>
  <c r="N3675" i="35"/>
  <c r="N3676" i="35"/>
  <c r="N3677" i="35"/>
  <c r="N3678" i="35"/>
  <c r="N3679" i="35"/>
  <c r="N3680" i="35"/>
  <c r="N3681" i="35"/>
  <c r="N3682" i="35"/>
  <c r="N3683" i="35"/>
  <c r="N3684" i="35"/>
  <c r="N3685" i="35"/>
  <c r="N3686" i="35"/>
  <c r="N3687" i="35"/>
  <c r="N3688" i="35"/>
  <c r="N3689" i="35"/>
  <c r="N3690" i="35"/>
  <c r="N3691" i="35"/>
  <c r="N3692" i="35"/>
  <c r="N3693" i="35"/>
  <c r="N3694" i="35"/>
  <c r="N3695" i="35"/>
  <c r="N3696" i="35"/>
  <c r="N3697" i="35"/>
  <c r="N3698" i="35"/>
  <c r="N3699" i="35"/>
  <c r="N3700" i="35"/>
  <c r="N3701" i="35"/>
  <c r="N3702" i="35"/>
  <c r="N3703" i="35"/>
  <c r="N3704" i="35"/>
  <c r="N3705" i="35"/>
  <c r="N3706" i="35"/>
  <c r="N3707" i="35"/>
  <c r="N3708" i="35"/>
  <c r="N3709" i="35"/>
  <c r="N3710" i="35"/>
  <c r="N3711" i="35"/>
  <c r="N3712" i="35"/>
  <c r="N3713" i="35"/>
  <c r="N3714" i="35"/>
  <c r="N3715" i="35"/>
  <c r="N3716" i="35"/>
  <c r="N3717" i="35"/>
  <c r="N3718" i="35"/>
  <c r="N3719" i="35"/>
  <c r="N3720" i="35"/>
  <c r="N3721" i="35"/>
  <c r="N3722" i="35"/>
  <c r="N3723" i="35"/>
  <c r="N3724" i="35"/>
  <c r="N3725" i="35"/>
  <c r="N3726" i="35"/>
  <c r="N3727" i="35"/>
  <c r="N3728" i="35"/>
  <c r="N3729" i="35"/>
  <c r="N3730" i="35"/>
  <c r="N3731" i="35"/>
  <c r="N3732" i="35"/>
  <c r="N3733" i="35"/>
  <c r="N3734" i="35"/>
  <c r="N3735" i="35"/>
  <c r="N3736" i="35"/>
  <c r="N3737" i="35"/>
  <c r="N3738" i="35"/>
  <c r="N3739" i="35"/>
  <c r="N3740" i="35"/>
  <c r="N3741" i="35"/>
  <c r="N3742" i="35"/>
  <c r="N3743" i="35"/>
  <c r="N3744" i="35"/>
  <c r="N3745" i="35"/>
  <c r="N3746" i="35"/>
  <c r="N3747" i="35"/>
  <c r="N3748" i="35"/>
  <c r="N3749" i="35"/>
  <c r="N3750" i="35"/>
  <c r="N3751" i="35"/>
  <c r="N3752" i="35"/>
  <c r="N3753" i="35"/>
  <c r="N3754" i="35"/>
  <c r="N3755" i="35"/>
  <c r="N3756" i="35"/>
  <c r="N3757" i="35"/>
  <c r="N3758" i="35"/>
  <c r="N3759" i="35"/>
  <c r="N3760" i="35"/>
  <c r="N3761" i="35"/>
  <c r="N3762" i="35"/>
  <c r="N3763" i="35"/>
  <c r="N3764" i="35"/>
  <c r="N3765" i="35"/>
  <c r="N3766" i="35"/>
  <c r="N3767" i="35"/>
  <c r="N3768" i="35"/>
  <c r="N3769" i="35"/>
  <c r="N3770" i="35"/>
  <c r="N3771" i="35"/>
  <c r="N3772" i="35"/>
  <c r="N3773" i="35"/>
  <c r="N3774" i="35"/>
  <c r="N3775" i="35"/>
  <c r="N3776" i="35"/>
  <c r="N3777" i="35"/>
  <c r="N3778" i="35"/>
  <c r="N3779" i="35"/>
  <c r="N3780" i="35"/>
  <c r="N3781" i="35"/>
  <c r="N3782" i="35"/>
  <c r="N3783" i="35"/>
  <c r="N3784" i="35"/>
  <c r="N3785" i="35"/>
  <c r="N3786" i="35"/>
  <c r="N3787" i="35"/>
  <c r="N3788" i="35"/>
  <c r="N3789" i="35"/>
  <c r="N3790" i="35"/>
  <c r="N3791" i="35"/>
  <c r="N3792" i="35"/>
  <c r="N3793" i="35"/>
  <c r="N3794" i="35"/>
  <c r="N3795" i="35"/>
  <c r="N3796" i="35"/>
  <c r="N3797" i="35"/>
  <c r="N3798" i="35"/>
  <c r="N3799" i="35"/>
  <c r="N3800" i="35"/>
  <c r="N3801" i="35"/>
  <c r="N3802" i="35"/>
  <c r="N3803" i="35"/>
  <c r="N3804" i="35"/>
  <c r="N3805" i="35"/>
  <c r="N3806" i="35"/>
  <c r="N3807" i="35"/>
  <c r="N3808" i="35"/>
  <c r="N3809" i="35"/>
  <c r="N3810" i="35"/>
  <c r="N3811" i="35"/>
  <c r="N3812" i="35"/>
  <c r="N3813" i="35"/>
  <c r="N3814" i="35"/>
  <c r="N3815" i="35"/>
  <c r="N3816" i="35"/>
  <c r="N3817" i="35"/>
  <c r="N3818" i="35"/>
  <c r="N3819" i="35"/>
  <c r="N3820" i="35"/>
  <c r="N3821" i="35"/>
  <c r="N3822" i="35"/>
  <c r="N3823" i="35"/>
  <c r="N3824" i="35"/>
  <c r="N3825" i="35"/>
  <c r="N3826" i="35"/>
  <c r="N3827" i="35"/>
  <c r="N3828" i="35"/>
  <c r="N3829" i="35"/>
  <c r="N3830" i="35"/>
  <c r="N3831" i="35"/>
  <c r="N3832" i="35"/>
  <c r="N3833" i="35"/>
  <c r="N3834" i="35"/>
  <c r="N3835" i="35"/>
  <c r="N3836" i="35"/>
  <c r="N3837" i="35"/>
  <c r="N3838" i="35"/>
  <c r="N3839" i="35"/>
  <c r="N3840" i="35"/>
  <c r="N3841" i="35"/>
  <c r="N3842" i="35"/>
  <c r="N3843" i="35"/>
  <c r="N3844" i="35"/>
  <c r="N3845" i="35"/>
  <c r="N3846" i="35"/>
  <c r="N3847" i="35"/>
  <c r="N3848" i="35"/>
  <c r="N3849" i="35"/>
  <c r="N3850" i="35"/>
  <c r="N3851" i="35"/>
  <c r="N3852" i="35"/>
  <c r="N3853" i="35"/>
  <c r="N3854" i="35"/>
  <c r="N3855" i="35"/>
  <c r="N3856" i="35"/>
  <c r="N3857" i="35"/>
  <c r="N3858" i="35"/>
  <c r="N3859" i="35"/>
  <c r="N3860" i="35"/>
  <c r="N3861" i="35"/>
  <c r="N3862" i="35"/>
  <c r="N3863" i="35"/>
  <c r="N3864" i="35"/>
  <c r="N3865" i="35"/>
  <c r="N3866" i="35"/>
  <c r="N3867" i="35"/>
  <c r="N3868" i="35"/>
  <c r="N3869" i="35"/>
  <c r="N3870" i="35"/>
  <c r="N3871" i="35"/>
  <c r="N3872" i="35"/>
  <c r="N3873" i="35"/>
  <c r="N3874" i="35"/>
  <c r="N3875" i="35"/>
  <c r="N3876" i="35"/>
  <c r="N3877" i="35"/>
  <c r="N3878" i="35"/>
  <c r="N3879" i="35"/>
  <c r="N3880" i="35"/>
  <c r="N3881" i="35"/>
  <c r="N3882" i="35"/>
  <c r="N3883" i="35"/>
  <c r="N3884" i="35"/>
  <c r="N3885" i="35"/>
  <c r="N3886" i="35"/>
  <c r="N3887" i="35"/>
  <c r="N3888" i="35"/>
  <c r="N3889" i="35"/>
  <c r="N3890" i="35"/>
  <c r="N3891" i="35"/>
  <c r="N3892" i="35"/>
  <c r="N3893" i="35"/>
  <c r="N3894" i="35"/>
  <c r="N3895" i="35"/>
  <c r="N3896" i="35"/>
  <c r="N3897" i="35"/>
  <c r="N3898" i="35"/>
  <c r="N3899" i="35"/>
  <c r="N3900" i="35"/>
  <c r="N3901" i="35"/>
  <c r="N3902" i="35"/>
  <c r="N3903" i="35"/>
  <c r="N3904" i="35"/>
  <c r="N3905" i="35"/>
  <c r="N3906" i="35"/>
  <c r="N3907" i="35"/>
  <c r="N3908" i="35"/>
  <c r="N3909" i="35"/>
  <c r="N3910" i="35"/>
  <c r="N3911" i="35"/>
  <c r="N3912" i="35"/>
  <c r="N3913" i="35"/>
  <c r="N3914" i="35"/>
  <c r="N3915" i="35"/>
  <c r="N3916" i="35"/>
  <c r="N3917" i="35"/>
  <c r="N3918" i="35"/>
  <c r="N3919" i="35"/>
  <c r="N3920" i="35"/>
  <c r="N3921" i="35"/>
  <c r="N3922" i="35"/>
  <c r="N3923" i="35"/>
  <c r="N3924" i="35"/>
  <c r="N3925" i="35"/>
  <c r="N3926" i="35"/>
  <c r="N3927" i="35"/>
  <c r="N3928" i="35"/>
  <c r="N3929" i="35"/>
  <c r="N3930" i="35"/>
  <c r="N3931" i="35"/>
  <c r="N3932" i="35"/>
  <c r="N3933" i="35"/>
  <c r="N3934" i="35"/>
  <c r="N3935" i="35"/>
  <c r="N3936" i="35"/>
  <c r="N3937" i="35"/>
  <c r="N3938" i="35"/>
  <c r="N3939" i="35"/>
  <c r="N3940" i="35"/>
  <c r="N3941" i="35"/>
  <c r="N3942" i="35"/>
  <c r="N3943" i="35"/>
  <c r="N3944" i="35"/>
  <c r="N3945" i="35"/>
  <c r="N3946" i="35"/>
  <c r="N3947" i="35"/>
  <c r="N3948" i="35"/>
  <c r="N3949" i="35"/>
  <c r="N3950" i="35"/>
  <c r="N3951" i="35"/>
  <c r="N3952" i="35"/>
  <c r="N3953" i="35"/>
  <c r="N3954" i="35"/>
  <c r="N3955" i="35"/>
  <c r="N3956" i="35"/>
  <c r="N3957" i="35"/>
  <c r="N3958" i="35"/>
  <c r="N3959" i="35"/>
  <c r="N3960" i="35"/>
  <c r="N3961" i="35"/>
  <c r="N3962" i="35"/>
  <c r="N3963" i="35"/>
  <c r="N3964" i="35"/>
  <c r="N3965" i="35"/>
  <c r="N3966" i="35"/>
  <c r="N3967" i="35"/>
  <c r="N3968" i="35"/>
  <c r="N3969" i="35"/>
  <c r="N3970" i="35"/>
  <c r="N3971" i="35"/>
  <c r="N3972" i="35"/>
  <c r="N3973" i="35"/>
  <c r="N3974" i="35"/>
  <c r="N3975" i="35"/>
  <c r="N3976" i="35"/>
  <c r="N3977" i="35"/>
  <c r="N3978" i="35"/>
  <c r="N3979" i="35"/>
  <c r="N3980" i="35"/>
  <c r="N3981" i="35"/>
  <c r="N3982" i="35"/>
  <c r="N3983" i="35"/>
  <c r="N3984" i="35"/>
  <c r="N3985" i="35"/>
  <c r="N3986" i="35"/>
  <c r="N3987" i="35"/>
  <c r="N3988" i="35"/>
  <c r="N3989" i="35"/>
  <c r="N3990" i="35"/>
  <c r="N3991" i="35"/>
  <c r="N3992" i="35"/>
  <c r="N3993" i="35"/>
  <c r="N3994" i="35"/>
  <c r="N3995" i="35"/>
  <c r="N3996" i="35"/>
  <c r="N3997" i="35"/>
  <c r="N3998" i="35"/>
  <c r="N3999" i="35"/>
  <c r="N4000" i="35"/>
  <c r="N4001" i="35"/>
  <c r="N4002" i="35"/>
  <c r="N4003" i="35"/>
  <c r="N4004" i="35"/>
  <c r="N4005" i="35"/>
  <c r="N4006" i="35"/>
  <c r="N4007" i="35"/>
  <c r="N4008" i="35"/>
  <c r="N4009" i="35"/>
  <c r="N4010" i="35"/>
  <c r="N4011" i="35"/>
  <c r="N4012" i="35"/>
  <c r="N4013" i="35"/>
  <c r="N4014" i="35"/>
  <c r="N4015" i="35"/>
  <c r="N4016" i="35"/>
  <c r="N4017" i="35"/>
  <c r="N4018" i="35"/>
  <c r="N4019" i="35"/>
  <c r="N4020" i="35"/>
  <c r="N4021" i="35"/>
  <c r="N4022" i="35"/>
  <c r="N4023" i="35"/>
  <c r="N4024" i="35"/>
  <c r="N4025" i="35"/>
  <c r="N4026" i="35"/>
  <c r="N4027" i="35"/>
  <c r="N4028" i="35"/>
  <c r="N4029" i="35"/>
  <c r="N4030" i="35"/>
  <c r="N4031" i="35"/>
  <c r="N4032" i="35"/>
  <c r="N4033" i="35"/>
  <c r="N4034" i="35"/>
  <c r="N4035" i="35"/>
  <c r="N4036" i="35"/>
  <c r="N4037" i="35"/>
  <c r="N4038" i="35"/>
  <c r="N4039" i="35"/>
  <c r="N4040" i="35"/>
  <c r="N4041" i="35"/>
  <c r="N4042" i="35"/>
  <c r="N4043" i="35"/>
  <c r="N4044" i="35"/>
  <c r="N4045" i="35"/>
  <c r="N4046" i="35"/>
  <c r="N4047" i="35"/>
  <c r="N4048" i="35"/>
  <c r="N4049" i="35"/>
  <c r="N4050" i="35"/>
  <c r="N4051" i="35"/>
  <c r="N4052" i="35"/>
  <c r="N4053" i="35"/>
  <c r="N4054" i="35"/>
  <c r="N4055" i="35"/>
  <c r="N4056" i="35"/>
  <c r="N4057" i="35"/>
  <c r="N4058" i="35"/>
  <c r="N4059" i="35"/>
  <c r="N4060" i="35"/>
  <c r="N4061" i="35"/>
  <c r="N4062" i="35"/>
  <c r="N4063" i="35"/>
  <c r="N4064" i="35"/>
  <c r="N4065" i="35"/>
  <c r="N4066" i="35"/>
  <c r="N4067" i="35"/>
  <c r="N4068" i="35"/>
  <c r="N4069" i="35"/>
  <c r="N4070" i="35"/>
  <c r="N4071" i="35"/>
  <c r="N4072" i="35"/>
  <c r="N4073" i="35"/>
  <c r="N4074" i="35"/>
  <c r="N4075" i="35"/>
  <c r="N4076" i="35"/>
  <c r="N4077" i="35"/>
  <c r="N4078" i="35"/>
  <c r="N4079" i="35"/>
  <c r="N4080" i="35"/>
  <c r="N4081" i="35"/>
  <c r="N4082" i="35"/>
  <c r="N4083" i="35"/>
  <c r="N4084" i="35"/>
  <c r="N4085" i="35"/>
  <c r="N4086" i="35"/>
  <c r="N4087" i="35"/>
  <c r="N4088" i="35"/>
  <c r="N4089" i="35"/>
  <c r="N4090" i="35"/>
  <c r="N4091" i="35"/>
  <c r="N4092" i="35"/>
  <c r="N4093" i="35"/>
  <c r="N4094" i="35"/>
  <c r="N4095" i="35"/>
  <c r="N4096" i="35"/>
  <c r="N4097" i="35"/>
  <c r="N4098" i="35"/>
  <c r="N4099" i="35"/>
  <c r="N4100" i="35"/>
  <c r="N4101" i="35"/>
  <c r="N4102" i="35"/>
  <c r="N4103" i="35"/>
  <c r="N4104" i="35"/>
  <c r="N4105" i="35"/>
  <c r="N4106" i="35"/>
  <c r="N4107" i="35"/>
  <c r="N4108" i="35"/>
  <c r="N4109" i="35"/>
  <c r="N4110" i="35"/>
  <c r="N4111" i="35"/>
  <c r="N4112" i="35"/>
  <c r="N4113" i="35"/>
  <c r="N4114" i="35"/>
  <c r="N4115" i="35"/>
  <c r="N4116" i="35"/>
  <c r="N4117" i="35"/>
  <c r="N4118" i="35"/>
  <c r="N4119" i="35"/>
  <c r="N4120" i="35"/>
  <c r="N4121" i="35"/>
  <c r="N4122" i="35"/>
  <c r="N4123" i="35"/>
  <c r="N4124" i="35"/>
  <c r="N4125" i="35"/>
  <c r="N4126" i="35"/>
  <c r="N4127" i="35"/>
  <c r="N4128" i="35"/>
  <c r="N4129" i="35"/>
  <c r="N4130" i="35"/>
  <c r="N4131" i="35"/>
  <c r="N4132" i="35"/>
  <c r="N4133" i="35"/>
  <c r="N4134" i="35"/>
  <c r="N4135" i="35"/>
  <c r="N4136" i="35"/>
  <c r="N4137" i="35"/>
  <c r="N4138" i="35"/>
  <c r="N4139" i="35"/>
  <c r="N4140" i="35"/>
  <c r="N4141" i="35"/>
  <c r="N4142" i="35"/>
  <c r="N4143" i="35"/>
  <c r="N4144" i="35"/>
  <c r="N4145" i="35"/>
  <c r="N4146" i="35"/>
  <c r="N4147" i="35"/>
  <c r="N4148" i="35"/>
  <c r="N4149" i="35"/>
  <c r="N4150" i="35"/>
  <c r="N4151" i="35"/>
  <c r="N4152" i="35"/>
  <c r="N4153" i="35"/>
  <c r="N4154" i="35"/>
  <c r="N4155" i="35"/>
  <c r="N4156" i="35"/>
  <c r="N4157" i="35"/>
  <c r="N4158" i="35"/>
  <c r="N4159" i="35"/>
  <c r="N4160" i="35"/>
  <c r="N4161" i="35"/>
  <c r="N4162" i="35"/>
  <c r="N4163" i="35"/>
  <c r="N4164" i="35"/>
  <c r="N4165" i="35"/>
  <c r="N4166" i="35"/>
  <c r="N4167" i="35"/>
  <c r="N4168" i="35"/>
  <c r="N4169" i="35"/>
  <c r="N4170" i="35"/>
  <c r="N4171" i="35"/>
  <c r="N4172" i="35"/>
  <c r="N4173" i="35"/>
  <c r="N4174" i="35"/>
  <c r="N4175" i="35"/>
  <c r="N4176" i="35"/>
  <c r="N4177" i="35"/>
  <c r="N4178" i="35"/>
  <c r="N4179" i="35"/>
  <c r="N4180" i="35"/>
  <c r="N4181" i="35"/>
  <c r="N4182" i="35"/>
  <c r="N4183" i="35"/>
  <c r="N4184" i="35"/>
  <c r="N4185" i="35"/>
  <c r="N4186" i="35"/>
  <c r="N4187" i="35"/>
  <c r="N4188" i="35"/>
  <c r="N4189" i="35"/>
  <c r="N4190" i="35"/>
  <c r="N4191" i="35"/>
  <c r="N4192" i="35"/>
  <c r="N4193" i="35"/>
  <c r="N4194" i="35"/>
  <c r="N4195" i="35"/>
  <c r="N4196" i="35"/>
  <c r="N4197" i="35"/>
  <c r="N4198" i="35"/>
  <c r="N4199" i="35"/>
  <c r="N4200" i="35"/>
  <c r="N4201" i="35"/>
  <c r="N4202" i="35"/>
  <c r="N4203" i="35"/>
  <c r="N4204" i="35"/>
  <c r="N4205" i="35"/>
  <c r="N4206" i="35"/>
  <c r="N4207" i="35"/>
  <c r="N4208" i="35"/>
  <c r="N4209" i="35"/>
  <c r="N4210" i="35"/>
  <c r="N4211" i="35"/>
  <c r="N4212" i="35"/>
  <c r="N4213" i="35"/>
  <c r="N4214" i="35"/>
  <c r="N4215" i="35"/>
  <c r="N4216" i="35"/>
  <c r="N4217" i="35"/>
  <c r="N4218" i="35"/>
  <c r="N4219" i="35"/>
  <c r="N4220" i="35"/>
  <c r="N4221" i="35"/>
  <c r="N4222" i="35"/>
  <c r="N4223" i="35"/>
  <c r="N4224" i="35"/>
  <c r="N4225" i="35"/>
  <c r="N4226" i="35"/>
  <c r="N4227" i="35"/>
  <c r="N4228" i="35"/>
  <c r="N4229" i="35"/>
  <c r="N4230" i="35"/>
  <c r="N4231" i="35"/>
  <c r="N4232" i="35"/>
  <c r="N4233" i="35"/>
  <c r="N4234" i="35"/>
  <c r="N4235" i="35"/>
  <c r="N4236" i="35"/>
  <c r="N4237" i="35"/>
  <c r="N4238" i="35"/>
  <c r="N4239" i="35"/>
  <c r="N4240" i="35"/>
  <c r="N4241" i="35"/>
  <c r="N4242" i="35"/>
  <c r="N4243" i="35"/>
  <c r="N4244" i="35"/>
  <c r="N4245" i="35"/>
  <c r="N4246" i="35"/>
  <c r="N4247" i="35"/>
  <c r="N4248" i="35"/>
  <c r="N4249" i="35"/>
  <c r="N4250" i="35"/>
  <c r="N4251" i="35"/>
  <c r="N4252" i="35"/>
  <c r="N4253" i="35"/>
  <c r="N4254" i="35"/>
  <c r="N4255" i="35"/>
  <c r="N4256" i="35"/>
  <c r="N4257" i="35"/>
  <c r="N4258" i="35"/>
  <c r="N4259" i="35"/>
  <c r="N4260" i="35"/>
  <c r="N4261" i="35"/>
  <c r="N4262" i="35"/>
  <c r="N4263" i="35"/>
  <c r="N4264" i="35"/>
  <c r="N4265" i="35"/>
  <c r="N4266" i="35"/>
  <c r="N4267" i="35"/>
  <c r="N4268" i="35"/>
  <c r="N4269" i="35"/>
  <c r="N4270" i="35"/>
  <c r="N4271" i="35"/>
  <c r="N4272" i="35"/>
  <c r="N4273" i="35"/>
  <c r="N4274" i="35"/>
  <c r="N4275" i="35"/>
  <c r="N4276" i="35"/>
  <c r="N4277" i="35"/>
  <c r="N4278" i="35"/>
  <c r="N4279" i="35"/>
  <c r="N4280" i="35"/>
  <c r="N4281" i="35"/>
  <c r="N4282" i="35"/>
  <c r="N4283" i="35"/>
  <c r="N4284" i="35"/>
  <c r="N4285" i="35"/>
  <c r="N4286" i="35"/>
  <c r="N4287" i="35"/>
  <c r="N4288" i="35"/>
  <c r="N4289" i="35"/>
  <c r="N4290" i="35"/>
  <c r="N4291" i="35"/>
  <c r="N4292" i="35"/>
  <c r="N4293" i="35"/>
  <c r="N4294" i="35"/>
  <c r="N4295" i="35"/>
  <c r="N4296" i="35"/>
  <c r="N4297" i="35"/>
  <c r="N4298" i="35"/>
  <c r="N4299" i="35"/>
  <c r="N4300" i="35"/>
  <c r="N4301" i="35"/>
  <c r="N4302" i="35"/>
  <c r="N4303" i="35"/>
  <c r="N4304" i="35"/>
  <c r="N4305" i="35"/>
  <c r="N4306" i="35"/>
  <c r="N4307" i="35"/>
  <c r="N4308" i="35"/>
  <c r="N4309" i="35"/>
  <c r="N4310" i="35"/>
  <c r="N4311" i="35"/>
  <c r="N4312" i="35"/>
  <c r="N4313" i="35"/>
  <c r="N4314" i="35"/>
  <c r="N4315" i="35"/>
  <c r="N4316" i="35"/>
  <c r="N4317" i="35"/>
  <c r="N4318" i="35"/>
  <c r="N4319" i="35"/>
  <c r="N4320" i="35"/>
  <c r="N4321" i="35"/>
  <c r="N4322" i="35"/>
  <c r="N4323" i="35"/>
  <c r="N4324" i="35"/>
  <c r="N4325" i="35"/>
  <c r="N4326" i="35"/>
  <c r="N4327" i="35"/>
  <c r="N4328" i="35"/>
  <c r="N4329" i="35"/>
  <c r="N4330" i="35"/>
  <c r="N4331" i="35"/>
  <c r="N4332" i="35"/>
  <c r="N4333" i="35"/>
  <c r="N4334" i="35"/>
  <c r="N4335" i="35"/>
  <c r="N4336" i="35"/>
  <c r="N4337" i="35"/>
  <c r="N4338" i="35"/>
  <c r="N4339" i="35"/>
  <c r="N4340" i="35"/>
  <c r="N4341" i="35"/>
  <c r="N4342" i="35"/>
  <c r="N4343" i="35"/>
  <c r="N4344" i="35"/>
  <c r="N4345" i="35"/>
  <c r="N4346" i="35"/>
  <c r="N4347" i="35"/>
  <c r="N4348" i="35"/>
  <c r="N4349" i="35"/>
  <c r="N4350" i="35"/>
  <c r="N4351" i="35"/>
  <c r="N4352" i="35"/>
  <c r="N4353" i="35"/>
  <c r="N4354" i="35"/>
  <c r="N4355" i="35"/>
  <c r="N4356" i="35"/>
  <c r="N4357" i="35"/>
  <c r="N4358" i="35"/>
  <c r="N4359" i="35"/>
  <c r="N4360" i="35"/>
  <c r="N4361" i="35"/>
  <c r="N4362" i="35"/>
  <c r="N4363" i="35"/>
  <c r="N4364" i="35"/>
  <c r="N4365" i="35"/>
  <c r="N4366" i="35"/>
  <c r="N4367" i="35"/>
  <c r="N4368" i="35"/>
  <c r="N4369" i="35"/>
  <c r="N4370" i="35"/>
  <c r="N4371" i="35"/>
  <c r="N4372" i="35"/>
  <c r="N4373" i="35"/>
  <c r="N4374" i="35"/>
  <c r="N4375" i="35"/>
  <c r="N4376" i="35"/>
  <c r="N4377" i="35"/>
  <c r="N4378" i="35"/>
  <c r="N4379" i="35"/>
  <c r="N4380" i="35"/>
  <c r="N4381" i="35"/>
  <c r="N4382" i="35"/>
  <c r="N4383" i="35"/>
  <c r="N4384" i="35"/>
  <c r="N4385" i="35"/>
  <c r="N4386" i="35"/>
  <c r="N4387" i="35"/>
  <c r="N4388" i="35"/>
  <c r="N4389" i="35"/>
  <c r="N4390" i="35"/>
  <c r="N4391" i="35"/>
  <c r="N4392" i="35"/>
  <c r="N4393" i="35"/>
  <c r="N4394" i="35"/>
  <c r="N4395" i="35"/>
  <c r="N4396" i="35"/>
  <c r="N4397" i="35"/>
  <c r="N4398" i="35"/>
  <c r="N4399" i="35"/>
  <c r="N4400" i="35"/>
  <c r="N4401" i="35"/>
  <c r="N4402" i="35"/>
  <c r="N4403" i="35"/>
  <c r="N4404" i="35"/>
  <c r="N4405" i="35"/>
  <c r="N4406" i="35"/>
  <c r="N4407" i="35"/>
  <c r="N4408" i="35"/>
  <c r="N4409" i="35"/>
  <c r="N4410" i="35"/>
  <c r="N4411" i="35"/>
  <c r="N4412" i="35"/>
  <c r="N4413" i="35"/>
  <c r="N4414" i="35"/>
  <c r="N4415" i="35"/>
  <c r="N4416" i="35"/>
  <c r="N4417" i="35"/>
  <c r="N4418" i="35"/>
  <c r="N4419" i="35"/>
  <c r="N4420" i="35"/>
  <c r="N4421" i="35"/>
  <c r="N4422" i="35"/>
  <c r="N4423" i="35"/>
  <c r="N4424" i="35"/>
  <c r="N4425" i="35"/>
  <c r="N4426" i="35"/>
  <c r="N4427" i="35"/>
  <c r="N4428" i="35"/>
  <c r="N4429" i="35"/>
  <c r="N4430" i="35"/>
  <c r="N4431" i="35"/>
  <c r="N4432" i="35"/>
  <c r="N4433" i="35"/>
  <c r="N4434" i="35"/>
  <c r="N4435" i="35"/>
  <c r="N4436" i="35"/>
  <c r="N4437" i="35"/>
  <c r="N4438" i="35"/>
  <c r="N4439" i="35"/>
  <c r="N4440" i="35"/>
  <c r="N4441" i="35"/>
  <c r="N4442" i="35"/>
  <c r="N4443" i="35"/>
  <c r="N4444" i="35"/>
  <c r="N4445" i="35"/>
  <c r="N4446" i="35"/>
  <c r="N4447" i="35"/>
  <c r="N4448" i="35"/>
  <c r="N4449" i="35"/>
  <c r="N4450" i="35"/>
  <c r="N4451" i="35"/>
  <c r="N4452" i="35"/>
  <c r="N4453" i="35"/>
  <c r="N4454" i="35"/>
  <c r="N4455" i="35"/>
  <c r="N4456" i="35"/>
  <c r="N4457" i="35"/>
  <c r="N4458" i="35"/>
  <c r="N4459" i="35"/>
  <c r="N4460" i="35"/>
  <c r="N4461" i="35"/>
  <c r="N4462" i="35"/>
  <c r="N4463" i="35"/>
  <c r="N4464" i="35"/>
  <c r="N4465" i="35"/>
  <c r="N4466" i="35"/>
  <c r="N4467" i="35"/>
  <c r="N4468" i="35"/>
  <c r="N4469" i="35"/>
  <c r="N4470" i="35"/>
  <c r="N4471" i="35"/>
  <c r="N4472" i="35"/>
  <c r="N4473" i="35"/>
  <c r="N4474" i="35"/>
  <c r="N4475" i="35"/>
  <c r="N4476" i="35"/>
  <c r="N4477" i="35"/>
  <c r="N4478" i="35"/>
  <c r="N4479" i="35"/>
  <c r="N4480" i="35"/>
  <c r="N4481" i="35"/>
  <c r="N4482" i="35"/>
  <c r="N4483" i="35"/>
  <c r="N4484" i="35"/>
  <c r="N4485" i="35"/>
  <c r="N4486" i="35"/>
  <c r="N4487" i="35"/>
  <c r="N4488" i="35"/>
  <c r="N4489" i="35"/>
  <c r="N4490" i="35"/>
  <c r="N4491" i="35"/>
  <c r="N4492" i="35"/>
  <c r="N4493" i="35"/>
  <c r="N4494" i="35"/>
  <c r="N4495" i="35"/>
  <c r="N4496" i="35"/>
  <c r="N4497" i="35"/>
  <c r="N4498" i="35"/>
  <c r="N4499" i="35"/>
  <c r="N4500" i="35"/>
  <c r="N4501" i="35"/>
  <c r="N4502" i="35"/>
  <c r="N4503" i="35"/>
  <c r="N4504" i="35"/>
  <c r="N4505" i="35"/>
  <c r="N4506" i="35"/>
  <c r="N4507" i="35"/>
  <c r="N4508" i="35"/>
  <c r="N4509" i="35"/>
  <c r="N4510" i="35"/>
  <c r="N4511" i="35"/>
  <c r="N4512" i="35"/>
  <c r="N4513" i="35"/>
  <c r="N4514" i="35"/>
  <c r="N4515" i="35"/>
  <c r="N4516" i="35"/>
  <c r="N4517" i="35"/>
  <c r="N4518" i="35"/>
  <c r="N4519" i="35"/>
  <c r="N4520" i="35"/>
  <c r="N4521" i="35"/>
  <c r="N4522" i="35"/>
  <c r="N4523" i="35"/>
  <c r="N4524" i="35"/>
  <c r="N4525" i="35"/>
  <c r="N4526" i="35"/>
  <c r="N4527" i="35"/>
  <c r="N4528" i="35"/>
  <c r="N4529" i="35"/>
  <c r="N4530" i="35"/>
  <c r="N4531" i="35"/>
  <c r="N4532" i="35"/>
  <c r="N4533" i="35"/>
  <c r="N4534" i="35"/>
  <c r="N4535" i="35"/>
  <c r="N4536" i="35"/>
  <c r="N4537" i="35"/>
  <c r="N4538" i="35"/>
  <c r="N4539" i="35"/>
  <c r="N4540" i="35"/>
  <c r="N4541" i="35"/>
  <c r="N4542" i="35"/>
  <c r="N4543" i="35"/>
  <c r="N4544" i="35"/>
  <c r="N4545" i="35"/>
  <c r="N4546" i="35"/>
  <c r="N4547" i="35"/>
  <c r="N4548" i="35"/>
  <c r="N4549" i="35"/>
  <c r="N4550" i="35"/>
  <c r="N4551" i="35"/>
  <c r="N4552" i="35"/>
  <c r="N4553" i="35"/>
  <c r="N4554" i="35"/>
  <c r="N4555" i="35"/>
  <c r="N4556" i="35"/>
  <c r="N4557" i="35"/>
  <c r="N4558" i="35"/>
  <c r="N4559" i="35"/>
  <c r="N4560" i="35"/>
  <c r="N4561" i="35"/>
  <c r="N4562" i="35"/>
  <c r="N4563" i="35"/>
  <c r="N4564" i="35"/>
  <c r="N4565" i="35"/>
  <c r="N4566" i="35"/>
  <c r="N4567" i="35"/>
  <c r="N4568" i="35"/>
  <c r="N4569" i="35"/>
  <c r="N4570" i="35"/>
  <c r="N4571" i="35"/>
  <c r="N4572" i="35"/>
  <c r="N4573" i="35"/>
  <c r="N4574" i="35"/>
  <c r="N4575" i="35"/>
  <c r="N4576" i="35"/>
  <c r="N4577" i="35"/>
  <c r="N4578" i="35"/>
  <c r="N4579" i="35"/>
  <c r="N4580" i="35"/>
  <c r="N4581" i="35"/>
  <c r="N4582" i="35"/>
  <c r="N4583" i="35"/>
  <c r="N4584" i="35"/>
  <c r="N4585" i="35"/>
  <c r="N4586" i="35"/>
  <c r="N4587" i="35"/>
  <c r="N4588" i="35"/>
  <c r="N4589" i="35"/>
  <c r="N4590" i="35"/>
  <c r="N4591" i="35"/>
  <c r="N4592" i="35"/>
  <c r="N4593" i="35"/>
  <c r="N4594" i="35"/>
  <c r="N4595" i="35"/>
  <c r="N4596" i="35"/>
  <c r="N4597" i="35"/>
  <c r="N4598" i="35"/>
  <c r="N4599" i="35"/>
  <c r="N4600" i="35"/>
  <c r="N4601" i="35"/>
  <c r="N4602" i="35"/>
  <c r="N4603" i="35"/>
  <c r="N4604" i="35"/>
  <c r="N4605" i="35"/>
  <c r="N4606" i="35"/>
  <c r="N4607" i="35"/>
  <c r="N4608" i="35"/>
  <c r="N4609" i="35"/>
  <c r="N4610" i="35"/>
  <c r="N4611" i="35"/>
  <c r="N4612" i="35"/>
  <c r="N4613" i="35"/>
  <c r="N4614" i="35"/>
  <c r="N4615" i="35"/>
  <c r="N4616" i="35"/>
  <c r="N4617" i="35"/>
  <c r="N4618" i="35"/>
  <c r="N4619" i="35"/>
  <c r="N4620" i="35"/>
  <c r="N4621" i="35"/>
  <c r="N4622" i="35"/>
  <c r="N4623" i="35"/>
  <c r="N4624" i="35"/>
  <c r="N4625" i="35"/>
  <c r="N4626" i="35"/>
  <c r="N4627" i="35"/>
  <c r="N4628" i="35"/>
  <c r="N4629" i="35"/>
  <c r="N4630" i="35"/>
  <c r="N4631" i="35"/>
  <c r="N4632" i="35"/>
  <c r="N4633" i="35"/>
  <c r="N4634" i="35"/>
  <c r="N4635" i="35"/>
  <c r="N4636" i="35"/>
  <c r="N4637" i="35"/>
  <c r="N4638" i="35"/>
  <c r="N4639" i="35"/>
  <c r="N4640" i="35"/>
  <c r="N4641" i="35"/>
  <c r="N4642" i="35"/>
  <c r="N4643" i="35"/>
  <c r="N4644" i="35"/>
  <c r="N4645" i="35"/>
  <c r="N4646" i="35"/>
  <c r="N4647" i="35"/>
  <c r="N4648" i="35"/>
  <c r="N4649" i="35"/>
  <c r="N4650" i="35"/>
  <c r="N4651" i="35"/>
  <c r="N4652" i="35"/>
  <c r="N4653" i="35"/>
  <c r="N4654" i="35"/>
  <c r="N4655" i="35"/>
  <c r="N4656" i="35"/>
  <c r="N4657" i="35"/>
  <c r="N4658" i="35"/>
  <c r="N4659" i="35"/>
  <c r="N4660" i="35"/>
  <c r="N4661" i="35"/>
  <c r="N4662" i="35"/>
  <c r="N4663" i="35"/>
  <c r="N4664" i="35"/>
  <c r="N4665" i="35"/>
  <c r="N4666" i="35"/>
  <c r="N4667" i="35"/>
  <c r="N4668" i="35"/>
  <c r="N4669" i="35"/>
  <c r="N4670" i="35"/>
  <c r="N4671" i="35"/>
  <c r="N4672" i="35"/>
  <c r="N4673" i="35"/>
  <c r="N4674" i="35"/>
  <c r="N4675" i="35"/>
  <c r="N4676" i="35"/>
  <c r="N4677" i="35"/>
  <c r="N4678" i="35"/>
  <c r="N4679" i="35"/>
  <c r="N4680" i="35"/>
  <c r="N4681" i="35"/>
  <c r="N4682" i="35"/>
  <c r="N4683" i="35"/>
  <c r="N4684" i="35"/>
  <c r="N4685" i="35"/>
  <c r="N4686" i="35"/>
  <c r="N4687" i="35"/>
  <c r="N4688" i="35"/>
  <c r="N4689" i="35"/>
  <c r="N4690" i="35"/>
  <c r="N4691" i="35"/>
  <c r="N4692" i="35"/>
  <c r="N4693" i="35"/>
  <c r="N4694" i="35"/>
  <c r="N4695" i="35"/>
  <c r="N4696" i="35"/>
  <c r="N4697" i="35"/>
  <c r="N4698" i="35"/>
  <c r="N4699" i="35"/>
  <c r="N4700" i="35"/>
  <c r="N4701" i="35"/>
  <c r="N4702" i="35"/>
  <c r="N4703" i="35"/>
  <c r="N4704" i="35"/>
  <c r="N4705" i="35"/>
  <c r="N4706" i="35"/>
  <c r="N4707" i="35"/>
  <c r="N4708" i="35"/>
  <c r="N4709" i="35"/>
  <c r="N4710" i="35"/>
  <c r="N4711" i="35"/>
  <c r="N4712" i="35"/>
  <c r="N4713" i="35"/>
  <c r="N4714" i="35"/>
  <c r="N4715" i="35"/>
  <c r="N4716" i="35"/>
  <c r="N4717" i="35"/>
  <c r="N4718" i="35"/>
  <c r="N4719" i="35"/>
  <c r="N4720" i="35"/>
  <c r="N4721" i="35"/>
  <c r="N4722" i="35"/>
  <c r="N4723" i="35"/>
  <c r="N4724" i="35"/>
  <c r="N4725" i="35"/>
  <c r="N4726" i="35"/>
  <c r="N4727" i="35"/>
  <c r="N4728" i="35"/>
  <c r="N4729" i="35"/>
  <c r="N4730" i="35"/>
  <c r="N4731" i="35"/>
  <c r="N4732" i="35"/>
  <c r="N4733" i="35"/>
  <c r="N4734" i="35"/>
  <c r="N4735" i="35"/>
  <c r="N4736" i="35"/>
  <c r="N4737" i="35"/>
  <c r="N4738" i="35"/>
  <c r="N4739" i="35"/>
  <c r="N4740" i="35"/>
  <c r="N4741" i="35"/>
  <c r="N4742" i="35"/>
  <c r="N4743" i="35"/>
  <c r="N4744" i="35"/>
  <c r="N4745" i="35"/>
  <c r="N4746" i="35"/>
  <c r="N4747" i="35"/>
  <c r="N4748" i="35"/>
  <c r="N4749" i="35"/>
  <c r="N4750" i="35"/>
  <c r="N4751" i="35"/>
  <c r="N4752" i="35"/>
  <c r="N4753" i="35"/>
  <c r="N4754" i="35"/>
  <c r="N4755" i="35"/>
  <c r="N4756" i="35"/>
  <c r="N4757" i="35"/>
  <c r="N4758" i="35"/>
  <c r="N4759" i="35"/>
  <c r="N4760" i="35"/>
  <c r="N4761" i="35"/>
  <c r="N4762" i="35"/>
  <c r="N4763" i="35"/>
  <c r="N4764" i="35"/>
  <c r="N4765" i="35"/>
  <c r="N4766" i="35"/>
  <c r="N4767" i="35"/>
  <c r="N4768" i="35"/>
  <c r="N4769" i="35"/>
  <c r="N4770" i="35"/>
  <c r="N4771" i="35"/>
  <c r="N4772" i="35"/>
  <c r="N4773" i="35"/>
  <c r="N4774" i="35"/>
  <c r="N4775" i="35"/>
  <c r="N4776" i="35"/>
  <c r="N4777" i="35"/>
  <c r="N4778" i="35"/>
  <c r="N4779" i="35"/>
  <c r="N4780" i="35"/>
  <c r="N4781" i="35"/>
  <c r="N4782" i="35"/>
  <c r="N4783" i="35"/>
  <c r="N4784" i="35"/>
  <c r="N4785" i="35"/>
  <c r="N4786" i="35"/>
  <c r="N4787" i="35"/>
  <c r="N4788" i="35"/>
  <c r="N4789" i="35"/>
  <c r="N4790" i="35"/>
  <c r="N4791" i="35"/>
  <c r="N4792" i="35"/>
  <c r="N4793" i="35"/>
  <c r="N4794" i="35"/>
  <c r="N4795" i="35"/>
  <c r="N4796" i="35"/>
  <c r="N4797" i="35"/>
  <c r="N4798" i="35"/>
  <c r="N4799" i="35"/>
  <c r="N4800" i="35"/>
  <c r="N4801" i="35"/>
  <c r="N4802" i="35"/>
  <c r="N4803" i="35"/>
  <c r="N4804" i="35"/>
  <c r="N4805" i="35"/>
  <c r="N4806" i="35"/>
  <c r="N4807" i="35"/>
  <c r="N4808" i="35"/>
  <c r="N4809" i="35"/>
  <c r="N4810" i="35"/>
  <c r="N4811" i="35"/>
  <c r="N4812" i="35"/>
  <c r="N4813" i="35"/>
  <c r="N4814" i="35"/>
  <c r="N4815" i="35"/>
  <c r="N4816" i="35"/>
  <c r="N4817" i="35"/>
  <c r="N4818" i="35"/>
  <c r="N4819" i="35"/>
  <c r="N4820" i="35"/>
  <c r="N4821" i="35"/>
  <c r="N4822" i="35"/>
  <c r="N4823" i="35"/>
  <c r="N4824" i="35"/>
  <c r="N4825" i="35"/>
  <c r="N4826" i="35"/>
  <c r="N4827" i="35"/>
  <c r="N4828" i="35"/>
  <c r="N4829" i="35"/>
  <c r="N4830" i="35"/>
  <c r="N4831" i="35"/>
  <c r="N4832" i="35"/>
  <c r="N4833" i="35"/>
  <c r="N4834" i="35"/>
  <c r="N4835" i="35"/>
  <c r="N4836" i="35"/>
  <c r="N4837" i="35"/>
  <c r="N4838" i="35"/>
  <c r="N4839" i="35"/>
  <c r="N4840" i="35"/>
  <c r="N4841" i="35"/>
  <c r="N4842" i="35"/>
  <c r="N4843" i="35"/>
  <c r="N4844" i="35"/>
  <c r="N4845" i="35"/>
  <c r="N4846" i="35"/>
  <c r="N4847" i="35"/>
  <c r="N4848" i="35"/>
  <c r="N4849" i="35"/>
  <c r="N4850" i="35"/>
  <c r="N4851" i="35"/>
  <c r="N4852" i="35"/>
  <c r="N4853" i="35"/>
  <c r="N4854" i="35"/>
  <c r="N4855" i="35"/>
  <c r="N4856" i="35"/>
  <c r="N4857" i="35"/>
  <c r="N4858" i="35"/>
  <c r="N4859" i="35"/>
  <c r="N4860" i="35"/>
  <c r="N4861" i="35"/>
  <c r="N4862" i="35"/>
  <c r="N4863" i="35"/>
  <c r="N4864" i="35"/>
  <c r="N4865" i="35"/>
  <c r="N4866" i="35"/>
  <c r="N4867" i="35"/>
  <c r="N4868" i="35"/>
  <c r="N4869" i="35"/>
  <c r="N4870" i="35"/>
  <c r="N4871" i="35"/>
  <c r="N4872" i="35"/>
  <c r="N4873" i="35"/>
  <c r="N4874" i="35"/>
  <c r="N4875" i="35"/>
  <c r="N4876" i="35"/>
  <c r="N4877" i="35"/>
  <c r="N4878" i="35"/>
  <c r="N4879" i="35"/>
  <c r="N4880" i="35"/>
  <c r="N4881" i="35"/>
  <c r="N4882" i="35"/>
  <c r="N4883" i="35"/>
  <c r="N4884" i="35"/>
  <c r="N4885" i="35"/>
  <c r="N4886" i="35"/>
  <c r="N4887" i="35"/>
  <c r="N4888" i="35"/>
  <c r="N4889" i="35"/>
  <c r="N4890" i="35"/>
  <c r="N4891" i="35"/>
  <c r="N4892" i="35"/>
  <c r="N4893" i="35"/>
  <c r="N4894" i="35"/>
  <c r="N4895" i="35"/>
  <c r="N4896" i="35"/>
  <c r="N4897" i="35"/>
  <c r="N4898" i="35"/>
  <c r="N4899" i="35"/>
  <c r="N4900" i="35"/>
  <c r="N4901" i="35"/>
  <c r="N4902" i="35"/>
  <c r="N4903" i="35"/>
  <c r="N4904" i="35"/>
  <c r="N4905" i="35"/>
  <c r="N4906" i="35"/>
  <c r="N4907" i="35"/>
  <c r="N4908" i="35"/>
  <c r="N4909" i="35"/>
  <c r="N4910" i="35"/>
  <c r="N4911" i="35"/>
  <c r="N4912" i="35"/>
  <c r="N4913" i="35"/>
  <c r="N4914" i="35"/>
  <c r="N4915" i="35"/>
  <c r="N4916" i="35"/>
  <c r="N4917" i="35"/>
  <c r="N4918" i="35"/>
  <c r="N4919" i="35"/>
  <c r="N4920" i="35"/>
  <c r="N4921" i="35"/>
  <c r="N4922" i="35"/>
  <c r="N4923" i="35"/>
  <c r="N4924" i="35"/>
  <c r="N4925" i="35"/>
  <c r="N4926" i="35"/>
  <c r="N4927" i="35"/>
  <c r="N4928" i="35"/>
  <c r="N4929" i="35"/>
  <c r="N4930" i="35"/>
  <c r="N4931" i="35"/>
  <c r="N4932" i="35"/>
  <c r="N4933" i="35"/>
  <c r="N4934" i="35"/>
  <c r="N4935" i="35"/>
  <c r="N4936" i="35"/>
  <c r="N4937" i="35"/>
  <c r="N4938" i="35"/>
  <c r="N4939" i="35"/>
  <c r="N4940" i="35"/>
  <c r="N4941" i="35"/>
  <c r="N4942" i="35"/>
  <c r="N4943" i="35"/>
  <c r="N4944" i="35"/>
  <c r="N4945" i="35"/>
  <c r="N4946" i="35"/>
  <c r="N4947" i="35"/>
  <c r="N4948" i="35"/>
  <c r="N4949" i="35"/>
  <c r="N4950" i="35"/>
  <c r="N4951" i="35"/>
  <c r="N4952" i="35"/>
  <c r="N4953" i="35"/>
  <c r="N4954" i="35"/>
  <c r="N4955" i="35"/>
  <c r="N4956" i="35"/>
  <c r="N4957" i="35"/>
  <c r="N4958" i="35"/>
  <c r="N4959" i="35"/>
  <c r="N4960" i="35"/>
  <c r="N4961" i="35"/>
  <c r="N4962" i="35"/>
  <c r="N4963" i="35"/>
  <c r="N4964" i="35"/>
  <c r="N4965" i="35"/>
  <c r="N4966" i="35"/>
  <c r="N4967" i="35"/>
  <c r="N4968" i="35"/>
  <c r="N4969" i="35"/>
  <c r="N4970" i="35"/>
  <c r="N4971" i="35"/>
  <c r="N4972" i="35"/>
  <c r="N4973" i="35"/>
  <c r="N4974" i="35"/>
  <c r="N4975" i="35"/>
  <c r="N4976" i="35"/>
  <c r="N4977" i="35"/>
  <c r="N4978" i="35"/>
  <c r="N4979" i="35"/>
  <c r="N4980" i="35"/>
  <c r="N4981" i="35"/>
  <c r="N4982" i="35"/>
  <c r="N4983" i="35"/>
  <c r="N4984" i="35"/>
  <c r="N4985" i="35"/>
  <c r="N4986" i="35"/>
  <c r="N4987" i="35"/>
  <c r="N4988" i="35"/>
  <c r="N4989" i="35"/>
  <c r="N4990" i="35"/>
  <c r="N4991" i="35"/>
  <c r="N4992" i="35"/>
  <c r="N4993" i="35"/>
  <c r="N4994" i="35"/>
  <c r="N4995" i="35"/>
  <c r="N4996" i="35"/>
  <c r="N4997" i="35"/>
  <c r="N4998" i="35"/>
  <c r="N4999" i="35"/>
  <c r="N5000" i="35"/>
  <c r="N5001" i="35"/>
  <c r="N5002" i="35"/>
  <c r="N5003" i="35"/>
  <c r="N5004" i="35"/>
  <c r="N5005" i="35"/>
  <c r="N5006" i="35"/>
  <c r="N5007" i="35"/>
  <c r="N5008" i="35"/>
  <c r="N5009" i="35"/>
  <c r="N5010" i="35"/>
  <c r="N5011" i="35"/>
  <c r="N5012" i="35"/>
  <c r="N5013" i="35"/>
  <c r="N5014" i="35"/>
  <c r="N5015" i="35"/>
  <c r="N5016" i="35"/>
  <c r="O2" i="35"/>
  <c r="O3" i="35"/>
  <c r="O4" i="35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O153" i="35"/>
  <c r="O154" i="35"/>
  <c r="O155" i="35"/>
  <c r="O156" i="35"/>
  <c r="O157" i="35"/>
  <c r="O158" i="35"/>
  <c r="O159" i="35"/>
  <c r="O160" i="35"/>
  <c r="O161" i="35"/>
  <c r="O162" i="35"/>
  <c r="O163" i="35"/>
  <c r="O164" i="35"/>
  <c r="O165" i="35"/>
  <c r="O166" i="35"/>
  <c r="O167" i="35"/>
  <c r="O168" i="35"/>
  <c r="O169" i="35"/>
  <c r="O170" i="35"/>
  <c r="O171" i="35"/>
  <c r="O172" i="35"/>
  <c r="O173" i="35"/>
  <c r="O174" i="35"/>
  <c r="O175" i="35"/>
  <c r="O176" i="35"/>
  <c r="O177" i="35"/>
  <c r="O178" i="35"/>
  <c r="O179" i="35"/>
  <c r="O180" i="35"/>
  <c r="O181" i="35"/>
  <c r="O182" i="35"/>
  <c r="O183" i="35"/>
  <c r="O184" i="35"/>
  <c r="O185" i="35"/>
  <c r="O186" i="35"/>
  <c r="O187" i="35"/>
  <c r="O188" i="35"/>
  <c r="O189" i="35"/>
  <c r="O190" i="35"/>
  <c r="O191" i="35"/>
  <c r="O192" i="35"/>
  <c r="O193" i="35"/>
  <c r="O194" i="35"/>
  <c r="O195" i="35"/>
  <c r="O196" i="35"/>
  <c r="O197" i="35"/>
  <c r="O198" i="35"/>
  <c r="O199" i="35"/>
  <c r="O200" i="35"/>
  <c r="O201" i="35"/>
  <c r="O202" i="35"/>
  <c r="O203" i="35"/>
  <c r="O204" i="35"/>
  <c r="O205" i="35"/>
  <c r="O206" i="35"/>
  <c r="O207" i="35"/>
  <c r="O208" i="35"/>
  <c r="O209" i="35"/>
  <c r="O210" i="35"/>
  <c r="O211" i="35"/>
  <c r="O212" i="35"/>
  <c r="O213" i="35"/>
  <c r="O214" i="35"/>
  <c r="O215" i="35"/>
  <c r="O216" i="35"/>
  <c r="O217" i="35"/>
  <c r="O218" i="35"/>
  <c r="O219" i="35"/>
  <c r="O220" i="35"/>
  <c r="O221" i="35"/>
  <c r="O222" i="35"/>
  <c r="O223" i="35"/>
  <c r="O224" i="35"/>
  <c r="O225" i="35"/>
  <c r="O226" i="35"/>
  <c r="O227" i="35"/>
  <c r="O228" i="35"/>
  <c r="O229" i="35"/>
  <c r="O230" i="35"/>
  <c r="O231" i="35"/>
  <c r="O232" i="35"/>
  <c r="O233" i="35"/>
  <c r="O234" i="35"/>
  <c r="O235" i="35"/>
  <c r="O236" i="35"/>
  <c r="O237" i="35"/>
  <c r="O238" i="35"/>
  <c r="O239" i="35"/>
  <c r="O240" i="35"/>
  <c r="O241" i="35"/>
  <c r="O242" i="35"/>
  <c r="O243" i="35"/>
  <c r="O244" i="35"/>
  <c r="O245" i="35"/>
  <c r="O246" i="35"/>
  <c r="O247" i="35"/>
  <c r="O248" i="35"/>
  <c r="O249" i="35"/>
  <c r="O250" i="35"/>
  <c r="O251" i="35"/>
  <c r="O252" i="35"/>
  <c r="O253" i="35"/>
  <c r="O254" i="35"/>
  <c r="O255" i="35"/>
  <c r="O256" i="35"/>
  <c r="O257" i="35"/>
  <c r="O258" i="35"/>
  <c r="O259" i="35"/>
  <c r="O260" i="35"/>
  <c r="O261" i="35"/>
  <c r="O262" i="35"/>
  <c r="O263" i="35"/>
  <c r="O264" i="35"/>
  <c r="O265" i="35"/>
  <c r="O266" i="35"/>
  <c r="O267" i="35"/>
  <c r="O268" i="35"/>
  <c r="O269" i="35"/>
  <c r="O270" i="35"/>
  <c r="O271" i="35"/>
  <c r="O272" i="35"/>
  <c r="O273" i="35"/>
  <c r="O274" i="35"/>
  <c r="O275" i="35"/>
  <c r="O276" i="35"/>
  <c r="O277" i="35"/>
  <c r="O278" i="35"/>
  <c r="O279" i="35"/>
  <c r="O280" i="35"/>
  <c r="O281" i="35"/>
  <c r="O282" i="35"/>
  <c r="O283" i="35"/>
  <c r="O284" i="35"/>
  <c r="O285" i="35"/>
  <c r="O286" i="35"/>
  <c r="O287" i="35"/>
  <c r="O288" i="35"/>
  <c r="O289" i="35"/>
  <c r="O290" i="35"/>
  <c r="O291" i="35"/>
  <c r="O292" i="35"/>
  <c r="O293" i="35"/>
  <c r="O294" i="35"/>
  <c r="O295" i="35"/>
  <c r="O296" i="35"/>
  <c r="O297" i="35"/>
  <c r="O298" i="35"/>
  <c r="O299" i="35"/>
  <c r="O300" i="35"/>
  <c r="O301" i="35"/>
  <c r="O302" i="35"/>
  <c r="O303" i="35"/>
  <c r="O304" i="35"/>
  <c r="O305" i="35"/>
  <c r="O306" i="35"/>
  <c r="O307" i="35"/>
  <c r="O308" i="35"/>
  <c r="O309" i="35"/>
  <c r="O310" i="35"/>
  <c r="O311" i="35"/>
  <c r="O312" i="35"/>
  <c r="O313" i="35"/>
  <c r="O314" i="35"/>
  <c r="O315" i="35"/>
  <c r="O316" i="35"/>
  <c r="O317" i="35"/>
  <c r="O318" i="35"/>
  <c r="O319" i="35"/>
  <c r="O320" i="35"/>
  <c r="O321" i="35"/>
  <c r="O322" i="35"/>
  <c r="O323" i="35"/>
  <c r="O324" i="35"/>
  <c r="O325" i="35"/>
  <c r="O326" i="35"/>
  <c r="O327" i="35"/>
  <c r="O328" i="35"/>
  <c r="O329" i="35"/>
  <c r="O330" i="35"/>
  <c r="O331" i="35"/>
  <c r="O332" i="35"/>
  <c r="O333" i="35"/>
  <c r="O334" i="35"/>
  <c r="O335" i="35"/>
  <c r="O336" i="35"/>
  <c r="O337" i="35"/>
  <c r="O338" i="35"/>
  <c r="O339" i="35"/>
  <c r="O340" i="35"/>
  <c r="O341" i="35"/>
  <c r="O342" i="35"/>
  <c r="O343" i="35"/>
  <c r="O344" i="35"/>
  <c r="O345" i="35"/>
  <c r="O346" i="35"/>
  <c r="O347" i="35"/>
  <c r="O348" i="35"/>
  <c r="O349" i="35"/>
  <c r="O350" i="35"/>
  <c r="O351" i="35"/>
  <c r="O352" i="35"/>
  <c r="O353" i="35"/>
  <c r="O354" i="35"/>
  <c r="O355" i="35"/>
  <c r="O356" i="35"/>
  <c r="O357" i="35"/>
  <c r="O358" i="35"/>
  <c r="O359" i="35"/>
  <c r="O360" i="35"/>
  <c r="O361" i="35"/>
  <c r="O362" i="35"/>
  <c r="O363" i="35"/>
  <c r="O364" i="35"/>
  <c r="O365" i="35"/>
  <c r="O366" i="35"/>
  <c r="O367" i="35"/>
  <c r="O368" i="35"/>
  <c r="O369" i="35"/>
  <c r="O370" i="35"/>
  <c r="O371" i="35"/>
  <c r="O372" i="35"/>
  <c r="O373" i="35"/>
  <c r="O374" i="35"/>
  <c r="O375" i="35"/>
  <c r="O376" i="35"/>
  <c r="O377" i="35"/>
  <c r="O378" i="35"/>
  <c r="O379" i="35"/>
  <c r="O380" i="35"/>
  <c r="O381" i="35"/>
  <c r="O382" i="35"/>
  <c r="O383" i="35"/>
  <c r="O384" i="35"/>
  <c r="O385" i="35"/>
  <c r="O386" i="35"/>
  <c r="O387" i="35"/>
  <c r="O388" i="35"/>
  <c r="O389" i="35"/>
  <c r="O390" i="35"/>
  <c r="O391" i="35"/>
  <c r="O392" i="35"/>
  <c r="O393" i="35"/>
  <c r="O394" i="35"/>
  <c r="O395" i="35"/>
  <c r="O396" i="35"/>
  <c r="O397" i="35"/>
  <c r="O398" i="35"/>
  <c r="O399" i="35"/>
  <c r="O400" i="35"/>
  <c r="O401" i="35"/>
  <c r="O402" i="35"/>
  <c r="O403" i="35"/>
  <c r="O404" i="35"/>
  <c r="O405" i="35"/>
  <c r="O406" i="35"/>
  <c r="O407" i="35"/>
  <c r="O408" i="35"/>
  <c r="O409" i="35"/>
  <c r="O410" i="35"/>
  <c r="O411" i="35"/>
  <c r="O412" i="35"/>
  <c r="O413" i="35"/>
  <c r="O414" i="35"/>
  <c r="O415" i="35"/>
  <c r="O416" i="35"/>
  <c r="O417" i="35"/>
  <c r="O418" i="35"/>
  <c r="O419" i="35"/>
  <c r="O420" i="35"/>
  <c r="O421" i="35"/>
  <c r="O422" i="35"/>
  <c r="O423" i="35"/>
  <c r="O424" i="35"/>
  <c r="O425" i="35"/>
  <c r="O426" i="35"/>
  <c r="O427" i="35"/>
  <c r="O428" i="35"/>
  <c r="O429" i="35"/>
  <c r="O430" i="35"/>
  <c r="O431" i="35"/>
  <c r="O432" i="35"/>
  <c r="O433" i="35"/>
  <c r="O434" i="35"/>
  <c r="O435" i="35"/>
  <c r="O436" i="35"/>
  <c r="O437" i="35"/>
  <c r="O438" i="35"/>
  <c r="O439" i="35"/>
  <c r="O440" i="35"/>
  <c r="O441" i="35"/>
  <c r="O442" i="35"/>
  <c r="O443" i="35"/>
  <c r="O444" i="35"/>
  <c r="O445" i="35"/>
  <c r="O446" i="35"/>
  <c r="O447" i="35"/>
  <c r="O448" i="35"/>
  <c r="O449" i="35"/>
  <c r="O450" i="35"/>
  <c r="O451" i="35"/>
  <c r="O452" i="35"/>
  <c r="O453" i="35"/>
  <c r="O454" i="35"/>
  <c r="O455" i="35"/>
  <c r="O456" i="35"/>
  <c r="O457" i="35"/>
  <c r="O458" i="35"/>
  <c r="O459" i="35"/>
  <c r="O460" i="35"/>
  <c r="O461" i="35"/>
  <c r="O462" i="35"/>
  <c r="O463" i="35"/>
  <c r="O464" i="35"/>
  <c r="O465" i="35"/>
  <c r="O466" i="35"/>
  <c r="O467" i="35"/>
  <c r="O468" i="35"/>
  <c r="O469" i="35"/>
  <c r="O470" i="35"/>
  <c r="O471" i="35"/>
  <c r="O472" i="35"/>
  <c r="O473" i="35"/>
  <c r="O474" i="35"/>
  <c r="O475" i="35"/>
  <c r="O476" i="35"/>
  <c r="O477" i="35"/>
  <c r="O478" i="35"/>
  <c r="O479" i="35"/>
  <c r="O480" i="35"/>
  <c r="O481" i="35"/>
  <c r="O482" i="35"/>
  <c r="O483" i="35"/>
  <c r="O484" i="35"/>
  <c r="O485" i="35"/>
  <c r="O486" i="35"/>
  <c r="O487" i="35"/>
  <c r="O488" i="35"/>
  <c r="O489" i="35"/>
  <c r="O490" i="35"/>
  <c r="O491" i="35"/>
  <c r="O492" i="35"/>
  <c r="O493" i="35"/>
  <c r="O494" i="35"/>
  <c r="O495" i="35"/>
  <c r="O496" i="35"/>
  <c r="O497" i="35"/>
  <c r="O498" i="35"/>
  <c r="O499" i="35"/>
  <c r="O500" i="35"/>
  <c r="O501" i="35"/>
  <c r="O502" i="35"/>
  <c r="O503" i="35"/>
  <c r="O504" i="35"/>
  <c r="O505" i="35"/>
  <c r="O506" i="35"/>
  <c r="O507" i="35"/>
  <c r="O508" i="35"/>
  <c r="O509" i="35"/>
  <c r="O510" i="35"/>
  <c r="O511" i="35"/>
  <c r="O512" i="35"/>
  <c r="O513" i="35"/>
  <c r="O514" i="35"/>
  <c r="O515" i="35"/>
  <c r="O516" i="35"/>
  <c r="O517" i="35"/>
  <c r="O518" i="35"/>
  <c r="O519" i="35"/>
  <c r="O520" i="35"/>
  <c r="O521" i="35"/>
  <c r="O522" i="35"/>
  <c r="O523" i="35"/>
  <c r="O524" i="35"/>
  <c r="O525" i="35"/>
  <c r="O526" i="35"/>
  <c r="O527" i="35"/>
  <c r="O528" i="35"/>
  <c r="O529" i="35"/>
  <c r="O530" i="35"/>
  <c r="O531" i="35"/>
  <c r="O532" i="35"/>
  <c r="O533" i="35"/>
  <c r="O534" i="35"/>
  <c r="O535" i="35"/>
  <c r="O536" i="35"/>
  <c r="O537" i="35"/>
  <c r="O538" i="35"/>
  <c r="O539" i="35"/>
  <c r="O540" i="35"/>
  <c r="O541" i="35"/>
  <c r="O542" i="35"/>
  <c r="O543" i="35"/>
  <c r="O544" i="35"/>
  <c r="O545" i="35"/>
  <c r="O546" i="35"/>
  <c r="O547" i="35"/>
  <c r="O548" i="35"/>
  <c r="O549" i="35"/>
  <c r="O550" i="35"/>
  <c r="O551" i="35"/>
  <c r="O552" i="35"/>
  <c r="O553" i="35"/>
  <c r="O554" i="35"/>
  <c r="O555" i="35"/>
  <c r="O556" i="35"/>
  <c r="O557" i="35"/>
  <c r="O558" i="35"/>
  <c r="O559" i="35"/>
  <c r="O560" i="35"/>
  <c r="O561" i="35"/>
  <c r="O562" i="35"/>
  <c r="O563" i="35"/>
  <c r="O564" i="35"/>
  <c r="O565" i="35"/>
  <c r="O566" i="35"/>
  <c r="O567" i="35"/>
  <c r="O568" i="35"/>
  <c r="O569" i="35"/>
  <c r="O570" i="35"/>
  <c r="O571" i="35"/>
  <c r="O572" i="35"/>
  <c r="O573" i="35"/>
  <c r="O574" i="35"/>
  <c r="O575" i="35"/>
  <c r="O576" i="35"/>
  <c r="O577" i="35"/>
  <c r="O578" i="35"/>
  <c r="O579" i="35"/>
  <c r="O580" i="35"/>
  <c r="O581" i="35"/>
  <c r="O582" i="35"/>
  <c r="O583" i="35"/>
  <c r="O584" i="35"/>
  <c r="O585" i="35"/>
  <c r="O586" i="35"/>
  <c r="O587" i="35"/>
  <c r="O588" i="35"/>
  <c r="O589" i="35"/>
  <c r="O590" i="35"/>
  <c r="O591" i="35"/>
  <c r="O592" i="35"/>
  <c r="O593" i="35"/>
  <c r="O594" i="35"/>
  <c r="O595" i="35"/>
  <c r="O596" i="35"/>
  <c r="O597" i="35"/>
  <c r="O598" i="35"/>
  <c r="O599" i="35"/>
  <c r="O600" i="35"/>
  <c r="O601" i="35"/>
  <c r="O602" i="35"/>
  <c r="O603" i="35"/>
  <c r="O604" i="35"/>
  <c r="O605" i="35"/>
  <c r="O606" i="35"/>
  <c r="O607" i="35"/>
  <c r="O608" i="35"/>
  <c r="O609" i="35"/>
  <c r="O610" i="35"/>
  <c r="O611" i="35"/>
  <c r="O612" i="35"/>
  <c r="O613" i="35"/>
  <c r="O614" i="35"/>
  <c r="O615" i="35"/>
  <c r="O616" i="35"/>
  <c r="O617" i="35"/>
  <c r="O618" i="35"/>
  <c r="O619" i="35"/>
  <c r="O620" i="35"/>
  <c r="O621" i="35"/>
  <c r="O622" i="35"/>
  <c r="O623" i="35"/>
  <c r="O624" i="35"/>
  <c r="O625" i="35"/>
  <c r="O626" i="35"/>
  <c r="O627" i="35"/>
  <c r="O628" i="35"/>
  <c r="O629" i="35"/>
  <c r="O630" i="35"/>
  <c r="O631" i="35"/>
  <c r="O632" i="35"/>
  <c r="O633" i="35"/>
  <c r="O634" i="35"/>
  <c r="O635" i="35"/>
  <c r="O636" i="35"/>
  <c r="O637" i="35"/>
  <c r="O638" i="35"/>
  <c r="O639" i="35"/>
  <c r="O640" i="35"/>
  <c r="O641" i="35"/>
  <c r="O642" i="35"/>
  <c r="O643" i="35"/>
  <c r="O644" i="35"/>
  <c r="O645" i="35"/>
  <c r="O646" i="35"/>
  <c r="O647" i="35"/>
  <c r="O648" i="35"/>
  <c r="O649" i="35"/>
  <c r="O650" i="35"/>
  <c r="O651" i="35"/>
  <c r="O652" i="35"/>
  <c r="O653" i="35"/>
  <c r="O654" i="35"/>
  <c r="O655" i="35"/>
  <c r="O656" i="35"/>
  <c r="O657" i="35"/>
  <c r="O658" i="35"/>
  <c r="O659" i="35"/>
  <c r="O660" i="35"/>
  <c r="O661" i="35"/>
  <c r="O662" i="35"/>
  <c r="O663" i="35"/>
  <c r="O664" i="35"/>
  <c r="O665" i="35"/>
  <c r="O666" i="35"/>
  <c r="O667" i="35"/>
  <c r="O668" i="35"/>
  <c r="O669" i="35"/>
  <c r="O670" i="35"/>
  <c r="O671" i="35"/>
  <c r="O672" i="35"/>
  <c r="O673" i="35"/>
  <c r="O674" i="35"/>
  <c r="O675" i="35"/>
  <c r="O676" i="35"/>
  <c r="O677" i="35"/>
  <c r="O678" i="35"/>
  <c r="O679" i="35"/>
  <c r="O680" i="35"/>
  <c r="O681" i="35"/>
  <c r="O682" i="35"/>
  <c r="O683" i="35"/>
  <c r="O684" i="35"/>
  <c r="O685" i="35"/>
  <c r="O686" i="35"/>
  <c r="O687" i="35"/>
  <c r="O688" i="35"/>
  <c r="O689" i="35"/>
  <c r="O690" i="35"/>
  <c r="O691" i="35"/>
  <c r="O692" i="35"/>
  <c r="O693" i="35"/>
  <c r="O694" i="35"/>
  <c r="O695" i="35"/>
  <c r="O696" i="35"/>
  <c r="O697" i="35"/>
  <c r="O698" i="35"/>
  <c r="O699" i="35"/>
  <c r="O700" i="35"/>
  <c r="O701" i="35"/>
  <c r="O702" i="35"/>
  <c r="O703" i="35"/>
  <c r="O704" i="35"/>
  <c r="O705" i="35"/>
  <c r="O706" i="35"/>
  <c r="O707" i="35"/>
  <c r="O708" i="35"/>
  <c r="O709" i="35"/>
  <c r="O710" i="35"/>
  <c r="O711" i="35"/>
  <c r="O712" i="35"/>
  <c r="O713" i="35"/>
  <c r="O714" i="35"/>
  <c r="O715" i="35"/>
  <c r="O716" i="35"/>
  <c r="O717" i="35"/>
  <c r="O718" i="35"/>
  <c r="O719" i="35"/>
  <c r="O720" i="35"/>
  <c r="O721" i="35"/>
  <c r="O722" i="35"/>
  <c r="O723" i="35"/>
  <c r="O724" i="35"/>
  <c r="O725" i="35"/>
  <c r="O726" i="35"/>
  <c r="O727" i="35"/>
  <c r="O728" i="35"/>
  <c r="O729" i="35"/>
  <c r="O730" i="35"/>
  <c r="O731" i="35"/>
  <c r="O732" i="35"/>
  <c r="O733" i="35"/>
  <c r="O734" i="35"/>
  <c r="O735" i="35"/>
  <c r="O736" i="35"/>
  <c r="O737" i="35"/>
  <c r="O738" i="35"/>
  <c r="O739" i="35"/>
  <c r="O740" i="35"/>
  <c r="O741" i="35"/>
  <c r="O742" i="35"/>
  <c r="O743" i="35"/>
  <c r="O744" i="35"/>
  <c r="O745" i="35"/>
  <c r="O746" i="35"/>
  <c r="O747" i="35"/>
  <c r="O748" i="35"/>
  <c r="O749" i="35"/>
  <c r="O750" i="35"/>
  <c r="O751" i="35"/>
  <c r="O752" i="35"/>
  <c r="O753" i="35"/>
  <c r="O754" i="35"/>
  <c r="O755" i="35"/>
  <c r="O756" i="35"/>
  <c r="O757" i="35"/>
  <c r="O758" i="35"/>
  <c r="O759" i="35"/>
  <c r="O760" i="35"/>
  <c r="O761" i="35"/>
  <c r="O762" i="35"/>
  <c r="O763" i="35"/>
  <c r="O764" i="35"/>
  <c r="O765" i="35"/>
  <c r="O766" i="35"/>
  <c r="O767" i="35"/>
  <c r="O768" i="35"/>
  <c r="O769" i="35"/>
  <c r="O770" i="35"/>
  <c r="O771" i="35"/>
  <c r="O772" i="35"/>
  <c r="O773" i="35"/>
  <c r="O774" i="35"/>
  <c r="O775" i="35"/>
  <c r="O776" i="35"/>
  <c r="O777" i="35"/>
  <c r="O778" i="35"/>
  <c r="O779" i="35"/>
  <c r="O780" i="35"/>
  <c r="O781" i="35"/>
  <c r="O782" i="35"/>
  <c r="O783" i="35"/>
  <c r="O784" i="35"/>
  <c r="O785" i="35"/>
  <c r="O786" i="35"/>
  <c r="O787" i="35"/>
  <c r="O788" i="35"/>
  <c r="O789" i="35"/>
  <c r="O790" i="35"/>
  <c r="O791" i="35"/>
  <c r="O792" i="35"/>
  <c r="O793" i="35"/>
  <c r="O794" i="35"/>
  <c r="O795" i="35"/>
  <c r="O796" i="35"/>
  <c r="O797" i="35"/>
  <c r="O798" i="35"/>
  <c r="O799" i="35"/>
  <c r="O800" i="35"/>
  <c r="O801" i="35"/>
  <c r="O802" i="35"/>
  <c r="O803" i="35"/>
  <c r="O804" i="35"/>
  <c r="O805" i="35"/>
  <c r="O806" i="35"/>
  <c r="O807" i="35"/>
  <c r="O808" i="35"/>
  <c r="O809" i="35"/>
  <c r="O810" i="35"/>
  <c r="O811" i="35"/>
  <c r="O812" i="35"/>
  <c r="O813" i="35"/>
  <c r="O814" i="35"/>
  <c r="O815" i="35"/>
  <c r="O816" i="35"/>
  <c r="O817" i="35"/>
  <c r="O818" i="35"/>
  <c r="O819" i="35"/>
  <c r="O820" i="35"/>
  <c r="O821" i="35"/>
  <c r="O822" i="35"/>
  <c r="O823" i="35"/>
  <c r="O824" i="35"/>
  <c r="O825" i="35"/>
  <c r="O826" i="35"/>
  <c r="O827" i="35"/>
  <c r="O828" i="35"/>
  <c r="O829" i="35"/>
  <c r="O830" i="35"/>
  <c r="O831" i="35"/>
  <c r="O832" i="35"/>
  <c r="O833" i="35"/>
  <c r="O834" i="35"/>
  <c r="O835" i="35"/>
  <c r="O836" i="35"/>
  <c r="O837" i="35"/>
  <c r="O838" i="35"/>
  <c r="O839" i="35"/>
  <c r="O840" i="35"/>
  <c r="O841" i="35"/>
  <c r="O842" i="35"/>
  <c r="O843" i="35"/>
  <c r="O844" i="35"/>
  <c r="O845" i="35"/>
  <c r="O846" i="35"/>
  <c r="O847" i="35"/>
  <c r="O848" i="35"/>
  <c r="O849" i="35"/>
  <c r="O850" i="35"/>
  <c r="O851" i="35"/>
  <c r="O852" i="35"/>
  <c r="O853" i="35"/>
  <c r="O854" i="35"/>
  <c r="O855" i="35"/>
  <c r="O856" i="35"/>
  <c r="O857" i="35"/>
  <c r="O858" i="35"/>
  <c r="O859" i="35"/>
  <c r="O860" i="35"/>
  <c r="O861" i="35"/>
  <c r="O862" i="35"/>
  <c r="O863" i="35"/>
  <c r="O864" i="35"/>
  <c r="O865" i="35"/>
  <c r="O866" i="35"/>
  <c r="O867" i="35"/>
  <c r="O868" i="35"/>
  <c r="O869" i="35"/>
  <c r="O870" i="35"/>
  <c r="O871" i="35"/>
  <c r="O872" i="35"/>
  <c r="O873" i="35"/>
  <c r="O874" i="35"/>
  <c r="O875" i="35"/>
  <c r="O876" i="35"/>
  <c r="O877" i="35"/>
  <c r="O878" i="35"/>
  <c r="O879" i="35"/>
  <c r="O880" i="35"/>
  <c r="O881" i="35"/>
  <c r="O882" i="35"/>
  <c r="O883" i="35"/>
  <c r="O884" i="35"/>
  <c r="O885" i="35"/>
  <c r="O886" i="35"/>
  <c r="O887" i="35"/>
  <c r="O888" i="35"/>
  <c r="O889" i="35"/>
  <c r="O890" i="35"/>
  <c r="O891" i="35"/>
  <c r="O892" i="35"/>
  <c r="O893" i="35"/>
  <c r="O894" i="35"/>
  <c r="O895" i="35"/>
  <c r="O896" i="35"/>
  <c r="O897" i="35"/>
  <c r="O898" i="35"/>
  <c r="O899" i="35"/>
  <c r="O900" i="35"/>
  <c r="O901" i="35"/>
  <c r="O902" i="35"/>
  <c r="O903" i="35"/>
  <c r="O904" i="35"/>
  <c r="O905" i="35"/>
  <c r="O906" i="35"/>
  <c r="O907" i="35"/>
  <c r="O908" i="35"/>
  <c r="O909" i="35"/>
  <c r="O910" i="35"/>
  <c r="O911" i="35"/>
  <c r="O912" i="35"/>
  <c r="O913" i="35"/>
  <c r="O914" i="35"/>
  <c r="O915" i="35"/>
  <c r="O916" i="35"/>
  <c r="O917" i="35"/>
  <c r="O918" i="35"/>
  <c r="O919" i="35"/>
  <c r="O920" i="35"/>
  <c r="O921" i="35"/>
  <c r="O922" i="35"/>
  <c r="O923" i="35"/>
  <c r="O924" i="35"/>
  <c r="O925" i="35"/>
  <c r="O926" i="35"/>
  <c r="O927" i="35"/>
  <c r="O928" i="35"/>
  <c r="O929" i="35"/>
  <c r="O930" i="35"/>
  <c r="O931" i="35"/>
  <c r="O932" i="35"/>
  <c r="O933" i="35"/>
  <c r="O934" i="35"/>
  <c r="O935" i="35"/>
  <c r="O936" i="35"/>
  <c r="O937" i="35"/>
  <c r="O938" i="35"/>
  <c r="O939" i="35"/>
  <c r="O940" i="35"/>
  <c r="O941" i="35"/>
  <c r="O942" i="35"/>
  <c r="O943" i="35"/>
  <c r="O944" i="35"/>
  <c r="O945" i="35"/>
  <c r="O946" i="35"/>
  <c r="O947" i="35"/>
  <c r="O948" i="35"/>
  <c r="O949" i="35"/>
  <c r="O950" i="35"/>
  <c r="O951" i="35"/>
  <c r="O952" i="35"/>
  <c r="O953" i="35"/>
  <c r="O954" i="35"/>
  <c r="O955" i="35"/>
  <c r="O956" i="35"/>
  <c r="O957" i="35"/>
  <c r="O958" i="35"/>
  <c r="O959" i="35"/>
  <c r="O960" i="35"/>
  <c r="O961" i="35"/>
  <c r="O962" i="35"/>
  <c r="O963" i="35"/>
  <c r="O964" i="35"/>
  <c r="O965" i="35"/>
  <c r="O966" i="35"/>
  <c r="O967" i="35"/>
  <c r="O968" i="35"/>
  <c r="O969" i="35"/>
  <c r="O970" i="35"/>
  <c r="O971" i="35"/>
  <c r="O972" i="35"/>
  <c r="O973" i="35"/>
  <c r="O974" i="35"/>
  <c r="O975" i="35"/>
  <c r="O976" i="35"/>
  <c r="O977" i="35"/>
  <c r="O978" i="35"/>
  <c r="O979" i="35"/>
  <c r="O980" i="35"/>
  <c r="O981" i="35"/>
  <c r="O982" i="35"/>
  <c r="O983" i="35"/>
  <c r="O984" i="35"/>
  <c r="O985" i="35"/>
  <c r="O986" i="35"/>
  <c r="O987" i="35"/>
  <c r="O988" i="35"/>
  <c r="O989" i="35"/>
  <c r="O990" i="35"/>
  <c r="O991" i="35"/>
  <c r="O992" i="35"/>
  <c r="O993" i="35"/>
  <c r="O994" i="35"/>
  <c r="O995" i="35"/>
  <c r="O996" i="35"/>
  <c r="O997" i="35"/>
  <c r="O998" i="35"/>
  <c r="O999" i="35"/>
  <c r="O1000" i="35"/>
  <c r="O1001" i="35"/>
  <c r="O1002" i="35"/>
  <c r="O1003" i="35"/>
  <c r="O1004" i="35"/>
  <c r="O1005" i="35"/>
  <c r="O1006" i="35"/>
  <c r="O1007" i="35"/>
  <c r="O1008" i="35"/>
  <c r="O1009" i="35"/>
  <c r="O1010" i="35"/>
  <c r="O1011" i="35"/>
  <c r="O1012" i="35"/>
  <c r="O1013" i="35"/>
  <c r="O1014" i="35"/>
  <c r="O1015" i="35"/>
  <c r="O1016" i="35"/>
  <c r="O1017" i="35"/>
  <c r="O1018" i="35"/>
  <c r="O1019" i="35"/>
  <c r="O1020" i="35"/>
  <c r="O1021" i="35"/>
  <c r="O1022" i="35"/>
  <c r="O1023" i="35"/>
  <c r="O1024" i="35"/>
  <c r="O1025" i="35"/>
  <c r="O1026" i="35"/>
  <c r="O1027" i="35"/>
  <c r="O1028" i="35"/>
  <c r="O1029" i="35"/>
  <c r="O1030" i="35"/>
  <c r="O1031" i="35"/>
  <c r="O1032" i="35"/>
  <c r="O1033" i="35"/>
  <c r="O1034" i="35"/>
  <c r="O1035" i="35"/>
  <c r="O1036" i="35"/>
  <c r="O1037" i="35"/>
  <c r="O1038" i="35"/>
  <c r="O1039" i="35"/>
  <c r="O1040" i="35"/>
  <c r="O1041" i="35"/>
  <c r="O1042" i="35"/>
  <c r="O1043" i="35"/>
  <c r="O1044" i="35"/>
  <c r="O1045" i="35"/>
  <c r="O1046" i="35"/>
  <c r="O1047" i="35"/>
  <c r="O1048" i="35"/>
  <c r="O1049" i="35"/>
  <c r="O1050" i="35"/>
  <c r="O1051" i="35"/>
  <c r="O1052" i="35"/>
  <c r="O1053" i="35"/>
  <c r="O1054" i="35"/>
  <c r="O1055" i="35"/>
  <c r="O1056" i="35"/>
  <c r="O1057" i="35"/>
  <c r="O1058" i="35"/>
  <c r="O1059" i="35"/>
  <c r="O1060" i="35"/>
  <c r="O1061" i="35"/>
  <c r="O1062" i="35"/>
  <c r="O1063" i="35"/>
  <c r="O1064" i="35"/>
  <c r="O1065" i="35"/>
  <c r="O1066" i="35"/>
  <c r="O1067" i="35"/>
  <c r="O1068" i="35"/>
  <c r="O1069" i="35"/>
  <c r="O1070" i="35"/>
  <c r="O1071" i="35"/>
  <c r="O1072" i="35"/>
  <c r="O1073" i="35"/>
  <c r="O1074" i="35"/>
  <c r="O1075" i="35"/>
  <c r="O1076" i="35"/>
  <c r="O1077" i="35"/>
  <c r="O1078" i="35"/>
  <c r="O1079" i="35"/>
  <c r="O1080" i="35"/>
  <c r="O1081" i="35"/>
  <c r="O1082" i="35"/>
  <c r="O1083" i="35"/>
  <c r="O1084" i="35"/>
  <c r="O1085" i="35"/>
  <c r="O1086" i="35"/>
  <c r="O1087" i="35"/>
  <c r="O1088" i="35"/>
  <c r="O1089" i="35"/>
  <c r="O1090" i="35"/>
  <c r="O1091" i="35"/>
  <c r="O1092" i="35"/>
  <c r="O1093" i="35"/>
  <c r="O1094" i="35"/>
  <c r="O1095" i="35"/>
  <c r="O1096" i="35"/>
  <c r="O1097" i="35"/>
  <c r="O1098" i="35"/>
  <c r="O1099" i="35"/>
  <c r="O1100" i="35"/>
  <c r="O1101" i="35"/>
  <c r="O1102" i="35"/>
  <c r="O1103" i="35"/>
  <c r="O1104" i="35"/>
  <c r="O1105" i="35"/>
  <c r="O1106" i="35"/>
  <c r="O1107" i="35"/>
  <c r="O1108" i="35"/>
  <c r="O1109" i="35"/>
  <c r="O1110" i="35"/>
  <c r="O1111" i="35"/>
  <c r="O1112" i="35"/>
  <c r="O1113" i="35"/>
  <c r="O1114" i="35"/>
  <c r="O1115" i="35"/>
  <c r="O1116" i="35"/>
  <c r="O1117" i="35"/>
  <c r="O1118" i="35"/>
  <c r="O1119" i="35"/>
  <c r="O1120" i="35"/>
  <c r="O1121" i="35"/>
  <c r="O1122" i="35"/>
  <c r="O1123" i="35"/>
  <c r="O1124" i="35"/>
  <c r="O1125" i="35"/>
  <c r="O1126" i="35"/>
  <c r="O1127" i="35"/>
  <c r="O1128" i="35"/>
  <c r="O1129" i="35"/>
  <c r="O1130" i="35"/>
  <c r="O1131" i="35"/>
  <c r="O1132" i="35"/>
  <c r="O1133" i="35"/>
  <c r="O1134" i="35"/>
  <c r="O1135" i="35"/>
  <c r="O1136" i="35"/>
  <c r="O1137" i="35"/>
  <c r="O1138" i="35"/>
  <c r="O1139" i="35"/>
  <c r="O1140" i="35"/>
  <c r="O1141" i="35"/>
  <c r="O1142" i="35"/>
  <c r="O1143" i="35"/>
  <c r="O1144" i="35"/>
  <c r="O1145" i="35"/>
  <c r="O1146" i="35"/>
  <c r="O1147" i="35"/>
  <c r="O1148" i="35"/>
  <c r="O1149" i="35"/>
  <c r="O1150" i="35"/>
  <c r="O1151" i="35"/>
  <c r="O1152" i="35"/>
  <c r="O1153" i="35"/>
  <c r="O1154" i="35"/>
  <c r="O1155" i="35"/>
  <c r="O1156" i="35"/>
  <c r="O1157" i="35"/>
  <c r="O1158" i="35"/>
  <c r="O1159" i="35"/>
  <c r="O1160" i="35"/>
  <c r="O1161" i="35"/>
  <c r="O1162" i="35"/>
  <c r="O1163" i="35"/>
  <c r="O1164" i="35"/>
  <c r="O1165" i="35"/>
  <c r="O1166" i="35"/>
  <c r="O1167" i="35"/>
  <c r="O1168" i="35"/>
  <c r="O1169" i="35"/>
  <c r="O1170" i="35"/>
  <c r="O1171" i="35"/>
  <c r="O1172" i="35"/>
  <c r="O1173" i="35"/>
  <c r="O1174" i="35"/>
  <c r="O1175" i="35"/>
  <c r="O1176" i="35"/>
  <c r="O1177" i="35"/>
  <c r="O1178" i="35"/>
  <c r="O1179" i="35"/>
  <c r="O1180" i="35"/>
  <c r="O1181" i="35"/>
  <c r="O1182" i="35"/>
  <c r="O1183" i="35"/>
  <c r="O1184" i="35"/>
  <c r="O1185" i="35"/>
  <c r="O1186" i="35"/>
  <c r="O1187" i="35"/>
  <c r="O1188" i="35"/>
  <c r="O1189" i="35"/>
  <c r="O1190" i="35"/>
  <c r="O1191" i="35"/>
  <c r="O1192" i="35"/>
  <c r="O1193" i="35"/>
  <c r="O1194" i="35"/>
  <c r="O1195" i="35"/>
  <c r="O1196" i="35"/>
  <c r="O1197" i="35"/>
  <c r="O1198" i="35"/>
  <c r="O1199" i="35"/>
  <c r="O1200" i="35"/>
  <c r="O1201" i="35"/>
  <c r="O1202" i="35"/>
  <c r="O1203" i="35"/>
  <c r="O1204" i="35"/>
  <c r="O1205" i="35"/>
  <c r="O1206" i="35"/>
  <c r="O1207" i="35"/>
  <c r="O1208" i="35"/>
  <c r="O1209" i="35"/>
  <c r="O1210" i="35"/>
  <c r="O1211" i="35"/>
  <c r="O1212" i="35"/>
  <c r="O1213" i="35"/>
  <c r="O1214" i="35"/>
  <c r="O1215" i="35"/>
  <c r="O1216" i="35"/>
  <c r="O1217" i="35"/>
  <c r="O1218" i="35"/>
  <c r="O1219" i="35"/>
  <c r="O1220" i="35"/>
  <c r="O1221" i="35"/>
  <c r="O1222" i="35"/>
  <c r="O1223" i="35"/>
  <c r="O1224" i="35"/>
  <c r="O1225" i="35"/>
  <c r="O1226" i="35"/>
  <c r="O1227" i="35"/>
  <c r="O1228" i="35"/>
  <c r="O1229" i="35"/>
  <c r="O1230" i="35"/>
  <c r="O1231" i="35"/>
  <c r="O1232" i="35"/>
  <c r="O1233" i="35"/>
  <c r="O1234" i="35"/>
  <c r="O1235" i="35"/>
  <c r="O1236" i="35"/>
  <c r="O1237" i="35"/>
  <c r="O1238" i="35"/>
  <c r="O1239" i="35"/>
  <c r="O1240" i="35"/>
  <c r="O1241" i="35"/>
  <c r="O1242" i="35"/>
  <c r="O1243" i="35"/>
  <c r="O1244" i="35"/>
  <c r="O1245" i="35"/>
  <c r="O1246" i="35"/>
  <c r="O1247" i="35"/>
  <c r="O1248" i="35"/>
  <c r="O1249" i="35"/>
  <c r="O1250" i="35"/>
  <c r="O1251" i="35"/>
  <c r="O1252" i="35"/>
  <c r="O1253" i="35"/>
  <c r="O1254" i="35"/>
  <c r="O1255" i="35"/>
  <c r="O1256" i="35"/>
  <c r="O1257" i="35"/>
  <c r="O1258" i="35"/>
  <c r="O1259" i="35"/>
  <c r="O1260" i="35"/>
  <c r="O1261" i="35"/>
  <c r="O1262" i="35"/>
  <c r="O1263" i="35"/>
  <c r="O1264" i="35"/>
  <c r="O1265" i="35"/>
  <c r="O1266" i="35"/>
  <c r="O1267" i="35"/>
  <c r="O1268" i="35"/>
  <c r="O1269" i="35"/>
  <c r="O1270" i="35"/>
  <c r="O1271" i="35"/>
  <c r="O1272" i="35"/>
  <c r="O1273" i="35"/>
  <c r="O1274" i="35"/>
  <c r="O1275" i="35"/>
  <c r="O1276" i="35"/>
  <c r="O1277" i="35"/>
  <c r="O1278" i="35"/>
  <c r="O1279" i="35"/>
  <c r="O1280" i="35"/>
  <c r="O1281" i="35"/>
  <c r="O1282" i="35"/>
  <c r="O1283" i="35"/>
  <c r="O1284" i="35"/>
  <c r="O1285" i="35"/>
  <c r="O1286" i="35"/>
  <c r="O1287" i="35"/>
  <c r="O1288" i="35"/>
  <c r="O1289" i="35"/>
  <c r="O1290" i="35"/>
  <c r="O1291" i="35"/>
  <c r="O1292" i="35"/>
  <c r="O1293" i="35"/>
  <c r="O1294" i="35"/>
  <c r="O1295" i="35"/>
  <c r="O1296" i="35"/>
  <c r="O1297" i="35"/>
  <c r="O1298" i="35"/>
  <c r="O1299" i="35"/>
  <c r="O1300" i="35"/>
  <c r="O1301" i="35"/>
  <c r="O1302" i="35"/>
  <c r="O1303" i="35"/>
  <c r="O1304" i="35"/>
  <c r="O1305" i="35"/>
  <c r="O1306" i="35"/>
  <c r="O1307" i="35"/>
  <c r="O1308" i="35"/>
  <c r="O1309" i="35"/>
  <c r="O1310" i="35"/>
  <c r="O1311" i="35"/>
  <c r="O1312" i="35"/>
  <c r="O1313" i="35"/>
  <c r="O1314" i="35"/>
  <c r="O1315" i="35"/>
  <c r="O1316" i="35"/>
  <c r="O1317" i="35"/>
  <c r="O1318" i="35"/>
  <c r="O1319" i="35"/>
  <c r="O1320" i="35"/>
  <c r="O1321" i="35"/>
  <c r="O1322" i="35"/>
  <c r="O1323" i="35"/>
  <c r="O1324" i="35"/>
  <c r="O1325" i="35"/>
  <c r="O1326" i="35"/>
  <c r="O1327" i="35"/>
  <c r="O1328" i="35"/>
  <c r="O1329" i="35"/>
  <c r="O1330" i="35"/>
  <c r="O1331" i="35"/>
  <c r="O1332" i="35"/>
  <c r="O1333" i="35"/>
  <c r="O1334" i="35"/>
  <c r="O1335" i="35"/>
  <c r="O1336" i="35"/>
  <c r="O1337" i="35"/>
  <c r="O1338" i="35"/>
  <c r="O1339" i="35"/>
  <c r="O1340" i="35"/>
  <c r="O1341" i="35"/>
  <c r="O1342" i="35"/>
  <c r="O1343" i="35"/>
  <c r="O1344" i="35"/>
  <c r="O1345" i="35"/>
  <c r="O1346" i="35"/>
  <c r="O1347" i="35"/>
  <c r="O1348" i="35"/>
  <c r="O1349" i="35"/>
  <c r="O1350" i="35"/>
  <c r="O1351" i="35"/>
  <c r="O1352" i="35"/>
  <c r="O1353" i="35"/>
  <c r="O1354" i="35"/>
  <c r="O1355" i="35"/>
  <c r="O1356" i="35"/>
  <c r="O1357" i="35"/>
  <c r="O1358" i="35"/>
  <c r="O1359" i="35"/>
  <c r="O1360" i="35"/>
  <c r="O1361" i="35"/>
  <c r="O1362" i="35"/>
  <c r="O1363" i="35"/>
  <c r="O1364" i="35"/>
  <c r="O1365" i="35"/>
  <c r="O1366" i="35"/>
  <c r="O1367" i="35"/>
  <c r="O1368" i="35"/>
  <c r="O1369" i="35"/>
  <c r="O1370" i="35"/>
  <c r="O1371" i="35"/>
  <c r="O1372" i="35"/>
  <c r="O1373" i="35"/>
  <c r="O1374" i="35"/>
  <c r="O1375" i="35"/>
  <c r="O1376" i="35"/>
  <c r="O1377" i="35"/>
  <c r="O1378" i="35"/>
  <c r="O1379" i="35"/>
  <c r="O1380" i="35"/>
  <c r="O1381" i="35"/>
  <c r="O1382" i="35"/>
  <c r="O1383" i="35"/>
  <c r="O1384" i="35"/>
  <c r="O1385" i="35"/>
  <c r="O1386" i="35"/>
  <c r="O1387" i="35"/>
  <c r="O1388" i="35"/>
  <c r="O1389" i="35"/>
  <c r="O1390" i="35"/>
  <c r="O1391" i="35"/>
  <c r="O1392" i="35"/>
  <c r="O1393" i="35"/>
  <c r="O1394" i="35"/>
  <c r="O1395" i="35"/>
  <c r="O1396" i="35"/>
  <c r="O1397" i="35"/>
  <c r="O1398" i="35"/>
  <c r="O1399" i="35"/>
  <c r="O1400" i="35"/>
  <c r="O1401" i="35"/>
  <c r="O1402" i="35"/>
  <c r="O1403" i="35"/>
  <c r="O1404" i="35"/>
  <c r="O1405" i="35"/>
  <c r="O1406" i="35"/>
  <c r="O1407" i="35"/>
  <c r="O1408" i="35"/>
  <c r="O1409" i="35"/>
  <c r="O1410" i="35"/>
  <c r="O1411" i="35"/>
  <c r="O1412" i="35"/>
  <c r="O1413" i="35"/>
  <c r="O1414" i="35"/>
  <c r="O1415" i="35"/>
  <c r="O1416" i="35"/>
  <c r="O1417" i="35"/>
  <c r="O1418" i="35"/>
  <c r="O1419" i="35"/>
  <c r="O1420" i="35"/>
  <c r="O1421" i="35"/>
  <c r="O1422" i="35"/>
  <c r="O1423" i="35"/>
  <c r="O1424" i="35"/>
  <c r="O1425" i="35"/>
  <c r="O1426" i="35"/>
  <c r="O1427" i="35"/>
  <c r="O1428" i="35"/>
  <c r="O1429" i="35"/>
  <c r="O1430" i="35"/>
  <c r="O1431" i="35"/>
  <c r="O1432" i="35"/>
  <c r="O1433" i="35"/>
  <c r="O1434" i="35"/>
  <c r="O1435" i="35"/>
  <c r="O1436" i="35"/>
  <c r="O1437" i="35"/>
  <c r="O1438" i="35"/>
  <c r="O1439" i="35"/>
  <c r="O1440" i="35"/>
  <c r="O1441" i="35"/>
  <c r="O1442" i="35"/>
  <c r="O1443" i="35"/>
  <c r="O1444" i="35"/>
  <c r="O1445" i="35"/>
  <c r="O1446" i="35"/>
  <c r="O1447" i="35"/>
  <c r="O1448" i="35"/>
  <c r="O1449" i="35"/>
  <c r="O1450" i="35"/>
  <c r="O1451" i="35"/>
  <c r="O1452" i="35"/>
  <c r="O1453" i="35"/>
  <c r="O1454" i="35"/>
  <c r="O1455" i="35"/>
  <c r="O1456" i="35"/>
  <c r="O1457" i="35"/>
  <c r="O1458" i="35"/>
  <c r="O1459" i="35"/>
  <c r="O1460" i="35"/>
  <c r="O1461" i="35"/>
  <c r="O1462" i="35"/>
  <c r="O1463" i="35"/>
  <c r="O1464" i="35"/>
  <c r="O1465" i="35"/>
  <c r="O1466" i="35"/>
  <c r="O1467" i="35"/>
  <c r="O1468" i="35"/>
  <c r="O1469" i="35"/>
  <c r="O1470" i="35"/>
  <c r="O1471" i="35"/>
  <c r="O1472" i="35"/>
  <c r="O1473" i="35"/>
  <c r="O1474" i="35"/>
  <c r="O1475" i="35"/>
  <c r="O1476" i="35"/>
  <c r="O1477" i="35"/>
  <c r="O1478" i="35"/>
  <c r="O1479" i="35"/>
  <c r="O1480" i="35"/>
  <c r="O1481" i="35"/>
  <c r="O1482" i="35"/>
  <c r="O1483" i="35"/>
  <c r="O1484" i="35"/>
  <c r="O1485" i="35"/>
  <c r="O1486" i="35"/>
  <c r="O1487" i="35"/>
  <c r="O1488" i="35"/>
  <c r="O1489" i="35"/>
  <c r="O1490" i="35"/>
  <c r="O1491" i="35"/>
  <c r="O1492" i="35"/>
  <c r="O1493" i="35"/>
  <c r="O1494" i="35"/>
  <c r="O1495" i="35"/>
  <c r="O1496" i="35"/>
  <c r="O1497" i="35"/>
  <c r="O1498" i="35"/>
  <c r="O1499" i="35"/>
  <c r="O1500" i="35"/>
  <c r="O1501" i="35"/>
  <c r="O1502" i="35"/>
  <c r="O1503" i="35"/>
  <c r="O1504" i="35"/>
  <c r="O1505" i="35"/>
  <c r="O1506" i="35"/>
  <c r="O1507" i="35"/>
  <c r="O1508" i="35"/>
  <c r="O1509" i="35"/>
  <c r="O1510" i="35"/>
  <c r="O1511" i="35"/>
  <c r="O1512" i="35"/>
  <c r="O1513" i="35"/>
  <c r="O1514" i="35"/>
  <c r="O1515" i="35"/>
  <c r="O1516" i="35"/>
  <c r="O1517" i="35"/>
  <c r="O1518" i="35"/>
  <c r="O1519" i="35"/>
  <c r="O1520" i="35"/>
  <c r="O1521" i="35"/>
  <c r="O1522" i="35"/>
  <c r="O1523" i="35"/>
  <c r="O1524" i="35"/>
  <c r="O1525" i="35"/>
  <c r="O1526" i="35"/>
  <c r="O1527" i="35"/>
  <c r="O1528" i="35"/>
  <c r="O1529" i="35"/>
  <c r="O1530" i="35"/>
  <c r="O1531" i="35"/>
  <c r="O1532" i="35"/>
  <c r="O1533" i="35"/>
  <c r="O1534" i="35"/>
  <c r="O1535" i="35"/>
  <c r="O1536" i="35"/>
  <c r="O1537" i="35"/>
  <c r="O1538" i="35"/>
  <c r="O1539" i="35"/>
  <c r="O1540" i="35"/>
  <c r="O1541" i="35"/>
  <c r="O1542" i="35"/>
  <c r="O1543" i="35"/>
  <c r="O1544" i="35"/>
  <c r="O1545" i="35"/>
  <c r="O1546" i="35"/>
  <c r="O1547" i="35"/>
  <c r="O1548" i="35"/>
  <c r="O1549" i="35"/>
  <c r="O1550" i="35"/>
  <c r="O1551" i="35"/>
  <c r="O1552" i="35"/>
  <c r="O1553" i="35"/>
  <c r="O1554" i="35"/>
  <c r="O1555" i="35"/>
  <c r="O1556" i="35"/>
  <c r="O1557" i="35"/>
  <c r="O1558" i="35"/>
  <c r="O1559" i="35"/>
  <c r="O1560" i="35"/>
  <c r="O1561" i="35"/>
  <c r="O1562" i="35"/>
  <c r="O1563" i="35"/>
  <c r="O1564" i="35"/>
  <c r="O1565" i="35"/>
  <c r="O1566" i="35"/>
  <c r="O1567" i="35"/>
  <c r="O1568" i="35"/>
  <c r="O1569" i="35"/>
  <c r="O1570" i="35"/>
  <c r="O1571" i="35"/>
  <c r="O1572" i="35"/>
  <c r="O1573" i="35"/>
  <c r="O1574" i="35"/>
  <c r="O1575" i="35"/>
  <c r="O1576" i="35"/>
  <c r="O1577" i="35"/>
  <c r="O1578" i="35"/>
  <c r="O1579" i="35"/>
  <c r="O1580" i="35"/>
  <c r="O1581" i="35"/>
  <c r="O1582" i="35"/>
  <c r="O1583" i="35"/>
  <c r="O1584" i="35"/>
  <c r="O1585" i="35"/>
  <c r="O1586" i="35"/>
  <c r="O1587" i="35"/>
  <c r="O1588" i="35"/>
  <c r="O1589" i="35"/>
  <c r="O1590" i="35"/>
  <c r="O1591" i="35"/>
  <c r="O1592" i="35"/>
  <c r="O1593" i="35"/>
  <c r="O1594" i="35"/>
  <c r="O1595" i="35"/>
  <c r="O1596" i="35"/>
  <c r="O1597" i="35"/>
  <c r="O1598" i="35"/>
  <c r="O1599" i="35"/>
  <c r="O1600" i="35"/>
  <c r="O1601" i="35"/>
  <c r="O1602" i="35"/>
  <c r="O1603" i="35"/>
  <c r="O1604" i="35"/>
  <c r="O1605" i="35"/>
  <c r="O1606" i="35"/>
  <c r="O1607" i="35"/>
  <c r="O1608" i="35"/>
  <c r="O1609" i="35"/>
  <c r="O1610" i="35"/>
  <c r="O1611" i="35"/>
  <c r="O1612" i="35"/>
  <c r="O1613" i="35"/>
  <c r="O1614" i="35"/>
  <c r="O1615" i="35"/>
  <c r="O1616" i="35"/>
  <c r="O1617" i="35"/>
  <c r="O1618" i="35"/>
  <c r="O1619" i="35"/>
  <c r="O1620" i="35"/>
  <c r="O1621" i="35"/>
  <c r="O1622" i="35"/>
  <c r="O1623" i="35"/>
  <c r="O1624" i="35"/>
  <c r="O1625" i="35"/>
  <c r="O1626" i="35"/>
  <c r="O1627" i="35"/>
  <c r="O1628" i="35"/>
  <c r="O1629" i="35"/>
  <c r="O1630" i="35"/>
  <c r="O1631" i="35"/>
  <c r="O1632" i="35"/>
  <c r="O1633" i="35"/>
  <c r="O1634" i="35"/>
  <c r="O1635" i="35"/>
  <c r="O1636" i="35"/>
  <c r="O1637" i="35"/>
  <c r="O1638" i="35"/>
  <c r="O1639" i="35"/>
  <c r="O1640" i="35"/>
  <c r="O1641" i="35"/>
  <c r="O1642" i="35"/>
  <c r="O1643" i="35"/>
  <c r="O1644" i="35"/>
  <c r="O1645" i="35"/>
  <c r="O1646" i="35"/>
  <c r="O1647" i="35"/>
  <c r="O1648" i="35"/>
  <c r="O1649" i="35"/>
  <c r="O1650" i="35"/>
  <c r="O1651" i="35"/>
  <c r="O1652" i="35"/>
  <c r="O1653" i="35"/>
  <c r="O1654" i="35"/>
  <c r="O1655" i="35"/>
  <c r="O1656" i="35"/>
  <c r="O1657" i="35"/>
  <c r="O1658" i="35"/>
  <c r="O1659" i="35"/>
  <c r="O1660" i="35"/>
  <c r="O1661" i="35"/>
  <c r="O1662" i="35"/>
  <c r="O1663" i="35"/>
  <c r="O1664" i="35"/>
  <c r="O1665" i="35"/>
  <c r="O1666" i="35"/>
  <c r="O1667" i="35"/>
  <c r="O1668" i="35"/>
  <c r="O1669" i="35"/>
  <c r="O1670" i="35"/>
  <c r="O1671" i="35"/>
  <c r="O1672" i="35"/>
  <c r="O1673" i="35"/>
  <c r="O1674" i="35"/>
  <c r="O1675" i="35"/>
  <c r="O1676" i="35"/>
  <c r="O1677" i="35"/>
  <c r="O1678" i="35"/>
  <c r="O1679" i="35"/>
  <c r="O1680" i="35"/>
  <c r="O1681" i="35"/>
  <c r="O1682" i="35"/>
  <c r="O1683" i="35"/>
  <c r="O1684" i="35"/>
  <c r="O1685" i="35"/>
  <c r="O1686" i="35"/>
  <c r="O1687" i="35"/>
  <c r="O1688" i="35"/>
  <c r="O1689" i="35"/>
  <c r="O1690" i="35"/>
  <c r="O1691" i="35"/>
  <c r="O1692" i="35"/>
  <c r="O1693" i="35"/>
  <c r="O1694" i="35"/>
  <c r="O1695" i="35"/>
  <c r="O1696" i="35"/>
  <c r="O1697" i="35"/>
  <c r="O1698" i="35"/>
  <c r="O1699" i="35"/>
  <c r="O1700" i="35"/>
  <c r="O1701" i="35"/>
  <c r="O1702" i="35"/>
  <c r="O1703" i="35"/>
  <c r="O1704" i="35"/>
  <c r="O1705" i="35"/>
  <c r="O1706" i="35"/>
  <c r="O1707" i="35"/>
  <c r="O1708" i="35"/>
  <c r="O1709" i="35"/>
  <c r="O1710" i="35"/>
  <c r="O1711" i="35"/>
  <c r="O1712" i="35"/>
  <c r="O1713" i="35"/>
  <c r="O1714" i="35"/>
  <c r="O1715" i="35"/>
  <c r="O1716" i="35"/>
  <c r="O1717" i="35"/>
  <c r="O1718" i="35"/>
  <c r="O1719" i="35"/>
  <c r="O1720" i="35"/>
  <c r="O1721" i="35"/>
  <c r="O1722" i="35"/>
  <c r="O1723" i="35"/>
  <c r="O1724" i="35"/>
  <c r="O1725" i="35"/>
  <c r="O1726" i="35"/>
  <c r="O1727" i="35"/>
  <c r="O1728" i="35"/>
  <c r="O1729" i="35"/>
  <c r="O1730" i="35"/>
  <c r="O1731" i="35"/>
  <c r="O1732" i="35"/>
  <c r="O1733" i="35"/>
  <c r="O1734" i="35"/>
  <c r="O1735" i="35"/>
  <c r="O1736" i="35"/>
  <c r="O1737" i="35"/>
  <c r="O1738" i="35"/>
  <c r="O1739" i="35"/>
  <c r="O1740" i="35"/>
  <c r="O1741" i="35"/>
  <c r="O1742" i="35"/>
  <c r="O1743" i="35"/>
  <c r="O1744" i="35"/>
  <c r="O1745" i="35"/>
  <c r="O1746" i="35"/>
  <c r="O1747" i="35"/>
  <c r="O1748" i="35"/>
  <c r="O1749" i="35"/>
  <c r="O1750" i="35"/>
  <c r="O1751" i="35"/>
  <c r="O1752" i="35"/>
  <c r="O1753" i="35"/>
  <c r="O1754" i="35"/>
  <c r="O1755" i="35"/>
  <c r="O1756" i="35"/>
  <c r="O1757" i="35"/>
  <c r="O1758" i="35"/>
  <c r="O1759" i="35"/>
  <c r="O1760" i="35"/>
  <c r="O1761" i="35"/>
  <c r="O1762" i="35"/>
  <c r="O1763" i="35"/>
  <c r="O1764" i="35"/>
  <c r="O1765" i="35"/>
  <c r="O1766" i="35"/>
  <c r="O1767" i="35"/>
  <c r="O1768" i="35"/>
  <c r="O1769" i="35"/>
  <c r="O1770" i="35"/>
  <c r="O1771" i="35"/>
  <c r="O1772" i="35"/>
  <c r="O1773" i="35"/>
  <c r="O1774" i="35"/>
  <c r="O1775" i="35"/>
  <c r="O1776" i="35"/>
  <c r="O1777" i="35"/>
  <c r="O1778" i="35"/>
  <c r="O1779" i="35"/>
  <c r="O1780" i="35"/>
  <c r="O1781" i="35"/>
  <c r="O1782" i="35"/>
  <c r="O1783" i="35"/>
  <c r="O1784" i="35"/>
  <c r="O1785" i="35"/>
  <c r="O1786" i="35"/>
  <c r="O1787" i="35"/>
  <c r="O1788" i="35"/>
  <c r="O1789" i="35"/>
  <c r="O1790" i="35"/>
  <c r="O1791" i="35"/>
  <c r="O1792" i="35"/>
  <c r="O1793" i="35"/>
  <c r="O1794" i="35"/>
  <c r="O1795" i="35"/>
  <c r="O1796" i="35"/>
  <c r="O1797" i="35"/>
  <c r="O1798" i="35"/>
  <c r="O1799" i="35"/>
  <c r="O1800" i="35"/>
  <c r="O1801" i="35"/>
  <c r="O1802" i="35"/>
  <c r="O1803" i="35"/>
  <c r="O1804" i="35"/>
  <c r="O1805" i="35"/>
  <c r="O1806" i="35"/>
  <c r="O1807" i="35"/>
  <c r="O1808" i="35"/>
  <c r="O1809" i="35"/>
  <c r="O1810" i="35"/>
  <c r="O1811" i="35"/>
  <c r="O1812" i="35"/>
  <c r="O1813" i="35"/>
  <c r="O1814" i="35"/>
  <c r="O1815" i="35"/>
  <c r="O1816" i="35"/>
  <c r="O1817" i="35"/>
  <c r="O1818" i="35"/>
  <c r="O1819" i="35"/>
  <c r="O1820" i="35"/>
  <c r="O1821" i="35"/>
  <c r="O1822" i="35"/>
  <c r="O1823" i="35"/>
  <c r="O1824" i="35"/>
  <c r="O1825" i="35"/>
  <c r="O1826" i="35"/>
  <c r="O1827" i="35"/>
  <c r="O1828" i="35"/>
  <c r="O1829" i="35"/>
  <c r="O1830" i="35"/>
  <c r="O1831" i="35"/>
  <c r="O1832" i="35"/>
  <c r="O1833" i="35"/>
  <c r="O1834" i="35"/>
  <c r="O1835" i="35"/>
  <c r="O1836" i="35"/>
  <c r="O1837" i="35"/>
  <c r="O1838" i="35"/>
  <c r="O1839" i="35"/>
  <c r="O1840" i="35"/>
  <c r="O1841" i="35"/>
  <c r="O1842" i="35"/>
  <c r="O1843" i="35"/>
  <c r="O1844" i="35"/>
  <c r="O1845" i="35"/>
  <c r="O1846" i="35"/>
  <c r="O1847" i="35"/>
  <c r="O1848" i="35"/>
  <c r="O1849" i="35"/>
  <c r="O1850" i="35"/>
  <c r="O1851" i="35"/>
  <c r="O1852" i="35"/>
  <c r="O1853" i="35"/>
  <c r="O1854" i="35"/>
  <c r="O1855" i="35"/>
  <c r="O1856" i="35"/>
  <c r="O1857" i="35"/>
  <c r="O1858" i="35"/>
  <c r="O1859" i="35"/>
  <c r="O1860" i="35"/>
  <c r="O1861" i="35"/>
  <c r="O1862" i="35"/>
  <c r="O1863" i="35"/>
  <c r="O1864" i="35"/>
  <c r="O1865" i="35"/>
  <c r="O1866" i="35"/>
  <c r="O1867" i="35"/>
  <c r="O1868" i="35"/>
  <c r="O1869" i="35"/>
  <c r="O1870" i="35"/>
  <c r="O1871" i="35"/>
  <c r="O1872" i="35"/>
  <c r="O1873" i="35"/>
  <c r="O1874" i="35"/>
  <c r="O1875" i="35"/>
  <c r="O1876" i="35"/>
  <c r="O1877" i="35"/>
  <c r="O1878" i="35"/>
  <c r="O1879" i="35"/>
  <c r="O1880" i="35"/>
  <c r="O1881" i="35"/>
  <c r="O1882" i="35"/>
  <c r="O1883" i="35"/>
  <c r="O1884" i="35"/>
  <c r="O1885" i="35"/>
  <c r="O1886" i="35"/>
  <c r="O1887" i="35"/>
  <c r="O1888" i="35"/>
  <c r="O1889" i="35"/>
  <c r="O1890" i="35"/>
  <c r="O1891" i="35"/>
  <c r="O1892" i="35"/>
  <c r="O1893" i="35"/>
  <c r="O1894" i="35"/>
  <c r="O1895" i="35"/>
  <c r="O1896" i="35"/>
  <c r="O1897" i="35"/>
  <c r="O1898" i="35"/>
  <c r="O1899" i="35"/>
  <c r="O1900" i="35"/>
  <c r="O1901" i="35"/>
  <c r="O1902" i="35"/>
  <c r="O1903" i="35"/>
  <c r="O1904" i="35"/>
  <c r="O1905" i="35"/>
  <c r="O1906" i="35"/>
  <c r="O1907" i="35"/>
  <c r="O1908" i="35"/>
  <c r="O1909" i="35"/>
  <c r="O1910" i="35"/>
  <c r="O1911" i="35"/>
  <c r="O1912" i="35"/>
  <c r="O1913" i="35"/>
  <c r="O1914" i="35"/>
  <c r="O1915" i="35"/>
  <c r="O1916" i="35"/>
  <c r="O1917" i="35"/>
  <c r="O1918" i="35"/>
  <c r="O1919" i="35"/>
  <c r="O1920" i="35"/>
  <c r="O1921" i="35"/>
  <c r="O1922" i="35"/>
  <c r="O1923" i="35"/>
  <c r="O1924" i="35"/>
  <c r="O1925" i="35"/>
  <c r="O1926" i="35"/>
  <c r="O1927" i="35"/>
  <c r="O1928" i="35"/>
  <c r="O1929" i="35"/>
  <c r="O1930" i="35"/>
  <c r="O1931" i="35"/>
  <c r="O1932" i="35"/>
  <c r="O1933" i="35"/>
  <c r="O1934" i="35"/>
  <c r="O1935" i="35"/>
  <c r="O1936" i="35"/>
  <c r="O1937" i="35"/>
  <c r="O1938" i="35"/>
  <c r="O1939" i="35"/>
  <c r="O1940" i="35"/>
  <c r="O1941" i="35"/>
  <c r="O1942" i="35"/>
  <c r="O1943" i="35"/>
  <c r="O1944" i="35"/>
  <c r="O1945" i="35"/>
  <c r="O1946" i="35"/>
  <c r="O1947" i="35"/>
  <c r="O1948" i="35"/>
  <c r="O1949" i="35"/>
  <c r="O1950" i="35"/>
  <c r="O1951" i="35"/>
  <c r="O1952" i="35"/>
  <c r="O1953" i="35"/>
  <c r="O1954" i="35"/>
  <c r="O1955" i="35"/>
  <c r="O1956" i="35"/>
  <c r="O1957" i="35"/>
  <c r="O1958" i="35"/>
  <c r="O1959" i="35"/>
  <c r="O1960" i="35"/>
  <c r="O1961" i="35"/>
  <c r="O1962" i="35"/>
  <c r="O1963" i="35"/>
  <c r="O1964" i="35"/>
  <c r="O1965" i="35"/>
  <c r="O1966" i="35"/>
  <c r="O1967" i="35"/>
  <c r="O1968" i="35"/>
  <c r="O1969" i="35"/>
  <c r="O1970" i="35"/>
  <c r="O1971" i="35"/>
  <c r="O1972" i="35"/>
  <c r="O1973" i="35"/>
  <c r="O1974" i="35"/>
  <c r="O1975" i="35"/>
  <c r="O1976" i="35"/>
  <c r="O1977" i="35"/>
  <c r="O1978" i="35"/>
  <c r="O1979" i="35"/>
  <c r="O1980" i="35"/>
  <c r="O1981" i="35"/>
  <c r="O1982" i="35"/>
  <c r="O1983" i="35"/>
  <c r="O1984" i="35"/>
  <c r="O1985" i="35"/>
  <c r="O1986" i="35"/>
  <c r="O1987" i="35"/>
  <c r="O1988" i="35"/>
  <c r="O1989" i="35"/>
  <c r="O1990" i="35"/>
  <c r="O1991" i="35"/>
  <c r="O1992" i="35"/>
  <c r="O1993" i="35"/>
  <c r="O1994" i="35"/>
  <c r="O1995" i="35"/>
  <c r="O1996" i="35"/>
  <c r="O1997" i="35"/>
  <c r="O1998" i="35"/>
  <c r="O1999" i="35"/>
  <c r="O2000" i="35"/>
  <c r="O2001" i="35"/>
  <c r="O2002" i="35"/>
  <c r="O2003" i="35"/>
  <c r="O2004" i="35"/>
  <c r="O2005" i="35"/>
  <c r="O2006" i="35"/>
  <c r="O2007" i="35"/>
  <c r="O2008" i="35"/>
  <c r="O2009" i="35"/>
  <c r="O2010" i="35"/>
  <c r="O2011" i="35"/>
  <c r="O2012" i="35"/>
  <c r="O2013" i="35"/>
  <c r="O2014" i="35"/>
  <c r="O2015" i="35"/>
  <c r="O2016" i="35"/>
  <c r="O2017" i="35"/>
  <c r="O2018" i="35"/>
  <c r="O2019" i="35"/>
  <c r="O2020" i="35"/>
  <c r="O2021" i="35"/>
  <c r="O2022" i="35"/>
  <c r="O2023" i="35"/>
  <c r="O2024" i="35"/>
  <c r="O2025" i="35"/>
  <c r="O2026" i="35"/>
  <c r="O2027" i="35"/>
  <c r="O2028" i="35"/>
  <c r="O2029" i="35"/>
  <c r="O2030" i="35"/>
  <c r="O2031" i="35"/>
  <c r="O2032" i="35"/>
  <c r="O2033" i="35"/>
  <c r="O2034" i="35"/>
  <c r="O2035" i="35"/>
  <c r="O2036" i="35"/>
  <c r="O2037" i="35"/>
  <c r="O2038" i="35"/>
  <c r="O2039" i="35"/>
  <c r="O2040" i="35"/>
  <c r="O2041" i="35"/>
  <c r="O2042" i="35"/>
  <c r="O2043" i="35"/>
  <c r="O2044" i="35"/>
  <c r="O2045" i="35"/>
  <c r="O2046" i="35"/>
  <c r="O2047" i="35"/>
  <c r="O2048" i="35"/>
  <c r="O2049" i="35"/>
  <c r="O2050" i="35"/>
  <c r="O2051" i="35"/>
  <c r="O2052" i="35"/>
  <c r="O2053" i="35"/>
  <c r="O2054" i="35"/>
  <c r="O2055" i="35"/>
  <c r="O2056" i="35"/>
  <c r="O2057" i="35"/>
  <c r="O2058" i="35"/>
  <c r="O2059" i="35"/>
  <c r="O2060" i="35"/>
  <c r="O2061" i="35"/>
  <c r="O2062" i="35"/>
  <c r="O2063" i="35"/>
  <c r="O2064" i="35"/>
  <c r="O2065" i="35"/>
  <c r="O2066" i="35"/>
  <c r="O2067" i="35"/>
  <c r="O2068" i="35"/>
  <c r="O2069" i="35"/>
  <c r="O2070" i="35"/>
  <c r="O2071" i="35"/>
  <c r="O2072" i="35"/>
  <c r="O2073" i="35"/>
  <c r="O2074" i="35"/>
  <c r="O2075" i="35"/>
  <c r="O2076" i="35"/>
  <c r="O2077" i="35"/>
  <c r="O2078" i="35"/>
  <c r="O2079" i="35"/>
  <c r="O2080" i="35"/>
  <c r="O2081" i="35"/>
  <c r="O2082" i="35"/>
  <c r="O2083" i="35"/>
  <c r="O2084" i="35"/>
  <c r="O2085" i="35"/>
  <c r="O2086" i="35"/>
  <c r="O2087" i="35"/>
  <c r="O2088" i="35"/>
  <c r="O2089" i="35"/>
  <c r="O2090" i="35"/>
  <c r="O2091" i="35"/>
  <c r="O2092" i="35"/>
  <c r="O2093" i="35"/>
  <c r="O2094" i="35"/>
  <c r="O2095" i="35"/>
  <c r="O2096" i="35"/>
  <c r="O2097" i="35"/>
  <c r="O2098" i="35"/>
  <c r="O2099" i="35"/>
  <c r="O2100" i="35"/>
  <c r="O2101" i="35"/>
  <c r="O2102" i="35"/>
  <c r="O2103" i="35"/>
  <c r="O2104" i="35"/>
  <c r="O2105" i="35"/>
  <c r="O2106" i="35"/>
  <c r="O2107" i="35"/>
  <c r="O2108" i="35"/>
  <c r="O2109" i="35"/>
  <c r="O2110" i="35"/>
  <c r="O2111" i="35"/>
  <c r="O2112" i="35"/>
  <c r="O2113" i="35"/>
  <c r="O2114" i="35"/>
  <c r="O2115" i="35"/>
  <c r="O2116" i="35"/>
  <c r="O2117" i="35"/>
  <c r="O2118" i="35"/>
  <c r="O2119" i="35"/>
  <c r="O2120" i="35"/>
  <c r="O2121" i="35"/>
  <c r="O2122" i="35"/>
  <c r="O2123" i="35"/>
  <c r="O2124" i="35"/>
  <c r="O2125" i="35"/>
  <c r="O2126" i="35"/>
  <c r="O2127" i="35"/>
  <c r="O2128" i="35"/>
  <c r="O2129" i="35"/>
  <c r="O2130" i="35"/>
  <c r="O2131" i="35"/>
  <c r="O2132" i="35"/>
  <c r="O2133" i="35"/>
  <c r="O2134" i="35"/>
  <c r="O2135" i="35"/>
  <c r="O2136" i="35"/>
  <c r="O2137" i="35"/>
  <c r="O2138" i="35"/>
  <c r="O2139" i="35"/>
  <c r="O2140" i="35"/>
  <c r="O2141" i="35"/>
  <c r="O2142" i="35"/>
  <c r="O2143" i="35"/>
  <c r="O2144" i="35"/>
  <c r="O2145" i="35"/>
  <c r="O2146" i="35"/>
  <c r="O2147" i="35"/>
  <c r="O2148" i="35"/>
  <c r="O2149" i="35"/>
  <c r="O2150" i="35"/>
  <c r="O2151" i="35"/>
  <c r="O2152" i="35"/>
  <c r="O2153" i="35"/>
  <c r="O2154" i="35"/>
  <c r="O2155" i="35"/>
  <c r="O2156" i="35"/>
  <c r="O2157" i="35"/>
  <c r="O2158" i="35"/>
  <c r="O2159" i="35"/>
  <c r="O2160" i="35"/>
  <c r="O2161" i="35"/>
  <c r="O2162" i="35"/>
  <c r="O2163" i="35"/>
  <c r="O2164" i="35"/>
  <c r="O2165" i="35"/>
  <c r="O2166" i="35"/>
  <c r="O2167" i="35"/>
  <c r="O2168" i="35"/>
  <c r="O2169" i="35"/>
  <c r="O2170" i="35"/>
  <c r="O2171" i="35"/>
  <c r="O2172" i="35"/>
  <c r="O2173" i="35"/>
  <c r="O2174" i="35"/>
  <c r="O2175" i="35"/>
  <c r="O2176" i="35"/>
  <c r="O2177" i="35"/>
  <c r="O2178" i="35"/>
  <c r="O2179" i="35"/>
  <c r="O2180" i="35"/>
  <c r="O2181" i="35"/>
  <c r="O2182" i="35"/>
  <c r="O2183" i="35"/>
  <c r="O2184" i="35"/>
  <c r="O2185" i="35"/>
  <c r="O2186" i="35"/>
  <c r="O2187" i="35"/>
  <c r="O2188" i="35"/>
  <c r="O2189" i="35"/>
  <c r="O2190" i="35"/>
  <c r="O2191" i="35"/>
  <c r="O2192" i="35"/>
  <c r="O2193" i="35"/>
  <c r="O2194" i="35"/>
  <c r="O2195" i="35"/>
  <c r="O2196" i="35"/>
  <c r="O2197" i="35"/>
  <c r="O2198" i="35"/>
  <c r="O2199" i="35"/>
  <c r="O2200" i="35"/>
  <c r="O2201" i="35"/>
  <c r="O2202" i="35"/>
  <c r="O2203" i="35"/>
  <c r="O2204" i="35"/>
  <c r="O2205" i="35"/>
  <c r="O2206" i="35"/>
  <c r="O2207" i="35"/>
  <c r="O2208" i="35"/>
  <c r="O2209" i="35"/>
  <c r="O2210" i="35"/>
  <c r="O2211" i="35"/>
  <c r="O2212" i="35"/>
  <c r="O2213" i="35"/>
  <c r="O2214" i="35"/>
  <c r="O2215" i="35"/>
  <c r="O2216" i="35"/>
  <c r="O2217" i="35"/>
  <c r="O2218" i="35"/>
  <c r="O2219" i="35"/>
  <c r="O2220" i="35"/>
  <c r="O2221" i="35"/>
  <c r="O2222" i="35"/>
  <c r="O2223" i="35"/>
  <c r="O2224" i="35"/>
  <c r="O2225" i="35"/>
  <c r="O2226" i="35"/>
  <c r="O2227" i="35"/>
  <c r="O2228" i="35"/>
  <c r="O2229" i="35"/>
  <c r="O2230" i="35"/>
  <c r="O2231" i="35"/>
  <c r="O2232" i="35"/>
  <c r="O2233" i="35"/>
  <c r="O2234" i="35"/>
  <c r="O2235" i="35"/>
  <c r="O2236" i="35"/>
  <c r="O2237" i="35"/>
  <c r="O2238" i="35"/>
  <c r="O2239" i="35"/>
  <c r="O2240" i="35"/>
  <c r="O2241" i="35"/>
  <c r="O2242" i="35"/>
  <c r="O2243" i="35"/>
  <c r="O2244" i="35"/>
  <c r="O2245" i="35"/>
  <c r="O2246" i="35"/>
  <c r="O2247" i="35"/>
  <c r="O2248" i="35"/>
  <c r="O2249" i="35"/>
  <c r="O2250" i="35"/>
  <c r="O2251" i="35"/>
  <c r="O2252" i="35"/>
  <c r="O2253" i="35"/>
  <c r="O2254" i="35"/>
  <c r="O2255" i="35"/>
  <c r="O2256" i="35"/>
  <c r="O2257" i="35"/>
  <c r="O2258" i="35"/>
  <c r="O2259" i="35"/>
  <c r="O2260" i="35"/>
  <c r="O2261" i="35"/>
  <c r="O2262" i="35"/>
  <c r="O2263" i="35"/>
  <c r="O2264" i="35"/>
  <c r="O2265" i="35"/>
  <c r="O2266" i="35"/>
  <c r="O2267" i="35"/>
  <c r="O2268" i="35"/>
  <c r="O2269" i="35"/>
  <c r="O2270" i="35"/>
  <c r="O2271" i="35"/>
  <c r="O2272" i="35"/>
  <c r="O2273" i="35"/>
  <c r="O2274" i="35"/>
  <c r="O2275" i="35"/>
  <c r="O2276" i="35"/>
  <c r="O2277" i="35"/>
  <c r="O2278" i="35"/>
  <c r="O2279" i="35"/>
  <c r="O2280" i="35"/>
  <c r="O2281" i="35"/>
  <c r="O2282" i="35"/>
  <c r="O2283" i="35"/>
  <c r="O2284" i="35"/>
  <c r="O2285" i="35"/>
  <c r="O2286" i="35"/>
  <c r="O2287" i="35"/>
  <c r="O2288" i="35"/>
  <c r="O2289" i="35"/>
  <c r="O2290" i="35"/>
  <c r="O2291" i="35"/>
  <c r="O2292" i="35"/>
  <c r="O2293" i="35"/>
  <c r="O2294" i="35"/>
  <c r="O2295" i="35"/>
  <c r="O2296" i="35"/>
  <c r="O2297" i="35"/>
  <c r="O2298" i="35"/>
  <c r="O2299" i="35"/>
  <c r="O2300" i="35"/>
  <c r="O2301" i="35"/>
  <c r="O2302" i="35"/>
  <c r="O2303" i="35"/>
  <c r="O2304" i="35"/>
  <c r="O2305" i="35"/>
  <c r="O2306" i="35"/>
  <c r="O2307" i="35"/>
  <c r="O2308" i="35"/>
  <c r="O2309" i="35"/>
  <c r="O2310" i="35"/>
  <c r="O2311" i="35"/>
  <c r="O2312" i="35"/>
  <c r="O2313" i="35"/>
  <c r="O2314" i="35"/>
  <c r="O2315" i="35"/>
  <c r="O2316" i="35"/>
  <c r="O2317" i="35"/>
  <c r="O2318" i="35"/>
  <c r="O2319" i="35"/>
  <c r="O2320" i="35"/>
  <c r="O2321" i="35"/>
  <c r="O2322" i="35"/>
  <c r="O2323" i="35"/>
  <c r="O2324" i="35"/>
  <c r="O2325" i="35"/>
  <c r="O2326" i="35"/>
  <c r="O2327" i="35"/>
  <c r="O2328" i="35"/>
  <c r="O2329" i="35"/>
  <c r="O2330" i="35"/>
  <c r="O2331" i="35"/>
  <c r="O2332" i="35"/>
  <c r="O2333" i="35"/>
  <c r="O2334" i="35"/>
  <c r="O2335" i="35"/>
  <c r="O2336" i="35"/>
  <c r="O2337" i="35"/>
  <c r="O2338" i="35"/>
  <c r="O2339" i="35"/>
  <c r="O2340" i="35"/>
  <c r="O2341" i="35"/>
  <c r="O2342" i="35"/>
  <c r="O2343" i="35"/>
  <c r="O2344" i="35"/>
  <c r="O2345" i="35"/>
  <c r="O2346" i="35"/>
  <c r="O2347" i="35"/>
  <c r="O2348" i="35"/>
  <c r="O2349" i="35"/>
  <c r="O2350" i="35"/>
  <c r="O2351" i="35"/>
  <c r="O2352" i="35"/>
  <c r="O2353" i="35"/>
  <c r="O2354" i="35"/>
  <c r="O2355" i="35"/>
  <c r="O2356" i="35"/>
  <c r="O2357" i="35"/>
  <c r="O2358" i="35"/>
  <c r="O2359" i="35"/>
  <c r="O2360" i="35"/>
  <c r="O2361" i="35"/>
  <c r="O2362" i="35"/>
  <c r="O2363" i="35"/>
  <c r="O2364" i="35"/>
  <c r="O2365" i="35"/>
  <c r="O2366" i="35"/>
  <c r="O2367" i="35"/>
  <c r="O2368" i="35"/>
  <c r="O2369" i="35"/>
  <c r="O2370" i="35"/>
  <c r="O2371" i="35"/>
  <c r="O2372" i="35"/>
  <c r="O2373" i="35"/>
  <c r="O2374" i="35"/>
  <c r="O2375" i="35"/>
  <c r="O2376" i="35"/>
  <c r="O2377" i="35"/>
  <c r="O2378" i="35"/>
  <c r="O2379" i="35"/>
  <c r="O2380" i="35"/>
  <c r="O2381" i="35"/>
  <c r="O2382" i="35"/>
  <c r="O2383" i="35"/>
  <c r="O2384" i="35"/>
  <c r="O2385" i="35"/>
  <c r="O2386" i="35"/>
  <c r="O2387" i="35"/>
  <c r="O2388" i="35"/>
  <c r="O2389" i="35"/>
  <c r="O2390" i="35"/>
  <c r="O2391" i="35"/>
  <c r="O2392" i="35"/>
  <c r="O2393" i="35"/>
  <c r="O2394" i="35"/>
  <c r="O2395" i="35"/>
  <c r="O2396" i="35"/>
  <c r="O2397" i="35"/>
  <c r="O2398" i="35"/>
  <c r="O2399" i="35"/>
  <c r="O2400" i="35"/>
  <c r="O2401" i="35"/>
  <c r="O2402" i="35"/>
  <c r="O2403" i="35"/>
  <c r="O2404" i="35"/>
  <c r="O2405" i="35"/>
  <c r="O2406" i="35"/>
  <c r="O2407" i="35"/>
  <c r="O2408" i="35"/>
  <c r="O2409" i="35"/>
  <c r="O2410" i="35"/>
  <c r="O2411" i="35"/>
  <c r="O2412" i="35"/>
  <c r="O2413" i="35"/>
  <c r="O2414" i="35"/>
  <c r="O2415" i="35"/>
  <c r="O2416" i="35"/>
  <c r="O2417" i="35"/>
  <c r="O2418" i="35"/>
  <c r="O2419" i="35"/>
  <c r="O2420" i="35"/>
  <c r="O2421" i="35"/>
  <c r="O2422" i="35"/>
  <c r="O2423" i="35"/>
  <c r="O2424" i="35"/>
  <c r="O2425" i="35"/>
  <c r="O2426" i="35"/>
  <c r="O2427" i="35"/>
  <c r="O2428" i="35"/>
  <c r="O2429" i="35"/>
  <c r="O2430" i="35"/>
  <c r="O2431" i="35"/>
  <c r="O2432" i="35"/>
  <c r="O2433" i="35"/>
  <c r="O2434" i="35"/>
  <c r="O2435" i="35"/>
  <c r="O2436" i="35"/>
  <c r="O2437" i="35"/>
  <c r="O2438" i="35"/>
  <c r="O2439" i="35"/>
  <c r="O2440" i="35"/>
  <c r="O2441" i="35"/>
  <c r="O2442" i="35"/>
  <c r="O2443" i="35"/>
  <c r="O2444" i="35"/>
  <c r="O2445" i="35"/>
  <c r="O2446" i="35"/>
  <c r="O2447" i="35"/>
  <c r="O2448" i="35"/>
  <c r="O2449" i="35"/>
  <c r="O2450" i="35"/>
  <c r="O2451" i="35"/>
  <c r="O2452" i="35"/>
  <c r="O2453" i="35"/>
  <c r="O2454" i="35"/>
  <c r="O2455" i="35"/>
  <c r="O2456" i="35"/>
  <c r="O2457" i="35"/>
  <c r="O2458" i="35"/>
  <c r="O2459" i="35"/>
  <c r="O2460" i="35"/>
  <c r="O2461" i="35"/>
  <c r="O2462" i="35"/>
  <c r="O2463" i="35"/>
  <c r="O2464" i="35"/>
  <c r="O2465" i="35"/>
  <c r="O2466" i="35"/>
  <c r="O2467" i="35"/>
  <c r="O2468" i="35"/>
  <c r="O2469" i="35"/>
  <c r="O2470" i="35"/>
  <c r="O2471" i="35"/>
  <c r="O2472" i="35"/>
  <c r="O2473" i="35"/>
  <c r="O2474" i="35"/>
  <c r="O2475" i="35"/>
  <c r="O2476" i="35"/>
  <c r="O2477" i="35"/>
  <c r="O2478" i="35"/>
  <c r="O2479" i="35"/>
  <c r="O2480" i="35"/>
  <c r="O2481" i="35"/>
  <c r="O2482" i="35"/>
  <c r="O2483" i="35"/>
  <c r="O2484" i="35"/>
  <c r="O2485" i="35"/>
  <c r="O2486" i="35"/>
  <c r="O2487" i="35"/>
  <c r="O2488" i="35"/>
  <c r="O2489" i="35"/>
  <c r="O2490" i="35"/>
  <c r="O2491" i="35"/>
  <c r="O2492" i="35"/>
  <c r="O2493" i="35"/>
  <c r="O2494" i="35"/>
  <c r="O2495" i="35"/>
  <c r="O2496" i="35"/>
  <c r="O2497" i="35"/>
  <c r="O2498" i="35"/>
  <c r="O2499" i="35"/>
  <c r="O2500" i="35"/>
  <c r="O2501" i="35"/>
  <c r="O2502" i="35"/>
  <c r="O2503" i="35"/>
  <c r="O2504" i="35"/>
  <c r="O2505" i="35"/>
  <c r="O2506" i="35"/>
  <c r="O2507" i="35"/>
  <c r="O2508" i="35"/>
  <c r="O2509" i="35"/>
  <c r="O2510" i="35"/>
  <c r="O2511" i="35"/>
  <c r="O2512" i="35"/>
  <c r="O2513" i="35"/>
  <c r="O2514" i="35"/>
  <c r="O2515" i="35"/>
  <c r="O2516" i="35"/>
  <c r="O2517" i="35"/>
  <c r="O2518" i="35"/>
  <c r="O2519" i="35"/>
  <c r="O2520" i="35"/>
  <c r="O2521" i="35"/>
  <c r="O2522" i="35"/>
  <c r="O2523" i="35"/>
  <c r="O2524" i="35"/>
  <c r="O2525" i="35"/>
  <c r="O2526" i="35"/>
  <c r="O2527" i="35"/>
  <c r="O2528" i="35"/>
  <c r="O2529" i="35"/>
  <c r="O2530" i="35"/>
  <c r="O2531" i="35"/>
  <c r="O2532" i="35"/>
  <c r="O2533" i="35"/>
  <c r="O2534" i="35"/>
  <c r="O2535" i="35"/>
  <c r="O2536" i="35"/>
  <c r="O2537" i="35"/>
  <c r="O2538" i="35"/>
  <c r="O2539" i="35"/>
  <c r="O2540" i="35"/>
  <c r="O2541" i="35"/>
  <c r="O2542" i="35"/>
  <c r="O2543" i="35"/>
  <c r="O2544" i="35"/>
  <c r="O2545" i="35"/>
  <c r="O2546" i="35"/>
  <c r="O2547" i="35"/>
  <c r="O2548" i="35"/>
  <c r="O2549" i="35"/>
  <c r="O2550" i="35"/>
  <c r="O2551" i="35"/>
  <c r="O2552" i="35"/>
  <c r="O2553" i="35"/>
  <c r="O2554" i="35"/>
  <c r="O2555" i="35"/>
  <c r="O2556" i="35"/>
  <c r="O2557" i="35"/>
  <c r="O2558" i="35"/>
  <c r="O2559" i="35"/>
  <c r="O2560" i="35"/>
  <c r="O2561" i="35"/>
  <c r="O2562" i="35"/>
  <c r="O2563" i="35"/>
  <c r="O2564" i="35"/>
  <c r="O2565" i="35"/>
  <c r="O2566" i="35"/>
  <c r="O2567" i="35"/>
  <c r="O2568" i="35"/>
  <c r="O2569" i="35"/>
  <c r="O2570" i="35"/>
  <c r="O2571" i="35"/>
  <c r="O2572" i="35"/>
  <c r="O2573" i="35"/>
  <c r="O2574" i="35"/>
  <c r="O2575" i="35"/>
  <c r="O2576" i="35"/>
  <c r="O2577" i="35"/>
  <c r="O2578" i="35"/>
  <c r="O2579" i="35"/>
  <c r="O2580" i="35"/>
  <c r="O2581" i="35"/>
  <c r="O2582" i="35"/>
  <c r="O2583" i="35"/>
  <c r="O2584" i="35"/>
  <c r="O2585" i="35"/>
  <c r="O2586" i="35"/>
  <c r="O2587" i="35"/>
  <c r="O2588" i="35"/>
  <c r="O2589" i="35"/>
  <c r="O2590" i="35"/>
  <c r="O2591" i="35"/>
  <c r="O2592" i="35"/>
  <c r="O2593" i="35"/>
  <c r="O2594" i="35"/>
  <c r="O2595" i="35"/>
  <c r="O2596" i="35"/>
  <c r="O2597" i="35"/>
  <c r="O2598" i="35"/>
  <c r="O2599" i="35"/>
  <c r="O2600" i="35"/>
  <c r="O2601" i="35"/>
  <c r="O2602" i="35"/>
  <c r="O2603" i="35"/>
  <c r="O2604" i="35"/>
  <c r="O2605" i="35"/>
  <c r="O2606" i="35"/>
  <c r="O2607" i="35"/>
  <c r="O2608" i="35"/>
  <c r="O2609" i="35"/>
  <c r="O2610" i="35"/>
  <c r="O2611" i="35"/>
  <c r="O2612" i="35"/>
  <c r="O2613" i="35"/>
  <c r="O2614" i="35"/>
  <c r="O2615" i="35"/>
  <c r="O2616" i="35"/>
  <c r="O2617" i="35"/>
  <c r="O2618" i="35"/>
  <c r="O2619" i="35"/>
  <c r="O2620" i="35"/>
  <c r="O2621" i="35"/>
  <c r="O2622" i="35"/>
  <c r="O2623" i="35"/>
  <c r="O2624" i="35"/>
  <c r="O2625" i="35"/>
  <c r="O2626" i="35"/>
  <c r="O2627" i="35"/>
  <c r="O2628" i="35"/>
  <c r="O2629" i="35"/>
  <c r="O2630" i="35"/>
  <c r="O2631" i="35"/>
  <c r="O2632" i="35"/>
  <c r="O2633" i="35"/>
  <c r="O2634" i="35"/>
  <c r="O2635" i="35"/>
  <c r="O2636" i="35"/>
  <c r="O2637" i="35"/>
  <c r="O2638" i="35"/>
  <c r="O2639" i="35"/>
  <c r="O2640" i="35"/>
  <c r="O2641" i="35"/>
  <c r="O2642" i="35"/>
  <c r="O2643" i="35"/>
  <c r="O2644" i="35"/>
  <c r="O2645" i="35"/>
  <c r="O2646" i="35"/>
  <c r="O2647" i="35"/>
  <c r="O2648" i="35"/>
  <c r="O2649" i="35"/>
  <c r="O2650" i="35"/>
  <c r="O2651" i="35"/>
  <c r="O2652" i="35"/>
  <c r="O2653" i="35"/>
  <c r="O2654" i="35"/>
  <c r="O2655" i="35"/>
  <c r="O2656" i="35"/>
  <c r="O2657" i="35"/>
  <c r="O2658" i="35"/>
  <c r="O2659" i="35"/>
  <c r="O2660" i="35"/>
  <c r="O2661" i="35"/>
  <c r="O2662" i="35"/>
  <c r="O2663" i="35"/>
  <c r="O2664" i="35"/>
  <c r="O2665" i="35"/>
  <c r="O2666" i="35"/>
  <c r="O2667" i="35"/>
  <c r="O2668" i="35"/>
  <c r="O2669" i="35"/>
  <c r="O2670" i="35"/>
  <c r="O2671" i="35"/>
  <c r="O2672" i="35"/>
  <c r="O2673" i="35"/>
  <c r="O2674" i="35"/>
  <c r="O2675" i="35"/>
  <c r="O2676" i="35"/>
  <c r="O2677" i="35"/>
  <c r="O2678" i="35"/>
  <c r="O2679" i="35"/>
  <c r="O2680" i="35"/>
  <c r="O2681" i="35"/>
  <c r="O2682" i="35"/>
  <c r="O2683" i="35"/>
  <c r="O2684" i="35"/>
  <c r="O2685" i="35"/>
  <c r="O2686" i="35"/>
  <c r="O2687" i="35"/>
  <c r="O2688" i="35"/>
  <c r="O2689" i="35"/>
  <c r="O2690" i="35"/>
  <c r="O2691" i="35"/>
  <c r="O2692" i="35"/>
  <c r="O2693" i="35"/>
  <c r="O2694" i="35"/>
  <c r="O2695" i="35"/>
  <c r="O2696" i="35"/>
  <c r="O2697" i="35"/>
  <c r="O2698" i="35"/>
  <c r="O2699" i="35"/>
  <c r="O2700" i="35"/>
  <c r="O2701" i="35"/>
  <c r="O2702" i="35"/>
  <c r="O2703" i="35"/>
  <c r="O2704" i="35"/>
  <c r="O2705" i="35"/>
  <c r="O2706" i="35"/>
  <c r="O2707" i="35"/>
  <c r="O2708" i="35"/>
  <c r="O2709" i="35"/>
  <c r="O2710" i="35"/>
  <c r="O2711" i="35"/>
  <c r="O2712" i="35"/>
  <c r="O2713" i="35"/>
  <c r="O2714" i="35"/>
  <c r="O2715" i="35"/>
  <c r="O2716" i="35"/>
  <c r="O2717" i="35"/>
  <c r="O2718" i="35"/>
  <c r="O2719" i="35"/>
  <c r="O2720" i="35"/>
  <c r="O2721" i="35"/>
  <c r="O2722" i="35"/>
  <c r="O2723" i="35"/>
  <c r="O2724" i="35"/>
  <c r="O2725" i="35"/>
  <c r="O2726" i="35"/>
  <c r="O2727" i="35"/>
  <c r="O2728" i="35"/>
  <c r="O2729" i="35"/>
  <c r="O2730" i="35"/>
  <c r="O2731" i="35"/>
  <c r="O2732" i="35"/>
  <c r="O2733" i="35"/>
  <c r="O2734" i="35"/>
  <c r="O2735" i="35"/>
  <c r="O2736" i="35"/>
  <c r="O2737" i="35"/>
  <c r="O2738" i="35"/>
  <c r="O2739" i="35"/>
  <c r="O2740" i="35"/>
  <c r="O2741" i="35"/>
  <c r="O2742" i="35"/>
  <c r="O2743" i="35"/>
  <c r="O2744" i="35"/>
  <c r="O2745" i="35"/>
  <c r="O2746" i="35"/>
  <c r="O2747" i="35"/>
  <c r="O2748" i="35"/>
  <c r="O2749" i="35"/>
  <c r="O2750" i="35"/>
  <c r="O2751" i="35"/>
  <c r="O2752" i="35"/>
  <c r="O2753" i="35"/>
  <c r="O2754" i="35"/>
  <c r="O2755" i="35"/>
  <c r="O2756" i="35"/>
  <c r="O2757" i="35"/>
  <c r="O2758" i="35"/>
  <c r="O2759" i="35"/>
  <c r="O2760" i="35"/>
  <c r="O2761" i="35"/>
  <c r="O2762" i="35"/>
  <c r="O2763" i="35"/>
  <c r="O2764" i="35"/>
  <c r="O2765" i="35"/>
  <c r="O2766" i="35"/>
  <c r="O2767" i="35"/>
  <c r="O2768" i="35"/>
  <c r="O2769" i="35"/>
  <c r="O2770" i="35"/>
  <c r="O2771" i="35"/>
  <c r="O2772" i="35"/>
  <c r="O2773" i="35"/>
  <c r="O2774" i="35"/>
  <c r="O2775" i="35"/>
  <c r="O2776" i="35"/>
  <c r="O2777" i="35"/>
  <c r="O2778" i="35"/>
  <c r="O2779" i="35"/>
  <c r="O2780" i="35"/>
  <c r="O2781" i="35"/>
  <c r="O2782" i="35"/>
  <c r="O2783" i="35"/>
  <c r="O2784" i="35"/>
  <c r="O2785" i="35"/>
  <c r="O2786" i="35"/>
  <c r="O2787" i="35"/>
  <c r="O2788" i="35"/>
  <c r="O2789" i="35"/>
  <c r="O2790" i="35"/>
  <c r="O2791" i="35"/>
  <c r="O2792" i="35"/>
  <c r="O2793" i="35"/>
  <c r="O2794" i="35"/>
  <c r="O2795" i="35"/>
  <c r="O2796" i="35"/>
  <c r="O2797" i="35"/>
  <c r="O2798" i="35"/>
  <c r="O2799" i="35"/>
  <c r="O2800" i="35"/>
  <c r="O2801" i="35"/>
  <c r="O2802" i="35"/>
  <c r="O2803" i="35"/>
  <c r="O2804" i="35"/>
  <c r="O2805" i="35"/>
  <c r="O2806" i="35"/>
  <c r="O2807" i="35"/>
  <c r="O2808" i="35"/>
  <c r="O2809" i="35"/>
  <c r="O2810" i="35"/>
  <c r="O2811" i="35"/>
  <c r="O2812" i="35"/>
  <c r="O2813" i="35"/>
  <c r="O2814" i="35"/>
  <c r="O2815" i="35"/>
  <c r="O2816" i="35"/>
  <c r="O2817" i="35"/>
  <c r="O2818" i="35"/>
  <c r="O2819" i="35"/>
  <c r="O2820" i="35"/>
  <c r="O2821" i="35"/>
  <c r="O2822" i="35"/>
  <c r="O2823" i="35"/>
  <c r="O2824" i="35"/>
  <c r="O2825" i="35"/>
  <c r="O2826" i="35"/>
  <c r="O2827" i="35"/>
  <c r="O2828" i="35"/>
  <c r="O2829" i="35"/>
  <c r="O2830" i="35"/>
  <c r="O2831" i="35"/>
  <c r="O2832" i="35"/>
  <c r="O2833" i="35"/>
  <c r="O2834" i="35"/>
  <c r="O2835" i="35"/>
  <c r="O2836" i="35"/>
  <c r="O2837" i="35"/>
  <c r="O2838" i="35"/>
  <c r="O2839" i="35"/>
  <c r="O2840" i="35"/>
  <c r="O2841" i="35"/>
  <c r="O2842" i="35"/>
  <c r="O2843" i="35"/>
  <c r="O2844" i="35"/>
  <c r="O2845" i="35"/>
  <c r="O2846" i="35"/>
  <c r="O2847" i="35"/>
  <c r="O2848" i="35"/>
  <c r="O2849" i="35"/>
  <c r="O2850" i="35"/>
  <c r="O2851" i="35"/>
  <c r="O2852" i="35"/>
  <c r="O2853" i="35"/>
  <c r="O2854" i="35"/>
  <c r="O2855" i="35"/>
  <c r="O2856" i="35"/>
  <c r="O2857" i="35"/>
  <c r="O2858" i="35"/>
  <c r="O2859" i="35"/>
  <c r="O2860" i="35"/>
  <c r="O2861" i="35"/>
  <c r="O2862" i="35"/>
  <c r="O2863" i="35"/>
  <c r="O2864" i="35"/>
  <c r="O2865" i="35"/>
  <c r="O2866" i="35"/>
  <c r="O2867" i="35"/>
  <c r="O2868" i="35"/>
  <c r="O2869" i="35"/>
  <c r="O2870" i="35"/>
  <c r="O2871" i="35"/>
  <c r="O2872" i="35"/>
  <c r="O2873" i="35"/>
  <c r="O2874" i="35"/>
  <c r="O2875" i="35"/>
  <c r="O2876" i="35"/>
  <c r="O2877" i="35"/>
  <c r="O2878" i="35"/>
  <c r="O2879" i="35"/>
  <c r="O2880" i="35"/>
  <c r="O2881" i="35"/>
  <c r="O2882" i="35"/>
  <c r="O2883" i="35"/>
  <c r="O2884" i="35"/>
  <c r="O2885" i="35"/>
  <c r="O2886" i="35"/>
  <c r="O2887" i="35"/>
  <c r="O2888" i="35"/>
  <c r="O2889" i="35"/>
  <c r="O2890" i="35"/>
  <c r="O2891" i="35"/>
  <c r="O2892" i="35"/>
  <c r="O2893" i="35"/>
  <c r="O2894" i="35"/>
  <c r="O2895" i="35"/>
  <c r="O2896" i="35"/>
  <c r="O2897" i="35"/>
  <c r="O2898" i="35"/>
  <c r="O2899" i="35"/>
  <c r="O2900" i="35"/>
  <c r="O2901" i="35"/>
  <c r="O2902" i="35"/>
  <c r="O2903" i="35"/>
  <c r="O2904" i="35"/>
  <c r="O2905" i="35"/>
  <c r="O2906" i="35"/>
  <c r="O2907" i="35"/>
  <c r="O2908" i="35"/>
  <c r="O2909" i="35"/>
  <c r="O2910" i="35"/>
  <c r="O2911" i="35"/>
  <c r="O2912" i="35"/>
  <c r="O2913" i="35"/>
  <c r="O2914" i="35"/>
  <c r="O2915" i="35"/>
  <c r="O2916" i="35"/>
  <c r="O2917" i="35"/>
  <c r="O2918" i="35"/>
  <c r="O2919" i="35"/>
  <c r="O2920" i="35"/>
  <c r="O2921" i="35"/>
  <c r="O2922" i="35"/>
  <c r="O2923" i="35"/>
  <c r="O2924" i="35"/>
  <c r="O2925" i="35"/>
  <c r="O2926" i="35"/>
  <c r="O2927" i="35"/>
  <c r="O2928" i="35"/>
  <c r="O2929" i="35"/>
  <c r="O2930" i="35"/>
  <c r="O2931" i="35"/>
  <c r="O2932" i="35"/>
  <c r="O2933" i="35"/>
  <c r="O2934" i="35"/>
  <c r="O2935" i="35"/>
  <c r="O2936" i="35"/>
  <c r="O2937" i="35"/>
  <c r="O2938" i="35"/>
  <c r="O2939" i="35"/>
  <c r="O2940" i="35"/>
  <c r="O2941" i="35"/>
  <c r="O2942" i="35"/>
  <c r="O2943" i="35"/>
  <c r="O2944" i="35"/>
  <c r="O2945" i="35"/>
  <c r="O2946" i="35"/>
  <c r="O2947" i="35"/>
  <c r="O2948" i="35"/>
  <c r="O2949" i="35"/>
  <c r="O2950" i="35"/>
  <c r="O2951" i="35"/>
  <c r="O2952" i="35"/>
  <c r="O2953" i="35"/>
  <c r="O2954" i="35"/>
  <c r="O2955" i="35"/>
  <c r="O2956" i="35"/>
  <c r="O2957" i="35"/>
  <c r="O2958" i="35"/>
  <c r="O2959" i="35"/>
  <c r="O2960" i="35"/>
  <c r="O2961" i="35"/>
  <c r="O2962" i="35"/>
  <c r="O2963" i="35"/>
  <c r="O2964" i="35"/>
  <c r="O2965" i="35"/>
  <c r="O2966" i="35"/>
  <c r="O2967" i="35"/>
  <c r="O2968" i="35"/>
  <c r="O2969" i="35"/>
  <c r="O2970" i="35"/>
  <c r="O2971" i="35"/>
  <c r="O2972" i="35"/>
  <c r="O2973" i="35"/>
  <c r="O2974" i="35"/>
  <c r="O2975" i="35"/>
  <c r="O2976" i="35"/>
  <c r="O2977" i="35"/>
  <c r="O2978" i="35"/>
  <c r="O2979" i="35"/>
  <c r="O2980" i="35"/>
  <c r="O2981" i="35"/>
  <c r="O2982" i="35"/>
  <c r="O2983" i="35"/>
  <c r="O2984" i="35"/>
  <c r="O2985" i="35"/>
  <c r="O2986" i="35"/>
  <c r="O2987" i="35"/>
  <c r="O2988" i="35"/>
  <c r="O2989" i="35"/>
  <c r="O2990" i="35"/>
  <c r="O2991" i="35"/>
  <c r="O2992" i="35"/>
  <c r="O2993" i="35"/>
  <c r="O2994" i="35"/>
  <c r="O2995" i="35"/>
  <c r="O2996" i="35"/>
  <c r="O2997" i="35"/>
  <c r="O2998" i="35"/>
  <c r="O2999" i="35"/>
  <c r="O3000" i="35"/>
  <c r="O3001" i="35"/>
  <c r="O3002" i="35"/>
  <c r="O3003" i="35"/>
  <c r="O3004" i="35"/>
  <c r="O3005" i="35"/>
  <c r="O3006" i="35"/>
  <c r="O3007" i="35"/>
  <c r="O3008" i="35"/>
  <c r="O3009" i="35"/>
  <c r="O3010" i="35"/>
  <c r="O3011" i="35"/>
  <c r="O3012" i="35"/>
  <c r="O3013" i="35"/>
  <c r="O3014" i="35"/>
  <c r="O3015" i="35"/>
  <c r="O3016" i="35"/>
  <c r="O3017" i="35"/>
  <c r="O3018" i="35"/>
  <c r="O3019" i="35"/>
  <c r="O3020" i="35"/>
  <c r="O3021" i="35"/>
  <c r="O3022" i="35"/>
  <c r="O3023" i="35"/>
  <c r="O3024" i="35"/>
  <c r="O3025" i="35"/>
  <c r="O3026" i="35"/>
  <c r="O3027" i="35"/>
  <c r="O3028" i="35"/>
  <c r="O3029" i="35"/>
  <c r="O3030" i="35"/>
  <c r="O3031" i="35"/>
  <c r="O3032" i="35"/>
  <c r="O3033" i="35"/>
  <c r="O3034" i="35"/>
  <c r="O3035" i="35"/>
  <c r="O3036" i="35"/>
  <c r="O3037" i="35"/>
  <c r="O3038" i="35"/>
  <c r="O3039" i="35"/>
  <c r="O3040" i="35"/>
  <c r="O3041" i="35"/>
  <c r="O3042" i="35"/>
  <c r="O3043" i="35"/>
  <c r="O3044" i="35"/>
  <c r="O3045" i="35"/>
  <c r="O3046" i="35"/>
  <c r="O3047" i="35"/>
  <c r="O3048" i="35"/>
  <c r="O3049" i="35"/>
  <c r="O3050" i="35"/>
  <c r="O3051" i="35"/>
  <c r="O3052" i="35"/>
  <c r="O3053" i="35"/>
  <c r="O3054" i="35"/>
  <c r="O3055" i="35"/>
  <c r="O3056" i="35"/>
  <c r="O3057" i="35"/>
  <c r="O3058" i="35"/>
  <c r="O3059" i="35"/>
  <c r="O3060" i="35"/>
  <c r="O3061" i="35"/>
  <c r="O3062" i="35"/>
  <c r="O3063" i="35"/>
  <c r="O3064" i="35"/>
  <c r="O3065" i="35"/>
  <c r="O3066" i="35"/>
  <c r="O3067" i="35"/>
  <c r="O3068" i="35"/>
  <c r="O3069" i="35"/>
  <c r="O3070" i="35"/>
  <c r="O3071" i="35"/>
  <c r="O3072" i="35"/>
  <c r="O3073" i="35"/>
  <c r="O3074" i="35"/>
  <c r="O3075" i="35"/>
  <c r="O3076" i="35"/>
  <c r="O3077" i="35"/>
  <c r="O3078" i="35"/>
  <c r="O3079" i="35"/>
  <c r="O3080" i="35"/>
  <c r="O3081" i="35"/>
  <c r="O3082" i="35"/>
  <c r="O3083" i="35"/>
  <c r="O3084" i="35"/>
  <c r="O3085" i="35"/>
  <c r="O3086" i="35"/>
  <c r="O3087" i="35"/>
  <c r="O3088" i="35"/>
  <c r="O3089" i="35"/>
  <c r="O3090" i="35"/>
  <c r="O3091" i="35"/>
  <c r="O3092" i="35"/>
  <c r="O3093" i="35"/>
  <c r="O3094" i="35"/>
  <c r="O3095" i="35"/>
  <c r="O3096" i="35"/>
  <c r="O3097" i="35"/>
  <c r="O3098" i="35"/>
  <c r="O3099" i="35"/>
  <c r="O3100" i="35"/>
  <c r="O3101" i="35"/>
  <c r="O3102" i="35"/>
  <c r="O3103" i="35"/>
  <c r="O3104" i="35"/>
  <c r="O3105" i="35"/>
  <c r="O3106" i="35"/>
  <c r="O3107" i="35"/>
  <c r="O3108" i="35"/>
  <c r="O3109" i="35"/>
  <c r="O3110" i="35"/>
  <c r="O3111" i="35"/>
  <c r="O3112" i="35"/>
  <c r="O3113" i="35"/>
  <c r="O3114" i="35"/>
  <c r="O3115" i="35"/>
  <c r="O3116" i="35"/>
  <c r="O3117" i="35"/>
  <c r="O3118" i="35"/>
  <c r="O3119" i="35"/>
  <c r="O3120" i="35"/>
  <c r="O3121" i="35"/>
  <c r="O3122" i="35"/>
  <c r="O3123" i="35"/>
  <c r="O3124" i="35"/>
  <c r="O3125" i="35"/>
  <c r="O3126" i="35"/>
  <c r="O3127" i="35"/>
  <c r="O3128" i="35"/>
  <c r="O3129" i="35"/>
  <c r="O3130" i="35"/>
  <c r="O3131" i="35"/>
  <c r="O3132" i="35"/>
  <c r="O3133" i="35"/>
  <c r="O3134" i="35"/>
  <c r="O3135" i="35"/>
  <c r="O3136" i="35"/>
  <c r="O3137" i="35"/>
  <c r="O3138" i="35"/>
  <c r="O3139" i="35"/>
  <c r="O3140" i="35"/>
  <c r="O3141" i="35"/>
  <c r="O3142" i="35"/>
  <c r="O3143" i="35"/>
  <c r="O3144" i="35"/>
  <c r="O3145" i="35"/>
  <c r="O3146" i="35"/>
  <c r="O3147" i="35"/>
  <c r="O3148" i="35"/>
  <c r="O3149" i="35"/>
  <c r="O3150" i="35"/>
  <c r="O3151" i="35"/>
  <c r="O3152" i="35"/>
  <c r="O3153" i="35"/>
  <c r="O3154" i="35"/>
  <c r="O3155" i="35"/>
  <c r="O3156" i="35"/>
  <c r="O3157" i="35"/>
  <c r="O3158" i="35"/>
  <c r="O3159" i="35"/>
  <c r="O3160" i="35"/>
  <c r="O3161" i="35"/>
  <c r="O3162" i="35"/>
  <c r="O3163" i="35"/>
  <c r="O3164" i="35"/>
  <c r="O3165" i="35"/>
  <c r="O3166" i="35"/>
  <c r="O3167" i="35"/>
  <c r="O3168" i="35"/>
  <c r="O3169" i="35"/>
  <c r="O3170" i="35"/>
  <c r="O3171" i="35"/>
  <c r="O3172" i="35"/>
  <c r="O3173" i="35"/>
  <c r="O3174" i="35"/>
  <c r="O3175" i="35"/>
  <c r="O3176" i="35"/>
  <c r="O3177" i="35"/>
  <c r="O3178" i="35"/>
  <c r="O3179" i="35"/>
  <c r="O3180" i="35"/>
  <c r="O3181" i="35"/>
  <c r="O3182" i="35"/>
  <c r="O3183" i="35"/>
  <c r="O3184" i="35"/>
  <c r="O3185" i="35"/>
  <c r="O3186" i="35"/>
  <c r="O3187" i="35"/>
  <c r="O3188" i="35"/>
  <c r="O3189" i="35"/>
  <c r="O3190" i="35"/>
  <c r="O3191" i="35"/>
  <c r="O3192" i="35"/>
  <c r="O3193" i="35"/>
  <c r="O3194" i="35"/>
  <c r="O3195" i="35"/>
  <c r="O3196" i="35"/>
  <c r="O3197" i="35"/>
  <c r="O3198" i="35"/>
  <c r="O3199" i="35"/>
  <c r="O3200" i="35"/>
  <c r="O3201" i="35"/>
  <c r="O3202" i="35"/>
  <c r="O3203" i="35"/>
  <c r="O3204" i="35"/>
  <c r="O3205" i="35"/>
  <c r="O3206" i="35"/>
  <c r="O3207" i="35"/>
  <c r="O3208" i="35"/>
  <c r="O3209" i="35"/>
  <c r="O3210" i="35"/>
  <c r="O3211" i="35"/>
  <c r="O3212" i="35"/>
  <c r="O3213" i="35"/>
  <c r="O3214" i="35"/>
  <c r="O3215" i="35"/>
  <c r="O3216" i="35"/>
  <c r="O3217" i="35"/>
  <c r="O3218" i="35"/>
  <c r="O3219" i="35"/>
  <c r="O3220" i="35"/>
  <c r="O3221" i="35"/>
  <c r="O3222" i="35"/>
  <c r="O3223" i="35"/>
  <c r="O3224" i="35"/>
  <c r="O3225" i="35"/>
  <c r="O3226" i="35"/>
  <c r="O3227" i="35"/>
  <c r="O3228" i="35"/>
  <c r="O3229" i="35"/>
  <c r="O3230" i="35"/>
  <c r="O3231" i="35"/>
  <c r="O3232" i="35"/>
  <c r="O3233" i="35"/>
  <c r="O3234" i="35"/>
  <c r="O3235" i="35"/>
  <c r="O3236" i="35"/>
  <c r="O3237" i="35"/>
  <c r="O3238" i="35"/>
  <c r="O3239" i="35"/>
  <c r="O3240" i="35"/>
  <c r="O3241" i="35"/>
  <c r="O3242" i="35"/>
  <c r="O3243" i="35"/>
  <c r="O3244" i="35"/>
  <c r="O3245" i="35"/>
  <c r="O3246" i="35"/>
  <c r="O3247" i="35"/>
  <c r="O3248" i="35"/>
  <c r="O3249" i="35"/>
  <c r="O3250" i="35"/>
  <c r="O3251" i="35"/>
  <c r="O3252" i="35"/>
  <c r="O3253" i="35"/>
  <c r="O3254" i="35"/>
  <c r="O3255" i="35"/>
  <c r="O3256" i="35"/>
  <c r="O3257" i="35"/>
  <c r="O3258" i="35"/>
  <c r="O3259" i="35"/>
  <c r="O3260" i="35"/>
  <c r="O3261" i="35"/>
  <c r="O3262" i="35"/>
  <c r="O3263" i="35"/>
  <c r="O3264" i="35"/>
  <c r="O3265" i="35"/>
  <c r="O3266" i="35"/>
  <c r="O3267" i="35"/>
  <c r="O3268" i="35"/>
  <c r="O3269" i="35"/>
  <c r="O3270" i="35"/>
  <c r="O3271" i="35"/>
  <c r="O3272" i="35"/>
  <c r="O3273" i="35"/>
  <c r="O3274" i="35"/>
  <c r="O3275" i="35"/>
  <c r="O3276" i="35"/>
  <c r="O3277" i="35"/>
  <c r="O3278" i="35"/>
  <c r="O3279" i="35"/>
  <c r="O3280" i="35"/>
  <c r="O3281" i="35"/>
  <c r="O3282" i="35"/>
  <c r="O3283" i="35"/>
  <c r="O3284" i="35"/>
  <c r="O3285" i="35"/>
  <c r="O3286" i="35"/>
  <c r="O3287" i="35"/>
  <c r="O3288" i="35"/>
  <c r="O3289" i="35"/>
  <c r="O3290" i="35"/>
  <c r="O3291" i="35"/>
  <c r="O3292" i="35"/>
  <c r="O3293" i="35"/>
  <c r="O3294" i="35"/>
  <c r="O3295" i="35"/>
  <c r="O3296" i="35"/>
  <c r="O3297" i="35"/>
  <c r="O3298" i="35"/>
  <c r="O3299" i="35"/>
  <c r="O3300" i="35"/>
  <c r="O3301" i="35"/>
  <c r="O3302" i="35"/>
  <c r="O3303" i="35"/>
  <c r="O3304" i="35"/>
  <c r="O3305" i="35"/>
  <c r="O3306" i="35"/>
  <c r="O3307" i="35"/>
  <c r="O3308" i="35"/>
  <c r="O3309" i="35"/>
  <c r="O3310" i="35"/>
  <c r="O3311" i="35"/>
  <c r="O3312" i="35"/>
  <c r="O3313" i="35"/>
  <c r="O3314" i="35"/>
  <c r="O3315" i="35"/>
  <c r="O3316" i="35"/>
  <c r="O3317" i="35"/>
  <c r="O3318" i="35"/>
  <c r="O3319" i="35"/>
  <c r="O3320" i="35"/>
  <c r="O3321" i="35"/>
  <c r="O3322" i="35"/>
  <c r="O3323" i="35"/>
  <c r="O3324" i="35"/>
  <c r="O3325" i="35"/>
  <c r="O3326" i="35"/>
  <c r="O3327" i="35"/>
  <c r="O3328" i="35"/>
  <c r="O3329" i="35"/>
  <c r="O3330" i="35"/>
  <c r="O3331" i="35"/>
  <c r="O3332" i="35"/>
  <c r="O3333" i="35"/>
  <c r="O3334" i="35"/>
  <c r="O3335" i="35"/>
  <c r="O3336" i="35"/>
  <c r="O3337" i="35"/>
  <c r="O3338" i="35"/>
  <c r="O3339" i="35"/>
  <c r="O3340" i="35"/>
  <c r="O3341" i="35"/>
  <c r="O3342" i="35"/>
  <c r="O3343" i="35"/>
  <c r="O3344" i="35"/>
  <c r="O3345" i="35"/>
  <c r="O3346" i="35"/>
  <c r="O3347" i="35"/>
  <c r="O3348" i="35"/>
  <c r="O3349" i="35"/>
  <c r="O3350" i="35"/>
  <c r="O3351" i="35"/>
  <c r="O3352" i="35"/>
  <c r="O3353" i="35"/>
  <c r="O3354" i="35"/>
  <c r="O3355" i="35"/>
  <c r="O3356" i="35"/>
  <c r="O3357" i="35"/>
  <c r="O3358" i="35"/>
  <c r="O3359" i="35"/>
  <c r="O3360" i="35"/>
  <c r="O3361" i="35"/>
  <c r="O3362" i="35"/>
  <c r="O3363" i="35"/>
  <c r="O3364" i="35"/>
  <c r="O3365" i="35"/>
  <c r="O3366" i="35"/>
  <c r="O3367" i="35"/>
  <c r="O3368" i="35"/>
  <c r="O3369" i="35"/>
  <c r="O3370" i="35"/>
  <c r="O3371" i="35"/>
  <c r="O3372" i="35"/>
  <c r="O3373" i="35"/>
  <c r="O3374" i="35"/>
  <c r="O3375" i="35"/>
  <c r="O3376" i="35"/>
  <c r="O3377" i="35"/>
  <c r="O3378" i="35"/>
  <c r="O3379" i="35"/>
  <c r="O3380" i="35"/>
  <c r="O3381" i="35"/>
  <c r="O3382" i="35"/>
  <c r="O3383" i="35"/>
  <c r="O3384" i="35"/>
  <c r="O3385" i="35"/>
  <c r="O3386" i="35"/>
  <c r="O3387" i="35"/>
  <c r="O3388" i="35"/>
  <c r="O3389" i="35"/>
  <c r="O3390" i="35"/>
  <c r="O3391" i="35"/>
  <c r="O3392" i="35"/>
  <c r="O3393" i="35"/>
  <c r="O3394" i="35"/>
  <c r="O3395" i="35"/>
  <c r="O3396" i="35"/>
  <c r="O3397" i="35"/>
  <c r="O3398" i="35"/>
  <c r="O3399" i="35"/>
  <c r="O3400" i="35"/>
  <c r="O3401" i="35"/>
  <c r="O3402" i="35"/>
  <c r="O3403" i="35"/>
  <c r="O3404" i="35"/>
  <c r="O3405" i="35"/>
  <c r="O3406" i="35"/>
  <c r="O3407" i="35"/>
  <c r="O3408" i="35"/>
  <c r="O3409" i="35"/>
  <c r="O3410" i="35"/>
  <c r="O3411" i="35"/>
  <c r="O3412" i="35"/>
  <c r="O3413" i="35"/>
  <c r="O3414" i="35"/>
  <c r="O3415" i="35"/>
  <c r="O3416" i="35"/>
  <c r="O3417" i="35"/>
  <c r="O3418" i="35"/>
  <c r="O3419" i="35"/>
  <c r="O3420" i="35"/>
  <c r="O3421" i="35"/>
  <c r="O3422" i="35"/>
  <c r="O3423" i="35"/>
  <c r="O3424" i="35"/>
  <c r="O3425" i="35"/>
  <c r="O3426" i="35"/>
  <c r="O3427" i="35"/>
  <c r="O3428" i="35"/>
  <c r="O3429" i="35"/>
  <c r="O3430" i="35"/>
  <c r="O3431" i="35"/>
  <c r="O3432" i="35"/>
  <c r="O3433" i="35"/>
  <c r="O3434" i="35"/>
  <c r="O3435" i="35"/>
  <c r="O3436" i="35"/>
  <c r="O3437" i="35"/>
  <c r="O3438" i="35"/>
  <c r="O3439" i="35"/>
  <c r="O3440" i="35"/>
  <c r="O3441" i="35"/>
  <c r="O3442" i="35"/>
  <c r="O3443" i="35"/>
  <c r="O3444" i="35"/>
  <c r="O3445" i="35"/>
  <c r="O3446" i="35"/>
  <c r="O3447" i="35"/>
  <c r="O3448" i="35"/>
  <c r="O3449" i="35"/>
  <c r="O3450" i="35"/>
  <c r="O3451" i="35"/>
  <c r="O3452" i="35"/>
  <c r="O3453" i="35"/>
  <c r="O3454" i="35"/>
  <c r="O3455" i="35"/>
  <c r="O3456" i="35"/>
  <c r="O3457" i="35"/>
  <c r="O3458" i="35"/>
  <c r="O3459" i="35"/>
  <c r="O3460" i="35"/>
  <c r="O3461" i="35"/>
  <c r="O3462" i="35"/>
  <c r="O3463" i="35"/>
  <c r="O3464" i="35"/>
  <c r="O3465" i="35"/>
  <c r="O3466" i="35"/>
  <c r="O3467" i="35"/>
  <c r="O3468" i="35"/>
  <c r="O3469" i="35"/>
  <c r="O3470" i="35"/>
  <c r="O3471" i="35"/>
  <c r="O3472" i="35"/>
  <c r="O3473" i="35"/>
  <c r="O3474" i="35"/>
  <c r="O3475" i="35"/>
  <c r="O3476" i="35"/>
  <c r="O3477" i="35"/>
  <c r="O3478" i="35"/>
  <c r="O3479" i="35"/>
  <c r="O3480" i="35"/>
  <c r="O3481" i="35"/>
  <c r="O3482" i="35"/>
  <c r="O3483" i="35"/>
  <c r="O3484" i="35"/>
  <c r="O3485" i="35"/>
  <c r="O3486" i="35"/>
  <c r="O3487" i="35"/>
  <c r="O3488" i="35"/>
  <c r="O3489" i="35"/>
  <c r="O3490" i="35"/>
  <c r="O3491" i="35"/>
  <c r="O3492" i="35"/>
  <c r="O3493" i="35"/>
  <c r="O3494" i="35"/>
  <c r="O3495" i="35"/>
  <c r="O3496" i="35"/>
  <c r="O3497" i="35"/>
  <c r="O3498" i="35"/>
  <c r="O3499" i="35"/>
  <c r="O3500" i="35"/>
  <c r="O3501" i="35"/>
  <c r="O3502" i="35"/>
  <c r="O3503" i="35"/>
  <c r="O3504" i="35"/>
  <c r="O3505" i="35"/>
  <c r="O3506" i="35"/>
  <c r="O3507" i="35"/>
  <c r="O3508" i="35"/>
  <c r="O3509" i="35"/>
  <c r="O3510" i="35"/>
  <c r="O3511" i="35"/>
  <c r="O3512" i="35"/>
  <c r="O3513" i="35"/>
  <c r="O3514" i="35"/>
  <c r="O3515" i="35"/>
  <c r="O3516" i="35"/>
  <c r="O3517" i="35"/>
  <c r="O3518" i="35"/>
  <c r="O3519" i="35"/>
  <c r="O3520" i="35"/>
  <c r="O3521" i="35"/>
  <c r="O3522" i="35"/>
  <c r="O3523" i="35"/>
  <c r="O3524" i="35"/>
  <c r="O3525" i="35"/>
  <c r="O3526" i="35"/>
  <c r="O3527" i="35"/>
  <c r="O3528" i="35"/>
  <c r="O3529" i="35"/>
  <c r="O3530" i="35"/>
  <c r="O3531" i="35"/>
  <c r="O3532" i="35"/>
  <c r="O3533" i="35"/>
  <c r="O3534" i="35"/>
  <c r="O3535" i="35"/>
  <c r="O3536" i="35"/>
  <c r="O3537" i="35"/>
  <c r="O3538" i="35"/>
  <c r="O3539" i="35"/>
  <c r="O3540" i="35"/>
  <c r="O3541" i="35"/>
  <c r="O3542" i="35"/>
  <c r="O3543" i="35"/>
  <c r="O3544" i="35"/>
  <c r="O3545" i="35"/>
  <c r="O3546" i="35"/>
  <c r="O3547" i="35"/>
  <c r="O3548" i="35"/>
  <c r="O3549" i="35"/>
  <c r="O3550" i="35"/>
  <c r="O3551" i="35"/>
  <c r="O3552" i="35"/>
  <c r="O3553" i="35"/>
  <c r="O3554" i="35"/>
  <c r="O3555" i="35"/>
  <c r="O3556" i="35"/>
  <c r="O3557" i="35"/>
  <c r="O3558" i="35"/>
  <c r="O3559" i="35"/>
  <c r="O3560" i="35"/>
  <c r="O3561" i="35"/>
  <c r="O3562" i="35"/>
  <c r="O3563" i="35"/>
  <c r="O3564" i="35"/>
  <c r="O3565" i="35"/>
  <c r="O3566" i="35"/>
  <c r="O3567" i="35"/>
  <c r="O3568" i="35"/>
  <c r="O3569" i="35"/>
  <c r="O3570" i="35"/>
  <c r="O3571" i="35"/>
  <c r="O3572" i="35"/>
  <c r="O3573" i="35"/>
  <c r="O3574" i="35"/>
  <c r="O3575" i="35"/>
  <c r="O3576" i="35"/>
  <c r="O3577" i="35"/>
  <c r="O3578" i="35"/>
  <c r="O3579" i="35"/>
  <c r="O3580" i="35"/>
  <c r="O3581" i="35"/>
  <c r="O3582" i="35"/>
  <c r="O3583" i="35"/>
  <c r="O3584" i="35"/>
  <c r="O3585" i="35"/>
  <c r="O3586" i="35"/>
  <c r="O3587" i="35"/>
  <c r="O3588" i="35"/>
  <c r="O3589" i="35"/>
  <c r="O3590" i="35"/>
  <c r="O3591" i="35"/>
  <c r="O3592" i="35"/>
  <c r="O3593" i="35"/>
  <c r="O3594" i="35"/>
  <c r="O3595" i="35"/>
  <c r="O3596" i="35"/>
  <c r="O3597" i="35"/>
  <c r="O3598" i="35"/>
  <c r="O3599" i="35"/>
  <c r="O3600" i="35"/>
  <c r="O3601" i="35"/>
  <c r="O3602" i="35"/>
  <c r="O3603" i="35"/>
  <c r="O3604" i="35"/>
  <c r="O3605" i="35"/>
  <c r="O3606" i="35"/>
  <c r="O3607" i="35"/>
  <c r="O3608" i="35"/>
  <c r="O3609" i="35"/>
  <c r="O3610" i="35"/>
  <c r="O3611" i="35"/>
  <c r="O3612" i="35"/>
  <c r="O3613" i="35"/>
  <c r="O3614" i="35"/>
  <c r="O3615" i="35"/>
  <c r="O3616" i="35"/>
  <c r="O3617" i="35"/>
  <c r="O3618" i="35"/>
  <c r="O3619" i="35"/>
  <c r="O3620" i="35"/>
  <c r="O3621" i="35"/>
  <c r="O3622" i="35"/>
  <c r="O3623" i="35"/>
  <c r="O3624" i="35"/>
  <c r="O3625" i="35"/>
  <c r="O3626" i="35"/>
  <c r="O3627" i="35"/>
  <c r="O3628" i="35"/>
  <c r="O3629" i="35"/>
  <c r="O3630" i="35"/>
  <c r="O3631" i="35"/>
  <c r="O3632" i="35"/>
  <c r="O3633" i="35"/>
  <c r="O3634" i="35"/>
  <c r="O3635" i="35"/>
  <c r="O3636" i="35"/>
  <c r="O3637" i="35"/>
  <c r="O3638" i="35"/>
  <c r="O3639" i="35"/>
  <c r="O3640" i="35"/>
  <c r="O3641" i="35"/>
  <c r="O3642" i="35"/>
  <c r="O3643" i="35"/>
  <c r="O3644" i="35"/>
  <c r="O3645" i="35"/>
  <c r="O3646" i="35"/>
  <c r="O3647" i="35"/>
  <c r="O3648" i="35"/>
  <c r="O3649" i="35"/>
  <c r="O3650" i="35"/>
  <c r="O3651" i="35"/>
  <c r="O3652" i="35"/>
  <c r="O3653" i="35"/>
  <c r="O3654" i="35"/>
  <c r="O3655" i="35"/>
  <c r="O3656" i="35"/>
  <c r="O3657" i="35"/>
  <c r="O3658" i="35"/>
  <c r="O3659" i="35"/>
  <c r="O3660" i="35"/>
  <c r="O3661" i="35"/>
  <c r="O3662" i="35"/>
  <c r="O3663" i="35"/>
  <c r="O3664" i="35"/>
  <c r="O3665" i="35"/>
  <c r="O3666" i="35"/>
  <c r="O3667" i="35"/>
  <c r="O3668" i="35"/>
  <c r="O3669" i="35"/>
  <c r="O3670" i="35"/>
  <c r="O3671" i="35"/>
  <c r="O3672" i="35"/>
  <c r="O3673" i="35"/>
  <c r="O3674" i="35"/>
  <c r="O3675" i="35"/>
  <c r="O3676" i="35"/>
  <c r="O3677" i="35"/>
  <c r="O3678" i="35"/>
  <c r="O3679" i="35"/>
  <c r="O3680" i="35"/>
  <c r="O3681" i="35"/>
  <c r="O3682" i="35"/>
  <c r="O3683" i="35"/>
  <c r="O3684" i="35"/>
  <c r="O3685" i="35"/>
  <c r="O3686" i="35"/>
  <c r="O3687" i="35"/>
  <c r="O3688" i="35"/>
  <c r="O3689" i="35"/>
  <c r="O3690" i="35"/>
  <c r="O3691" i="35"/>
  <c r="O3692" i="35"/>
  <c r="O3693" i="35"/>
  <c r="O3694" i="35"/>
  <c r="O3695" i="35"/>
  <c r="O3696" i="35"/>
  <c r="O3697" i="35"/>
  <c r="O3698" i="35"/>
  <c r="O3699" i="35"/>
  <c r="O3700" i="35"/>
  <c r="O3701" i="35"/>
  <c r="O3702" i="35"/>
  <c r="O3703" i="35"/>
  <c r="O3704" i="35"/>
  <c r="O3705" i="35"/>
  <c r="O3706" i="35"/>
  <c r="O3707" i="35"/>
  <c r="O3708" i="35"/>
  <c r="O3709" i="35"/>
  <c r="O3710" i="35"/>
  <c r="O3711" i="35"/>
  <c r="O3712" i="35"/>
  <c r="O3713" i="35"/>
  <c r="O3714" i="35"/>
  <c r="O3715" i="35"/>
  <c r="O3716" i="35"/>
  <c r="O3717" i="35"/>
  <c r="O3718" i="35"/>
  <c r="O3719" i="35"/>
  <c r="O3720" i="35"/>
  <c r="O3721" i="35"/>
  <c r="O3722" i="35"/>
  <c r="O3723" i="35"/>
  <c r="O3724" i="35"/>
  <c r="O3725" i="35"/>
  <c r="O3726" i="35"/>
  <c r="O3727" i="35"/>
  <c r="O3728" i="35"/>
  <c r="O3729" i="35"/>
  <c r="O3730" i="35"/>
  <c r="O3731" i="35"/>
  <c r="O3732" i="35"/>
  <c r="O3733" i="35"/>
  <c r="O3734" i="35"/>
  <c r="O3735" i="35"/>
  <c r="O3736" i="35"/>
  <c r="O3737" i="35"/>
  <c r="O3738" i="35"/>
  <c r="O3739" i="35"/>
  <c r="O3740" i="35"/>
  <c r="O3741" i="35"/>
  <c r="O3742" i="35"/>
  <c r="O3743" i="35"/>
  <c r="O3744" i="35"/>
  <c r="O3745" i="35"/>
  <c r="O3746" i="35"/>
  <c r="O3747" i="35"/>
  <c r="O3748" i="35"/>
  <c r="O3749" i="35"/>
  <c r="O3750" i="35"/>
  <c r="O3751" i="35"/>
  <c r="O3752" i="35"/>
  <c r="O3753" i="35"/>
  <c r="O3754" i="35"/>
  <c r="O3755" i="35"/>
  <c r="O3756" i="35"/>
  <c r="O3757" i="35"/>
  <c r="O3758" i="35"/>
  <c r="O3759" i="35"/>
  <c r="O3760" i="35"/>
  <c r="O3761" i="35"/>
  <c r="O3762" i="35"/>
  <c r="O3763" i="35"/>
  <c r="O3764" i="35"/>
  <c r="O3765" i="35"/>
  <c r="O3766" i="35"/>
  <c r="O3767" i="35"/>
  <c r="O3768" i="35"/>
  <c r="O3769" i="35"/>
  <c r="O3770" i="35"/>
  <c r="O3771" i="35"/>
  <c r="O3772" i="35"/>
  <c r="O3773" i="35"/>
  <c r="O3774" i="35"/>
  <c r="O3775" i="35"/>
  <c r="O3776" i="35"/>
  <c r="O3777" i="35"/>
  <c r="O3778" i="35"/>
  <c r="O3779" i="35"/>
  <c r="O3780" i="35"/>
  <c r="O3781" i="35"/>
  <c r="O3782" i="35"/>
  <c r="O3783" i="35"/>
  <c r="O3784" i="35"/>
  <c r="O3785" i="35"/>
  <c r="O3786" i="35"/>
  <c r="O3787" i="35"/>
  <c r="O3788" i="35"/>
  <c r="O3789" i="35"/>
  <c r="O3790" i="35"/>
  <c r="O3791" i="35"/>
  <c r="O3792" i="35"/>
  <c r="O3793" i="35"/>
  <c r="O3794" i="35"/>
  <c r="O3795" i="35"/>
  <c r="O3796" i="35"/>
  <c r="O3797" i="35"/>
  <c r="O3798" i="35"/>
  <c r="O3799" i="35"/>
  <c r="O3800" i="35"/>
  <c r="O3801" i="35"/>
  <c r="O3802" i="35"/>
  <c r="O3803" i="35"/>
  <c r="O3804" i="35"/>
  <c r="O3805" i="35"/>
  <c r="O3806" i="35"/>
  <c r="O3807" i="35"/>
  <c r="O3808" i="35"/>
  <c r="O3809" i="35"/>
  <c r="O3810" i="35"/>
  <c r="O3811" i="35"/>
  <c r="O3812" i="35"/>
  <c r="O3813" i="35"/>
  <c r="O3814" i="35"/>
  <c r="O3815" i="35"/>
  <c r="O3816" i="35"/>
  <c r="O3817" i="35"/>
  <c r="O3818" i="35"/>
  <c r="O3819" i="35"/>
  <c r="O3820" i="35"/>
  <c r="O3821" i="35"/>
  <c r="O3822" i="35"/>
  <c r="O3823" i="35"/>
  <c r="O3824" i="35"/>
  <c r="O3825" i="35"/>
  <c r="O3826" i="35"/>
  <c r="O3827" i="35"/>
  <c r="O3828" i="35"/>
  <c r="O3829" i="35"/>
  <c r="O3830" i="35"/>
  <c r="O3831" i="35"/>
  <c r="O3832" i="35"/>
  <c r="O3833" i="35"/>
  <c r="O3834" i="35"/>
  <c r="O3835" i="35"/>
  <c r="O3836" i="35"/>
  <c r="O3837" i="35"/>
  <c r="O3838" i="35"/>
  <c r="O3839" i="35"/>
  <c r="O3840" i="35"/>
  <c r="O3841" i="35"/>
  <c r="O3842" i="35"/>
  <c r="O3843" i="35"/>
  <c r="O3844" i="35"/>
  <c r="O3845" i="35"/>
  <c r="O3846" i="35"/>
  <c r="O3847" i="35"/>
  <c r="O3848" i="35"/>
  <c r="O3849" i="35"/>
  <c r="O3850" i="35"/>
  <c r="O3851" i="35"/>
  <c r="O3852" i="35"/>
  <c r="O3853" i="35"/>
  <c r="O3854" i="35"/>
  <c r="O3855" i="35"/>
  <c r="O3856" i="35"/>
  <c r="O3857" i="35"/>
  <c r="O3858" i="35"/>
  <c r="O3859" i="35"/>
  <c r="O3860" i="35"/>
  <c r="O3861" i="35"/>
  <c r="O3862" i="35"/>
  <c r="O3863" i="35"/>
  <c r="O3864" i="35"/>
  <c r="O3865" i="35"/>
  <c r="O3866" i="35"/>
  <c r="O3867" i="35"/>
  <c r="O3868" i="35"/>
  <c r="O3869" i="35"/>
  <c r="O3870" i="35"/>
  <c r="O3871" i="35"/>
  <c r="O3872" i="35"/>
  <c r="O3873" i="35"/>
  <c r="O3874" i="35"/>
  <c r="O3875" i="35"/>
  <c r="O3876" i="35"/>
  <c r="O3877" i="35"/>
  <c r="O3878" i="35"/>
  <c r="O3879" i="35"/>
  <c r="O3880" i="35"/>
  <c r="O3881" i="35"/>
  <c r="O3882" i="35"/>
  <c r="O3883" i="35"/>
  <c r="O3884" i="35"/>
  <c r="O3885" i="35"/>
  <c r="O3886" i="35"/>
  <c r="O3887" i="35"/>
  <c r="O3888" i="35"/>
  <c r="O3889" i="35"/>
  <c r="O3890" i="35"/>
  <c r="O3891" i="35"/>
  <c r="O3892" i="35"/>
  <c r="O3893" i="35"/>
  <c r="O3894" i="35"/>
  <c r="O3895" i="35"/>
  <c r="O3896" i="35"/>
  <c r="O3897" i="35"/>
  <c r="O3898" i="35"/>
  <c r="O3899" i="35"/>
  <c r="O3900" i="35"/>
  <c r="O3901" i="35"/>
  <c r="O3902" i="35"/>
  <c r="O3903" i="35"/>
  <c r="O3904" i="35"/>
  <c r="O3905" i="35"/>
  <c r="O3906" i="35"/>
  <c r="O3907" i="35"/>
  <c r="O3908" i="35"/>
  <c r="O3909" i="35"/>
  <c r="O3910" i="35"/>
  <c r="O3911" i="35"/>
  <c r="O3912" i="35"/>
  <c r="O3913" i="35"/>
  <c r="O3914" i="35"/>
  <c r="O3915" i="35"/>
  <c r="O3916" i="35"/>
  <c r="O3917" i="35"/>
  <c r="O3918" i="35"/>
  <c r="O3919" i="35"/>
  <c r="O3920" i="35"/>
  <c r="O3921" i="35"/>
  <c r="O3922" i="35"/>
  <c r="O3923" i="35"/>
  <c r="O3924" i="35"/>
  <c r="O3925" i="35"/>
  <c r="O3926" i="35"/>
  <c r="O3927" i="35"/>
  <c r="O3928" i="35"/>
  <c r="O3929" i="35"/>
  <c r="O3930" i="35"/>
  <c r="O3931" i="35"/>
  <c r="O3932" i="35"/>
  <c r="O3933" i="35"/>
  <c r="O3934" i="35"/>
  <c r="O3935" i="35"/>
  <c r="O3936" i="35"/>
  <c r="O3937" i="35"/>
  <c r="O3938" i="35"/>
  <c r="O3939" i="35"/>
  <c r="O3940" i="35"/>
  <c r="O3941" i="35"/>
  <c r="O3942" i="35"/>
  <c r="O3943" i="35"/>
  <c r="O3944" i="35"/>
  <c r="O3945" i="35"/>
  <c r="O3946" i="35"/>
  <c r="O3947" i="35"/>
  <c r="O3948" i="35"/>
  <c r="O3949" i="35"/>
  <c r="O3950" i="35"/>
  <c r="O3951" i="35"/>
  <c r="O3952" i="35"/>
  <c r="O3953" i="35"/>
  <c r="O3954" i="35"/>
  <c r="O3955" i="35"/>
  <c r="O3956" i="35"/>
  <c r="O3957" i="35"/>
  <c r="O3958" i="35"/>
  <c r="O3959" i="35"/>
  <c r="O3960" i="35"/>
  <c r="O3961" i="35"/>
  <c r="O3962" i="35"/>
  <c r="O3963" i="35"/>
  <c r="O3964" i="35"/>
  <c r="O3965" i="35"/>
  <c r="O3966" i="35"/>
  <c r="O3967" i="35"/>
  <c r="O3968" i="35"/>
  <c r="O3969" i="35"/>
  <c r="O3970" i="35"/>
  <c r="O3971" i="35"/>
  <c r="O3972" i="35"/>
  <c r="O3973" i="35"/>
  <c r="O3974" i="35"/>
  <c r="O3975" i="35"/>
  <c r="O3976" i="35"/>
  <c r="O3977" i="35"/>
  <c r="O3978" i="35"/>
  <c r="O3979" i="35"/>
  <c r="O3980" i="35"/>
  <c r="O3981" i="35"/>
  <c r="O3982" i="35"/>
  <c r="O3983" i="35"/>
  <c r="O3984" i="35"/>
  <c r="O3985" i="35"/>
  <c r="O3986" i="35"/>
  <c r="O3987" i="35"/>
  <c r="O3988" i="35"/>
  <c r="O3989" i="35"/>
  <c r="O3990" i="35"/>
  <c r="O3991" i="35"/>
  <c r="O3992" i="35"/>
  <c r="O3993" i="35"/>
  <c r="O3994" i="35"/>
  <c r="O3995" i="35"/>
  <c r="O3996" i="35"/>
  <c r="O3997" i="35"/>
  <c r="O3998" i="35"/>
  <c r="O3999" i="35"/>
  <c r="O4000" i="35"/>
  <c r="O4001" i="35"/>
  <c r="O4002" i="35"/>
  <c r="O4003" i="35"/>
  <c r="O4004" i="35"/>
  <c r="O4005" i="35"/>
  <c r="O4006" i="35"/>
  <c r="O4007" i="35"/>
  <c r="O4008" i="35"/>
  <c r="O4009" i="35"/>
  <c r="O4010" i="35"/>
  <c r="O4011" i="35"/>
  <c r="O4012" i="35"/>
  <c r="O4013" i="35"/>
  <c r="O4014" i="35"/>
  <c r="O4015" i="35"/>
  <c r="O4016" i="35"/>
  <c r="O4017" i="35"/>
  <c r="O4018" i="35"/>
  <c r="O4019" i="35"/>
  <c r="O4020" i="35"/>
  <c r="O4021" i="35"/>
  <c r="O4022" i="35"/>
  <c r="O4023" i="35"/>
  <c r="O4024" i="35"/>
  <c r="O4025" i="35"/>
  <c r="O4026" i="35"/>
  <c r="O4027" i="35"/>
  <c r="O4028" i="35"/>
  <c r="O4029" i="35"/>
  <c r="O4030" i="35"/>
  <c r="O4031" i="35"/>
  <c r="O4032" i="35"/>
  <c r="O4033" i="35"/>
  <c r="O4034" i="35"/>
  <c r="O4035" i="35"/>
  <c r="O4036" i="35"/>
  <c r="O4037" i="35"/>
  <c r="O4038" i="35"/>
  <c r="O4039" i="35"/>
  <c r="O4040" i="35"/>
  <c r="O4041" i="35"/>
  <c r="O4042" i="35"/>
  <c r="O4043" i="35"/>
  <c r="O4044" i="35"/>
  <c r="O4045" i="35"/>
  <c r="O4046" i="35"/>
  <c r="O4047" i="35"/>
  <c r="O4048" i="35"/>
  <c r="O4049" i="35"/>
  <c r="O4050" i="35"/>
  <c r="O4051" i="35"/>
  <c r="O4052" i="35"/>
  <c r="O4053" i="35"/>
  <c r="O4054" i="35"/>
  <c r="O4055" i="35"/>
  <c r="O4056" i="35"/>
  <c r="O4057" i="35"/>
  <c r="O4058" i="35"/>
  <c r="O4059" i="35"/>
  <c r="O4060" i="35"/>
  <c r="O4061" i="35"/>
  <c r="O4062" i="35"/>
  <c r="O4063" i="35"/>
  <c r="O4064" i="35"/>
  <c r="O4065" i="35"/>
  <c r="O4066" i="35"/>
  <c r="O4067" i="35"/>
  <c r="O4068" i="35"/>
  <c r="O4069" i="35"/>
  <c r="O4070" i="35"/>
  <c r="O4071" i="35"/>
  <c r="O4072" i="35"/>
  <c r="O4073" i="35"/>
  <c r="O4074" i="35"/>
  <c r="O4075" i="35"/>
  <c r="O4076" i="35"/>
  <c r="O4077" i="35"/>
  <c r="O4078" i="35"/>
  <c r="O4079" i="35"/>
  <c r="O4080" i="35"/>
  <c r="O4081" i="35"/>
  <c r="O4082" i="35"/>
  <c r="O4083" i="35"/>
  <c r="O4084" i="35"/>
  <c r="O4085" i="35"/>
  <c r="O4086" i="35"/>
  <c r="O4087" i="35"/>
  <c r="O4088" i="35"/>
  <c r="O4089" i="35"/>
  <c r="O4090" i="35"/>
  <c r="O4091" i="35"/>
  <c r="O4092" i="35"/>
  <c r="O4093" i="35"/>
  <c r="O4094" i="35"/>
  <c r="O4095" i="35"/>
  <c r="O4096" i="35"/>
  <c r="O4097" i="35"/>
  <c r="O4098" i="35"/>
  <c r="O4099" i="35"/>
  <c r="O4100" i="35"/>
  <c r="O4101" i="35"/>
  <c r="O4102" i="35"/>
  <c r="O4103" i="35"/>
  <c r="O4104" i="35"/>
  <c r="O4105" i="35"/>
  <c r="O4106" i="35"/>
  <c r="O4107" i="35"/>
  <c r="O4108" i="35"/>
  <c r="O4109" i="35"/>
  <c r="O4110" i="35"/>
  <c r="O4111" i="35"/>
  <c r="O4112" i="35"/>
  <c r="O4113" i="35"/>
  <c r="O4114" i="35"/>
  <c r="O4115" i="35"/>
  <c r="O4116" i="35"/>
  <c r="O4117" i="35"/>
  <c r="O4118" i="35"/>
  <c r="O4119" i="35"/>
  <c r="O4120" i="35"/>
  <c r="O4121" i="35"/>
  <c r="O4122" i="35"/>
  <c r="O4123" i="35"/>
  <c r="O4124" i="35"/>
  <c r="O4125" i="35"/>
  <c r="O4126" i="35"/>
  <c r="O4127" i="35"/>
  <c r="O4128" i="35"/>
  <c r="O4129" i="35"/>
  <c r="O4130" i="35"/>
  <c r="O4131" i="35"/>
  <c r="O4132" i="35"/>
  <c r="O4133" i="35"/>
  <c r="O4134" i="35"/>
  <c r="O4135" i="35"/>
  <c r="O4136" i="35"/>
  <c r="O4137" i="35"/>
  <c r="O4138" i="35"/>
  <c r="O4139" i="35"/>
  <c r="O4140" i="35"/>
  <c r="O4141" i="35"/>
  <c r="O4142" i="35"/>
  <c r="O4143" i="35"/>
  <c r="O4144" i="35"/>
  <c r="O4145" i="35"/>
  <c r="O4146" i="35"/>
  <c r="O4147" i="35"/>
  <c r="O4148" i="35"/>
  <c r="O4149" i="35"/>
  <c r="O4150" i="35"/>
  <c r="O4151" i="35"/>
  <c r="O4152" i="35"/>
  <c r="O4153" i="35"/>
  <c r="O4154" i="35"/>
  <c r="O4155" i="35"/>
  <c r="O4156" i="35"/>
  <c r="O4157" i="35"/>
  <c r="O4158" i="35"/>
  <c r="O4159" i="35"/>
  <c r="O4160" i="35"/>
  <c r="O4161" i="35"/>
  <c r="O4162" i="35"/>
  <c r="O4163" i="35"/>
  <c r="O4164" i="35"/>
  <c r="O4165" i="35"/>
  <c r="O4166" i="35"/>
  <c r="O4167" i="35"/>
  <c r="O4168" i="35"/>
  <c r="O4169" i="35"/>
  <c r="O4170" i="35"/>
  <c r="O4171" i="35"/>
  <c r="O4172" i="35"/>
  <c r="O4173" i="35"/>
  <c r="O4174" i="35"/>
  <c r="O4175" i="35"/>
  <c r="O4176" i="35"/>
  <c r="O4177" i="35"/>
  <c r="O4178" i="35"/>
  <c r="O4179" i="35"/>
  <c r="O4180" i="35"/>
  <c r="O4181" i="35"/>
  <c r="O4182" i="35"/>
  <c r="O4183" i="35"/>
  <c r="O4184" i="35"/>
  <c r="O4185" i="35"/>
  <c r="O4186" i="35"/>
  <c r="O4187" i="35"/>
  <c r="O4188" i="35"/>
  <c r="O4189" i="35"/>
  <c r="O4190" i="35"/>
  <c r="O4191" i="35"/>
  <c r="O4192" i="35"/>
  <c r="O4193" i="35"/>
  <c r="O4194" i="35"/>
  <c r="O4195" i="35"/>
  <c r="O4196" i="35"/>
  <c r="O4197" i="35"/>
  <c r="O4198" i="35"/>
  <c r="O4199" i="35"/>
  <c r="O4200" i="35"/>
  <c r="O4201" i="35"/>
  <c r="O4202" i="35"/>
  <c r="O4203" i="35"/>
  <c r="O4204" i="35"/>
  <c r="O4205" i="35"/>
  <c r="O4206" i="35"/>
  <c r="O4207" i="35"/>
  <c r="O4208" i="35"/>
  <c r="O4209" i="35"/>
  <c r="O4210" i="35"/>
  <c r="O4211" i="35"/>
  <c r="O4212" i="35"/>
  <c r="O4213" i="35"/>
  <c r="O4214" i="35"/>
  <c r="O4215" i="35"/>
  <c r="O4216" i="35"/>
  <c r="O4217" i="35"/>
  <c r="O4218" i="35"/>
  <c r="O4219" i="35"/>
  <c r="O4220" i="35"/>
  <c r="O4221" i="35"/>
  <c r="O4222" i="35"/>
  <c r="O4223" i="35"/>
  <c r="O4224" i="35"/>
  <c r="O4225" i="35"/>
  <c r="O4226" i="35"/>
  <c r="O4227" i="35"/>
  <c r="O4228" i="35"/>
  <c r="O4229" i="35"/>
  <c r="O4230" i="35"/>
  <c r="O4231" i="35"/>
  <c r="O4232" i="35"/>
  <c r="O4233" i="35"/>
  <c r="O4234" i="35"/>
  <c r="O4235" i="35"/>
  <c r="O4236" i="35"/>
  <c r="O4237" i="35"/>
  <c r="O4238" i="35"/>
  <c r="O4239" i="35"/>
  <c r="O4240" i="35"/>
  <c r="O4241" i="35"/>
  <c r="O4242" i="35"/>
  <c r="O4243" i="35"/>
  <c r="O4244" i="35"/>
  <c r="O4245" i="35"/>
  <c r="O4246" i="35"/>
  <c r="O4247" i="35"/>
  <c r="O4248" i="35"/>
  <c r="O4249" i="35"/>
  <c r="O4250" i="35"/>
  <c r="O4251" i="35"/>
  <c r="O4252" i="35"/>
  <c r="O4253" i="35"/>
  <c r="O4254" i="35"/>
  <c r="O4255" i="35"/>
  <c r="O4256" i="35"/>
  <c r="O4257" i="35"/>
  <c r="O4258" i="35"/>
  <c r="O4259" i="35"/>
  <c r="O4260" i="35"/>
  <c r="O4261" i="35"/>
  <c r="O4262" i="35"/>
  <c r="O4263" i="35"/>
  <c r="O4264" i="35"/>
  <c r="O4265" i="35"/>
  <c r="O4266" i="35"/>
  <c r="O4267" i="35"/>
  <c r="O4268" i="35"/>
  <c r="O4269" i="35"/>
  <c r="O4270" i="35"/>
  <c r="O4271" i="35"/>
  <c r="O4272" i="35"/>
  <c r="O4273" i="35"/>
  <c r="O4274" i="35"/>
  <c r="O4275" i="35"/>
  <c r="O4276" i="35"/>
  <c r="O4277" i="35"/>
  <c r="O4278" i="35"/>
  <c r="O4279" i="35"/>
  <c r="O4280" i="35"/>
  <c r="O4281" i="35"/>
  <c r="O4282" i="35"/>
  <c r="O4283" i="35"/>
  <c r="O4284" i="35"/>
  <c r="O4285" i="35"/>
  <c r="O4286" i="35"/>
  <c r="O4287" i="35"/>
  <c r="O4288" i="35"/>
  <c r="O4289" i="35"/>
  <c r="O4290" i="35"/>
  <c r="O4291" i="35"/>
  <c r="O4292" i="35"/>
  <c r="O4293" i="35"/>
  <c r="O4294" i="35"/>
  <c r="O4295" i="35"/>
  <c r="O4296" i="35"/>
  <c r="O4297" i="35"/>
  <c r="O4298" i="35"/>
  <c r="O4299" i="35"/>
  <c r="O4300" i="35"/>
  <c r="O4301" i="35"/>
  <c r="O4302" i="35"/>
  <c r="O4303" i="35"/>
  <c r="O4304" i="35"/>
  <c r="O4305" i="35"/>
  <c r="O4306" i="35"/>
  <c r="O4307" i="35"/>
  <c r="O4308" i="35"/>
  <c r="O4309" i="35"/>
  <c r="O4310" i="35"/>
  <c r="O4311" i="35"/>
  <c r="O4312" i="35"/>
  <c r="O4313" i="35"/>
  <c r="O4314" i="35"/>
  <c r="O4315" i="35"/>
  <c r="O4316" i="35"/>
  <c r="O4317" i="35"/>
  <c r="O4318" i="35"/>
  <c r="O4319" i="35"/>
  <c r="O4320" i="35"/>
  <c r="O4321" i="35"/>
  <c r="O4322" i="35"/>
  <c r="O4323" i="35"/>
  <c r="O4324" i="35"/>
  <c r="O4325" i="35"/>
  <c r="O4326" i="35"/>
  <c r="O4327" i="35"/>
  <c r="O4328" i="35"/>
  <c r="O4329" i="35"/>
  <c r="O4330" i="35"/>
  <c r="O4331" i="35"/>
  <c r="O4332" i="35"/>
  <c r="O4333" i="35"/>
  <c r="O4334" i="35"/>
  <c r="O4335" i="35"/>
  <c r="O4336" i="35"/>
  <c r="O4337" i="35"/>
  <c r="O4338" i="35"/>
  <c r="O4339" i="35"/>
  <c r="O4340" i="35"/>
  <c r="O4341" i="35"/>
  <c r="O4342" i="35"/>
  <c r="O4343" i="35"/>
  <c r="O4344" i="35"/>
  <c r="O4345" i="35"/>
  <c r="O4346" i="35"/>
  <c r="O4347" i="35"/>
  <c r="O4348" i="35"/>
  <c r="O4349" i="35"/>
  <c r="O4350" i="35"/>
  <c r="O4351" i="35"/>
  <c r="O4352" i="35"/>
  <c r="O4353" i="35"/>
  <c r="O4354" i="35"/>
  <c r="O4355" i="35"/>
  <c r="O4356" i="35"/>
  <c r="O4357" i="35"/>
  <c r="O4358" i="35"/>
  <c r="O4359" i="35"/>
  <c r="O4360" i="35"/>
  <c r="O4361" i="35"/>
  <c r="O4362" i="35"/>
  <c r="O4363" i="35"/>
  <c r="O4364" i="35"/>
  <c r="O4365" i="35"/>
  <c r="O4366" i="35"/>
  <c r="O4367" i="35"/>
  <c r="O4368" i="35"/>
  <c r="O4369" i="35"/>
  <c r="O4370" i="35"/>
  <c r="O4371" i="35"/>
  <c r="O4372" i="35"/>
  <c r="O4373" i="35"/>
  <c r="O4374" i="35"/>
  <c r="O4375" i="35"/>
  <c r="O4376" i="35"/>
  <c r="O4377" i="35"/>
  <c r="O4378" i="35"/>
  <c r="O4379" i="35"/>
  <c r="O4380" i="35"/>
  <c r="O4381" i="35"/>
  <c r="O4382" i="35"/>
  <c r="O4383" i="35"/>
  <c r="O4384" i="35"/>
  <c r="O4385" i="35"/>
  <c r="O4386" i="35"/>
  <c r="O4387" i="35"/>
  <c r="O4388" i="35"/>
  <c r="O4389" i="35"/>
  <c r="O4390" i="35"/>
  <c r="O4391" i="35"/>
  <c r="O4392" i="35"/>
  <c r="O4393" i="35"/>
  <c r="O4394" i="35"/>
  <c r="O4395" i="35"/>
  <c r="O4396" i="35"/>
  <c r="O4397" i="35"/>
  <c r="O4398" i="35"/>
  <c r="O4399" i="35"/>
  <c r="O4400" i="35"/>
  <c r="O4401" i="35"/>
  <c r="O4402" i="35"/>
  <c r="O4403" i="35"/>
  <c r="O4404" i="35"/>
  <c r="O4405" i="35"/>
  <c r="O4406" i="35"/>
  <c r="O4407" i="35"/>
  <c r="O4408" i="35"/>
  <c r="O4409" i="35"/>
  <c r="O4410" i="35"/>
  <c r="O4411" i="35"/>
  <c r="O4412" i="35"/>
  <c r="O4413" i="35"/>
  <c r="O4414" i="35"/>
  <c r="O4415" i="35"/>
  <c r="O4416" i="35"/>
  <c r="O4417" i="35"/>
  <c r="O4418" i="35"/>
  <c r="O4419" i="35"/>
  <c r="O4420" i="35"/>
  <c r="O4421" i="35"/>
  <c r="O4422" i="35"/>
  <c r="O4423" i="35"/>
  <c r="O4424" i="35"/>
  <c r="O4425" i="35"/>
  <c r="O4426" i="35"/>
  <c r="O4427" i="35"/>
  <c r="O4428" i="35"/>
  <c r="O4429" i="35"/>
  <c r="O4430" i="35"/>
  <c r="O4431" i="35"/>
  <c r="O4432" i="35"/>
  <c r="O4433" i="35"/>
  <c r="O4434" i="35"/>
  <c r="O4435" i="35"/>
  <c r="O4436" i="35"/>
  <c r="O4437" i="35"/>
  <c r="O4438" i="35"/>
  <c r="O4439" i="35"/>
  <c r="O4440" i="35"/>
  <c r="O4441" i="35"/>
  <c r="O4442" i="35"/>
  <c r="O4443" i="35"/>
  <c r="O4444" i="35"/>
  <c r="O4445" i="35"/>
  <c r="O4446" i="35"/>
  <c r="O4447" i="35"/>
  <c r="O4448" i="35"/>
  <c r="O4449" i="35"/>
  <c r="O4450" i="35"/>
  <c r="O4451" i="35"/>
  <c r="O4452" i="35"/>
  <c r="O4453" i="35"/>
  <c r="O4454" i="35"/>
  <c r="O4455" i="35"/>
  <c r="O4456" i="35"/>
  <c r="O4457" i="35"/>
  <c r="O4458" i="35"/>
  <c r="O4459" i="35"/>
  <c r="O4460" i="35"/>
  <c r="O4461" i="35"/>
  <c r="O4462" i="35"/>
  <c r="O4463" i="35"/>
  <c r="O4464" i="35"/>
  <c r="O4465" i="35"/>
  <c r="O4466" i="35"/>
  <c r="O4467" i="35"/>
  <c r="O4468" i="35"/>
  <c r="O4469" i="35"/>
  <c r="O4470" i="35"/>
  <c r="O4471" i="35"/>
  <c r="O4472" i="35"/>
  <c r="O4473" i="35"/>
  <c r="O4474" i="35"/>
  <c r="O4475" i="35"/>
  <c r="O4476" i="35"/>
  <c r="O4477" i="35"/>
  <c r="O4478" i="35"/>
  <c r="O4479" i="35"/>
  <c r="O4480" i="35"/>
  <c r="O4481" i="35"/>
  <c r="O4482" i="35"/>
  <c r="O4483" i="35"/>
  <c r="O4484" i="35"/>
  <c r="O4485" i="35"/>
  <c r="O4486" i="35"/>
  <c r="O4487" i="35"/>
  <c r="O4488" i="35"/>
  <c r="O4489" i="35"/>
  <c r="O4490" i="35"/>
  <c r="O4491" i="35"/>
  <c r="O4492" i="35"/>
  <c r="O4493" i="35"/>
  <c r="O4494" i="35"/>
  <c r="O4495" i="35"/>
  <c r="O4496" i="35"/>
  <c r="O4497" i="35"/>
  <c r="O4498" i="35"/>
  <c r="O4499" i="35"/>
  <c r="O4500" i="35"/>
  <c r="O4501" i="35"/>
  <c r="O4502" i="35"/>
  <c r="O4503" i="35"/>
  <c r="O4504" i="35"/>
  <c r="O4505" i="35"/>
  <c r="O4506" i="35"/>
  <c r="O4507" i="35"/>
  <c r="O4508" i="35"/>
  <c r="O4509" i="35"/>
  <c r="O4510" i="35"/>
  <c r="O4511" i="35"/>
  <c r="O4512" i="35"/>
  <c r="O4513" i="35"/>
  <c r="O4514" i="35"/>
  <c r="O4515" i="35"/>
  <c r="O4516" i="35"/>
  <c r="O4517" i="35"/>
  <c r="O4518" i="35"/>
  <c r="O4519" i="35"/>
  <c r="O4520" i="35"/>
  <c r="O4521" i="35"/>
  <c r="O4522" i="35"/>
  <c r="O4523" i="35"/>
  <c r="O4524" i="35"/>
  <c r="O4525" i="35"/>
  <c r="O4526" i="35"/>
  <c r="O4527" i="35"/>
  <c r="O4528" i="35"/>
  <c r="O4529" i="35"/>
  <c r="O4530" i="35"/>
  <c r="O4531" i="35"/>
  <c r="O4532" i="35"/>
  <c r="O4533" i="35"/>
  <c r="O4534" i="35"/>
  <c r="O4535" i="35"/>
  <c r="O4536" i="35"/>
  <c r="O4537" i="35"/>
  <c r="O4538" i="35"/>
  <c r="O4539" i="35"/>
  <c r="O4540" i="35"/>
  <c r="O4541" i="35"/>
  <c r="O4542" i="35"/>
  <c r="O4543" i="35"/>
  <c r="O4544" i="35"/>
  <c r="O4545" i="35"/>
  <c r="O4546" i="35"/>
  <c r="O4547" i="35"/>
  <c r="O4548" i="35"/>
  <c r="O4549" i="35"/>
  <c r="O4550" i="35"/>
  <c r="O4551" i="35"/>
  <c r="O4552" i="35"/>
  <c r="O4553" i="35"/>
  <c r="O4554" i="35"/>
  <c r="O4555" i="35"/>
  <c r="O4556" i="35"/>
  <c r="O4557" i="35"/>
  <c r="O4558" i="35"/>
  <c r="O4559" i="35"/>
  <c r="O4560" i="35"/>
  <c r="O4561" i="35"/>
  <c r="O4562" i="35"/>
  <c r="O4563" i="35"/>
  <c r="O4564" i="35"/>
  <c r="O4565" i="35"/>
  <c r="O4566" i="35"/>
  <c r="O4567" i="35"/>
  <c r="O4568" i="35"/>
  <c r="O4569" i="35"/>
  <c r="O4570" i="35"/>
  <c r="O4571" i="35"/>
  <c r="O4572" i="35"/>
  <c r="O4573" i="35"/>
  <c r="O4574" i="35"/>
  <c r="O4575" i="35"/>
  <c r="O4576" i="35"/>
  <c r="O4577" i="35"/>
  <c r="O4578" i="35"/>
  <c r="O4579" i="35"/>
  <c r="O4580" i="35"/>
  <c r="O4581" i="35"/>
  <c r="O4582" i="35"/>
  <c r="O4583" i="35"/>
  <c r="O4584" i="35"/>
  <c r="O4585" i="35"/>
  <c r="O4586" i="35"/>
  <c r="O4587" i="35"/>
  <c r="O4588" i="35"/>
  <c r="O4589" i="35"/>
  <c r="O4590" i="35"/>
  <c r="O4591" i="35"/>
  <c r="O4592" i="35"/>
  <c r="O4593" i="35"/>
  <c r="O4594" i="35"/>
  <c r="O4595" i="35"/>
  <c r="O4596" i="35"/>
  <c r="O4597" i="35"/>
  <c r="O4598" i="35"/>
  <c r="O4599" i="35"/>
  <c r="O4600" i="35"/>
  <c r="O4601" i="35"/>
  <c r="O4602" i="35"/>
  <c r="O4603" i="35"/>
  <c r="O4604" i="35"/>
  <c r="O4605" i="35"/>
  <c r="O4606" i="35"/>
  <c r="O4607" i="35"/>
  <c r="O4608" i="35"/>
  <c r="O4609" i="35"/>
  <c r="O4610" i="35"/>
  <c r="O4611" i="35"/>
  <c r="O4612" i="35"/>
  <c r="O4613" i="35"/>
  <c r="O4614" i="35"/>
  <c r="O4615" i="35"/>
  <c r="O4616" i="35"/>
  <c r="O4617" i="35"/>
  <c r="O4618" i="35"/>
  <c r="O4619" i="35"/>
  <c r="O4620" i="35"/>
  <c r="O4621" i="35"/>
  <c r="O4622" i="35"/>
  <c r="O4623" i="35"/>
  <c r="O4624" i="35"/>
  <c r="O4625" i="35"/>
  <c r="O4626" i="35"/>
  <c r="O4627" i="35"/>
  <c r="O4628" i="35"/>
  <c r="O4629" i="35"/>
  <c r="O4630" i="35"/>
  <c r="O4631" i="35"/>
  <c r="O4632" i="35"/>
  <c r="O4633" i="35"/>
  <c r="O4634" i="35"/>
  <c r="O4635" i="35"/>
  <c r="O4636" i="35"/>
  <c r="O4637" i="35"/>
  <c r="O4638" i="35"/>
  <c r="O4639" i="35"/>
  <c r="O4640" i="35"/>
  <c r="O4641" i="35"/>
  <c r="O4642" i="35"/>
  <c r="O4643" i="35"/>
  <c r="O4644" i="35"/>
  <c r="O4645" i="35"/>
  <c r="O4646" i="35"/>
  <c r="O4647" i="35"/>
  <c r="O4648" i="35"/>
  <c r="O4649" i="35"/>
  <c r="O4650" i="35"/>
  <c r="O4651" i="35"/>
  <c r="O4652" i="35"/>
  <c r="O4653" i="35"/>
  <c r="O4654" i="35"/>
  <c r="O4655" i="35"/>
  <c r="O4656" i="35"/>
  <c r="O4657" i="35"/>
  <c r="O4658" i="35"/>
  <c r="O4659" i="35"/>
  <c r="O4660" i="35"/>
  <c r="O4661" i="35"/>
  <c r="O4662" i="35"/>
  <c r="O4663" i="35"/>
  <c r="O4664" i="35"/>
  <c r="O4665" i="35"/>
  <c r="O4666" i="35"/>
  <c r="O4667" i="35"/>
  <c r="O4668" i="35"/>
  <c r="O4669" i="35"/>
  <c r="O4670" i="35"/>
  <c r="O4671" i="35"/>
  <c r="O4672" i="35"/>
  <c r="O4673" i="35"/>
  <c r="O4674" i="35"/>
  <c r="O4675" i="35"/>
  <c r="O4676" i="35"/>
  <c r="O4677" i="35"/>
  <c r="O4678" i="35"/>
  <c r="O4679" i="35"/>
  <c r="O4680" i="35"/>
  <c r="O4681" i="35"/>
  <c r="O4682" i="35"/>
  <c r="O4683" i="35"/>
  <c r="O4684" i="35"/>
  <c r="O4685" i="35"/>
  <c r="O4686" i="35"/>
  <c r="O4687" i="35"/>
  <c r="O4688" i="35"/>
  <c r="O4689" i="35"/>
  <c r="O4690" i="35"/>
  <c r="O4691" i="35"/>
  <c r="O4692" i="35"/>
  <c r="O4693" i="35"/>
  <c r="O4694" i="35"/>
  <c r="O4695" i="35"/>
  <c r="O4696" i="35"/>
  <c r="O4697" i="35"/>
  <c r="O4698" i="35"/>
  <c r="O4699" i="35"/>
  <c r="O4700" i="35"/>
  <c r="O4701" i="35"/>
  <c r="O4702" i="35"/>
  <c r="O4703" i="35"/>
  <c r="O4704" i="35"/>
  <c r="O4705" i="35"/>
  <c r="O4706" i="35"/>
  <c r="O4707" i="35"/>
  <c r="O4708" i="35"/>
  <c r="O4709" i="35"/>
  <c r="O4710" i="35"/>
  <c r="O4711" i="35"/>
  <c r="O4712" i="35"/>
  <c r="O4713" i="35"/>
  <c r="O4714" i="35"/>
  <c r="O4715" i="35"/>
  <c r="O4716" i="35"/>
  <c r="O4717" i="35"/>
  <c r="O4718" i="35"/>
  <c r="O4719" i="35"/>
  <c r="O4720" i="35"/>
  <c r="O4721" i="35"/>
  <c r="O4722" i="35"/>
  <c r="O4723" i="35"/>
  <c r="O4724" i="35"/>
  <c r="O4725" i="35"/>
  <c r="O4726" i="35"/>
  <c r="O4727" i="35"/>
  <c r="O4728" i="35"/>
  <c r="O4729" i="35"/>
  <c r="O4730" i="35"/>
  <c r="O4731" i="35"/>
  <c r="O4732" i="35"/>
  <c r="O4733" i="35"/>
  <c r="O4734" i="35"/>
  <c r="O4735" i="35"/>
  <c r="O4736" i="35"/>
  <c r="O4737" i="35"/>
  <c r="O4738" i="35"/>
  <c r="O4739" i="35"/>
  <c r="O4740" i="35"/>
  <c r="O4741" i="35"/>
  <c r="O4742" i="35"/>
  <c r="O4743" i="35"/>
  <c r="O4744" i="35"/>
  <c r="O4745" i="35"/>
  <c r="O4746" i="35"/>
  <c r="O4747" i="35"/>
  <c r="O4748" i="35"/>
  <c r="O4749" i="35"/>
  <c r="O4750" i="35"/>
  <c r="O4751" i="35"/>
  <c r="O4752" i="35"/>
  <c r="O4753" i="35"/>
  <c r="O4754" i="35"/>
  <c r="O4755" i="35"/>
  <c r="O4756" i="35"/>
  <c r="O4757" i="35"/>
  <c r="O4758" i="35"/>
  <c r="O4759" i="35"/>
  <c r="O4760" i="35"/>
  <c r="O4761" i="35"/>
  <c r="O4762" i="35"/>
  <c r="O4763" i="35"/>
  <c r="O4764" i="35"/>
  <c r="O4765" i="35"/>
  <c r="O4766" i="35"/>
  <c r="O4767" i="35"/>
  <c r="O4768" i="35"/>
  <c r="O4769" i="35"/>
  <c r="O4770" i="35"/>
  <c r="O4771" i="35"/>
  <c r="O4772" i="35"/>
  <c r="O4773" i="35"/>
  <c r="O4774" i="35"/>
  <c r="O4775" i="35"/>
  <c r="O4776" i="35"/>
  <c r="O4777" i="35"/>
  <c r="O4778" i="35"/>
  <c r="O4779" i="35"/>
  <c r="O4780" i="35"/>
  <c r="O4781" i="35"/>
  <c r="O4782" i="35"/>
  <c r="O4783" i="35"/>
  <c r="O4784" i="35"/>
  <c r="O4785" i="35"/>
  <c r="O4786" i="35"/>
  <c r="O4787" i="35"/>
  <c r="O4788" i="35"/>
  <c r="O4789" i="35"/>
  <c r="O4790" i="35"/>
  <c r="O4791" i="35"/>
  <c r="O4792" i="35"/>
  <c r="O4793" i="35"/>
  <c r="O4794" i="35"/>
  <c r="O4795" i="35"/>
  <c r="O4796" i="35"/>
  <c r="O4797" i="35"/>
  <c r="O4798" i="35"/>
  <c r="O4799" i="35"/>
  <c r="O4800" i="35"/>
  <c r="O4801" i="35"/>
  <c r="O4802" i="35"/>
  <c r="O4803" i="35"/>
  <c r="O4804" i="35"/>
  <c r="O4805" i="35"/>
  <c r="O4806" i="35"/>
  <c r="O4807" i="35"/>
  <c r="O4808" i="35"/>
  <c r="O4809" i="35"/>
  <c r="O4810" i="35"/>
  <c r="O4811" i="35"/>
  <c r="O4812" i="35"/>
  <c r="O4813" i="35"/>
  <c r="O4814" i="35"/>
  <c r="O4815" i="35"/>
  <c r="O4816" i="35"/>
  <c r="O4817" i="35"/>
  <c r="O4818" i="35"/>
  <c r="O4819" i="35"/>
  <c r="O4820" i="35"/>
  <c r="O4821" i="35"/>
  <c r="O4822" i="35"/>
  <c r="O4823" i="35"/>
  <c r="O4824" i="35"/>
  <c r="O4825" i="35"/>
  <c r="O4826" i="35"/>
  <c r="O4827" i="35"/>
  <c r="O4828" i="35"/>
  <c r="O4829" i="35"/>
  <c r="O4830" i="35"/>
  <c r="O4831" i="35"/>
  <c r="O4832" i="35"/>
  <c r="O4833" i="35"/>
  <c r="O4834" i="35"/>
  <c r="O4835" i="35"/>
  <c r="O4836" i="35"/>
  <c r="O4837" i="35"/>
  <c r="O4838" i="35"/>
  <c r="O4839" i="35"/>
  <c r="O4840" i="35"/>
  <c r="O4841" i="35"/>
  <c r="O4842" i="35"/>
  <c r="O4843" i="35"/>
  <c r="O4844" i="35"/>
  <c r="O4845" i="35"/>
  <c r="O4846" i="35"/>
  <c r="O4847" i="35"/>
  <c r="O4848" i="35"/>
  <c r="O4849" i="35"/>
  <c r="O4850" i="35"/>
  <c r="O4851" i="35"/>
  <c r="O4852" i="35"/>
  <c r="O4853" i="35"/>
  <c r="O4854" i="35"/>
  <c r="O4855" i="35"/>
  <c r="O4856" i="35"/>
  <c r="O4857" i="35"/>
  <c r="O4858" i="35"/>
  <c r="O4859" i="35"/>
  <c r="O4860" i="35"/>
  <c r="O4861" i="35"/>
  <c r="O4862" i="35"/>
  <c r="O4863" i="35"/>
  <c r="O4864" i="35"/>
  <c r="O4865" i="35"/>
  <c r="O4866" i="35"/>
  <c r="O4867" i="35"/>
  <c r="O4868" i="35"/>
  <c r="O4869" i="35"/>
  <c r="O4870" i="35"/>
  <c r="O4871" i="35"/>
  <c r="O4872" i="35"/>
  <c r="O4873" i="35"/>
  <c r="O4874" i="35"/>
  <c r="O4875" i="35"/>
  <c r="O4876" i="35"/>
  <c r="O4877" i="35"/>
  <c r="O4878" i="35"/>
  <c r="O4879" i="35"/>
  <c r="O4880" i="35"/>
  <c r="O4881" i="35"/>
  <c r="O4882" i="35"/>
  <c r="O4883" i="35"/>
  <c r="O4884" i="35"/>
  <c r="O4885" i="35"/>
  <c r="O4886" i="35"/>
  <c r="O4887" i="35"/>
  <c r="O4888" i="35"/>
  <c r="O4889" i="35"/>
  <c r="O4890" i="35"/>
  <c r="O4891" i="35"/>
  <c r="O4892" i="35"/>
  <c r="O4893" i="35"/>
  <c r="O4894" i="35"/>
  <c r="O4895" i="35"/>
  <c r="O4896" i="35"/>
  <c r="O4897" i="35"/>
  <c r="O4898" i="35"/>
  <c r="O4899" i="35"/>
  <c r="O4900" i="35"/>
  <c r="O4901" i="35"/>
  <c r="O4902" i="35"/>
  <c r="O4903" i="35"/>
  <c r="O4904" i="35"/>
  <c r="O4905" i="35"/>
  <c r="O4906" i="35"/>
  <c r="O4907" i="35"/>
  <c r="O4908" i="35"/>
  <c r="O4909" i="35"/>
  <c r="O4910" i="35"/>
  <c r="O4911" i="35"/>
  <c r="O4912" i="35"/>
  <c r="O4913" i="35"/>
  <c r="O4914" i="35"/>
  <c r="O4915" i="35"/>
  <c r="O4916" i="35"/>
  <c r="O4917" i="35"/>
  <c r="O4918" i="35"/>
  <c r="O4919" i="35"/>
  <c r="O4920" i="35"/>
  <c r="O4921" i="35"/>
  <c r="O4922" i="35"/>
  <c r="O4923" i="35"/>
  <c r="O4924" i="35"/>
  <c r="O4925" i="35"/>
  <c r="O4926" i="35"/>
  <c r="O4927" i="35"/>
  <c r="O4928" i="35"/>
  <c r="O4929" i="35"/>
  <c r="O4930" i="35"/>
  <c r="O4931" i="35"/>
  <c r="O4932" i="35"/>
  <c r="O4933" i="35"/>
  <c r="O4934" i="35"/>
  <c r="O4935" i="35"/>
  <c r="O4936" i="35"/>
  <c r="O4937" i="35"/>
  <c r="O4938" i="35"/>
  <c r="O4939" i="35"/>
  <c r="O4940" i="35"/>
  <c r="O4941" i="35"/>
  <c r="O4942" i="35"/>
  <c r="O4943" i="35"/>
  <c r="O4944" i="35"/>
  <c r="O4945" i="35"/>
  <c r="O4946" i="35"/>
  <c r="O4947" i="35"/>
  <c r="O4948" i="35"/>
  <c r="O4949" i="35"/>
  <c r="O4950" i="35"/>
  <c r="O4951" i="35"/>
  <c r="O4952" i="35"/>
  <c r="O4953" i="35"/>
  <c r="O4954" i="35"/>
  <c r="O4955" i="35"/>
  <c r="O4956" i="35"/>
  <c r="O4957" i="35"/>
  <c r="O4958" i="35"/>
  <c r="O4959" i="35"/>
  <c r="O4960" i="35"/>
  <c r="O4961" i="35"/>
  <c r="O4962" i="35"/>
  <c r="O4963" i="35"/>
  <c r="O4964" i="35"/>
  <c r="O4965" i="35"/>
  <c r="O4966" i="35"/>
  <c r="O4967" i="35"/>
  <c r="O4968" i="35"/>
  <c r="O4969" i="35"/>
  <c r="O4970" i="35"/>
  <c r="O4971" i="35"/>
  <c r="O4972" i="35"/>
  <c r="O4973" i="35"/>
  <c r="O4974" i="35"/>
  <c r="O4975" i="35"/>
  <c r="O4976" i="35"/>
  <c r="O4977" i="35"/>
  <c r="O4978" i="35"/>
  <c r="O4979" i="35"/>
  <c r="O4980" i="35"/>
  <c r="O4981" i="35"/>
  <c r="O4982" i="35"/>
  <c r="O4983" i="35"/>
  <c r="O4984" i="35"/>
  <c r="O4985" i="35"/>
  <c r="O4986" i="35"/>
  <c r="O4987" i="35"/>
  <c r="O4988" i="35"/>
  <c r="O4989" i="35"/>
  <c r="O4990" i="35"/>
  <c r="O4991" i="35"/>
  <c r="O4992" i="35"/>
  <c r="O4993" i="35"/>
  <c r="O4994" i="35"/>
  <c r="O4995" i="35"/>
  <c r="O4996" i="35"/>
  <c r="O4997" i="35"/>
  <c r="O4998" i="35"/>
  <c r="O4999" i="35"/>
  <c r="O5000" i="35"/>
  <c r="O5001" i="35"/>
  <c r="O5002" i="35"/>
  <c r="O5003" i="35"/>
  <c r="O5004" i="35"/>
  <c r="O5005" i="35"/>
  <c r="O5006" i="35"/>
  <c r="O5007" i="35"/>
  <c r="O5008" i="35"/>
  <c r="O5009" i="35"/>
  <c r="O5010" i="35"/>
  <c r="O5011" i="35"/>
  <c r="O5012" i="35"/>
  <c r="O5013" i="35"/>
  <c r="O5014" i="35"/>
  <c r="O5015" i="35"/>
  <c r="O5016" i="35"/>
  <c r="D6" i="31"/>
  <c r="D8" i="31"/>
  <c r="G197" i="32"/>
  <c r="G196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H197" i="32"/>
  <c r="L197" i="32" s="1"/>
  <c r="H196" i="32"/>
  <c r="L196" i="32" s="1"/>
  <c r="H198" i="32"/>
  <c r="L198" i="32" s="1"/>
  <c r="H199" i="32"/>
  <c r="L199" i="32" s="1"/>
  <c r="H200" i="32"/>
  <c r="L200" i="32" s="1"/>
  <c r="H201" i="32"/>
  <c r="L201" i="32" s="1"/>
  <c r="H202" i="32"/>
  <c r="L202" i="32" s="1"/>
  <c r="H203" i="32"/>
  <c r="L203" i="32" s="1"/>
  <c r="H204" i="32"/>
  <c r="L204" i="32" s="1"/>
  <c r="H205" i="32"/>
  <c r="L205" i="32" s="1"/>
  <c r="H206" i="32"/>
  <c r="L206" i="32" s="1"/>
  <c r="H207" i="32"/>
  <c r="L207" i="32" s="1"/>
  <c r="H208" i="32"/>
  <c r="L208" i="32" s="1"/>
  <c r="H209" i="32"/>
  <c r="L209" i="32" s="1"/>
  <c r="H210" i="32"/>
  <c r="L210" i="32" s="1"/>
  <c r="H211" i="32"/>
  <c r="L211" i="32" s="1"/>
  <c r="H212" i="32"/>
  <c r="L212" i="32" s="1"/>
  <c r="H213" i="32"/>
  <c r="L213" i="32" s="1"/>
  <c r="H214" i="32"/>
  <c r="L214" i="32" s="1"/>
  <c r="H215" i="32"/>
  <c r="L215" i="32" s="1"/>
  <c r="H216" i="32"/>
  <c r="L216" i="32" s="1"/>
  <c r="H217" i="32"/>
  <c r="L217" i="32" s="1"/>
  <c r="H218" i="32"/>
  <c r="L218" i="32" s="1"/>
  <c r="H219" i="32"/>
  <c r="L219" i="32" s="1"/>
  <c r="H220" i="32"/>
  <c r="L220" i="32" s="1"/>
  <c r="H221" i="32"/>
  <c r="L221" i="32" s="1"/>
  <c r="H222" i="32"/>
  <c r="L222" i="32" s="1"/>
  <c r="H223" i="32"/>
  <c r="L223" i="32" s="1"/>
  <c r="H224" i="32"/>
  <c r="L224" i="32" s="1"/>
  <c r="H225" i="32"/>
  <c r="L225" i="32" s="1"/>
  <c r="H226" i="32"/>
  <c r="L226" i="32" s="1"/>
  <c r="H227" i="32"/>
  <c r="L227" i="32" s="1"/>
  <c r="H228" i="32"/>
  <c r="L228" i="32" s="1"/>
  <c r="H229" i="32"/>
  <c r="L229" i="32" s="1"/>
  <c r="H230" i="32"/>
  <c r="L230" i="32" s="1"/>
  <c r="H231" i="32"/>
  <c r="L231" i="32" s="1"/>
  <c r="H232" i="32"/>
  <c r="L232" i="32" s="1"/>
  <c r="H233" i="32"/>
  <c r="L233" i="32" s="1"/>
  <c r="H234" i="32"/>
  <c r="L234" i="32" s="1"/>
  <c r="H235" i="32"/>
  <c r="L235" i="32" s="1"/>
  <c r="H236" i="32"/>
  <c r="L236" i="32" s="1"/>
  <c r="H237" i="32"/>
  <c r="L237" i="32" s="1"/>
  <c r="H238" i="32"/>
  <c r="L238" i="32" s="1"/>
  <c r="G183" i="32"/>
  <c r="H183" i="32"/>
  <c r="L183" i="32" s="1"/>
  <c r="G190" i="32"/>
  <c r="H190" i="32"/>
  <c r="L190" i="32" s="1"/>
  <c r="G191" i="32"/>
  <c r="H191" i="32"/>
  <c r="L191" i="32" s="1"/>
  <c r="G188" i="32"/>
  <c r="H188" i="32"/>
  <c r="L188" i="32" s="1"/>
  <c r="G189" i="32"/>
  <c r="H189" i="32"/>
  <c r="L189" i="32" s="1"/>
  <c r="G192" i="32"/>
  <c r="G193" i="32"/>
  <c r="G194" i="32"/>
  <c r="G195" i="32"/>
  <c r="H192" i="32"/>
  <c r="L192" i="32" s="1"/>
  <c r="H193" i="32"/>
  <c r="L193" i="32" s="1"/>
  <c r="H194" i="32"/>
  <c r="L194" i="32" s="1"/>
  <c r="H195" i="32"/>
  <c r="L195" i="32" s="1"/>
  <c r="G187" i="32"/>
  <c r="H187" i="32"/>
  <c r="L187" i="32" s="1"/>
  <c r="G185" i="32"/>
  <c r="G186" i="32"/>
  <c r="H185" i="32"/>
  <c r="L185" i="32" s="1"/>
  <c r="H186" i="32"/>
  <c r="G184" i="32"/>
  <c r="H184" i="32"/>
  <c r="L184" i="32" s="1"/>
  <c r="G182" i="32"/>
  <c r="H182" i="32"/>
  <c r="L182" i="32" s="1"/>
  <c r="G181" i="32"/>
  <c r="H181" i="32"/>
  <c r="L181" i="32" s="1"/>
  <c r="G180" i="32"/>
  <c r="H180" i="32"/>
  <c r="L180" i="32" s="1"/>
  <c r="G167" i="32"/>
  <c r="H167" i="32"/>
  <c r="L167" i="32" s="1"/>
  <c r="G166" i="32"/>
  <c r="H166" i="32"/>
  <c r="L166" i="32" s="1"/>
  <c r="G173" i="32"/>
  <c r="G174" i="32"/>
  <c r="G175" i="32"/>
  <c r="G176" i="32"/>
  <c r="G177" i="32"/>
  <c r="G178" i="32"/>
  <c r="G179" i="32"/>
  <c r="H173" i="32"/>
  <c r="L173" i="32" s="1"/>
  <c r="H174" i="32"/>
  <c r="L174" i="32" s="1"/>
  <c r="H175" i="32"/>
  <c r="L175" i="32" s="1"/>
  <c r="H176" i="32"/>
  <c r="L176" i="32" s="1"/>
  <c r="H177" i="32"/>
  <c r="L177" i="32" s="1"/>
  <c r="H178" i="32"/>
  <c r="L178" i="32" s="1"/>
  <c r="H179" i="32"/>
  <c r="L179" i="32" s="1"/>
  <c r="G168" i="32"/>
  <c r="G169" i="32"/>
  <c r="G170" i="32"/>
  <c r="G171" i="32"/>
  <c r="G172" i="32"/>
  <c r="H168" i="32"/>
  <c r="L168" i="32" s="1"/>
  <c r="H169" i="32"/>
  <c r="L169" i="32" s="1"/>
  <c r="H170" i="32"/>
  <c r="L170" i="32" s="1"/>
  <c r="H171" i="32"/>
  <c r="L171" i="32" s="1"/>
  <c r="H172" i="32"/>
  <c r="L172" i="32" s="1"/>
  <c r="G165" i="32"/>
  <c r="H165" i="32"/>
  <c r="L165" i="32" s="1"/>
  <c r="G164" i="32"/>
  <c r="H164" i="32"/>
  <c r="L164" i="32" s="1"/>
  <c r="G161" i="32"/>
  <c r="G162" i="32"/>
  <c r="G163" i="32"/>
  <c r="H161" i="32"/>
  <c r="L161" i="32" s="1"/>
  <c r="H162" i="32"/>
  <c r="L162" i="32" s="1"/>
  <c r="H163" i="32"/>
  <c r="L163" i="32" s="1"/>
  <c r="G160" i="32"/>
  <c r="H160" i="32"/>
  <c r="L160" i="32" s="1"/>
  <c r="G159" i="32"/>
  <c r="H159" i="32"/>
  <c r="L159" i="32" s="1"/>
  <c r="B5051" i="43"/>
  <c r="B5052" i="43"/>
  <c r="B5053" i="43"/>
  <c r="B5054" i="43"/>
  <c r="B5055" i="43"/>
  <c r="B5056" i="43"/>
  <c r="B5057" i="43"/>
  <c r="B5058" i="43"/>
  <c r="B5059" i="43"/>
  <c r="B5060" i="43"/>
  <c r="B5061" i="43"/>
  <c r="B5062" i="43"/>
  <c r="B5063" i="43"/>
  <c r="B5064" i="43"/>
  <c r="B5065" i="43"/>
  <c r="B5066" i="43"/>
  <c r="B5067" i="43"/>
  <c r="B5068" i="43"/>
  <c r="B5069" i="43"/>
  <c r="B5070" i="43"/>
  <c r="B5071" i="43"/>
  <c r="B5072" i="43"/>
  <c r="B5073" i="43"/>
  <c r="B5074" i="43"/>
  <c r="B5075" i="43"/>
  <c r="B5076" i="43"/>
  <c r="B5077" i="43"/>
  <c r="B5078" i="43"/>
  <c r="B5079" i="43"/>
  <c r="B5080" i="43"/>
  <c r="B5081" i="43"/>
  <c r="B5082" i="43"/>
  <c r="B5083" i="43"/>
  <c r="B5084" i="43"/>
  <c r="B5085" i="43"/>
  <c r="B5086" i="43"/>
  <c r="B5087" i="43"/>
  <c r="B5088" i="43"/>
  <c r="B5089" i="43"/>
  <c r="B5090" i="43"/>
  <c r="B5091" i="43"/>
  <c r="B5092" i="43"/>
  <c r="B5093" i="43"/>
  <c r="B5094" i="43"/>
  <c r="B5095" i="43"/>
  <c r="B5096" i="43"/>
  <c r="B5097" i="43"/>
  <c r="B5098" i="43"/>
  <c r="B5099" i="43"/>
  <c r="B5100" i="43"/>
  <c r="B5101" i="43"/>
  <c r="B5102" i="43"/>
  <c r="B5103" i="43"/>
  <c r="B5104" i="43"/>
  <c r="B5105" i="43"/>
  <c r="B5106" i="43"/>
  <c r="B5107" i="43"/>
  <c r="B5108" i="43"/>
  <c r="B5109" i="43"/>
  <c r="B5110" i="43"/>
  <c r="B5111" i="43"/>
  <c r="B5112" i="43"/>
  <c r="B5113" i="43"/>
  <c r="B5114" i="43"/>
  <c r="B5115" i="43"/>
  <c r="B5116" i="43"/>
  <c r="B5117" i="43"/>
  <c r="B5118" i="43"/>
  <c r="B5119" i="43"/>
  <c r="B5120" i="43"/>
  <c r="B5121" i="43"/>
  <c r="B5122" i="43"/>
  <c r="B5123" i="43"/>
  <c r="B5124" i="43"/>
  <c r="B5125" i="43"/>
  <c r="B5126" i="43"/>
  <c r="B5127" i="43"/>
  <c r="B5128" i="43"/>
  <c r="B5129" i="43"/>
  <c r="B5130" i="43"/>
  <c r="B5131" i="43"/>
  <c r="B5132" i="43"/>
  <c r="B5133" i="43"/>
  <c r="B5134" i="43"/>
  <c r="B5135" i="43"/>
  <c r="B5136" i="43"/>
  <c r="B5137" i="43"/>
  <c r="B5138" i="43"/>
  <c r="B5139" i="43"/>
  <c r="B5140" i="43"/>
  <c r="B5141" i="43"/>
  <c r="B5142" i="43"/>
  <c r="B5143" i="43"/>
  <c r="B5144" i="43"/>
  <c r="B5145" i="43"/>
  <c r="B5146" i="43"/>
  <c r="B5147" i="43"/>
  <c r="B5148" i="43"/>
  <c r="B5149" i="43"/>
  <c r="B5150" i="43"/>
  <c r="B5151" i="43"/>
  <c r="B5152" i="43"/>
  <c r="B5153" i="43"/>
  <c r="B5154" i="43"/>
  <c r="B5155" i="43"/>
  <c r="B5156" i="43"/>
  <c r="B5157" i="43"/>
  <c r="B5158" i="43"/>
  <c r="B5159" i="43"/>
  <c r="B5160" i="43"/>
  <c r="B5161" i="43"/>
  <c r="B5162" i="43"/>
  <c r="B5163" i="43"/>
  <c r="B5164" i="43"/>
  <c r="B5165" i="43"/>
  <c r="B5166" i="43"/>
  <c r="B5167" i="43"/>
  <c r="B5168" i="43"/>
  <c r="B5169" i="43"/>
  <c r="B5170" i="43"/>
  <c r="B5171" i="43"/>
  <c r="B5172" i="43"/>
  <c r="B5173" i="43"/>
  <c r="B5174" i="43"/>
  <c r="B5175" i="43"/>
  <c r="B5176" i="43"/>
  <c r="B5177" i="43"/>
  <c r="B5178" i="43"/>
  <c r="B5179" i="43"/>
  <c r="B5180" i="43"/>
  <c r="B5181" i="43"/>
  <c r="B5182" i="43"/>
  <c r="B5183" i="43"/>
  <c r="B5184" i="43"/>
  <c r="B5185" i="43"/>
  <c r="B5186" i="43"/>
  <c r="B5187" i="43"/>
  <c r="B5188" i="43"/>
  <c r="B5189" i="43"/>
  <c r="B5190" i="43"/>
  <c r="B5191" i="43"/>
  <c r="B5192" i="43"/>
  <c r="B5193" i="43"/>
  <c r="B5194" i="43"/>
  <c r="B5195" i="43"/>
  <c r="B5196" i="43"/>
  <c r="B5197" i="43"/>
  <c r="B5198" i="43"/>
  <c r="B5199" i="43"/>
  <c r="B5200" i="43"/>
  <c r="B5201" i="43"/>
  <c r="B5202" i="43"/>
  <c r="B5203" i="43"/>
  <c r="B5204" i="43"/>
  <c r="B5205" i="43"/>
  <c r="B5206" i="43"/>
  <c r="B5207" i="43"/>
  <c r="B5208" i="43"/>
  <c r="B5209" i="43"/>
  <c r="B5210" i="43"/>
  <c r="B5211" i="43"/>
  <c r="B5212" i="43"/>
  <c r="B5213" i="43"/>
  <c r="B5214" i="43"/>
  <c r="B5215" i="43"/>
  <c r="B5216" i="43"/>
  <c r="B5217" i="43"/>
  <c r="B5218" i="43"/>
  <c r="B5219" i="43"/>
  <c r="B5220" i="43"/>
  <c r="B5221" i="43"/>
  <c r="B5222" i="43"/>
  <c r="B5223" i="43"/>
  <c r="B5224" i="43"/>
  <c r="B5225" i="43"/>
  <c r="B5226" i="43"/>
  <c r="B5227" i="43"/>
  <c r="B5228" i="43"/>
  <c r="B5229" i="43"/>
  <c r="B5230" i="43"/>
  <c r="B5231" i="43"/>
  <c r="B5232" i="43"/>
  <c r="B5233" i="43"/>
  <c r="B5234" i="43"/>
  <c r="B5235" i="43"/>
  <c r="B5236" i="43"/>
  <c r="B5237" i="43"/>
  <c r="B5238" i="43"/>
  <c r="B5239" i="43"/>
  <c r="B5240" i="43"/>
  <c r="B5241" i="43"/>
  <c r="B5242" i="43"/>
  <c r="B5243" i="43"/>
  <c r="B5244" i="43"/>
  <c r="B5245" i="43"/>
  <c r="B5246" i="43"/>
  <c r="B5247" i="43"/>
  <c r="B5248" i="43"/>
  <c r="B5249" i="43"/>
  <c r="B5250" i="43"/>
  <c r="B5251" i="43"/>
  <c r="B5252" i="43"/>
  <c r="B5253" i="43"/>
  <c r="B5254" i="43"/>
  <c r="B5255" i="43"/>
  <c r="B5256" i="43"/>
  <c r="B5257" i="43"/>
  <c r="B5258" i="43"/>
  <c r="B5259" i="43"/>
  <c r="B5260" i="43"/>
  <c r="B5261" i="43"/>
  <c r="B5262" i="43"/>
  <c r="B5263" i="43"/>
  <c r="B5264" i="43"/>
  <c r="B5265" i="43"/>
  <c r="B5266" i="43"/>
  <c r="B5267" i="43"/>
  <c r="B5268" i="43"/>
  <c r="B5269" i="43"/>
  <c r="B5270" i="43"/>
  <c r="B5271" i="43"/>
  <c r="B5272" i="43"/>
  <c r="B5273" i="43"/>
  <c r="B5274" i="43"/>
  <c r="B5275" i="43"/>
  <c r="B5276" i="43"/>
  <c r="B5277" i="43"/>
  <c r="B5278" i="43"/>
  <c r="B5279" i="43"/>
  <c r="B5280" i="43"/>
  <c r="B5281" i="43"/>
  <c r="B5282" i="43"/>
  <c r="B5283" i="43"/>
  <c r="B5284" i="43"/>
  <c r="B5285" i="43"/>
  <c r="B5286" i="43"/>
  <c r="B5287" i="43"/>
  <c r="B5288" i="43"/>
  <c r="B5289" i="43"/>
  <c r="B5290" i="43"/>
  <c r="B5291" i="43"/>
  <c r="B5292" i="43"/>
  <c r="B5293" i="43"/>
  <c r="B5294" i="43"/>
  <c r="B5295" i="43"/>
  <c r="B5296" i="43"/>
  <c r="B5297" i="43"/>
  <c r="B5298" i="43"/>
  <c r="B5299" i="43"/>
  <c r="B5300" i="43"/>
  <c r="B5301" i="43"/>
  <c r="B5302" i="43"/>
  <c r="B5303" i="43"/>
  <c r="B5304" i="43"/>
  <c r="B5305" i="43"/>
  <c r="B5306" i="43"/>
  <c r="B5307" i="43"/>
  <c r="B5308" i="43"/>
  <c r="B5309" i="43"/>
  <c r="B5310" i="43"/>
  <c r="B5311" i="43"/>
  <c r="B5312" i="43"/>
  <c r="B5313" i="43"/>
  <c r="B5314" i="43"/>
  <c r="B5315" i="43"/>
  <c r="B5316" i="43"/>
  <c r="B5317" i="43"/>
  <c r="B5318" i="43"/>
  <c r="B5319" i="43"/>
  <c r="B5320" i="43"/>
  <c r="B5321" i="43"/>
  <c r="B5322" i="43"/>
  <c r="B5323" i="43"/>
  <c r="B5324" i="43"/>
  <c r="B5325" i="43"/>
  <c r="B5326" i="43"/>
  <c r="B5327" i="43"/>
  <c r="B5328" i="43"/>
  <c r="B5329" i="43"/>
  <c r="B5330" i="43"/>
  <c r="B5331" i="43"/>
  <c r="B5332" i="43"/>
  <c r="B5333" i="43"/>
  <c r="B5334" i="43"/>
  <c r="B5335" i="43"/>
  <c r="B5336" i="43"/>
  <c r="B5337" i="43"/>
  <c r="B5338" i="43"/>
  <c r="B5339" i="43"/>
  <c r="B5340" i="43"/>
  <c r="B5341" i="43"/>
  <c r="B5342" i="43"/>
  <c r="B5343" i="43"/>
  <c r="B5344" i="43"/>
  <c r="B5345" i="43"/>
  <c r="B5346" i="43"/>
  <c r="B5347" i="43"/>
  <c r="B5348" i="43"/>
  <c r="B5349" i="43"/>
  <c r="B5350" i="43"/>
  <c r="B5351" i="43"/>
  <c r="B5352" i="43"/>
  <c r="B5353" i="43"/>
  <c r="B5354" i="43"/>
  <c r="B5355" i="43"/>
  <c r="B5356" i="43"/>
  <c r="B5357" i="43"/>
  <c r="B5358" i="43"/>
  <c r="B5359" i="43"/>
  <c r="B5360" i="43"/>
  <c r="B5361" i="43"/>
  <c r="B5362" i="43"/>
  <c r="B5363" i="43"/>
  <c r="B5364" i="43"/>
  <c r="B5365" i="43"/>
  <c r="B5366" i="43"/>
  <c r="B5367" i="43"/>
  <c r="B5368" i="43"/>
  <c r="B5369" i="43"/>
  <c r="B5370" i="43"/>
  <c r="B5371" i="43"/>
  <c r="B5372" i="43"/>
  <c r="B5373" i="43"/>
  <c r="B5374" i="43"/>
  <c r="B5375" i="43"/>
  <c r="B5376" i="43"/>
  <c r="B5377" i="43"/>
  <c r="B5378" i="43"/>
  <c r="B5379" i="43"/>
  <c r="B5380" i="43"/>
  <c r="B5381" i="43"/>
  <c r="B5382" i="43"/>
  <c r="B5383" i="43"/>
  <c r="B5384" i="43"/>
  <c r="B5385" i="43"/>
  <c r="B5386" i="43"/>
  <c r="B5387" i="43"/>
  <c r="B5388" i="43"/>
  <c r="E5051" i="43"/>
  <c r="E5052" i="43"/>
  <c r="E5053" i="43"/>
  <c r="E5054" i="43"/>
  <c r="E5055" i="43"/>
  <c r="E5056" i="43"/>
  <c r="E5057" i="43"/>
  <c r="E5058" i="43"/>
  <c r="E5059" i="43"/>
  <c r="E5060" i="43"/>
  <c r="E5061" i="43"/>
  <c r="E5062" i="43"/>
  <c r="E5063" i="43"/>
  <c r="E5064" i="43"/>
  <c r="E5065" i="43"/>
  <c r="E5066" i="43"/>
  <c r="E5067" i="43"/>
  <c r="E5068" i="43"/>
  <c r="E5069" i="43"/>
  <c r="E5070" i="43"/>
  <c r="E5071" i="43"/>
  <c r="E5072" i="43"/>
  <c r="E5073" i="43"/>
  <c r="E5074" i="43"/>
  <c r="E5075" i="43"/>
  <c r="E5076" i="43"/>
  <c r="E5077" i="43"/>
  <c r="E5078" i="43"/>
  <c r="E5079" i="43"/>
  <c r="E5080" i="43"/>
  <c r="E5081" i="43"/>
  <c r="E5082" i="43"/>
  <c r="E5083" i="43"/>
  <c r="E5084" i="43"/>
  <c r="E5085" i="43"/>
  <c r="E5086" i="43"/>
  <c r="E5087" i="43"/>
  <c r="E5088" i="43"/>
  <c r="E5089" i="43"/>
  <c r="E5090" i="43"/>
  <c r="E5091" i="43"/>
  <c r="E5092" i="43"/>
  <c r="E5093" i="43"/>
  <c r="E5094" i="43"/>
  <c r="E5095" i="43"/>
  <c r="E5096" i="43"/>
  <c r="E5097" i="43"/>
  <c r="E5098" i="43"/>
  <c r="E5099" i="43"/>
  <c r="E5100" i="43"/>
  <c r="E5101" i="43"/>
  <c r="E5102" i="43"/>
  <c r="E5103" i="43"/>
  <c r="E5104" i="43"/>
  <c r="E5105" i="43"/>
  <c r="E5106" i="43"/>
  <c r="E5107" i="43"/>
  <c r="E5108" i="43"/>
  <c r="E5109" i="43"/>
  <c r="E5110" i="43"/>
  <c r="E5111" i="43"/>
  <c r="E5112" i="43"/>
  <c r="E5113" i="43"/>
  <c r="E5114" i="43"/>
  <c r="E5115" i="43"/>
  <c r="E5116" i="43"/>
  <c r="E5117" i="43"/>
  <c r="E5118" i="43"/>
  <c r="E5119" i="43"/>
  <c r="E5120" i="43"/>
  <c r="E5121" i="43"/>
  <c r="E5122" i="43"/>
  <c r="E5123" i="43"/>
  <c r="E5124" i="43"/>
  <c r="E5125" i="43"/>
  <c r="E5126" i="43"/>
  <c r="E5127" i="43"/>
  <c r="E5128" i="43"/>
  <c r="E5129" i="43"/>
  <c r="E5130" i="43"/>
  <c r="E5131" i="43"/>
  <c r="E5132" i="43"/>
  <c r="E5133" i="43"/>
  <c r="E5134" i="43"/>
  <c r="E5135" i="43"/>
  <c r="E5136" i="43"/>
  <c r="E5137" i="43"/>
  <c r="E5138" i="43"/>
  <c r="E5139" i="43"/>
  <c r="E5140" i="43"/>
  <c r="E5141" i="43"/>
  <c r="E5142" i="43"/>
  <c r="E5143" i="43"/>
  <c r="E5144" i="43"/>
  <c r="E5145" i="43"/>
  <c r="E5146" i="43"/>
  <c r="E5147" i="43"/>
  <c r="E5148" i="43"/>
  <c r="E5149" i="43"/>
  <c r="E5150" i="43"/>
  <c r="E5151" i="43"/>
  <c r="E5152" i="43"/>
  <c r="E5153" i="43"/>
  <c r="E5154" i="43"/>
  <c r="E5155" i="43"/>
  <c r="E5156" i="43"/>
  <c r="E5157" i="43"/>
  <c r="E5158" i="43"/>
  <c r="E5159" i="43"/>
  <c r="E5160" i="43"/>
  <c r="E5161" i="43"/>
  <c r="E5162" i="43"/>
  <c r="E5163" i="43"/>
  <c r="E5164" i="43"/>
  <c r="E5165" i="43"/>
  <c r="E5166" i="43"/>
  <c r="E5167" i="43"/>
  <c r="E5168" i="43"/>
  <c r="E5169" i="43"/>
  <c r="E5170" i="43"/>
  <c r="E5171" i="43"/>
  <c r="E5172" i="43"/>
  <c r="E5173" i="43"/>
  <c r="E5174" i="43"/>
  <c r="E5175" i="43"/>
  <c r="E5176" i="43"/>
  <c r="E5177" i="43"/>
  <c r="E5178" i="43"/>
  <c r="E5179" i="43"/>
  <c r="E5180" i="43"/>
  <c r="E5181" i="43"/>
  <c r="E5182" i="43"/>
  <c r="E5183" i="43"/>
  <c r="E5184" i="43"/>
  <c r="E5185" i="43"/>
  <c r="E5186" i="43"/>
  <c r="E5187" i="43"/>
  <c r="E5188" i="43"/>
  <c r="E5189" i="43"/>
  <c r="E5190" i="43"/>
  <c r="E5191" i="43"/>
  <c r="E5192" i="43"/>
  <c r="E5193" i="43"/>
  <c r="E5194" i="43"/>
  <c r="E5195" i="43"/>
  <c r="E5196" i="43"/>
  <c r="E5197" i="43"/>
  <c r="E5198" i="43"/>
  <c r="E5199" i="43"/>
  <c r="E5200" i="43"/>
  <c r="E5201" i="43"/>
  <c r="E5202" i="43"/>
  <c r="E5203" i="43"/>
  <c r="E5204" i="43"/>
  <c r="E5205" i="43"/>
  <c r="E5206" i="43"/>
  <c r="E5207" i="43"/>
  <c r="E5208" i="43"/>
  <c r="E5209" i="43"/>
  <c r="E5210" i="43"/>
  <c r="E5211" i="43"/>
  <c r="E5212" i="43"/>
  <c r="E5213" i="43"/>
  <c r="E5214" i="43"/>
  <c r="E5215" i="43"/>
  <c r="E5216" i="43"/>
  <c r="E5217" i="43"/>
  <c r="E5218" i="43"/>
  <c r="E5219" i="43"/>
  <c r="E5220" i="43"/>
  <c r="E5221" i="43"/>
  <c r="E5222" i="43"/>
  <c r="E5223" i="43"/>
  <c r="E5224" i="43"/>
  <c r="E5225" i="43"/>
  <c r="E5226" i="43"/>
  <c r="E5227" i="43"/>
  <c r="E5228" i="43"/>
  <c r="E5229" i="43"/>
  <c r="E5230" i="43"/>
  <c r="E5231" i="43"/>
  <c r="E5232" i="43"/>
  <c r="E5233" i="43"/>
  <c r="E5234" i="43"/>
  <c r="E5235" i="43"/>
  <c r="E5236" i="43"/>
  <c r="E5237" i="43"/>
  <c r="E5238" i="43"/>
  <c r="E5239" i="43"/>
  <c r="E5240" i="43"/>
  <c r="E5241" i="43"/>
  <c r="E5242" i="43"/>
  <c r="E5243" i="43"/>
  <c r="E5244" i="43"/>
  <c r="E5245" i="43"/>
  <c r="E5246" i="43"/>
  <c r="E5247" i="43"/>
  <c r="E5248" i="43"/>
  <c r="E5249" i="43"/>
  <c r="E5250" i="43"/>
  <c r="E5251" i="43"/>
  <c r="E5252" i="43"/>
  <c r="E5253" i="43"/>
  <c r="E5254" i="43"/>
  <c r="E5255" i="43"/>
  <c r="E5256" i="43"/>
  <c r="E5257" i="43"/>
  <c r="E5258" i="43"/>
  <c r="E5259" i="43"/>
  <c r="E5260" i="43"/>
  <c r="E5261" i="43"/>
  <c r="E5262" i="43"/>
  <c r="E5263" i="43"/>
  <c r="E5264" i="43"/>
  <c r="E5265" i="43"/>
  <c r="E5266" i="43"/>
  <c r="E5267" i="43"/>
  <c r="E5268" i="43"/>
  <c r="E5269" i="43"/>
  <c r="E5270" i="43"/>
  <c r="E5271" i="43"/>
  <c r="E5272" i="43"/>
  <c r="E5273" i="43"/>
  <c r="E5274" i="43"/>
  <c r="E5275" i="43"/>
  <c r="E5276" i="43"/>
  <c r="E5277" i="43"/>
  <c r="E5278" i="43"/>
  <c r="E5279" i="43"/>
  <c r="E5280" i="43"/>
  <c r="E5281" i="43"/>
  <c r="E5282" i="43"/>
  <c r="E5283" i="43"/>
  <c r="E5284" i="43"/>
  <c r="E5285" i="43"/>
  <c r="E5286" i="43"/>
  <c r="E5287" i="43"/>
  <c r="E5288" i="43"/>
  <c r="E5289" i="43"/>
  <c r="E5290" i="43"/>
  <c r="E5291" i="43"/>
  <c r="E5292" i="43"/>
  <c r="E5293" i="43"/>
  <c r="E5294" i="43"/>
  <c r="E5295" i="43"/>
  <c r="E5296" i="43"/>
  <c r="E5297" i="43"/>
  <c r="E5298" i="43"/>
  <c r="E5299" i="43"/>
  <c r="E5300" i="43"/>
  <c r="E5301" i="43"/>
  <c r="E5302" i="43"/>
  <c r="E5303" i="43"/>
  <c r="E5304" i="43"/>
  <c r="E5305" i="43"/>
  <c r="E5306" i="43"/>
  <c r="E5307" i="43"/>
  <c r="E5308" i="43"/>
  <c r="E5309" i="43"/>
  <c r="E5310" i="43"/>
  <c r="E5311" i="43"/>
  <c r="E5312" i="43"/>
  <c r="E5313" i="43"/>
  <c r="E5314" i="43"/>
  <c r="E5315" i="43"/>
  <c r="E5316" i="43"/>
  <c r="E5317" i="43"/>
  <c r="E5318" i="43"/>
  <c r="E5319" i="43"/>
  <c r="E5320" i="43"/>
  <c r="E5321" i="43"/>
  <c r="E5322" i="43"/>
  <c r="E5323" i="43"/>
  <c r="E5324" i="43"/>
  <c r="E5325" i="43"/>
  <c r="E5326" i="43"/>
  <c r="E5327" i="43"/>
  <c r="E5328" i="43"/>
  <c r="E5329" i="43"/>
  <c r="E5330" i="43"/>
  <c r="E5331" i="43"/>
  <c r="E5332" i="43"/>
  <c r="E5333" i="43"/>
  <c r="E5334" i="43"/>
  <c r="E5335" i="43"/>
  <c r="E5336" i="43"/>
  <c r="E5337" i="43"/>
  <c r="E5338" i="43"/>
  <c r="E5339" i="43"/>
  <c r="E5340" i="43"/>
  <c r="E5341" i="43"/>
  <c r="E5342" i="43"/>
  <c r="E5343" i="43"/>
  <c r="E5344" i="43"/>
  <c r="E5345" i="43"/>
  <c r="E5346" i="43"/>
  <c r="E5347" i="43"/>
  <c r="E5348" i="43"/>
  <c r="E5349" i="43"/>
  <c r="E5350" i="43"/>
  <c r="E5351" i="43"/>
  <c r="E5352" i="43"/>
  <c r="E5353" i="43"/>
  <c r="E5354" i="43"/>
  <c r="E5355" i="43"/>
  <c r="E5356" i="43"/>
  <c r="E5357" i="43"/>
  <c r="E5358" i="43"/>
  <c r="E5359" i="43"/>
  <c r="E5360" i="43"/>
  <c r="E5361" i="43"/>
  <c r="E5362" i="43"/>
  <c r="E5363" i="43"/>
  <c r="E5364" i="43"/>
  <c r="E5365" i="43"/>
  <c r="E5366" i="43"/>
  <c r="E5367" i="43"/>
  <c r="E5368" i="43"/>
  <c r="E5369" i="43"/>
  <c r="E5370" i="43"/>
  <c r="E5371" i="43"/>
  <c r="E5372" i="43"/>
  <c r="E5373" i="43"/>
  <c r="E5374" i="43"/>
  <c r="E5375" i="43"/>
  <c r="E5376" i="43"/>
  <c r="E5377" i="43"/>
  <c r="E5378" i="43"/>
  <c r="E5379" i="43"/>
  <c r="E5380" i="43"/>
  <c r="E5381" i="43"/>
  <c r="E5382" i="43"/>
  <c r="E5383" i="43"/>
  <c r="E5384" i="43"/>
  <c r="E5385" i="43"/>
  <c r="E5386" i="43"/>
  <c r="E5387" i="43"/>
  <c r="E5388" i="43"/>
  <c r="E5389" i="43"/>
  <c r="E5390" i="43"/>
  <c r="E5391" i="43"/>
  <c r="E5392" i="43"/>
  <c r="E5393" i="43"/>
  <c r="E5394" i="43"/>
  <c r="E5395" i="43"/>
  <c r="E5396" i="43"/>
  <c r="E5397" i="43"/>
  <c r="E5398" i="43"/>
  <c r="E5399" i="43"/>
  <c r="E5400" i="43"/>
  <c r="E5401" i="43"/>
  <c r="E5402" i="43"/>
  <c r="E5403" i="43"/>
  <c r="E5404" i="43"/>
  <c r="E5405" i="43"/>
  <c r="E5406" i="43"/>
  <c r="E5407" i="43"/>
  <c r="E5408" i="43"/>
  <c r="E5409" i="43"/>
  <c r="E5410" i="43"/>
  <c r="E5411" i="43"/>
  <c r="E5412" i="43"/>
  <c r="E5413" i="43"/>
  <c r="E5414" i="43"/>
  <c r="E5415" i="43"/>
  <c r="E5416" i="43"/>
  <c r="E5417" i="43"/>
  <c r="E5418" i="43"/>
  <c r="E5419" i="43"/>
  <c r="E5420" i="43"/>
  <c r="E5421" i="43"/>
  <c r="E5422" i="43"/>
  <c r="E5423" i="43"/>
  <c r="E5424" i="43"/>
  <c r="E5425" i="43"/>
  <c r="E5426" i="43"/>
  <c r="E5427" i="43"/>
  <c r="E5428" i="43"/>
  <c r="E5429" i="43"/>
  <c r="E5430" i="43"/>
  <c r="E5431" i="43"/>
  <c r="E5432" i="43"/>
  <c r="E5433" i="43"/>
  <c r="E5434" i="43"/>
  <c r="E5435" i="43"/>
  <c r="E5436" i="43"/>
  <c r="E5437" i="43"/>
  <c r="E5438" i="43"/>
  <c r="E5439" i="43"/>
  <c r="E5440" i="43"/>
  <c r="E5441" i="43"/>
  <c r="E5442" i="43"/>
  <c r="E5443" i="43"/>
  <c r="E5444" i="43"/>
  <c r="E5445" i="43"/>
  <c r="E5446" i="43"/>
  <c r="E5447" i="43"/>
  <c r="E5448" i="43"/>
  <c r="E5449" i="43"/>
  <c r="E5450" i="43"/>
  <c r="E5451" i="43"/>
  <c r="E5452" i="43"/>
  <c r="E5453" i="43"/>
  <c r="E5454" i="43"/>
  <c r="E5455" i="43"/>
  <c r="E5456" i="43"/>
  <c r="E5457" i="43"/>
  <c r="E5458" i="43"/>
  <c r="E5459" i="43"/>
  <c r="E5460" i="43"/>
  <c r="E5461" i="43"/>
  <c r="E5462" i="43"/>
  <c r="E5463" i="43"/>
  <c r="E5464" i="43"/>
  <c r="E5465" i="43"/>
  <c r="E5466" i="43"/>
  <c r="E5467" i="43"/>
  <c r="E5468" i="43"/>
  <c r="E5469" i="43"/>
  <c r="E5470" i="43"/>
  <c r="E5471" i="43"/>
  <c r="E5472" i="43"/>
  <c r="E5473" i="43"/>
  <c r="E5474" i="43"/>
  <c r="E5475" i="43"/>
  <c r="E5476" i="43"/>
  <c r="E5477" i="43"/>
  <c r="E5478" i="43"/>
  <c r="E5479" i="43"/>
  <c r="E5480" i="43"/>
  <c r="E5481" i="43"/>
  <c r="E5482" i="43"/>
  <c r="E5483" i="43"/>
  <c r="E5484" i="43"/>
  <c r="E5485" i="43"/>
  <c r="E5486" i="43"/>
  <c r="E5487" i="43"/>
  <c r="E5488" i="43"/>
  <c r="E5489" i="43"/>
  <c r="E5490" i="43"/>
  <c r="E5491" i="43"/>
  <c r="E5492" i="43"/>
  <c r="E5493" i="43"/>
  <c r="E5494" i="43"/>
  <c r="E5495" i="43"/>
  <c r="E5496" i="43"/>
  <c r="E5497" i="43"/>
  <c r="E5498" i="43"/>
  <c r="E5499" i="43"/>
  <c r="E5500" i="43"/>
  <c r="E5501" i="43"/>
  <c r="E5502" i="43"/>
  <c r="E5503" i="43"/>
  <c r="E5504" i="43"/>
  <c r="E5505" i="43"/>
  <c r="E5506" i="43"/>
  <c r="E5507" i="43"/>
  <c r="E5508" i="43"/>
  <c r="E5509" i="43"/>
  <c r="E5510" i="43"/>
  <c r="E5511" i="43"/>
  <c r="E5512" i="43"/>
  <c r="E5513" i="43"/>
  <c r="E5514" i="43"/>
  <c r="E5515" i="43"/>
  <c r="E5516" i="43"/>
  <c r="E5517" i="43"/>
  <c r="E5518" i="43"/>
  <c r="E5519" i="43"/>
  <c r="E5520" i="43"/>
  <c r="E5521" i="43"/>
  <c r="E5522" i="43"/>
  <c r="E5523" i="43"/>
  <c r="E5524" i="43"/>
  <c r="E5525" i="43"/>
  <c r="E5526" i="43"/>
  <c r="E5527" i="43"/>
  <c r="E5528" i="43"/>
  <c r="E5529" i="43"/>
  <c r="E5530" i="43"/>
  <c r="E5531" i="43"/>
  <c r="E5532" i="43"/>
  <c r="E5533" i="43"/>
  <c r="E5534" i="43"/>
  <c r="E5535" i="43"/>
  <c r="E5536" i="43"/>
  <c r="E5537" i="43"/>
  <c r="E5538" i="43"/>
  <c r="E5539" i="43"/>
  <c r="E5540" i="43"/>
  <c r="E5541" i="43"/>
  <c r="E5542" i="43"/>
  <c r="E5543" i="43"/>
  <c r="E5544" i="43"/>
  <c r="E5545" i="43"/>
  <c r="E5546" i="43"/>
  <c r="E5547" i="43"/>
  <c r="E5548" i="43"/>
  <c r="E5549" i="43"/>
  <c r="E5550" i="43"/>
  <c r="E5551" i="43"/>
  <c r="E5552" i="43"/>
  <c r="E5553" i="43"/>
  <c r="E5554" i="43"/>
  <c r="E5555" i="43"/>
  <c r="E5556" i="43"/>
  <c r="E5557" i="43"/>
  <c r="E5558" i="43"/>
  <c r="E5559" i="43"/>
  <c r="E5560" i="43"/>
  <c r="E5561" i="43"/>
  <c r="E5562" i="43"/>
  <c r="E5563" i="43"/>
  <c r="E5564" i="43"/>
  <c r="E5565" i="43"/>
  <c r="E5566" i="43"/>
  <c r="E5567" i="43"/>
  <c r="E5568" i="43"/>
  <c r="E5569" i="43"/>
  <c r="E5570" i="43"/>
  <c r="E5571" i="43"/>
  <c r="E5572" i="43"/>
  <c r="E5573" i="43"/>
  <c r="E5574" i="43"/>
  <c r="E5575" i="43"/>
  <c r="E5576" i="43"/>
  <c r="E5577" i="43"/>
  <c r="E5578" i="43"/>
  <c r="E5579" i="43"/>
  <c r="E5580" i="43"/>
  <c r="E5581" i="43"/>
  <c r="E5582" i="43"/>
  <c r="E5583" i="43"/>
  <c r="E5584" i="43"/>
  <c r="E5585" i="43"/>
  <c r="E5586" i="43"/>
  <c r="E5587" i="43"/>
  <c r="E5588" i="43"/>
  <c r="E5589" i="43"/>
  <c r="E5590" i="43"/>
  <c r="E5591" i="43"/>
  <c r="E5592" i="43"/>
  <c r="E5593" i="43"/>
  <c r="E5594" i="43"/>
  <c r="E5595" i="43"/>
  <c r="E5596" i="43"/>
  <c r="E5597" i="43"/>
  <c r="E5598" i="43"/>
  <c r="E5599" i="43"/>
  <c r="E5600" i="43"/>
  <c r="E5601" i="43"/>
  <c r="E5602" i="43"/>
  <c r="E5603" i="43"/>
  <c r="E5604" i="43"/>
  <c r="E5605" i="43"/>
  <c r="E5606" i="43"/>
  <c r="E5607" i="43"/>
  <c r="E5608" i="43"/>
  <c r="E5609" i="43"/>
  <c r="E5610" i="43"/>
  <c r="E5611" i="43"/>
  <c r="E5612" i="43"/>
  <c r="E5613" i="43"/>
  <c r="E5614" i="43"/>
  <c r="E5615" i="43"/>
  <c r="E5616" i="43"/>
  <c r="E5617" i="43"/>
  <c r="E5618" i="43"/>
  <c r="E5619" i="43"/>
  <c r="E5620" i="43"/>
  <c r="E5621" i="43"/>
  <c r="E5622" i="43"/>
  <c r="E5623" i="43"/>
  <c r="E5624" i="43"/>
  <c r="E5625" i="43"/>
  <c r="E5626" i="43"/>
  <c r="E5627" i="43"/>
  <c r="E5628" i="43"/>
  <c r="E5629" i="43"/>
  <c r="E5630" i="43"/>
  <c r="E5631" i="43"/>
  <c r="E5632" i="43"/>
  <c r="E5633" i="43"/>
  <c r="E5634" i="43"/>
  <c r="E5635" i="43"/>
  <c r="E5636" i="43"/>
  <c r="E5637" i="43"/>
  <c r="E5638" i="43"/>
  <c r="E5639" i="43"/>
  <c r="E5640" i="43"/>
  <c r="E5641" i="43"/>
  <c r="E5642" i="43"/>
  <c r="E5643" i="43"/>
  <c r="E5644" i="43"/>
  <c r="E5645" i="43"/>
  <c r="E5646" i="43"/>
  <c r="E5647" i="43"/>
  <c r="E5648" i="43"/>
  <c r="E5649" i="43"/>
  <c r="E5650" i="43"/>
  <c r="E5651" i="43"/>
  <c r="E5652" i="43"/>
  <c r="E5653" i="43"/>
  <c r="E5654" i="43"/>
  <c r="E5655" i="43"/>
  <c r="E5656" i="43"/>
  <c r="E5657" i="43"/>
  <c r="E5658" i="43"/>
  <c r="E5659" i="43"/>
  <c r="E5660" i="43"/>
  <c r="E5661" i="43"/>
  <c r="E5662" i="43"/>
  <c r="E5663" i="43"/>
  <c r="E5664" i="43"/>
  <c r="E5665" i="43"/>
  <c r="E5666" i="43"/>
  <c r="E5667" i="43"/>
  <c r="E5668" i="43"/>
  <c r="E5669" i="43"/>
  <c r="E5670" i="43"/>
  <c r="E5671" i="43"/>
  <c r="E5672" i="43"/>
  <c r="E5673" i="43"/>
  <c r="E5674" i="43"/>
  <c r="E5675" i="43"/>
  <c r="E5676" i="43"/>
  <c r="E5677" i="43"/>
  <c r="E5678" i="43"/>
  <c r="E5679" i="43"/>
  <c r="E5680" i="43"/>
  <c r="E5681" i="43"/>
  <c r="E5682" i="43"/>
  <c r="E5683" i="43"/>
  <c r="E5684" i="43"/>
  <c r="E5685" i="43"/>
  <c r="E5686" i="43"/>
  <c r="E5687" i="43"/>
  <c r="E5688" i="43"/>
  <c r="E5689" i="43"/>
  <c r="E5690" i="43"/>
  <c r="E5691" i="43"/>
  <c r="E5692" i="43"/>
  <c r="E5693" i="43"/>
  <c r="E5694" i="43"/>
  <c r="E5695" i="43"/>
  <c r="E5696" i="43"/>
  <c r="E5697" i="43"/>
  <c r="E5698" i="43"/>
  <c r="E5699" i="43"/>
  <c r="E5700" i="43"/>
  <c r="E5701" i="43"/>
  <c r="E5702" i="43"/>
  <c r="E5703" i="43"/>
  <c r="E5704" i="43"/>
  <c r="E5705" i="43"/>
  <c r="E5706" i="43"/>
  <c r="E5707" i="43"/>
  <c r="E5708" i="43"/>
  <c r="E5709" i="43"/>
  <c r="E5710" i="43"/>
  <c r="E5711" i="43"/>
  <c r="E5712" i="43"/>
  <c r="E5713" i="43"/>
  <c r="E5714" i="43"/>
  <c r="E5715" i="43"/>
  <c r="E5716" i="43"/>
  <c r="E5717" i="43"/>
  <c r="E5718" i="43"/>
  <c r="E5719" i="43"/>
  <c r="E5720" i="43"/>
  <c r="E5721" i="43"/>
  <c r="E5722" i="43"/>
  <c r="E5723" i="43"/>
  <c r="E5724" i="43"/>
  <c r="E5725" i="43"/>
  <c r="E5726" i="43"/>
  <c r="E5727" i="43"/>
  <c r="E5728" i="43"/>
  <c r="E5729" i="43"/>
  <c r="E5730" i="43"/>
  <c r="E5731" i="43"/>
  <c r="E5732" i="43"/>
  <c r="E5733" i="43"/>
  <c r="E5734" i="43"/>
  <c r="E5735" i="43"/>
  <c r="E5736" i="43"/>
  <c r="E5737" i="43"/>
  <c r="E5738" i="43"/>
  <c r="E5739" i="43"/>
  <c r="E5740" i="43"/>
  <c r="E5741" i="43"/>
  <c r="E5742" i="43"/>
  <c r="E5743" i="43"/>
  <c r="E5744" i="43"/>
  <c r="E5745" i="43"/>
  <c r="E5746" i="43"/>
  <c r="E5747" i="43"/>
  <c r="E5748" i="43"/>
  <c r="E5749" i="43"/>
  <c r="E5750" i="43"/>
  <c r="E5751" i="43"/>
  <c r="E5752" i="43"/>
  <c r="E5753" i="43"/>
  <c r="E5754" i="43"/>
  <c r="E5755" i="43"/>
  <c r="E5756" i="43"/>
  <c r="E5757" i="43"/>
  <c r="E5758" i="43"/>
  <c r="E5759" i="43"/>
  <c r="E5760" i="43"/>
  <c r="E5761" i="43"/>
  <c r="E5762" i="43"/>
  <c r="E5763" i="43"/>
  <c r="E5764" i="43"/>
  <c r="E5765" i="43"/>
  <c r="E5766" i="43"/>
  <c r="E5767" i="43"/>
  <c r="E5768" i="43"/>
  <c r="E5769" i="43"/>
  <c r="E5770" i="43"/>
  <c r="E5771" i="43"/>
  <c r="E5772" i="43"/>
  <c r="E5773" i="43"/>
  <c r="E5774" i="43"/>
  <c r="E5775" i="43"/>
  <c r="E5776" i="43"/>
  <c r="E5777" i="43"/>
  <c r="E5778" i="43"/>
  <c r="E5779" i="43"/>
  <c r="E5780" i="43"/>
  <c r="E5781" i="43"/>
  <c r="E5782" i="43"/>
  <c r="E5783" i="43"/>
  <c r="E5784" i="43"/>
  <c r="E5785" i="43"/>
  <c r="E5786" i="43"/>
  <c r="E5787" i="43"/>
  <c r="E5788" i="43"/>
  <c r="E5789" i="43"/>
  <c r="E5790" i="43"/>
  <c r="E5791" i="43"/>
  <c r="E5792" i="43"/>
  <c r="E5793" i="43"/>
  <c r="E5794" i="43"/>
  <c r="E5795" i="43"/>
  <c r="E5796" i="43"/>
  <c r="E5797" i="43"/>
  <c r="E5798" i="43"/>
  <c r="E5799" i="43"/>
  <c r="E5800" i="43"/>
  <c r="E5801" i="43"/>
  <c r="E5802" i="43"/>
  <c r="E5803" i="43"/>
  <c r="E5804" i="43"/>
  <c r="E5805" i="43"/>
  <c r="E5806" i="43"/>
  <c r="E5807" i="43"/>
  <c r="E5808" i="43"/>
  <c r="E5809" i="43"/>
  <c r="E5810" i="43"/>
  <c r="E5811" i="43"/>
  <c r="E5812" i="43"/>
  <c r="E5813" i="43"/>
  <c r="E5814" i="43"/>
  <c r="E5815" i="43"/>
  <c r="E5816" i="43"/>
  <c r="E5817" i="43"/>
  <c r="E5818" i="43"/>
  <c r="E5819" i="43"/>
  <c r="E5820" i="43"/>
  <c r="E5821" i="43"/>
  <c r="E5822" i="43"/>
  <c r="E5823" i="43"/>
  <c r="E5824" i="43"/>
  <c r="E5825" i="43"/>
  <c r="E5826" i="43"/>
  <c r="E5827" i="43"/>
  <c r="E5828" i="43"/>
  <c r="E5829" i="43"/>
  <c r="E5830" i="43"/>
  <c r="E5831" i="43"/>
  <c r="E5832" i="43"/>
  <c r="E5833" i="43"/>
  <c r="E5834" i="43"/>
  <c r="E5835" i="43"/>
  <c r="E5836" i="43"/>
  <c r="E5837" i="43"/>
  <c r="E5838" i="43"/>
  <c r="E5839" i="43"/>
  <c r="E5840" i="43"/>
  <c r="E5841" i="43"/>
  <c r="E5842" i="43"/>
  <c r="E5843" i="43"/>
  <c r="E5844" i="43"/>
  <c r="D5051" i="43"/>
  <c r="D5052" i="43"/>
  <c r="D5053" i="43"/>
  <c r="D5054" i="43"/>
  <c r="D5055" i="43"/>
  <c r="D5056" i="43"/>
  <c r="D5057" i="43"/>
  <c r="D5058" i="43"/>
  <c r="D5059" i="43"/>
  <c r="D5060" i="43"/>
  <c r="D5061" i="43"/>
  <c r="D5062" i="43"/>
  <c r="D5063" i="43"/>
  <c r="D5064" i="43"/>
  <c r="D5065" i="43"/>
  <c r="D5066" i="43"/>
  <c r="D5067" i="43"/>
  <c r="D5068" i="43"/>
  <c r="D5069" i="43"/>
  <c r="D5070" i="43"/>
  <c r="D5071" i="43"/>
  <c r="D5072" i="43"/>
  <c r="D5073" i="43"/>
  <c r="D5074" i="43"/>
  <c r="D5075" i="43"/>
  <c r="D5076" i="43"/>
  <c r="D5077" i="43"/>
  <c r="D5078" i="43"/>
  <c r="D5079" i="43"/>
  <c r="D5080" i="43"/>
  <c r="D5081" i="43"/>
  <c r="D5082" i="43"/>
  <c r="D5083" i="43"/>
  <c r="D5084" i="43"/>
  <c r="D5085" i="43"/>
  <c r="D5086" i="43"/>
  <c r="D5087" i="43"/>
  <c r="D5088" i="43"/>
  <c r="D5089" i="43"/>
  <c r="D5090" i="43"/>
  <c r="D5091" i="43"/>
  <c r="D5092" i="43"/>
  <c r="D5093" i="43"/>
  <c r="D5094" i="43"/>
  <c r="D5095" i="43"/>
  <c r="D5096" i="43"/>
  <c r="D5097" i="43"/>
  <c r="D5098" i="43"/>
  <c r="D5099" i="43"/>
  <c r="D5100" i="43"/>
  <c r="D5101" i="43"/>
  <c r="D5102" i="43"/>
  <c r="D5103" i="43"/>
  <c r="D5104" i="43"/>
  <c r="D5105" i="43"/>
  <c r="D5106" i="43"/>
  <c r="D5107" i="43"/>
  <c r="D5108" i="43"/>
  <c r="D5109" i="43"/>
  <c r="D5110" i="43"/>
  <c r="D5111" i="43"/>
  <c r="D5112" i="43"/>
  <c r="D5113" i="43"/>
  <c r="D5114" i="43"/>
  <c r="D5115" i="43"/>
  <c r="D5116" i="43"/>
  <c r="D5117" i="43"/>
  <c r="D5118" i="43"/>
  <c r="D5119" i="43"/>
  <c r="D5120" i="43"/>
  <c r="D5121" i="43"/>
  <c r="D5122" i="43"/>
  <c r="D5123" i="43"/>
  <c r="D5124" i="43"/>
  <c r="D5125" i="43"/>
  <c r="D5126" i="43"/>
  <c r="D5127" i="43"/>
  <c r="D5128" i="43"/>
  <c r="D5129" i="43"/>
  <c r="D5130" i="43"/>
  <c r="D5131" i="43"/>
  <c r="D5132" i="43"/>
  <c r="D5133" i="43"/>
  <c r="D5134" i="43"/>
  <c r="D5135" i="43"/>
  <c r="D5136" i="43"/>
  <c r="D5137" i="43"/>
  <c r="D5138" i="43"/>
  <c r="D5139" i="43"/>
  <c r="D5140" i="43"/>
  <c r="D5141" i="43"/>
  <c r="D5142" i="43"/>
  <c r="D5143" i="43"/>
  <c r="D5144" i="43"/>
  <c r="D5145" i="43"/>
  <c r="D5146" i="43"/>
  <c r="D5147" i="43"/>
  <c r="D5148" i="43"/>
  <c r="D5149" i="43"/>
  <c r="D5150" i="43"/>
  <c r="D5151" i="43"/>
  <c r="D5152" i="43"/>
  <c r="D5153" i="43"/>
  <c r="D5154" i="43"/>
  <c r="D5155" i="43"/>
  <c r="D5156" i="43"/>
  <c r="D5157" i="43"/>
  <c r="D5158" i="43"/>
  <c r="D5159" i="43"/>
  <c r="D5160" i="43"/>
  <c r="D5161" i="43"/>
  <c r="D5162" i="43"/>
  <c r="D5163" i="43"/>
  <c r="D5164" i="43"/>
  <c r="D5165" i="43"/>
  <c r="D5166" i="43"/>
  <c r="D5167" i="43"/>
  <c r="D5168" i="43"/>
  <c r="D5169" i="43"/>
  <c r="D5170" i="43"/>
  <c r="D5171" i="43"/>
  <c r="D5172" i="43"/>
  <c r="D5173" i="43"/>
  <c r="D5174" i="43"/>
  <c r="D5175" i="43"/>
  <c r="D5176" i="43"/>
  <c r="D5177" i="43"/>
  <c r="D5178" i="43"/>
  <c r="D5179" i="43"/>
  <c r="D5180" i="43"/>
  <c r="D5181" i="43"/>
  <c r="D5182" i="43"/>
  <c r="D5183" i="43"/>
  <c r="D5184" i="43"/>
  <c r="D5185" i="43"/>
  <c r="D5186" i="43"/>
  <c r="D5187" i="43"/>
  <c r="D5188" i="43"/>
  <c r="D5189" i="43"/>
  <c r="D5190" i="43"/>
  <c r="D5191" i="43"/>
  <c r="D5192" i="43"/>
  <c r="D5193" i="43"/>
  <c r="D5194" i="43"/>
  <c r="D5195" i="43"/>
  <c r="D5196" i="43"/>
  <c r="D5197" i="43"/>
  <c r="D5198" i="43"/>
  <c r="D5199" i="43"/>
  <c r="D5200" i="43"/>
  <c r="D5201" i="43"/>
  <c r="D5202" i="43"/>
  <c r="D5203" i="43"/>
  <c r="D5204" i="43"/>
  <c r="D5205" i="43"/>
  <c r="D5206" i="43"/>
  <c r="D5207" i="43"/>
  <c r="D5208" i="43"/>
  <c r="D5209" i="43"/>
  <c r="D5210" i="43"/>
  <c r="D5211" i="43"/>
  <c r="D5212" i="43"/>
  <c r="D5213" i="43"/>
  <c r="D5214" i="43"/>
  <c r="D5215" i="43"/>
  <c r="D5216" i="43"/>
  <c r="D5217" i="43"/>
  <c r="D5218" i="43"/>
  <c r="D5219" i="43"/>
  <c r="D5220" i="43"/>
  <c r="D5221" i="43"/>
  <c r="D5222" i="43"/>
  <c r="D5223" i="43"/>
  <c r="D5224" i="43"/>
  <c r="D5225" i="43"/>
  <c r="D5226" i="43"/>
  <c r="D5227" i="43"/>
  <c r="D5228" i="43"/>
  <c r="D5229" i="43"/>
  <c r="D5230" i="43"/>
  <c r="D5231" i="43"/>
  <c r="D5232" i="43"/>
  <c r="D5233" i="43"/>
  <c r="D5234" i="43"/>
  <c r="D5235" i="43"/>
  <c r="D5236" i="43"/>
  <c r="D5237" i="43"/>
  <c r="D5238" i="43"/>
  <c r="D5239" i="43"/>
  <c r="D5240" i="43"/>
  <c r="D5241" i="43"/>
  <c r="D5242" i="43"/>
  <c r="D5243" i="43"/>
  <c r="D5244" i="43"/>
  <c r="D5245" i="43"/>
  <c r="D5246" i="43"/>
  <c r="D5247" i="43"/>
  <c r="D5248" i="43"/>
  <c r="D5249" i="43"/>
  <c r="D5250" i="43"/>
  <c r="D5251" i="43"/>
  <c r="D5252" i="43"/>
  <c r="D5253" i="43"/>
  <c r="D5254" i="43"/>
  <c r="D5255" i="43"/>
  <c r="D5256" i="43"/>
  <c r="D5257" i="43"/>
  <c r="D5258" i="43"/>
  <c r="D5259" i="43"/>
  <c r="D5260" i="43"/>
  <c r="D5261" i="43"/>
  <c r="D5262" i="43"/>
  <c r="D5263" i="43"/>
  <c r="D5264" i="43"/>
  <c r="D5265" i="43"/>
  <c r="D5266" i="43"/>
  <c r="D5267" i="43"/>
  <c r="D5268" i="43"/>
  <c r="D5269" i="43"/>
  <c r="D5270" i="43"/>
  <c r="D5271" i="43"/>
  <c r="D5272" i="43"/>
  <c r="D5273" i="43"/>
  <c r="D5274" i="43"/>
  <c r="D5275" i="43"/>
  <c r="D5276" i="43"/>
  <c r="D5277" i="43"/>
  <c r="D5278" i="43"/>
  <c r="D5279" i="43"/>
  <c r="D5280" i="43"/>
  <c r="D5281" i="43"/>
  <c r="D5282" i="43"/>
  <c r="D5283" i="43"/>
  <c r="D5284" i="43"/>
  <c r="D5285" i="43"/>
  <c r="D5286" i="43"/>
  <c r="D5287" i="43"/>
  <c r="D5288" i="43"/>
  <c r="D5289" i="43"/>
  <c r="D5290" i="43"/>
  <c r="D5291" i="43"/>
  <c r="D5292" i="43"/>
  <c r="D5293" i="43"/>
  <c r="D5294" i="43"/>
  <c r="D5295" i="43"/>
  <c r="D5296" i="43"/>
  <c r="D5297" i="43"/>
  <c r="D5298" i="43"/>
  <c r="D5299" i="43"/>
  <c r="D5300" i="43"/>
  <c r="D5301" i="43"/>
  <c r="D5302" i="43"/>
  <c r="D5303" i="43"/>
  <c r="D5304" i="43"/>
  <c r="D5305" i="43"/>
  <c r="D5306" i="43"/>
  <c r="D5307" i="43"/>
  <c r="D5308" i="43"/>
  <c r="D5309" i="43"/>
  <c r="D5310" i="43"/>
  <c r="D5311" i="43"/>
  <c r="D5312" i="43"/>
  <c r="D5313" i="43"/>
  <c r="D5314" i="43"/>
  <c r="D5315" i="43"/>
  <c r="D5316" i="43"/>
  <c r="D5317" i="43"/>
  <c r="D5318" i="43"/>
  <c r="D5319" i="43"/>
  <c r="D5320" i="43"/>
  <c r="D5321" i="43"/>
  <c r="D5322" i="43"/>
  <c r="D5323" i="43"/>
  <c r="D5324" i="43"/>
  <c r="D5325" i="43"/>
  <c r="D5326" i="43"/>
  <c r="D5327" i="43"/>
  <c r="D5328" i="43"/>
  <c r="D5329" i="43"/>
  <c r="D5330" i="43"/>
  <c r="D5331" i="43"/>
  <c r="D5332" i="43"/>
  <c r="D5333" i="43"/>
  <c r="D5334" i="43"/>
  <c r="D5335" i="43"/>
  <c r="D5336" i="43"/>
  <c r="D5337" i="43"/>
  <c r="D5338" i="43"/>
  <c r="D5339" i="43"/>
  <c r="D5340" i="43"/>
  <c r="D5341" i="43"/>
  <c r="D5342" i="43"/>
  <c r="D5343" i="43"/>
  <c r="D5344" i="43"/>
  <c r="D5345" i="43"/>
  <c r="D5346" i="43"/>
  <c r="D5347" i="43"/>
  <c r="D5348" i="43"/>
  <c r="D5349" i="43"/>
  <c r="D5350" i="43"/>
  <c r="D5351" i="43"/>
  <c r="D5352" i="43"/>
  <c r="D5353" i="43"/>
  <c r="D5354" i="43"/>
  <c r="D5355" i="43"/>
  <c r="D5356" i="43"/>
  <c r="D5357" i="43"/>
  <c r="D5358" i="43"/>
  <c r="D5359" i="43"/>
  <c r="D5360" i="43"/>
  <c r="D5361" i="43"/>
  <c r="D5362" i="43"/>
  <c r="D5363" i="43"/>
  <c r="D5364" i="43"/>
  <c r="D5365" i="43"/>
  <c r="D5366" i="43"/>
  <c r="D5367" i="43"/>
  <c r="D5368" i="43"/>
  <c r="D5369" i="43"/>
  <c r="D5370" i="43"/>
  <c r="D5371" i="43"/>
  <c r="D5372" i="43"/>
  <c r="D5373" i="43"/>
  <c r="D5374" i="43"/>
  <c r="D5375" i="43"/>
  <c r="D5376" i="43"/>
  <c r="D5377" i="43"/>
  <c r="D5378" i="43"/>
  <c r="D5379" i="43"/>
  <c r="D5380" i="43"/>
  <c r="D5381" i="43"/>
  <c r="D5382" i="43"/>
  <c r="D5383" i="43"/>
  <c r="D5384" i="43"/>
  <c r="D5385" i="43"/>
  <c r="D5386" i="43"/>
  <c r="D5387" i="43"/>
  <c r="D5388" i="43"/>
  <c r="D5389" i="43"/>
  <c r="D5390" i="43"/>
  <c r="D5391" i="43"/>
  <c r="D5392" i="43"/>
  <c r="D5393" i="43"/>
  <c r="D5394" i="43"/>
  <c r="D5395" i="43"/>
  <c r="D5396" i="43"/>
  <c r="D5397" i="43"/>
  <c r="D5398" i="43"/>
  <c r="D5399" i="43"/>
  <c r="D5400" i="43"/>
  <c r="D5401" i="43"/>
  <c r="D5402" i="43"/>
  <c r="D5403" i="43"/>
  <c r="D5404" i="43"/>
  <c r="D5405" i="43"/>
  <c r="D5406" i="43"/>
  <c r="D5407" i="43"/>
  <c r="D5408" i="43"/>
  <c r="D5409" i="43"/>
  <c r="D5410" i="43"/>
  <c r="D5411" i="43"/>
  <c r="D5412" i="43"/>
  <c r="D5413" i="43"/>
  <c r="D5414" i="43"/>
  <c r="D5415" i="43"/>
  <c r="D5416" i="43"/>
  <c r="D5417" i="43"/>
  <c r="D5418" i="43"/>
  <c r="D5419" i="43"/>
  <c r="D5420" i="43"/>
  <c r="D5421" i="43"/>
  <c r="D5422" i="43"/>
  <c r="D5423" i="43"/>
  <c r="D5424" i="43"/>
  <c r="D5425" i="43"/>
  <c r="D5426" i="43"/>
  <c r="D5427" i="43"/>
  <c r="D5428" i="43"/>
  <c r="D5429" i="43"/>
  <c r="D5430" i="43"/>
  <c r="D5431" i="43"/>
  <c r="D5432" i="43"/>
  <c r="D5433" i="43"/>
  <c r="D5434" i="43"/>
  <c r="D5435" i="43"/>
  <c r="D5436" i="43"/>
  <c r="D5437" i="43"/>
  <c r="D5438" i="43"/>
  <c r="D5439" i="43"/>
  <c r="D5440" i="43"/>
  <c r="D5441" i="43"/>
  <c r="D5442" i="43"/>
  <c r="D5443" i="43"/>
  <c r="D5444" i="43"/>
  <c r="D5445" i="43"/>
  <c r="D5446" i="43"/>
  <c r="D5447" i="43"/>
  <c r="D5448" i="43"/>
  <c r="D5449" i="43"/>
  <c r="D5450" i="43"/>
  <c r="D5451" i="43"/>
  <c r="D5452" i="43"/>
  <c r="D5453" i="43"/>
  <c r="D5454" i="43"/>
  <c r="D5455" i="43"/>
  <c r="D5456" i="43"/>
  <c r="D5457" i="43"/>
  <c r="D5458" i="43"/>
  <c r="D5459" i="43"/>
  <c r="D5460" i="43"/>
  <c r="D5461" i="43"/>
  <c r="D5462" i="43"/>
  <c r="D5463" i="43"/>
  <c r="D5464" i="43"/>
  <c r="D5465" i="43"/>
  <c r="D5466" i="43"/>
  <c r="D5467" i="43"/>
  <c r="D5468" i="43"/>
  <c r="D5469" i="43"/>
  <c r="D5470" i="43"/>
  <c r="D5471" i="43"/>
  <c r="D5472" i="43"/>
  <c r="D5473" i="43"/>
  <c r="D5474" i="43"/>
  <c r="D5475" i="43"/>
  <c r="D5476" i="43"/>
  <c r="D5477" i="43"/>
  <c r="D5478" i="43"/>
  <c r="D5479" i="43"/>
  <c r="D5480" i="43"/>
  <c r="D5481" i="43"/>
  <c r="D5482" i="43"/>
  <c r="D5483" i="43"/>
  <c r="D5484" i="43"/>
  <c r="D5485" i="43"/>
  <c r="D5486" i="43"/>
  <c r="D5487" i="43"/>
  <c r="D5488" i="43"/>
  <c r="D5489" i="43"/>
  <c r="D5490" i="43"/>
  <c r="D5491" i="43"/>
  <c r="D5492" i="43"/>
  <c r="D5493" i="43"/>
  <c r="D5494" i="43"/>
  <c r="D5495" i="43"/>
  <c r="D5496" i="43"/>
  <c r="D5497" i="43"/>
  <c r="D5498" i="43"/>
  <c r="D5499" i="43"/>
  <c r="D5500" i="43"/>
  <c r="D5501" i="43"/>
  <c r="D5502" i="43"/>
  <c r="D5503" i="43"/>
  <c r="D5504" i="43"/>
  <c r="D5505" i="43"/>
  <c r="D5506" i="43"/>
  <c r="D5507" i="43"/>
  <c r="D5508" i="43"/>
  <c r="D5509" i="43"/>
  <c r="D5510" i="43"/>
  <c r="D5511" i="43"/>
  <c r="D5512" i="43"/>
  <c r="D5513" i="43"/>
  <c r="D5514" i="43"/>
  <c r="D5515" i="43"/>
  <c r="D5516" i="43"/>
  <c r="D5517" i="43"/>
  <c r="D5518" i="43"/>
  <c r="D5519" i="43"/>
  <c r="D5520" i="43"/>
  <c r="D5521" i="43"/>
  <c r="D5522" i="43"/>
  <c r="D5523" i="43"/>
  <c r="D5524" i="43"/>
  <c r="D5525" i="43"/>
  <c r="D5526" i="43"/>
  <c r="D5527" i="43"/>
  <c r="D5528" i="43"/>
  <c r="D5529" i="43"/>
  <c r="D5530" i="43"/>
  <c r="D5531" i="43"/>
  <c r="D5532" i="43"/>
  <c r="D5533" i="43"/>
  <c r="D5534" i="43"/>
  <c r="D5535" i="43"/>
  <c r="D5536" i="43"/>
  <c r="D5537" i="43"/>
  <c r="D5538" i="43"/>
  <c r="D5539" i="43"/>
  <c r="D5540" i="43"/>
  <c r="D5541" i="43"/>
  <c r="D5542" i="43"/>
  <c r="D5543" i="43"/>
  <c r="D5544" i="43"/>
  <c r="D5545" i="43"/>
  <c r="D5546" i="43"/>
  <c r="D5547" i="43"/>
  <c r="D5548" i="43"/>
  <c r="D5549" i="43"/>
  <c r="D5550" i="43"/>
  <c r="D5551" i="43"/>
  <c r="D5552" i="43"/>
  <c r="D5553" i="43"/>
  <c r="D5554" i="43"/>
  <c r="D5555" i="43"/>
  <c r="D5556" i="43"/>
  <c r="D5557" i="43"/>
  <c r="D5558" i="43"/>
  <c r="D5559" i="43"/>
  <c r="D5560" i="43"/>
  <c r="D5561" i="43"/>
  <c r="D5562" i="43"/>
  <c r="D5563" i="43"/>
  <c r="D5564" i="43"/>
  <c r="D5565" i="43"/>
  <c r="D5566" i="43"/>
  <c r="D5567" i="43"/>
  <c r="D5568" i="43"/>
  <c r="D5569" i="43"/>
  <c r="D5570" i="43"/>
  <c r="D5571" i="43"/>
  <c r="D5572" i="43"/>
  <c r="D5573" i="43"/>
  <c r="D5574" i="43"/>
  <c r="D5575" i="43"/>
  <c r="D5576" i="43"/>
  <c r="D5577" i="43"/>
  <c r="D5578" i="43"/>
  <c r="D5579" i="43"/>
  <c r="D5580" i="43"/>
  <c r="D5581" i="43"/>
  <c r="D5582" i="43"/>
  <c r="D5583" i="43"/>
  <c r="D5584" i="43"/>
  <c r="D5585" i="43"/>
  <c r="D5586" i="43"/>
  <c r="D5587" i="43"/>
  <c r="D5588" i="43"/>
  <c r="D5589" i="43"/>
  <c r="D5590" i="43"/>
  <c r="D5591" i="43"/>
  <c r="D5592" i="43"/>
  <c r="D5593" i="43"/>
  <c r="D5594" i="43"/>
  <c r="D5595" i="43"/>
  <c r="D5596" i="43"/>
  <c r="D5597" i="43"/>
  <c r="D5598" i="43"/>
  <c r="D5599" i="43"/>
  <c r="D5600" i="43"/>
  <c r="D5601" i="43"/>
  <c r="D5602" i="43"/>
  <c r="D5603" i="43"/>
  <c r="D5604" i="43"/>
  <c r="D5605" i="43"/>
  <c r="D5606" i="43"/>
  <c r="D5607" i="43"/>
  <c r="D5608" i="43"/>
  <c r="D5609" i="43"/>
  <c r="D5610" i="43"/>
  <c r="D5611" i="43"/>
  <c r="D5612" i="43"/>
  <c r="D5613" i="43"/>
  <c r="D5614" i="43"/>
  <c r="D5615" i="43"/>
  <c r="D5616" i="43"/>
  <c r="D5617" i="43"/>
  <c r="D5618" i="43"/>
  <c r="D5619" i="43"/>
  <c r="D5620" i="43"/>
  <c r="D5621" i="43"/>
  <c r="D5622" i="43"/>
  <c r="D5623" i="43"/>
  <c r="D5624" i="43"/>
  <c r="D5625" i="43"/>
  <c r="D5626" i="43"/>
  <c r="D5627" i="43"/>
  <c r="D5628" i="43"/>
  <c r="D5629" i="43"/>
  <c r="D5630" i="43"/>
  <c r="D5631" i="43"/>
  <c r="D5632" i="43"/>
  <c r="D5633" i="43"/>
  <c r="D5634" i="43"/>
  <c r="D5635" i="43"/>
  <c r="D5636" i="43"/>
  <c r="D5637" i="43"/>
  <c r="D5638" i="43"/>
  <c r="D5639" i="43"/>
  <c r="D5640" i="43"/>
  <c r="D5641" i="43"/>
  <c r="D5642" i="43"/>
  <c r="D5643" i="43"/>
  <c r="D5644" i="43"/>
  <c r="D5645" i="43"/>
  <c r="D5646" i="43"/>
  <c r="D5647" i="43"/>
  <c r="D5648" i="43"/>
  <c r="D5649" i="43"/>
  <c r="D5650" i="43"/>
  <c r="D5651" i="43"/>
  <c r="D5652" i="43"/>
  <c r="D5653" i="43"/>
  <c r="D5654" i="43"/>
  <c r="D5655" i="43"/>
  <c r="D5656" i="43"/>
  <c r="D5657" i="43"/>
  <c r="D5658" i="43"/>
  <c r="D5659" i="43"/>
  <c r="D5660" i="43"/>
  <c r="D5661" i="43"/>
  <c r="D5662" i="43"/>
  <c r="D5663" i="43"/>
  <c r="D5664" i="43"/>
  <c r="D5665" i="43"/>
  <c r="D5666" i="43"/>
  <c r="D5667" i="43"/>
  <c r="D5668" i="43"/>
  <c r="D5669" i="43"/>
  <c r="D5670" i="43"/>
  <c r="D5671" i="43"/>
  <c r="D5672" i="43"/>
  <c r="D5673" i="43"/>
  <c r="D5674" i="43"/>
  <c r="D5675" i="43"/>
  <c r="D5676" i="43"/>
  <c r="D5677" i="43"/>
  <c r="D5678" i="43"/>
  <c r="D5679" i="43"/>
  <c r="D5680" i="43"/>
  <c r="D5681" i="43"/>
  <c r="D5682" i="43"/>
  <c r="D5683" i="43"/>
  <c r="D5684" i="43"/>
  <c r="D5685" i="43"/>
  <c r="D5686" i="43"/>
  <c r="D5687" i="43"/>
  <c r="D5688" i="43"/>
  <c r="D5689" i="43"/>
  <c r="D5690" i="43"/>
  <c r="D5691" i="43"/>
  <c r="D5692" i="43"/>
  <c r="D5693" i="43"/>
  <c r="D5694" i="43"/>
  <c r="D5695" i="43"/>
  <c r="D5696" i="43"/>
  <c r="D5697" i="43"/>
  <c r="D5698" i="43"/>
  <c r="D5699" i="43"/>
  <c r="D5700" i="43"/>
  <c r="D5701" i="43"/>
  <c r="D5702" i="43"/>
  <c r="D5703" i="43"/>
  <c r="D5704" i="43"/>
  <c r="D5705" i="43"/>
  <c r="D5706" i="43"/>
  <c r="D5707" i="43"/>
  <c r="D5708" i="43"/>
  <c r="D5709" i="43"/>
  <c r="D5710" i="43"/>
  <c r="D5711" i="43"/>
  <c r="D5712" i="43"/>
  <c r="D5713" i="43"/>
  <c r="D5714" i="43"/>
  <c r="D5715" i="43"/>
  <c r="D5716" i="43"/>
  <c r="D5717" i="43"/>
  <c r="D5718" i="43"/>
  <c r="D5719" i="43"/>
  <c r="D5720" i="43"/>
  <c r="D5721" i="43"/>
  <c r="D5722" i="43"/>
  <c r="D5723" i="43"/>
  <c r="D5724" i="43"/>
  <c r="D5725" i="43"/>
  <c r="D5726" i="43"/>
  <c r="D5727" i="43"/>
  <c r="D5728" i="43"/>
  <c r="D5729" i="43"/>
  <c r="D5730" i="43"/>
  <c r="D5731" i="43"/>
  <c r="D5732" i="43"/>
  <c r="D5733" i="43"/>
  <c r="D5734" i="43"/>
  <c r="D5735" i="43"/>
  <c r="D5736" i="43"/>
  <c r="D5737" i="43"/>
  <c r="D5738" i="43"/>
  <c r="D5739" i="43"/>
  <c r="D5740" i="43"/>
  <c r="D5741" i="43"/>
  <c r="D5742" i="43"/>
  <c r="D5743" i="43"/>
  <c r="D5744" i="43"/>
  <c r="D5745" i="43"/>
  <c r="D5746" i="43"/>
  <c r="D5747" i="43"/>
  <c r="D5748" i="43"/>
  <c r="D5749" i="43"/>
  <c r="D5750" i="43"/>
  <c r="D5751" i="43"/>
  <c r="D5752" i="43"/>
  <c r="D5753" i="43"/>
  <c r="D5754" i="43"/>
  <c r="D5755" i="43"/>
  <c r="D5756" i="43"/>
  <c r="D5757" i="43"/>
  <c r="D5758" i="43"/>
  <c r="D5759" i="43"/>
  <c r="D5760" i="43"/>
  <c r="D5761" i="43"/>
  <c r="D5762" i="43"/>
  <c r="D5763" i="43"/>
  <c r="D5764" i="43"/>
  <c r="D5765" i="43"/>
  <c r="D5766" i="43"/>
  <c r="D5767" i="43"/>
  <c r="D5768" i="43"/>
  <c r="D5769" i="43"/>
  <c r="D5770" i="43"/>
  <c r="D5771" i="43"/>
  <c r="D5772" i="43"/>
  <c r="D5773" i="43"/>
  <c r="D5774" i="43"/>
  <c r="D5775" i="43"/>
  <c r="D5776" i="43"/>
  <c r="D5777" i="43"/>
  <c r="D5778" i="43"/>
  <c r="D5779" i="43"/>
  <c r="D5780" i="43"/>
  <c r="D5781" i="43"/>
  <c r="D5782" i="43"/>
  <c r="D5783" i="43"/>
  <c r="D5784" i="43"/>
  <c r="D5785" i="43"/>
  <c r="D5786" i="43"/>
  <c r="D5787" i="43"/>
  <c r="D5788" i="43"/>
  <c r="D5789" i="43"/>
  <c r="D5790" i="43"/>
  <c r="D5791" i="43"/>
  <c r="D5792" i="43"/>
  <c r="D5793" i="43"/>
  <c r="D5794" i="43"/>
  <c r="D5795" i="43"/>
  <c r="D5796" i="43"/>
  <c r="D5797" i="43"/>
  <c r="D5798" i="43"/>
  <c r="D5799" i="43"/>
  <c r="D5800" i="43"/>
  <c r="D5801" i="43"/>
  <c r="D5802" i="43"/>
  <c r="D5803" i="43"/>
  <c r="D5804" i="43"/>
  <c r="D5805" i="43"/>
  <c r="D5806" i="43"/>
  <c r="D5807" i="43"/>
  <c r="D5808" i="43"/>
  <c r="D5809" i="43"/>
  <c r="D5810" i="43"/>
  <c r="D5811" i="43"/>
  <c r="D5812" i="43"/>
  <c r="D5813" i="43"/>
  <c r="D5814" i="43"/>
  <c r="D5815" i="43"/>
  <c r="D5816" i="43"/>
  <c r="D5817" i="43"/>
  <c r="D5818" i="43"/>
  <c r="D5819" i="43"/>
  <c r="D5820" i="43"/>
  <c r="D5821" i="43"/>
  <c r="D5822" i="43"/>
  <c r="D5823" i="43"/>
  <c r="D5824" i="43"/>
  <c r="D5825" i="43"/>
  <c r="D5826" i="43"/>
  <c r="D5827" i="43"/>
  <c r="D5828" i="43"/>
  <c r="D5829" i="43"/>
  <c r="D5830" i="43"/>
  <c r="D5831" i="43"/>
  <c r="D5832" i="43"/>
  <c r="D5833" i="43"/>
  <c r="D5834" i="43"/>
  <c r="D5835" i="43"/>
  <c r="D5836" i="43"/>
  <c r="D5837" i="43"/>
  <c r="D5838" i="43"/>
  <c r="D5839" i="43"/>
  <c r="D5840" i="43"/>
  <c r="D5841" i="43"/>
  <c r="D5842" i="43"/>
  <c r="D5843" i="43"/>
  <c r="D5844" i="43"/>
  <c r="D5845" i="43"/>
  <c r="D5846" i="43"/>
  <c r="D5847" i="43"/>
  <c r="D5848" i="43"/>
  <c r="D5849" i="43"/>
  <c r="D5850" i="43"/>
  <c r="D5851" i="43"/>
  <c r="D5852" i="43"/>
  <c r="D5853" i="43"/>
  <c r="D5854" i="43"/>
  <c r="D5855" i="43"/>
  <c r="D5856" i="43"/>
  <c r="D5857" i="43"/>
  <c r="D5858" i="43"/>
  <c r="D5859" i="43"/>
  <c r="D5860" i="43"/>
  <c r="D5861" i="43"/>
  <c r="D5862" i="43"/>
  <c r="D5863" i="43"/>
  <c r="D5864" i="43"/>
  <c r="D5865" i="43"/>
  <c r="D5866" i="43"/>
  <c r="D5867" i="43"/>
  <c r="D5868" i="43"/>
  <c r="D5869" i="43"/>
  <c r="D5870" i="43"/>
  <c r="D5871" i="43"/>
  <c r="D5872" i="43"/>
  <c r="D5873" i="43"/>
  <c r="D5874" i="43"/>
  <c r="D5875" i="43"/>
  <c r="D5876" i="43"/>
  <c r="D5877" i="43"/>
  <c r="D5878" i="43"/>
  <c r="D5879" i="43"/>
  <c r="D5880" i="43"/>
  <c r="D5881" i="43"/>
  <c r="D5882" i="43"/>
  <c r="D5883" i="43"/>
  <c r="D5884" i="43"/>
  <c r="D5885" i="43"/>
  <c r="D5886" i="43"/>
  <c r="D5887" i="43"/>
  <c r="D5888" i="43"/>
  <c r="D5889" i="43"/>
  <c r="D5890" i="43"/>
  <c r="D5891" i="43"/>
  <c r="D5892" i="43"/>
  <c r="D5893" i="43"/>
  <c r="D5894" i="43"/>
  <c r="D5895" i="43"/>
  <c r="D5896" i="43"/>
  <c r="D5897" i="43"/>
  <c r="D5898" i="43"/>
  <c r="D5899" i="43"/>
  <c r="D5900" i="43"/>
  <c r="D5901" i="43"/>
  <c r="D5902" i="43"/>
  <c r="D5903" i="43"/>
  <c r="D5904" i="43"/>
  <c r="D5905" i="43"/>
  <c r="D5906" i="43"/>
  <c r="D5907" i="43"/>
  <c r="D5908" i="43"/>
  <c r="D5909" i="43"/>
  <c r="D5910" i="43"/>
  <c r="D5911" i="43"/>
  <c r="D5912" i="43"/>
  <c r="D5913" i="43"/>
  <c r="D5914" i="43"/>
  <c r="D5915" i="43"/>
  <c r="D5916" i="43"/>
  <c r="D5917" i="43"/>
  <c r="D5918" i="43"/>
  <c r="D5919" i="43"/>
  <c r="D5920" i="43"/>
  <c r="D5921" i="43"/>
  <c r="D5922" i="43"/>
  <c r="D5923" i="43"/>
  <c r="D5924" i="43"/>
  <c r="D5925" i="43"/>
  <c r="C4" i="43"/>
  <c r="B4" i="43" s="1"/>
  <c r="H5" i="46"/>
  <c r="H6" i="46"/>
  <c r="H10" i="46"/>
  <c r="H8" i="46"/>
  <c r="H9" i="46"/>
  <c r="O16" i="47" l="1"/>
  <c r="F16" i="47"/>
  <c r="O4" i="47"/>
  <c r="L17" i="47"/>
  <c r="C17" i="47"/>
  <c r="I16" i="47"/>
  <c r="R4" i="47"/>
  <c r="I4" i="47"/>
  <c r="O17" i="47"/>
  <c r="F17" i="47"/>
  <c r="O5" i="47"/>
  <c r="R17" i="47"/>
  <c r="R16" i="47"/>
  <c r="L4" i="47"/>
  <c r="I17" i="47"/>
  <c r="R5" i="47"/>
  <c r="I5" i="47"/>
  <c r="L16" i="47"/>
  <c r="C16" i="47"/>
  <c r="L5" i="47"/>
  <c r="E4" i="43"/>
  <c r="D4" i="43"/>
  <c r="E235" i="32"/>
  <c r="E227" i="32"/>
  <c r="E219" i="32"/>
  <c r="E211" i="32"/>
  <c r="E203" i="32"/>
  <c r="E238" i="32"/>
  <c r="E234" i="32"/>
  <c r="E230" i="32"/>
  <c r="E226" i="32"/>
  <c r="E222" i="32"/>
  <c r="E218" i="32"/>
  <c r="E214" i="32"/>
  <c r="E210" i="32"/>
  <c r="E206" i="32"/>
  <c r="E202" i="32"/>
  <c r="E231" i="32"/>
  <c r="E223" i="32"/>
  <c r="E215" i="32"/>
  <c r="E207" i="32"/>
  <c r="E199" i="32"/>
  <c r="E237" i="32"/>
  <c r="E233" i="32"/>
  <c r="E229" i="32"/>
  <c r="E225" i="32"/>
  <c r="E221" i="32"/>
  <c r="E217" i="32"/>
  <c r="E213" i="32"/>
  <c r="E209" i="32"/>
  <c r="E205" i="32"/>
  <c r="E201" i="32"/>
  <c r="E236" i="32"/>
  <c r="E232" i="32"/>
  <c r="E228" i="32"/>
  <c r="E224" i="32"/>
  <c r="E220" i="32"/>
  <c r="E216" i="32"/>
  <c r="E212" i="32"/>
  <c r="E208" i="32"/>
  <c r="E204" i="32"/>
  <c r="E200" i="32"/>
  <c r="E183" i="32"/>
  <c r="A183" i="32" s="1"/>
  <c r="E190" i="32"/>
  <c r="A190" i="32" s="1"/>
  <c r="E191" i="32"/>
  <c r="E188" i="32"/>
  <c r="E189" i="32"/>
  <c r="E193" i="32"/>
  <c r="A193" i="32" s="1"/>
  <c r="E192" i="32"/>
  <c r="A192" i="32" s="1"/>
  <c r="E195" i="32"/>
  <c r="A195" i="32" s="1"/>
  <c r="E194" i="32"/>
  <c r="A194" i="32" s="1"/>
  <c r="E186" i="32"/>
  <c r="E187" i="32"/>
  <c r="A187" i="32" s="1"/>
  <c r="L186" i="32"/>
  <c r="E185" i="32"/>
  <c r="A185" i="32" s="1"/>
  <c r="E184" i="32"/>
  <c r="A184" i="32" s="1"/>
  <c r="E182" i="32"/>
  <c r="A182" i="32" s="1"/>
  <c r="E181" i="32"/>
  <c r="E180" i="32"/>
  <c r="A180" i="32" s="1"/>
  <c r="E167" i="32"/>
  <c r="E166" i="32"/>
  <c r="A166" i="32" s="1"/>
  <c r="E178" i="32"/>
  <c r="A178" i="32" s="1"/>
  <c r="E174" i="32"/>
  <c r="A174" i="32" s="1"/>
  <c r="E177" i="32"/>
  <c r="A177" i="32" s="1"/>
  <c r="E173" i="32"/>
  <c r="A173" i="32" s="1"/>
  <c r="E176" i="32"/>
  <c r="A176" i="32" s="1"/>
  <c r="E179" i="32"/>
  <c r="E175" i="32"/>
  <c r="E171" i="32"/>
  <c r="E170" i="32"/>
  <c r="A170" i="32" s="1"/>
  <c r="E169" i="32"/>
  <c r="A169" i="32" s="1"/>
  <c r="E172" i="32"/>
  <c r="E168" i="32"/>
  <c r="A168" i="32" s="1"/>
  <c r="E165" i="32"/>
  <c r="E164" i="32"/>
  <c r="A164" i="32" s="1"/>
  <c r="E162" i="32"/>
  <c r="A162" i="32" s="1"/>
  <c r="E161" i="32"/>
  <c r="A161" i="32" s="1"/>
  <c r="E163" i="32"/>
  <c r="A163" i="32" s="1"/>
  <c r="E160" i="32"/>
  <c r="E159" i="32"/>
  <c r="K197" i="32" l="1"/>
  <c r="A197" i="32"/>
  <c r="K212" i="32"/>
  <c r="A212" i="32"/>
  <c r="K228" i="32"/>
  <c r="A228" i="32"/>
  <c r="K201" i="32"/>
  <c r="A201" i="32"/>
  <c r="K217" i="32"/>
  <c r="A217" i="32"/>
  <c r="K233" i="32"/>
  <c r="A233" i="32"/>
  <c r="K215" i="32"/>
  <c r="A215" i="32"/>
  <c r="K202" i="32"/>
  <c r="A202" i="32"/>
  <c r="K218" i="32"/>
  <c r="A218" i="32"/>
  <c r="K234" i="32"/>
  <c r="A234" i="32"/>
  <c r="K211" i="32"/>
  <c r="A211" i="32"/>
  <c r="K200" i="32"/>
  <c r="A200" i="32"/>
  <c r="K216" i="32"/>
  <c r="A216" i="32"/>
  <c r="K232" i="32"/>
  <c r="A232" i="32"/>
  <c r="K205" i="32"/>
  <c r="A205" i="32"/>
  <c r="K221" i="32"/>
  <c r="A221" i="32"/>
  <c r="K237" i="32"/>
  <c r="A237" i="32"/>
  <c r="K223" i="32"/>
  <c r="A223" i="32"/>
  <c r="K206" i="32"/>
  <c r="A206" i="32"/>
  <c r="K222" i="32"/>
  <c r="A222" i="32"/>
  <c r="K238" i="32"/>
  <c r="A238" i="32"/>
  <c r="K219" i="32"/>
  <c r="A219" i="32"/>
  <c r="K204" i="32"/>
  <c r="A204" i="32"/>
  <c r="K220" i="32"/>
  <c r="A220" i="32"/>
  <c r="K236" i="32"/>
  <c r="A236" i="32"/>
  <c r="K209" i="32"/>
  <c r="A209" i="32"/>
  <c r="K225" i="32"/>
  <c r="A225" i="32"/>
  <c r="K199" i="32"/>
  <c r="A199" i="32"/>
  <c r="K231" i="32"/>
  <c r="A231" i="32"/>
  <c r="K210" i="32"/>
  <c r="A210" i="32"/>
  <c r="K226" i="32"/>
  <c r="A226" i="32"/>
  <c r="K196" i="32"/>
  <c r="A196" i="32"/>
  <c r="K227" i="32"/>
  <c r="A227" i="32"/>
  <c r="K208" i="32"/>
  <c r="A208" i="32"/>
  <c r="K224" i="32"/>
  <c r="A224" i="32"/>
  <c r="K198" i="32"/>
  <c r="A198" i="32"/>
  <c r="K213" i="32"/>
  <c r="A213" i="32"/>
  <c r="K229" i="32"/>
  <c r="A229" i="32"/>
  <c r="K207" i="32"/>
  <c r="A207" i="32"/>
  <c r="K214" i="32"/>
  <c r="A214" i="32"/>
  <c r="K230" i="32"/>
  <c r="A230" i="32"/>
  <c r="K203" i="32"/>
  <c r="A203" i="32"/>
  <c r="K235" i="32"/>
  <c r="A235" i="32"/>
  <c r="K181" i="32"/>
  <c r="A181" i="32"/>
  <c r="K188" i="32"/>
  <c r="A188" i="32"/>
  <c r="K171" i="32"/>
  <c r="A171" i="32"/>
  <c r="K165" i="32"/>
  <c r="A165" i="32"/>
  <c r="K159" i="32"/>
  <c r="A159" i="32"/>
  <c r="K191" i="32"/>
  <c r="A191" i="32"/>
  <c r="K172" i="32"/>
  <c r="A172" i="32"/>
  <c r="K175" i="32"/>
  <c r="A175" i="32"/>
  <c r="K167" i="32"/>
  <c r="A167" i="32"/>
  <c r="K186" i="32"/>
  <c r="A186" i="32"/>
  <c r="K160" i="32"/>
  <c r="A160" i="32"/>
  <c r="K179" i="32"/>
  <c r="A179" i="32"/>
  <c r="K189" i="32"/>
  <c r="A189" i="32"/>
  <c r="K193" i="32"/>
  <c r="K183" i="32"/>
  <c r="K190" i="32"/>
  <c r="K194" i="32"/>
  <c r="K195" i="32"/>
  <c r="K192" i="32"/>
  <c r="K187" i="32"/>
  <c r="K185" i="32"/>
  <c r="K184" i="32"/>
  <c r="K180" i="32"/>
  <c r="K182" i="32"/>
  <c r="K173" i="32"/>
  <c r="K174" i="32"/>
  <c r="K170" i="32"/>
  <c r="K176" i="32"/>
  <c r="K166" i="32"/>
  <c r="K178" i="32"/>
  <c r="K177" i="32"/>
  <c r="K169" i="32"/>
  <c r="K168" i="32"/>
  <c r="K162" i="32"/>
  <c r="K161" i="32"/>
  <c r="K164" i="32"/>
  <c r="K163" i="32"/>
  <c r="C6" i="43"/>
  <c r="D6" i="43" l="1"/>
  <c r="E6" i="43"/>
  <c r="B6" i="43"/>
  <c r="G20" i="32"/>
  <c r="H20" i="32"/>
  <c r="L20" i="32" s="1"/>
  <c r="A20" i="32" l="1"/>
  <c r="K20" i="32" l="1"/>
  <c r="D5" i="34" l="1"/>
  <c r="D6" i="34"/>
  <c r="D7" i="34"/>
  <c r="D8" i="34"/>
  <c r="D9" i="34"/>
  <c r="D10" i="34"/>
  <c r="D11" i="34"/>
  <c r="D12" i="34"/>
  <c r="D13" i="34"/>
  <c r="D14" i="34"/>
  <c r="D15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" i="34"/>
  <c r="D4" i="34"/>
  <c r="I3" i="34"/>
  <c r="I4" i="34"/>
  <c r="I6" i="34"/>
  <c r="D4" i="31" s="1"/>
  <c r="I7" i="34"/>
  <c r="I8" i="34"/>
  <c r="D9" i="31"/>
  <c r="I13" i="34"/>
  <c r="D10" i="31" s="1"/>
  <c r="G14" i="34"/>
  <c r="I14" i="34" s="1"/>
  <c r="G15" i="34"/>
  <c r="I15" i="34" s="1"/>
  <c r="I17" i="34"/>
  <c r="I18" i="34"/>
  <c r="I19" i="34"/>
  <c r="I20" i="34"/>
  <c r="I21" i="34"/>
  <c r="I22" i="34"/>
  <c r="G23" i="34"/>
  <c r="I23" i="34" s="1"/>
  <c r="G24" i="34"/>
  <c r="I24" i="34" s="1"/>
  <c r="G25" i="34"/>
  <c r="I25" i="34" s="1"/>
  <c r="G26" i="34"/>
  <c r="I26" i="34" s="1"/>
  <c r="G27" i="34"/>
  <c r="I27" i="34" s="1"/>
  <c r="G28" i="34"/>
  <c r="I28" i="34" s="1"/>
  <c r="G29" i="34"/>
  <c r="I29" i="34" s="1"/>
  <c r="G453" i="34"/>
  <c r="I453" i="34" s="1"/>
  <c r="G454" i="34"/>
  <c r="I454" i="34" s="1"/>
  <c r="G455" i="34"/>
  <c r="I455" i="34" s="1"/>
  <c r="G456" i="34"/>
  <c r="I456" i="34" s="1"/>
  <c r="G457" i="34"/>
  <c r="I457" i="34" s="1"/>
  <c r="G458" i="34"/>
  <c r="I458" i="34" s="1"/>
  <c r="G459" i="34"/>
  <c r="I459" i="34" s="1"/>
  <c r="G460" i="34"/>
  <c r="I460" i="34" s="1"/>
  <c r="G461" i="34"/>
  <c r="I461" i="34" s="1"/>
  <c r="G462" i="34"/>
  <c r="I462" i="34" s="1"/>
  <c r="G463" i="34"/>
  <c r="I463" i="34" s="1"/>
  <c r="G464" i="34"/>
  <c r="I464" i="34" s="1"/>
  <c r="G465" i="34"/>
  <c r="I465" i="34" s="1"/>
  <c r="G466" i="34"/>
  <c r="I466" i="34" s="1"/>
  <c r="G467" i="34"/>
  <c r="I467" i="34" s="1"/>
  <c r="G468" i="34"/>
  <c r="I468" i="34" s="1"/>
  <c r="G469" i="34"/>
  <c r="I469" i="34" s="1"/>
  <c r="G470" i="34"/>
  <c r="I470" i="34" s="1"/>
  <c r="G471" i="34"/>
  <c r="I471" i="34" s="1"/>
  <c r="G472" i="34"/>
  <c r="I472" i="34" s="1"/>
  <c r="G473" i="34"/>
  <c r="I473" i="34" s="1"/>
  <c r="G474" i="34"/>
  <c r="I474" i="34" s="1"/>
  <c r="G475" i="34"/>
  <c r="I475" i="34" s="1"/>
  <c r="G476" i="34"/>
  <c r="I476" i="34" s="1"/>
  <c r="G477" i="34"/>
  <c r="I477" i="34" s="1"/>
  <c r="G478" i="34"/>
  <c r="I478" i="34" s="1"/>
  <c r="G479" i="34"/>
  <c r="I479" i="34" s="1"/>
  <c r="G480" i="34"/>
  <c r="I480" i="34" s="1"/>
  <c r="G481" i="34"/>
  <c r="I481" i="34" s="1"/>
  <c r="G482" i="34"/>
  <c r="I482" i="34" s="1"/>
  <c r="G483" i="34"/>
  <c r="I483" i="34" s="1"/>
  <c r="G484" i="34"/>
  <c r="I484" i="34" s="1"/>
  <c r="G485" i="34"/>
  <c r="I485" i="34" s="1"/>
  <c r="G486" i="34"/>
  <c r="I486" i="34" s="1"/>
  <c r="G487" i="34"/>
  <c r="I487" i="34" s="1"/>
  <c r="G488" i="34"/>
  <c r="I488" i="34" s="1"/>
  <c r="G489" i="34"/>
  <c r="I489" i="34" s="1"/>
  <c r="G490" i="34"/>
  <c r="I490" i="34" s="1"/>
  <c r="G491" i="34"/>
  <c r="I491" i="34" s="1"/>
  <c r="G492" i="34"/>
  <c r="I492" i="34" s="1"/>
  <c r="G493" i="34"/>
  <c r="I493" i="34" s="1"/>
  <c r="G494" i="34"/>
  <c r="I494" i="34" s="1"/>
  <c r="G495" i="34"/>
  <c r="I495" i="34" s="1"/>
  <c r="G496" i="34"/>
  <c r="I496" i="34" s="1"/>
  <c r="G497" i="34"/>
  <c r="I497" i="34" s="1"/>
  <c r="G498" i="34"/>
  <c r="I498" i="34" s="1"/>
  <c r="G499" i="34"/>
  <c r="I499" i="34" s="1"/>
  <c r="G500" i="34"/>
  <c r="I500" i="34" s="1"/>
  <c r="G501" i="34"/>
  <c r="I501" i="34" s="1"/>
  <c r="G502" i="34"/>
  <c r="I502" i="34" s="1"/>
  <c r="G503" i="34"/>
  <c r="I503" i="34" s="1"/>
  <c r="G504" i="34"/>
  <c r="I504" i="34" s="1"/>
  <c r="G505" i="34"/>
  <c r="I505" i="34" s="1"/>
  <c r="G506" i="34"/>
  <c r="I506" i="34" s="1"/>
  <c r="G507" i="34"/>
  <c r="I507" i="34" s="1"/>
  <c r="G508" i="34"/>
  <c r="I508" i="34" s="1"/>
  <c r="G509" i="34"/>
  <c r="I509" i="34" s="1"/>
  <c r="G510" i="34"/>
  <c r="I510" i="34" s="1"/>
  <c r="G511" i="34"/>
  <c r="I511" i="34" s="1"/>
  <c r="G512" i="34"/>
  <c r="I512" i="34" s="1"/>
  <c r="G513" i="34"/>
  <c r="I513" i="34" s="1"/>
  <c r="G514" i="34"/>
  <c r="I514" i="34" s="1"/>
  <c r="G515" i="34"/>
  <c r="I515" i="34" s="1"/>
  <c r="G516" i="34"/>
  <c r="I516" i="34" s="1"/>
  <c r="G517" i="34"/>
  <c r="I517" i="34" s="1"/>
  <c r="G518" i="34"/>
  <c r="I518" i="34" s="1"/>
  <c r="G519" i="34"/>
  <c r="I519" i="34" s="1"/>
  <c r="G520" i="34"/>
  <c r="I520" i="34" s="1"/>
  <c r="G521" i="34"/>
  <c r="I521" i="34" s="1"/>
  <c r="G522" i="34"/>
  <c r="I522" i="34" s="1"/>
  <c r="G523" i="34"/>
  <c r="I523" i="34" s="1"/>
  <c r="G524" i="34"/>
  <c r="I524" i="34" s="1"/>
  <c r="G525" i="34"/>
  <c r="I525" i="34" s="1"/>
  <c r="G526" i="34"/>
  <c r="I526" i="34" s="1"/>
  <c r="G527" i="34"/>
  <c r="I527" i="34" s="1"/>
  <c r="G528" i="34"/>
  <c r="I528" i="34" s="1"/>
  <c r="G529" i="34"/>
  <c r="I529" i="34" s="1"/>
  <c r="G530" i="34"/>
  <c r="I530" i="34" s="1"/>
  <c r="G531" i="34"/>
  <c r="I531" i="34" s="1"/>
  <c r="G532" i="34"/>
  <c r="I532" i="34" s="1"/>
  <c r="G533" i="34"/>
  <c r="I533" i="34" s="1"/>
  <c r="G534" i="34"/>
  <c r="I534" i="34" s="1"/>
  <c r="G535" i="34"/>
  <c r="I535" i="34" s="1"/>
  <c r="G536" i="34"/>
  <c r="I536" i="34" s="1"/>
  <c r="G537" i="34"/>
  <c r="I537" i="34" s="1"/>
  <c r="G538" i="34"/>
  <c r="I538" i="34" s="1"/>
  <c r="G539" i="34"/>
  <c r="I539" i="34" s="1"/>
  <c r="G540" i="34"/>
  <c r="I540" i="34" s="1"/>
  <c r="G541" i="34"/>
  <c r="I541" i="34" s="1"/>
  <c r="G542" i="34"/>
  <c r="I542" i="34" s="1"/>
  <c r="G543" i="34"/>
  <c r="I543" i="34" s="1"/>
  <c r="G544" i="34"/>
  <c r="I544" i="34" s="1"/>
  <c r="G545" i="34"/>
  <c r="I545" i="34" s="1"/>
  <c r="G546" i="34"/>
  <c r="I546" i="34" s="1"/>
  <c r="G547" i="34"/>
  <c r="I547" i="34" s="1"/>
  <c r="G548" i="34"/>
  <c r="I548" i="34" s="1"/>
  <c r="G549" i="34"/>
  <c r="I549" i="34" s="1"/>
  <c r="G550" i="34"/>
  <c r="I550" i="34" s="1"/>
  <c r="G551" i="34"/>
  <c r="I551" i="34" s="1"/>
  <c r="G552" i="34"/>
  <c r="I552" i="34" s="1"/>
  <c r="G553" i="34"/>
  <c r="I553" i="34" s="1"/>
  <c r="G554" i="34"/>
  <c r="I554" i="34" s="1"/>
  <c r="G555" i="34"/>
  <c r="I555" i="34" s="1"/>
  <c r="G556" i="34"/>
  <c r="I556" i="34" s="1"/>
  <c r="G557" i="34"/>
  <c r="I557" i="34" s="1"/>
  <c r="G558" i="34"/>
  <c r="I558" i="34" s="1"/>
  <c r="G559" i="34"/>
  <c r="I559" i="34" s="1"/>
  <c r="G560" i="34"/>
  <c r="I560" i="34" s="1"/>
  <c r="G561" i="34"/>
  <c r="I561" i="34" s="1"/>
  <c r="G562" i="34"/>
  <c r="I562" i="34" s="1"/>
  <c r="G563" i="34"/>
  <c r="I563" i="34" s="1"/>
  <c r="G564" i="34"/>
  <c r="I564" i="34" s="1"/>
  <c r="G565" i="34"/>
  <c r="I565" i="34" s="1"/>
  <c r="G566" i="34"/>
  <c r="I566" i="34" s="1"/>
  <c r="G567" i="34"/>
  <c r="I567" i="34" s="1"/>
  <c r="G568" i="34"/>
  <c r="I568" i="34" s="1"/>
  <c r="G569" i="34"/>
  <c r="I569" i="34" s="1"/>
  <c r="G570" i="34"/>
  <c r="I570" i="34" s="1"/>
  <c r="G571" i="34"/>
  <c r="I571" i="34" s="1"/>
  <c r="G572" i="34"/>
  <c r="I572" i="34" s="1"/>
  <c r="G573" i="34"/>
  <c r="I573" i="34" s="1"/>
  <c r="G574" i="34"/>
  <c r="I574" i="34" s="1"/>
  <c r="G575" i="34"/>
  <c r="I575" i="34" s="1"/>
  <c r="G576" i="34"/>
  <c r="I576" i="34" s="1"/>
  <c r="G577" i="34"/>
  <c r="I577" i="34" s="1"/>
  <c r="G578" i="34"/>
  <c r="I578" i="34" s="1"/>
  <c r="G579" i="34"/>
  <c r="I579" i="34" s="1"/>
  <c r="G580" i="34"/>
  <c r="I580" i="34" s="1"/>
  <c r="G581" i="34"/>
  <c r="I581" i="34" s="1"/>
  <c r="G582" i="34"/>
  <c r="I582" i="34" s="1"/>
  <c r="G583" i="34"/>
  <c r="I583" i="34" s="1"/>
  <c r="G584" i="34"/>
  <c r="I584" i="34" s="1"/>
  <c r="G585" i="34"/>
  <c r="I585" i="34" s="1"/>
  <c r="G586" i="34"/>
  <c r="I586" i="34" s="1"/>
  <c r="G587" i="34"/>
  <c r="I587" i="34" s="1"/>
  <c r="G588" i="34"/>
  <c r="I588" i="34" s="1"/>
  <c r="G589" i="34"/>
  <c r="I589" i="34" s="1"/>
  <c r="G590" i="34"/>
  <c r="I590" i="34" s="1"/>
  <c r="G591" i="34"/>
  <c r="I591" i="34" s="1"/>
  <c r="G592" i="34"/>
  <c r="I592" i="34" s="1"/>
  <c r="G593" i="34"/>
  <c r="I593" i="34" s="1"/>
  <c r="G594" i="34"/>
  <c r="I594" i="34" s="1"/>
  <c r="G595" i="34"/>
  <c r="I595" i="34" s="1"/>
  <c r="G596" i="34"/>
  <c r="I596" i="34" s="1"/>
  <c r="G597" i="34"/>
  <c r="I597" i="34" s="1"/>
  <c r="G598" i="34"/>
  <c r="I598" i="34" s="1"/>
  <c r="G599" i="34"/>
  <c r="I599" i="34" s="1"/>
  <c r="G600" i="34"/>
  <c r="I600" i="34" s="1"/>
  <c r="G601" i="34"/>
  <c r="I601" i="34" s="1"/>
  <c r="G602" i="34"/>
  <c r="I602" i="34" s="1"/>
  <c r="G603" i="34"/>
  <c r="I603" i="34" s="1"/>
  <c r="G604" i="34"/>
  <c r="I604" i="34" s="1"/>
  <c r="G605" i="34"/>
  <c r="I605" i="34" s="1"/>
  <c r="G606" i="34"/>
  <c r="I606" i="34" s="1"/>
  <c r="G607" i="34"/>
  <c r="I607" i="34" s="1"/>
  <c r="G608" i="34"/>
  <c r="I608" i="34" s="1"/>
  <c r="G609" i="34"/>
  <c r="I609" i="34" s="1"/>
  <c r="G610" i="34"/>
  <c r="I610" i="34" s="1"/>
  <c r="G611" i="34"/>
  <c r="I611" i="34" s="1"/>
  <c r="G612" i="34"/>
  <c r="I612" i="34" s="1"/>
  <c r="G613" i="34"/>
  <c r="I613" i="34" s="1"/>
  <c r="G614" i="34"/>
  <c r="I614" i="34" s="1"/>
  <c r="G615" i="34"/>
  <c r="I615" i="34" s="1"/>
  <c r="G616" i="34"/>
  <c r="I616" i="34" s="1"/>
  <c r="G617" i="34"/>
  <c r="I617" i="34" s="1"/>
  <c r="G618" i="34"/>
  <c r="I618" i="34" s="1"/>
  <c r="G619" i="34"/>
  <c r="I619" i="34" s="1"/>
  <c r="G620" i="34"/>
  <c r="I620" i="34" s="1"/>
  <c r="G621" i="34"/>
  <c r="I621" i="34" s="1"/>
  <c r="G622" i="34"/>
  <c r="I622" i="34" s="1"/>
  <c r="G623" i="34"/>
  <c r="I623" i="34" s="1"/>
  <c r="G624" i="34"/>
  <c r="I624" i="34" s="1"/>
  <c r="G625" i="34"/>
  <c r="I625" i="34" s="1"/>
  <c r="G626" i="34"/>
  <c r="I626" i="34" s="1"/>
  <c r="G627" i="34"/>
  <c r="I627" i="34" s="1"/>
  <c r="G628" i="34"/>
  <c r="I628" i="34" s="1"/>
  <c r="G629" i="34"/>
  <c r="I629" i="34" s="1"/>
  <c r="G630" i="34"/>
  <c r="I630" i="34" s="1"/>
  <c r="G631" i="34"/>
  <c r="I631" i="34" s="1"/>
  <c r="G632" i="34"/>
  <c r="I632" i="34" s="1"/>
  <c r="G633" i="34"/>
  <c r="I633" i="34" s="1"/>
  <c r="G634" i="34"/>
  <c r="I634" i="34" s="1"/>
  <c r="G635" i="34"/>
  <c r="I635" i="34" s="1"/>
  <c r="G636" i="34"/>
  <c r="I636" i="34" s="1"/>
  <c r="G637" i="34"/>
  <c r="I637" i="34" s="1"/>
  <c r="G638" i="34"/>
  <c r="I638" i="34" s="1"/>
  <c r="G639" i="34"/>
  <c r="I639" i="34" s="1"/>
  <c r="G640" i="34"/>
  <c r="I640" i="34" s="1"/>
  <c r="G641" i="34"/>
  <c r="I641" i="34" s="1"/>
  <c r="G642" i="34"/>
  <c r="I642" i="34" s="1"/>
  <c r="G643" i="34"/>
  <c r="I643" i="34" s="1"/>
  <c r="G644" i="34"/>
  <c r="I644" i="34" s="1"/>
  <c r="G645" i="34"/>
  <c r="I645" i="34" s="1"/>
  <c r="G646" i="34"/>
  <c r="I646" i="34" s="1"/>
  <c r="G647" i="34"/>
  <c r="I647" i="34" s="1"/>
  <c r="G648" i="34"/>
  <c r="I648" i="34" s="1"/>
  <c r="G649" i="34"/>
  <c r="I649" i="34" s="1"/>
  <c r="G650" i="34"/>
  <c r="I650" i="34" s="1"/>
  <c r="G651" i="34"/>
  <c r="I651" i="34" s="1"/>
  <c r="G652" i="34"/>
  <c r="I652" i="34" s="1"/>
  <c r="G653" i="34"/>
  <c r="I653" i="34" s="1"/>
  <c r="G654" i="34"/>
  <c r="I654" i="34" s="1"/>
  <c r="G655" i="34"/>
  <c r="I655" i="34" s="1"/>
  <c r="G656" i="34"/>
  <c r="I656" i="34" s="1"/>
  <c r="G657" i="34"/>
  <c r="I657" i="34" s="1"/>
  <c r="G658" i="34"/>
  <c r="I658" i="34" s="1"/>
  <c r="G659" i="34"/>
  <c r="I659" i="34" s="1"/>
  <c r="G660" i="34"/>
  <c r="I660" i="34" s="1"/>
  <c r="G661" i="34"/>
  <c r="I661" i="34" s="1"/>
  <c r="G662" i="34"/>
  <c r="I662" i="34" s="1"/>
  <c r="G663" i="34"/>
  <c r="I663" i="34" s="1"/>
  <c r="G664" i="34"/>
  <c r="I664" i="34" s="1"/>
  <c r="G665" i="34"/>
  <c r="I665" i="34" s="1"/>
  <c r="G666" i="34"/>
  <c r="I666" i="34" s="1"/>
  <c r="G667" i="34"/>
  <c r="I667" i="34" s="1"/>
  <c r="G668" i="34"/>
  <c r="I668" i="34" s="1"/>
  <c r="G669" i="34"/>
  <c r="I669" i="34" s="1"/>
  <c r="G670" i="34"/>
  <c r="I670" i="34" s="1"/>
  <c r="G671" i="34"/>
  <c r="I671" i="34" s="1"/>
  <c r="G672" i="34"/>
  <c r="I672" i="34" s="1"/>
  <c r="G673" i="34"/>
  <c r="I673" i="34" s="1"/>
  <c r="G674" i="34"/>
  <c r="I674" i="34" s="1"/>
  <c r="G675" i="34"/>
  <c r="I675" i="34" s="1"/>
  <c r="G676" i="34"/>
  <c r="I676" i="34" s="1"/>
  <c r="G677" i="34"/>
  <c r="I677" i="34" s="1"/>
  <c r="G678" i="34"/>
  <c r="I678" i="34" s="1"/>
  <c r="G679" i="34"/>
  <c r="I679" i="34" s="1"/>
  <c r="G680" i="34"/>
  <c r="I680" i="34" s="1"/>
  <c r="G681" i="34"/>
  <c r="I681" i="34" s="1"/>
  <c r="G682" i="34"/>
  <c r="I682" i="34" s="1"/>
  <c r="G683" i="34"/>
  <c r="I683" i="34" s="1"/>
  <c r="G684" i="34"/>
  <c r="I684" i="34" s="1"/>
  <c r="G685" i="34"/>
  <c r="I685" i="34" s="1"/>
  <c r="G686" i="34"/>
  <c r="I686" i="34" s="1"/>
  <c r="G687" i="34"/>
  <c r="I687" i="34" s="1"/>
  <c r="G688" i="34"/>
  <c r="I688" i="34" s="1"/>
  <c r="G689" i="34"/>
  <c r="I689" i="34" s="1"/>
  <c r="G690" i="34"/>
  <c r="I690" i="34" s="1"/>
  <c r="G691" i="34"/>
  <c r="I691" i="34" s="1"/>
  <c r="G692" i="34"/>
  <c r="I692" i="34" s="1"/>
  <c r="G693" i="34"/>
  <c r="I693" i="34" s="1"/>
  <c r="G694" i="34"/>
  <c r="I694" i="34" s="1"/>
  <c r="G695" i="34"/>
  <c r="I695" i="34" s="1"/>
  <c r="G696" i="34"/>
  <c r="I696" i="34" s="1"/>
  <c r="G697" i="34"/>
  <c r="I697" i="34" s="1"/>
  <c r="G698" i="34"/>
  <c r="I698" i="34" s="1"/>
  <c r="G699" i="34"/>
  <c r="I699" i="34" s="1"/>
  <c r="G700" i="34"/>
  <c r="I700" i="34" s="1"/>
  <c r="G701" i="34"/>
  <c r="I701" i="34" s="1"/>
  <c r="G702" i="34"/>
  <c r="I702" i="34" s="1"/>
  <c r="G703" i="34"/>
  <c r="I703" i="34" s="1"/>
  <c r="G704" i="34"/>
  <c r="I704" i="34" s="1"/>
  <c r="G705" i="34"/>
  <c r="I705" i="34" s="1"/>
  <c r="G706" i="34"/>
  <c r="I706" i="34" s="1"/>
  <c r="G707" i="34"/>
  <c r="I707" i="34" s="1"/>
  <c r="G708" i="34"/>
  <c r="I708" i="34" s="1"/>
  <c r="G709" i="34"/>
  <c r="I709" i="34" s="1"/>
  <c r="G710" i="34"/>
  <c r="I710" i="34" s="1"/>
  <c r="G711" i="34"/>
  <c r="I711" i="34" s="1"/>
  <c r="G712" i="34"/>
  <c r="I712" i="34" s="1"/>
  <c r="G713" i="34"/>
  <c r="I713" i="34" s="1"/>
  <c r="G714" i="34"/>
  <c r="I714" i="34" s="1"/>
  <c r="G715" i="34"/>
  <c r="I715" i="34" s="1"/>
  <c r="G716" i="34"/>
  <c r="I716" i="34" s="1"/>
  <c r="G717" i="34"/>
  <c r="I717" i="34" s="1"/>
  <c r="G718" i="34"/>
  <c r="I718" i="34" s="1"/>
  <c r="G719" i="34"/>
  <c r="I719" i="34" s="1"/>
  <c r="G720" i="34"/>
  <c r="I720" i="34" s="1"/>
  <c r="G721" i="34"/>
  <c r="I721" i="34" s="1"/>
  <c r="G722" i="34"/>
  <c r="I722" i="34" s="1"/>
  <c r="G723" i="34"/>
  <c r="I723" i="34" s="1"/>
  <c r="G724" i="34"/>
  <c r="I724" i="34" s="1"/>
  <c r="G725" i="34"/>
  <c r="I725" i="34" s="1"/>
  <c r="G726" i="34"/>
  <c r="I726" i="34" s="1"/>
  <c r="G727" i="34"/>
  <c r="I727" i="34" s="1"/>
  <c r="G728" i="34"/>
  <c r="I728" i="34" s="1"/>
  <c r="G729" i="34"/>
  <c r="I729" i="34" s="1"/>
  <c r="G730" i="34"/>
  <c r="I730" i="34" s="1"/>
  <c r="G731" i="34"/>
  <c r="I731" i="34" s="1"/>
  <c r="G732" i="34"/>
  <c r="I732" i="34" s="1"/>
  <c r="G733" i="34"/>
  <c r="I733" i="34" s="1"/>
  <c r="G734" i="34"/>
  <c r="I734" i="34" s="1"/>
  <c r="G735" i="34"/>
  <c r="I735" i="34" s="1"/>
  <c r="G736" i="34"/>
  <c r="I736" i="34" s="1"/>
  <c r="G737" i="34"/>
  <c r="I737" i="34" s="1"/>
  <c r="G738" i="34"/>
  <c r="I738" i="34" s="1"/>
  <c r="G739" i="34"/>
  <c r="I739" i="34" s="1"/>
  <c r="G740" i="34"/>
  <c r="I740" i="34" s="1"/>
  <c r="G741" i="34"/>
  <c r="I741" i="34" s="1"/>
  <c r="G742" i="34"/>
  <c r="I742" i="34" s="1"/>
  <c r="G743" i="34"/>
  <c r="I743" i="34" s="1"/>
  <c r="G744" i="34"/>
  <c r="I744" i="34" s="1"/>
  <c r="G745" i="34"/>
  <c r="I745" i="34" s="1"/>
  <c r="G746" i="34"/>
  <c r="I746" i="34" s="1"/>
  <c r="G747" i="34"/>
  <c r="I747" i="34" s="1"/>
  <c r="G748" i="34"/>
  <c r="I748" i="34" s="1"/>
  <c r="G749" i="34"/>
  <c r="I749" i="34" s="1"/>
  <c r="G750" i="34"/>
  <c r="I750" i="34" s="1"/>
  <c r="G751" i="34"/>
  <c r="I751" i="34" s="1"/>
  <c r="G752" i="34"/>
  <c r="I752" i="34" s="1"/>
  <c r="G753" i="34"/>
  <c r="I753" i="34" s="1"/>
  <c r="G754" i="34"/>
  <c r="I754" i="34" s="1"/>
  <c r="G755" i="34"/>
  <c r="I755" i="34" s="1"/>
  <c r="G756" i="34"/>
  <c r="I756" i="34" s="1"/>
  <c r="G757" i="34"/>
  <c r="I757" i="34" s="1"/>
  <c r="G758" i="34"/>
  <c r="I758" i="34" s="1"/>
  <c r="G759" i="34"/>
  <c r="I759" i="34" s="1"/>
  <c r="G760" i="34"/>
  <c r="I760" i="34" s="1"/>
  <c r="G761" i="34"/>
  <c r="I761" i="34" s="1"/>
  <c r="G762" i="34"/>
  <c r="I762" i="34" s="1"/>
  <c r="G763" i="34"/>
  <c r="I763" i="34" s="1"/>
  <c r="G764" i="34"/>
  <c r="I764" i="34" s="1"/>
  <c r="G765" i="34"/>
  <c r="I765" i="34" s="1"/>
  <c r="G766" i="34"/>
  <c r="I766" i="34" s="1"/>
  <c r="G767" i="34"/>
  <c r="I767" i="34" s="1"/>
  <c r="G768" i="34"/>
  <c r="I768" i="34" s="1"/>
  <c r="G769" i="34"/>
  <c r="I769" i="34" s="1"/>
  <c r="G770" i="34"/>
  <c r="I770" i="34" s="1"/>
  <c r="G771" i="34"/>
  <c r="I771" i="34" s="1"/>
  <c r="G772" i="34"/>
  <c r="I772" i="34" s="1"/>
  <c r="G773" i="34"/>
  <c r="I773" i="34" s="1"/>
  <c r="G774" i="34"/>
  <c r="I774" i="34" s="1"/>
  <c r="G775" i="34"/>
  <c r="I775" i="34" s="1"/>
  <c r="G776" i="34"/>
  <c r="I776" i="34" s="1"/>
  <c r="G777" i="34"/>
  <c r="I777" i="34" s="1"/>
  <c r="G778" i="34"/>
  <c r="I778" i="34" s="1"/>
  <c r="G779" i="34"/>
  <c r="I779" i="34" s="1"/>
  <c r="G780" i="34"/>
  <c r="I780" i="34" s="1"/>
  <c r="G781" i="34"/>
  <c r="I781" i="34" s="1"/>
  <c r="G782" i="34"/>
  <c r="I782" i="34" s="1"/>
  <c r="G783" i="34"/>
  <c r="I783" i="34" s="1"/>
  <c r="G784" i="34"/>
  <c r="I784" i="34" s="1"/>
  <c r="G785" i="34"/>
  <c r="I785" i="34" s="1"/>
  <c r="G786" i="34"/>
  <c r="I786" i="34" s="1"/>
  <c r="G787" i="34"/>
  <c r="I787" i="34" s="1"/>
  <c r="G788" i="34"/>
  <c r="I788" i="34" s="1"/>
  <c r="G789" i="34"/>
  <c r="I789" i="34" s="1"/>
  <c r="G790" i="34"/>
  <c r="I790" i="34" s="1"/>
  <c r="G791" i="34"/>
  <c r="I791" i="34" s="1"/>
  <c r="G792" i="34"/>
  <c r="I792" i="34" s="1"/>
  <c r="G793" i="34"/>
  <c r="I793" i="34" s="1"/>
  <c r="G794" i="34"/>
  <c r="I794" i="34" s="1"/>
  <c r="G795" i="34"/>
  <c r="I795" i="34" s="1"/>
  <c r="G796" i="34"/>
  <c r="I796" i="34" s="1"/>
  <c r="G797" i="34"/>
  <c r="I797" i="34" s="1"/>
  <c r="G798" i="34"/>
  <c r="I798" i="34" s="1"/>
  <c r="G799" i="34"/>
  <c r="I799" i="34" s="1"/>
  <c r="G800" i="34"/>
  <c r="I800" i="34" s="1"/>
  <c r="G801" i="34"/>
  <c r="I801" i="34" s="1"/>
  <c r="G802" i="34"/>
  <c r="I802" i="34" s="1"/>
  <c r="G803" i="34"/>
  <c r="I803" i="34" s="1"/>
  <c r="G804" i="34"/>
  <c r="I804" i="34" s="1"/>
  <c r="G805" i="34"/>
  <c r="I805" i="34" s="1"/>
  <c r="G806" i="34"/>
  <c r="I806" i="34" s="1"/>
  <c r="G807" i="34"/>
  <c r="I807" i="34" s="1"/>
  <c r="G808" i="34"/>
  <c r="I808" i="34" s="1"/>
  <c r="G809" i="34"/>
  <c r="I809" i="34" s="1"/>
  <c r="G810" i="34"/>
  <c r="I810" i="34" s="1"/>
  <c r="G811" i="34"/>
  <c r="I811" i="34" s="1"/>
  <c r="G812" i="34"/>
  <c r="I812" i="34" s="1"/>
  <c r="G813" i="34"/>
  <c r="I813" i="34" s="1"/>
  <c r="G814" i="34"/>
  <c r="I814" i="34" s="1"/>
  <c r="G815" i="34"/>
  <c r="I815" i="34" s="1"/>
  <c r="G816" i="34"/>
  <c r="I816" i="34" s="1"/>
  <c r="G817" i="34"/>
  <c r="I817" i="34" s="1"/>
  <c r="G818" i="34"/>
  <c r="I818" i="34" s="1"/>
  <c r="G819" i="34"/>
  <c r="I819" i="34" s="1"/>
  <c r="G820" i="34"/>
  <c r="I820" i="34" s="1"/>
  <c r="G821" i="34"/>
  <c r="I821" i="34" s="1"/>
  <c r="G822" i="34"/>
  <c r="I822" i="34" s="1"/>
  <c r="G823" i="34"/>
  <c r="I823" i="34" s="1"/>
  <c r="G824" i="34"/>
  <c r="I824" i="34" s="1"/>
  <c r="G825" i="34"/>
  <c r="I825" i="34" s="1"/>
  <c r="G826" i="34"/>
  <c r="I826" i="34" s="1"/>
  <c r="G827" i="34"/>
  <c r="I827" i="34" s="1"/>
  <c r="G828" i="34"/>
  <c r="I828" i="34" s="1"/>
  <c r="G829" i="34"/>
  <c r="I829" i="34" s="1"/>
  <c r="G830" i="34"/>
  <c r="I830" i="34" s="1"/>
  <c r="G831" i="34"/>
  <c r="I831" i="34" s="1"/>
  <c r="G832" i="34"/>
  <c r="I832" i="34" s="1"/>
  <c r="G833" i="34"/>
  <c r="I833" i="34" s="1"/>
  <c r="G834" i="34"/>
  <c r="I834" i="34" s="1"/>
  <c r="G835" i="34"/>
  <c r="I835" i="34" s="1"/>
  <c r="G836" i="34"/>
  <c r="I836" i="34" s="1"/>
  <c r="G837" i="34"/>
  <c r="I837" i="34" s="1"/>
  <c r="G838" i="34"/>
  <c r="I838" i="34" s="1"/>
  <c r="G839" i="34"/>
  <c r="I839" i="34" s="1"/>
  <c r="G840" i="34"/>
  <c r="I840" i="34" s="1"/>
  <c r="G841" i="34"/>
  <c r="I841" i="34" s="1"/>
  <c r="G842" i="34"/>
  <c r="I842" i="34" s="1"/>
  <c r="G843" i="34"/>
  <c r="I843" i="34" s="1"/>
  <c r="G844" i="34"/>
  <c r="I844" i="34" s="1"/>
  <c r="G845" i="34"/>
  <c r="I845" i="34" s="1"/>
  <c r="G846" i="34"/>
  <c r="I846" i="34" s="1"/>
  <c r="G847" i="34"/>
  <c r="I847" i="34" s="1"/>
  <c r="G848" i="34"/>
  <c r="I848" i="34" s="1"/>
  <c r="G849" i="34"/>
  <c r="I849" i="34" s="1"/>
  <c r="G850" i="34"/>
  <c r="I850" i="34" s="1"/>
  <c r="G851" i="34"/>
  <c r="I851" i="34" s="1"/>
  <c r="G852" i="34"/>
  <c r="I852" i="34" s="1"/>
  <c r="G853" i="34"/>
  <c r="I853" i="34" s="1"/>
  <c r="G854" i="34"/>
  <c r="I854" i="34" s="1"/>
  <c r="G855" i="34"/>
  <c r="I855" i="34" s="1"/>
  <c r="G856" i="34"/>
  <c r="I856" i="34" s="1"/>
  <c r="G857" i="34"/>
  <c r="I857" i="34" s="1"/>
  <c r="G858" i="34"/>
  <c r="I858" i="34" s="1"/>
  <c r="G859" i="34"/>
  <c r="I859" i="34" s="1"/>
  <c r="G860" i="34"/>
  <c r="I860" i="34" s="1"/>
  <c r="G861" i="34"/>
  <c r="I861" i="34" s="1"/>
  <c r="G862" i="34"/>
  <c r="I862" i="34" s="1"/>
  <c r="G863" i="34"/>
  <c r="I863" i="34" s="1"/>
  <c r="G864" i="34"/>
  <c r="I864" i="34" s="1"/>
  <c r="G865" i="34"/>
  <c r="I865" i="34" s="1"/>
  <c r="G866" i="34"/>
  <c r="I866" i="34" s="1"/>
  <c r="G867" i="34"/>
  <c r="I867" i="34" s="1"/>
  <c r="G868" i="34"/>
  <c r="I868" i="34" s="1"/>
  <c r="G869" i="34"/>
  <c r="I869" i="34" s="1"/>
  <c r="G870" i="34"/>
  <c r="I870" i="34" s="1"/>
  <c r="G871" i="34"/>
  <c r="I871" i="34" s="1"/>
  <c r="G872" i="34"/>
  <c r="I872" i="34" s="1"/>
  <c r="G873" i="34"/>
  <c r="I873" i="34" s="1"/>
  <c r="G874" i="34"/>
  <c r="I874" i="34" s="1"/>
  <c r="G875" i="34"/>
  <c r="I875" i="34" s="1"/>
  <c r="G876" i="34"/>
  <c r="I876" i="34" s="1"/>
  <c r="G877" i="34"/>
  <c r="I877" i="34" s="1"/>
  <c r="G878" i="34"/>
  <c r="I878" i="34" s="1"/>
  <c r="G879" i="34"/>
  <c r="I879" i="34" s="1"/>
  <c r="G880" i="34"/>
  <c r="I880" i="34" s="1"/>
  <c r="G881" i="34"/>
  <c r="I881" i="34" s="1"/>
  <c r="G882" i="34"/>
  <c r="I882" i="34" s="1"/>
  <c r="G883" i="34"/>
  <c r="I883" i="34" s="1"/>
  <c r="G884" i="34"/>
  <c r="I884" i="34" s="1"/>
  <c r="G885" i="34"/>
  <c r="I885" i="34" s="1"/>
  <c r="G886" i="34"/>
  <c r="I886" i="34" s="1"/>
  <c r="G887" i="34"/>
  <c r="I887" i="34" s="1"/>
  <c r="G888" i="34"/>
  <c r="I888" i="34" s="1"/>
  <c r="G889" i="34"/>
  <c r="I889" i="34" s="1"/>
  <c r="G890" i="34"/>
  <c r="I890" i="34" s="1"/>
  <c r="G891" i="34"/>
  <c r="I891" i="34" s="1"/>
  <c r="G892" i="34"/>
  <c r="I892" i="34" s="1"/>
  <c r="G893" i="34"/>
  <c r="I893" i="34" s="1"/>
  <c r="G894" i="34"/>
  <c r="I894" i="34" s="1"/>
  <c r="G895" i="34"/>
  <c r="I895" i="34" s="1"/>
  <c r="G896" i="34"/>
  <c r="I896" i="34" s="1"/>
  <c r="G897" i="34"/>
  <c r="I897" i="34" s="1"/>
  <c r="G898" i="34"/>
  <c r="I898" i="34" s="1"/>
  <c r="G899" i="34"/>
  <c r="I899" i="34" s="1"/>
  <c r="G900" i="34"/>
  <c r="I900" i="34" s="1"/>
  <c r="G901" i="34"/>
  <c r="I901" i="34" s="1"/>
  <c r="G902" i="34"/>
  <c r="I902" i="34" s="1"/>
  <c r="G903" i="34"/>
  <c r="I903" i="34" s="1"/>
  <c r="G904" i="34"/>
  <c r="I904" i="34" s="1"/>
  <c r="G905" i="34"/>
  <c r="I905" i="34" s="1"/>
  <c r="G906" i="34"/>
  <c r="I906" i="34" s="1"/>
  <c r="G907" i="34"/>
  <c r="I907" i="34" s="1"/>
  <c r="G908" i="34"/>
  <c r="I908" i="34" s="1"/>
  <c r="G909" i="34"/>
  <c r="I909" i="34" s="1"/>
  <c r="G910" i="34"/>
  <c r="I910" i="34" s="1"/>
  <c r="G911" i="34"/>
  <c r="I911" i="34" s="1"/>
  <c r="G912" i="34"/>
  <c r="I912" i="34" s="1"/>
  <c r="G913" i="34"/>
  <c r="I913" i="34" s="1"/>
  <c r="G914" i="34"/>
  <c r="I914" i="34" s="1"/>
  <c r="G915" i="34"/>
  <c r="I915" i="34" s="1"/>
  <c r="G916" i="34"/>
  <c r="I916" i="34" s="1"/>
  <c r="G917" i="34"/>
  <c r="I917" i="34" s="1"/>
  <c r="G918" i="34"/>
  <c r="I918" i="34" s="1"/>
  <c r="G919" i="34"/>
  <c r="I919" i="34" s="1"/>
  <c r="G920" i="34"/>
  <c r="I920" i="34" s="1"/>
  <c r="G921" i="34"/>
  <c r="I921" i="34" s="1"/>
  <c r="G922" i="34"/>
  <c r="I922" i="34" s="1"/>
  <c r="G923" i="34"/>
  <c r="I923" i="34" s="1"/>
  <c r="G924" i="34"/>
  <c r="I924" i="34" s="1"/>
  <c r="G925" i="34"/>
  <c r="I925" i="34" s="1"/>
  <c r="G926" i="34"/>
  <c r="I926" i="34" s="1"/>
  <c r="G927" i="34"/>
  <c r="I927" i="34" s="1"/>
  <c r="G928" i="34"/>
  <c r="I928" i="34" s="1"/>
  <c r="G929" i="34"/>
  <c r="I929" i="34" s="1"/>
  <c r="G930" i="34"/>
  <c r="I930" i="34" s="1"/>
  <c r="G931" i="34"/>
  <c r="I931" i="34" s="1"/>
  <c r="G932" i="34"/>
  <c r="I932" i="34" s="1"/>
  <c r="G933" i="34"/>
  <c r="I933" i="34" s="1"/>
  <c r="G934" i="34"/>
  <c r="I934" i="34" s="1"/>
  <c r="G935" i="34"/>
  <c r="I935" i="34" s="1"/>
  <c r="G936" i="34"/>
  <c r="I936" i="34" s="1"/>
  <c r="G937" i="34"/>
  <c r="I937" i="34" s="1"/>
  <c r="G938" i="34"/>
  <c r="I938" i="34" s="1"/>
  <c r="G939" i="34"/>
  <c r="I939" i="34" s="1"/>
  <c r="G940" i="34"/>
  <c r="I940" i="34" s="1"/>
  <c r="G941" i="34"/>
  <c r="I941" i="34" s="1"/>
  <c r="G942" i="34"/>
  <c r="I942" i="34" s="1"/>
  <c r="G943" i="34"/>
  <c r="I943" i="34" s="1"/>
  <c r="G944" i="34"/>
  <c r="I944" i="34" s="1"/>
  <c r="G945" i="34"/>
  <c r="I945" i="34" s="1"/>
  <c r="G946" i="34"/>
  <c r="I946" i="34" s="1"/>
  <c r="G947" i="34"/>
  <c r="I947" i="34" s="1"/>
  <c r="G948" i="34"/>
  <c r="I948" i="34" s="1"/>
  <c r="G949" i="34"/>
  <c r="I949" i="34" s="1"/>
  <c r="G950" i="34"/>
  <c r="I950" i="34" s="1"/>
  <c r="G951" i="34"/>
  <c r="I951" i="34" s="1"/>
  <c r="G952" i="34"/>
  <c r="I952" i="34" s="1"/>
  <c r="G953" i="34"/>
  <c r="I953" i="34" s="1"/>
  <c r="G954" i="34"/>
  <c r="I954" i="34" s="1"/>
  <c r="G955" i="34"/>
  <c r="I955" i="34" s="1"/>
  <c r="G956" i="34"/>
  <c r="I956" i="34" s="1"/>
  <c r="G957" i="34"/>
  <c r="I957" i="34" s="1"/>
  <c r="G958" i="34"/>
  <c r="I958" i="34" s="1"/>
  <c r="G959" i="34"/>
  <c r="I959" i="34" s="1"/>
  <c r="G960" i="34"/>
  <c r="I960" i="34" s="1"/>
  <c r="G961" i="34"/>
  <c r="I961" i="34" s="1"/>
  <c r="G962" i="34"/>
  <c r="I962" i="34" s="1"/>
  <c r="G963" i="34"/>
  <c r="I963" i="34" s="1"/>
  <c r="G964" i="34"/>
  <c r="I964" i="34" s="1"/>
  <c r="G965" i="34"/>
  <c r="I965" i="34" s="1"/>
  <c r="G966" i="34"/>
  <c r="I966" i="34" s="1"/>
  <c r="G967" i="34"/>
  <c r="I967" i="34" s="1"/>
  <c r="G968" i="34"/>
  <c r="I968" i="34" s="1"/>
  <c r="G969" i="34"/>
  <c r="I969" i="34" s="1"/>
  <c r="G970" i="34"/>
  <c r="I970" i="34" s="1"/>
  <c r="G971" i="34"/>
  <c r="I971" i="34" s="1"/>
  <c r="G972" i="34"/>
  <c r="I972" i="34" s="1"/>
  <c r="G973" i="34"/>
  <c r="I973" i="34" s="1"/>
  <c r="G974" i="34"/>
  <c r="I974" i="34" s="1"/>
  <c r="G975" i="34"/>
  <c r="I975" i="34" s="1"/>
  <c r="G976" i="34"/>
  <c r="I976" i="34" s="1"/>
  <c r="G977" i="34"/>
  <c r="I977" i="34" s="1"/>
  <c r="G978" i="34"/>
  <c r="I978" i="34" s="1"/>
  <c r="G979" i="34"/>
  <c r="I979" i="34" s="1"/>
  <c r="G980" i="34"/>
  <c r="I980" i="34" s="1"/>
  <c r="G981" i="34"/>
  <c r="I981" i="34" s="1"/>
  <c r="G982" i="34"/>
  <c r="I982" i="34" s="1"/>
  <c r="G983" i="34"/>
  <c r="I983" i="34" s="1"/>
  <c r="G984" i="34"/>
  <c r="I984" i="34" s="1"/>
  <c r="G985" i="34"/>
  <c r="I985" i="34" s="1"/>
  <c r="G986" i="34"/>
  <c r="I986" i="34" s="1"/>
  <c r="G987" i="34"/>
  <c r="I987" i="34" s="1"/>
  <c r="G988" i="34"/>
  <c r="I988" i="34" s="1"/>
  <c r="G989" i="34"/>
  <c r="I989" i="34" s="1"/>
  <c r="G990" i="34"/>
  <c r="I990" i="34" s="1"/>
  <c r="G991" i="34"/>
  <c r="I991" i="34" s="1"/>
  <c r="G992" i="34"/>
  <c r="I992" i="34" s="1"/>
  <c r="G993" i="34"/>
  <c r="I993" i="34" s="1"/>
  <c r="G994" i="34"/>
  <c r="I994" i="34" s="1"/>
  <c r="G995" i="34"/>
  <c r="I995" i="34" s="1"/>
  <c r="G996" i="34"/>
  <c r="I996" i="34" s="1"/>
  <c r="G997" i="34"/>
  <c r="I997" i="34" s="1"/>
  <c r="G998" i="34"/>
  <c r="I998" i="34" s="1"/>
  <c r="G999" i="34"/>
  <c r="I999" i="34" s="1"/>
  <c r="G1000" i="34"/>
  <c r="I1000" i="34" s="1"/>
  <c r="G1001" i="34"/>
  <c r="I1001" i="34" s="1"/>
  <c r="G1002" i="34"/>
  <c r="I1002" i="34" s="1"/>
  <c r="G1003" i="34"/>
  <c r="I1003" i="34" s="1"/>
  <c r="G1004" i="34"/>
  <c r="I1004" i="34" s="1"/>
  <c r="G1005" i="34"/>
  <c r="I1005" i="34" s="1"/>
  <c r="G1006" i="34"/>
  <c r="I1006" i="34" s="1"/>
  <c r="G1007" i="34"/>
  <c r="I1007" i="34" s="1"/>
  <c r="G1008" i="34"/>
  <c r="I1008" i="34" s="1"/>
  <c r="G1009" i="34"/>
  <c r="I1009" i="34" s="1"/>
  <c r="G1010" i="34"/>
  <c r="I1010" i="34" s="1"/>
  <c r="G1011" i="34"/>
  <c r="I1011" i="34" s="1"/>
  <c r="G1012" i="34"/>
  <c r="I1012" i="34" s="1"/>
  <c r="G1013" i="34"/>
  <c r="I1013" i="34" s="1"/>
  <c r="G1014" i="34"/>
  <c r="I1014" i="34" s="1"/>
  <c r="G1015" i="34"/>
  <c r="I1015" i="34" s="1"/>
  <c r="G1016" i="34"/>
  <c r="I1016" i="34" s="1"/>
  <c r="G1017" i="34"/>
  <c r="I1017" i="34" s="1"/>
  <c r="G1018" i="34"/>
  <c r="I1018" i="34" s="1"/>
  <c r="G1019" i="34"/>
  <c r="I1019" i="34" s="1"/>
  <c r="G1020" i="34"/>
  <c r="I1020" i="34" s="1"/>
  <c r="G1021" i="34"/>
  <c r="I1021" i="34" s="1"/>
  <c r="G1022" i="34"/>
  <c r="I1022" i="34" s="1"/>
  <c r="G1023" i="34"/>
  <c r="I1023" i="34" s="1"/>
  <c r="G1024" i="34"/>
  <c r="I1024" i="34" s="1"/>
  <c r="G1025" i="34"/>
  <c r="I1025" i="34" s="1"/>
  <c r="G1026" i="34"/>
  <c r="I1026" i="34" s="1"/>
  <c r="G1027" i="34"/>
  <c r="I1027" i="34" s="1"/>
  <c r="G1028" i="34"/>
  <c r="I1028" i="34" s="1"/>
  <c r="G1029" i="34"/>
  <c r="I1029" i="34" s="1"/>
  <c r="G1030" i="34"/>
  <c r="I1030" i="34" s="1"/>
  <c r="G1031" i="34"/>
  <c r="I1031" i="34" s="1"/>
  <c r="G1032" i="34"/>
  <c r="I1032" i="34" s="1"/>
  <c r="G1033" i="34"/>
  <c r="I1033" i="34" s="1"/>
  <c r="G1034" i="34"/>
  <c r="I1034" i="34" s="1"/>
  <c r="G1035" i="34"/>
  <c r="I1035" i="34" s="1"/>
  <c r="G1036" i="34"/>
  <c r="I1036" i="34" s="1"/>
  <c r="G1037" i="34"/>
  <c r="I1037" i="34" s="1"/>
  <c r="G1038" i="34"/>
  <c r="I1038" i="34" s="1"/>
  <c r="G1039" i="34"/>
  <c r="I1039" i="34" s="1"/>
  <c r="G1040" i="34"/>
  <c r="I1040" i="34" s="1"/>
  <c r="G1041" i="34"/>
  <c r="I1041" i="34" s="1"/>
  <c r="G1042" i="34"/>
  <c r="I1042" i="34" s="1"/>
  <c r="G1043" i="34"/>
  <c r="I1043" i="34" s="1"/>
  <c r="G1044" i="34"/>
  <c r="I1044" i="34" s="1"/>
  <c r="G1045" i="34"/>
  <c r="I1045" i="34" s="1"/>
  <c r="G1046" i="34"/>
  <c r="I1046" i="34" s="1"/>
  <c r="G1047" i="34"/>
  <c r="I1047" i="34" s="1"/>
  <c r="G1048" i="34"/>
  <c r="I1048" i="34" s="1"/>
  <c r="G1049" i="34"/>
  <c r="I1049" i="34" s="1"/>
  <c r="G1050" i="34"/>
  <c r="I1050" i="34" s="1"/>
  <c r="G1051" i="34"/>
  <c r="I1051" i="34" s="1"/>
  <c r="G1052" i="34"/>
  <c r="I1052" i="34" s="1"/>
  <c r="G1053" i="34"/>
  <c r="I1053" i="34" s="1"/>
  <c r="G1054" i="34"/>
  <c r="I1054" i="34" s="1"/>
  <c r="G1055" i="34"/>
  <c r="I1055" i="34" s="1"/>
  <c r="G1056" i="34"/>
  <c r="I1056" i="34" s="1"/>
  <c r="G1057" i="34"/>
  <c r="I1057" i="34" s="1"/>
  <c r="G1058" i="34"/>
  <c r="I1058" i="34" s="1"/>
  <c r="G1059" i="34"/>
  <c r="I1059" i="34" s="1"/>
  <c r="G1060" i="34"/>
  <c r="I1060" i="34" s="1"/>
  <c r="G1061" i="34"/>
  <c r="I1061" i="34" s="1"/>
  <c r="G1062" i="34"/>
  <c r="I1062" i="34" s="1"/>
  <c r="G1063" i="34"/>
  <c r="I1063" i="34" s="1"/>
  <c r="G1064" i="34"/>
  <c r="I1064" i="34" s="1"/>
  <c r="G1065" i="34"/>
  <c r="I1065" i="34" s="1"/>
  <c r="G1066" i="34"/>
  <c r="I1066" i="34" s="1"/>
  <c r="G1067" i="34"/>
  <c r="I1067" i="34" s="1"/>
  <c r="G1068" i="34"/>
  <c r="I1068" i="34" s="1"/>
  <c r="G1069" i="34"/>
  <c r="I1069" i="34" s="1"/>
  <c r="G1070" i="34"/>
  <c r="I1070" i="34" s="1"/>
  <c r="G1071" i="34"/>
  <c r="I1071" i="34" s="1"/>
  <c r="G1072" i="34"/>
  <c r="I1072" i="34" s="1"/>
  <c r="G1073" i="34"/>
  <c r="I1073" i="34" s="1"/>
  <c r="G1074" i="34"/>
  <c r="I1074" i="34" s="1"/>
  <c r="G1075" i="34"/>
  <c r="I1075" i="34" s="1"/>
  <c r="G1076" i="34"/>
  <c r="I1076" i="34" s="1"/>
  <c r="G1077" i="34"/>
  <c r="I1077" i="34" s="1"/>
  <c r="G1078" i="34"/>
  <c r="I1078" i="34" s="1"/>
  <c r="G1079" i="34"/>
  <c r="I1079" i="34" s="1"/>
  <c r="G1080" i="34"/>
  <c r="I1080" i="34" s="1"/>
  <c r="G1081" i="34"/>
  <c r="I1081" i="34" s="1"/>
  <c r="G1082" i="34"/>
  <c r="I1082" i="34" s="1"/>
  <c r="G1083" i="34"/>
  <c r="I1083" i="34" s="1"/>
  <c r="G1084" i="34"/>
  <c r="I1084" i="34" s="1"/>
  <c r="G1085" i="34"/>
  <c r="I1085" i="34" s="1"/>
  <c r="G1086" i="34"/>
  <c r="I1086" i="34" s="1"/>
  <c r="G1087" i="34"/>
  <c r="I1087" i="34" s="1"/>
  <c r="G1088" i="34"/>
  <c r="I1088" i="34" s="1"/>
  <c r="G1089" i="34"/>
  <c r="I1089" i="34" s="1"/>
  <c r="G1090" i="34"/>
  <c r="I1090" i="34" s="1"/>
  <c r="G1091" i="34"/>
  <c r="I1091" i="34" s="1"/>
  <c r="G1092" i="34"/>
  <c r="I1092" i="34" s="1"/>
  <c r="G1093" i="34"/>
  <c r="I1093" i="34" s="1"/>
  <c r="G1094" i="34"/>
  <c r="I1094" i="34" s="1"/>
  <c r="G1095" i="34"/>
  <c r="I1095" i="34" s="1"/>
  <c r="G1096" i="34"/>
  <c r="I1096" i="34" s="1"/>
  <c r="G1097" i="34"/>
  <c r="I1097" i="34" s="1"/>
  <c r="G1098" i="34"/>
  <c r="I1098" i="34" s="1"/>
  <c r="G1099" i="34"/>
  <c r="I1099" i="34" s="1"/>
  <c r="G1100" i="34"/>
  <c r="I1100" i="34" s="1"/>
  <c r="G1101" i="34"/>
  <c r="I1101" i="34" s="1"/>
  <c r="G1102" i="34"/>
  <c r="I1102" i="34" s="1"/>
  <c r="G1103" i="34"/>
  <c r="I1103" i="34" s="1"/>
  <c r="G1104" i="34"/>
  <c r="I1104" i="34" s="1"/>
  <c r="G1105" i="34"/>
  <c r="I1105" i="34" s="1"/>
  <c r="G1106" i="34"/>
  <c r="I1106" i="34" s="1"/>
  <c r="G1107" i="34"/>
  <c r="I1107" i="34" s="1"/>
  <c r="G1108" i="34"/>
  <c r="I1108" i="34" s="1"/>
  <c r="G1109" i="34"/>
  <c r="I1109" i="34" s="1"/>
  <c r="G1110" i="34"/>
  <c r="I1110" i="34" s="1"/>
  <c r="G1111" i="34"/>
  <c r="I1111" i="34" s="1"/>
  <c r="G1112" i="34"/>
  <c r="I1112" i="34" s="1"/>
  <c r="G1113" i="34"/>
  <c r="I1113" i="34" s="1"/>
  <c r="G1114" i="34"/>
  <c r="I1114" i="34" s="1"/>
  <c r="G1115" i="34"/>
  <c r="I1115" i="34" s="1"/>
  <c r="G1116" i="34"/>
  <c r="I1116" i="34" s="1"/>
  <c r="G1117" i="34"/>
  <c r="I1117" i="34" s="1"/>
  <c r="G1118" i="34"/>
  <c r="I1118" i="34" s="1"/>
  <c r="G1119" i="34"/>
  <c r="I1119" i="34" s="1"/>
  <c r="G1120" i="34"/>
  <c r="I1120" i="34" s="1"/>
  <c r="G1121" i="34"/>
  <c r="I1121" i="34" s="1"/>
  <c r="G1122" i="34"/>
  <c r="I1122" i="34" s="1"/>
  <c r="G1123" i="34"/>
  <c r="I1123" i="34" s="1"/>
  <c r="G1124" i="34"/>
  <c r="I1124" i="34" s="1"/>
  <c r="G1125" i="34"/>
  <c r="I1125" i="34" s="1"/>
  <c r="G1126" i="34"/>
  <c r="I1126" i="34" s="1"/>
  <c r="G1127" i="34"/>
  <c r="I1127" i="34" s="1"/>
  <c r="G1128" i="34"/>
  <c r="I1128" i="34" s="1"/>
  <c r="G1129" i="34"/>
  <c r="I1129" i="34" s="1"/>
  <c r="G1130" i="34"/>
  <c r="I1130" i="34" s="1"/>
  <c r="G1131" i="34"/>
  <c r="I1131" i="34" s="1"/>
  <c r="G1132" i="34"/>
  <c r="I1132" i="34" s="1"/>
  <c r="G1133" i="34"/>
  <c r="I1133" i="34" s="1"/>
  <c r="G1134" i="34"/>
  <c r="I1134" i="34" s="1"/>
  <c r="G1135" i="34"/>
  <c r="I1135" i="34" s="1"/>
  <c r="G1136" i="34"/>
  <c r="I1136" i="34" s="1"/>
  <c r="G1137" i="34"/>
  <c r="I1137" i="34" s="1"/>
  <c r="G1138" i="34"/>
  <c r="I1138" i="34" s="1"/>
  <c r="G1139" i="34"/>
  <c r="I1139" i="34" s="1"/>
  <c r="G1140" i="34"/>
  <c r="I1140" i="34" s="1"/>
  <c r="G1141" i="34"/>
  <c r="I1141" i="34" s="1"/>
  <c r="G1142" i="34"/>
  <c r="I1142" i="34" s="1"/>
  <c r="G1143" i="34"/>
  <c r="I1143" i="34" s="1"/>
  <c r="G1144" i="34"/>
  <c r="I1144" i="34" s="1"/>
  <c r="G1145" i="34"/>
  <c r="I1145" i="34" s="1"/>
  <c r="G1146" i="34"/>
  <c r="I1146" i="34" s="1"/>
  <c r="G1147" i="34"/>
  <c r="I1147" i="34" s="1"/>
  <c r="G1148" i="34"/>
  <c r="I1148" i="34" s="1"/>
  <c r="G1149" i="34"/>
  <c r="I1149" i="34" s="1"/>
  <c r="G1150" i="34"/>
  <c r="I1150" i="34" s="1"/>
  <c r="G1151" i="34"/>
  <c r="I1151" i="34" s="1"/>
  <c r="G1152" i="34"/>
  <c r="I1152" i="34" s="1"/>
  <c r="G1153" i="34"/>
  <c r="I1153" i="34" s="1"/>
  <c r="G1154" i="34"/>
  <c r="I1154" i="34" s="1"/>
  <c r="G1155" i="34"/>
  <c r="I1155" i="34" s="1"/>
  <c r="G1156" i="34"/>
  <c r="I1156" i="34" s="1"/>
  <c r="G1157" i="34"/>
  <c r="I1157" i="34" s="1"/>
  <c r="G1158" i="34"/>
  <c r="I1158" i="34" s="1"/>
  <c r="G1159" i="34"/>
  <c r="I1159" i="34" s="1"/>
  <c r="G1160" i="34"/>
  <c r="I1160" i="34" s="1"/>
  <c r="G1161" i="34"/>
  <c r="I1161" i="34" s="1"/>
  <c r="G1162" i="34"/>
  <c r="I1162" i="34" s="1"/>
  <c r="G1163" i="34"/>
  <c r="I1163" i="34" s="1"/>
  <c r="G1164" i="34"/>
  <c r="I1164" i="34" s="1"/>
  <c r="G1165" i="34"/>
  <c r="I1165" i="34" s="1"/>
  <c r="G1166" i="34"/>
  <c r="I1166" i="34" s="1"/>
  <c r="G1167" i="34"/>
  <c r="I1167" i="34" s="1"/>
  <c r="G1168" i="34"/>
  <c r="I1168" i="34" s="1"/>
  <c r="G1169" i="34"/>
  <c r="I1169" i="34" s="1"/>
  <c r="G1170" i="34"/>
  <c r="I1170" i="34" s="1"/>
  <c r="G1171" i="34"/>
  <c r="I1171" i="34" s="1"/>
  <c r="G1172" i="34"/>
  <c r="I1172" i="34" s="1"/>
  <c r="G1173" i="34"/>
  <c r="I1173" i="34" s="1"/>
  <c r="G1174" i="34"/>
  <c r="I1174" i="34" s="1"/>
  <c r="G1175" i="34"/>
  <c r="I1175" i="34" s="1"/>
  <c r="G1176" i="34"/>
  <c r="I1176" i="34" s="1"/>
  <c r="G1177" i="34"/>
  <c r="I1177" i="34" s="1"/>
  <c r="G1178" i="34"/>
  <c r="I1178" i="34" s="1"/>
  <c r="G1179" i="34"/>
  <c r="I1179" i="34" s="1"/>
  <c r="I5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7" i="34"/>
  <c r="E18" i="34"/>
  <c r="E19" i="34"/>
  <c r="E21" i="34"/>
  <c r="E22" i="34"/>
  <c r="E23" i="34"/>
  <c r="E24" i="34"/>
  <c r="E25" i="34"/>
  <c r="E26" i="34"/>
  <c r="E27" i="34"/>
  <c r="E28" i="34"/>
  <c r="E29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770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982" i="34"/>
  <c r="E983" i="34"/>
  <c r="E984" i="34"/>
  <c r="E985" i="34"/>
  <c r="E986" i="34"/>
  <c r="E987" i="34"/>
  <c r="E988" i="34"/>
  <c r="E989" i="34"/>
  <c r="E990" i="34"/>
  <c r="E991" i="34"/>
  <c r="E992" i="34"/>
  <c r="E993" i="34"/>
  <c r="E994" i="34"/>
  <c r="E995" i="34"/>
  <c r="E996" i="34"/>
  <c r="E997" i="34"/>
  <c r="E998" i="34"/>
  <c r="E999" i="34"/>
  <c r="E1000" i="34"/>
  <c r="E1001" i="34"/>
  <c r="E1002" i="34"/>
  <c r="E1003" i="34"/>
  <c r="E1004" i="34"/>
  <c r="E1005" i="34"/>
  <c r="E1006" i="34"/>
  <c r="E1007" i="34"/>
  <c r="E1008" i="34"/>
  <c r="E1009" i="34"/>
  <c r="E1010" i="34"/>
  <c r="E1011" i="34"/>
  <c r="E1012" i="34"/>
  <c r="E1013" i="34"/>
  <c r="E1014" i="34"/>
  <c r="E1015" i="34"/>
  <c r="E1016" i="34"/>
  <c r="E1017" i="34"/>
  <c r="E1018" i="34"/>
  <c r="E1019" i="34"/>
  <c r="E1020" i="34"/>
  <c r="E1021" i="34"/>
  <c r="E1022" i="34"/>
  <c r="E1023" i="34"/>
  <c r="E1024" i="34"/>
  <c r="E1025" i="34"/>
  <c r="E1026" i="34"/>
  <c r="E1027" i="34"/>
  <c r="E1028" i="34"/>
  <c r="E1029" i="34"/>
  <c r="E1030" i="34"/>
  <c r="E1031" i="34"/>
  <c r="E1032" i="34"/>
  <c r="E1033" i="34"/>
  <c r="E1034" i="34"/>
  <c r="E1035" i="34"/>
  <c r="E1036" i="34"/>
  <c r="E1037" i="34"/>
  <c r="E1038" i="34"/>
  <c r="E1039" i="34"/>
  <c r="E1040" i="34"/>
  <c r="E1041" i="34"/>
  <c r="E1042" i="34"/>
  <c r="E1043" i="34"/>
  <c r="E1044" i="34"/>
  <c r="E1045" i="34"/>
  <c r="E1046" i="34"/>
  <c r="E1047" i="34"/>
  <c r="E1048" i="34"/>
  <c r="E1049" i="34"/>
  <c r="E1050" i="34"/>
  <c r="E1051" i="34"/>
  <c r="E1052" i="34"/>
  <c r="E1053" i="34"/>
  <c r="E1054" i="34"/>
  <c r="E1055" i="34"/>
  <c r="E1056" i="34"/>
  <c r="E1057" i="34"/>
  <c r="E1058" i="34"/>
  <c r="E1059" i="34"/>
  <c r="E1060" i="34"/>
  <c r="E1061" i="34"/>
  <c r="E1062" i="34"/>
  <c r="E1063" i="34"/>
  <c r="E1064" i="34"/>
  <c r="E1065" i="34"/>
  <c r="E1066" i="34"/>
  <c r="E1067" i="34"/>
  <c r="E1068" i="34"/>
  <c r="E1069" i="34"/>
  <c r="E1070" i="34"/>
  <c r="E1071" i="34"/>
  <c r="E1072" i="34"/>
  <c r="E1073" i="34"/>
  <c r="E1074" i="34"/>
  <c r="E1075" i="34"/>
  <c r="E1076" i="34"/>
  <c r="E1077" i="34"/>
  <c r="E1078" i="34"/>
  <c r="E1079" i="34"/>
  <c r="E1080" i="34"/>
  <c r="E1081" i="34"/>
  <c r="E1082" i="34"/>
  <c r="E1083" i="34"/>
  <c r="E1084" i="34"/>
  <c r="E1085" i="34"/>
  <c r="E1086" i="34"/>
  <c r="E1087" i="34"/>
  <c r="E1088" i="34"/>
  <c r="E1089" i="34"/>
  <c r="E1090" i="34"/>
  <c r="E1091" i="34"/>
  <c r="E1092" i="34"/>
  <c r="E1093" i="34"/>
  <c r="E1094" i="34"/>
  <c r="E1095" i="34"/>
  <c r="E1096" i="34"/>
  <c r="E1097" i="34"/>
  <c r="E1098" i="34"/>
  <c r="E1099" i="34"/>
  <c r="E1100" i="34"/>
  <c r="E1101" i="34"/>
  <c r="E1102" i="34"/>
  <c r="E1103" i="34"/>
  <c r="E1104" i="34"/>
  <c r="E1105" i="34"/>
  <c r="E1106" i="34"/>
  <c r="E1107" i="34"/>
  <c r="E1108" i="34"/>
  <c r="E1109" i="34"/>
  <c r="E1110" i="34"/>
  <c r="E1111" i="34"/>
  <c r="E1112" i="34"/>
  <c r="E1113" i="34"/>
  <c r="E1114" i="34"/>
  <c r="E1115" i="34"/>
  <c r="E1116" i="34"/>
  <c r="E1117" i="34"/>
  <c r="E1118" i="34"/>
  <c r="E1119" i="34"/>
  <c r="E1120" i="34"/>
  <c r="E1121" i="34"/>
  <c r="E1122" i="34"/>
  <c r="E1123" i="34"/>
  <c r="E1124" i="34"/>
  <c r="E1125" i="34"/>
  <c r="E1126" i="34"/>
  <c r="E1127" i="34"/>
  <c r="E1128" i="34"/>
  <c r="E1129" i="34"/>
  <c r="E1130" i="34"/>
  <c r="E1131" i="34"/>
  <c r="E1132" i="34"/>
  <c r="E1133" i="34"/>
  <c r="E1134" i="34"/>
  <c r="E1135" i="34"/>
  <c r="E1136" i="34"/>
  <c r="E1137" i="34"/>
  <c r="E1138" i="34"/>
  <c r="E1139" i="34"/>
  <c r="E1140" i="34"/>
  <c r="E1141" i="34"/>
  <c r="E1142" i="34"/>
  <c r="E1143" i="34"/>
  <c r="E1144" i="34"/>
  <c r="E1145" i="34"/>
  <c r="E1146" i="34"/>
  <c r="E1147" i="34"/>
  <c r="E1148" i="34"/>
  <c r="E1149" i="34"/>
  <c r="E1150" i="34"/>
  <c r="E1151" i="34"/>
  <c r="E1152" i="34"/>
  <c r="E1153" i="34"/>
  <c r="E1154" i="34"/>
  <c r="E1155" i="34"/>
  <c r="E1156" i="34"/>
  <c r="E1157" i="34"/>
  <c r="E1158" i="34"/>
  <c r="E1159" i="34"/>
  <c r="E1160" i="34"/>
  <c r="E1161" i="34"/>
  <c r="E1162" i="34"/>
  <c r="E1163" i="34"/>
  <c r="E1164" i="34"/>
  <c r="E1165" i="34"/>
  <c r="E1166" i="34"/>
  <c r="E1167" i="34"/>
  <c r="E1168" i="34"/>
  <c r="E1169" i="34"/>
  <c r="E1170" i="34"/>
  <c r="E1171" i="34"/>
  <c r="E1172" i="34"/>
  <c r="E1173" i="34"/>
  <c r="E1174" i="34"/>
  <c r="E1175" i="34"/>
  <c r="E1176" i="34"/>
  <c r="E1177" i="34"/>
  <c r="E1178" i="34"/>
  <c r="E1179" i="34"/>
  <c r="E1180" i="34"/>
  <c r="E1181" i="34"/>
  <c r="E1182" i="34"/>
  <c r="E1183" i="34"/>
  <c r="E1184" i="34"/>
  <c r="E1185" i="34"/>
  <c r="G5" i="32"/>
  <c r="G6" i="32"/>
  <c r="G7" i="32"/>
  <c r="G8" i="32"/>
  <c r="G9" i="32"/>
  <c r="G10" i="32"/>
  <c r="G11" i="32"/>
  <c r="G12" i="32"/>
  <c r="G13" i="32"/>
  <c r="G14" i="32"/>
  <c r="G15" i="32"/>
  <c r="G17" i="32"/>
  <c r="G18" i="32"/>
  <c r="G19" i="32"/>
  <c r="D13" i="31" l="1"/>
  <c r="D12" i="31"/>
  <c r="D11" i="31"/>
  <c r="D5" i="31"/>
  <c r="D3" i="31"/>
  <c r="G3" i="32"/>
  <c r="G2" i="32"/>
  <c r="G21" i="32"/>
  <c r="G22" i="32"/>
  <c r="G23" i="32"/>
  <c r="G24" i="32"/>
  <c r="G25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58" i="32"/>
  <c r="G59" i="32"/>
  <c r="G60" i="32"/>
  <c r="G61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H5" i="32"/>
  <c r="L5" i="32" s="1"/>
  <c r="H6" i="32"/>
  <c r="L6" i="32" s="1"/>
  <c r="H7" i="32"/>
  <c r="L7" i="32" s="1"/>
  <c r="H8" i="32"/>
  <c r="L8" i="32" s="1"/>
  <c r="H9" i="32"/>
  <c r="L9" i="32" s="1"/>
  <c r="L10" i="32"/>
  <c r="H11" i="32"/>
  <c r="L11" i="32" s="1"/>
  <c r="H12" i="32"/>
  <c r="L12" i="32" s="1"/>
  <c r="H13" i="32"/>
  <c r="L13" i="32" s="1"/>
  <c r="H14" i="32"/>
  <c r="L14" i="32" s="1"/>
  <c r="H15" i="32"/>
  <c r="L15" i="32" s="1"/>
  <c r="H17" i="32"/>
  <c r="L17" i="32" s="1"/>
  <c r="H18" i="32"/>
  <c r="L18" i="32" s="1"/>
  <c r="H19" i="32"/>
  <c r="L19" i="32" s="1"/>
  <c r="L21" i="32"/>
  <c r="H22" i="32"/>
  <c r="L22" i="32" s="1"/>
  <c r="H23" i="32"/>
  <c r="L23" i="32" s="1"/>
  <c r="H24" i="32"/>
  <c r="L24" i="32" s="1"/>
  <c r="H25" i="32"/>
  <c r="L25" i="32" s="1"/>
  <c r="H27" i="32"/>
  <c r="L27" i="32" s="1"/>
  <c r="H28" i="32"/>
  <c r="L28" i="32" s="1"/>
  <c r="H29" i="32"/>
  <c r="L29" i="32" s="1"/>
  <c r="H30" i="32"/>
  <c r="L30" i="32" s="1"/>
  <c r="H31" i="32"/>
  <c r="L31" i="32" s="1"/>
  <c r="H32" i="32"/>
  <c r="L32" i="32" s="1"/>
  <c r="H33" i="32"/>
  <c r="L33" i="32" s="1"/>
  <c r="H34" i="32"/>
  <c r="L34" i="32" s="1"/>
  <c r="H35" i="32"/>
  <c r="L35" i="32" s="1"/>
  <c r="H36" i="32"/>
  <c r="L36" i="32" s="1"/>
  <c r="H37" i="32"/>
  <c r="L37" i="32" s="1"/>
  <c r="H38" i="32"/>
  <c r="L38" i="32" s="1"/>
  <c r="H39" i="32"/>
  <c r="L39" i="32" s="1"/>
  <c r="H40" i="32"/>
  <c r="L40" i="32" s="1"/>
  <c r="H41" i="32"/>
  <c r="L41" i="32" s="1"/>
  <c r="H42" i="32"/>
  <c r="L42" i="32" s="1"/>
  <c r="H43" i="32"/>
  <c r="L43" i="32" s="1"/>
  <c r="H44" i="32"/>
  <c r="L44" i="32" s="1"/>
  <c r="H45" i="32"/>
  <c r="L45" i="32" s="1"/>
  <c r="H46" i="32"/>
  <c r="L46" i="32" s="1"/>
  <c r="H47" i="32"/>
  <c r="L47" i="32" s="1"/>
  <c r="H48" i="32"/>
  <c r="L48" i="32" s="1"/>
  <c r="H49" i="32"/>
  <c r="L49" i="32" s="1"/>
  <c r="H50" i="32"/>
  <c r="L50" i="32" s="1"/>
  <c r="H51" i="32"/>
  <c r="L51" i="32" s="1"/>
  <c r="H52" i="32"/>
  <c r="L52" i="32" s="1"/>
  <c r="H53" i="32"/>
  <c r="L53" i="32" s="1"/>
  <c r="H54" i="32"/>
  <c r="L54" i="32" s="1"/>
  <c r="H55" i="32"/>
  <c r="L55" i="32" s="1"/>
  <c r="H56" i="32"/>
  <c r="L56" i="32" s="1"/>
  <c r="H58" i="32"/>
  <c r="L58" i="32" s="1"/>
  <c r="H60" i="32"/>
  <c r="L60" i="32" s="1"/>
  <c r="H61" i="32"/>
  <c r="L61" i="32" s="1"/>
  <c r="H70" i="32"/>
  <c r="L70" i="32" s="1"/>
  <c r="H71" i="32"/>
  <c r="L71" i="32" s="1"/>
  <c r="H72" i="32"/>
  <c r="L72" i="32" s="1"/>
  <c r="H73" i="32"/>
  <c r="L73" i="32" s="1"/>
  <c r="H74" i="32"/>
  <c r="L74" i="32" s="1"/>
  <c r="H75" i="32"/>
  <c r="L75" i="32" s="1"/>
  <c r="H76" i="32"/>
  <c r="L76" i="32" s="1"/>
  <c r="H77" i="32"/>
  <c r="L77" i="32" s="1"/>
  <c r="H78" i="32"/>
  <c r="L78" i="32" s="1"/>
  <c r="H79" i="32"/>
  <c r="L79" i="32" s="1"/>
  <c r="H80" i="32"/>
  <c r="L80" i="32" s="1"/>
  <c r="H81" i="32"/>
  <c r="L81" i="32" s="1"/>
  <c r="H82" i="32"/>
  <c r="L82" i="32" s="1"/>
  <c r="H83" i="32"/>
  <c r="L83" i="32" s="1"/>
  <c r="H84" i="32"/>
  <c r="L84" i="32" s="1"/>
  <c r="H85" i="32"/>
  <c r="L85" i="32" s="1"/>
  <c r="H86" i="32"/>
  <c r="L86" i="32" s="1"/>
  <c r="H87" i="32"/>
  <c r="L87" i="32" s="1"/>
  <c r="H88" i="32"/>
  <c r="L88" i="32" s="1"/>
  <c r="H89" i="32"/>
  <c r="L89" i="32" s="1"/>
  <c r="H90" i="32"/>
  <c r="L90" i="32" s="1"/>
  <c r="H91" i="32"/>
  <c r="L91" i="32" s="1"/>
  <c r="H92" i="32"/>
  <c r="L92" i="32" s="1"/>
  <c r="H93" i="32"/>
  <c r="L93" i="32" s="1"/>
  <c r="H94" i="32"/>
  <c r="L94" i="32" s="1"/>
  <c r="H95" i="32"/>
  <c r="L95" i="32" s="1"/>
  <c r="H96" i="32"/>
  <c r="L96" i="32" s="1"/>
  <c r="H97" i="32"/>
  <c r="L97" i="32" s="1"/>
  <c r="H98" i="32"/>
  <c r="L98" i="32" s="1"/>
  <c r="H99" i="32"/>
  <c r="L99" i="32" s="1"/>
  <c r="H100" i="32"/>
  <c r="L100" i="32" s="1"/>
  <c r="H101" i="32"/>
  <c r="L101" i="32" s="1"/>
  <c r="H102" i="32"/>
  <c r="L102" i="32" s="1"/>
  <c r="H103" i="32"/>
  <c r="L103" i="32" s="1"/>
  <c r="H104" i="32"/>
  <c r="L104" i="32" s="1"/>
  <c r="H105" i="32"/>
  <c r="L105" i="32" s="1"/>
  <c r="H106" i="32"/>
  <c r="L106" i="32" s="1"/>
  <c r="H107" i="32"/>
  <c r="L107" i="32" s="1"/>
  <c r="H108" i="32"/>
  <c r="L108" i="32" s="1"/>
  <c r="H109" i="32"/>
  <c r="L109" i="32" s="1"/>
  <c r="H110" i="32"/>
  <c r="L110" i="32" s="1"/>
  <c r="H111" i="32"/>
  <c r="L111" i="32" s="1"/>
  <c r="H112" i="32"/>
  <c r="L112" i="32" s="1"/>
  <c r="H113" i="32"/>
  <c r="L113" i="32" s="1"/>
  <c r="H114" i="32"/>
  <c r="L114" i="32" s="1"/>
  <c r="H115" i="32"/>
  <c r="L115" i="32" s="1"/>
  <c r="H116" i="32"/>
  <c r="L116" i="32" s="1"/>
  <c r="H117" i="32"/>
  <c r="L117" i="32" s="1"/>
  <c r="H118" i="32"/>
  <c r="L118" i="32" s="1"/>
  <c r="H119" i="32"/>
  <c r="L119" i="32" s="1"/>
  <c r="H120" i="32"/>
  <c r="L120" i="32" s="1"/>
  <c r="H121" i="32"/>
  <c r="L121" i="32" s="1"/>
  <c r="H122" i="32"/>
  <c r="L122" i="32" s="1"/>
  <c r="H123" i="32"/>
  <c r="L123" i="32" s="1"/>
  <c r="H124" i="32"/>
  <c r="L124" i="32" s="1"/>
  <c r="H125" i="32"/>
  <c r="L125" i="32" s="1"/>
  <c r="H126" i="32"/>
  <c r="L126" i="32" s="1"/>
  <c r="H127" i="32"/>
  <c r="L127" i="32" s="1"/>
  <c r="H128" i="32"/>
  <c r="L128" i="32" s="1"/>
  <c r="H129" i="32"/>
  <c r="L129" i="32" s="1"/>
  <c r="H130" i="32"/>
  <c r="L130" i="32" s="1"/>
  <c r="H131" i="32"/>
  <c r="L131" i="32" s="1"/>
  <c r="H132" i="32"/>
  <c r="L132" i="32" s="1"/>
  <c r="H133" i="32"/>
  <c r="L133" i="32" s="1"/>
  <c r="H134" i="32"/>
  <c r="L134" i="32" s="1"/>
  <c r="H135" i="32"/>
  <c r="L135" i="32" s="1"/>
  <c r="H136" i="32"/>
  <c r="L136" i="32" s="1"/>
  <c r="H137" i="32"/>
  <c r="L137" i="32" s="1"/>
  <c r="H138" i="32"/>
  <c r="L138" i="32" s="1"/>
  <c r="H139" i="32"/>
  <c r="L139" i="32" s="1"/>
  <c r="H140" i="32"/>
  <c r="L140" i="32" s="1"/>
  <c r="H141" i="32"/>
  <c r="L141" i="32" s="1"/>
  <c r="H142" i="32"/>
  <c r="L142" i="32" s="1"/>
  <c r="H143" i="32"/>
  <c r="L143" i="32" s="1"/>
  <c r="H144" i="32"/>
  <c r="L144" i="32" s="1"/>
  <c r="H145" i="32"/>
  <c r="L145" i="32" s="1"/>
  <c r="H146" i="32"/>
  <c r="L146" i="32" s="1"/>
  <c r="H147" i="32"/>
  <c r="L147" i="32" s="1"/>
  <c r="H148" i="32"/>
  <c r="L148" i="32" s="1"/>
  <c r="H149" i="32"/>
  <c r="L149" i="32" s="1"/>
  <c r="H150" i="32"/>
  <c r="L150" i="32" s="1"/>
  <c r="H151" i="32"/>
  <c r="L151" i="32" s="1"/>
  <c r="H152" i="32"/>
  <c r="L152" i="32" s="1"/>
  <c r="H153" i="32"/>
  <c r="L153" i="32" s="1"/>
  <c r="H154" i="32"/>
  <c r="L154" i="32" s="1"/>
  <c r="H155" i="32"/>
  <c r="L155" i="32" s="1"/>
  <c r="H156" i="32"/>
  <c r="L156" i="32" s="1"/>
  <c r="H157" i="32"/>
  <c r="L157" i="32" s="1"/>
  <c r="H158" i="32"/>
  <c r="L158" i="32" s="1"/>
  <c r="E2" i="32"/>
  <c r="A2" i="32" s="1"/>
  <c r="G42" i="32"/>
  <c r="G43" i="32"/>
  <c r="G44" i="32"/>
  <c r="G45" i="32"/>
  <c r="G46" i="32"/>
  <c r="G47" i="32"/>
  <c r="G48" i="32"/>
  <c r="G49" i="32"/>
  <c r="G50" i="32"/>
  <c r="G51" i="32"/>
  <c r="G52" i="32"/>
  <c r="G53" i="32"/>
  <c r="G55" i="32"/>
  <c r="G56" i="32"/>
  <c r="G2" i="35"/>
  <c r="I2" i="35" s="1"/>
  <c r="G3" i="35"/>
  <c r="I3" i="35" s="1"/>
  <c r="G4" i="35"/>
  <c r="I4" i="35" s="1"/>
  <c r="G5" i="35"/>
  <c r="I5" i="35" s="1"/>
  <c r="G6" i="35"/>
  <c r="I6" i="35" s="1"/>
  <c r="G7" i="35"/>
  <c r="I7" i="35" s="1"/>
  <c r="G8" i="35"/>
  <c r="I8" i="35" s="1"/>
  <c r="G9" i="35"/>
  <c r="I9" i="35" s="1"/>
  <c r="G10" i="35"/>
  <c r="I10" i="35" s="1"/>
  <c r="G11" i="35"/>
  <c r="I11" i="35" s="1"/>
  <c r="G12" i="35"/>
  <c r="I12" i="35" s="1"/>
  <c r="G13" i="35"/>
  <c r="I13" i="35" s="1"/>
  <c r="G14" i="35"/>
  <c r="I14" i="35" s="1"/>
  <c r="G15" i="35"/>
  <c r="I15" i="35" s="1"/>
  <c r="G16" i="35"/>
  <c r="I16" i="35" s="1"/>
  <c r="G17" i="35"/>
  <c r="I17" i="35" s="1"/>
  <c r="G18" i="35"/>
  <c r="I18" i="35" s="1"/>
  <c r="G19" i="35"/>
  <c r="I19" i="35" s="1"/>
  <c r="G20" i="35"/>
  <c r="I20" i="35" s="1"/>
  <c r="G21" i="35"/>
  <c r="I21" i="35" s="1"/>
  <c r="G22" i="35"/>
  <c r="I22" i="35" s="1"/>
  <c r="G23" i="35"/>
  <c r="I23" i="35" s="1"/>
  <c r="G24" i="35"/>
  <c r="I24" i="35" s="1"/>
  <c r="G25" i="35"/>
  <c r="G26" i="35"/>
  <c r="I26" i="35" s="1"/>
  <c r="G27" i="35"/>
  <c r="I27" i="35" s="1"/>
  <c r="G29" i="35"/>
  <c r="I29" i="35" s="1"/>
  <c r="G30" i="35"/>
  <c r="I30" i="35" s="1"/>
  <c r="G31" i="35"/>
  <c r="I31" i="35" s="1"/>
  <c r="G32" i="35"/>
  <c r="I32" i="35" s="1"/>
  <c r="G33" i="35"/>
  <c r="I33" i="35" s="1"/>
  <c r="G34" i="35"/>
  <c r="I34" i="35" s="1"/>
  <c r="G35" i="35"/>
  <c r="I35" i="35" s="1"/>
  <c r="G36" i="35"/>
  <c r="I36" i="35" s="1"/>
  <c r="G37" i="35"/>
  <c r="I37" i="35" s="1"/>
  <c r="G38" i="35"/>
  <c r="I38" i="35" s="1"/>
  <c r="G39" i="35"/>
  <c r="I39" i="35" s="1"/>
  <c r="G41" i="35"/>
  <c r="I41" i="35" s="1"/>
  <c r="G42" i="35"/>
  <c r="I42" i="35" s="1"/>
  <c r="G43" i="35"/>
  <c r="I43" i="35" s="1"/>
  <c r="G44" i="35"/>
  <c r="I44" i="35" s="1"/>
  <c r="G45" i="35"/>
  <c r="I45" i="35" s="1"/>
  <c r="G46" i="35"/>
  <c r="I46" i="35" s="1"/>
  <c r="G47" i="35"/>
  <c r="I47" i="35" s="1"/>
  <c r="G48" i="35"/>
  <c r="I48" i="35" s="1"/>
  <c r="G49" i="35"/>
  <c r="I49" i="35" s="1"/>
  <c r="G50" i="35"/>
  <c r="I50" i="35" s="1"/>
  <c r="G51" i="35"/>
  <c r="I51" i="35" s="1"/>
  <c r="G52" i="35"/>
  <c r="I52" i="35" s="1"/>
  <c r="G53" i="35"/>
  <c r="I53" i="35" s="1"/>
  <c r="G54" i="35"/>
  <c r="I54" i="35" s="1"/>
  <c r="G55" i="35"/>
  <c r="I55" i="35" s="1"/>
  <c r="G56" i="35"/>
  <c r="I56" i="35" s="1"/>
  <c r="G57" i="35"/>
  <c r="I57" i="35" s="1"/>
  <c r="G58" i="35"/>
  <c r="I58" i="35" s="1"/>
  <c r="G59" i="35"/>
  <c r="I59" i="35" s="1"/>
  <c r="G60" i="35"/>
  <c r="I60" i="35" s="1"/>
  <c r="G61" i="35"/>
  <c r="I61" i="35" s="1"/>
  <c r="G62" i="35"/>
  <c r="I62" i="35" s="1"/>
  <c r="G63" i="35"/>
  <c r="I63" i="35" s="1"/>
  <c r="G64" i="35"/>
  <c r="I64" i="35" s="1"/>
  <c r="G65" i="35"/>
  <c r="I65" i="35" s="1"/>
  <c r="G66" i="35"/>
  <c r="I66" i="35" s="1"/>
  <c r="G67" i="35"/>
  <c r="I67" i="35" s="1"/>
  <c r="G68" i="35"/>
  <c r="I68" i="35" s="1"/>
  <c r="G69" i="35"/>
  <c r="I69" i="35" s="1"/>
  <c r="G70" i="35"/>
  <c r="I70" i="35" s="1"/>
  <c r="I71" i="35"/>
  <c r="I72" i="35"/>
  <c r="G73" i="35"/>
  <c r="I73" i="35" s="1"/>
  <c r="G74" i="35"/>
  <c r="I74" i="35" s="1"/>
  <c r="G75" i="35"/>
  <c r="I75" i="35" s="1"/>
  <c r="G76" i="35"/>
  <c r="I76" i="35" s="1"/>
  <c r="G77" i="35"/>
  <c r="I77" i="35" s="1"/>
  <c r="G78" i="35"/>
  <c r="I78" i="35" s="1"/>
  <c r="G79" i="35"/>
  <c r="I79" i="35" s="1"/>
  <c r="G80" i="35"/>
  <c r="I80" i="35" s="1"/>
  <c r="G81" i="35"/>
  <c r="I81" i="35" s="1"/>
  <c r="G82" i="35"/>
  <c r="I82" i="35" s="1"/>
  <c r="G83" i="35"/>
  <c r="I83" i="35" s="1"/>
  <c r="G84" i="35"/>
  <c r="I84" i="35" s="1"/>
  <c r="G85" i="35"/>
  <c r="I85" i="35" s="1"/>
  <c r="G86" i="35"/>
  <c r="I86" i="35" s="1"/>
  <c r="G87" i="35"/>
  <c r="I87" i="35" s="1"/>
  <c r="G88" i="35"/>
  <c r="I88" i="35" s="1"/>
  <c r="G89" i="35"/>
  <c r="I89" i="35" s="1"/>
  <c r="G90" i="35"/>
  <c r="I90" i="35" s="1"/>
  <c r="G91" i="35"/>
  <c r="I91" i="35" s="1"/>
  <c r="G92" i="35"/>
  <c r="I92" i="35" s="1"/>
  <c r="J92" i="35" s="1"/>
  <c r="G93" i="35"/>
  <c r="I93" i="35" s="1"/>
  <c r="G94" i="35"/>
  <c r="I94" i="35" s="1"/>
  <c r="G95" i="35"/>
  <c r="I95" i="35" s="1"/>
  <c r="G96" i="35"/>
  <c r="I96" i="35" s="1"/>
  <c r="G97" i="35"/>
  <c r="I97" i="35" s="1"/>
  <c r="G98" i="35"/>
  <c r="I98" i="35" s="1"/>
  <c r="G99" i="35"/>
  <c r="I99" i="35" s="1"/>
  <c r="G100" i="35"/>
  <c r="I100" i="35" s="1"/>
  <c r="G101" i="35"/>
  <c r="I101" i="35" s="1"/>
  <c r="G102" i="35"/>
  <c r="I102" i="35" s="1"/>
  <c r="G103" i="35"/>
  <c r="I103" i="35" s="1"/>
  <c r="G104" i="35"/>
  <c r="I104" i="35" s="1"/>
  <c r="G105" i="35"/>
  <c r="I105" i="35" s="1"/>
  <c r="G106" i="35"/>
  <c r="I106" i="35" s="1"/>
  <c r="G107" i="35"/>
  <c r="I107" i="35" s="1"/>
  <c r="G108" i="35"/>
  <c r="I108" i="35" s="1"/>
  <c r="G109" i="35"/>
  <c r="I109" i="35" s="1"/>
  <c r="G110" i="35"/>
  <c r="I110" i="35" s="1"/>
  <c r="G111" i="35"/>
  <c r="I111" i="35" s="1"/>
  <c r="G112" i="35"/>
  <c r="I112" i="35" s="1"/>
  <c r="G113" i="35"/>
  <c r="I113" i="35" s="1"/>
  <c r="G114" i="35"/>
  <c r="I114" i="35" s="1"/>
  <c r="G115" i="35"/>
  <c r="I115" i="35" s="1"/>
  <c r="I116" i="35"/>
  <c r="G117" i="35"/>
  <c r="I117" i="35" s="1"/>
  <c r="G118" i="35"/>
  <c r="I118" i="35" s="1"/>
  <c r="J118" i="35" s="1"/>
  <c r="G119" i="35"/>
  <c r="I119" i="35" s="1"/>
  <c r="G120" i="35"/>
  <c r="I120" i="35" s="1"/>
  <c r="G122" i="35"/>
  <c r="I122" i="35" s="1"/>
  <c r="G123" i="35"/>
  <c r="I123" i="35" s="1"/>
  <c r="G124" i="35"/>
  <c r="I124" i="35" s="1"/>
  <c r="G125" i="35"/>
  <c r="I125" i="35" s="1"/>
  <c r="G126" i="35"/>
  <c r="I126" i="35" s="1"/>
  <c r="G127" i="35"/>
  <c r="I127" i="35" s="1"/>
  <c r="G128" i="35"/>
  <c r="I128" i="35" s="1"/>
  <c r="G129" i="35"/>
  <c r="I129" i="35" s="1"/>
  <c r="G130" i="35"/>
  <c r="I130" i="35" s="1"/>
  <c r="G131" i="35"/>
  <c r="I131" i="35" s="1"/>
  <c r="G132" i="35"/>
  <c r="I132" i="35" s="1"/>
  <c r="G133" i="35"/>
  <c r="I133" i="35" s="1"/>
  <c r="G134" i="35"/>
  <c r="I134" i="35" s="1"/>
  <c r="G135" i="35"/>
  <c r="I135" i="35" s="1"/>
  <c r="G136" i="35"/>
  <c r="I136" i="35" s="1"/>
  <c r="G137" i="35"/>
  <c r="I137" i="35" s="1"/>
  <c r="G138" i="35"/>
  <c r="I138" i="35" s="1"/>
  <c r="G139" i="35"/>
  <c r="I139" i="35" s="1"/>
  <c r="G140" i="35"/>
  <c r="I140" i="35" s="1"/>
  <c r="G141" i="35"/>
  <c r="I141" i="35" s="1"/>
  <c r="G142" i="35"/>
  <c r="I142" i="35" s="1"/>
  <c r="G143" i="35"/>
  <c r="I143" i="35" s="1"/>
  <c r="G144" i="35"/>
  <c r="I144" i="35" s="1"/>
  <c r="G145" i="35"/>
  <c r="I145" i="35" s="1"/>
  <c r="G146" i="35"/>
  <c r="I146" i="35" s="1"/>
  <c r="G147" i="35"/>
  <c r="I147" i="35" s="1"/>
  <c r="G148" i="35"/>
  <c r="I148" i="35" s="1"/>
  <c r="G149" i="35"/>
  <c r="I149" i="35" s="1"/>
  <c r="G150" i="35"/>
  <c r="I150" i="35" s="1"/>
  <c r="G151" i="35"/>
  <c r="I151" i="35" s="1"/>
  <c r="G152" i="35"/>
  <c r="I152" i="35" s="1"/>
  <c r="G153" i="35"/>
  <c r="I153" i="35" s="1"/>
  <c r="G154" i="35"/>
  <c r="I154" i="35" s="1"/>
  <c r="G155" i="35"/>
  <c r="I155" i="35" s="1"/>
  <c r="G156" i="35"/>
  <c r="I156" i="35" s="1"/>
  <c r="G157" i="35"/>
  <c r="I157" i="35" s="1"/>
  <c r="G158" i="35"/>
  <c r="I158" i="35" s="1"/>
  <c r="G159" i="35"/>
  <c r="I159" i="35" s="1"/>
  <c r="G160" i="35"/>
  <c r="I160" i="35" s="1"/>
  <c r="G161" i="35"/>
  <c r="I161" i="35" s="1"/>
  <c r="G162" i="35"/>
  <c r="I162" i="35" s="1"/>
  <c r="G163" i="35"/>
  <c r="I163" i="35" s="1"/>
  <c r="G164" i="35"/>
  <c r="I164" i="35" s="1"/>
  <c r="G165" i="35"/>
  <c r="I165" i="35" s="1"/>
  <c r="G166" i="35"/>
  <c r="I166" i="35" s="1"/>
  <c r="G167" i="35"/>
  <c r="I167" i="35" s="1"/>
  <c r="G168" i="35"/>
  <c r="I168" i="35" s="1"/>
  <c r="G169" i="35"/>
  <c r="I169" i="35" s="1"/>
  <c r="G170" i="35"/>
  <c r="I170" i="35" s="1"/>
  <c r="G171" i="35"/>
  <c r="I171" i="35" s="1"/>
  <c r="G172" i="35"/>
  <c r="I172" i="35" s="1"/>
  <c r="G173" i="35"/>
  <c r="I173" i="35" s="1"/>
  <c r="G174" i="35"/>
  <c r="I174" i="35" s="1"/>
  <c r="G175" i="35"/>
  <c r="I175" i="35" s="1"/>
  <c r="G176" i="35"/>
  <c r="I176" i="35" s="1"/>
  <c r="G177" i="35"/>
  <c r="I177" i="35" s="1"/>
  <c r="G178" i="35"/>
  <c r="I178" i="35" s="1"/>
  <c r="G179" i="35"/>
  <c r="I179" i="35" s="1"/>
  <c r="G180" i="35"/>
  <c r="I180" i="35" s="1"/>
  <c r="G181" i="35"/>
  <c r="I181" i="35" s="1"/>
  <c r="G182" i="35"/>
  <c r="I182" i="35" s="1"/>
  <c r="G183" i="35"/>
  <c r="I183" i="35" s="1"/>
  <c r="G184" i="35"/>
  <c r="I184" i="35" s="1"/>
  <c r="G185" i="35"/>
  <c r="I185" i="35" s="1"/>
  <c r="G186" i="35"/>
  <c r="I186" i="35" s="1"/>
  <c r="G187" i="35"/>
  <c r="I187" i="35" s="1"/>
  <c r="G188" i="35"/>
  <c r="I188" i="35" s="1"/>
  <c r="G189" i="35"/>
  <c r="I189" i="35" s="1"/>
  <c r="G190" i="35"/>
  <c r="I190" i="35" s="1"/>
  <c r="G191" i="35"/>
  <c r="I191" i="35" s="1"/>
  <c r="G192" i="35"/>
  <c r="I192" i="35" s="1"/>
  <c r="G193" i="35"/>
  <c r="I193" i="35" s="1"/>
  <c r="G194" i="35"/>
  <c r="I194" i="35" s="1"/>
  <c r="G195" i="35"/>
  <c r="I195" i="35" s="1"/>
  <c r="G196" i="35"/>
  <c r="I196" i="35" s="1"/>
  <c r="G197" i="35"/>
  <c r="I197" i="35" s="1"/>
  <c r="G198" i="35"/>
  <c r="I198" i="35" s="1"/>
  <c r="G199" i="35"/>
  <c r="I199" i="35" s="1"/>
  <c r="G200" i="35"/>
  <c r="I200" i="35" s="1"/>
  <c r="G201" i="35"/>
  <c r="I201" i="35" s="1"/>
  <c r="G202" i="35"/>
  <c r="I202" i="35" s="1"/>
  <c r="G203" i="35"/>
  <c r="I203" i="35" s="1"/>
  <c r="G204" i="35"/>
  <c r="I204" i="35" s="1"/>
  <c r="G205" i="35"/>
  <c r="I205" i="35" s="1"/>
  <c r="G206" i="35"/>
  <c r="I206" i="35" s="1"/>
  <c r="G207" i="35"/>
  <c r="I207" i="35" s="1"/>
  <c r="G208" i="35"/>
  <c r="I208" i="35" s="1"/>
  <c r="G209" i="35"/>
  <c r="I209" i="35" s="1"/>
  <c r="G210" i="35"/>
  <c r="I210" i="35" s="1"/>
  <c r="G211" i="35"/>
  <c r="I211" i="35" s="1"/>
  <c r="G212" i="35"/>
  <c r="I212" i="35" s="1"/>
  <c r="G213" i="35"/>
  <c r="I213" i="35" s="1"/>
  <c r="G214" i="35"/>
  <c r="I214" i="35" s="1"/>
  <c r="G215" i="35"/>
  <c r="I215" i="35" s="1"/>
  <c r="G216" i="35"/>
  <c r="I216" i="35" s="1"/>
  <c r="G217" i="35"/>
  <c r="I217" i="35" s="1"/>
  <c r="G218" i="35"/>
  <c r="I218" i="35" s="1"/>
  <c r="G219" i="35"/>
  <c r="I219" i="35" s="1"/>
  <c r="G220" i="35"/>
  <c r="I220" i="35" s="1"/>
  <c r="G221" i="35"/>
  <c r="I221" i="35" s="1"/>
  <c r="G222" i="35"/>
  <c r="I222" i="35" s="1"/>
  <c r="G223" i="35"/>
  <c r="I223" i="35" s="1"/>
  <c r="G224" i="35"/>
  <c r="I224" i="35" s="1"/>
  <c r="G225" i="35"/>
  <c r="I225" i="35" s="1"/>
  <c r="G226" i="35"/>
  <c r="I226" i="35" s="1"/>
  <c r="G227" i="35"/>
  <c r="I227" i="35" s="1"/>
  <c r="G228" i="35"/>
  <c r="I228" i="35" s="1"/>
  <c r="G229" i="35"/>
  <c r="I229" i="35" s="1"/>
  <c r="G230" i="35"/>
  <c r="I230" i="35" s="1"/>
  <c r="G231" i="35"/>
  <c r="I231" i="35" s="1"/>
  <c r="G232" i="35"/>
  <c r="I232" i="35" s="1"/>
  <c r="G233" i="35"/>
  <c r="I233" i="35" s="1"/>
  <c r="G234" i="35"/>
  <c r="I234" i="35" s="1"/>
  <c r="G235" i="35"/>
  <c r="I235" i="35" s="1"/>
  <c r="G236" i="35"/>
  <c r="I236" i="35" s="1"/>
  <c r="G237" i="35"/>
  <c r="I237" i="35" s="1"/>
  <c r="G238" i="35"/>
  <c r="I238" i="35" s="1"/>
  <c r="G239" i="35"/>
  <c r="I239" i="35" s="1"/>
  <c r="G240" i="35"/>
  <c r="I240" i="35" s="1"/>
  <c r="G241" i="35"/>
  <c r="I241" i="35" s="1"/>
  <c r="G242" i="35"/>
  <c r="I242" i="35" s="1"/>
  <c r="G243" i="35"/>
  <c r="I243" i="35" s="1"/>
  <c r="G244" i="35"/>
  <c r="I244" i="35" s="1"/>
  <c r="G245" i="35"/>
  <c r="I245" i="35" s="1"/>
  <c r="G246" i="35"/>
  <c r="I246" i="35" s="1"/>
  <c r="G247" i="35"/>
  <c r="I247" i="35" s="1"/>
  <c r="G248" i="35"/>
  <c r="I248" i="35" s="1"/>
  <c r="G249" i="35"/>
  <c r="I249" i="35" s="1"/>
  <c r="G250" i="35"/>
  <c r="I250" i="35" s="1"/>
  <c r="G251" i="35"/>
  <c r="I251" i="35" s="1"/>
  <c r="G252" i="35"/>
  <c r="I252" i="35" s="1"/>
  <c r="G253" i="35"/>
  <c r="I253" i="35" s="1"/>
  <c r="G254" i="35"/>
  <c r="I254" i="35" s="1"/>
  <c r="G255" i="35"/>
  <c r="I255" i="35" s="1"/>
  <c r="G256" i="35"/>
  <c r="I256" i="35" s="1"/>
  <c r="G257" i="35"/>
  <c r="I257" i="35" s="1"/>
  <c r="G258" i="35"/>
  <c r="I258" i="35" s="1"/>
  <c r="G259" i="35"/>
  <c r="I259" i="35" s="1"/>
  <c r="G260" i="35"/>
  <c r="I260" i="35" s="1"/>
  <c r="G261" i="35"/>
  <c r="I261" i="35" s="1"/>
  <c r="G262" i="35"/>
  <c r="I262" i="35" s="1"/>
  <c r="G263" i="35"/>
  <c r="I263" i="35" s="1"/>
  <c r="G264" i="35"/>
  <c r="I264" i="35" s="1"/>
  <c r="G265" i="35"/>
  <c r="I265" i="35" s="1"/>
  <c r="G266" i="35"/>
  <c r="I266" i="35" s="1"/>
  <c r="G267" i="35"/>
  <c r="I267" i="35" s="1"/>
  <c r="G268" i="35"/>
  <c r="I268" i="35" s="1"/>
  <c r="G269" i="35"/>
  <c r="I269" i="35" s="1"/>
  <c r="G270" i="35"/>
  <c r="I270" i="35" s="1"/>
  <c r="G271" i="35"/>
  <c r="I271" i="35" s="1"/>
  <c r="G272" i="35"/>
  <c r="I272" i="35" s="1"/>
  <c r="G273" i="35"/>
  <c r="I273" i="35" s="1"/>
  <c r="G274" i="35"/>
  <c r="I274" i="35" s="1"/>
  <c r="G275" i="35"/>
  <c r="I275" i="35" s="1"/>
  <c r="G276" i="35"/>
  <c r="I276" i="35" s="1"/>
  <c r="G277" i="35"/>
  <c r="I277" i="35" s="1"/>
  <c r="G278" i="35"/>
  <c r="I278" i="35" s="1"/>
  <c r="G279" i="35"/>
  <c r="I279" i="35" s="1"/>
  <c r="G280" i="35"/>
  <c r="I280" i="35" s="1"/>
  <c r="G281" i="35"/>
  <c r="I281" i="35" s="1"/>
  <c r="G282" i="35"/>
  <c r="I282" i="35" s="1"/>
  <c r="G283" i="35"/>
  <c r="I283" i="35" s="1"/>
  <c r="G284" i="35"/>
  <c r="I284" i="35" s="1"/>
  <c r="G285" i="35"/>
  <c r="I285" i="35" s="1"/>
  <c r="G286" i="35"/>
  <c r="I286" i="35" s="1"/>
  <c r="G287" i="35"/>
  <c r="I287" i="35" s="1"/>
  <c r="G288" i="35"/>
  <c r="I288" i="35" s="1"/>
  <c r="G289" i="35"/>
  <c r="I289" i="35" s="1"/>
  <c r="G290" i="35"/>
  <c r="I290" i="35" s="1"/>
  <c r="G291" i="35"/>
  <c r="I291" i="35" s="1"/>
  <c r="G292" i="35"/>
  <c r="I292" i="35" s="1"/>
  <c r="G293" i="35"/>
  <c r="I293" i="35" s="1"/>
  <c r="G294" i="35"/>
  <c r="I294" i="35" s="1"/>
  <c r="G295" i="35"/>
  <c r="I295" i="35" s="1"/>
  <c r="G296" i="35"/>
  <c r="I296" i="35" s="1"/>
  <c r="G297" i="35"/>
  <c r="I297" i="35" s="1"/>
  <c r="G298" i="35"/>
  <c r="I298" i="35" s="1"/>
  <c r="G299" i="35"/>
  <c r="I299" i="35" s="1"/>
  <c r="G300" i="35"/>
  <c r="I300" i="35" s="1"/>
  <c r="G301" i="35"/>
  <c r="I301" i="35" s="1"/>
  <c r="G302" i="35"/>
  <c r="I302" i="35" s="1"/>
  <c r="G303" i="35"/>
  <c r="I303" i="35" s="1"/>
  <c r="G304" i="35"/>
  <c r="I304" i="35" s="1"/>
  <c r="G305" i="35"/>
  <c r="I305" i="35" s="1"/>
  <c r="G306" i="35"/>
  <c r="I306" i="35" s="1"/>
  <c r="G307" i="35"/>
  <c r="I307" i="35" s="1"/>
  <c r="G308" i="35"/>
  <c r="I308" i="35" s="1"/>
  <c r="G309" i="35"/>
  <c r="I309" i="35" s="1"/>
  <c r="G310" i="35"/>
  <c r="I310" i="35" s="1"/>
  <c r="G311" i="35"/>
  <c r="I311" i="35" s="1"/>
  <c r="G312" i="35"/>
  <c r="I312" i="35" s="1"/>
  <c r="G313" i="35"/>
  <c r="I313" i="35" s="1"/>
  <c r="G314" i="35"/>
  <c r="I314" i="35" s="1"/>
  <c r="G315" i="35"/>
  <c r="I315" i="35" s="1"/>
  <c r="G316" i="35"/>
  <c r="I316" i="35" s="1"/>
  <c r="G317" i="35"/>
  <c r="I317" i="35" s="1"/>
  <c r="G318" i="35"/>
  <c r="I318" i="35" s="1"/>
  <c r="G319" i="35"/>
  <c r="I319" i="35" s="1"/>
  <c r="G320" i="35"/>
  <c r="I320" i="35" s="1"/>
  <c r="G321" i="35"/>
  <c r="I321" i="35" s="1"/>
  <c r="G322" i="35"/>
  <c r="I322" i="35" s="1"/>
  <c r="G323" i="35"/>
  <c r="I323" i="35" s="1"/>
  <c r="G324" i="35"/>
  <c r="I324" i="35" s="1"/>
  <c r="G325" i="35"/>
  <c r="I325" i="35" s="1"/>
  <c r="G326" i="35"/>
  <c r="I326" i="35" s="1"/>
  <c r="G327" i="35"/>
  <c r="I327" i="35" s="1"/>
  <c r="G328" i="35"/>
  <c r="I328" i="35" s="1"/>
  <c r="G329" i="35"/>
  <c r="I329" i="35" s="1"/>
  <c r="G330" i="35"/>
  <c r="I330" i="35" s="1"/>
  <c r="G331" i="35"/>
  <c r="I331" i="35" s="1"/>
  <c r="G332" i="35"/>
  <c r="I332" i="35" s="1"/>
  <c r="G333" i="35"/>
  <c r="I333" i="35" s="1"/>
  <c r="G334" i="35"/>
  <c r="I334" i="35" s="1"/>
  <c r="G335" i="35"/>
  <c r="I335" i="35" s="1"/>
  <c r="G336" i="35"/>
  <c r="I336" i="35" s="1"/>
  <c r="G337" i="35"/>
  <c r="I337" i="35" s="1"/>
  <c r="G338" i="35"/>
  <c r="I338" i="35" s="1"/>
  <c r="G339" i="35"/>
  <c r="I339" i="35" s="1"/>
  <c r="G340" i="35"/>
  <c r="I340" i="35" s="1"/>
  <c r="G341" i="35"/>
  <c r="I341" i="35" s="1"/>
  <c r="G342" i="35"/>
  <c r="I342" i="35" s="1"/>
  <c r="G343" i="35"/>
  <c r="I343" i="35" s="1"/>
  <c r="G344" i="35"/>
  <c r="I344" i="35" s="1"/>
  <c r="G345" i="35"/>
  <c r="I345" i="35" s="1"/>
  <c r="G346" i="35"/>
  <c r="I346" i="35" s="1"/>
  <c r="G347" i="35"/>
  <c r="I347" i="35" s="1"/>
  <c r="G348" i="35"/>
  <c r="I348" i="35" s="1"/>
  <c r="G349" i="35"/>
  <c r="I349" i="35" s="1"/>
  <c r="G350" i="35"/>
  <c r="I350" i="35" s="1"/>
  <c r="G351" i="35"/>
  <c r="I351" i="35" s="1"/>
  <c r="G352" i="35"/>
  <c r="I352" i="35" s="1"/>
  <c r="G353" i="35"/>
  <c r="I353" i="35" s="1"/>
  <c r="G354" i="35"/>
  <c r="I354" i="35" s="1"/>
  <c r="G355" i="35"/>
  <c r="I355" i="35" s="1"/>
  <c r="G356" i="35"/>
  <c r="I356" i="35" s="1"/>
  <c r="G357" i="35"/>
  <c r="I357" i="35" s="1"/>
  <c r="G358" i="35"/>
  <c r="I358" i="35" s="1"/>
  <c r="G359" i="35"/>
  <c r="I359" i="35" s="1"/>
  <c r="G360" i="35"/>
  <c r="I360" i="35" s="1"/>
  <c r="G361" i="35"/>
  <c r="I361" i="35" s="1"/>
  <c r="G362" i="35"/>
  <c r="I362" i="35" s="1"/>
  <c r="G363" i="35"/>
  <c r="I363" i="35" s="1"/>
  <c r="G364" i="35"/>
  <c r="I364" i="35" s="1"/>
  <c r="G365" i="35"/>
  <c r="I365" i="35" s="1"/>
  <c r="G366" i="35"/>
  <c r="I366" i="35" s="1"/>
  <c r="G367" i="35"/>
  <c r="I367" i="35" s="1"/>
  <c r="G368" i="35"/>
  <c r="I368" i="35" s="1"/>
  <c r="G369" i="35"/>
  <c r="I369" i="35" s="1"/>
  <c r="G370" i="35"/>
  <c r="I370" i="35" s="1"/>
  <c r="G371" i="35"/>
  <c r="I371" i="35" s="1"/>
  <c r="G372" i="35"/>
  <c r="I372" i="35" s="1"/>
  <c r="G373" i="35"/>
  <c r="I373" i="35" s="1"/>
  <c r="G374" i="35"/>
  <c r="I374" i="35" s="1"/>
  <c r="G375" i="35"/>
  <c r="I375" i="35" s="1"/>
  <c r="G376" i="35"/>
  <c r="I376" i="35" s="1"/>
  <c r="G377" i="35"/>
  <c r="I377" i="35" s="1"/>
  <c r="G378" i="35"/>
  <c r="I378" i="35" s="1"/>
  <c r="G379" i="35"/>
  <c r="I379" i="35" s="1"/>
  <c r="G380" i="35"/>
  <c r="I380" i="35" s="1"/>
  <c r="G381" i="35"/>
  <c r="I381" i="35" s="1"/>
  <c r="G382" i="35"/>
  <c r="I382" i="35" s="1"/>
  <c r="G383" i="35"/>
  <c r="I383" i="35" s="1"/>
  <c r="G384" i="35"/>
  <c r="I384" i="35" s="1"/>
  <c r="G385" i="35"/>
  <c r="I385" i="35" s="1"/>
  <c r="G386" i="35"/>
  <c r="I386" i="35" s="1"/>
  <c r="G387" i="35"/>
  <c r="I387" i="35" s="1"/>
  <c r="G388" i="35"/>
  <c r="I388" i="35" s="1"/>
  <c r="G389" i="35"/>
  <c r="I389" i="35" s="1"/>
  <c r="G390" i="35"/>
  <c r="I390" i="35" s="1"/>
  <c r="G391" i="35"/>
  <c r="I391" i="35" s="1"/>
  <c r="G392" i="35"/>
  <c r="I392" i="35" s="1"/>
  <c r="G393" i="35"/>
  <c r="I393" i="35" s="1"/>
  <c r="G394" i="35"/>
  <c r="I394" i="35" s="1"/>
  <c r="G395" i="35"/>
  <c r="I395" i="35" s="1"/>
  <c r="G396" i="35"/>
  <c r="I396" i="35" s="1"/>
  <c r="G397" i="35"/>
  <c r="I397" i="35" s="1"/>
  <c r="G398" i="35"/>
  <c r="I398" i="35" s="1"/>
  <c r="G399" i="35"/>
  <c r="I399" i="35" s="1"/>
  <c r="G400" i="35"/>
  <c r="I400" i="35" s="1"/>
  <c r="G401" i="35"/>
  <c r="I401" i="35" s="1"/>
  <c r="G402" i="35"/>
  <c r="I402" i="35" s="1"/>
  <c r="G403" i="35"/>
  <c r="I403" i="35" s="1"/>
  <c r="G404" i="35"/>
  <c r="I404" i="35" s="1"/>
  <c r="G405" i="35"/>
  <c r="I405" i="35" s="1"/>
  <c r="G406" i="35"/>
  <c r="I406" i="35" s="1"/>
  <c r="G407" i="35"/>
  <c r="I407" i="35" s="1"/>
  <c r="G408" i="35"/>
  <c r="I408" i="35" s="1"/>
  <c r="G409" i="35"/>
  <c r="I409" i="35" s="1"/>
  <c r="G410" i="35"/>
  <c r="I410" i="35" s="1"/>
  <c r="G411" i="35"/>
  <c r="I411" i="35" s="1"/>
  <c r="G412" i="35"/>
  <c r="I412" i="35" s="1"/>
  <c r="G413" i="35"/>
  <c r="I413" i="35" s="1"/>
  <c r="G414" i="35"/>
  <c r="I414" i="35" s="1"/>
  <c r="G415" i="35"/>
  <c r="I415" i="35" s="1"/>
  <c r="G416" i="35"/>
  <c r="I416" i="35" s="1"/>
  <c r="G417" i="35"/>
  <c r="I417" i="35" s="1"/>
  <c r="G418" i="35"/>
  <c r="I418" i="35" s="1"/>
  <c r="G419" i="35"/>
  <c r="I419" i="35" s="1"/>
  <c r="G420" i="35"/>
  <c r="I420" i="35" s="1"/>
  <c r="G421" i="35"/>
  <c r="I421" i="35" s="1"/>
  <c r="G422" i="35"/>
  <c r="I422" i="35" s="1"/>
  <c r="G423" i="35"/>
  <c r="I423" i="35" s="1"/>
  <c r="G424" i="35"/>
  <c r="I424" i="35" s="1"/>
  <c r="G425" i="35"/>
  <c r="I425" i="35" s="1"/>
  <c r="G426" i="35"/>
  <c r="I426" i="35" s="1"/>
  <c r="G427" i="35"/>
  <c r="I427" i="35" s="1"/>
  <c r="G428" i="35"/>
  <c r="I428" i="35" s="1"/>
  <c r="G429" i="35"/>
  <c r="I429" i="35" s="1"/>
  <c r="G430" i="35"/>
  <c r="I430" i="35" s="1"/>
  <c r="G431" i="35"/>
  <c r="I431" i="35" s="1"/>
  <c r="G432" i="35"/>
  <c r="I432" i="35" s="1"/>
  <c r="G433" i="35"/>
  <c r="I433" i="35" s="1"/>
  <c r="G434" i="35"/>
  <c r="I434" i="35" s="1"/>
  <c r="G435" i="35"/>
  <c r="I435" i="35" s="1"/>
  <c r="G436" i="35"/>
  <c r="I436" i="35" s="1"/>
  <c r="G437" i="35"/>
  <c r="I437" i="35" s="1"/>
  <c r="G438" i="35"/>
  <c r="I438" i="35" s="1"/>
  <c r="G439" i="35"/>
  <c r="I439" i="35" s="1"/>
  <c r="G440" i="35"/>
  <c r="I440" i="35" s="1"/>
  <c r="G441" i="35"/>
  <c r="I441" i="35" s="1"/>
  <c r="G442" i="35"/>
  <c r="I442" i="35" s="1"/>
  <c r="G443" i="35"/>
  <c r="I443" i="35" s="1"/>
  <c r="G444" i="35"/>
  <c r="I444" i="35" s="1"/>
  <c r="G445" i="35"/>
  <c r="I445" i="35" s="1"/>
  <c r="G446" i="35"/>
  <c r="I446" i="35" s="1"/>
  <c r="G447" i="35"/>
  <c r="I447" i="35" s="1"/>
  <c r="G448" i="35"/>
  <c r="I448" i="35" s="1"/>
  <c r="G449" i="35"/>
  <c r="I449" i="35" s="1"/>
  <c r="G450" i="35"/>
  <c r="I450" i="35" s="1"/>
  <c r="G451" i="35"/>
  <c r="I451" i="35" s="1"/>
  <c r="G452" i="35"/>
  <c r="I452" i="35" s="1"/>
  <c r="G453" i="35"/>
  <c r="I453" i="35" s="1"/>
  <c r="G454" i="35"/>
  <c r="I454" i="35" s="1"/>
  <c r="G455" i="35"/>
  <c r="I455" i="35" s="1"/>
  <c r="G456" i="35"/>
  <c r="I456" i="35" s="1"/>
  <c r="G457" i="35"/>
  <c r="I457" i="35" s="1"/>
  <c r="G458" i="35"/>
  <c r="I458" i="35" s="1"/>
  <c r="G459" i="35"/>
  <c r="I459" i="35" s="1"/>
  <c r="G460" i="35"/>
  <c r="I460" i="35" s="1"/>
  <c r="G461" i="35"/>
  <c r="I461" i="35" s="1"/>
  <c r="G462" i="35"/>
  <c r="I462" i="35" s="1"/>
  <c r="G463" i="35"/>
  <c r="I463" i="35" s="1"/>
  <c r="G464" i="35"/>
  <c r="I464" i="35" s="1"/>
  <c r="G465" i="35"/>
  <c r="I465" i="35" s="1"/>
  <c r="G466" i="35"/>
  <c r="I466" i="35" s="1"/>
  <c r="G467" i="35"/>
  <c r="I467" i="35" s="1"/>
  <c r="G468" i="35"/>
  <c r="I468" i="35" s="1"/>
  <c r="G469" i="35"/>
  <c r="I469" i="35" s="1"/>
  <c r="G470" i="35"/>
  <c r="I470" i="35" s="1"/>
  <c r="G471" i="35"/>
  <c r="I471" i="35" s="1"/>
  <c r="G472" i="35"/>
  <c r="I472" i="35" s="1"/>
  <c r="G473" i="35"/>
  <c r="I473" i="35" s="1"/>
  <c r="G474" i="35"/>
  <c r="I474" i="35" s="1"/>
  <c r="G475" i="35"/>
  <c r="I475" i="35" s="1"/>
  <c r="G476" i="35"/>
  <c r="I476" i="35" s="1"/>
  <c r="G477" i="35"/>
  <c r="I477" i="35" s="1"/>
  <c r="G478" i="35"/>
  <c r="I478" i="35" s="1"/>
  <c r="G479" i="35"/>
  <c r="I479" i="35" s="1"/>
  <c r="G480" i="35"/>
  <c r="I480" i="35" s="1"/>
  <c r="G481" i="35"/>
  <c r="I481" i="35" s="1"/>
  <c r="G482" i="35"/>
  <c r="I482" i="35" s="1"/>
  <c r="G483" i="35"/>
  <c r="I483" i="35" s="1"/>
  <c r="G484" i="35"/>
  <c r="I484" i="35" s="1"/>
  <c r="G485" i="35"/>
  <c r="I485" i="35" s="1"/>
  <c r="G486" i="35"/>
  <c r="I486" i="35" s="1"/>
  <c r="G487" i="35"/>
  <c r="I487" i="35" s="1"/>
  <c r="G488" i="35"/>
  <c r="I488" i="35" s="1"/>
  <c r="G489" i="35"/>
  <c r="I489" i="35" s="1"/>
  <c r="G490" i="35"/>
  <c r="I490" i="35" s="1"/>
  <c r="G491" i="35"/>
  <c r="I491" i="35" s="1"/>
  <c r="G492" i="35"/>
  <c r="I492" i="35" s="1"/>
  <c r="G493" i="35"/>
  <c r="I493" i="35" s="1"/>
  <c r="G494" i="35"/>
  <c r="I494" i="35" s="1"/>
  <c r="G495" i="35"/>
  <c r="I495" i="35" s="1"/>
  <c r="G496" i="35"/>
  <c r="I496" i="35" s="1"/>
  <c r="G497" i="35"/>
  <c r="I497" i="35" s="1"/>
  <c r="G498" i="35"/>
  <c r="I498" i="35" s="1"/>
  <c r="G499" i="35"/>
  <c r="I499" i="35" s="1"/>
  <c r="G500" i="35"/>
  <c r="I500" i="35" s="1"/>
  <c r="G501" i="35"/>
  <c r="I501" i="35" s="1"/>
  <c r="G502" i="35"/>
  <c r="I502" i="35" s="1"/>
  <c r="G503" i="35"/>
  <c r="I503" i="35" s="1"/>
  <c r="G504" i="35"/>
  <c r="I504" i="35" s="1"/>
  <c r="G505" i="35"/>
  <c r="I505" i="35" s="1"/>
  <c r="G506" i="35"/>
  <c r="I506" i="35" s="1"/>
  <c r="G507" i="35"/>
  <c r="I507" i="35" s="1"/>
  <c r="G508" i="35"/>
  <c r="I508" i="35" s="1"/>
  <c r="G509" i="35"/>
  <c r="I509" i="35" s="1"/>
  <c r="G510" i="35"/>
  <c r="I510" i="35" s="1"/>
  <c r="G511" i="35"/>
  <c r="I511" i="35" s="1"/>
  <c r="G512" i="35"/>
  <c r="I512" i="35" s="1"/>
  <c r="G513" i="35"/>
  <c r="I513" i="35" s="1"/>
  <c r="G514" i="35"/>
  <c r="I514" i="35" s="1"/>
  <c r="G515" i="35"/>
  <c r="I515" i="35" s="1"/>
  <c r="G516" i="35"/>
  <c r="I516" i="35" s="1"/>
  <c r="G517" i="35"/>
  <c r="I517" i="35" s="1"/>
  <c r="G518" i="35"/>
  <c r="I518" i="35" s="1"/>
  <c r="G519" i="35"/>
  <c r="I519" i="35" s="1"/>
  <c r="G520" i="35"/>
  <c r="I520" i="35" s="1"/>
  <c r="G521" i="35"/>
  <c r="I521" i="35" s="1"/>
  <c r="G522" i="35"/>
  <c r="I522" i="35" s="1"/>
  <c r="G523" i="35"/>
  <c r="I523" i="35" s="1"/>
  <c r="G524" i="35"/>
  <c r="I524" i="35" s="1"/>
  <c r="G525" i="35"/>
  <c r="I525" i="35" s="1"/>
  <c r="G526" i="35"/>
  <c r="I526" i="35" s="1"/>
  <c r="G527" i="35"/>
  <c r="I527" i="35" s="1"/>
  <c r="G528" i="35"/>
  <c r="I528" i="35" s="1"/>
  <c r="G529" i="35"/>
  <c r="I529" i="35" s="1"/>
  <c r="G530" i="35"/>
  <c r="I530" i="35" s="1"/>
  <c r="G531" i="35"/>
  <c r="I531" i="35" s="1"/>
  <c r="G532" i="35"/>
  <c r="I532" i="35" s="1"/>
  <c r="G533" i="35"/>
  <c r="I533" i="35" s="1"/>
  <c r="G534" i="35"/>
  <c r="I534" i="35" s="1"/>
  <c r="G535" i="35"/>
  <c r="I535" i="35" s="1"/>
  <c r="G536" i="35"/>
  <c r="I536" i="35" s="1"/>
  <c r="G537" i="35"/>
  <c r="I537" i="35" s="1"/>
  <c r="G538" i="35"/>
  <c r="I538" i="35" s="1"/>
  <c r="G539" i="35"/>
  <c r="I539" i="35" s="1"/>
  <c r="G540" i="35"/>
  <c r="I540" i="35" s="1"/>
  <c r="G541" i="35"/>
  <c r="I541" i="35" s="1"/>
  <c r="G542" i="35"/>
  <c r="I542" i="35" s="1"/>
  <c r="G543" i="35"/>
  <c r="I543" i="35" s="1"/>
  <c r="G544" i="35"/>
  <c r="I544" i="35" s="1"/>
  <c r="G545" i="35"/>
  <c r="I545" i="35" s="1"/>
  <c r="G546" i="35"/>
  <c r="I546" i="35" s="1"/>
  <c r="G547" i="35"/>
  <c r="I547" i="35" s="1"/>
  <c r="G548" i="35"/>
  <c r="I548" i="35" s="1"/>
  <c r="G549" i="35"/>
  <c r="I549" i="35" s="1"/>
  <c r="G550" i="35"/>
  <c r="I550" i="35" s="1"/>
  <c r="G551" i="35"/>
  <c r="I551" i="35" s="1"/>
  <c r="G552" i="35"/>
  <c r="I552" i="35" s="1"/>
  <c r="G553" i="35"/>
  <c r="I553" i="35" s="1"/>
  <c r="G554" i="35"/>
  <c r="I554" i="35" s="1"/>
  <c r="G555" i="35"/>
  <c r="I555" i="35" s="1"/>
  <c r="G556" i="35"/>
  <c r="I556" i="35" s="1"/>
  <c r="G557" i="35"/>
  <c r="I557" i="35" s="1"/>
  <c r="G558" i="35"/>
  <c r="I558" i="35" s="1"/>
  <c r="G559" i="35"/>
  <c r="I559" i="35" s="1"/>
  <c r="G560" i="35"/>
  <c r="I560" i="35" s="1"/>
  <c r="G561" i="35"/>
  <c r="I561" i="35" s="1"/>
  <c r="G562" i="35"/>
  <c r="I562" i="35" s="1"/>
  <c r="G563" i="35"/>
  <c r="I563" i="35" s="1"/>
  <c r="G564" i="35"/>
  <c r="I564" i="35" s="1"/>
  <c r="G565" i="35"/>
  <c r="I565" i="35" s="1"/>
  <c r="G566" i="35"/>
  <c r="I566" i="35" s="1"/>
  <c r="G567" i="35"/>
  <c r="I567" i="35" s="1"/>
  <c r="G568" i="35"/>
  <c r="I568" i="35" s="1"/>
  <c r="G569" i="35"/>
  <c r="I569" i="35" s="1"/>
  <c r="G570" i="35"/>
  <c r="I570" i="35" s="1"/>
  <c r="G571" i="35"/>
  <c r="I571" i="35" s="1"/>
  <c r="G572" i="35"/>
  <c r="I572" i="35" s="1"/>
  <c r="G573" i="35"/>
  <c r="I573" i="35" s="1"/>
  <c r="G574" i="35"/>
  <c r="I574" i="35" s="1"/>
  <c r="G575" i="35"/>
  <c r="I575" i="35" s="1"/>
  <c r="G576" i="35"/>
  <c r="I576" i="35" s="1"/>
  <c r="G577" i="35"/>
  <c r="I577" i="35" s="1"/>
  <c r="G578" i="35"/>
  <c r="I578" i="35" s="1"/>
  <c r="G579" i="35"/>
  <c r="I579" i="35" s="1"/>
  <c r="G580" i="35"/>
  <c r="I580" i="35" s="1"/>
  <c r="G581" i="35"/>
  <c r="I581" i="35" s="1"/>
  <c r="G582" i="35"/>
  <c r="I582" i="35" s="1"/>
  <c r="G583" i="35"/>
  <c r="I583" i="35" s="1"/>
  <c r="G584" i="35"/>
  <c r="I584" i="35" s="1"/>
  <c r="G585" i="35"/>
  <c r="I585" i="35" s="1"/>
  <c r="G586" i="35"/>
  <c r="I586" i="35" s="1"/>
  <c r="G587" i="35"/>
  <c r="I587" i="35" s="1"/>
  <c r="G588" i="35"/>
  <c r="I588" i="35" s="1"/>
  <c r="G589" i="35"/>
  <c r="I589" i="35" s="1"/>
  <c r="G590" i="35"/>
  <c r="I590" i="35" s="1"/>
  <c r="G591" i="35"/>
  <c r="I591" i="35" s="1"/>
  <c r="G592" i="35"/>
  <c r="I592" i="35" s="1"/>
  <c r="G593" i="35"/>
  <c r="I593" i="35" s="1"/>
  <c r="G594" i="35"/>
  <c r="I594" i="35" s="1"/>
  <c r="G595" i="35"/>
  <c r="I595" i="35" s="1"/>
  <c r="G596" i="35"/>
  <c r="I596" i="35" s="1"/>
  <c r="G597" i="35"/>
  <c r="I597" i="35" s="1"/>
  <c r="G598" i="35"/>
  <c r="I598" i="35" s="1"/>
  <c r="G599" i="35"/>
  <c r="I599" i="35" s="1"/>
  <c r="G600" i="35"/>
  <c r="I600" i="35" s="1"/>
  <c r="G601" i="35"/>
  <c r="I601" i="35" s="1"/>
  <c r="G602" i="35"/>
  <c r="I602" i="35" s="1"/>
  <c r="G603" i="35"/>
  <c r="I603" i="35" s="1"/>
  <c r="G604" i="35"/>
  <c r="I604" i="35" s="1"/>
  <c r="G605" i="35"/>
  <c r="I605" i="35" s="1"/>
  <c r="G606" i="35"/>
  <c r="I606" i="35" s="1"/>
  <c r="G607" i="35"/>
  <c r="I607" i="35" s="1"/>
  <c r="G608" i="35"/>
  <c r="I608" i="35" s="1"/>
  <c r="G609" i="35"/>
  <c r="I609" i="35" s="1"/>
  <c r="G610" i="35"/>
  <c r="I610" i="35" s="1"/>
  <c r="G611" i="35"/>
  <c r="I611" i="35" s="1"/>
  <c r="G612" i="35"/>
  <c r="I612" i="35" s="1"/>
  <c r="G613" i="35"/>
  <c r="I613" i="35" s="1"/>
  <c r="G614" i="35"/>
  <c r="I614" i="35" s="1"/>
  <c r="G615" i="35"/>
  <c r="I615" i="35" s="1"/>
  <c r="G616" i="35"/>
  <c r="I616" i="35" s="1"/>
  <c r="G617" i="35"/>
  <c r="I617" i="35" s="1"/>
  <c r="G618" i="35"/>
  <c r="I618" i="35" s="1"/>
  <c r="G619" i="35"/>
  <c r="I619" i="35" s="1"/>
  <c r="G620" i="35"/>
  <c r="I620" i="35" s="1"/>
  <c r="G621" i="35"/>
  <c r="I621" i="35" s="1"/>
  <c r="G622" i="35"/>
  <c r="I622" i="35" s="1"/>
  <c r="G623" i="35"/>
  <c r="I623" i="35" s="1"/>
  <c r="G624" i="35"/>
  <c r="I624" i="35" s="1"/>
  <c r="G625" i="35"/>
  <c r="I625" i="35" s="1"/>
  <c r="G626" i="35"/>
  <c r="I626" i="35" s="1"/>
  <c r="G627" i="35"/>
  <c r="I627" i="35" s="1"/>
  <c r="G628" i="35"/>
  <c r="I628" i="35" s="1"/>
  <c r="G629" i="35"/>
  <c r="I629" i="35" s="1"/>
  <c r="G630" i="35"/>
  <c r="I630" i="35" s="1"/>
  <c r="G631" i="35"/>
  <c r="I631" i="35" s="1"/>
  <c r="G632" i="35"/>
  <c r="I632" i="35" s="1"/>
  <c r="G633" i="35"/>
  <c r="I633" i="35" s="1"/>
  <c r="G634" i="35"/>
  <c r="I634" i="35" s="1"/>
  <c r="G635" i="35"/>
  <c r="I635" i="35" s="1"/>
  <c r="G636" i="35"/>
  <c r="I636" i="35" s="1"/>
  <c r="G637" i="35"/>
  <c r="I637" i="35" s="1"/>
  <c r="G638" i="35"/>
  <c r="I638" i="35" s="1"/>
  <c r="G639" i="35"/>
  <c r="I639" i="35" s="1"/>
  <c r="G640" i="35"/>
  <c r="I640" i="35" s="1"/>
  <c r="G641" i="35"/>
  <c r="I641" i="35" s="1"/>
  <c r="G642" i="35"/>
  <c r="I642" i="35" s="1"/>
  <c r="G643" i="35"/>
  <c r="I643" i="35" s="1"/>
  <c r="G644" i="35"/>
  <c r="I644" i="35" s="1"/>
  <c r="G645" i="35"/>
  <c r="I645" i="35" s="1"/>
  <c r="G646" i="35"/>
  <c r="I646" i="35" s="1"/>
  <c r="G647" i="35"/>
  <c r="I647" i="35" s="1"/>
  <c r="G648" i="35"/>
  <c r="I648" i="35" s="1"/>
  <c r="G649" i="35"/>
  <c r="I649" i="35" s="1"/>
  <c r="G650" i="35"/>
  <c r="I650" i="35" s="1"/>
  <c r="G651" i="35"/>
  <c r="I651" i="35" s="1"/>
  <c r="G652" i="35"/>
  <c r="I652" i="35" s="1"/>
  <c r="G653" i="35"/>
  <c r="I653" i="35" s="1"/>
  <c r="G654" i="35"/>
  <c r="I654" i="35" s="1"/>
  <c r="G655" i="35"/>
  <c r="I655" i="35" s="1"/>
  <c r="G656" i="35"/>
  <c r="I656" i="35" s="1"/>
  <c r="G657" i="35"/>
  <c r="I657" i="35" s="1"/>
  <c r="G658" i="35"/>
  <c r="I658" i="35" s="1"/>
  <c r="G659" i="35"/>
  <c r="I659" i="35" s="1"/>
  <c r="G660" i="35"/>
  <c r="I660" i="35" s="1"/>
  <c r="G661" i="35"/>
  <c r="I661" i="35" s="1"/>
  <c r="G662" i="35"/>
  <c r="I662" i="35" s="1"/>
  <c r="G663" i="35"/>
  <c r="I663" i="35" s="1"/>
  <c r="G664" i="35"/>
  <c r="I664" i="35" s="1"/>
  <c r="G665" i="35"/>
  <c r="I665" i="35" s="1"/>
  <c r="G666" i="35"/>
  <c r="I666" i="35" s="1"/>
  <c r="G667" i="35"/>
  <c r="I667" i="35" s="1"/>
  <c r="G668" i="35"/>
  <c r="I668" i="35" s="1"/>
  <c r="G669" i="35"/>
  <c r="I669" i="35" s="1"/>
  <c r="G670" i="35"/>
  <c r="I670" i="35" s="1"/>
  <c r="G671" i="35"/>
  <c r="I671" i="35" s="1"/>
  <c r="G672" i="35"/>
  <c r="I672" i="35" s="1"/>
  <c r="G673" i="35"/>
  <c r="I673" i="35" s="1"/>
  <c r="G674" i="35"/>
  <c r="I674" i="35" s="1"/>
  <c r="G675" i="35"/>
  <c r="I675" i="35" s="1"/>
  <c r="G676" i="35"/>
  <c r="I676" i="35" s="1"/>
  <c r="G677" i="35"/>
  <c r="I677" i="35" s="1"/>
  <c r="G678" i="35"/>
  <c r="I678" i="35" s="1"/>
  <c r="G679" i="35"/>
  <c r="I679" i="35" s="1"/>
  <c r="G680" i="35"/>
  <c r="I680" i="35" s="1"/>
  <c r="G681" i="35"/>
  <c r="I681" i="35" s="1"/>
  <c r="G682" i="35"/>
  <c r="I682" i="35" s="1"/>
  <c r="G683" i="35"/>
  <c r="I683" i="35" s="1"/>
  <c r="G684" i="35"/>
  <c r="I684" i="35" s="1"/>
  <c r="G685" i="35"/>
  <c r="I685" i="35" s="1"/>
  <c r="G686" i="35"/>
  <c r="I686" i="35" s="1"/>
  <c r="G687" i="35"/>
  <c r="I687" i="35" s="1"/>
  <c r="G688" i="35"/>
  <c r="I688" i="35" s="1"/>
  <c r="G689" i="35"/>
  <c r="I689" i="35" s="1"/>
  <c r="G690" i="35"/>
  <c r="I690" i="35" s="1"/>
  <c r="G691" i="35"/>
  <c r="I691" i="35" s="1"/>
  <c r="G692" i="35"/>
  <c r="I692" i="35" s="1"/>
  <c r="G693" i="35"/>
  <c r="I693" i="35" s="1"/>
  <c r="G694" i="35"/>
  <c r="I694" i="35" s="1"/>
  <c r="G695" i="35"/>
  <c r="I695" i="35" s="1"/>
  <c r="G696" i="35"/>
  <c r="I696" i="35" s="1"/>
  <c r="G697" i="35"/>
  <c r="I697" i="35" s="1"/>
  <c r="G698" i="35"/>
  <c r="I698" i="35" s="1"/>
  <c r="G699" i="35"/>
  <c r="I699" i="35" s="1"/>
  <c r="G700" i="35"/>
  <c r="I700" i="35" s="1"/>
  <c r="G701" i="35"/>
  <c r="I701" i="35" s="1"/>
  <c r="G702" i="35"/>
  <c r="I702" i="35" s="1"/>
  <c r="G703" i="35"/>
  <c r="I703" i="35" s="1"/>
  <c r="G704" i="35"/>
  <c r="I704" i="35" s="1"/>
  <c r="G705" i="35"/>
  <c r="I705" i="35" s="1"/>
  <c r="G706" i="35"/>
  <c r="I706" i="35" s="1"/>
  <c r="G707" i="35"/>
  <c r="I707" i="35" s="1"/>
  <c r="G708" i="35"/>
  <c r="I708" i="35" s="1"/>
  <c r="G709" i="35"/>
  <c r="I709" i="35" s="1"/>
  <c r="G710" i="35"/>
  <c r="I710" i="35" s="1"/>
  <c r="G711" i="35"/>
  <c r="I711" i="35" s="1"/>
  <c r="G712" i="35"/>
  <c r="I712" i="35" s="1"/>
  <c r="G713" i="35"/>
  <c r="I713" i="35" s="1"/>
  <c r="G714" i="35"/>
  <c r="I714" i="35" s="1"/>
  <c r="G715" i="35"/>
  <c r="I715" i="35" s="1"/>
  <c r="G716" i="35"/>
  <c r="I716" i="35" s="1"/>
  <c r="G717" i="35"/>
  <c r="I717" i="35" s="1"/>
  <c r="G718" i="35"/>
  <c r="I718" i="35" s="1"/>
  <c r="G719" i="35"/>
  <c r="I719" i="35" s="1"/>
  <c r="G720" i="35"/>
  <c r="I720" i="35" s="1"/>
  <c r="G721" i="35"/>
  <c r="I721" i="35" s="1"/>
  <c r="G722" i="35"/>
  <c r="I722" i="35" s="1"/>
  <c r="G723" i="35"/>
  <c r="I723" i="35" s="1"/>
  <c r="G724" i="35"/>
  <c r="I724" i="35" s="1"/>
  <c r="G725" i="35"/>
  <c r="I725" i="35" s="1"/>
  <c r="G726" i="35"/>
  <c r="I726" i="35" s="1"/>
  <c r="G727" i="35"/>
  <c r="I727" i="35" s="1"/>
  <c r="G728" i="35"/>
  <c r="I728" i="35" s="1"/>
  <c r="G729" i="35"/>
  <c r="I729" i="35" s="1"/>
  <c r="G730" i="35"/>
  <c r="I730" i="35" s="1"/>
  <c r="G731" i="35"/>
  <c r="I731" i="35" s="1"/>
  <c r="G732" i="35"/>
  <c r="I732" i="35" s="1"/>
  <c r="G733" i="35"/>
  <c r="I733" i="35" s="1"/>
  <c r="G734" i="35"/>
  <c r="I734" i="35" s="1"/>
  <c r="G735" i="35"/>
  <c r="I735" i="35" s="1"/>
  <c r="G736" i="35"/>
  <c r="I736" i="35" s="1"/>
  <c r="G737" i="35"/>
  <c r="I737" i="35" s="1"/>
  <c r="G738" i="35"/>
  <c r="I738" i="35" s="1"/>
  <c r="G739" i="35"/>
  <c r="I739" i="35" s="1"/>
  <c r="G740" i="35"/>
  <c r="I740" i="35" s="1"/>
  <c r="G741" i="35"/>
  <c r="I741" i="35" s="1"/>
  <c r="G742" i="35"/>
  <c r="I742" i="35" s="1"/>
  <c r="G743" i="35"/>
  <c r="I743" i="35" s="1"/>
  <c r="G744" i="35"/>
  <c r="I744" i="35" s="1"/>
  <c r="G745" i="35"/>
  <c r="I745" i="35" s="1"/>
  <c r="G746" i="35"/>
  <c r="I746" i="35" s="1"/>
  <c r="G747" i="35"/>
  <c r="I747" i="35" s="1"/>
  <c r="G748" i="35"/>
  <c r="I748" i="35" s="1"/>
  <c r="G749" i="35"/>
  <c r="I749" i="35" s="1"/>
  <c r="G750" i="35"/>
  <c r="I750" i="35" s="1"/>
  <c r="G751" i="35"/>
  <c r="I751" i="35" s="1"/>
  <c r="G752" i="35"/>
  <c r="I752" i="35" s="1"/>
  <c r="G753" i="35"/>
  <c r="I753" i="35" s="1"/>
  <c r="G754" i="35"/>
  <c r="I754" i="35" s="1"/>
  <c r="G755" i="35"/>
  <c r="I755" i="35" s="1"/>
  <c r="G756" i="35"/>
  <c r="I756" i="35" s="1"/>
  <c r="G757" i="35"/>
  <c r="I757" i="35" s="1"/>
  <c r="G758" i="35"/>
  <c r="I758" i="35" s="1"/>
  <c r="G759" i="35"/>
  <c r="I759" i="35" s="1"/>
  <c r="G760" i="35"/>
  <c r="I760" i="35" s="1"/>
  <c r="G761" i="35"/>
  <c r="I761" i="35" s="1"/>
  <c r="G762" i="35"/>
  <c r="I762" i="35" s="1"/>
  <c r="G763" i="35"/>
  <c r="I763" i="35" s="1"/>
  <c r="G764" i="35"/>
  <c r="I764" i="35" s="1"/>
  <c r="G765" i="35"/>
  <c r="I765" i="35" s="1"/>
  <c r="G766" i="35"/>
  <c r="I766" i="35" s="1"/>
  <c r="G767" i="35"/>
  <c r="I767" i="35" s="1"/>
  <c r="G768" i="35"/>
  <c r="I768" i="35" s="1"/>
  <c r="G769" i="35"/>
  <c r="I769" i="35" s="1"/>
  <c r="G770" i="35"/>
  <c r="I770" i="35" s="1"/>
  <c r="G771" i="35"/>
  <c r="I771" i="35" s="1"/>
  <c r="G772" i="35"/>
  <c r="I772" i="35" s="1"/>
  <c r="G773" i="35"/>
  <c r="I773" i="35" s="1"/>
  <c r="G774" i="35"/>
  <c r="I774" i="35" s="1"/>
  <c r="G775" i="35"/>
  <c r="I775" i="35" s="1"/>
  <c r="G776" i="35"/>
  <c r="I776" i="35" s="1"/>
  <c r="G777" i="35"/>
  <c r="I777" i="35" s="1"/>
  <c r="G778" i="35"/>
  <c r="I778" i="35" s="1"/>
  <c r="G779" i="35"/>
  <c r="I779" i="35" s="1"/>
  <c r="G780" i="35"/>
  <c r="I780" i="35" s="1"/>
  <c r="G781" i="35"/>
  <c r="I781" i="35" s="1"/>
  <c r="G782" i="35"/>
  <c r="I782" i="35" s="1"/>
  <c r="G783" i="35"/>
  <c r="I783" i="35" s="1"/>
  <c r="G784" i="35"/>
  <c r="I784" i="35" s="1"/>
  <c r="G785" i="35"/>
  <c r="I785" i="35" s="1"/>
  <c r="G786" i="35"/>
  <c r="I786" i="35" s="1"/>
  <c r="G787" i="35"/>
  <c r="I787" i="35" s="1"/>
  <c r="G788" i="35"/>
  <c r="I788" i="35" s="1"/>
  <c r="G789" i="35"/>
  <c r="I789" i="35" s="1"/>
  <c r="G790" i="35"/>
  <c r="I790" i="35" s="1"/>
  <c r="G791" i="35"/>
  <c r="I791" i="35" s="1"/>
  <c r="G792" i="35"/>
  <c r="I792" i="35" s="1"/>
  <c r="G793" i="35"/>
  <c r="I793" i="35" s="1"/>
  <c r="G794" i="35"/>
  <c r="I794" i="35" s="1"/>
  <c r="G795" i="35"/>
  <c r="I795" i="35" s="1"/>
  <c r="G796" i="35"/>
  <c r="I796" i="35" s="1"/>
  <c r="G797" i="35"/>
  <c r="I797" i="35" s="1"/>
  <c r="G798" i="35"/>
  <c r="I798" i="35" s="1"/>
  <c r="G799" i="35"/>
  <c r="I799" i="35" s="1"/>
  <c r="G800" i="35"/>
  <c r="I800" i="35" s="1"/>
  <c r="G801" i="35"/>
  <c r="I801" i="35" s="1"/>
  <c r="G802" i="35"/>
  <c r="I802" i="35" s="1"/>
  <c r="G803" i="35"/>
  <c r="I803" i="35" s="1"/>
  <c r="G804" i="35"/>
  <c r="I804" i="35" s="1"/>
  <c r="G805" i="35"/>
  <c r="I805" i="35" s="1"/>
  <c r="G806" i="35"/>
  <c r="I806" i="35" s="1"/>
  <c r="G807" i="35"/>
  <c r="I807" i="35" s="1"/>
  <c r="G808" i="35"/>
  <c r="I808" i="35" s="1"/>
  <c r="G809" i="35"/>
  <c r="I809" i="35" s="1"/>
  <c r="G810" i="35"/>
  <c r="I810" i="35" s="1"/>
  <c r="G811" i="35"/>
  <c r="I811" i="35" s="1"/>
  <c r="G812" i="35"/>
  <c r="I812" i="35" s="1"/>
  <c r="G813" i="35"/>
  <c r="I813" i="35" s="1"/>
  <c r="G814" i="35"/>
  <c r="I814" i="35" s="1"/>
  <c r="G815" i="35"/>
  <c r="I815" i="35" s="1"/>
  <c r="G816" i="35"/>
  <c r="I816" i="35" s="1"/>
  <c r="G817" i="35"/>
  <c r="I817" i="35" s="1"/>
  <c r="G818" i="35"/>
  <c r="I818" i="35" s="1"/>
  <c r="G819" i="35"/>
  <c r="I819" i="35" s="1"/>
  <c r="G820" i="35"/>
  <c r="I820" i="35" s="1"/>
  <c r="G821" i="35"/>
  <c r="I821" i="35" s="1"/>
  <c r="G822" i="35"/>
  <c r="I822" i="35" s="1"/>
  <c r="G823" i="35"/>
  <c r="I823" i="35" s="1"/>
  <c r="G824" i="35"/>
  <c r="I824" i="35" s="1"/>
  <c r="G825" i="35"/>
  <c r="I825" i="35" s="1"/>
  <c r="G826" i="35"/>
  <c r="I826" i="35" s="1"/>
  <c r="G827" i="35"/>
  <c r="I827" i="35" s="1"/>
  <c r="G828" i="35"/>
  <c r="I828" i="35" s="1"/>
  <c r="G829" i="35"/>
  <c r="I829" i="35" s="1"/>
  <c r="G830" i="35"/>
  <c r="I830" i="35" s="1"/>
  <c r="G831" i="35"/>
  <c r="I831" i="35" s="1"/>
  <c r="G832" i="35"/>
  <c r="I832" i="35" s="1"/>
  <c r="G833" i="35"/>
  <c r="I833" i="35" s="1"/>
  <c r="G834" i="35"/>
  <c r="I834" i="35" s="1"/>
  <c r="G835" i="35"/>
  <c r="I835" i="35" s="1"/>
  <c r="G836" i="35"/>
  <c r="I836" i="35" s="1"/>
  <c r="G837" i="35"/>
  <c r="I837" i="35" s="1"/>
  <c r="G838" i="35"/>
  <c r="I838" i="35" s="1"/>
  <c r="G839" i="35"/>
  <c r="I839" i="35" s="1"/>
  <c r="G840" i="35"/>
  <c r="I840" i="35" s="1"/>
  <c r="G841" i="35"/>
  <c r="I841" i="35" s="1"/>
  <c r="G842" i="35"/>
  <c r="I842" i="35" s="1"/>
  <c r="G843" i="35"/>
  <c r="I843" i="35" s="1"/>
  <c r="G844" i="35"/>
  <c r="I844" i="35" s="1"/>
  <c r="G845" i="35"/>
  <c r="I845" i="35" s="1"/>
  <c r="G846" i="35"/>
  <c r="I846" i="35" s="1"/>
  <c r="G847" i="35"/>
  <c r="I847" i="35" s="1"/>
  <c r="G848" i="35"/>
  <c r="I848" i="35" s="1"/>
  <c r="G849" i="35"/>
  <c r="I849" i="35" s="1"/>
  <c r="G850" i="35"/>
  <c r="I850" i="35" s="1"/>
  <c r="G851" i="35"/>
  <c r="I851" i="35" s="1"/>
  <c r="G852" i="35"/>
  <c r="I852" i="35" s="1"/>
  <c r="G853" i="35"/>
  <c r="I853" i="35" s="1"/>
  <c r="G854" i="35"/>
  <c r="I854" i="35" s="1"/>
  <c r="G855" i="35"/>
  <c r="I855" i="35" s="1"/>
  <c r="G856" i="35"/>
  <c r="I856" i="35" s="1"/>
  <c r="G857" i="35"/>
  <c r="I857" i="35" s="1"/>
  <c r="G858" i="35"/>
  <c r="I858" i="35" s="1"/>
  <c r="G859" i="35"/>
  <c r="I859" i="35" s="1"/>
  <c r="G860" i="35"/>
  <c r="I860" i="35" s="1"/>
  <c r="G861" i="35"/>
  <c r="I861" i="35" s="1"/>
  <c r="G862" i="35"/>
  <c r="I862" i="35" s="1"/>
  <c r="G863" i="35"/>
  <c r="I863" i="35" s="1"/>
  <c r="G864" i="35"/>
  <c r="I864" i="35" s="1"/>
  <c r="G865" i="35"/>
  <c r="I865" i="35" s="1"/>
  <c r="G866" i="35"/>
  <c r="I866" i="35" s="1"/>
  <c r="G867" i="35"/>
  <c r="I867" i="35" s="1"/>
  <c r="G868" i="35"/>
  <c r="I868" i="35" s="1"/>
  <c r="G869" i="35"/>
  <c r="I869" i="35" s="1"/>
  <c r="G870" i="35"/>
  <c r="I870" i="35" s="1"/>
  <c r="G871" i="35"/>
  <c r="I871" i="35" s="1"/>
  <c r="G872" i="35"/>
  <c r="I872" i="35" s="1"/>
  <c r="G873" i="35"/>
  <c r="I873" i="35" s="1"/>
  <c r="G874" i="35"/>
  <c r="I874" i="35" s="1"/>
  <c r="G875" i="35"/>
  <c r="I875" i="35" s="1"/>
  <c r="G876" i="35"/>
  <c r="I876" i="35" s="1"/>
  <c r="G877" i="35"/>
  <c r="I877" i="35" s="1"/>
  <c r="G878" i="35"/>
  <c r="I878" i="35" s="1"/>
  <c r="G879" i="35"/>
  <c r="I879" i="35" s="1"/>
  <c r="G880" i="35"/>
  <c r="I880" i="35" s="1"/>
  <c r="G881" i="35"/>
  <c r="I881" i="35" s="1"/>
  <c r="G882" i="35"/>
  <c r="I882" i="35" s="1"/>
  <c r="G883" i="35"/>
  <c r="I883" i="35" s="1"/>
  <c r="G884" i="35"/>
  <c r="I884" i="35" s="1"/>
  <c r="G885" i="35"/>
  <c r="I885" i="35" s="1"/>
  <c r="G886" i="35"/>
  <c r="I886" i="35" s="1"/>
  <c r="G887" i="35"/>
  <c r="I887" i="35" s="1"/>
  <c r="G888" i="35"/>
  <c r="I888" i="35" s="1"/>
  <c r="G889" i="35"/>
  <c r="I889" i="35" s="1"/>
  <c r="G890" i="35"/>
  <c r="I890" i="35" s="1"/>
  <c r="G891" i="35"/>
  <c r="I891" i="35" s="1"/>
  <c r="G892" i="35"/>
  <c r="I892" i="35" s="1"/>
  <c r="G893" i="35"/>
  <c r="I893" i="35" s="1"/>
  <c r="G894" i="35"/>
  <c r="I894" i="35" s="1"/>
  <c r="G895" i="35"/>
  <c r="I895" i="35" s="1"/>
  <c r="G896" i="35"/>
  <c r="I896" i="35" s="1"/>
  <c r="G897" i="35"/>
  <c r="I897" i="35" s="1"/>
  <c r="G898" i="35"/>
  <c r="I898" i="35" s="1"/>
  <c r="G899" i="35"/>
  <c r="I899" i="35" s="1"/>
  <c r="G900" i="35"/>
  <c r="I900" i="35" s="1"/>
  <c r="G901" i="35"/>
  <c r="I901" i="35" s="1"/>
  <c r="G902" i="35"/>
  <c r="I902" i="35" s="1"/>
  <c r="G903" i="35"/>
  <c r="I903" i="35" s="1"/>
  <c r="G904" i="35"/>
  <c r="I904" i="35" s="1"/>
  <c r="G905" i="35"/>
  <c r="I905" i="35" s="1"/>
  <c r="G906" i="35"/>
  <c r="I906" i="35" s="1"/>
  <c r="G907" i="35"/>
  <c r="I907" i="35" s="1"/>
  <c r="G908" i="35"/>
  <c r="I908" i="35" s="1"/>
  <c r="G909" i="35"/>
  <c r="I909" i="35" s="1"/>
  <c r="G910" i="35"/>
  <c r="I910" i="35" s="1"/>
  <c r="G911" i="35"/>
  <c r="I911" i="35" s="1"/>
  <c r="G912" i="35"/>
  <c r="I912" i="35" s="1"/>
  <c r="G913" i="35"/>
  <c r="I913" i="35" s="1"/>
  <c r="G914" i="35"/>
  <c r="I914" i="35" s="1"/>
  <c r="G915" i="35"/>
  <c r="I915" i="35" s="1"/>
  <c r="G916" i="35"/>
  <c r="I916" i="35" s="1"/>
  <c r="G917" i="35"/>
  <c r="I917" i="35" s="1"/>
  <c r="G918" i="35"/>
  <c r="I918" i="35" s="1"/>
  <c r="G919" i="35"/>
  <c r="I919" i="35" s="1"/>
  <c r="G920" i="35"/>
  <c r="I920" i="35" s="1"/>
  <c r="G921" i="35"/>
  <c r="I921" i="35" s="1"/>
  <c r="G922" i="35"/>
  <c r="I922" i="35" s="1"/>
  <c r="G923" i="35"/>
  <c r="I923" i="35" s="1"/>
  <c r="G924" i="35"/>
  <c r="I924" i="35" s="1"/>
  <c r="G925" i="35"/>
  <c r="I925" i="35" s="1"/>
  <c r="G926" i="35"/>
  <c r="I926" i="35" s="1"/>
  <c r="G927" i="35"/>
  <c r="I927" i="35" s="1"/>
  <c r="G928" i="35"/>
  <c r="I928" i="35" s="1"/>
  <c r="G929" i="35"/>
  <c r="I929" i="35" s="1"/>
  <c r="G930" i="35"/>
  <c r="I930" i="35" s="1"/>
  <c r="G931" i="35"/>
  <c r="I931" i="35" s="1"/>
  <c r="G932" i="35"/>
  <c r="I932" i="35" s="1"/>
  <c r="G933" i="35"/>
  <c r="I933" i="35" s="1"/>
  <c r="G934" i="35"/>
  <c r="I934" i="35" s="1"/>
  <c r="G935" i="35"/>
  <c r="I935" i="35" s="1"/>
  <c r="G936" i="35"/>
  <c r="I936" i="35" s="1"/>
  <c r="G937" i="35"/>
  <c r="I937" i="35" s="1"/>
  <c r="G938" i="35"/>
  <c r="I938" i="35" s="1"/>
  <c r="G939" i="35"/>
  <c r="I939" i="35" s="1"/>
  <c r="G940" i="35"/>
  <c r="I940" i="35" s="1"/>
  <c r="G941" i="35"/>
  <c r="I941" i="35" s="1"/>
  <c r="G942" i="35"/>
  <c r="I942" i="35" s="1"/>
  <c r="G943" i="35"/>
  <c r="I943" i="35" s="1"/>
  <c r="G944" i="35"/>
  <c r="I944" i="35" s="1"/>
  <c r="G945" i="35"/>
  <c r="I945" i="35" s="1"/>
  <c r="G946" i="35"/>
  <c r="I946" i="35" s="1"/>
  <c r="G947" i="35"/>
  <c r="I947" i="35" s="1"/>
  <c r="G948" i="35"/>
  <c r="I948" i="35" s="1"/>
  <c r="G949" i="35"/>
  <c r="I949" i="35" s="1"/>
  <c r="G950" i="35"/>
  <c r="I950" i="35" s="1"/>
  <c r="G951" i="35"/>
  <c r="I951" i="35" s="1"/>
  <c r="G952" i="35"/>
  <c r="I952" i="35" s="1"/>
  <c r="G953" i="35"/>
  <c r="I953" i="35" s="1"/>
  <c r="G954" i="35"/>
  <c r="I954" i="35" s="1"/>
  <c r="G955" i="35"/>
  <c r="I955" i="35" s="1"/>
  <c r="G956" i="35"/>
  <c r="I956" i="35" s="1"/>
  <c r="G957" i="35"/>
  <c r="I957" i="35" s="1"/>
  <c r="G958" i="35"/>
  <c r="I958" i="35" s="1"/>
  <c r="G959" i="35"/>
  <c r="I959" i="35" s="1"/>
  <c r="G960" i="35"/>
  <c r="I960" i="35" s="1"/>
  <c r="G961" i="35"/>
  <c r="I961" i="35" s="1"/>
  <c r="G962" i="35"/>
  <c r="I962" i="35" s="1"/>
  <c r="G963" i="35"/>
  <c r="I963" i="35" s="1"/>
  <c r="G964" i="35"/>
  <c r="I964" i="35" s="1"/>
  <c r="G965" i="35"/>
  <c r="I965" i="35" s="1"/>
  <c r="G966" i="35"/>
  <c r="I966" i="35" s="1"/>
  <c r="G967" i="35"/>
  <c r="I967" i="35" s="1"/>
  <c r="G968" i="35"/>
  <c r="I968" i="35" s="1"/>
  <c r="G969" i="35"/>
  <c r="I969" i="35" s="1"/>
  <c r="G970" i="35"/>
  <c r="I970" i="35" s="1"/>
  <c r="G971" i="35"/>
  <c r="I971" i="35" s="1"/>
  <c r="G972" i="35"/>
  <c r="I972" i="35" s="1"/>
  <c r="G973" i="35"/>
  <c r="I973" i="35" s="1"/>
  <c r="G974" i="35"/>
  <c r="I974" i="35" s="1"/>
  <c r="G975" i="35"/>
  <c r="I975" i="35" s="1"/>
  <c r="G976" i="35"/>
  <c r="I976" i="35" s="1"/>
  <c r="G977" i="35"/>
  <c r="I977" i="35" s="1"/>
  <c r="G978" i="35"/>
  <c r="I978" i="35" s="1"/>
  <c r="G979" i="35"/>
  <c r="I979" i="35" s="1"/>
  <c r="G980" i="35"/>
  <c r="I980" i="35" s="1"/>
  <c r="G981" i="35"/>
  <c r="I981" i="35" s="1"/>
  <c r="G982" i="35"/>
  <c r="I982" i="35" s="1"/>
  <c r="G983" i="35"/>
  <c r="I983" i="35" s="1"/>
  <c r="G984" i="35"/>
  <c r="I984" i="35" s="1"/>
  <c r="G985" i="35"/>
  <c r="I985" i="35" s="1"/>
  <c r="G986" i="35"/>
  <c r="I986" i="35" s="1"/>
  <c r="G987" i="35"/>
  <c r="I987" i="35" s="1"/>
  <c r="G988" i="35"/>
  <c r="I988" i="35" s="1"/>
  <c r="G989" i="35"/>
  <c r="I989" i="35" s="1"/>
  <c r="G990" i="35"/>
  <c r="I990" i="35" s="1"/>
  <c r="G991" i="35"/>
  <c r="I991" i="35" s="1"/>
  <c r="G992" i="35"/>
  <c r="I992" i="35" s="1"/>
  <c r="G993" i="35"/>
  <c r="I993" i="35" s="1"/>
  <c r="G994" i="35"/>
  <c r="I994" i="35" s="1"/>
  <c r="G995" i="35"/>
  <c r="I995" i="35" s="1"/>
  <c r="G996" i="35"/>
  <c r="I996" i="35" s="1"/>
  <c r="G997" i="35"/>
  <c r="I997" i="35" s="1"/>
  <c r="G998" i="35"/>
  <c r="I998" i="35" s="1"/>
  <c r="G999" i="35"/>
  <c r="I999" i="35" s="1"/>
  <c r="G1000" i="35"/>
  <c r="I1000" i="35" s="1"/>
  <c r="G1001" i="35"/>
  <c r="I1001" i="35" s="1"/>
  <c r="G1002" i="35"/>
  <c r="I1002" i="35" s="1"/>
  <c r="G1003" i="35"/>
  <c r="I1003" i="35" s="1"/>
  <c r="G1004" i="35"/>
  <c r="I1004" i="35" s="1"/>
  <c r="G1005" i="35"/>
  <c r="I1005" i="35" s="1"/>
  <c r="G1006" i="35"/>
  <c r="I1006" i="35" s="1"/>
  <c r="G1007" i="35"/>
  <c r="I1007" i="35" s="1"/>
  <c r="G1008" i="35"/>
  <c r="I1008" i="35" s="1"/>
  <c r="G1009" i="35"/>
  <c r="I1009" i="35" s="1"/>
  <c r="G1010" i="35"/>
  <c r="I1010" i="35" s="1"/>
  <c r="G1011" i="35"/>
  <c r="I1011" i="35" s="1"/>
  <c r="G1012" i="35"/>
  <c r="I1012" i="35" s="1"/>
  <c r="G1013" i="35"/>
  <c r="I1013" i="35" s="1"/>
  <c r="G1014" i="35"/>
  <c r="I1014" i="35" s="1"/>
  <c r="G1015" i="35"/>
  <c r="I1015" i="35" s="1"/>
  <c r="G1016" i="35"/>
  <c r="I1016" i="35" s="1"/>
  <c r="G1017" i="35"/>
  <c r="I1017" i="35" s="1"/>
  <c r="G1018" i="35"/>
  <c r="I1018" i="35" s="1"/>
  <c r="G1019" i="35"/>
  <c r="I1019" i="35" s="1"/>
  <c r="G1020" i="35"/>
  <c r="I1020" i="35" s="1"/>
  <c r="G1021" i="35"/>
  <c r="I1021" i="35" s="1"/>
  <c r="G1022" i="35"/>
  <c r="I1022" i="35" s="1"/>
  <c r="G1023" i="35"/>
  <c r="I1023" i="35" s="1"/>
  <c r="G1024" i="35"/>
  <c r="I1024" i="35" s="1"/>
  <c r="G1025" i="35"/>
  <c r="I1025" i="35" s="1"/>
  <c r="G1026" i="35"/>
  <c r="I1026" i="35" s="1"/>
  <c r="G1027" i="35"/>
  <c r="I1027" i="35" s="1"/>
  <c r="G1028" i="35"/>
  <c r="I1028" i="35" s="1"/>
  <c r="G1029" i="35"/>
  <c r="I1029" i="35" s="1"/>
  <c r="G1030" i="35"/>
  <c r="I1030" i="35" s="1"/>
  <c r="G1031" i="35"/>
  <c r="I1031" i="35" s="1"/>
  <c r="G1032" i="35"/>
  <c r="I1032" i="35" s="1"/>
  <c r="G1033" i="35"/>
  <c r="I1033" i="35" s="1"/>
  <c r="G1034" i="35"/>
  <c r="I1034" i="35" s="1"/>
  <c r="G1035" i="35"/>
  <c r="I1035" i="35" s="1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7" i="35"/>
  <c r="E119" i="35"/>
  <c r="E120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169" i="35"/>
  <c r="E170" i="35"/>
  <c r="E171" i="35"/>
  <c r="E172" i="35"/>
  <c r="E173" i="35"/>
  <c r="E174" i="35"/>
  <c r="E175" i="35"/>
  <c r="E176" i="35"/>
  <c r="E177" i="35"/>
  <c r="E178" i="35"/>
  <c r="E179" i="35"/>
  <c r="E180" i="35"/>
  <c r="E181" i="35"/>
  <c r="E182" i="35"/>
  <c r="E183" i="35"/>
  <c r="E184" i="35"/>
  <c r="E185" i="35"/>
  <c r="E186" i="35"/>
  <c r="E187" i="35"/>
  <c r="E188" i="35"/>
  <c r="E189" i="35"/>
  <c r="E190" i="35"/>
  <c r="E191" i="35"/>
  <c r="E192" i="35"/>
  <c r="E193" i="35"/>
  <c r="E194" i="35"/>
  <c r="E195" i="35"/>
  <c r="E196" i="35"/>
  <c r="E197" i="35"/>
  <c r="E198" i="35"/>
  <c r="E199" i="35"/>
  <c r="E200" i="35"/>
  <c r="E201" i="35"/>
  <c r="E202" i="35"/>
  <c r="E203" i="35"/>
  <c r="E204" i="35"/>
  <c r="E205" i="35"/>
  <c r="E206" i="35"/>
  <c r="E207" i="35"/>
  <c r="E208" i="35"/>
  <c r="E209" i="35"/>
  <c r="E210" i="35"/>
  <c r="E211" i="35"/>
  <c r="E212" i="35"/>
  <c r="E213" i="35"/>
  <c r="E214" i="35"/>
  <c r="E215" i="35"/>
  <c r="E216" i="35"/>
  <c r="E217" i="35"/>
  <c r="E218" i="35"/>
  <c r="E219" i="35"/>
  <c r="E220" i="35"/>
  <c r="E221" i="35"/>
  <c r="E222" i="35"/>
  <c r="E223" i="35"/>
  <c r="E224" i="35"/>
  <c r="E225" i="35"/>
  <c r="E226" i="35"/>
  <c r="E227" i="35"/>
  <c r="E228" i="35"/>
  <c r="E229" i="35"/>
  <c r="E230" i="35"/>
  <c r="E231" i="35"/>
  <c r="E232" i="35"/>
  <c r="E233" i="35"/>
  <c r="E234" i="35"/>
  <c r="E235" i="35"/>
  <c r="E236" i="35"/>
  <c r="E237" i="35"/>
  <c r="E238" i="35"/>
  <c r="E239" i="35"/>
  <c r="E240" i="35"/>
  <c r="E241" i="35"/>
  <c r="E242" i="35"/>
  <c r="E243" i="35"/>
  <c r="E244" i="35"/>
  <c r="E245" i="35"/>
  <c r="E246" i="35"/>
  <c r="E247" i="35"/>
  <c r="E248" i="35"/>
  <c r="E249" i="35"/>
  <c r="E250" i="35"/>
  <c r="E251" i="35"/>
  <c r="E252" i="35"/>
  <c r="E253" i="35"/>
  <c r="E254" i="35"/>
  <c r="E255" i="35"/>
  <c r="E256" i="35"/>
  <c r="E257" i="35"/>
  <c r="E258" i="35"/>
  <c r="E259" i="35"/>
  <c r="E260" i="35"/>
  <c r="E261" i="35"/>
  <c r="E262" i="35"/>
  <c r="E263" i="35"/>
  <c r="E264" i="35"/>
  <c r="E265" i="35"/>
  <c r="E266" i="35"/>
  <c r="E267" i="35"/>
  <c r="E268" i="35"/>
  <c r="E269" i="35"/>
  <c r="E270" i="35"/>
  <c r="E271" i="35"/>
  <c r="E272" i="35"/>
  <c r="E273" i="35"/>
  <c r="E274" i="35"/>
  <c r="E275" i="35"/>
  <c r="E276" i="35"/>
  <c r="E277" i="35"/>
  <c r="E278" i="35"/>
  <c r="E279" i="35"/>
  <c r="E280" i="35"/>
  <c r="E281" i="35"/>
  <c r="E282" i="35"/>
  <c r="E283" i="35"/>
  <c r="E284" i="35"/>
  <c r="E285" i="35"/>
  <c r="E286" i="35"/>
  <c r="E287" i="35"/>
  <c r="E288" i="35"/>
  <c r="E289" i="35"/>
  <c r="E290" i="35"/>
  <c r="E291" i="35"/>
  <c r="E292" i="35"/>
  <c r="E293" i="35"/>
  <c r="E294" i="35"/>
  <c r="E295" i="35"/>
  <c r="E296" i="35"/>
  <c r="E297" i="35"/>
  <c r="E298" i="35"/>
  <c r="E299" i="35"/>
  <c r="E300" i="35"/>
  <c r="E301" i="35"/>
  <c r="E302" i="35"/>
  <c r="E303" i="35"/>
  <c r="E304" i="35"/>
  <c r="E305" i="35"/>
  <c r="E306" i="35"/>
  <c r="E307" i="35"/>
  <c r="E308" i="35"/>
  <c r="E309" i="35"/>
  <c r="E310" i="35"/>
  <c r="E311" i="35"/>
  <c r="E312" i="35"/>
  <c r="E313" i="35"/>
  <c r="E314" i="35"/>
  <c r="E315" i="35"/>
  <c r="E316" i="35"/>
  <c r="E317" i="35"/>
  <c r="E318" i="35"/>
  <c r="E319" i="35"/>
  <c r="E320" i="35"/>
  <c r="E321" i="35"/>
  <c r="E322" i="35"/>
  <c r="E323" i="35"/>
  <c r="E324" i="35"/>
  <c r="E325" i="35"/>
  <c r="E326" i="35"/>
  <c r="E327" i="35"/>
  <c r="E328" i="35"/>
  <c r="E329" i="35"/>
  <c r="E330" i="35"/>
  <c r="E331" i="35"/>
  <c r="E332" i="35"/>
  <c r="E333" i="35"/>
  <c r="E334" i="35"/>
  <c r="E335" i="35"/>
  <c r="E336" i="35"/>
  <c r="E337" i="35"/>
  <c r="E338" i="35"/>
  <c r="E339" i="35"/>
  <c r="E340" i="35"/>
  <c r="E341" i="35"/>
  <c r="E342" i="35"/>
  <c r="E343" i="35"/>
  <c r="E344" i="35"/>
  <c r="E345" i="35"/>
  <c r="E346" i="35"/>
  <c r="E347" i="35"/>
  <c r="E348" i="35"/>
  <c r="E349" i="35"/>
  <c r="E350" i="35"/>
  <c r="E351" i="35"/>
  <c r="E352" i="35"/>
  <c r="E353" i="35"/>
  <c r="E354" i="35"/>
  <c r="E355" i="35"/>
  <c r="E356" i="35"/>
  <c r="E357" i="35"/>
  <c r="E358" i="35"/>
  <c r="E359" i="35"/>
  <c r="E360" i="35"/>
  <c r="E361" i="35"/>
  <c r="E362" i="35"/>
  <c r="E363" i="35"/>
  <c r="E364" i="35"/>
  <c r="E365" i="35"/>
  <c r="E366" i="35"/>
  <c r="E367" i="35"/>
  <c r="E368" i="35"/>
  <c r="E369" i="35"/>
  <c r="E370" i="35"/>
  <c r="E371" i="35"/>
  <c r="E372" i="35"/>
  <c r="E373" i="35"/>
  <c r="E374" i="35"/>
  <c r="E375" i="35"/>
  <c r="E376" i="35"/>
  <c r="E377" i="35"/>
  <c r="E378" i="35"/>
  <c r="E379" i="35"/>
  <c r="E380" i="35"/>
  <c r="E381" i="35"/>
  <c r="E382" i="35"/>
  <c r="E383" i="35"/>
  <c r="E384" i="35"/>
  <c r="E385" i="35"/>
  <c r="E386" i="35"/>
  <c r="E387" i="35"/>
  <c r="E388" i="35"/>
  <c r="E389" i="35"/>
  <c r="E390" i="35"/>
  <c r="E391" i="35"/>
  <c r="E392" i="35"/>
  <c r="E393" i="35"/>
  <c r="E394" i="35"/>
  <c r="E395" i="35"/>
  <c r="E396" i="35"/>
  <c r="E397" i="35"/>
  <c r="E398" i="35"/>
  <c r="E399" i="35"/>
  <c r="E400" i="35"/>
  <c r="E401" i="35"/>
  <c r="E402" i="35"/>
  <c r="E403" i="35"/>
  <c r="E404" i="35"/>
  <c r="E405" i="35"/>
  <c r="E406" i="35"/>
  <c r="E407" i="35"/>
  <c r="E408" i="35"/>
  <c r="E409" i="35"/>
  <c r="E410" i="35"/>
  <c r="E411" i="35"/>
  <c r="E412" i="35"/>
  <c r="E413" i="35"/>
  <c r="E414" i="35"/>
  <c r="E415" i="35"/>
  <c r="E416" i="35"/>
  <c r="E417" i="35"/>
  <c r="E418" i="35"/>
  <c r="E419" i="35"/>
  <c r="E420" i="35"/>
  <c r="E421" i="35"/>
  <c r="E422" i="35"/>
  <c r="E423" i="35"/>
  <c r="E424" i="35"/>
  <c r="E425" i="35"/>
  <c r="E426" i="35"/>
  <c r="E427" i="35"/>
  <c r="E428" i="35"/>
  <c r="E429" i="35"/>
  <c r="E430" i="35"/>
  <c r="E431" i="35"/>
  <c r="E432" i="35"/>
  <c r="E433" i="35"/>
  <c r="E434" i="35"/>
  <c r="E435" i="35"/>
  <c r="E436" i="35"/>
  <c r="E437" i="35"/>
  <c r="E438" i="35"/>
  <c r="E439" i="35"/>
  <c r="E440" i="35"/>
  <c r="E441" i="35"/>
  <c r="E442" i="35"/>
  <c r="E443" i="35"/>
  <c r="E444" i="35"/>
  <c r="E445" i="35"/>
  <c r="E446" i="35"/>
  <c r="E447" i="35"/>
  <c r="E448" i="35"/>
  <c r="E449" i="35"/>
  <c r="E450" i="35"/>
  <c r="E451" i="35"/>
  <c r="E452" i="35"/>
  <c r="E453" i="35"/>
  <c r="E454" i="35"/>
  <c r="E455" i="35"/>
  <c r="E456" i="35"/>
  <c r="E457" i="35"/>
  <c r="E458" i="35"/>
  <c r="E459" i="35"/>
  <c r="E460" i="35"/>
  <c r="E461" i="35"/>
  <c r="E462" i="35"/>
  <c r="E463" i="35"/>
  <c r="E464" i="35"/>
  <c r="E465" i="35"/>
  <c r="E466" i="35"/>
  <c r="E467" i="35"/>
  <c r="E468" i="35"/>
  <c r="E469" i="35"/>
  <c r="E470" i="35"/>
  <c r="E471" i="35"/>
  <c r="E472" i="35"/>
  <c r="E473" i="35"/>
  <c r="E474" i="35"/>
  <c r="E475" i="35"/>
  <c r="E476" i="35"/>
  <c r="E477" i="35"/>
  <c r="E478" i="35"/>
  <c r="E479" i="35"/>
  <c r="E480" i="35"/>
  <c r="E481" i="35"/>
  <c r="E482" i="35"/>
  <c r="E483" i="35"/>
  <c r="E484" i="35"/>
  <c r="E485" i="35"/>
  <c r="E486" i="35"/>
  <c r="E487" i="35"/>
  <c r="E488" i="35"/>
  <c r="E489" i="35"/>
  <c r="E490" i="35"/>
  <c r="E491" i="35"/>
  <c r="E492" i="35"/>
  <c r="E493" i="35"/>
  <c r="E494" i="35"/>
  <c r="E495" i="35"/>
  <c r="E496" i="35"/>
  <c r="E497" i="35"/>
  <c r="E498" i="35"/>
  <c r="E499" i="35"/>
  <c r="E500" i="35"/>
  <c r="E501" i="35"/>
  <c r="E502" i="35"/>
  <c r="E503" i="35"/>
  <c r="E504" i="35"/>
  <c r="E505" i="35"/>
  <c r="E506" i="35"/>
  <c r="E507" i="35"/>
  <c r="E508" i="35"/>
  <c r="E509" i="35"/>
  <c r="E510" i="35"/>
  <c r="E511" i="35"/>
  <c r="E512" i="35"/>
  <c r="E513" i="35"/>
  <c r="E514" i="35"/>
  <c r="E515" i="35"/>
  <c r="E516" i="35"/>
  <c r="E517" i="35"/>
  <c r="E518" i="35"/>
  <c r="E519" i="35"/>
  <c r="E520" i="35"/>
  <c r="E521" i="35"/>
  <c r="E522" i="35"/>
  <c r="E523" i="35"/>
  <c r="E524" i="35"/>
  <c r="E525" i="35"/>
  <c r="E526" i="35"/>
  <c r="E527" i="35"/>
  <c r="E528" i="35"/>
  <c r="E529" i="35"/>
  <c r="E530" i="35"/>
  <c r="E531" i="35"/>
  <c r="E532" i="35"/>
  <c r="E533" i="35"/>
  <c r="E534" i="35"/>
  <c r="E535" i="35"/>
  <c r="E536" i="35"/>
  <c r="E537" i="35"/>
  <c r="E538" i="35"/>
  <c r="E539" i="35"/>
  <c r="E540" i="35"/>
  <c r="E541" i="35"/>
  <c r="E542" i="35"/>
  <c r="E543" i="35"/>
  <c r="E544" i="35"/>
  <c r="E545" i="35"/>
  <c r="E546" i="35"/>
  <c r="E547" i="35"/>
  <c r="E548" i="35"/>
  <c r="E549" i="35"/>
  <c r="E550" i="35"/>
  <c r="E551" i="35"/>
  <c r="E552" i="35"/>
  <c r="E553" i="35"/>
  <c r="E554" i="35"/>
  <c r="E555" i="35"/>
  <c r="E556" i="35"/>
  <c r="E557" i="35"/>
  <c r="E558" i="35"/>
  <c r="E559" i="35"/>
  <c r="E560" i="35"/>
  <c r="E561" i="35"/>
  <c r="E562" i="35"/>
  <c r="E563" i="35"/>
  <c r="E564" i="35"/>
  <c r="E565" i="35"/>
  <c r="E566" i="35"/>
  <c r="E567" i="35"/>
  <c r="E568" i="35"/>
  <c r="E569" i="35"/>
  <c r="E570" i="35"/>
  <c r="E571" i="35"/>
  <c r="E572" i="35"/>
  <c r="E573" i="35"/>
  <c r="E574" i="35"/>
  <c r="E575" i="35"/>
  <c r="E576" i="35"/>
  <c r="E577" i="35"/>
  <c r="E578" i="35"/>
  <c r="E579" i="35"/>
  <c r="E580" i="35"/>
  <c r="E581" i="35"/>
  <c r="E582" i="35"/>
  <c r="E583" i="35"/>
  <c r="E584" i="35"/>
  <c r="E585" i="35"/>
  <c r="E586" i="35"/>
  <c r="E587" i="35"/>
  <c r="E588" i="35"/>
  <c r="E589" i="35"/>
  <c r="E590" i="35"/>
  <c r="E591" i="35"/>
  <c r="E592" i="35"/>
  <c r="E593" i="35"/>
  <c r="E594" i="35"/>
  <c r="E595" i="35"/>
  <c r="E596" i="35"/>
  <c r="E597" i="35"/>
  <c r="E598" i="35"/>
  <c r="E599" i="35"/>
  <c r="E600" i="35"/>
  <c r="E601" i="35"/>
  <c r="E602" i="35"/>
  <c r="E603" i="35"/>
  <c r="E604" i="35"/>
  <c r="E605" i="35"/>
  <c r="E606" i="35"/>
  <c r="E607" i="35"/>
  <c r="E608" i="35"/>
  <c r="E609" i="35"/>
  <c r="E610" i="35"/>
  <c r="E611" i="35"/>
  <c r="E612" i="35"/>
  <c r="E613" i="35"/>
  <c r="E614" i="35"/>
  <c r="E615" i="35"/>
  <c r="E616" i="35"/>
  <c r="E617" i="35"/>
  <c r="E618" i="35"/>
  <c r="E619" i="35"/>
  <c r="E620" i="35"/>
  <c r="E621" i="35"/>
  <c r="E622" i="35"/>
  <c r="E623" i="35"/>
  <c r="E624" i="35"/>
  <c r="E625" i="35"/>
  <c r="E626" i="35"/>
  <c r="E627" i="35"/>
  <c r="E628" i="35"/>
  <c r="E629" i="35"/>
  <c r="E630" i="35"/>
  <c r="E631" i="35"/>
  <c r="E632" i="35"/>
  <c r="E633" i="35"/>
  <c r="E634" i="35"/>
  <c r="E635" i="35"/>
  <c r="E636" i="35"/>
  <c r="E637" i="35"/>
  <c r="E638" i="35"/>
  <c r="E639" i="35"/>
  <c r="E640" i="35"/>
  <c r="E641" i="35"/>
  <c r="E642" i="35"/>
  <c r="E643" i="35"/>
  <c r="E644" i="35"/>
  <c r="E645" i="35"/>
  <c r="E646" i="35"/>
  <c r="E647" i="35"/>
  <c r="E648" i="35"/>
  <c r="E649" i="35"/>
  <c r="E650" i="35"/>
  <c r="E651" i="35"/>
  <c r="E652" i="35"/>
  <c r="E653" i="35"/>
  <c r="E654" i="35"/>
  <c r="E655" i="35"/>
  <c r="E656" i="35"/>
  <c r="E657" i="35"/>
  <c r="E658" i="35"/>
  <c r="E659" i="35"/>
  <c r="E660" i="35"/>
  <c r="E661" i="35"/>
  <c r="E662" i="35"/>
  <c r="E663" i="35"/>
  <c r="E664" i="35"/>
  <c r="E665" i="35"/>
  <c r="E666" i="35"/>
  <c r="E667" i="35"/>
  <c r="E668" i="35"/>
  <c r="E669" i="35"/>
  <c r="E670" i="35"/>
  <c r="E671" i="35"/>
  <c r="E672" i="35"/>
  <c r="E673" i="35"/>
  <c r="E674" i="35"/>
  <c r="E675" i="35"/>
  <c r="E676" i="35"/>
  <c r="E677" i="35"/>
  <c r="E678" i="35"/>
  <c r="E679" i="35"/>
  <c r="E680" i="35"/>
  <c r="E681" i="35"/>
  <c r="E682" i="35"/>
  <c r="E683" i="35"/>
  <c r="E684" i="35"/>
  <c r="E685" i="35"/>
  <c r="E686" i="35"/>
  <c r="E687" i="35"/>
  <c r="E688" i="35"/>
  <c r="E689" i="35"/>
  <c r="E690" i="35"/>
  <c r="E691" i="35"/>
  <c r="E692" i="35"/>
  <c r="E693" i="35"/>
  <c r="E694" i="35"/>
  <c r="E695" i="35"/>
  <c r="E696" i="35"/>
  <c r="E697" i="35"/>
  <c r="E698" i="35"/>
  <c r="E699" i="35"/>
  <c r="E700" i="35"/>
  <c r="E701" i="35"/>
  <c r="E702" i="35"/>
  <c r="E703" i="35"/>
  <c r="E704" i="35"/>
  <c r="E705" i="35"/>
  <c r="E706" i="35"/>
  <c r="E707" i="35"/>
  <c r="E708" i="35"/>
  <c r="E709" i="35"/>
  <c r="E710" i="35"/>
  <c r="E711" i="35"/>
  <c r="E712" i="35"/>
  <c r="E713" i="35"/>
  <c r="E714" i="35"/>
  <c r="E715" i="35"/>
  <c r="E716" i="35"/>
  <c r="E717" i="35"/>
  <c r="E718" i="35"/>
  <c r="E719" i="35"/>
  <c r="E720" i="35"/>
  <c r="E721" i="35"/>
  <c r="E722" i="35"/>
  <c r="E723" i="35"/>
  <c r="E724" i="35"/>
  <c r="E725" i="35"/>
  <c r="E726" i="35"/>
  <c r="E727" i="35"/>
  <c r="E728" i="35"/>
  <c r="E729" i="35"/>
  <c r="E730" i="35"/>
  <c r="E731" i="35"/>
  <c r="E732" i="35"/>
  <c r="E733" i="35"/>
  <c r="E734" i="35"/>
  <c r="E735" i="35"/>
  <c r="E736" i="35"/>
  <c r="E737" i="35"/>
  <c r="E738" i="35"/>
  <c r="E739" i="35"/>
  <c r="E740" i="35"/>
  <c r="E741" i="35"/>
  <c r="E742" i="35"/>
  <c r="E743" i="35"/>
  <c r="E744" i="35"/>
  <c r="E745" i="35"/>
  <c r="E746" i="35"/>
  <c r="E747" i="35"/>
  <c r="E748" i="35"/>
  <c r="E749" i="35"/>
  <c r="E750" i="35"/>
  <c r="E751" i="35"/>
  <c r="E752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7" i="35"/>
  <c r="E768" i="35"/>
  <c r="E769" i="35"/>
  <c r="E770" i="35"/>
  <c r="E771" i="35"/>
  <c r="E772" i="35"/>
  <c r="E773" i="35"/>
  <c r="E774" i="35"/>
  <c r="E775" i="35"/>
  <c r="E776" i="35"/>
  <c r="E777" i="35"/>
  <c r="E778" i="35"/>
  <c r="E779" i="35"/>
  <c r="E780" i="35"/>
  <c r="E781" i="35"/>
  <c r="E782" i="35"/>
  <c r="E783" i="35"/>
  <c r="E784" i="35"/>
  <c r="E785" i="35"/>
  <c r="E786" i="35"/>
  <c r="E787" i="35"/>
  <c r="E788" i="35"/>
  <c r="E789" i="35"/>
  <c r="E790" i="35"/>
  <c r="E791" i="35"/>
  <c r="E792" i="35"/>
  <c r="E793" i="35"/>
  <c r="E794" i="35"/>
  <c r="E795" i="35"/>
  <c r="E796" i="35"/>
  <c r="E797" i="35"/>
  <c r="E798" i="35"/>
  <c r="E799" i="35"/>
  <c r="E800" i="35"/>
  <c r="E801" i="35"/>
  <c r="E802" i="35"/>
  <c r="E803" i="35"/>
  <c r="E804" i="35"/>
  <c r="E805" i="35"/>
  <c r="E806" i="35"/>
  <c r="E807" i="35"/>
  <c r="E808" i="35"/>
  <c r="E809" i="35"/>
  <c r="E810" i="35"/>
  <c r="E811" i="35"/>
  <c r="E812" i="35"/>
  <c r="E813" i="35"/>
  <c r="E814" i="35"/>
  <c r="E815" i="35"/>
  <c r="E816" i="35"/>
  <c r="E817" i="35"/>
  <c r="E818" i="35"/>
  <c r="E819" i="35"/>
  <c r="E820" i="35"/>
  <c r="E821" i="35"/>
  <c r="E822" i="35"/>
  <c r="E823" i="35"/>
  <c r="D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7" i="35"/>
  <c r="D119" i="35"/>
  <c r="D120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J91" i="35" l="1"/>
  <c r="J140" i="35"/>
  <c r="J133" i="35"/>
  <c r="J125" i="35"/>
  <c r="J121" i="35"/>
  <c r="J115" i="35"/>
  <c r="J99" i="35"/>
  <c r="J89" i="35"/>
  <c r="J106" i="35"/>
  <c r="C18" i="31"/>
  <c r="L92" i="35"/>
  <c r="C17" i="31"/>
  <c r="L91" i="35"/>
  <c r="J83" i="35"/>
  <c r="J52" i="35"/>
  <c r="C23" i="31"/>
  <c r="L118" i="35"/>
  <c r="C21" i="31"/>
  <c r="L115" i="35"/>
  <c r="C16" i="31"/>
  <c r="L89" i="35"/>
  <c r="J75" i="35"/>
  <c r="J70" i="35"/>
  <c r="J66" i="35"/>
  <c r="J56" i="35"/>
  <c r="L56" i="35" s="1"/>
  <c r="C9" i="31"/>
  <c r="C10" i="31"/>
  <c r="J45" i="35"/>
  <c r="J35" i="35"/>
  <c r="J28" i="35"/>
  <c r="J19" i="35"/>
  <c r="L19" i="35" s="1"/>
  <c r="J8" i="35"/>
  <c r="J15" i="35"/>
  <c r="E18" i="38"/>
  <c r="E56" i="38"/>
  <c r="E55" i="38"/>
  <c r="E58" i="38"/>
  <c r="E57" i="38"/>
  <c r="E60" i="38"/>
  <c r="E59" i="38"/>
  <c r="E38" i="38"/>
  <c r="E47" i="38"/>
  <c r="E43" i="38"/>
  <c r="E39" i="38"/>
  <c r="E12" i="38"/>
  <c r="E17" i="38"/>
  <c r="E49" i="38"/>
  <c r="E45" i="38"/>
  <c r="E41" i="38"/>
  <c r="E3" i="38"/>
  <c r="E32" i="38"/>
  <c r="E24" i="38"/>
  <c r="E15" i="38"/>
  <c r="E52" i="38"/>
  <c r="E48" i="38"/>
  <c r="E44" i="38"/>
  <c r="E40" i="38"/>
  <c r="E35" i="38"/>
  <c r="E31" i="38"/>
  <c r="E27" i="38"/>
  <c r="E23" i="38"/>
  <c r="E19" i="38"/>
  <c r="E16" i="38"/>
  <c r="E5" i="38"/>
  <c r="E6" i="38"/>
  <c r="E36" i="38"/>
  <c r="E20" i="38"/>
  <c r="E51" i="38"/>
  <c r="E34" i="38"/>
  <c r="E30" i="38"/>
  <c r="E26" i="38"/>
  <c r="E22" i="38"/>
  <c r="E4" i="38"/>
  <c r="E10" i="38"/>
  <c r="E9" i="38"/>
  <c r="E14" i="38"/>
  <c r="E28" i="38"/>
  <c r="E50" i="38"/>
  <c r="E46" i="38"/>
  <c r="E42" i="38"/>
  <c r="E37" i="38"/>
  <c r="E33" i="38"/>
  <c r="E29" i="38"/>
  <c r="E25" i="38"/>
  <c r="E21" i="38"/>
  <c r="E2" i="38"/>
  <c r="E8" i="38"/>
  <c r="E11" i="38"/>
  <c r="E13" i="38"/>
  <c r="E7" i="38"/>
  <c r="E156" i="38"/>
  <c r="E152" i="38"/>
  <c r="E148" i="38"/>
  <c r="E144" i="38"/>
  <c r="E140" i="38"/>
  <c r="E136" i="38"/>
  <c r="E132" i="38"/>
  <c r="E128" i="38"/>
  <c r="E124" i="38"/>
  <c r="E120" i="38"/>
  <c r="E116" i="38"/>
  <c r="E112" i="38"/>
  <c r="E108" i="38"/>
  <c r="E104" i="38"/>
  <c r="E100" i="38"/>
  <c r="E96" i="38"/>
  <c r="E92" i="38"/>
  <c r="E88" i="38"/>
  <c r="E84" i="38"/>
  <c r="E80" i="38"/>
  <c r="E76" i="38"/>
  <c r="E72" i="38"/>
  <c r="E68" i="38"/>
  <c r="E54" i="38"/>
  <c r="E155" i="38"/>
  <c r="E151" i="38"/>
  <c r="E147" i="38"/>
  <c r="E143" i="38"/>
  <c r="E139" i="38"/>
  <c r="E135" i="38"/>
  <c r="E131" i="38"/>
  <c r="E127" i="38"/>
  <c r="E123" i="38"/>
  <c r="E119" i="38"/>
  <c r="E115" i="38"/>
  <c r="E111" i="38"/>
  <c r="E107" i="38"/>
  <c r="E103" i="38"/>
  <c r="E99" i="38"/>
  <c r="E95" i="38"/>
  <c r="E91" i="38"/>
  <c r="E87" i="38"/>
  <c r="E83" i="38"/>
  <c r="E79" i="38"/>
  <c r="E75" i="38"/>
  <c r="E71" i="38"/>
  <c r="E154" i="38"/>
  <c r="E150" i="38"/>
  <c r="E146" i="38"/>
  <c r="E142" i="38"/>
  <c r="E138" i="38"/>
  <c r="E134" i="38"/>
  <c r="E130" i="38"/>
  <c r="E126" i="38"/>
  <c r="E122" i="38"/>
  <c r="E118" i="38"/>
  <c r="E114" i="38"/>
  <c r="E110" i="38"/>
  <c r="E106" i="38"/>
  <c r="E102" i="38"/>
  <c r="E98" i="38"/>
  <c r="E94" i="38"/>
  <c r="E90" i="38"/>
  <c r="E86" i="38"/>
  <c r="E82" i="38"/>
  <c r="E78" i="38"/>
  <c r="E74" i="38"/>
  <c r="E70" i="38"/>
  <c r="E157" i="38"/>
  <c r="E153" i="38"/>
  <c r="E149" i="38"/>
  <c r="E145" i="38"/>
  <c r="E141" i="38"/>
  <c r="E137" i="38"/>
  <c r="E133" i="38"/>
  <c r="E129" i="38"/>
  <c r="E125" i="38"/>
  <c r="E121" i="38"/>
  <c r="E117" i="38"/>
  <c r="E113" i="38"/>
  <c r="E109" i="38"/>
  <c r="E105" i="38"/>
  <c r="E101" i="38"/>
  <c r="E97" i="38"/>
  <c r="E93" i="38"/>
  <c r="E89" i="38"/>
  <c r="E85" i="38"/>
  <c r="E81" i="38"/>
  <c r="E77" i="38"/>
  <c r="E73" i="38"/>
  <c r="E69" i="38"/>
  <c r="E61" i="38"/>
  <c r="E156" i="32"/>
  <c r="A156" i="32" s="1"/>
  <c r="E148" i="32"/>
  <c r="A148" i="32" s="1"/>
  <c r="E140" i="32"/>
  <c r="A140" i="32" s="1"/>
  <c r="E132" i="32"/>
  <c r="A132" i="32" s="1"/>
  <c r="E124" i="32"/>
  <c r="A124" i="32" s="1"/>
  <c r="E116" i="32"/>
  <c r="A116" i="32" s="1"/>
  <c r="E104" i="32"/>
  <c r="A104" i="32" s="1"/>
  <c r="E96" i="32"/>
  <c r="A96" i="32" s="1"/>
  <c r="E92" i="32"/>
  <c r="A92" i="32" s="1"/>
  <c r="E84" i="32"/>
  <c r="A84" i="32" s="1"/>
  <c r="E76" i="32"/>
  <c r="A76" i="32" s="1"/>
  <c r="E155" i="32"/>
  <c r="A155" i="32" s="1"/>
  <c r="E151" i="32"/>
  <c r="A151" i="32" s="1"/>
  <c r="E147" i="32"/>
  <c r="A147" i="32" s="1"/>
  <c r="E143" i="32"/>
  <c r="A143" i="32" s="1"/>
  <c r="E139" i="32"/>
  <c r="A139" i="32" s="1"/>
  <c r="E135" i="32"/>
  <c r="A135" i="32" s="1"/>
  <c r="E131" i="32"/>
  <c r="A131" i="32" s="1"/>
  <c r="E127" i="32"/>
  <c r="A127" i="32" s="1"/>
  <c r="E123" i="32"/>
  <c r="A123" i="32" s="1"/>
  <c r="E119" i="32"/>
  <c r="A119" i="32" s="1"/>
  <c r="E115" i="32"/>
  <c r="A115" i="32" s="1"/>
  <c r="E111" i="32"/>
  <c r="A111" i="32" s="1"/>
  <c r="E107" i="32"/>
  <c r="A107" i="32" s="1"/>
  <c r="E103" i="32"/>
  <c r="A103" i="32" s="1"/>
  <c r="E99" i="32"/>
  <c r="A99" i="32" s="1"/>
  <c r="E95" i="32"/>
  <c r="A95" i="32" s="1"/>
  <c r="E91" i="32"/>
  <c r="A91" i="32" s="1"/>
  <c r="E87" i="32"/>
  <c r="A87" i="32" s="1"/>
  <c r="E83" i="32"/>
  <c r="A83" i="32" s="1"/>
  <c r="E79" i="32"/>
  <c r="A79" i="32" s="1"/>
  <c r="E75" i="32"/>
  <c r="A75" i="32" s="1"/>
  <c r="E71" i="32"/>
  <c r="A71" i="32" s="1"/>
  <c r="E60" i="32"/>
  <c r="A60" i="32" s="1"/>
  <c r="E152" i="32"/>
  <c r="A152" i="32" s="1"/>
  <c r="E144" i="32"/>
  <c r="A144" i="32" s="1"/>
  <c r="E136" i="32"/>
  <c r="A136" i="32" s="1"/>
  <c r="E128" i="32"/>
  <c r="A128" i="32" s="1"/>
  <c r="E120" i="32"/>
  <c r="A120" i="32" s="1"/>
  <c r="E112" i="32"/>
  <c r="A112" i="32" s="1"/>
  <c r="E108" i="32"/>
  <c r="A108" i="32" s="1"/>
  <c r="E100" i="32"/>
  <c r="A100" i="32" s="1"/>
  <c r="E88" i="32"/>
  <c r="A88" i="32" s="1"/>
  <c r="E80" i="32"/>
  <c r="A80" i="32" s="1"/>
  <c r="E72" i="32"/>
  <c r="A72" i="32" s="1"/>
  <c r="E61" i="32"/>
  <c r="A61" i="32" s="1"/>
  <c r="E158" i="32"/>
  <c r="A158" i="32" s="1"/>
  <c r="E154" i="32"/>
  <c r="A154" i="32" s="1"/>
  <c r="E150" i="32"/>
  <c r="A150" i="32" s="1"/>
  <c r="E146" i="32"/>
  <c r="A146" i="32" s="1"/>
  <c r="E142" i="32"/>
  <c r="A142" i="32" s="1"/>
  <c r="E138" i="32"/>
  <c r="A138" i="32" s="1"/>
  <c r="E134" i="32"/>
  <c r="A134" i="32" s="1"/>
  <c r="E130" i="32"/>
  <c r="A130" i="32" s="1"/>
  <c r="E126" i="32"/>
  <c r="A126" i="32" s="1"/>
  <c r="E122" i="32"/>
  <c r="A122" i="32" s="1"/>
  <c r="E118" i="32"/>
  <c r="A118" i="32" s="1"/>
  <c r="E114" i="32"/>
  <c r="A114" i="32" s="1"/>
  <c r="E110" i="32"/>
  <c r="A110" i="32" s="1"/>
  <c r="E106" i="32"/>
  <c r="A106" i="32" s="1"/>
  <c r="E102" i="32"/>
  <c r="A102" i="32" s="1"/>
  <c r="E98" i="32"/>
  <c r="A98" i="32" s="1"/>
  <c r="E94" i="32"/>
  <c r="A94" i="32" s="1"/>
  <c r="E90" i="32"/>
  <c r="A90" i="32" s="1"/>
  <c r="E86" i="32"/>
  <c r="A86" i="32" s="1"/>
  <c r="E82" i="32"/>
  <c r="A82" i="32" s="1"/>
  <c r="E78" i="32"/>
  <c r="A78" i="32" s="1"/>
  <c r="E74" i="32"/>
  <c r="A74" i="32" s="1"/>
  <c r="E59" i="32"/>
  <c r="A59" i="32" s="1"/>
  <c r="E157" i="32"/>
  <c r="A157" i="32" s="1"/>
  <c r="E153" i="32"/>
  <c r="A153" i="32" s="1"/>
  <c r="E149" i="32"/>
  <c r="A149" i="32" s="1"/>
  <c r="E145" i="32"/>
  <c r="A145" i="32" s="1"/>
  <c r="E141" i="32"/>
  <c r="A141" i="32" s="1"/>
  <c r="E137" i="32"/>
  <c r="A137" i="32" s="1"/>
  <c r="E133" i="32"/>
  <c r="A133" i="32" s="1"/>
  <c r="E129" i="32"/>
  <c r="A129" i="32" s="1"/>
  <c r="E125" i="32"/>
  <c r="A125" i="32" s="1"/>
  <c r="E121" i="32"/>
  <c r="A121" i="32" s="1"/>
  <c r="E117" i="32"/>
  <c r="A117" i="32" s="1"/>
  <c r="E113" i="32"/>
  <c r="A113" i="32" s="1"/>
  <c r="E109" i="32"/>
  <c r="A109" i="32" s="1"/>
  <c r="E105" i="32"/>
  <c r="A105" i="32" s="1"/>
  <c r="E101" i="32"/>
  <c r="A101" i="32" s="1"/>
  <c r="E97" i="32"/>
  <c r="A97" i="32" s="1"/>
  <c r="E93" i="32"/>
  <c r="A93" i="32" s="1"/>
  <c r="E89" i="32"/>
  <c r="A89" i="32" s="1"/>
  <c r="E85" i="32"/>
  <c r="A85" i="32" s="1"/>
  <c r="E81" i="32"/>
  <c r="A81" i="32" s="1"/>
  <c r="E77" i="32"/>
  <c r="A77" i="32" s="1"/>
  <c r="E73" i="32"/>
  <c r="A73" i="32" s="1"/>
  <c r="E70" i="32"/>
  <c r="A70" i="32" s="1"/>
  <c r="E58" i="32"/>
  <c r="A58" i="32" s="1"/>
  <c r="C20" i="31" l="1"/>
  <c r="L106" i="35"/>
  <c r="C19" i="31"/>
  <c r="L99" i="35"/>
  <c r="C24" i="31"/>
  <c r="L121" i="35"/>
  <c r="C26" i="31"/>
  <c r="L133" i="35"/>
  <c r="C14" i="31"/>
  <c r="L83" i="35"/>
  <c r="C25" i="31"/>
  <c r="L125" i="35"/>
  <c r="C27" i="31"/>
  <c r="L140" i="35"/>
  <c r="L52" i="35"/>
  <c r="L8" i="35"/>
  <c r="C2" i="31"/>
  <c r="L28" i="35"/>
  <c r="C5" i="31"/>
  <c r="L45" i="35"/>
  <c r="C7" i="31"/>
  <c r="C12" i="31"/>
  <c r="L70" i="35"/>
  <c r="L15" i="35"/>
  <c r="C3" i="31"/>
  <c r="L35" i="35"/>
  <c r="C6" i="31"/>
  <c r="C11" i="31"/>
  <c r="L66" i="35"/>
  <c r="C13" i="31"/>
  <c r="L75" i="35"/>
  <c r="K117" i="32"/>
  <c r="K59" i="32"/>
  <c r="K94" i="32"/>
  <c r="K142" i="32"/>
  <c r="K100" i="32"/>
  <c r="K79" i="32"/>
  <c r="K127" i="32"/>
  <c r="K132" i="32"/>
  <c r="K73" i="32"/>
  <c r="K89" i="32"/>
  <c r="K105" i="32"/>
  <c r="K121" i="32"/>
  <c r="K137" i="32"/>
  <c r="K153" i="32"/>
  <c r="K82" i="32"/>
  <c r="K98" i="32"/>
  <c r="K114" i="32"/>
  <c r="K130" i="32"/>
  <c r="K146" i="32"/>
  <c r="K72" i="32"/>
  <c r="K108" i="32"/>
  <c r="K136" i="32"/>
  <c r="K83" i="32"/>
  <c r="K99" i="32"/>
  <c r="K115" i="32"/>
  <c r="K131" i="32"/>
  <c r="K147" i="32"/>
  <c r="K76" i="32"/>
  <c r="K104" i="32"/>
  <c r="K140" i="32"/>
  <c r="K101" i="32"/>
  <c r="K149" i="32"/>
  <c r="K110" i="32"/>
  <c r="K158" i="32"/>
  <c r="K128" i="32"/>
  <c r="K95" i="32"/>
  <c r="K143" i="32"/>
  <c r="K96" i="32"/>
  <c r="K58" i="32"/>
  <c r="K77" i="32"/>
  <c r="K93" i="32"/>
  <c r="K109" i="32"/>
  <c r="K125" i="32"/>
  <c r="K141" i="32"/>
  <c r="K157" i="32"/>
  <c r="K86" i="32"/>
  <c r="K102" i="32"/>
  <c r="K118" i="32"/>
  <c r="K134" i="32"/>
  <c r="K150" i="32"/>
  <c r="K80" i="32"/>
  <c r="K112" i="32"/>
  <c r="K144" i="32"/>
  <c r="K71" i="32"/>
  <c r="K87" i="32"/>
  <c r="K103" i="32"/>
  <c r="K119" i="32"/>
  <c r="K135" i="32"/>
  <c r="K151" i="32"/>
  <c r="K84" i="32"/>
  <c r="K116" i="32"/>
  <c r="K148" i="32"/>
  <c r="K85" i="32"/>
  <c r="K133" i="32"/>
  <c r="K78" i="32"/>
  <c r="K126" i="32"/>
  <c r="K61" i="32"/>
  <c r="K60" i="32"/>
  <c r="K111" i="32"/>
  <c r="K70" i="32"/>
  <c r="K81" i="32"/>
  <c r="K97" i="32"/>
  <c r="K113" i="32"/>
  <c r="K129" i="32"/>
  <c r="K145" i="32"/>
  <c r="K74" i="32"/>
  <c r="K90" i="32"/>
  <c r="K106" i="32"/>
  <c r="K122" i="32"/>
  <c r="K138" i="32"/>
  <c r="K154" i="32"/>
  <c r="K88" i="32"/>
  <c r="K120" i="32"/>
  <c r="K152" i="32"/>
  <c r="K75" i="32"/>
  <c r="K91" i="32"/>
  <c r="K107" i="32"/>
  <c r="K123" i="32"/>
  <c r="K139" i="32"/>
  <c r="K155" i="32"/>
  <c r="K92" i="32"/>
  <c r="K124" i="32"/>
  <c r="K156" i="32"/>
  <c r="D2" i="34" l="1"/>
  <c r="L3" i="32" l="1"/>
  <c r="L2" i="32"/>
  <c r="I2" i="34"/>
  <c r="D2" i="31" s="1"/>
  <c r="E2" i="34"/>
  <c r="F4" i="47" l="1"/>
  <c r="E50" i="32"/>
  <c r="A50" i="32" s="1"/>
  <c r="E46" i="32"/>
  <c r="A46" i="32" s="1"/>
  <c r="E42" i="32"/>
  <c r="A42" i="32" s="1"/>
  <c r="E38" i="32"/>
  <c r="A38" i="32" s="1"/>
  <c r="E34" i="32"/>
  <c r="A34" i="32" s="1"/>
  <c r="E30" i="32"/>
  <c r="A30" i="32" s="1"/>
  <c r="E25" i="32"/>
  <c r="A25" i="32" s="1"/>
  <c r="E21" i="32"/>
  <c r="A21" i="32" s="1"/>
  <c r="E15" i="32"/>
  <c r="A15" i="32" s="1"/>
  <c r="E11" i="32"/>
  <c r="A11" i="32" s="1"/>
  <c r="E7" i="32"/>
  <c r="A7" i="32" s="1"/>
  <c r="E54" i="32"/>
  <c r="A54" i="32" s="1"/>
  <c r="E53" i="32"/>
  <c r="A53" i="32" s="1"/>
  <c r="E49" i="32"/>
  <c r="A49" i="32" s="1"/>
  <c r="E45" i="32"/>
  <c r="A45" i="32" s="1"/>
  <c r="E41" i="32"/>
  <c r="A41" i="32" s="1"/>
  <c r="E37" i="32"/>
  <c r="A37" i="32" s="1"/>
  <c r="E33" i="32"/>
  <c r="A33" i="32" s="1"/>
  <c r="E29" i="32"/>
  <c r="A29" i="32" s="1"/>
  <c r="E24" i="32"/>
  <c r="A24" i="32" s="1"/>
  <c r="E19" i="32"/>
  <c r="A19" i="32" s="1"/>
  <c r="E14" i="32"/>
  <c r="A14" i="32" s="1"/>
  <c r="E10" i="32"/>
  <c r="A10" i="32" s="1"/>
  <c r="E6" i="32"/>
  <c r="A6" i="32" s="1"/>
  <c r="E56" i="32"/>
  <c r="A56" i="32" s="1"/>
  <c r="E52" i="32"/>
  <c r="A52" i="32" s="1"/>
  <c r="E48" i="32"/>
  <c r="A48" i="32" s="1"/>
  <c r="E44" i="32"/>
  <c r="A44" i="32" s="1"/>
  <c r="E40" i="32"/>
  <c r="A40" i="32" s="1"/>
  <c r="E36" i="32"/>
  <c r="A36" i="32" s="1"/>
  <c r="E32" i="32"/>
  <c r="A32" i="32" s="1"/>
  <c r="E28" i="32"/>
  <c r="A28" i="32" s="1"/>
  <c r="E23" i="32"/>
  <c r="A23" i="32" s="1"/>
  <c r="E18" i="32"/>
  <c r="A18" i="32" s="1"/>
  <c r="E13" i="32"/>
  <c r="A13" i="32" s="1"/>
  <c r="E9" i="32"/>
  <c r="A9" i="32" s="1"/>
  <c r="E5" i="32"/>
  <c r="A5" i="32" s="1"/>
  <c r="E55" i="32"/>
  <c r="A55" i="32" s="1"/>
  <c r="E51" i="32"/>
  <c r="A51" i="32" s="1"/>
  <c r="E47" i="32"/>
  <c r="A47" i="32" s="1"/>
  <c r="E43" i="32"/>
  <c r="A43" i="32" s="1"/>
  <c r="E39" i="32"/>
  <c r="A39" i="32" s="1"/>
  <c r="E35" i="32"/>
  <c r="A35" i="32" s="1"/>
  <c r="E31" i="32"/>
  <c r="A31" i="32" s="1"/>
  <c r="E27" i="32"/>
  <c r="A27" i="32" s="1"/>
  <c r="E22" i="32"/>
  <c r="A22" i="32" s="1"/>
  <c r="E17" i="32"/>
  <c r="A17" i="32" s="1"/>
  <c r="E12" i="32"/>
  <c r="A12" i="32" s="1"/>
  <c r="E8" i="32"/>
  <c r="A8" i="32" s="1"/>
  <c r="E3" i="32"/>
  <c r="A3" i="32" s="1"/>
  <c r="E2" i="42" l="1"/>
  <c r="L7" i="46"/>
  <c r="E2" i="31"/>
  <c r="E3" i="31" s="1"/>
  <c r="E4" i="31" s="1"/>
  <c r="E5" i="31" s="1"/>
  <c r="E6" i="31" s="1"/>
  <c r="C4" i="47"/>
  <c r="K35" i="32"/>
  <c r="K13" i="32"/>
  <c r="K32" i="32"/>
  <c r="K10" i="32"/>
  <c r="K29" i="32"/>
  <c r="K54" i="32"/>
  <c r="K38" i="32"/>
  <c r="K22" i="32"/>
  <c r="K39" i="32"/>
  <c r="K18" i="32"/>
  <c r="K52" i="32"/>
  <c r="K14" i="32"/>
  <c r="K42" i="32"/>
  <c r="K8" i="32"/>
  <c r="K27" i="32"/>
  <c r="K43" i="32"/>
  <c r="K5" i="32"/>
  <c r="K23" i="32"/>
  <c r="K40" i="32"/>
  <c r="K56" i="32"/>
  <c r="K19" i="32"/>
  <c r="K37" i="32"/>
  <c r="K53" i="32"/>
  <c r="K46" i="32"/>
  <c r="K17" i="32"/>
  <c r="K51" i="32"/>
  <c r="K48" i="32"/>
  <c r="K45" i="32"/>
  <c r="K21" i="32"/>
  <c r="K3" i="32"/>
  <c r="K55" i="32"/>
  <c r="K36" i="32"/>
  <c r="K33" i="32"/>
  <c r="K49" i="32"/>
  <c r="K12" i="32"/>
  <c r="K31" i="32"/>
  <c r="K47" i="32"/>
  <c r="K9" i="32"/>
  <c r="K28" i="32"/>
  <c r="K44" i="32"/>
  <c r="K6" i="32"/>
  <c r="K24" i="32"/>
  <c r="K41" i="32"/>
  <c r="K2" i="32"/>
  <c r="K34" i="32"/>
  <c r="K50" i="32"/>
  <c r="K7" i="32"/>
  <c r="K25" i="32"/>
  <c r="K11" i="32"/>
  <c r="K30" i="32"/>
  <c r="K15" i="32"/>
  <c r="H7" i="46"/>
  <c r="D7" i="46" l="1"/>
  <c r="P7" i="46"/>
  <c r="B2" i="43"/>
  <c r="C6" i="47"/>
  <c r="I10" i="34"/>
  <c r="D7" i="31"/>
  <c r="C5" i="47" l="1"/>
  <c r="E7" i="3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F5" i="47"/>
  <c r="F6" i="47" l="1"/>
  <c r="E30" i="3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I6" i="47" l="1"/>
  <c r="E61" i="3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l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L6" i="47"/>
  <c r="O6" i="47" l="1"/>
  <c r="E122" i="3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R6" i="47" l="1"/>
  <c r="E152" i="3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C18" i="47" l="1"/>
  <c r="E183" i="3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E210" i="31" s="1"/>
  <c r="E211" i="31" s="1"/>
  <c r="E212" i="31" s="1"/>
  <c r="E213" i="31" s="1"/>
  <c r="F18" i="47" l="1"/>
  <c r="E214" i="31"/>
  <c r="E215" i="31" s="1"/>
  <c r="E216" i="31" s="1"/>
  <c r="E217" i="31" s="1"/>
  <c r="E218" i="31" s="1"/>
  <c r="E219" i="31" s="1"/>
  <c r="E220" i="31" s="1"/>
  <c r="E221" i="31" s="1"/>
  <c r="E222" i="31" s="1"/>
  <c r="E223" i="31" s="1"/>
  <c r="E224" i="31" s="1"/>
  <c r="E225" i="31" s="1"/>
  <c r="E226" i="31" s="1"/>
  <c r="E227" i="31" s="1"/>
  <c r="E228" i="31" s="1"/>
  <c r="E229" i="31" s="1"/>
  <c r="E230" i="31" s="1"/>
  <c r="E231" i="31" s="1"/>
  <c r="E232" i="31" s="1"/>
  <c r="E233" i="31" s="1"/>
  <c r="E234" i="31" s="1"/>
  <c r="E235" i="31" s="1"/>
  <c r="E236" i="31" s="1"/>
  <c r="E237" i="31" s="1"/>
  <c r="E238" i="31" s="1"/>
  <c r="E239" i="31" s="1"/>
  <c r="E240" i="31" s="1"/>
  <c r="E241" i="31" s="1"/>
  <c r="E242" i="31" s="1"/>
  <c r="E243" i="31" s="1"/>
  <c r="I18" i="47" l="1"/>
  <c r="E244" i="31"/>
  <c r="E245" i="31" s="1"/>
  <c r="E246" i="31" s="1"/>
  <c r="E247" i="31" s="1"/>
  <c r="E248" i="31" s="1"/>
  <c r="E249" i="31" s="1"/>
  <c r="E250" i="31" s="1"/>
  <c r="E251" i="31" s="1"/>
  <c r="E252" i="31" s="1"/>
  <c r="E253" i="31" s="1"/>
  <c r="E254" i="31" s="1"/>
  <c r="E255" i="31" s="1"/>
  <c r="E256" i="31" s="1"/>
  <c r="E257" i="31" s="1"/>
  <c r="E258" i="31" s="1"/>
  <c r="E259" i="31" s="1"/>
  <c r="E260" i="31" s="1"/>
  <c r="E261" i="31" s="1"/>
  <c r="E262" i="31" s="1"/>
  <c r="E263" i="31" s="1"/>
  <c r="E264" i="31" s="1"/>
  <c r="E265" i="31" s="1"/>
  <c r="E266" i="31" s="1"/>
  <c r="E267" i="31" s="1"/>
  <c r="E268" i="31" s="1"/>
  <c r="E269" i="31" s="1"/>
  <c r="E270" i="31" s="1"/>
  <c r="E271" i="31" s="1"/>
  <c r="E272" i="31" s="1"/>
  <c r="E273" i="31" s="1"/>
  <c r="E274" i="31" s="1"/>
  <c r="L18" i="47" l="1"/>
  <c r="E275" i="31"/>
  <c r="E276" i="31" s="1"/>
  <c r="E277" i="31" s="1"/>
  <c r="E278" i="31" s="1"/>
  <c r="E279" i="31" s="1"/>
  <c r="E280" i="31" s="1"/>
  <c r="E281" i="31" s="1"/>
  <c r="E282" i="31" s="1"/>
  <c r="E283" i="31" s="1"/>
  <c r="E284" i="31" s="1"/>
  <c r="E285" i="31" s="1"/>
  <c r="E286" i="31" s="1"/>
  <c r="E287" i="31" s="1"/>
  <c r="E288" i="31" s="1"/>
  <c r="E289" i="31" s="1"/>
  <c r="E290" i="31" s="1"/>
  <c r="E291" i="31" s="1"/>
  <c r="E292" i="31" s="1"/>
  <c r="E293" i="31" s="1"/>
  <c r="E294" i="31" s="1"/>
  <c r="E295" i="31" s="1"/>
  <c r="E296" i="31" s="1"/>
  <c r="E297" i="31" s="1"/>
  <c r="E298" i="31" s="1"/>
  <c r="E299" i="31" s="1"/>
  <c r="E300" i="31" s="1"/>
  <c r="E301" i="31" s="1"/>
  <c r="E302" i="31" s="1"/>
  <c r="E303" i="31" s="1"/>
  <c r="E304" i="31" s="1"/>
  <c r="O18" i="47" l="1"/>
  <c r="E305" i="31"/>
  <c r="E306" i="31" s="1"/>
  <c r="E307" i="31" s="1"/>
  <c r="E308" i="31" s="1"/>
  <c r="E309" i="31" s="1"/>
  <c r="E310" i="31" s="1"/>
  <c r="E311" i="31" s="1"/>
  <c r="E312" i="31" s="1"/>
  <c r="E313" i="31" s="1"/>
  <c r="E314" i="31" s="1"/>
  <c r="E315" i="31" s="1"/>
  <c r="E316" i="31" s="1"/>
  <c r="E317" i="31" s="1"/>
  <c r="E318" i="31" s="1"/>
  <c r="E319" i="31" s="1"/>
  <c r="E320" i="31" s="1"/>
  <c r="E321" i="31" s="1"/>
  <c r="E322" i="31" s="1"/>
  <c r="E323" i="31" s="1"/>
  <c r="E324" i="31" s="1"/>
  <c r="E325" i="31" s="1"/>
  <c r="E326" i="31" s="1"/>
  <c r="E327" i="31" s="1"/>
  <c r="E328" i="31" s="1"/>
  <c r="E329" i="31" s="1"/>
  <c r="E330" i="31" s="1"/>
  <c r="E331" i="31" s="1"/>
  <c r="E332" i="31" s="1"/>
  <c r="E333" i="31" s="1"/>
  <c r="E334" i="31" s="1"/>
  <c r="E335" i="31" s="1"/>
  <c r="E336" i="31" l="1"/>
  <c r="E337" i="31" s="1"/>
  <c r="E338" i="31" s="1"/>
  <c r="E339" i="31" s="1"/>
  <c r="E340" i="31" s="1"/>
  <c r="E341" i="31" s="1"/>
  <c r="E342" i="31" s="1"/>
  <c r="E343" i="31" s="1"/>
  <c r="E344" i="31" s="1"/>
  <c r="E345" i="31" s="1"/>
  <c r="E346" i="31" s="1"/>
  <c r="E347" i="31" s="1"/>
  <c r="E348" i="31" s="1"/>
  <c r="E349" i="31" s="1"/>
  <c r="E350" i="31" s="1"/>
  <c r="E351" i="31" s="1"/>
  <c r="E352" i="31" s="1"/>
  <c r="E353" i="31" s="1"/>
  <c r="E354" i="31" s="1"/>
  <c r="E355" i="31" s="1"/>
  <c r="E356" i="31" s="1"/>
  <c r="E357" i="31" s="1"/>
  <c r="E358" i="31" s="1"/>
  <c r="E359" i="31" s="1"/>
  <c r="E360" i="31" s="1"/>
  <c r="E361" i="31" s="1"/>
  <c r="E362" i="31" s="1"/>
  <c r="E363" i="31" s="1"/>
  <c r="E364" i="31" s="1"/>
  <c r="E365" i="31" s="1"/>
  <c r="E366" i="31" s="1"/>
  <c r="R18" i="47"/>
</calcChain>
</file>

<file path=xl/sharedStrings.xml><?xml version="1.0" encoding="utf-8"?>
<sst xmlns="http://schemas.openxmlformats.org/spreadsheetml/2006/main" count="1530" uniqueCount="801">
  <si>
    <t>رينو</t>
  </si>
  <si>
    <t>عدد</t>
  </si>
  <si>
    <t>الصنف</t>
  </si>
  <si>
    <t xml:space="preserve">شركة </t>
  </si>
  <si>
    <t xml:space="preserve">موبيل </t>
  </si>
  <si>
    <t>زيت  10,000 كم- 5W40 ( 4 لتر)</t>
  </si>
  <si>
    <t>زيت  5,000 كم- XHP ( 4 لتر)</t>
  </si>
  <si>
    <t>زيت  3,000 كم- اسبيشيال ابيض ( 4 لتر)</t>
  </si>
  <si>
    <t>زيت  3,000 كم- اسبيشيال ابيض ( 1 لتر)</t>
  </si>
  <si>
    <t>زيت  موبيل متعدد- مالتى ( 1 لتر)</t>
  </si>
  <si>
    <t>زيت  فورتى موبيل ( 1 لتر)</t>
  </si>
  <si>
    <t>زيت  باور 220 ( 1 لتر)</t>
  </si>
  <si>
    <t>زيت  باور 320 ( 1 لتر)</t>
  </si>
  <si>
    <t>توتال</t>
  </si>
  <si>
    <t>زيت  5,000 كم- ( 4 لتر)</t>
  </si>
  <si>
    <t>زيت  5,000 كم- ( 1 لتر)</t>
  </si>
  <si>
    <t>زيت  3,000 كم- (4 لتر)</t>
  </si>
  <si>
    <t>كاسترول</t>
  </si>
  <si>
    <t>زيت  15,000 كم-EDGE- 5W40 ( 4 لتر)</t>
  </si>
  <si>
    <t>زيت  5,000 كم-GTX- 20W50 ( 5 لتر)</t>
  </si>
  <si>
    <t>زيت  3,000 كم-GTX HI MILES- ( 4 لتر)</t>
  </si>
  <si>
    <t>شل</t>
  </si>
  <si>
    <t>زيت  5,000 كم- 15W50 - الأصفر ( 5 لتر)</t>
  </si>
  <si>
    <t>زيت  3,000 كم-متعدد - الأحمر ( 4 لتر)</t>
  </si>
  <si>
    <t>زيت  3,000 كم-متعدد - الأحمر ( 1 لتر)</t>
  </si>
  <si>
    <t>زيت  موتوسيكل -أحادى - SAE50 ( 1 لتر)</t>
  </si>
  <si>
    <t>زيت  باور شل اسود ( 1 لتر)</t>
  </si>
  <si>
    <t>بندكس</t>
  </si>
  <si>
    <t>زيت  فراميل 75 ( 1/2 لتر)</t>
  </si>
  <si>
    <t>زيت  10,000 كم-MAGNATEC-10W40(4لتر)</t>
  </si>
  <si>
    <t>لانسر GF</t>
  </si>
  <si>
    <t>هيونداى/كيا GF</t>
  </si>
  <si>
    <t>تويوتا GF</t>
  </si>
  <si>
    <t>دايو/ شيفروليه GF</t>
  </si>
  <si>
    <t>حشو كروز / أوبل</t>
  </si>
  <si>
    <t>حشو بيجو</t>
  </si>
  <si>
    <t>حشو تيجو</t>
  </si>
  <si>
    <t>بولو بصامولة</t>
  </si>
  <si>
    <t>باسات ب ستوستة</t>
  </si>
  <si>
    <t>حشو تويوتا كورولا</t>
  </si>
  <si>
    <t>حشو نيسان قشقاى</t>
  </si>
  <si>
    <t xml:space="preserve"> X18 تركى</t>
  </si>
  <si>
    <t>جيب KK</t>
  </si>
  <si>
    <t>جيب حديث</t>
  </si>
  <si>
    <t>جولف أصلى - أوودى/سيات/فولكس</t>
  </si>
  <si>
    <t>جيب X19</t>
  </si>
  <si>
    <t>شاهين كبير 1600</t>
  </si>
  <si>
    <t>اسبيرانزا قديم 516</t>
  </si>
  <si>
    <t>التاريخ</t>
  </si>
  <si>
    <t>الشركة</t>
  </si>
  <si>
    <t xml:space="preserve">اسم العميل </t>
  </si>
  <si>
    <t>رقم التليفون</t>
  </si>
  <si>
    <t>كيمت</t>
  </si>
  <si>
    <t>زيت 5W40 (15,000)Km 4L</t>
  </si>
  <si>
    <t>زيت 5W40 (15,000)Km 1L</t>
  </si>
  <si>
    <t>زيت 10W40 (10,000)Km 4L</t>
  </si>
  <si>
    <t>زيت 10W40 (10,000)Km 1L</t>
  </si>
  <si>
    <t>زيت 15W40 (6,000)Km 4L</t>
  </si>
  <si>
    <t>زيت 20W50 (7,000)Km 4L</t>
  </si>
  <si>
    <t>ماتريكس</t>
  </si>
  <si>
    <t>هيونداى</t>
  </si>
  <si>
    <t>نيسان تايلاندى</t>
  </si>
  <si>
    <t>نيسان</t>
  </si>
  <si>
    <t xml:space="preserve">حشو مرسيدس C180 </t>
  </si>
  <si>
    <t>قيمة المخزن</t>
  </si>
  <si>
    <t>الرصيد الحرج</t>
  </si>
  <si>
    <t>حد الطلب</t>
  </si>
  <si>
    <t>صنف توقف</t>
  </si>
  <si>
    <t>Flag</t>
  </si>
  <si>
    <t>MOB1</t>
  </si>
  <si>
    <t>MOB2</t>
  </si>
  <si>
    <t>MOB3</t>
  </si>
  <si>
    <t>MOB4</t>
  </si>
  <si>
    <t>MOB5</t>
  </si>
  <si>
    <t>MOB6</t>
  </si>
  <si>
    <t>MOB7</t>
  </si>
  <si>
    <t>MOB8</t>
  </si>
  <si>
    <t>CAS1</t>
  </si>
  <si>
    <t>CAS2</t>
  </si>
  <si>
    <t>CAS3</t>
  </si>
  <si>
    <t>CAS4</t>
  </si>
  <si>
    <t>SHL1</t>
  </si>
  <si>
    <t>SHL2</t>
  </si>
  <si>
    <t>SHL3</t>
  </si>
  <si>
    <t>SHL4</t>
  </si>
  <si>
    <t>SHL5</t>
  </si>
  <si>
    <t>SHL6</t>
  </si>
  <si>
    <t>BDX1</t>
  </si>
  <si>
    <t>KMT1</t>
  </si>
  <si>
    <t>KMT2</t>
  </si>
  <si>
    <t>KMT3</t>
  </si>
  <si>
    <t>KMT4</t>
  </si>
  <si>
    <t>KMT5</t>
  </si>
  <si>
    <t>KMT6</t>
  </si>
  <si>
    <t>كود</t>
  </si>
  <si>
    <t>الوارد</t>
  </si>
  <si>
    <t>الصادر</t>
  </si>
  <si>
    <t>الكود</t>
  </si>
  <si>
    <t>FLT10</t>
  </si>
  <si>
    <t>FLT11</t>
  </si>
  <si>
    <t>FLT12</t>
  </si>
  <si>
    <t>FLT13</t>
  </si>
  <si>
    <t>FLT14</t>
  </si>
  <si>
    <t>FLT15</t>
  </si>
  <si>
    <t>FLT16</t>
  </si>
  <si>
    <t>FLT17</t>
  </si>
  <si>
    <t>FLT18</t>
  </si>
  <si>
    <t>FLT19</t>
  </si>
  <si>
    <t>FLT20</t>
  </si>
  <si>
    <t>FLT21</t>
  </si>
  <si>
    <t>السعر الاجمالى</t>
  </si>
  <si>
    <t>CH1</t>
  </si>
  <si>
    <t>CH2</t>
  </si>
  <si>
    <t>غيار</t>
  </si>
  <si>
    <t>عربية</t>
  </si>
  <si>
    <t>موتوسيكل</t>
  </si>
  <si>
    <t>السعر الأجمالى</t>
  </si>
  <si>
    <t>الرصيد الحالى</t>
  </si>
  <si>
    <t>سعر البيع</t>
  </si>
  <si>
    <t>الرصيد الافتتاحى</t>
  </si>
  <si>
    <t>سعر الشراء</t>
  </si>
  <si>
    <t>مكسب/خسارة</t>
  </si>
  <si>
    <t>TOT1</t>
  </si>
  <si>
    <t>TOT2</t>
  </si>
  <si>
    <t>TOT3</t>
  </si>
  <si>
    <t>NO</t>
  </si>
  <si>
    <t>إجمالى الأوردر</t>
  </si>
  <si>
    <t>م</t>
  </si>
  <si>
    <t>FLT1</t>
  </si>
  <si>
    <t>FLT2</t>
  </si>
  <si>
    <t>FLT3</t>
  </si>
  <si>
    <t>FLT4</t>
  </si>
  <si>
    <t>FLT5</t>
  </si>
  <si>
    <t>FLT6</t>
  </si>
  <si>
    <t>FLT7</t>
  </si>
  <si>
    <t>FLT8</t>
  </si>
  <si>
    <t>FLT9</t>
  </si>
  <si>
    <t>الايرادات</t>
  </si>
  <si>
    <t>المصروفات</t>
  </si>
  <si>
    <t>رصيد الدرج</t>
  </si>
  <si>
    <t>أوبل</t>
  </si>
  <si>
    <t>استرا</t>
  </si>
  <si>
    <t>انسيجنيا</t>
  </si>
  <si>
    <t>جراند لاند</t>
  </si>
  <si>
    <t>كروس لاند</t>
  </si>
  <si>
    <t>تويوتا</t>
  </si>
  <si>
    <t>كورولا</t>
  </si>
  <si>
    <t>ياريس</t>
  </si>
  <si>
    <t>BMW</t>
  </si>
  <si>
    <t>MG</t>
  </si>
  <si>
    <t>X1</t>
  </si>
  <si>
    <t>X3</t>
  </si>
  <si>
    <t>HS</t>
  </si>
  <si>
    <t>RX5</t>
  </si>
  <si>
    <t>ZS</t>
  </si>
  <si>
    <t>تيفولى</t>
  </si>
  <si>
    <t>سانديرو</t>
  </si>
  <si>
    <t>كادجر</t>
  </si>
  <si>
    <t>لوجان</t>
  </si>
  <si>
    <t>ميجان</t>
  </si>
  <si>
    <t>كابتشر</t>
  </si>
  <si>
    <t>BYD</t>
  </si>
  <si>
    <t>فيكترا</t>
  </si>
  <si>
    <t>موكا</t>
  </si>
  <si>
    <t>كليو</t>
  </si>
  <si>
    <t>داستر</t>
  </si>
  <si>
    <t>دايهاتسو</t>
  </si>
  <si>
    <t>تريوس</t>
  </si>
  <si>
    <t>سيريون</t>
  </si>
  <si>
    <t>أكسنت</t>
  </si>
  <si>
    <t>ألنترا</t>
  </si>
  <si>
    <t>توسان</t>
  </si>
  <si>
    <t>تيجو4</t>
  </si>
  <si>
    <t>فيرنا</t>
  </si>
  <si>
    <t>سوناتا</t>
  </si>
  <si>
    <t>IX35</t>
  </si>
  <si>
    <t>جيتز</t>
  </si>
  <si>
    <t>I10</t>
  </si>
  <si>
    <t>أكسل</t>
  </si>
  <si>
    <t>صنى</t>
  </si>
  <si>
    <t>سنترا</t>
  </si>
  <si>
    <t>قاشقاى</t>
  </si>
  <si>
    <t>تيدا</t>
  </si>
  <si>
    <t>مكسيما</t>
  </si>
  <si>
    <t>جوك</t>
  </si>
  <si>
    <t>F 3</t>
  </si>
  <si>
    <t>ميتسوبيشى</t>
  </si>
  <si>
    <t>لانسر</t>
  </si>
  <si>
    <t>شيفروليه</t>
  </si>
  <si>
    <t>أفيو</t>
  </si>
  <si>
    <t>أوبترا</t>
  </si>
  <si>
    <t>لانوس</t>
  </si>
  <si>
    <t>كروز</t>
  </si>
  <si>
    <t>كابتيفا</t>
  </si>
  <si>
    <t>سكودا</t>
  </si>
  <si>
    <t>أوكتافيا</t>
  </si>
  <si>
    <t>رابيد</t>
  </si>
  <si>
    <t>كودياك</t>
  </si>
  <si>
    <t>XLV</t>
  </si>
  <si>
    <t>جيلى</t>
  </si>
  <si>
    <t>Emegrand</t>
  </si>
  <si>
    <t>MK</t>
  </si>
  <si>
    <t>امبريال</t>
  </si>
  <si>
    <t>بيجو</t>
  </si>
  <si>
    <t>عربيات</t>
  </si>
  <si>
    <t>سيات</t>
  </si>
  <si>
    <t>فيات</t>
  </si>
  <si>
    <t>تيبو</t>
  </si>
  <si>
    <t>بونتو</t>
  </si>
  <si>
    <t>دوبلو</t>
  </si>
  <si>
    <t>اونو</t>
  </si>
  <si>
    <t>دوجان</t>
  </si>
  <si>
    <t>شاهين</t>
  </si>
  <si>
    <t>إبيزا</t>
  </si>
  <si>
    <t>توليدو</t>
  </si>
  <si>
    <t>ليون</t>
  </si>
  <si>
    <t>سوزوكى</t>
  </si>
  <si>
    <t>ماروتى</t>
  </si>
  <si>
    <t>سويفت</t>
  </si>
  <si>
    <t>سيتروين</t>
  </si>
  <si>
    <t>بيكاسو</t>
  </si>
  <si>
    <t>C3</t>
  </si>
  <si>
    <t>C4</t>
  </si>
  <si>
    <t>C5</t>
  </si>
  <si>
    <t>مرسيدس</t>
  </si>
  <si>
    <t>C180</t>
  </si>
  <si>
    <t>C200</t>
  </si>
  <si>
    <t>شيروكى</t>
  </si>
  <si>
    <t>رانجلر</t>
  </si>
  <si>
    <t>جيب</t>
  </si>
  <si>
    <t>كيا</t>
  </si>
  <si>
    <t>سيراتو</t>
  </si>
  <si>
    <t>سول</t>
  </si>
  <si>
    <t>كارينز</t>
  </si>
  <si>
    <t>سبورتاج</t>
  </si>
  <si>
    <t>ريو</t>
  </si>
  <si>
    <t>برايد</t>
  </si>
  <si>
    <t>بيكانتو</t>
  </si>
  <si>
    <t>لادا</t>
  </si>
  <si>
    <t>أوكا</t>
  </si>
  <si>
    <t>سانجيونج</t>
  </si>
  <si>
    <t>الرصيد</t>
  </si>
  <si>
    <t>Column1</t>
  </si>
  <si>
    <t>WND1</t>
  </si>
  <si>
    <t>WND2</t>
  </si>
  <si>
    <t>WND3</t>
  </si>
  <si>
    <t>WND4</t>
  </si>
  <si>
    <t>BOSCH</t>
  </si>
  <si>
    <t>Front WipersECO 18 in - مساحات امامية</t>
  </si>
  <si>
    <t>Front WipersECO 20 in - مساحات امامية</t>
  </si>
  <si>
    <t>Front WipersECO 22 in - مساحات امامية</t>
  </si>
  <si>
    <t>Front WipersECO 24 in - مساحات امامية</t>
  </si>
  <si>
    <t>اسم المورد</t>
  </si>
  <si>
    <t>WOLF OIL</t>
  </si>
  <si>
    <t>اسم المندوب</t>
  </si>
  <si>
    <t>تليفون المندوب</t>
  </si>
  <si>
    <t>نادر</t>
  </si>
  <si>
    <t>01099090508</t>
  </si>
  <si>
    <t>SHL1-1</t>
  </si>
  <si>
    <t>سوبرنوفا</t>
  </si>
  <si>
    <t>الاسم</t>
  </si>
  <si>
    <t>كود العميل</t>
  </si>
  <si>
    <t>كريم سعد</t>
  </si>
  <si>
    <t>رقم الكارت</t>
  </si>
  <si>
    <t>اسم العميل</t>
  </si>
  <si>
    <t>التليفون</t>
  </si>
  <si>
    <t>كود الكارت</t>
  </si>
  <si>
    <t>النقاط</t>
  </si>
  <si>
    <t>اسلام سعد</t>
  </si>
  <si>
    <t>عمرو شحاتة</t>
  </si>
  <si>
    <t>محمد طارق</t>
  </si>
  <si>
    <t>01022466667</t>
  </si>
  <si>
    <t>0105573888</t>
  </si>
  <si>
    <t>01112129218</t>
  </si>
  <si>
    <t>Row Labels</t>
  </si>
  <si>
    <t>Grand Total</t>
  </si>
  <si>
    <t>Column Labels</t>
  </si>
  <si>
    <t>(All)</t>
  </si>
  <si>
    <t>W101</t>
  </si>
  <si>
    <t>W102</t>
  </si>
  <si>
    <t>W103</t>
  </si>
  <si>
    <t>W104</t>
  </si>
  <si>
    <t>W105</t>
  </si>
  <si>
    <t>W106</t>
  </si>
  <si>
    <t>غسيل خارجى فقط</t>
  </si>
  <si>
    <t>غسيل داخلى فقط</t>
  </si>
  <si>
    <t>غسيل شنطة</t>
  </si>
  <si>
    <t>غسيل موتور فوم</t>
  </si>
  <si>
    <t>غسيل موتور جاز</t>
  </si>
  <si>
    <t>غسيل موتور كيماوى</t>
  </si>
  <si>
    <t>W107</t>
  </si>
  <si>
    <t>W108</t>
  </si>
  <si>
    <t>W109</t>
  </si>
  <si>
    <t>W110</t>
  </si>
  <si>
    <t>W111</t>
  </si>
  <si>
    <t>W112</t>
  </si>
  <si>
    <t>W113</t>
  </si>
  <si>
    <t>كيماوى - صالون</t>
  </si>
  <si>
    <t>كيماوى - سقف</t>
  </si>
  <si>
    <t>كيماوى - أبواب</t>
  </si>
  <si>
    <t>كيماوى - أرضية</t>
  </si>
  <si>
    <t>كيماوى - شنطة</t>
  </si>
  <si>
    <t>W114</t>
  </si>
  <si>
    <t>W115</t>
  </si>
  <si>
    <t>W116</t>
  </si>
  <si>
    <t>W117</t>
  </si>
  <si>
    <t>W118</t>
  </si>
  <si>
    <t>W119</t>
  </si>
  <si>
    <t>W120</t>
  </si>
  <si>
    <t>كيماوى - سريع</t>
  </si>
  <si>
    <t>كيماوى كامل بدون موتور</t>
  </si>
  <si>
    <t>كيماوى كامل بالغسيل</t>
  </si>
  <si>
    <t>W121</t>
  </si>
  <si>
    <t>W122</t>
  </si>
  <si>
    <t>عسيل داخلى + خارجى + موتور كيماوى/جاز</t>
  </si>
  <si>
    <t>غسيل داخلى + خارجى + موتور فوم</t>
  </si>
  <si>
    <t>غسيل داخلى + خارجى Detailing</t>
  </si>
  <si>
    <t>غسيل عادى داخلى + خارجى</t>
  </si>
  <si>
    <t xml:space="preserve">كيماوى كامل بالموتور </t>
  </si>
  <si>
    <t>تلميع بوليش - طبقة واحدة</t>
  </si>
  <si>
    <t>تلميع بوليش -كامل ألمانى</t>
  </si>
  <si>
    <t>تلميع بوليش -كامل ايطالى</t>
  </si>
  <si>
    <t>تعقيم و إزالة روائح</t>
  </si>
  <si>
    <t>تنظيف جنوط</t>
  </si>
  <si>
    <t>غسيل شاسية</t>
  </si>
  <si>
    <t>W123</t>
  </si>
  <si>
    <t>W124</t>
  </si>
  <si>
    <t>W125</t>
  </si>
  <si>
    <t>عروض ملاكى الهضبة - كباتن - 35</t>
  </si>
  <si>
    <t>عروض ملاكى الهضبة - كباتن - 50</t>
  </si>
  <si>
    <t>عروض ملاكى الهضبة - اعضاء - 40</t>
  </si>
  <si>
    <t>عروض ملاكى الهضبة - اعضاء - 60</t>
  </si>
  <si>
    <t>عروض خاصة 35</t>
  </si>
  <si>
    <t>عروض خاصة 40</t>
  </si>
  <si>
    <t>عروض خاصة 50</t>
  </si>
  <si>
    <t>عروض خاصة 60</t>
  </si>
  <si>
    <t>عروض خاصة 80</t>
  </si>
  <si>
    <t>عروض خاصة 90</t>
  </si>
  <si>
    <t>عروض خاصة 70</t>
  </si>
  <si>
    <t>عروض خاصة 100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</si>
  <si>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</si>
  <si>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</si>
  <si>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</si>
  <si>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</si>
  <si>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</si>
  <si>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</si>
  <si>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</si>
  <si>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</si>
  <si>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</si>
  <si>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</si>
  <si>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</si>
  <si>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</si>
  <si>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</si>
  <si>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عروض زيت - 30</t>
  </si>
  <si>
    <t>WMF1</t>
  </si>
  <si>
    <t>WAMVO</t>
  </si>
  <si>
    <t xml:space="preserve">النجم العالمى </t>
  </si>
  <si>
    <t>0100020000</t>
  </si>
  <si>
    <t>اخرى</t>
  </si>
  <si>
    <t>ماركة السيارة</t>
  </si>
  <si>
    <t>طراز السيارة</t>
  </si>
  <si>
    <t xml:space="preserve">ايرادات </t>
  </si>
  <si>
    <t>مصروفات</t>
  </si>
  <si>
    <t>شهر يناير</t>
  </si>
  <si>
    <t>شهر فبراير</t>
  </si>
  <si>
    <t>شهر مارس</t>
  </si>
  <si>
    <t>شهر أبريل</t>
  </si>
  <si>
    <t>شهر  مايو</t>
  </si>
  <si>
    <t>شهر يونيو</t>
  </si>
  <si>
    <t>شهر يوليو</t>
  </si>
  <si>
    <t>شهر اغسطس</t>
  </si>
  <si>
    <t>شهر سبتمبر</t>
  </si>
  <si>
    <t>شهر أكتوبر</t>
  </si>
  <si>
    <t>شهر  نوفمبر</t>
  </si>
  <si>
    <t>شهر ديسيمبر</t>
  </si>
  <si>
    <t>التقرير الشهرى على مدار عام 2021</t>
  </si>
  <si>
    <t>SUP101</t>
  </si>
  <si>
    <t>SUP102</t>
  </si>
  <si>
    <t>SUP103</t>
  </si>
  <si>
    <t>SUP104</t>
  </si>
  <si>
    <t>SUP105</t>
  </si>
  <si>
    <t>SUP106</t>
  </si>
  <si>
    <t>SUP107</t>
  </si>
  <si>
    <t>SUP108</t>
  </si>
  <si>
    <t>SUP109</t>
  </si>
  <si>
    <t>SUP110</t>
  </si>
  <si>
    <t>SUP111</t>
  </si>
  <si>
    <t>SUP112</t>
  </si>
  <si>
    <t>SUP113</t>
  </si>
  <si>
    <t>SUP114</t>
  </si>
  <si>
    <t>SUP115</t>
  </si>
  <si>
    <t>SUP116</t>
  </si>
  <si>
    <t>SUP117</t>
  </si>
  <si>
    <t>SUP118</t>
  </si>
  <si>
    <t>SUP119</t>
  </si>
  <si>
    <t>SUP120</t>
  </si>
  <si>
    <t>SUP121</t>
  </si>
  <si>
    <t>SUP122</t>
  </si>
  <si>
    <t>SUP123</t>
  </si>
  <si>
    <t>SUP124</t>
  </si>
  <si>
    <t>SUP125</t>
  </si>
  <si>
    <t>SUP126</t>
  </si>
  <si>
    <t>SUP127</t>
  </si>
  <si>
    <t>SUP128</t>
  </si>
  <si>
    <t>SUP129</t>
  </si>
  <si>
    <t>SUP130</t>
  </si>
  <si>
    <t>SUP131</t>
  </si>
  <si>
    <t>SUP132</t>
  </si>
  <si>
    <t>SUP133</t>
  </si>
  <si>
    <t>SUP134</t>
  </si>
  <si>
    <t>SUP135</t>
  </si>
  <si>
    <t>SUP136</t>
  </si>
  <si>
    <t>SUP137</t>
  </si>
  <si>
    <t>SUP138</t>
  </si>
  <si>
    <t>SUP139</t>
  </si>
  <si>
    <t>SUP140</t>
  </si>
  <si>
    <t>SUP141</t>
  </si>
  <si>
    <t>SUP142</t>
  </si>
  <si>
    <t>SUP143</t>
  </si>
  <si>
    <t>SUP144</t>
  </si>
  <si>
    <t>SUP145</t>
  </si>
  <si>
    <t>SUP146</t>
  </si>
  <si>
    <t>SUP147</t>
  </si>
  <si>
    <t>SUP148</t>
  </si>
  <si>
    <t>SUP149</t>
  </si>
  <si>
    <t>SUP150</t>
  </si>
  <si>
    <t>SUP151</t>
  </si>
  <si>
    <t>SUP152</t>
  </si>
  <si>
    <t>SUP153</t>
  </si>
  <si>
    <t>SUP154</t>
  </si>
  <si>
    <t>SUP155</t>
  </si>
  <si>
    <t>SUP156</t>
  </si>
  <si>
    <t>SUP157</t>
  </si>
  <si>
    <t>SUP158</t>
  </si>
  <si>
    <t>SUP159</t>
  </si>
  <si>
    <t>SUP160</t>
  </si>
  <si>
    <t>SUP161</t>
  </si>
  <si>
    <t>SUP162</t>
  </si>
  <si>
    <t>SUP163</t>
  </si>
  <si>
    <t>SUP164</t>
  </si>
  <si>
    <t>SUP165</t>
  </si>
  <si>
    <t>SUP166</t>
  </si>
  <si>
    <t>SUP167</t>
  </si>
  <si>
    <t>SUP168</t>
  </si>
  <si>
    <t>SUP169</t>
  </si>
  <si>
    <t>SUP170</t>
  </si>
  <si>
    <t>SUP171</t>
  </si>
  <si>
    <t>SUP172</t>
  </si>
  <si>
    <t>SUP173</t>
  </si>
  <si>
    <t>SUP174</t>
  </si>
  <si>
    <t>SUP175</t>
  </si>
  <si>
    <t>SUP176</t>
  </si>
  <si>
    <t>SUP177</t>
  </si>
  <si>
    <t>SUP178</t>
  </si>
  <si>
    <t>SUP179</t>
  </si>
  <si>
    <t>SUP180</t>
  </si>
  <si>
    <t>SUP181</t>
  </si>
  <si>
    <t>SUP182</t>
  </si>
  <si>
    <t>SUP183</t>
  </si>
  <si>
    <t>SUP184</t>
  </si>
  <si>
    <t>SUP185</t>
  </si>
  <si>
    <t>SUP186</t>
  </si>
  <si>
    <t>SUP187</t>
  </si>
  <si>
    <t>SUP188</t>
  </si>
  <si>
    <t>SUP189</t>
  </si>
  <si>
    <t>SUP190</t>
  </si>
  <si>
    <t>SUP191</t>
  </si>
  <si>
    <t>SUP192</t>
  </si>
  <si>
    <t>SUP193</t>
  </si>
  <si>
    <t>SUP194</t>
  </si>
  <si>
    <t>SUP195</t>
  </si>
  <si>
    <t>SUP196</t>
  </si>
  <si>
    <t>SUP197</t>
  </si>
  <si>
    <t>SUP198</t>
  </si>
  <si>
    <t>SUP199</t>
  </si>
  <si>
    <t>SUP200</t>
  </si>
  <si>
    <t>SUP201</t>
  </si>
  <si>
    <t>SUP202</t>
  </si>
  <si>
    <t>SUP203</t>
  </si>
  <si>
    <t>SUP204</t>
  </si>
  <si>
    <t>SUP205</t>
  </si>
  <si>
    <t>SUP206</t>
  </si>
  <si>
    <t>SUP207</t>
  </si>
  <si>
    <t>SUP208</t>
  </si>
  <si>
    <t>SUP209</t>
  </si>
  <si>
    <t>SUP210</t>
  </si>
  <si>
    <t>SUP211</t>
  </si>
  <si>
    <t>SUP212</t>
  </si>
  <si>
    <t>SUP213</t>
  </si>
  <si>
    <t>SUP214</t>
  </si>
  <si>
    <t>SUP215</t>
  </si>
  <si>
    <t>SUP216</t>
  </si>
  <si>
    <t>SUP217</t>
  </si>
  <si>
    <t>SUP218</t>
  </si>
  <si>
    <t>SUP219</t>
  </si>
  <si>
    <t>SUP220</t>
  </si>
  <si>
    <t>SUP221</t>
  </si>
  <si>
    <t>SUP222</t>
  </si>
  <si>
    <t>SUP223</t>
  </si>
  <si>
    <t>SUP224</t>
  </si>
  <si>
    <t>SUP225</t>
  </si>
  <si>
    <t>SUP226</t>
  </si>
  <si>
    <t>SUP227</t>
  </si>
  <si>
    <t>SUP228</t>
  </si>
  <si>
    <t>SUP229</t>
  </si>
  <si>
    <t>SUP230</t>
  </si>
  <si>
    <t>SUP231</t>
  </si>
  <si>
    <t>SUP232</t>
  </si>
  <si>
    <t>SUP233</t>
  </si>
  <si>
    <t>SUP234</t>
  </si>
  <si>
    <t>SUP235</t>
  </si>
  <si>
    <t>SUP236</t>
  </si>
  <si>
    <t>SUP237</t>
  </si>
  <si>
    <t>SUP238</t>
  </si>
  <si>
    <t>SUP239</t>
  </si>
  <si>
    <t>SUP240</t>
  </si>
  <si>
    <t>SUP241</t>
  </si>
  <si>
    <t>SUP242</t>
  </si>
  <si>
    <t>SUP243</t>
  </si>
  <si>
    <t>SUP244</t>
  </si>
  <si>
    <t>SUP245</t>
  </si>
  <si>
    <t>SUP246</t>
  </si>
  <si>
    <t>SUP247</t>
  </si>
  <si>
    <t>SUP248</t>
  </si>
  <si>
    <t>SUP249</t>
  </si>
  <si>
    <t>SUP250</t>
  </si>
  <si>
    <t>SUP251</t>
  </si>
  <si>
    <t>SUP252</t>
  </si>
  <si>
    <t>SUP253</t>
  </si>
  <si>
    <t>SUP254</t>
  </si>
  <si>
    <t>SUP255</t>
  </si>
  <si>
    <t>SUP256</t>
  </si>
  <si>
    <t>SUP257</t>
  </si>
  <si>
    <t>SUP258</t>
  </si>
  <si>
    <t>SUP259</t>
  </si>
  <si>
    <t>SUP260</t>
  </si>
  <si>
    <t>SUP261</t>
  </si>
  <si>
    <t>SUP262</t>
  </si>
  <si>
    <t>SUP263</t>
  </si>
  <si>
    <t>SUP264</t>
  </si>
  <si>
    <t>SUP265</t>
  </si>
  <si>
    <t>SUP266</t>
  </si>
  <si>
    <t>SUP267</t>
  </si>
  <si>
    <t>SUP268</t>
  </si>
  <si>
    <t>SUP269</t>
  </si>
  <si>
    <t>SUP270</t>
  </si>
  <si>
    <t>SUP271</t>
  </si>
  <si>
    <t>SUP272</t>
  </si>
  <si>
    <t>SUP273</t>
  </si>
  <si>
    <t>SUP274</t>
  </si>
  <si>
    <t>SUP275</t>
  </si>
  <si>
    <t>SUP276</t>
  </si>
  <si>
    <t>SUP277</t>
  </si>
  <si>
    <t>SUP278</t>
  </si>
  <si>
    <t>SUP279</t>
  </si>
  <si>
    <t>SUP280</t>
  </si>
  <si>
    <t>SUP281</t>
  </si>
  <si>
    <t>SUP282</t>
  </si>
  <si>
    <t>SUP283</t>
  </si>
  <si>
    <t>SUP284</t>
  </si>
  <si>
    <t>SUP285</t>
  </si>
  <si>
    <t>SUP286</t>
  </si>
  <si>
    <t>SUP287</t>
  </si>
  <si>
    <t>SUP288</t>
  </si>
  <si>
    <t>SUP289</t>
  </si>
  <si>
    <t>SUP290</t>
  </si>
  <si>
    <t>SUP291</t>
  </si>
  <si>
    <t>SUP292</t>
  </si>
  <si>
    <t>SUP293</t>
  </si>
  <si>
    <t>SUP294</t>
  </si>
  <si>
    <t>SUP295</t>
  </si>
  <si>
    <t>SUP296</t>
  </si>
  <si>
    <t>SUP297</t>
  </si>
  <si>
    <t>SUP298</t>
  </si>
  <si>
    <t>SUP299</t>
  </si>
  <si>
    <t>SUP300</t>
  </si>
  <si>
    <t>SUP301</t>
  </si>
  <si>
    <t>SUP302</t>
  </si>
  <si>
    <t>SUP303</t>
  </si>
  <si>
    <t>SUP304</t>
  </si>
  <si>
    <t>SUP305</t>
  </si>
  <si>
    <t>SUP306</t>
  </si>
  <si>
    <t>SUP307</t>
  </si>
  <si>
    <t>SUP308</t>
  </si>
  <si>
    <t>SUP309</t>
  </si>
  <si>
    <t>SUP310</t>
  </si>
  <si>
    <t>SUP311</t>
  </si>
  <si>
    <t>SUP312</t>
  </si>
  <si>
    <t>SUP313</t>
  </si>
  <si>
    <t>SUP314</t>
  </si>
  <si>
    <t>SUP315</t>
  </si>
  <si>
    <t>SUP316</t>
  </si>
  <si>
    <t>SUP317</t>
  </si>
  <si>
    <t>SUP318</t>
  </si>
  <si>
    <t>SUP319</t>
  </si>
  <si>
    <t>SUP320</t>
  </si>
  <si>
    <t>SUP321</t>
  </si>
  <si>
    <t>SUP322</t>
  </si>
  <si>
    <t>SUP323</t>
  </si>
  <si>
    <t>SUP324</t>
  </si>
  <si>
    <t>SUP325</t>
  </si>
  <si>
    <t>SUP326</t>
  </si>
  <si>
    <t>SUP327</t>
  </si>
  <si>
    <t>SUP328</t>
  </si>
  <si>
    <t>SUP329</t>
  </si>
  <si>
    <t>SUP330</t>
  </si>
  <si>
    <t>SUP331</t>
  </si>
  <si>
    <t>SUP332</t>
  </si>
  <si>
    <t>SUP333</t>
  </si>
  <si>
    <t>SUP334</t>
  </si>
  <si>
    <t>SUP335</t>
  </si>
  <si>
    <t>SUP336</t>
  </si>
  <si>
    <t>SUP337</t>
  </si>
  <si>
    <t>SUP338</t>
  </si>
  <si>
    <t>SUP339</t>
  </si>
  <si>
    <t>SUP340</t>
  </si>
  <si>
    <t>SUP341</t>
  </si>
  <si>
    <t>SUP342</t>
  </si>
  <si>
    <t>SUP343</t>
  </si>
  <si>
    <t>SUP344</t>
  </si>
  <si>
    <t>SUP345</t>
  </si>
  <si>
    <t>SUP346</t>
  </si>
  <si>
    <t>SUP347</t>
  </si>
  <si>
    <t>SUP348</t>
  </si>
  <si>
    <t>SUP349</t>
  </si>
  <si>
    <t>SUP350</t>
  </si>
  <si>
    <t>SUP351</t>
  </si>
  <si>
    <t>SUP352</t>
  </si>
  <si>
    <t>SUP353</t>
  </si>
  <si>
    <t>SUP354</t>
  </si>
  <si>
    <t>SUP355</t>
  </si>
  <si>
    <t>SUP356</t>
  </si>
  <si>
    <t>SUP357</t>
  </si>
  <si>
    <t>SUP358</t>
  </si>
  <si>
    <t>SUP359</t>
  </si>
  <si>
    <t>SUP360</t>
  </si>
  <si>
    <t>SUP361</t>
  </si>
  <si>
    <t>SUP362</t>
  </si>
  <si>
    <t>SUP363</t>
  </si>
  <si>
    <t>SUP364</t>
  </si>
  <si>
    <t>SUP365</t>
  </si>
  <si>
    <t>SUP366</t>
  </si>
  <si>
    <t>SUP367</t>
  </si>
  <si>
    <t>SUP368</t>
  </si>
  <si>
    <t>SUP369</t>
  </si>
  <si>
    <t>SUP370</t>
  </si>
  <si>
    <t>SUP371</t>
  </si>
  <si>
    <t>SUP372</t>
  </si>
  <si>
    <t>SUP373</t>
  </si>
  <si>
    <t>SUP374</t>
  </si>
  <si>
    <t>SUP375</t>
  </si>
  <si>
    <t>SUP376</t>
  </si>
  <si>
    <t>SUP377</t>
  </si>
  <si>
    <t>SUP378</t>
  </si>
  <si>
    <t>SUP379</t>
  </si>
  <si>
    <t>SUP380</t>
  </si>
  <si>
    <t>SUP381</t>
  </si>
  <si>
    <t>SUP382</t>
  </si>
  <si>
    <t>SUP383</t>
  </si>
  <si>
    <t>SUP384</t>
  </si>
  <si>
    <t>SUP385</t>
  </si>
  <si>
    <t>SUP386</t>
  </si>
  <si>
    <t>SUP387</t>
  </si>
  <si>
    <t>SUP388</t>
  </si>
  <si>
    <t>SUP389</t>
  </si>
  <si>
    <t>SUP390</t>
  </si>
  <si>
    <t>SUP391</t>
  </si>
  <si>
    <t>SUP392</t>
  </si>
  <si>
    <t>SUP393</t>
  </si>
  <si>
    <t>SUP394</t>
  </si>
  <si>
    <t>SUP395</t>
  </si>
  <si>
    <t>SUP396</t>
  </si>
  <si>
    <t>SUP397</t>
  </si>
  <si>
    <t>SUP398</t>
  </si>
  <si>
    <t>SUP399</t>
  </si>
  <si>
    <t>SUP400</t>
  </si>
  <si>
    <t>شركة المعدات</t>
  </si>
  <si>
    <t>شادى العمدة</t>
  </si>
  <si>
    <t>الأصناف</t>
  </si>
  <si>
    <t xml:space="preserve"> الطلبيات بالكمية</t>
  </si>
  <si>
    <t xml:space="preserve"> الطلبيات بالجنية</t>
  </si>
  <si>
    <t>خامات</t>
  </si>
  <si>
    <t>زيوت</t>
  </si>
  <si>
    <t>الديب للزيوت</t>
  </si>
  <si>
    <t>كود المورد</t>
  </si>
  <si>
    <t>تليفون العميل</t>
  </si>
  <si>
    <t>البحث ب  ( التليفون - كود العميل - رقم الكارت -  اسم العميل)</t>
  </si>
  <si>
    <t>اقراص مياه مساحات - تلميع زجاج</t>
  </si>
  <si>
    <t>W139</t>
  </si>
  <si>
    <t>W140</t>
  </si>
  <si>
    <t>غسيل - نادى حدائق الاهرام</t>
  </si>
  <si>
    <t>W141</t>
  </si>
  <si>
    <t>W142</t>
  </si>
  <si>
    <t>غسيل سجاد - المتر</t>
  </si>
  <si>
    <t>غسيل موتوسيكل - عرض الزيت</t>
  </si>
  <si>
    <t xml:space="preserve">غسيل موتوسيكل </t>
  </si>
  <si>
    <t>خصم نقاط</t>
  </si>
  <si>
    <t>خصم خاص</t>
  </si>
  <si>
    <t>الاجمالى</t>
  </si>
  <si>
    <t>RENT</t>
  </si>
  <si>
    <t>ELECT</t>
  </si>
  <si>
    <t>WATER</t>
  </si>
  <si>
    <t>RAW</t>
  </si>
  <si>
    <t>ADS</t>
  </si>
  <si>
    <t>ايجار</t>
  </si>
  <si>
    <t xml:space="preserve">ايجار المحل </t>
  </si>
  <si>
    <t>كهرباء</t>
  </si>
  <si>
    <t>شحن عداد الكهرباء</t>
  </si>
  <si>
    <t>مياة</t>
  </si>
  <si>
    <t>فاتورة المياة</t>
  </si>
  <si>
    <t>SAL1</t>
  </si>
  <si>
    <t>SAL2</t>
  </si>
  <si>
    <t>رواتب</t>
  </si>
  <si>
    <t>مسحوبات محمد طارق</t>
  </si>
  <si>
    <t>مسحوبات خالد</t>
  </si>
  <si>
    <t>دعاية</t>
  </si>
  <si>
    <t>اعمال دعاية و اعلان</t>
  </si>
  <si>
    <t>مصروفات خامات</t>
  </si>
  <si>
    <t>صيانة</t>
  </si>
  <si>
    <t>MANT</t>
  </si>
  <si>
    <t>قطع غيار و معدات</t>
  </si>
  <si>
    <t>MOB2-1</t>
  </si>
  <si>
    <t>زيت  5,000 كم- XHP ( 1 لتر)</t>
  </si>
  <si>
    <t xml:space="preserve"> </t>
  </si>
  <si>
    <t>shl5</t>
  </si>
  <si>
    <t>mob7</t>
  </si>
  <si>
    <t>mob5</t>
  </si>
  <si>
    <t>w107</t>
  </si>
  <si>
    <t>raw</t>
  </si>
  <si>
    <t>w142</t>
  </si>
  <si>
    <t>shl3</t>
  </si>
  <si>
    <t>tot1</t>
  </si>
  <si>
    <t>flt9</t>
  </si>
  <si>
    <t>mob6</t>
  </si>
  <si>
    <t>cas2</t>
  </si>
  <si>
    <t>w106</t>
  </si>
  <si>
    <t>cas3</t>
  </si>
  <si>
    <t>w104</t>
  </si>
  <si>
    <t>.زويل</t>
  </si>
  <si>
    <t>باقى</t>
  </si>
  <si>
    <t>احمد</t>
  </si>
  <si>
    <t>w103</t>
  </si>
  <si>
    <t>mob4</t>
  </si>
  <si>
    <t>shl6</t>
  </si>
  <si>
    <t>w140</t>
  </si>
  <si>
    <t>cas4</t>
  </si>
  <si>
    <t>w101</t>
  </si>
  <si>
    <t>WND5</t>
  </si>
  <si>
    <t>WND6</t>
  </si>
  <si>
    <t>WND7</t>
  </si>
  <si>
    <t>WND8</t>
  </si>
  <si>
    <t>WND9</t>
  </si>
  <si>
    <t>WND10</t>
  </si>
  <si>
    <t>WND11</t>
  </si>
  <si>
    <t>WND0</t>
  </si>
  <si>
    <t>Front WipersECO 16 in - مساحات امامية</t>
  </si>
  <si>
    <t>Front Wipers Aerofit 18 in - مساحات امامية</t>
  </si>
  <si>
    <t>Front Wipers Aerofit 19 in - مساحات امامية</t>
  </si>
  <si>
    <t>Front Wipers Aerofit 20 in - مساحات امامية</t>
  </si>
  <si>
    <t>Front Wipers Aerofit 21 in - مساحات امامية</t>
  </si>
  <si>
    <t>Front Wipers Aerofit 22 in - مساحات امامية</t>
  </si>
  <si>
    <t>Front Wipers Aerofit 24 in - مساحات امامية</t>
  </si>
  <si>
    <t>WND12</t>
  </si>
  <si>
    <t>Front Wipers Rear 16 in - مساحات خلفية</t>
  </si>
  <si>
    <t>Front Wipers Aerofit 26 in - مساحات امامية</t>
  </si>
  <si>
    <t>زيت  10,000 كم-MAGNATEC-10W40(1لتر)</t>
  </si>
  <si>
    <t>CAS2-1</t>
  </si>
  <si>
    <t>kmt4</t>
  </si>
  <si>
    <t>mant</t>
  </si>
  <si>
    <t>tot2</t>
  </si>
  <si>
    <t>flt6</t>
  </si>
  <si>
    <t>shl1</t>
  </si>
  <si>
    <t>w141</t>
  </si>
  <si>
    <t>w102</t>
  </si>
  <si>
    <t>باقى حساب زيت احمد فؤاد</t>
  </si>
  <si>
    <t>ايداع</t>
  </si>
  <si>
    <t>اسلام دفع 5000 جنية</t>
  </si>
  <si>
    <t>water</t>
  </si>
  <si>
    <t>ch1</t>
  </si>
  <si>
    <t>ads</t>
  </si>
  <si>
    <t>shl2</t>
  </si>
  <si>
    <t>flt2</t>
  </si>
  <si>
    <t>rent</t>
  </si>
  <si>
    <t>w112</t>
  </si>
  <si>
    <t>SHL7</t>
  </si>
  <si>
    <t>زيت  10,000 كم- 5W30 ( 4 لتر)</t>
  </si>
  <si>
    <t>shl4</t>
  </si>
  <si>
    <t>شهر</t>
  </si>
  <si>
    <t>ايراد</t>
  </si>
  <si>
    <t>مسحوبات</t>
  </si>
  <si>
    <t>دان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</si>
  <si>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</si>
  <si>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</si>
  <si>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</si>
  <si>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</si>
  <si>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</si>
  <si>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</si>
  <si>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</si>
  <si>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</si>
  <si>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</si>
  <si>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نوفمبر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</si>
</sst>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$-409]d\-mmm\-yy;@"/>
    <numFmt numFmtId="166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7" xfId="0" applyBorder="1"/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NumberFormat="1" applyFill="1" applyBorder="1"/>
    <xf numFmtId="3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0" fillId="5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1" fillId="6" borderId="1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7" borderId="3" xfId="0" applyFill="1" applyBorder="1"/>
    <xf numFmtId="165" fontId="1" fillId="6" borderId="9" xfId="0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65" fontId="0" fillId="7" borderId="4" xfId="0" applyNumberFormat="1" applyFill="1" applyBorder="1"/>
    <xf numFmtId="0" fontId="2" fillId="0" borderId="5" xfId="0" applyFont="1" applyBorder="1"/>
    <xf numFmtId="0" fontId="0" fillId="7" borderId="11" xfId="0" applyFill="1" applyBorder="1"/>
    <xf numFmtId="0" fontId="2" fillId="0" borderId="8" xfId="0" applyFont="1" applyBorder="1"/>
    <xf numFmtId="0" fontId="1" fillId="6" borderId="14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2" fillId="4" borderId="3" xfId="0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7" borderId="4" xfId="0" applyNumberFormat="1" applyFont="1" applyFill="1" applyBorder="1"/>
    <xf numFmtId="165" fontId="2" fillId="7" borderId="10" xfId="0" applyNumberFormat="1" applyFont="1" applyFill="1" applyBorder="1"/>
    <xf numFmtId="165" fontId="2" fillId="7" borderId="3" xfId="0" applyNumberFormat="1" applyFont="1" applyFill="1" applyBorder="1"/>
    <xf numFmtId="165" fontId="2" fillId="7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2" xfId="0" applyNumberFormat="1" applyFill="1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right" vertical="center"/>
    </xf>
    <xf numFmtId="0" fontId="6" fillId="8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9" xfId="0" applyNumberFormat="1" applyFill="1" applyBorder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3" xfId="0" applyFill="1" applyBorder="1"/>
    <xf numFmtId="0" fontId="0" fillId="0" borderId="3" xfId="0" applyNumberFormat="1" applyBorder="1" applyAlignment="1">
      <alignment horizontal="center" vertical="center"/>
    </xf>
    <xf numFmtId="0" fontId="0" fillId="0" borderId="0" xfId="0" applyFill="1" applyBorder="1"/>
    <xf numFmtId="0" fontId="0" fillId="11" borderId="9" xfId="0" applyFont="1" applyFill="1" applyBorder="1"/>
    <xf numFmtId="0" fontId="0" fillId="0" borderId="21" xfId="0" applyFill="1" applyBorder="1"/>
    <xf numFmtId="0" fontId="0" fillId="11" borderId="4" xfId="0" applyFont="1" applyFill="1" applyBorder="1"/>
    <xf numFmtId="0" fontId="0" fillId="0" borderId="5" xfId="0" applyFill="1" applyBorder="1"/>
    <xf numFmtId="0" fontId="0" fillId="11" borderId="10" xfId="0" applyFont="1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22" xfId="0" applyFill="1" applyBorder="1"/>
    <xf numFmtId="0" fontId="0" fillId="0" borderId="6" xfId="0" applyFill="1" applyBorder="1"/>
    <xf numFmtId="0" fontId="0" fillId="12" borderId="0" xfId="0" applyFill="1" applyBorder="1"/>
    <xf numFmtId="0" fontId="0" fillId="11" borderId="1" xfId="0" applyFill="1" applyBorder="1"/>
    <xf numFmtId="49" fontId="0" fillId="0" borderId="0" xfId="0" applyNumberFormat="1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2" fillId="0" borderId="0" xfId="0" applyFont="1" applyBorder="1"/>
    <xf numFmtId="0" fontId="1" fillId="0" borderId="1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25" xfId="0" applyNumberFormat="1" applyFill="1" applyBorder="1"/>
    <xf numFmtId="0" fontId="10" fillId="0" borderId="1" xfId="0" applyFont="1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0" fillId="7" borderId="12" xfId="0" applyFill="1" applyBorder="1"/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7" borderId="25" xfId="0" applyFill="1" applyBorder="1"/>
    <xf numFmtId="0" fontId="2" fillId="14" borderId="1" xfId="0" applyFont="1" applyFill="1" applyBorder="1"/>
    <xf numFmtId="0" fontId="12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0" fontId="3" fillId="7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165" fontId="15" fillId="11" borderId="23" xfId="0" applyNumberFormat="1" applyFont="1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 vertical="center"/>
    </xf>
    <xf numFmtId="0" fontId="15" fillId="11" borderId="24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97"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/>
        <i val="0"/>
        <strike val="0"/>
        <color theme="8"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 val="0"/>
        <i val="0"/>
        <strike/>
        <color auto="1"/>
      </font>
      <fill>
        <patternFill>
          <bgColor theme="2" tint="-0.24994659260841701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/>
      </font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4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indexed="64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86;&#1610;&#1608;&#1578;-&#1587;&#1608;&#1576;&#1585;&#1606;&#1608;&#1601;&#1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صيد المخزون"/>
      <sheetName val="الوارد"/>
      <sheetName val="الصادر"/>
      <sheetName val="حسابات الدرج"/>
      <sheetName val="السيارات"/>
      <sheetName val="Print"/>
      <sheetName val="زيوت-سوبرنوفا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lam Saad" refreshedDate="44191.984998611108" createdVersion="6" refreshedVersion="6" minRefreshableVersion="3" recordCount="5049">
  <cacheSource type="worksheet">
    <worksheetSource name="TableCustomers"/>
  </cacheSource>
  <cacheFields count="9">
    <cacheField name="كود العميل" numFmtId="0">
      <sharedItems containsString="0" containsBlank="1" containsNumber="1" containsInteger="1" minValue="100101" maxValue="100119" count="20">
        <n v="100101"/>
        <n v="100102"/>
        <n v="100103"/>
        <n v="100104"/>
        <n v="100105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m/>
      </sharedItems>
    </cacheField>
    <cacheField name="اسم العميل" numFmtId="0">
      <sharedItems containsBlank="1" count="5">
        <s v="اسلام سعد"/>
        <s v="كريم سعد"/>
        <s v="عمرو شحاتة"/>
        <s v="محمد طارق"/>
        <m/>
      </sharedItems>
    </cacheField>
    <cacheField name="التليفون" numFmtId="49">
      <sharedItems containsBlank="1" count="4">
        <s v="01022466667"/>
        <s v="0105573888"/>
        <m/>
        <s v="01112129218"/>
      </sharedItems>
    </cacheField>
    <cacheField name="كود الكارت" numFmtId="0">
      <sharedItems containsString="0" containsBlank="1" containsNumber="1" containsInteger="1" minValue="200000" maxValue="200102" count="4">
        <n v="200101"/>
        <n v="200102"/>
        <m/>
        <n v="200000"/>
      </sharedItems>
    </cacheField>
    <cacheField name="النقاط" numFmtId="0">
      <sharedItems containsString="0" containsBlank="1" containsNumber="1" containsInteger="1" minValue="50" maxValue="50" count="2">
        <n v="50"/>
        <m/>
      </sharedItems>
    </cacheField>
    <cacheField name="ماركة العربية" numFmtId="0">
      <sharedItems containsNonDate="0" containsString="0" containsBlank="1"/>
    </cacheField>
    <cacheField name="طراز العربية" numFmtId="0">
      <sharedItems containsNonDate="0" containsString="0" containsBlank="1"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9">
  <r>
    <x v="0"/>
    <x v="0"/>
    <x v="0"/>
    <x v="0"/>
    <x v="0"/>
    <m/>
    <m/>
    <m/>
    <m/>
  </r>
  <r>
    <x v="1"/>
    <x v="1"/>
    <x v="1"/>
    <x v="1"/>
    <x v="0"/>
    <m/>
    <m/>
    <m/>
    <m/>
  </r>
  <r>
    <x v="2"/>
    <x v="2"/>
    <x v="2"/>
    <x v="2"/>
    <x v="1"/>
    <m/>
    <m/>
    <m/>
    <m/>
  </r>
  <r>
    <x v="3"/>
    <x v="3"/>
    <x v="3"/>
    <x v="3"/>
    <x v="1"/>
    <m/>
    <m/>
    <m/>
    <m/>
  </r>
  <r>
    <x v="4"/>
    <x v="4"/>
    <x v="2"/>
    <x v="2"/>
    <x v="1"/>
    <m/>
    <m/>
    <m/>
    <m/>
  </r>
  <r>
    <x v="5"/>
    <x v="4"/>
    <x v="2"/>
    <x v="2"/>
    <x v="1"/>
    <m/>
    <m/>
    <m/>
    <m/>
  </r>
  <r>
    <x v="6"/>
    <x v="4"/>
    <x v="2"/>
    <x v="2"/>
    <x v="1"/>
    <m/>
    <m/>
    <m/>
    <m/>
  </r>
  <r>
    <x v="7"/>
    <x v="4"/>
    <x v="2"/>
    <x v="2"/>
    <x v="1"/>
    <m/>
    <m/>
    <m/>
    <m/>
  </r>
  <r>
    <x v="8"/>
    <x v="4"/>
    <x v="2"/>
    <x v="2"/>
    <x v="1"/>
    <m/>
    <m/>
    <m/>
    <m/>
  </r>
  <r>
    <x v="9"/>
    <x v="4"/>
    <x v="2"/>
    <x v="2"/>
    <x v="1"/>
    <m/>
    <m/>
    <m/>
    <m/>
  </r>
  <r>
    <x v="10"/>
    <x v="4"/>
    <x v="2"/>
    <x v="2"/>
    <x v="1"/>
    <m/>
    <m/>
    <m/>
    <m/>
  </r>
  <r>
    <x v="11"/>
    <x v="4"/>
    <x v="2"/>
    <x v="2"/>
    <x v="1"/>
    <m/>
    <m/>
    <m/>
    <m/>
  </r>
  <r>
    <x v="12"/>
    <x v="4"/>
    <x v="2"/>
    <x v="2"/>
    <x v="1"/>
    <m/>
    <m/>
    <m/>
    <m/>
  </r>
  <r>
    <x v="13"/>
    <x v="4"/>
    <x v="2"/>
    <x v="2"/>
    <x v="1"/>
    <m/>
    <m/>
    <m/>
    <m/>
  </r>
  <r>
    <x v="14"/>
    <x v="4"/>
    <x v="2"/>
    <x v="2"/>
    <x v="1"/>
    <m/>
    <m/>
    <m/>
    <m/>
  </r>
  <r>
    <x v="15"/>
    <x v="4"/>
    <x v="2"/>
    <x v="2"/>
    <x v="1"/>
    <m/>
    <m/>
    <m/>
    <m/>
  </r>
  <r>
    <x v="16"/>
    <x v="4"/>
    <x v="2"/>
    <x v="2"/>
    <x v="1"/>
    <m/>
    <m/>
    <m/>
    <m/>
  </r>
  <r>
    <x v="17"/>
    <x v="4"/>
    <x v="2"/>
    <x v="2"/>
    <x v="1"/>
    <m/>
    <m/>
    <m/>
    <m/>
  </r>
  <r>
    <x v="18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  <r>
    <x v="19"/>
    <x v="4"/>
    <x v="2"/>
    <x v="2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1" firstDataRow="2" firstDataCol="1" rowPageCount="2" colPageCount="1"/>
  <pivotFields count="9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ageFields count="2">
    <pageField fld="0" hier="-1"/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238" totalsRowShown="0" headerRowDxfId="96" dataDxfId="95" tableBorderDxfId="94">
  <autoFilter ref="A1:P238"/>
  <tableColumns count="16">
    <tableColumn id="1" name="Flag" dataDxfId="93">
      <calculatedColumnFormula>(Table1[[#This Row],[الرصيد الحالى]]&lt;=Table1[[#This Row],[الرصيد الحرج]])*(Table1[[#This Row],[صنف توقف]]="NO")*checkbox1</calculatedColumnFormula>
    </tableColumn>
    <tableColumn id="2" name="كود" dataDxfId="92"/>
    <tableColumn id="3" name="شركة " dataDxfId="91"/>
    <tableColumn id="4" name="الصنف" dataDxfId="90"/>
    <tableColumn id="6" name="الرصيد الحالى" dataDxfId="89">
      <calculatedColumnFormula>Table1[[#This Row],[الرصيد الافتتاحى]]+Table1[[#This Row],[الوارد]]-Table1[[#This Row],[الصادر]]</calculatedColumnFormula>
    </tableColumn>
    <tableColumn id="11" name="الرصيد الافتتاحى" dataDxfId="88"/>
    <tableColumn id="13" name="الوارد" dataDxfId="87">
      <calculatedColumnFormula>SUMIF(الوارد!$C$2:$C$29,Table1[[#This Row],[كود]],الوارد!$F$2:$F$25)</calculatedColumnFormula>
    </tableColumn>
    <tableColumn id="14" name="الصادر" dataDxfId="86">
      <calculatedColumnFormula>SUMIF(الصادر!$C$2:$C$971,Table1[كود],الصادر!$F$2:$F$974)</calculatedColumnFormula>
    </tableColumn>
    <tableColumn id="12" name="سعر الشراء" dataDxfId="85"/>
    <tableColumn id="5" name="سعر البيع" dataDxfId="84"/>
    <tableColumn id="7" name="قيمة المخزن" dataDxfId="83">
      <calculatedColumnFormula>Table1[[#This Row],[الرصيد الحالى]]*Table1[[#This Row],[سعر الشراء]]</calculatedColumnFormula>
    </tableColumn>
    <tableColumn id="15" name="مكسب/خسارة" dataDxfId="82">
      <calculatedColumnFormula>Table1[[#This Row],[الصادر]]*(Table1[[#This Row],[سعر البيع]]-Table1[[#This Row],[سعر الشراء]])</calculatedColumnFormula>
    </tableColumn>
    <tableColumn id="8" name="الرصيد الحرج" dataDxfId="81"/>
    <tableColumn id="9" name="حد الطلب" dataDxfId="80"/>
    <tableColumn id="10" name="صنف توقف" dataDxfId="79"/>
    <tableColumn id="16" name="Column1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Customers" displayName="TableCustomers" ref="A1:G5062" totalsRowShown="0" headerRowDxfId="77" dataDxfId="76">
  <tableColumns count="7">
    <tableColumn id="1" name="كود العميل" dataDxfId="75"/>
    <tableColumn id="2" name="اسم العميل" dataDxfId="74"/>
    <tableColumn id="3" name="التليفون" dataDxfId="73"/>
    <tableColumn id="4" name="كود الكارت" dataDxfId="72"/>
    <tableColumn id="5" name="النقاط" dataDxfId="71"/>
    <tableColumn id="11" name="ماركة السيارة" dataDxfId="70"/>
    <tableColumn id="12" name="طراز السيارة" dataDxfId="6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2" name="TableCustomers13" displayName="TableCustomers13" ref="A1:G301" totalsRowShown="0" headerRowDxfId="68" dataDxfId="67">
  <tableColumns count="7">
    <tableColumn id="1" name="كود المورد" dataDxfId="66"/>
    <tableColumn id="2" name="اسم المورد" dataDxfId="65"/>
    <tableColumn id="4" name="اسم المندوب" dataDxfId="64"/>
    <tableColumn id="3" name="التليفون" dataDxfId="63"/>
    <tableColumn id="5" name="الأصناف" dataDxfId="62"/>
    <tableColumn id="11" name=" الطلبيات بالكمية" dataDxfId="61"/>
    <tableColumn id="12" name=" الطلبيات بالجنية" dataDxfId="6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E1048576" totalsRowShown="0" headerRowDxfId="59" dataDxfId="58">
  <autoFilter ref="A1:E1048576"/>
  <tableColumns count="5">
    <tableColumn id="1" name="كود الكارت" dataDxfId="57"/>
    <tableColumn id="2" name="النقاط" dataDxfId="56"/>
    <tableColumn id="3" name="كود العميل" dataDxfId="55"/>
    <tableColumn id="4" name="اسم العميل" dataDxfId="54"/>
    <tableColumn id="5" name="التليفون" dataDxfId="5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X26" totalsRowShown="0" headerRowDxfId="52" tableBorderDxfId="51">
  <autoFilter ref="A1:X26"/>
  <tableColumns count="24">
    <tableColumn id="1" name="عربيات" dataDxfId="50"/>
    <tableColumn id="2" name="أوبل" dataDxfId="49"/>
    <tableColumn id="3" name="تويوتا" dataDxfId="48"/>
    <tableColumn id="4" name="BMW" dataDxfId="47"/>
    <tableColumn id="5" name="MG" dataDxfId="46"/>
    <tableColumn id="6" name="سانجيونج" dataDxfId="45"/>
    <tableColumn id="7" name="رينو" dataDxfId="44"/>
    <tableColumn id="8" name="BYD" dataDxfId="43"/>
    <tableColumn id="9" name="دايهاتسو" dataDxfId="42"/>
    <tableColumn id="10" name="هيونداى" dataDxfId="41"/>
    <tableColumn id="11" name="نيسان"/>
    <tableColumn id="12" name="ميتسوبيشى"/>
    <tableColumn id="13" name="شيفروليه"/>
    <tableColumn id="14" name="سكودا"/>
    <tableColumn id="15" name="جيلى"/>
    <tableColumn id="16" name="بيجو"/>
    <tableColumn id="17" name="سيات"/>
    <tableColumn id="18" name="فيات"/>
    <tableColumn id="19" name="سوزوكى"/>
    <tableColumn id="20" name="سيتروين"/>
    <tableColumn id="21" name="مرسيدس"/>
    <tableColumn id="22" name="جيب"/>
    <tableColumn id="23" name="كيا"/>
    <tableColumn id="24" name="لادا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B1:F157" totalsRowShown="0" headerRowDxfId="40" dataDxfId="39" tableBorderDxfId="38">
  <autoFilter ref="B1:F157"/>
  <tableColumns count="5">
    <tableColumn id="2" name="كود" dataDxfId="37"/>
    <tableColumn id="3" name="شركة " dataDxfId="36"/>
    <tableColumn id="4" name="الصنف" dataDxfId="35"/>
    <tableColumn id="9" name="الرصيد" dataDxfId="34">
      <calculatedColumnFormula>Table1[[#This Row],[الرصيد الافتتاحى]]+Table1[[#This Row],[الوارد]]-Table1[[#This Row],[الصادر]]</calculatedColumnFormula>
    </tableColumn>
    <tableColumn id="5" name="سعر البيع" dataDxfId="3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rightToLeft="1" topLeftCell="A10" zoomScale="70" zoomScaleNormal="70" workbookViewId="0">
      <selection activeCell="J27" sqref="J27"/>
    </sheetView>
  </sheetViews>
  <sheetFormatPr defaultRowHeight="15" x14ac:dyDescent="0.25"/>
  <cols>
    <col min="1" max="1" width="10" style="12" bestFit="1" customWidth="1"/>
    <col min="2" max="2" width="11.42578125" style="12" bestFit="1" customWidth="1"/>
    <col min="3" max="3" width="10.85546875" style="12" customWidth="1"/>
    <col min="4" max="4" width="47.28515625" style="12" bestFit="1" customWidth="1"/>
    <col min="5" max="5" width="18.85546875" style="47" bestFit="1" customWidth="1"/>
    <col min="6" max="6" width="21.42578125" style="12" bestFit="1" customWidth="1"/>
    <col min="7" max="7" width="10.85546875" style="12" bestFit="1" customWidth="1"/>
    <col min="8" max="8" width="12.140625" style="12" bestFit="1" customWidth="1"/>
    <col min="9" max="9" width="16.140625" style="12" bestFit="1" customWidth="1"/>
    <col min="10" max="10" width="15.140625" style="12" bestFit="1" customWidth="1"/>
    <col min="11" max="11" width="18" style="12" bestFit="1" customWidth="1"/>
    <col min="12" max="12" width="18" style="12" customWidth="1"/>
    <col min="13" max="13" width="18.85546875" style="15" bestFit="1" customWidth="1"/>
    <col min="14" max="14" width="15.7109375" style="15" bestFit="1" customWidth="1"/>
    <col min="15" max="15" width="17.140625" style="15" bestFit="1" customWidth="1"/>
    <col min="16" max="16" width="9.140625" style="12"/>
    <col min="17" max="17" width="2" style="12" bestFit="1" customWidth="1"/>
    <col min="18" max="16384" width="9.140625" style="12"/>
  </cols>
  <sheetData>
    <row r="1" spans="1:17" ht="18.75" x14ac:dyDescent="0.25">
      <c r="A1" s="12" t="s">
        <v>68</v>
      </c>
      <c r="B1" s="1" t="s">
        <v>94</v>
      </c>
      <c r="C1" s="1" t="s">
        <v>3</v>
      </c>
      <c r="D1" s="1" t="s">
        <v>2</v>
      </c>
      <c r="E1" s="46" t="s">
        <v>117</v>
      </c>
      <c r="F1" s="1" t="s">
        <v>119</v>
      </c>
      <c r="G1" s="1" t="s">
        <v>95</v>
      </c>
      <c r="H1" s="1" t="s">
        <v>96</v>
      </c>
      <c r="I1" s="1" t="s">
        <v>120</v>
      </c>
      <c r="J1" s="1" t="s">
        <v>118</v>
      </c>
      <c r="K1" s="1" t="s">
        <v>64</v>
      </c>
      <c r="L1" s="1" t="s">
        <v>121</v>
      </c>
      <c r="M1" s="1" t="s">
        <v>65</v>
      </c>
      <c r="N1" s="1" t="s">
        <v>66</v>
      </c>
      <c r="O1" s="1" t="s">
        <v>67</v>
      </c>
      <c r="P1" s="65" t="s">
        <v>242</v>
      </c>
      <c r="Q1" s="20">
        <v>1</v>
      </c>
    </row>
    <row r="2" spans="1:17" ht="18.75" x14ac:dyDescent="0.25">
      <c r="A2" s="12" t="e">
        <f>(Table1[[#This Row],[الرصيد الحالى]]&lt;=Table1[[#This Row],[الرصيد الحرج]])*(Table1[[#This Row],[صنف توقف]]="NO")*checkbox1</f>
        <v>#REF!</v>
      </c>
      <c r="B2" s="13" t="s">
        <v>69</v>
      </c>
      <c r="C2" s="1" t="s">
        <v>4</v>
      </c>
      <c r="D2" s="14" t="s">
        <v>5</v>
      </c>
      <c r="E2" s="46" t="e">
        <f>Table1[[#This Row],[الرصيد الافتتاحى]]+Table1[[#This Row],[الوارد]]-Table1[[#This Row],[الصادر]]</f>
        <v>#REF!</v>
      </c>
      <c r="F2" s="46" t="e">
        <f>[1]!Table1[[#This Row],[الرصيد الافتتاحى]]+[1]!Table1[[#This Row],[الوارد]]-[1]!Table1[[#This Row],[الصادر]]</f>
        <v>#REF!</v>
      </c>
      <c r="G2" s="1">
        <f>SUMIF(الوارد!$C$2:$C$1054,Table1[كود],الوارد!$F$2:$F$1054)</f>
        <v>0</v>
      </c>
      <c r="H2" s="1">
        <v>0</v>
      </c>
      <c r="I2" s="1">
        <v>475</v>
      </c>
      <c r="J2" s="1">
        <v>610</v>
      </c>
      <c r="K2" s="1" t="e">
        <f>Table1[[#This Row],[الرصيد الحالى]]*Table1[[#This Row],[سعر الشراء]]</f>
        <v>#REF!</v>
      </c>
      <c r="L2" s="1">
        <f>Table1[[#This Row],[الصادر]]*(Table1[[#This Row],[سعر البيع]]-Table1[[#This Row],[سعر الشراء]])</f>
        <v>0</v>
      </c>
      <c r="M2" s="15">
        <v>1</v>
      </c>
      <c r="N2" s="15">
        <v>2</v>
      </c>
      <c r="O2" s="15" t="s">
        <v>125</v>
      </c>
    </row>
    <row r="3" spans="1:17" ht="18.75" x14ac:dyDescent="0.25">
      <c r="A3" s="12">
        <f>(Table1[[#This Row],[الرصيد الحالى]]&lt;=Table1[[#This Row],[الرصيد الحرج]])*(Table1[[#This Row],[صنف توقف]]="NO")*checkbox1</f>
        <v>0</v>
      </c>
      <c r="B3" s="13" t="s">
        <v>70</v>
      </c>
      <c r="C3" s="1" t="s">
        <v>4</v>
      </c>
      <c r="D3" s="14" t="s">
        <v>6</v>
      </c>
      <c r="E3" s="46">
        <f>Table1[[#This Row],[الرصيد الافتتاحى]]+Table1[[#This Row],[الوارد]]-Table1[[#This Row],[الصادر]]</f>
        <v>3</v>
      </c>
      <c r="F3" s="46">
        <v>3</v>
      </c>
      <c r="G3" s="1">
        <f>SUMIF(الوارد!$C$2:$C$1054,Table1[كود],الوارد!$F$2:$F$1054)</f>
        <v>0</v>
      </c>
      <c r="H3" s="1">
        <v>0</v>
      </c>
      <c r="I3" s="1">
        <v>255</v>
      </c>
      <c r="J3" s="1">
        <v>350</v>
      </c>
      <c r="K3" s="1">
        <f>Table1[[#This Row],[الرصيد الحالى]]*Table1[[#This Row],[سعر الشراء]]</f>
        <v>765</v>
      </c>
      <c r="L3" s="1">
        <f>Table1[[#This Row],[الصادر]]*(Table1[[#This Row],[سعر البيع]]-Table1[[#This Row],[سعر الشراء]])</f>
        <v>0</v>
      </c>
      <c r="M3" s="15">
        <v>1</v>
      </c>
      <c r="N3" s="15">
        <v>2</v>
      </c>
      <c r="O3" s="15" t="s">
        <v>125</v>
      </c>
    </row>
    <row r="4" spans="1:17" ht="18.75" x14ac:dyDescent="0.25">
      <c r="A4" s="117">
        <f ca="1">(Table1[[#This Row],[الرصيد الحالى]]&lt;=Table1[[#This Row],[الرصيد الحرج]])*(Table1[[#This Row],[صنف توقف]]="NO")*checkbox1</f>
        <v>0</v>
      </c>
      <c r="B4" s="118" t="s">
        <v>721</v>
      </c>
      <c r="C4" s="1" t="s">
        <v>4</v>
      </c>
      <c r="D4" s="14" t="s">
        <v>722</v>
      </c>
      <c r="E4" s="115">
        <f ca="1">Table1[[#This Row],[الرصيد الافتتاحى]]+Table1[[#This Row],[الوارد]]-Table1[[#This Row],[الصادر]]</f>
        <v>1</v>
      </c>
      <c r="F4" s="115">
        <v>1</v>
      </c>
      <c r="G4" s="39">
        <f ca="1">SUMIF(الوارد!$C$2:$C$29,Table1[[#This Row],[كود]],الوارد!$F$2:$F$25)</f>
        <v>0</v>
      </c>
      <c r="H4" s="39">
        <f>SUMIF(الصادر!$C$2:$C$971,Table1[كود],الصادر!$F$2:$F$974)</f>
        <v>0</v>
      </c>
      <c r="I4" s="1"/>
      <c r="J4" s="116"/>
      <c r="K4" s="39">
        <f ca="1">Table1[[#This Row],[الرصيد الحالى]]*Table1[[#This Row],[سعر الشراء]]</f>
        <v>0</v>
      </c>
      <c r="L4" s="39">
        <f>Table1[[#This Row],[الصادر]]*(Table1[[#This Row],[سعر البيع]]-Table1[[#This Row],[سعر الشراء]])</f>
        <v>0</v>
      </c>
      <c r="O4" s="40"/>
      <c r="P4" s="17"/>
    </row>
    <row r="5" spans="1:17" ht="18.75" x14ac:dyDescent="0.25">
      <c r="A5" s="12">
        <f>(Table1[[#This Row],[الرصيد الحالى]]&lt;=Table1[[#This Row],[الرصيد الحرج]])*(Table1[[#This Row],[صنف توقف]]="NO")*checkbox1</f>
        <v>0</v>
      </c>
      <c r="B5" s="13" t="s">
        <v>71</v>
      </c>
      <c r="C5" s="1" t="s">
        <v>4</v>
      </c>
      <c r="D5" s="14" t="s">
        <v>7</v>
      </c>
      <c r="E5" s="46">
        <f>Table1[[#This Row],[الرصيد الافتتاحى]]+Table1[[#This Row],[الوارد]]-Table1[[#This Row],[الصادر]]</f>
        <v>2</v>
      </c>
      <c r="F5" s="46">
        <v>2</v>
      </c>
      <c r="G5" s="1">
        <f>SUMIF(الوارد!$C$2:$C$1054,Table1[كود],الوارد!$F$2:$F$1054)</f>
        <v>0</v>
      </c>
      <c r="H5" s="1">
        <f>SUMIF(الصادر!$C$2:$C$971,Table1[كود],الصادر!$F$2:$F$974)</f>
        <v>0</v>
      </c>
      <c r="I5" s="1">
        <v>152.5</v>
      </c>
      <c r="J5" s="1">
        <v>195</v>
      </c>
      <c r="K5" s="1">
        <f>Table1[[#This Row],[الرصيد الحالى]]*Table1[[#This Row],[سعر الشراء]]</f>
        <v>305</v>
      </c>
      <c r="L5" s="1">
        <f>Table1[[#This Row],[الصادر]]*(Table1[[#This Row],[سعر البيع]]-Table1[[#This Row],[سعر الشراء]])</f>
        <v>0</v>
      </c>
      <c r="M5" s="15">
        <v>1</v>
      </c>
      <c r="N5" s="15">
        <v>2</v>
      </c>
      <c r="O5" s="15" t="s">
        <v>125</v>
      </c>
    </row>
    <row r="6" spans="1:17" ht="18.75" x14ac:dyDescent="0.25">
      <c r="A6" s="12">
        <f>(Table1[[#This Row],[الرصيد الحالى]]&lt;=Table1[[#This Row],[الرصيد الحرج]])*(Table1[[#This Row],[صنف توقف]]="NO")*checkbox1</f>
        <v>0</v>
      </c>
      <c r="B6" s="13" t="s">
        <v>72</v>
      </c>
      <c r="C6" s="1" t="s">
        <v>4</v>
      </c>
      <c r="D6" s="14" t="s">
        <v>8</v>
      </c>
      <c r="E6" s="46">
        <f>Table1[[#This Row],[الرصيد الافتتاحى]]+Table1[[#This Row],[الوارد]]-Table1[[#This Row],[الصادر]]</f>
        <v>5</v>
      </c>
      <c r="F6" s="46">
        <v>7</v>
      </c>
      <c r="G6" s="1">
        <f>SUMIF(الوارد!$C$2:$C$1054,Table1[كود],الوارد!$F$2:$F$1054)</f>
        <v>0</v>
      </c>
      <c r="H6" s="1">
        <f>SUMIF(الصادر!$C$2:$C$971,Table1[كود],الصادر!$F$2:$F$974)</f>
        <v>2</v>
      </c>
      <c r="I6" s="1">
        <v>43.5</v>
      </c>
      <c r="J6" s="1">
        <v>55</v>
      </c>
      <c r="K6" s="1">
        <f>Table1[[#This Row],[الرصيد الحالى]]*Table1[[#This Row],[سعر الشراء]]</f>
        <v>217.5</v>
      </c>
      <c r="L6" s="1">
        <f>Table1[[#This Row],[الصادر]]*(Table1[[#This Row],[سعر البيع]]-Table1[[#This Row],[سعر الشراء]])</f>
        <v>23</v>
      </c>
      <c r="M6" s="15">
        <v>1</v>
      </c>
      <c r="N6" s="15">
        <v>2</v>
      </c>
      <c r="O6" s="15" t="s">
        <v>125</v>
      </c>
    </row>
    <row r="7" spans="1:17" ht="18.75" x14ac:dyDescent="0.25">
      <c r="A7" s="12">
        <f>(Table1[[#This Row],[الرصيد الحالى]]&lt;=Table1[[#This Row],[الرصيد الحرج]])*(Table1[[#This Row],[صنف توقف]]="NO")*checkbox1</f>
        <v>1</v>
      </c>
      <c r="B7" s="13" t="s">
        <v>73</v>
      </c>
      <c r="C7" s="1" t="s">
        <v>4</v>
      </c>
      <c r="D7" s="14" t="s">
        <v>9</v>
      </c>
      <c r="E7" s="46">
        <f>Table1[[#This Row],[الرصيد الافتتاحى]]+Table1[[#This Row],[الوارد]]-Table1[[#This Row],[الصادر]]</f>
        <v>1</v>
      </c>
      <c r="F7" s="46">
        <v>3</v>
      </c>
      <c r="G7" s="1">
        <f>SUMIF(الوارد!$C$2:$C$1054,Table1[كود],الوارد!$F$2:$F$1054)</f>
        <v>0</v>
      </c>
      <c r="H7" s="1">
        <f>SUMIF(الصادر!$C$2:$C$971,Table1[كود],الصادر!$F$2:$F$974)</f>
        <v>2</v>
      </c>
      <c r="I7" s="1">
        <v>39.200000000000003</v>
      </c>
      <c r="J7" s="1">
        <v>50</v>
      </c>
      <c r="K7" s="1">
        <f>Table1[[#This Row],[الرصيد الحالى]]*Table1[[#This Row],[سعر الشراء]]</f>
        <v>39.200000000000003</v>
      </c>
      <c r="L7" s="1">
        <f>Table1[[#This Row],[الصادر]]*(Table1[[#This Row],[سعر البيع]]-Table1[[#This Row],[سعر الشراء]])</f>
        <v>21.599999999999994</v>
      </c>
      <c r="M7" s="15">
        <v>1</v>
      </c>
      <c r="N7" s="15">
        <v>2</v>
      </c>
      <c r="O7" s="15" t="s">
        <v>125</v>
      </c>
    </row>
    <row r="8" spans="1:17" ht="18.75" x14ac:dyDescent="0.25">
      <c r="A8" s="12">
        <f>(Table1[[#This Row],[الرصيد الحالى]]&lt;=Table1[[#This Row],[الرصيد الحرج]])*(Table1[[#This Row],[صنف توقف]]="NO")*checkbox1</f>
        <v>0</v>
      </c>
      <c r="B8" s="13" t="s">
        <v>74</v>
      </c>
      <c r="C8" s="1" t="s">
        <v>4</v>
      </c>
      <c r="D8" s="14" t="s">
        <v>10</v>
      </c>
      <c r="E8" s="46">
        <f>Table1[[#This Row],[الرصيد الافتتاحى]]+Table1[[#This Row],[الوارد]]-Table1[[#This Row],[الصادر]]</f>
        <v>5</v>
      </c>
      <c r="F8" s="46">
        <v>6</v>
      </c>
      <c r="G8" s="1">
        <f>SUMIF(الوارد!$C$2:$C$1054,Table1[كود],الوارد!$F$2:$F$1054)</f>
        <v>0</v>
      </c>
      <c r="H8" s="1">
        <f>SUMIF(الصادر!$C$2:$C$971,Table1[كود],الصادر!$F$2:$F$974)</f>
        <v>1</v>
      </c>
      <c r="I8" s="1">
        <v>41</v>
      </c>
      <c r="J8" s="1">
        <v>50</v>
      </c>
      <c r="K8" s="1">
        <f>Table1[[#This Row],[الرصيد الحالى]]*Table1[[#This Row],[سعر الشراء]]</f>
        <v>205</v>
      </c>
      <c r="L8" s="1">
        <f>Table1[[#This Row],[الصادر]]*(Table1[[#This Row],[سعر البيع]]-Table1[[#This Row],[سعر الشراء]])</f>
        <v>9</v>
      </c>
      <c r="M8" s="15">
        <v>1</v>
      </c>
      <c r="N8" s="15">
        <v>2</v>
      </c>
      <c r="O8" s="15" t="s">
        <v>125</v>
      </c>
    </row>
    <row r="9" spans="1:17" ht="18.75" x14ac:dyDescent="0.25">
      <c r="A9" s="12">
        <f>(Table1[[#This Row],[الرصيد الحالى]]&lt;=Table1[[#This Row],[الرصيد الحرج]])*(Table1[[#This Row],[صنف توقف]]="NO")*checkbox1</f>
        <v>0</v>
      </c>
      <c r="B9" s="13" t="s">
        <v>75</v>
      </c>
      <c r="C9" s="1" t="s">
        <v>4</v>
      </c>
      <c r="D9" s="14" t="s">
        <v>11</v>
      </c>
      <c r="E9" s="46">
        <f>Table1[[#This Row],[الرصيد الافتتاحى]]+Table1[[#This Row],[الوارد]]-Table1[[#This Row],[الصادر]]</f>
        <v>4</v>
      </c>
      <c r="F9" s="46">
        <v>5</v>
      </c>
      <c r="G9" s="1">
        <f>SUMIF(الوارد!$C$2:$C$1054,Table1[كود],الوارد!$F$2:$F$1054)</f>
        <v>0</v>
      </c>
      <c r="H9" s="1">
        <f>SUMIF(الصادر!$C$2:$C$971,Table1[كود],الصادر!$F$2:$F$974)</f>
        <v>1</v>
      </c>
      <c r="I9" s="1">
        <v>68.5</v>
      </c>
      <c r="J9" s="1">
        <v>75</v>
      </c>
      <c r="K9" s="1">
        <f>Table1[[#This Row],[الرصيد الحالى]]*Table1[[#This Row],[سعر الشراء]]</f>
        <v>274</v>
      </c>
      <c r="L9" s="1">
        <f>Table1[[#This Row],[الصادر]]*(Table1[[#This Row],[سعر البيع]]-Table1[[#This Row],[سعر الشراء]])</f>
        <v>6.5</v>
      </c>
      <c r="M9" s="15">
        <v>1</v>
      </c>
      <c r="N9" s="15">
        <v>2</v>
      </c>
      <c r="O9" s="15" t="s">
        <v>125</v>
      </c>
    </row>
    <row r="10" spans="1:17" ht="18.75" x14ac:dyDescent="0.25">
      <c r="A10" s="12">
        <f>(Table1[[#This Row],[الرصيد الحالى]]&lt;=Table1[[#This Row],[الرصيد الحرج]])*(Table1[[#This Row],[صنف توقف]]="NO")*checkbox1</f>
        <v>0</v>
      </c>
      <c r="B10" s="13" t="s">
        <v>76</v>
      </c>
      <c r="C10" s="1" t="s">
        <v>4</v>
      </c>
      <c r="D10" s="14" t="s">
        <v>12</v>
      </c>
      <c r="E10" s="46">
        <f>Table1[[#This Row],[الرصيد الافتتاحى]]+Table1[[#This Row],[الوارد]]-Table1[[#This Row],[الصادر]]</f>
        <v>5</v>
      </c>
      <c r="F10" s="46">
        <v>5</v>
      </c>
      <c r="G10" s="1">
        <f>SUMIF(الوارد!$C$2:$C$1054,Table1[كود],الوارد!$F$2:$F$1054)</f>
        <v>0</v>
      </c>
      <c r="H10" s="1">
        <v>0</v>
      </c>
      <c r="I10" s="1">
        <v>98</v>
      </c>
      <c r="J10" s="1">
        <v>110</v>
      </c>
      <c r="K10" s="1">
        <f>Table1[[#This Row],[الرصيد الحالى]]*Table1[[#This Row],[سعر الشراء]]</f>
        <v>490</v>
      </c>
      <c r="L10" s="1">
        <f>Table1[[#This Row],[الصادر]]*(Table1[[#This Row],[سعر البيع]]-Table1[[#This Row],[سعر الشراء]])</f>
        <v>0</v>
      </c>
      <c r="M10" s="15">
        <v>1</v>
      </c>
      <c r="N10" s="15">
        <v>2</v>
      </c>
      <c r="O10" s="15" t="s">
        <v>125</v>
      </c>
    </row>
    <row r="11" spans="1:17" ht="18.75" x14ac:dyDescent="0.25">
      <c r="A11" s="12">
        <f>(Table1[[#This Row],[الرصيد الحالى]]&lt;=Table1[[#This Row],[الرصيد الحرج]])*(Table1[[#This Row],[صنف توقف]]="NO")*checkbox1</f>
        <v>0</v>
      </c>
      <c r="B11" s="13" t="s">
        <v>122</v>
      </c>
      <c r="C11" s="1" t="s">
        <v>13</v>
      </c>
      <c r="D11" s="14" t="s">
        <v>14</v>
      </c>
      <c r="E11" s="46">
        <f>Table1[[#This Row],[الرصيد الافتتاحى]]+Table1[[#This Row],[الوارد]]-Table1[[#This Row],[الصادر]]</f>
        <v>5</v>
      </c>
      <c r="F11" s="46">
        <v>7</v>
      </c>
      <c r="G11" s="1">
        <f>SUMIF(الوارد!$C$2:$C$1054,Table1[كود],الوارد!$F$2:$F$1054)</f>
        <v>0</v>
      </c>
      <c r="H11" s="1">
        <f>SUMIF(الصادر!$C$2:$C$971,Table1[كود],الصادر!$F$2:$F$974)</f>
        <v>2</v>
      </c>
      <c r="I11" s="1">
        <v>258</v>
      </c>
      <c r="J11" s="1">
        <v>325</v>
      </c>
      <c r="K11" s="1">
        <f>Table1[[#This Row],[الرصيد الحالى]]*Table1[[#This Row],[سعر الشراء]]</f>
        <v>1290</v>
      </c>
      <c r="L11" s="1">
        <f>Table1[[#This Row],[الصادر]]*(Table1[[#This Row],[سعر البيع]]-Table1[[#This Row],[سعر الشراء]])</f>
        <v>134</v>
      </c>
      <c r="M11" s="15">
        <v>1</v>
      </c>
      <c r="N11" s="15">
        <v>2</v>
      </c>
      <c r="O11" s="15" t="s">
        <v>125</v>
      </c>
    </row>
    <row r="12" spans="1:17" ht="18.75" x14ac:dyDescent="0.25">
      <c r="A12" s="12">
        <f>(Table1[[#This Row],[الرصيد الحالى]]&lt;=Table1[[#This Row],[الرصيد الحرج]])*(Table1[[#This Row],[صنف توقف]]="NO")*checkbox1</f>
        <v>0</v>
      </c>
      <c r="B12" s="13" t="s">
        <v>123</v>
      </c>
      <c r="C12" s="1" t="s">
        <v>13</v>
      </c>
      <c r="D12" s="14" t="s">
        <v>15</v>
      </c>
      <c r="E12" s="46">
        <f>Table1[[#This Row],[الرصيد الافتتاحى]]+Table1[[#This Row],[الوارد]]-Table1[[#This Row],[الصادر]]</f>
        <v>5</v>
      </c>
      <c r="F12" s="46">
        <v>8</v>
      </c>
      <c r="G12" s="1">
        <f>SUMIF(الوارد!$C$2:$C$1054,Table1[كود],الوارد!$F$2:$F$1054)</f>
        <v>0</v>
      </c>
      <c r="H12" s="1">
        <f>SUMIF(الصادر!$C$2:$C$971,Table1[كود],الصادر!$F$2:$F$974)</f>
        <v>3</v>
      </c>
      <c r="I12" s="1"/>
      <c r="J12" s="1">
        <v>80</v>
      </c>
      <c r="K12" s="1">
        <f>Table1[[#This Row],[الرصيد الحالى]]*Table1[[#This Row],[سعر الشراء]]</f>
        <v>0</v>
      </c>
      <c r="L12" s="1">
        <f>Table1[[#This Row],[الصادر]]*(Table1[[#This Row],[سعر البيع]]-Table1[[#This Row],[سعر الشراء]])</f>
        <v>240</v>
      </c>
      <c r="M12" s="15">
        <v>1</v>
      </c>
      <c r="N12" s="15">
        <v>2</v>
      </c>
      <c r="O12" s="15" t="s">
        <v>125</v>
      </c>
    </row>
    <row r="13" spans="1:17" ht="18.75" x14ac:dyDescent="0.25">
      <c r="A13" s="12">
        <f>(Table1[[#This Row],[الرصيد الحالى]]&lt;=Table1[[#This Row],[الرصيد الحرج]])*(Table1[[#This Row],[صنف توقف]]="NO")*checkbox1</f>
        <v>0</v>
      </c>
      <c r="B13" s="13" t="s">
        <v>124</v>
      </c>
      <c r="C13" s="1" t="s">
        <v>13</v>
      </c>
      <c r="D13" s="14" t="s">
        <v>16</v>
      </c>
      <c r="E13" s="46">
        <f>Table1[[#This Row],[الرصيد الافتتاحى]]+Table1[[#This Row],[الوارد]]-Table1[[#This Row],[الصادر]]</f>
        <v>4</v>
      </c>
      <c r="F13" s="46">
        <v>4</v>
      </c>
      <c r="G13" s="1">
        <f>SUMIF(الوارد!$C$2:$C$1054,Table1[كود],الوارد!$F$2:$F$1054)</f>
        <v>0</v>
      </c>
      <c r="H13" s="1">
        <f>SUMIF(الصادر!$C$2:$C$971,Table1[كود],الصادر!$F$2:$F$974)</f>
        <v>0</v>
      </c>
      <c r="I13" s="1">
        <v>140</v>
      </c>
      <c r="J13" s="1">
        <v>170</v>
      </c>
      <c r="K13" s="1">
        <f>Table1[[#This Row],[الرصيد الحالى]]*Table1[[#This Row],[سعر الشراء]]</f>
        <v>560</v>
      </c>
      <c r="L13" s="1">
        <f>Table1[[#This Row],[الصادر]]*(Table1[[#This Row],[سعر البيع]]-Table1[[#This Row],[سعر الشراء]])</f>
        <v>0</v>
      </c>
      <c r="M13" s="15">
        <v>1</v>
      </c>
      <c r="N13" s="15">
        <v>2</v>
      </c>
      <c r="O13" s="15" t="s">
        <v>125</v>
      </c>
    </row>
    <row r="14" spans="1:17" ht="18.75" x14ac:dyDescent="0.3">
      <c r="A14" s="12">
        <f>(Table1[[#This Row],[الرصيد الحالى]]&lt;=Table1[[#This Row],[الرصيد الحرج]])*(Table1[[#This Row],[صنف توقف]]="NO")*checkbox1</f>
        <v>1</v>
      </c>
      <c r="B14" s="13" t="s">
        <v>77</v>
      </c>
      <c r="C14" s="16" t="s">
        <v>17</v>
      </c>
      <c r="D14" s="14" t="s">
        <v>18</v>
      </c>
      <c r="E14" s="46">
        <f>Table1[[#This Row],[الرصيد الافتتاحى]]+Table1[[#This Row],[الوارد]]-Table1[[#This Row],[الصادر]]</f>
        <v>1</v>
      </c>
      <c r="F14" s="46">
        <v>1</v>
      </c>
      <c r="G14" s="1">
        <f>SUMIF(الوارد!$C$2:$C$1054,Table1[كود],الوارد!$F$2:$F$1054)</f>
        <v>0</v>
      </c>
      <c r="H14" s="1">
        <f>SUMIF(الصادر!$C$2:$C$971,Table1[كود],الصادر!$F$2:$F$974)</f>
        <v>0</v>
      </c>
      <c r="I14" s="1">
        <v>600</v>
      </c>
      <c r="J14" s="1">
        <v>725</v>
      </c>
      <c r="K14" s="1">
        <f>Table1[[#This Row],[الرصيد الحالى]]*Table1[[#This Row],[سعر الشراء]]</f>
        <v>600</v>
      </c>
      <c r="L14" s="1">
        <f>Table1[[#This Row],[الصادر]]*(Table1[[#This Row],[سعر البيع]]-Table1[[#This Row],[سعر الشراء]])</f>
        <v>0</v>
      </c>
      <c r="M14" s="15">
        <v>1</v>
      </c>
      <c r="N14" s="15">
        <v>2</v>
      </c>
      <c r="O14" s="15" t="s">
        <v>125</v>
      </c>
    </row>
    <row r="15" spans="1:17" ht="18.75" x14ac:dyDescent="0.3">
      <c r="A15" s="12">
        <f>(Table1[[#This Row],[الرصيد الحالى]]&lt;=Table1[[#This Row],[الرصيد الحرج]])*(Table1[[#This Row],[صنف توقف]]="NO")*checkbox1</f>
        <v>0</v>
      </c>
      <c r="B15" s="13" t="s">
        <v>78</v>
      </c>
      <c r="C15" s="16" t="s">
        <v>17</v>
      </c>
      <c r="D15" s="14" t="s">
        <v>29</v>
      </c>
      <c r="E15" s="46">
        <f>Table1[[#This Row],[الرصيد الافتتاحى]]+Table1[[#This Row],[الوارد]]-Table1[[#This Row],[الصادر]]</f>
        <v>8</v>
      </c>
      <c r="F15" s="46">
        <v>1</v>
      </c>
      <c r="G15" s="1">
        <f>SUMIF(الوارد!$C$2:$C$1054,Table1[كود],الوارد!$F$2:$F$1054)</f>
        <v>18</v>
      </c>
      <c r="H15" s="1">
        <f>SUMIF(الصادر!$C$2:$C$971,Table1[كود],الصادر!$F$2:$F$974)</f>
        <v>11</v>
      </c>
      <c r="I15" s="1">
        <v>340</v>
      </c>
      <c r="J15" s="1">
        <v>425</v>
      </c>
      <c r="K15" s="1">
        <f>Table1[[#This Row],[الرصيد الحالى]]*Table1[[#This Row],[سعر الشراء]]</f>
        <v>2720</v>
      </c>
      <c r="L15" s="1">
        <f>Table1[[#This Row],[الصادر]]*(Table1[[#This Row],[سعر البيع]]-Table1[[#This Row],[سعر الشراء]])</f>
        <v>935</v>
      </c>
      <c r="M15" s="15">
        <v>1</v>
      </c>
      <c r="N15" s="15">
        <v>2</v>
      </c>
      <c r="O15" s="15" t="s">
        <v>125</v>
      </c>
    </row>
    <row r="16" spans="1:17" ht="18.75" x14ac:dyDescent="0.3">
      <c r="A16" s="117">
        <f ca="1">(Table1[[#This Row],[الرصيد الحالى]]&lt;=Table1[[#This Row],[الرصيد الحرج]])*(Table1[[#This Row],[صنف توقف]]="NO")*checkbox1</f>
        <v>1</v>
      </c>
      <c r="B16" s="13" t="s">
        <v>766</v>
      </c>
      <c r="C16" s="16" t="s">
        <v>17</v>
      </c>
      <c r="D16" s="14" t="s">
        <v>765</v>
      </c>
      <c r="E16" s="128">
        <f ca="1">Table1[[#This Row],[الرصيد الافتتاحى]]+Table1[[#This Row],[الوارد]]-Table1[[#This Row],[الصادر]]</f>
        <v>1</v>
      </c>
      <c r="F16" s="129">
        <v>0</v>
      </c>
      <c r="G16" s="39">
        <f ca="1">SUMIF(الوارد!$C$2:$C$29,Table1[[#This Row],[كود]],الوارد!$F$2:$F$25)</f>
        <v>1</v>
      </c>
      <c r="H16" s="39">
        <f>SUMIF(الصادر!$C$2:$C$971,Table1[كود],الصادر!$F$2:$F$974)</f>
        <v>0</v>
      </c>
      <c r="I16" s="1">
        <v>100</v>
      </c>
      <c r="J16" s="129">
        <v>115</v>
      </c>
      <c r="K16" s="39">
        <f ca="1">Table1[[#This Row],[الرصيد الحالى]]*Table1[[#This Row],[سعر الشراء]]</f>
        <v>100</v>
      </c>
      <c r="L16" s="1">
        <f>Table1[[#This Row],[الصادر]]*(Table1[[#This Row],[سعر البيع]]-Table1[[#This Row],[سعر الشراء]])</f>
        <v>0</v>
      </c>
      <c r="M16" s="15">
        <v>1</v>
      </c>
      <c r="N16" s="15">
        <v>1</v>
      </c>
      <c r="O16" s="15" t="s">
        <v>125</v>
      </c>
      <c r="P16" s="17"/>
    </row>
    <row r="17" spans="1:16" ht="18.75" x14ac:dyDescent="0.3">
      <c r="A17" s="12">
        <f>(Table1[[#This Row],[الرصيد الحالى]]&lt;=Table1[[#This Row],[الرصيد الحرج]])*(Table1[[#This Row],[صنف توقف]]="NO")*checkbox1</f>
        <v>1</v>
      </c>
      <c r="B17" s="13" t="s">
        <v>79</v>
      </c>
      <c r="C17" s="16" t="s">
        <v>17</v>
      </c>
      <c r="D17" s="14" t="s">
        <v>19</v>
      </c>
      <c r="E17" s="46">
        <f>Table1[[#This Row],[الرصيد الافتتاحى]]+Table1[[#This Row],[الوارد]]-Table1[[#This Row],[الصادر]]</f>
        <v>1</v>
      </c>
      <c r="F17" s="46">
        <v>0</v>
      </c>
      <c r="G17" s="1">
        <f>SUMIF(الوارد!$C$2:$C$1054,Table1[كود],الوارد!$F$2:$F$1054)</f>
        <v>3</v>
      </c>
      <c r="H17" s="1">
        <f>SUMIF(الصادر!$C$2:$C$971,Table1[كود],الصادر!$F$2:$F$974)</f>
        <v>2</v>
      </c>
      <c r="I17" s="1">
        <v>270</v>
      </c>
      <c r="J17" s="1">
        <v>325</v>
      </c>
      <c r="K17" s="1">
        <f>Table1[[#This Row],[الرصيد الحالى]]*Table1[[#This Row],[سعر الشراء]]</f>
        <v>270</v>
      </c>
      <c r="L17" s="1">
        <f>Table1[[#This Row],[الصادر]]*(Table1[[#This Row],[سعر البيع]]-Table1[[#This Row],[سعر الشراء]])</f>
        <v>110</v>
      </c>
      <c r="M17" s="15">
        <v>1</v>
      </c>
      <c r="N17" s="15">
        <v>2</v>
      </c>
      <c r="O17" s="15" t="s">
        <v>125</v>
      </c>
    </row>
    <row r="18" spans="1:16" ht="18.75" x14ac:dyDescent="0.3">
      <c r="A18" s="12">
        <f>(Table1[[#This Row],[الرصيد الحالى]]&lt;=Table1[[#This Row],[الرصيد الحرج]])*(Table1[[#This Row],[صنف توقف]]="NO")*checkbox1</f>
        <v>0</v>
      </c>
      <c r="B18" s="13" t="s">
        <v>80</v>
      </c>
      <c r="C18" s="16" t="s">
        <v>17</v>
      </c>
      <c r="D18" s="14" t="s">
        <v>20</v>
      </c>
      <c r="E18" s="46">
        <f>Table1[[#This Row],[الرصيد الافتتاحى]]+Table1[[#This Row],[الوارد]]-Table1[[#This Row],[الصادر]]</f>
        <v>2</v>
      </c>
      <c r="F18" s="46">
        <v>1</v>
      </c>
      <c r="G18" s="1">
        <f>SUMIF(الوارد!$C$2:$C$1054,Table1[كود],الوارد!$F$2:$F$1054)</f>
        <v>2</v>
      </c>
      <c r="H18" s="1">
        <f>SUMIF(الصادر!$C$2:$C$971,Table1[كود],الصادر!$F$2:$F$974)</f>
        <v>1</v>
      </c>
      <c r="I18" s="1">
        <v>155</v>
      </c>
      <c r="J18" s="1">
        <v>190</v>
      </c>
      <c r="K18" s="1">
        <f>Table1[[#This Row],[الرصيد الحالى]]*Table1[[#This Row],[سعر الشراء]]</f>
        <v>310</v>
      </c>
      <c r="L18" s="1">
        <f>Table1[[#This Row],[الصادر]]*(Table1[[#This Row],[سعر البيع]]-Table1[[#This Row],[سعر الشراء]])</f>
        <v>35</v>
      </c>
      <c r="M18" s="15">
        <v>1</v>
      </c>
      <c r="N18" s="15">
        <v>2</v>
      </c>
      <c r="O18" s="15" t="s">
        <v>125</v>
      </c>
    </row>
    <row r="19" spans="1:16" ht="18.75" x14ac:dyDescent="0.25">
      <c r="A19" s="12">
        <f>(Table1[[#This Row],[الرصيد الحالى]]&lt;=Table1[[#This Row],[الرصيد الحرج]])*(Table1[[#This Row],[صنف توقف]]="NO")*checkbox1</f>
        <v>1</v>
      </c>
      <c r="B19" s="13" t="s">
        <v>81</v>
      </c>
      <c r="C19" s="1" t="s">
        <v>21</v>
      </c>
      <c r="D19" s="14" t="s">
        <v>5</v>
      </c>
      <c r="E19" s="46">
        <f>Table1[[#This Row],[الرصيد الافتتاحى]]+Table1[[#This Row],[الوارد]]-Table1[[#This Row],[الصادر]]</f>
        <v>1</v>
      </c>
      <c r="F19" s="46">
        <v>2</v>
      </c>
      <c r="G19" s="1">
        <f>SUMIF(الوارد!$C$2:$C$1054,Table1[كود],الوارد!$F$2:$F$1054)</f>
        <v>2</v>
      </c>
      <c r="H19" s="1">
        <f>SUMIF(الصادر!$C$2:$C$971,Table1[كود],الصادر!$F$2:$F$974)</f>
        <v>3</v>
      </c>
      <c r="I19" s="1">
        <v>475</v>
      </c>
      <c r="J19" s="1">
        <v>600</v>
      </c>
      <c r="K19" s="1">
        <f>Table1[[#This Row],[الرصيد الحالى]]*Table1[[#This Row],[سعر الشراء]]</f>
        <v>475</v>
      </c>
      <c r="L19" s="1">
        <f>Table1[[#This Row],[الصادر]]*(Table1[[#This Row],[سعر البيع]]-Table1[[#This Row],[سعر الشراء]])</f>
        <v>375</v>
      </c>
      <c r="M19" s="15">
        <v>1</v>
      </c>
      <c r="N19" s="15">
        <v>2</v>
      </c>
      <c r="O19" s="15" t="s">
        <v>125</v>
      </c>
    </row>
    <row r="20" spans="1:16" ht="18.75" x14ac:dyDescent="0.25">
      <c r="A20" s="68">
        <f>(Table1[[#This Row],[الرصيد الحالى]]&lt;=Table1[[#This Row],[الرصيد الحرج]])*(Table1[[#This Row],[صنف توقف]]="NO")*checkbox1</f>
        <v>0</v>
      </c>
      <c r="B20" s="13" t="s">
        <v>258</v>
      </c>
      <c r="C20" s="1" t="s">
        <v>21</v>
      </c>
      <c r="D20" s="14" t="s">
        <v>5</v>
      </c>
      <c r="E20" s="46">
        <v>2</v>
      </c>
      <c r="F20" s="46">
        <v>2</v>
      </c>
      <c r="G20" s="39">
        <f ca="1">SUMIF(الوارد!$C$2:$C$29,Table1[[#This Row],[كود]],الوارد!$F$2:$F$25)</f>
        <v>0</v>
      </c>
      <c r="H20" s="39">
        <f>SUMIF(الصادر!$C$2:$C$971,Table1[كود],الصادر!$F$2:$F$974)</f>
        <v>0</v>
      </c>
      <c r="I20" s="1">
        <v>352.5</v>
      </c>
      <c r="J20" s="1">
        <v>600</v>
      </c>
      <c r="K20" s="39">
        <f>Table1[[#This Row],[الرصيد الحالى]]*Table1[[#This Row],[سعر الشراء]]</f>
        <v>705</v>
      </c>
      <c r="L20" s="39">
        <f>Table1[[#This Row],[الصادر]]*(Table1[[#This Row],[سعر البيع]]-Table1[[#This Row],[سعر الشراء]])</f>
        <v>0</v>
      </c>
      <c r="M20" s="15">
        <v>1</v>
      </c>
      <c r="N20" s="15">
        <v>2</v>
      </c>
      <c r="O20" s="15" t="s">
        <v>125</v>
      </c>
    </row>
    <row r="21" spans="1:16" ht="18.75" x14ac:dyDescent="0.25">
      <c r="A21" s="12">
        <f>(Table1[[#This Row],[الرصيد الحالى]]&lt;=Table1[[#This Row],[الرصيد الحرج]])*(Table1[[#This Row],[صنف توقف]]="NO")*checkbox1</f>
        <v>0</v>
      </c>
      <c r="B21" s="13" t="s">
        <v>82</v>
      </c>
      <c r="C21" s="1" t="s">
        <v>21</v>
      </c>
      <c r="D21" s="14" t="s">
        <v>22</v>
      </c>
      <c r="E21" s="46">
        <f>Table1[[#This Row],[الرصيد الافتتاحى]]+Table1[[#This Row],[الوارد]]-Table1[[#This Row],[الصادر]]</f>
        <v>6</v>
      </c>
      <c r="F21" s="46">
        <v>6</v>
      </c>
      <c r="G21" s="1">
        <f>SUMIF(الوارد!$C$2:$C$1054,Table1[كود],الوارد!$F$2:$F$1054)</f>
        <v>0</v>
      </c>
      <c r="H21" s="1">
        <v>0</v>
      </c>
      <c r="I21" s="1">
        <v>260</v>
      </c>
      <c r="J21" s="1">
        <v>310</v>
      </c>
      <c r="K21" s="1">
        <f>Table1[[#This Row],[الرصيد الحالى]]*Table1[[#This Row],[سعر الشراء]]</f>
        <v>1560</v>
      </c>
      <c r="L21" s="1">
        <f>Table1[[#This Row],[الصادر]]*(Table1[[#This Row],[سعر البيع]]-Table1[[#This Row],[سعر الشراء]])</f>
        <v>0</v>
      </c>
      <c r="M21" s="15">
        <v>1</v>
      </c>
      <c r="N21" s="15">
        <v>2</v>
      </c>
      <c r="O21" s="15" t="s">
        <v>125</v>
      </c>
    </row>
    <row r="22" spans="1:16" ht="18.75" x14ac:dyDescent="0.25">
      <c r="A22" s="12">
        <f>(Table1[[#This Row],[الرصيد الحالى]]&lt;=Table1[[#This Row],[الرصيد الحرج]])*(Table1[[#This Row],[صنف توقف]]="NO")*checkbox1</f>
        <v>0</v>
      </c>
      <c r="B22" s="13" t="s">
        <v>83</v>
      </c>
      <c r="C22" s="1" t="s">
        <v>21</v>
      </c>
      <c r="D22" s="14" t="s">
        <v>23</v>
      </c>
      <c r="E22" s="46">
        <f>Table1[[#This Row],[الرصيد الافتتاحى]]+Table1[[#This Row],[الوارد]]-Table1[[#This Row],[الصادر]]</f>
        <v>2</v>
      </c>
      <c r="F22" s="46">
        <v>3</v>
      </c>
      <c r="G22" s="1">
        <f>SUMIF(الوارد!$C$2:$C$1054,Table1[كود],الوارد!$F$2:$F$1054)</f>
        <v>2</v>
      </c>
      <c r="H22" s="1">
        <f>SUMIF(الصادر!$C$2:$C$971,Table1[كود],الصادر!$F$2:$F$974)</f>
        <v>3</v>
      </c>
      <c r="I22" s="1">
        <v>159</v>
      </c>
      <c r="J22" s="1">
        <v>185</v>
      </c>
      <c r="K22" s="1">
        <f>Table1[[#This Row],[الرصيد الحالى]]*Table1[[#This Row],[سعر الشراء]]</f>
        <v>318</v>
      </c>
      <c r="L22" s="1">
        <f>Table1[[#This Row],[الصادر]]*(Table1[[#This Row],[سعر البيع]]-Table1[[#This Row],[سعر الشراء]])</f>
        <v>78</v>
      </c>
      <c r="M22" s="15">
        <v>1</v>
      </c>
      <c r="N22" s="15">
        <v>2</v>
      </c>
      <c r="O22" s="15" t="s">
        <v>125</v>
      </c>
    </row>
    <row r="23" spans="1:16" ht="18.75" x14ac:dyDescent="0.25">
      <c r="A23" s="12">
        <f>(Table1[[#This Row],[الرصيد الحالى]]&lt;=Table1[[#This Row],[الرصيد الحرج]])*(Table1[[#This Row],[صنف توقف]]="NO")*checkbox1</f>
        <v>0</v>
      </c>
      <c r="B23" s="13" t="s">
        <v>84</v>
      </c>
      <c r="C23" s="1" t="s">
        <v>21</v>
      </c>
      <c r="D23" s="14" t="s">
        <v>24</v>
      </c>
      <c r="E23" s="46">
        <f>Table1[[#This Row],[الرصيد الافتتاحى]]+Table1[[#This Row],[الوارد]]-Table1[[#This Row],[الصادر]]</f>
        <v>2</v>
      </c>
      <c r="F23" s="46">
        <v>3</v>
      </c>
      <c r="G23" s="1">
        <f>SUMIF(الوارد!$C$2:$C$1054,Table1[كود],الوارد!$F$2:$F$1054)</f>
        <v>0</v>
      </c>
      <c r="H23" s="1">
        <f>SUMIF(الصادر!$C$2:$C$971,Table1[كود],الصادر!$F$2:$F$974)</f>
        <v>1</v>
      </c>
      <c r="I23" s="1">
        <v>48.5</v>
      </c>
      <c r="J23" s="1">
        <v>55</v>
      </c>
      <c r="K23" s="1">
        <f>Table1[[#This Row],[الرصيد الحالى]]*Table1[[#This Row],[سعر الشراء]]</f>
        <v>97</v>
      </c>
      <c r="L23" s="1">
        <f>Table1[[#This Row],[الصادر]]*(Table1[[#This Row],[سعر البيع]]-Table1[[#This Row],[سعر الشراء]])</f>
        <v>6.5</v>
      </c>
      <c r="M23" s="15">
        <v>1</v>
      </c>
      <c r="N23" s="15">
        <v>2</v>
      </c>
      <c r="O23" s="15" t="s">
        <v>125</v>
      </c>
    </row>
    <row r="24" spans="1:16" ht="18.75" x14ac:dyDescent="0.25">
      <c r="A24" s="12">
        <f>(Table1[[#This Row],[الرصيد الحالى]]&lt;=Table1[[#This Row],[الرصيد الحرج]])*(Table1[[#This Row],[صنف توقف]]="NO")*checkbox1</f>
        <v>0</v>
      </c>
      <c r="B24" s="13" t="s">
        <v>85</v>
      </c>
      <c r="C24" s="1" t="s">
        <v>21</v>
      </c>
      <c r="D24" s="14" t="s">
        <v>25</v>
      </c>
      <c r="E24" s="46">
        <f>Table1[[#This Row],[الرصيد الافتتاحى]]+Table1[[#This Row],[الوارد]]-Table1[[#This Row],[الصادر]]</f>
        <v>14</v>
      </c>
      <c r="F24" s="46">
        <v>13</v>
      </c>
      <c r="G24" s="1">
        <f>SUMIF(الوارد!$C$2:$C$1054,Table1[كود],الوارد!$F$2:$F$1054)</f>
        <v>13</v>
      </c>
      <c r="H24" s="1">
        <f>SUMIF(الصادر!$C$2:$C$971,Table1[كود],الصادر!$F$2:$F$974)</f>
        <v>12</v>
      </c>
      <c r="I24" s="1">
        <v>39</v>
      </c>
      <c r="J24" s="1">
        <v>45</v>
      </c>
      <c r="K24" s="1">
        <f>Table1[[#This Row],[الرصيد الحالى]]*Table1[[#This Row],[سعر الشراء]]</f>
        <v>546</v>
      </c>
      <c r="L24" s="1">
        <f>Table1[[#This Row],[الصادر]]*(Table1[[#This Row],[سعر البيع]]-Table1[[#This Row],[سعر الشراء]])</f>
        <v>72</v>
      </c>
      <c r="M24" s="15">
        <v>1</v>
      </c>
      <c r="N24" s="15">
        <v>2</v>
      </c>
      <c r="O24" s="15" t="s">
        <v>125</v>
      </c>
    </row>
    <row r="25" spans="1:16" ht="18.75" x14ac:dyDescent="0.25">
      <c r="A25" s="12">
        <f>(Table1[[#This Row],[الرصيد الحالى]]&lt;=Table1[[#This Row],[الرصيد الحرج]])*(Table1[[#This Row],[صنف توقف]]="NO")*checkbox1</f>
        <v>0</v>
      </c>
      <c r="B25" s="13" t="s">
        <v>86</v>
      </c>
      <c r="C25" s="1" t="s">
        <v>21</v>
      </c>
      <c r="D25" s="14" t="s">
        <v>26</v>
      </c>
      <c r="E25" s="46">
        <f>Table1[[#This Row],[الرصيد الافتتاحى]]+Table1[[#This Row],[الوارد]]-Table1[[#This Row],[الصادر]]</f>
        <v>4</v>
      </c>
      <c r="F25" s="46">
        <v>5</v>
      </c>
      <c r="G25" s="1">
        <f>SUMIF(الوارد!$C$2:$C$1054,Table1[كود],الوارد!$F$2:$F$1054)</f>
        <v>0</v>
      </c>
      <c r="H25" s="1">
        <f>SUMIF(الصادر!$C$2:$C$971,Table1[كود],الصادر!$F$2:$F$974)</f>
        <v>1</v>
      </c>
      <c r="I25" s="1">
        <v>58.5</v>
      </c>
      <c r="J25" s="1">
        <v>65</v>
      </c>
      <c r="K25" s="1">
        <f>Table1[[#This Row],[الرصيد الحالى]]*Table1[[#This Row],[سعر الشراء]]</f>
        <v>234</v>
      </c>
      <c r="L25" s="1">
        <f>Table1[[#This Row],[الصادر]]*(Table1[[#This Row],[سعر البيع]]-Table1[[#This Row],[سعر الشراء]])</f>
        <v>6.5</v>
      </c>
      <c r="M25" s="15">
        <v>1</v>
      </c>
      <c r="N25" s="15">
        <v>2</v>
      </c>
      <c r="O25" s="15" t="s">
        <v>125</v>
      </c>
    </row>
    <row r="26" spans="1:16" ht="18.75" x14ac:dyDescent="0.25">
      <c r="A26" s="117">
        <f>(Table1[[#This Row],[الرصيد الحالى]]&lt;=Table1[[#This Row],[الرصيد الحرج]])*(Table1[[#This Row],[صنف توقف]]="NO")*checkbox1</f>
        <v>1</v>
      </c>
      <c r="B26" s="13" t="s">
        <v>784</v>
      </c>
      <c r="C26" s="1" t="s">
        <v>21</v>
      </c>
      <c r="D26" s="14" t="s">
        <v>785</v>
      </c>
      <c r="E26" s="46">
        <f>Table1[[#This Row],[الرصيد الافتتاحى]]+Table1[[#This Row],[الوارد]]-Table1[[#This Row],[الصادر]]</f>
        <v>0</v>
      </c>
      <c r="F26" s="46">
        <v>0</v>
      </c>
      <c r="G26" s="1">
        <f>SUMIF(الوارد!$C$2:$C$1054,Table1[كود],الوارد!$F$2:$F$1054)</f>
        <v>1</v>
      </c>
      <c r="H26" s="1">
        <f>SUMIF(الصادر!$C$2:$C$971,Table1[كود],الصادر!$F$2:$F$974)</f>
        <v>1</v>
      </c>
      <c r="I26" s="1">
        <v>550</v>
      </c>
      <c r="J26" s="1">
        <v>650</v>
      </c>
      <c r="K26" s="1">
        <f>Table1[[#This Row],[الرصيد الحالى]]*Table1[[#This Row],[سعر الشراء]]</f>
        <v>0</v>
      </c>
      <c r="L26" s="1">
        <f>Table1[[#This Row],[الصادر]]*(Table1[[#This Row],[سعر البيع]]-Table1[[#This Row],[سعر الشراء]])</f>
        <v>100</v>
      </c>
      <c r="M26" s="15">
        <v>1</v>
      </c>
      <c r="N26" s="15">
        <v>2</v>
      </c>
      <c r="O26" s="15" t="s">
        <v>125</v>
      </c>
      <c r="P26" s="17"/>
    </row>
    <row r="27" spans="1:16" ht="18.75" x14ac:dyDescent="0.25">
      <c r="A27" s="12">
        <f>(Table1[[#This Row],[الرصيد الحالى]]&lt;=Table1[[#This Row],[الرصيد الحرج]])*(Table1[[#This Row],[صنف توقف]]="NO")*checkbox1</f>
        <v>0</v>
      </c>
      <c r="B27" s="13" t="s">
        <v>87</v>
      </c>
      <c r="C27" s="1" t="s">
        <v>27</v>
      </c>
      <c r="D27" s="14" t="s">
        <v>28</v>
      </c>
      <c r="E27" s="46">
        <f>Table1[[#This Row],[الرصيد الافتتاحى]]+Table1[[#This Row],[الوارد]]-Table1[[#This Row],[الصادر]]</f>
        <v>15</v>
      </c>
      <c r="F27" s="46">
        <v>15</v>
      </c>
      <c r="G27" s="1">
        <f>SUMIF(الوارد!$C$2:$C$1054,Table1[كود],الوارد!$F$2:$F$1054)</f>
        <v>0</v>
      </c>
      <c r="H27" s="1">
        <f>SUMIF(الصادر!$C$2:$C$971,Table1[كود],الصادر!$F$2:$F$974)</f>
        <v>0</v>
      </c>
      <c r="I27" s="1">
        <v>26.5</v>
      </c>
      <c r="J27" s="1">
        <v>30</v>
      </c>
      <c r="K27" s="1">
        <f>Table1[[#This Row],[الرصيد الحالى]]*Table1[[#This Row],[سعر الشراء]]</f>
        <v>397.5</v>
      </c>
      <c r="L27" s="1">
        <f>Table1[[#This Row],[الصادر]]*(Table1[[#This Row],[سعر البيع]]-Table1[[#This Row],[سعر الشراء]])</f>
        <v>0</v>
      </c>
      <c r="M27" s="15">
        <v>1</v>
      </c>
      <c r="N27" s="15">
        <v>2</v>
      </c>
      <c r="O27" s="15" t="s">
        <v>125</v>
      </c>
    </row>
    <row r="28" spans="1:16" ht="18.75" x14ac:dyDescent="0.25">
      <c r="A28" s="12">
        <f>(Table1[[#This Row],[الرصيد الحالى]]&lt;=Table1[[#This Row],[الرصيد الحرج]])*(Table1[[#This Row],[صنف توقف]]="NO")*checkbox1</f>
        <v>1</v>
      </c>
      <c r="B28" s="13" t="s">
        <v>88</v>
      </c>
      <c r="C28" s="1" t="s">
        <v>52</v>
      </c>
      <c r="D28" s="14" t="s">
        <v>53</v>
      </c>
      <c r="E28" s="46">
        <f>Table1[[#This Row],[الرصيد الافتتاحى]]+Table1[[#This Row],[الوارد]]-Table1[[#This Row],[الصادر]]</f>
        <v>1</v>
      </c>
      <c r="F28" s="46">
        <v>1</v>
      </c>
      <c r="G28" s="1">
        <f>SUMIF(الوارد!$C$2:$C$1054,Table1[كود],الوارد!$F$2:$F$1054)</f>
        <v>0</v>
      </c>
      <c r="H28" s="1">
        <f>SUMIF(الصادر!$C$2:$C$971,Table1[كود],الصادر!$F$2:$F$974)</f>
        <v>0</v>
      </c>
      <c r="I28" s="1">
        <v>450</v>
      </c>
      <c r="J28" s="1">
        <v>550</v>
      </c>
      <c r="K28" s="1">
        <f>Table1[[#This Row],[الرصيد الحالى]]*Table1[[#This Row],[سعر الشراء]]</f>
        <v>450</v>
      </c>
      <c r="L28" s="1">
        <f>Table1[[#This Row],[الصادر]]*(Table1[[#This Row],[سعر البيع]]-Table1[[#This Row],[سعر الشراء]])</f>
        <v>0</v>
      </c>
      <c r="M28" s="15">
        <v>1</v>
      </c>
      <c r="N28" s="15">
        <v>2</v>
      </c>
      <c r="O28" s="15" t="s">
        <v>125</v>
      </c>
    </row>
    <row r="29" spans="1:16" ht="18.75" x14ac:dyDescent="0.25">
      <c r="A29" s="12">
        <f>(Table1[[#This Row],[الرصيد الحالى]]&lt;=Table1[[#This Row],[الرصيد الحرج]])*(Table1[[#This Row],[صنف توقف]]="NO")*checkbox1</f>
        <v>0</v>
      </c>
      <c r="B29" s="13" t="s">
        <v>89</v>
      </c>
      <c r="C29" s="1" t="s">
        <v>52</v>
      </c>
      <c r="D29" s="14" t="s">
        <v>54</v>
      </c>
      <c r="E29" s="46">
        <f>Table1[[#This Row],[الرصيد الافتتاحى]]+Table1[[#This Row],[الوارد]]-Table1[[#This Row],[الصادر]]</f>
        <v>2</v>
      </c>
      <c r="F29" s="46">
        <v>2</v>
      </c>
      <c r="G29" s="1">
        <f>SUMIF(الوارد!$C$2:$C$1054,Table1[كود],الوارد!$F$2:$F$1054)</f>
        <v>0</v>
      </c>
      <c r="H29" s="1">
        <f>SUMIF(الصادر!$C$2:$C$971,Table1[كود],الصادر!$F$2:$F$974)</f>
        <v>0</v>
      </c>
      <c r="I29" s="1">
        <v>125</v>
      </c>
      <c r="J29" s="1">
        <v>150</v>
      </c>
      <c r="K29" s="1">
        <f>Table1[[#This Row],[الرصيد الحالى]]*Table1[[#This Row],[سعر الشراء]]</f>
        <v>250</v>
      </c>
      <c r="L29" s="1">
        <f>Table1[[#This Row],[الصادر]]*(Table1[[#This Row],[سعر البيع]]-Table1[[#This Row],[سعر الشراء]])</f>
        <v>0</v>
      </c>
      <c r="M29" s="15">
        <v>1</v>
      </c>
      <c r="N29" s="15">
        <v>2</v>
      </c>
      <c r="O29" s="15" t="s">
        <v>125</v>
      </c>
    </row>
    <row r="30" spans="1:16" ht="18.75" x14ac:dyDescent="0.25">
      <c r="A30" s="12">
        <f>(Table1[[#This Row],[الرصيد الحالى]]&lt;=Table1[[#This Row],[الرصيد الحرج]])*(Table1[[#This Row],[صنف توقف]]="NO")*checkbox1</f>
        <v>0</v>
      </c>
      <c r="B30" s="13" t="s">
        <v>90</v>
      </c>
      <c r="C30" s="1" t="s">
        <v>52</v>
      </c>
      <c r="D30" s="14" t="s">
        <v>55</v>
      </c>
      <c r="E30" s="46">
        <f>Table1[[#This Row],[الرصيد الافتتاحى]]+Table1[[#This Row],[الوارد]]-Table1[[#This Row],[الصادر]]</f>
        <v>4</v>
      </c>
      <c r="F30" s="46">
        <v>4</v>
      </c>
      <c r="G30" s="1">
        <f>SUMIF(الوارد!$C$2:$C$1054,Table1[كود],الوارد!$F$2:$F$1054)</f>
        <v>0</v>
      </c>
      <c r="H30" s="1">
        <f>SUMIF(الصادر!$C$2:$C$971,Table1[كود],الصادر!$F$2:$F$974)</f>
        <v>0</v>
      </c>
      <c r="I30" s="1">
        <v>387.5</v>
      </c>
      <c r="J30" s="1">
        <v>470</v>
      </c>
      <c r="K30" s="1">
        <f>Table1[[#This Row],[الرصيد الحالى]]*Table1[[#This Row],[سعر الشراء]]</f>
        <v>1550</v>
      </c>
      <c r="L30" s="1">
        <f>Table1[[#This Row],[الصادر]]*(Table1[[#This Row],[سعر البيع]]-Table1[[#This Row],[سعر الشراء]])</f>
        <v>0</v>
      </c>
      <c r="M30" s="15">
        <v>1</v>
      </c>
      <c r="N30" s="15">
        <v>2</v>
      </c>
      <c r="O30" s="15" t="s">
        <v>125</v>
      </c>
    </row>
    <row r="31" spans="1:16" ht="18.75" x14ac:dyDescent="0.25">
      <c r="A31" s="12">
        <f>(Table1[[#This Row],[الرصيد الحالى]]&lt;=Table1[[#This Row],[الرصيد الحرج]])*(Table1[[#This Row],[صنف توقف]]="NO")*checkbox1</f>
        <v>0</v>
      </c>
      <c r="B31" s="13" t="s">
        <v>91</v>
      </c>
      <c r="C31" s="1" t="s">
        <v>52</v>
      </c>
      <c r="D31" s="14" t="s">
        <v>56</v>
      </c>
      <c r="E31" s="46">
        <f>Table1[[#This Row],[الرصيد الافتتاحى]]+Table1[[#This Row],[الوارد]]-Table1[[#This Row],[الصادر]]</f>
        <v>2</v>
      </c>
      <c r="F31" s="46">
        <v>3</v>
      </c>
      <c r="G31" s="1">
        <f>SUMIF(الوارد!$C$2:$C$1054,Table1[كود],الوارد!$F$2:$F$1054)</f>
        <v>0</v>
      </c>
      <c r="H31" s="1">
        <f>SUMIF(الصادر!$C$2:$C$971,Table1[كود],الصادر!$F$2:$F$974)</f>
        <v>1</v>
      </c>
      <c r="I31" s="1">
        <v>108.33</v>
      </c>
      <c r="J31" s="1">
        <v>130</v>
      </c>
      <c r="K31" s="1">
        <f>Table1[[#This Row],[الرصيد الحالى]]*Table1[[#This Row],[سعر الشراء]]</f>
        <v>216.66</v>
      </c>
      <c r="L31" s="1">
        <f>Table1[[#This Row],[الصادر]]*(Table1[[#This Row],[سعر البيع]]-Table1[[#This Row],[سعر الشراء]])</f>
        <v>21.67</v>
      </c>
      <c r="M31" s="15">
        <v>1</v>
      </c>
      <c r="N31" s="15">
        <v>2</v>
      </c>
      <c r="O31" s="15" t="s">
        <v>125</v>
      </c>
    </row>
    <row r="32" spans="1:16" ht="18.75" x14ac:dyDescent="0.25">
      <c r="A32" s="12">
        <f>(Table1[[#This Row],[الرصيد الحالى]]&lt;=Table1[[#This Row],[الرصيد الحرج]])*(Table1[[#This Row],[صنف توقف]]="NO")*checkbox1</f>
        <v>1</v>
      </c>
      <c r="B32" s="13" t="s">
        <v>92</v>
      </c>
      <c r="C32" s="1" t="s">
        <v>52</v>
      </c>
      <c r="D32" s="14" t="s">
        <v>57</v>
      </c>
      <c r="E32" s="46">
        <f>Table1[[#This Row],[الرصيد الافتتاحى]]+Table1[[#This Row],[الوارد]]-Table1[[#This Row],[الصادر]]</f>
        <v>1</v>
      </c>
      <c r="F32" s="46">
        <v>1</v>
      </c>
      <c r="G32" s="1">
        <f>SUMIF(الوارد!$C$2:$C$1054,Table1[كود],الوارد!$F$2:$F$1054)</f>
        <v>0</v>
      </c>
      <c r="H32" s="1">
        <f>SUMIF(الصادر!$C$2:$C$971,Table1[كود],الصادر!$F$2:$F$974)</f>
        <v>0</v>
      </c>
      <c r="I32" s="1">
        <v>250</v>
      </c>
      <c r="J32" s="1">
        <v>295</v>
      </c>
      <c r="K32" s="1">
        <f>Table1[[#This Row],[الرصيد الحالى]]*Table1[[#This Row],[سعر الشراء]]</f>
        <v>250</v>
      </c>
      <c r="L32" s="1">
        <f>Table1[[#This Row],[الصادر]]*(Table1[[#This Row],[سعر البيع]]-Table1[[#This Row],[سعر الشراء]])</f>
        <v>0</v>
      </c>
      <c r="M32" s="15">
        <v>1</v>
      </c>
      <c r="N32" s="15">
        <v>2</v>
      </c>
      <c r="O32" s="15" t="s">
        <v>125</v>
      </c>
    </row>
    <row r="33" spans="1:15" ht="18.75" x14ac:dyDescent="0.25">
      <c r="A33" s="12">
        <f>(Table1[[#This Row],[الرصيد الحالى]]&lt;=Table1[[#This Row],[الرصيد الحرج]])*(Table1[[#This Row],[صنف توقف]]="NO")*checkbox1</f>
        <v>0</v>
      </c>
      <c r="B33" s="13" t="s">
        <v>93</v>
      </c>
      <c r="C33" s="1" t="s">
        <v>52</v>
      </c>
      <c r="D33" s="14" t="s">
        <v>58</v>
      </c>
      <c r="E33" s="46">
        <f>Table1[[#This Row],[الرصيد الافتتاحى]]+Table1[[#This Row],[الوارد]]-Table1[[#This Row],[الصادر]]</f>
        <v>4</v>
      </c>
      <c r="F33" s="46">
        <v>4</v>
      </c>
      <c r="G33" s="1">
        <f>SUMIF(الوارد!$C$2:$C$1054,Table1[كود],الوارد!$F$2:$F$1054)</f>
        <v>0</v>
      </c>
      <c r="H33" s="1">
        <f>SUMIF(الصادر!$C$2:$C$971,Table1[كود],الصادر!$F$2:$F$974)</f>
        <v>0</v>
      </c>
      <c r="I33" s="1">
        <v>275</v>
      </c>
      <c r="J33" s="1">
        <v>325</v>
      </c>
      <c r="K33" s="1">
        <f>Table1[[#This Row],[الرصيد الحالى]]*Table1[[#This Row],[سعر الشراء]]</f>
        <v>1100</v>
      </c>
      <c r="L33" s="1">
        <f>Table1[[#This Row],[الصادر]]*(Table1[[#This Row],[سعر البيع]]-Table1[[#This Row],[سعر الشراء]])</f>
        <v>0</v>
      </c>
      <c r="M33" s="15">
        <v>1</v>
      </c>
      <c r="N33" s="15">
        <v>2</v>
      </c>
      <c r="O33" s="15" t="s">
        <v>125</v>
      </c>
    </row>
    <row r="34" spans="1:15" ht="18.75" x14ac:dyDescent="0.25">
      <c r="A34" s="17">
        <f>(Table1[[#This Row],[الرصيد الحالى]]&lt;=Table1[[#This Row],[الرصيد الحرج]])*(Table1[[#This Row],[صنف توقف]]="NO")*checkbox1</f>
        <v>0</v>
      </c>
      <c r="B34" s="13" t="s">
        <v>128</v>
      </c>
      <c r="C34" s="1">
        <v>1</v>
      </c>
      <c r="D34" s="14" t="s">
        <v>30</v>
      </c>
      <c r="E34" s="46">
        <f>Table1[[#This Row],[الرصيد الافتتاحى]]+Table1[[#This Row],[الوارد]]-Table1[[#This Row],[الصادر]]</f>
        <v>5</v>
      </c>
      <c r="F34" s="46">
        <v>5</v>
      </c>
      <c r="G34" s="1">
        <f>SUMIF(الوارد!$C$2:$C$1054,Table1[كود],الوارد!$F$2:$F$1054)</f>
        <v>0</v>
      </c>
      <c r="H34" s="1">
        <f>SUMIF(الصادر!$C$2:$C$971,Table1[كود],الصادر!$F$2:$F$974)</f>
        <v>0</v>
      </c>
      <c r="I34" s="1">
        <v>25</v>
      </c>
      <c r="J34" s="1">
        <v>40</v>
      </c>
      <c r="K34" s="1">
        <f>Table1[[#This Row],[الرصيد الحالى]]*Table1[[#This Row],[سعر الشراء]]</f>
        <v>125</v>
      </c>
      <c r="L34" s="1">
        <f>Table1[[#This Row],[الصادر]]*(Table1[[#This Row],[سعر البيع]]-Table1[[#This Row],[سعر الشراء]])</f>
        <v>0</v>
      </c>
      <c r="M34" s="15">
        <v>1</v>
      </c>
      <c r="N34" s="15">
        <v>1</v>
      </c>
      <c r="O34" s="15" t="s">
        <v>125</v>
      </c>
    </row>
    <row r="35" spans="1:15" ht="18.75" x14ac:dyDescent="0.25">
      <c r="A35" s="17">
        <f>(Table1[[#This Row],[الرصيد الحالى]]&lt;=Table1[[#This Row],[الرصيد الحرج]])*(Table1[[#This Row],[صنف توقف]]="NO")*checkbox1</f>
        <v>0</v>
      </c>
      <c r="B35" s="13" t="s">
        <v>129</v>
      </c>
      <c r="C35" s="1">
        <v>2</v>
      </c>
      <c r="D35" s="14" t="s">
        <v>31</v>
      </c>
      <c r="E35" s="46">
        <f>Table1[[#This Row],[الرصيد الافتتاحى]]+Table1[[#This Row],[الوارد]]-Table1[[#This Row],[الصادر]]</f>
        <v>6</v>
      </c>
      <c r="F35" s="46">
        <v>7</v>
      </c>
      <c r="G35" s="1">
        <f>SUMIF(الوارد!$C$2:$C$1054,Table1[كود],الوارد!$F$2:$F$1054)</f>
        <v>0</v>
      </c>
      <c r="H35" s="1">
        <f>SUMIF(الصادر!$C$2:$C$971,Table1[كود],الصادر!$F$2:$F$974)</f>
        <v>1</v>
      </c>
      <c r="I35" s="1">
        <v>25</v>
      </c>
      <c r="J35" s="1">
        <v>40</v>
      </c>
      <c r="K35" s="1">
        <f>Table1[[#This Row],[الرصيد الحالى]]*Table1[[#This Row],[سعر الشراء]]</f>
        <v>150</v>
      </c>
      <c r="L35" s="1">
        <f>Table1[[#This Row],[الصادر]]*(Table1[[#This Row],[سعر البيع]]-Table1[[#This Row],[سعر الشراء]])</f>
        <v>15</v>
      </c>
      <c r="M35" s="15">
        <v>1</v>
      </c>
      <c r="N35" s="15">
        <v>1</v>
      </c>
      <c r="O35" s="15" t="s">
        <v>125</v>
      </c>
    </row>
    <row r="36" spans="1:15" ht="18.75" x14ac:dyDescent="0.25">
      <c r="A36" s="17">
        <f>(Table1[[#This Row],[الرصيد الحالى]]&lt;=Table1[[#This Row],[الرصيد الحرج]])*(Table1[[#This Row],[صنف توقف]]="NO")*checkbox1</f>
        <v>0</v>
      </c>
      <c r="B36" s="13" t="s">
        <v>130</v>
      </c>
      <c r="C36" s="1">
        <v>3</v>
      </c>
      <c r="D36" s="14" t="s">
        <v>61</v>
      </c>
      <c r="E36" s="46">
        <f>Table1[[#This Row],[الرصيد الافتتاحى]]+Table1[[#This Row],[الوارد]]-Table1[[#This Row],[الصادر]]</f>
        <v>4</v>
      </c>
      <c r="F36" s="46">
        <v>4</v>
      </c>
      <c r="G36" s="1">
        <f>SUMIF(الوارد!$C$2:$C$1054,Table1[كود],الوارد!$F$2:$F$1054)</f>
        <v>0</v>
      </c>
      <c r="H36" s="1">
        <f>SUMIF(الصادر!$C$2:$C$971,Table1[كود],الصادر!$F$2:$F$974)</f>
        <v>0</v>
      </c>
      <c r="I36" s="1">
        <v>25</v>
      </c>
      <c r="J36" s="1">
        <v>40</v>
      </c>
      <c r="K36" s="1">
        <f>Table1[[#This Row],[الرصيد الحالى]]*Table1[[#This Row],[سعر الشراء]]</f>
        <v>100</v>
      </c>
      <c r="L36" s="1">
        <f>Table1[[#This Row],[الصادر]]*(Table1[[#This Row],[سعر البيع]]-Table1[[#This Row],[سعر الشراء]])</f>
        <v>0</v>
      </c>
      <c r="M36" s="15">
        <v>1</v>
      </c>
      <c r="N36" s="15">
        <v>1</v>
      </c>
      <c r="O36" s="15" t="s">
        <v>125</v>
      </c>
    </row>
    <row r="37" spans="1:15" ht="18.75" x14ac:dyDescent="0.25">
      <c r="A37" s="17">
        <f>(Table1[[#This Row],[الرصيد الحالى]]&lt;=Table1[[#This Row],[الرصيد الحرج]])*(Table1[[#This Row],[صنف توقف]]="NO")*checkbox1</f>
        <v>0</v>
      </c>
      <c r="B37" s="13" t="s">
        <v>131</v>
      </c>
      <c r="C37" s="1">
        <v>4</v>
      </c>
      <c r="D37" s="14" t="s">
        <v>32</v>
      </c>
      <c r="E37" s="46">
        <f>Table1[[#This Row],[الرصيد الافتتاحى]]+Table1[[#This Row],[الوارد]]-Table1[[#This Row],[الصادر]]</f>
        <v>4</v>
      </c>
      <c r="F37" s="46">
        <v>4</v>
      </c>
      <c r="G37" s="1">
        <f>SUMIF(الوارد!$C$2:$C$1054,Table1[كود],الوارد!$F$2:$F$1054)</f>
        <v>0</v>
      </c>
      <c r="H37" s="1">
        <f>SUMIF(الصادر!$C$2:$C$971,Table1[كود],الصادر!$F$2:$F$974)</f>
        <v>0</v>
      </c>
      <c r="I37" s="1">
        <v>25</v>
      </c>
      <c r="J37" s="1">
        <v>40</v>
      </c>
      <c r="K37" s="1">
        <f>Table1[[#This Row],[الرصيد الحالى]]*Table1[[#This Row],[سعر الشراء]]</f>
        <v>100</v>
      </c>
      <c r="L37" s="1">
        <f>Table1[[#This Row],[الصادر]]*(Table1[[#This Row],[سعر البيع]]-Table1[[#This Row],[سعر الشراء]])</f>
        <v>0</v>
      </c>
      <c r="M37" s="15">
        <v>1</v>
      </c>
      <c r="N37" s="15">
        <v>1</v>
      </c>
      <c r="O37" s="15" t="s">
        <v>125</v>
      </c>
    </row>
    <row r="38" spans="1:15" ht="18.75" x14ac:dyDescent="0.25">
      <c r="A38" s="17">
        <f>(Table1[[#This Row],[الرصيد الحالى]]&lt;=Table1[[#This Row],[الرصيد الحرج]])*(Table1[[#This Row],[صنف توقف]]="NO")*checkbox1</f>
        <v>0</v>
      </c>
      <c r="B38" s="13" t="s">
        <v>132</v>
      </c>
      <c r="C38" s="1">
        <v>5</v>
      </c>
      <c r="D38" s="14" t="s">
        <v>0</v>
      </c>
      <c r="E38" s="46">
        <f>Table1[[#This Row],[الرصيد الافتتاحى]]+Table1[[#This Row],[الوارد]]-Table1[[#This Row],[الصادر]]</f>
        <v>5</v>
      </c>
      <c r="F38" s="46">
        <v>5</v>
      </c>
      <c r="G38" s="1">
        <f>SUMIF(الوارد!$C$2:$C$1054,Table1[كود],الوارد!$F$2:$F$1054)</f>
        <v>0</v>
      </c>
      <c r="H38" s="1">
        <f>SUMIF(الصادر!$C$2:$C$971,Table1[كود],الصادر!$F$2:$F$974)</f>
        <v>0</v>
      </c>
      <c r="I38" s="1">
        <v>30</v>
      </c>
      <c r="J38" s="1">
        <v>45</v>
      </c>
      <c r="K38" s="1">
        <f>Table1[[#This Row],[الرصيد الحالى]]*Table1[[#This Row],[سعر الشراء]]</f>
        <v>150</v>
      </c>
      <c r="L38" s="1">
        <f>Table1[[#This Row],[الصادر]]*(Table1[[#This Row],[سعر البيع]]-Table1[[#This Row],[سعر الشراء]])</f>
        <v>0</v>
      </c>
      <c r="M38" s="15">
        <v>1</v>
      </c>
      <c r="N38" s="15">
        <v>1</v>
      </c>
      <c r="O38" s="15" t="s">
        <v>125</v>
      </c>
    </row>
    <row r="39" spans="1:15" ht="18.75" x14ac:dyDescent="0.25">
      <c r="A39" s="17">
        <f>(Table1[[#This Row],[الرصيد الحالى]]&lt;=Table1[[#This Row],[الرصيد الحرج]])*(Table1[[#This Row],[صنف توقف]]="NO")*checkbox1</f>
        <v>0</v>
      </c>
      <c r="B39" s="13" t="s">
        <v>133</v>
      </c>
      <c r="C39" s="1">
        <v>6</v>
      </c>
      <c r="D39" s="14" t="s">
        <v>33</v>
      </c>
      <c r="E39" s="46">
        <f>Table1[[#This Row],[الرصيد الافتتاحى]]+Table1[[#This Row],[الوارد]]-Table1[[#This Row],[الصادر]]</f>
        <v>4</v>
      </c>
      <c r="F39" s="46">
        <v>5</v>
      </c>
      <c r="G39" s="1">
        <f>SUMIF(الوارد!$C$2:$C$1054,Table1[كود],الوارد!$F$2:$F$1054)</f>
        <v>0</v>
      </c>
      <c r="H39" s="1">
        <f>SUMIF(الصادر!$C$2:$C$971,Table1[كود],الصادر!$F$2:$F$974)</f>
        <v>1</v>
      </c>
      <c r="I39" s="1">
        <v>25</v>
      </c>
      <c r="J39" s="1">
        <v>40</v>
      </c>
      <c r="K39" s="1">
        <f>Table1[[#This Row],[الرصيد الحالى]]*Table1[[#This Row],[سعر الشراء]]</f>
        <v>100</v>
      </c>
      <c r="L39" s="1">
        <f>Table1[[#This Row],[الصادر]]*(Table1[[#This Row],[سعر البيع]]-Table1[[#This Row],[سعر الشراء]])</f>
        <v>15</v>
      </c>
      <c r="M39" s="15">
        <v>1</v>
      </c>
      <c r="N39" s="15">
        <v>1</v>
      </c>
      <c r="O39" s="15" t="s">
        <v>125</v>
      </c>
    </row>
    <row r="40" spans="1:15" ht="18.75" x14ac:dyDescent="0.25">
      <c r="A40" s="17">
        <f>(Table1[[#This Row],[الرصيد الحالى]]&lt;=Table1[[#This Row],[الرصيد الحرج]])*(Table1[[#This Row],[صنف توقف]]="NO")*checkbox1</f>
        <v>1</v>
      </c>
      <c r="B40" s="13" t="s">
        <v>134</v>
      </c>
      <c r="C40" s="1">
        <v>7</v>
      </c>
      <c r="D40" s="14" t="s">
        <v>34</v>
      </c>
      <c r="E40" s="46">
        <f>Table1[[#This Row],[الرصيد الافتتاحى]]+Table1[[#This Row],[الوارد]]-Table1[[#This Row],[الصادر]]</f>
        <v>1</v>
      </c>
      <c r="F40" s="46">
        <v>1</v>
      </c>
      <c r="G40" s="1">
        <f>SUMIF(الوارد!$C$2:$C$1054,Table1[كود],الوارد!$F$2:$F$1054)</f>
        <v>0</v>
      </c>
      <c r="H40" s="1">
        <f>SUMIF(الصادر!$C$2:$C$971,Table1[كود],الصادر!$F$2:$F$974)</f>
        <v>0</v>
      </c>
      <c r="I40" s="1">
        <v>45</v>
      </c>
      <c r="J40" s="1">
        <v>60</v>
      </c>
      <c r="K40" s="1">
        <f>Table1[[#This Row],[الرصيد الحالى]]*Table1[[#This Row],[سعر الشراء]]</f>
        <v>45</v>
      </c>
      <c r="L40" s="1">
        <f>Table1[[#This Row],[الصادر]]*(Table1[[#This Row],[سعر البيع]]-Table1[[#This Row],[سعر الشراء]])</f>
        <v>0</v>
      </c>
      <c r="M40" s="15">
        <v>1</v>
      </c>
      <c r="N40" s="15">
        <v>1</v>
      </c>
      <c r="O40" s="15" t="s">
        <v>125</v>
      </c>
    </row>
    <row r="41" spans="1:15" ht="18.75" x14ac:dyDescent="0.25">
      <c r="A41" s="17">
        <f>(Table1[[#This Row],[الرصيد الحالى]]&lt;=Table1[[#This Row],[الرصيد الحرج]])*(Table1[[#This Row],[صنف توقف]]="NO")*checkbox1</f>
        <v>1</v>
      </c>
      <c r="B41" s="13" t="s">
        <v>135</v>
      </c>
      <c r="C41" s="1">
        <v>8</v>
      </c>
      <c r="D41" s="14" t="s">
        <v>35</v>
      </c>
      <c r="E41" s="46">
        <f>Table1[[#This Row],[الرصيد الافتتاحى]]+Table1[[#This Row],[الوارد]]-Table1[[#This Row],[الصادر]]</f>
        <v>1</v>
      </c>
      <c r="F41" s="46">
        <v>1</v>
      </c>
      <c r="G41" s="1">
        <f>SUMIF(الوارد!$C$2:$C$1054,Table1[كود],الوارد!$F$2:$F$1054)</f>
        <v>0</v>
      </c>
      <c r="H41" s="1">
        <f>SUMIF(الصادر!$C$2:$C$971,Table1[كود],الصادر!$F$2:$F$974)</f>
        <v>0</v>
      </c>
      <c r="I41" s="1">
        <v>45</v>
      </c>
      <c r="J41" s="1">
        <v>60</v>
      </c>
      <c r="K41" s="1">
        <f>Table1[[#This Row],[الرصيد الحالى]]*Table1[[#This Row],[سعر الشراء]]</f>
        <v>45</v>
      </c>
      <c r="L41" s="1">
        <f>Table1[[#This Row],[الصادر]]*(Table1[[#This Row],[سعر البيع]]-Table1[[#This Row],[سعر الشراء]])</f>
        <v>0</v>
      </c>
      <c r="M41" s="15">
        <v>1</v>
      </c>
      <c r="N41" s="15">
        <v>1</v>
      </c>
      <c r="O41" s="15" t="s">
        <v>125</v>
      </c>
    </row>
    <row r="42" spans="1:15" ht="18.75" x14ac:dyDescent="0.25">
      <c r="A42" s="17">
        <f>(Table1[[#This Row],[الرصيد الحالى]]&lt;=Table1[[#This Row],[الرصيد الحرج]])*(Table1[[#This Row],[صنف توقف]]="NO")*checkbox1</f>
        <v>1</v>
      </c>
      <c r="B42" s="13" t="s">
        <v>136</v>
      </c>
      <c r="C42" s="1">
        <v>9</v>
      </c>
      <c r="D42" s="14" t="s">
        <v>36</v>
      </c>
      <c r="E42" s="46">
        <f>Table1[[#This Row],[الرصيد الافتتاحى]]+Table1[[#This Row],[الوارد]]-Table1[[#This Row],[الصادر]]</f>
        <v>1</v>
      </c>
      <c r="F42" s="46">
        <v>2</v>
      </c>
      <c r="G42" s="1">
        <f>SUMIF(الوارد!$C$2:$C$782,'رصيد المخزون'!$B:$B,الوارد!$F$2:$F$1049)</f>
        <v>0</v>
      </c>
      <c r="H42" s="1">
        <f>SUMIF(الصادر!$C$2:$C$971,Table1[كود],الصادر!$F$2:$F$974)</f>
        <v>1</v>
      </c>
      <c r="I42" s="1">
        <v>40</v>
      </c>
      <c r="J42" s="1">
        <v>55</v>
      </c>
      <c r="K42" s="1">
        <f>Table1[[#This Row],[الرصيد الحالى]]*Table1[[#This Row],[سعر الشراء]]</f>
        <v>40</v>
      </c>
      <c r="L42" s="1">
        <f>Table1[[#This Row],[الصادر]]*(Table1[[#This Row],[سعر البيع]]-Table1[[#This Row],[سعر الشراء]])</f>
        <v>15</v>
      </c>
      <c r="M42" s="15">
        <v>1</v>
      </c>
      <c r="N42" s="15">
        <v>1</v>
      </c>
      <c r="O42" s="15" t="s">
        <v>125</v>
      </c>
    </row>
    <row r="43" spans="1:15" ht="18.75" x14ac:dyDescent="0.25">
      <c r="A43" s="17">
        <f>(Table1[[#This Row],[الرصيد الحالى]]&lt;=Table1[[#This Row],[الرصيد الحرج]])*(Table1[[#This Row],[صنف توقف]]="NO")*checkbox1</f>
        <v>1</v>
      </c>
      <c r="B43" s="13" t="s">
        <v>98</v>
      </c>
      <c r="C43" s="1">
        <v>10</v>
      </c>
      <c r="D43" s="14" t="s">
        <v>37</v>
      </c>
      <c r="E43" s="46">
        <f>Table1[[#This Row],[الرصيد الافتتاحى]]+Table1[[#This Row],[الوارد]]-Table1[[#This Row],[الصادر]]</f>
        <v>1</v>
      </c>
      <c r="F43" s="46">
        <v>1</v>
      </c>
      <c r="G43" s="1">
        <f>SUMIF(الوارد!$C$2:$C$782,'رصيد المخزون'!$B:$B,الوارد!$F$2:$F$1049)</f>
        <v>0</v>
      </c>
      <c r="H43" s="1">
        <f>SUMIF(الصادر!$C$2:$C$971,Table1[كود],الصادر!$F$2:$F$974)</f>
        <v>0</v>
      </c>
      <c r="I43" s="1">
        <v>40</v>
      </c>
      <c r="J43" s="1">
        <v>55</v>
      </c>
      <c r="K43" s="1">
        <f>Table1[[#This Row],[الرصيد الحالى]]*Table1[[#This Row],[سعر الشراء]]</f>
        <v>40</v>
      </c>
      <c r="L43" s="1">
        <f>Table1[[#This Row],[الصادر]]*(Table1[[#This Row],[سعر البيع]]-Table1[[#This Row],[سعر الشراء]])</f>
        <v>0</v>
      </c>
      <c r="M43" s="15">
        <v>1</v>
      </c>
      <c r="N43" s="15">
        <v>1</v>
      </c>
      <c r="O43" s="15" t="s">
        <v>125</v>
      </c>
    </row>
    <row r="44" spans="1:15" ht="18.75" x14ac:dyDescent="0.25">
      <c r="A44" s="17">
        <f>(Table1[[#This Row],[الرصيد الحالى]]&lt;=Table1[[#This Row],[الرصيد الحرج]])*(Table1[[#This Row],[صنف توقف]]="NO")*checkbox1</f>
        <v>1</v>
      </c>
      <c r="B44" s="13" t="s">
        <v>99</v>
      </c>
      <c r="C44" s="1">
        <v>11</v>
      </c>
      <c r="D44" s="14" t="s">
        <v>38</v>
      </c>
      <c r="E44" s="46">
        <f>Table1[[#This Row],[الرصيد الافتتاحى]]+Table1[[#This Row],[الوارد]]-Table1[[#This Row],[الصادر]]</f>
        <v>1</v>
      </c>
      <c r="F44" s="46">
        <v>1</v>
      </c>
      <c r="G44" s="1">
        <f>SUMIF(الوارد!$C$2:$C$782,'رصيد المخزون'!$B:$B,الوارد!$F$2:$F$1049)</f>
        <v>0</v>
      </c>
      <c r="H44" s="1">
        <f>SUMIF(الصادر!$C$2:$C$971,Table1[كود],الصادر!$F$2:$F$974)</f>
        <v>0</v>
      </c>
      <c r="I44" s="1">
        <v>60</v>
      </c>
      <c r="J44" s="1">
        <v>75</v>
      </c>
      <c r="K44" s="1">
        <f>Table1[[#This Row],[الرصيد الحالى]]*Table1[[#This Row],[سعر الشراء]]</f>
        <v>60</v>
      </c>
      <c r="L44" s="1">
        <f>Table1[[#This Row],[الصادر]]*(Table1[[#This Row],[سعر البيع]]-Table1[[#This Row],[سعر الشراء]])</f>
        <v>0</v>
      </c>
      <c r="M44" s="15">
        <v>1</v>
      </c>
      <c r="N44" s="15">
        <v>1</v>
      </c>
      <c r="O44" s="15" t="s">
        <v>125</v>
      </c>
    </row>
    <row r="45" spans="1:15" ht="18.75" x14ac:dyDescent="0.25">
      <c r="A45" s="17">
        <f>(Table1[[#This Row],[الرصيد الحالى]]&lt;=Table1[[#This Row],[الرصيد الحرج]])*(Table1[[#This Row],[صنف توقف]]="NO")*checkbox1</f>
        <v>0</v>
      </c>
      <c r="B45" s="13" t="s">
        <v>100</v>
      </c>
      <c r="C45" s="1">
        <v>12</v>
      </c>
      <c r="D45" s="14" t="s">
        <v>39</v>
      </c>
      <c r="E45" s="46">
        <f>Table1[[#This Row],[الرصيد الافتتاحى]]+Table1[[#This Row],[الوارد]]-Table1[[#This Row],[الصادر]]</f>
        <v>2</v>
      </c>
      <c r="F45" s="46">
        <v>2</v>
      </c>
      <c r="G45" s="1">
        <f>SUMIF(الوارد!$C$2:$C$782,'رصيد المخزون'!$B:$B,الوارد!$F$2:$F$1049)</f>
        <v>0</v>
      </c>
      <c r="H45" s="1">
        <f>SUMIF(الصادر!$C$2:$C$971,Table1[كود],الصادر!$F$2:$F$974)</f>
        <v>0</v>
      </c>
      <c r="I45" s="1">
        <v>30</v>
      </c>
      <c r="J45" s="1">
        <v>45</v>
      </c>
      <c r="K45" s="1">
        <f>Table1[[#This Row],[الرصيد الحالى]]*Table1[[#This Row],[سعر الشراء]]</f>
        <v>60</v>
      </c>
      <c r="L45" s="1">
        <f>Table1[[#This Row],[الصادر]]*(Table1[[#This Row],[سعر البيع]]-Table1[[#This Row],[سعر الشراء]])</f>
        <v>0</v>
      </c>
      <c r="M45" s="15">
        <v>1</v>
      </c>
      <c r="N45" s="15">
        <v>1</v>
      </c>
      <c r="O45" s="15" t="s">
        <v>125</v>
      </c>
    </row>
    <row r="46" spans="1:15" ht="18.75" x14ac:dyDescent="0.25">
      <c r="A46" s="17">
        <f>(Table1[[#This Row],[الرصيد الحالى]]&lt;=Table1[[#This Row],[الرصيد الحرج]])*(Table1[[#This Row],[صنف توقف]]="NO")*checkbox1</f>
        <v>1</v>
      </c>
      <c r="B46" s="13" t="s">
        <v>101</v>
      </c>
      <c r="C46" s="1">
        <v>13</v>
      </c>
      <c r="D46" s="14" t="s">
        <v>40</v>
      </c>
      <c r="E46" s="46">
        <f>Table1[[#This Row],[الرصيد الافتتاحى]]+Table1[[#This Row],[الوارد]]-Table1[[#This Row],[الصادر]]</f>
        <v>1</v>
      </c>
      <c r="F46" s="46">
        <v>1</v>
      </c>
      <c r="G46" s="1">
        <f>SUMIF(الوارد!$C$2:$C$782,'رصيد المخزون'!$B:$B,الوارد!$F$2:$F$1049)</f>
        <v>0</v>
      </c>
      <c r="H46" s="1">
        <f>SUMIF(الصادر!$C$2:$C$971,Table1[كود],الصادر!$F$2:$F$974)</f>
        <v>0</v>
      </c>
      <c r="I46" s="1">
        <v>70</v>
      </c>
      <c r="J46" s="1">
        <v>90</v>
      </c>
      <c r="K46" s="1">
        <f>Table1[[#This Row],[الرصيد الحالى]]*Table1[[#This Row],[سعر الشراء]]</f>
        <v>70</v>
      </c>
      <c r="L46" s="1">
        <f>Table1[[#This Row],[الصادر]]*(Table1[[#This Row],[سعر البيع]]-Table1[[#This Row],[سعر الشراء]])</f>
        <v>0</v>
      </c>
      <c r="M46" s="15">
        <v>1</v>
      </c>
      <c r="N46" s="15">
        <v>1</v>
      </c>
      <c r="O46" s="15" t="s">
        <v>125</v>
      </c>
    </row>
    <row r="47" spans="1:15" ht="18.75" x14ac:dyDescent="0.25">
      <c r="A47" s="17">
        <f>(Table1[[#This Row],[الرصيد الحالى]]&lt;=Table1[[#This Row],[الرصيد الحرج]])*(Table1[[#This Row],[صنف توقف]]="NO")*checkbox1</f>
        <v>0</v>
      </c>
      <c r="B47" s="13" t="s">
        <v>102</v>
      </c>
      <c r="C47" s="1">
        <v>14</v>
      </c>
      <c r="D47" s="14" t="s">
        <v>41</v>
      </c>
      <c r="E47" s="46">
        <f>Table1[[#This Row],[الرصيد الافتتاحى]]+Table1[[#This Row],[الوارد]]-Table1[[#This Row],[الصادر]]</f>
        <v>3</v>
      </c>
      <c r="F47" s="46">
        <v>3</v>
      </c>
      <c r="G47" s="1">
        <f>SUMIF(الوارد!$C$2:$C$782,'رصيد المخزون'!$B:$B,الوارد!$F$2:$F$1049)</f>
        <v>0</v>
      </c>
      <c r="H47" s="1">
        <f>SUMIF(الصادر!$C$2:$C$971,Table1[كود],الصادر!$F$2:$F$974)</f>
        <v>0</v>
      </c>
      <c r="I47" s="1">
        <v>20</v>
      </c>
      <c r="J47" s="1">
        <v>30</v>
      </c>
      <c r="K47" s="1">
        <f>Table1[[#This Row],[الرصيد الحالى]]*Table1[[#This Row],[سعر الشراء]]</f>
        <v>60</v>
      </c>
      <c r="L47" s="1">
        <f>Table1[[#This Row],[الصادر]]*(Table1[[#This Row],[سعر البيع]]-Table1[[#This Row],[سعر الشراء]])</f>
        <v>0</v>
      </c>
      <c r="M47" s="15">
        <v>1</v>
      </c>
      <c r="N47" s="15">
        <v>1</v>
      </c>
      <c r="O47" s="15" t="s">
        <v>125</v>
      </c>
    </row>
    <row r="48" spans="1:15" ht="18.75" x14ac:dyDescent="0.25">
      <c r="A48" s="17">
        <f>(Table1[[#This Row],[الرصيد الحالى]]&lt;=Table1[[#This Row],[الرصيد الحرج]])*(Table1[[#This Row],[صنف توقف]]="NO")*checkbox1</f>
        <v>1</v>
      </c>
      <c r="B48" s="13" t="s">
        <v>103</v>
      </c>
      <c r="C48" s="1">
        <v>15</v>
      </c>
      <c r="D48" s="14" t="s">
        <v>42</v>
      </c>
      <c r="E48" s="46">
        <f>Table1[[#This Row],[الرصيد الافتتاحى]]+Table1[[#This Row],[الوارد]]-Table1[[#This Row],[الصادر]]</f>
        <v>1</v>
      </c>
      <c r="F48" s="46">
        <v>1</v>
      </c>
      <c r="G48" s="1">
        <f>SUMIF(الوارد!$C$2:$C$782,'رصيد المخزون'!$B:$B,الوارد!$F$2:$F$1049)</f>
        <v>0</v>
      </c>
      <c r="H48" s="1">
        <f>SUMIF(الصادر!$C$2:$C$971,Table1[كود],الصادر!$F$2:$F$974)</f>
        <v>0</v>
      </c>
      <c r="I48" s="1">
        <v>75</v>
      </c>
      <c r="J48" s="1">
        <v>90</v>
      </c>
      <c r="K48" s="1">
        <f>Table1[[#This Row],[الرصيد الحالى]]*Table1[[#This Row],[سعر الشراء]]</f>
        <v>75</v>
      </c>
      <c r="L48" s="1">
        <f>Table1[[#This Row],[الصادر]]*(Table1[[#This Row],[سعر البيع]]-Table1[[#This Row],[سعر الشراء]])</f>
        <v>0</v>
      </c>
      <c r="M48" s="15">
        <v>1</v>
      </c>
      <c r="N48" s="15">
        <v>1</v>
      </c>
      <c r="O48" s="15" t="s">
        <v>125</v>
      </c>
    </row>
    <row r="49" spans="1:16" ht="18.75" x14ac:dyDescent="0.25">
      <c r="A49" s="17">
        <f>(Table1[[#This Row],[الرصيد الحالى]]&lt;=Table1[[#This Row],[الرصيد الحرج]])*(Table1[[#This Row],[صنف توقف]]="NO")*checkbox1</f>
        <v>1</v>
      </c>
      <c r="B49" s="13" t="s">
        <v>104</v>
      </c>
      <c r="C49" s="1">
        <v>16</v>
      </c>
      <c r="D49" s="14" t="s">
        <v>43</v>
      </c>
      <c r="E49" s="46">
        <f>Table1[[#This Row],[الرصيد الافتتاحى]]+Table1[[#This Row],[الوارد]]-Table1[[#This Row],[الصادر]]</f>
        <v>1</v>
      </c>
      <c r="F49" s="46">
        <v>1</v>
      </c>
      <c r="G49" s="1">
        <f>SUMIF(الوارد!$C$2:$C$782,'رصيد المخزون'!$B:$B,الوارد!$F$2:$F$1049)</f>
        <v>0</v>
      </c>
      <c r="H49" s="1">
        <f>SUMIF(الصادر!$C$2:$C$971,Table1[كود],الصادر!$F$2:$F$974)</f>
        <v>0</v>
      </c>
      <c r="I49" s="1">
        <v>70</v>
      </c>
      <c r="J49" s="1">
        <v>90</v>
      </c>
      <c r="K49" s="1">
        <f>Table1[[#This Row],[الرصيد الحالى]]*Table1[[#This Row],[سعر الشراء]]</f>
        <v>70</v>
      </c>
      <c r="L49" s="1">
        <f>Table1[[#This Row],[الصادر]]*(Table1[[#This Row],[سعر البيع]]-Table1[[#This Row],[سعر الشراء]])</f>
        <v>0</v>
      </c>
      <c r="M49" s="15">
        <v>1</v>
      </c>
      <c r="N49" s="15">
        <v>1</v>
      </c>
      <c r="O49" s="15" t="s">
        <v>125</v>
      </c>
    </row>
    <row r="50" spans="1:16" ht="18.75" x14ac:dyDescent="0.25">
      <c r="A50" s="17">
        <f>(Table1[[#This Row],[الرصيد الحالى]]&lt;=Table1[[#This Row],[الرصيد الحرج]])*(Table1[[#This Row],[صنف توقف]]="NO")*checkbox1</f>
        <v>0</v>
      </c>
      <c r="B50" s="13" t="s">
        <v>105</v>
      </c>
      <c r="C50" s="1">
        <v>17</v>
      </c>
      <c r="D50" s="14" t="s">
        <v>44</v>
      </c>
      <c r="E50" s="46">
        <f>Table1[[#This Row],[الرصيد الافتتاحى]]+Table1[[#This Row],[الوارد]]-Table1[[#This Row],[الصادر]]</f>
        <v>2</v>
      </c>
      <c r="F50" s="46">
        <v>2</v>
      </c>
      <c r="G50" s="1">
        <f>SUMIF(الوارد!$C$2:$C$782,'رصيد المخزون'!$B:$B,الوارد!$F$2:$F$1049)</f>
        <v>0</v>
      </c>
      <c r="H50" s="1">
        <f>SUMIF(الصادر!$C$2:$C$971,Table1[كود],الصادر!$F$2:$F$974)</f>
        <v>0</v>
      </c>
      <c r="I50" s="1">
        <v>45</v>
      </c>
      <c r="J50" s="1">
        <v>60</v>
      </c>
      <c r="K50" s="1">
        <f>Table1[[#This Row],[الرصيد الحالى]]*Table1[[#This Row],[سعر الشراء]]</f>
        <v>90</v>
      </c>
      <c r="L50" s="1">
        <f>Table1[[#This Row],[الصادر]]*(Table1[[#This Row],[سعر البيع]]-Table1[[#This Row],[سعر الشراء]])</f>
        <v>0</v>
      </c>
      <c r="M50" s="15">
        <v>1</v>
      </c>
      <c r="N50" s="15">
        <v>1</v>
      </c>
      <c r="O50" s="15" t="s">
        <v>125</v>
      </c>
    </row>
    <row r="51" spans="1:16" ht="18.75" x14ac:dyDescent="0.25">
      <c r="A51" s="17">
        <f>(Table1[[#This Row],[الرصيد الحالى]]&lt;=Table1[[#This Row],[الرصيد الحرج]])*(Table1[[#This Row],[صنف توقف]]="NO")*checkbox1</f>
        <v>1</v>
      </c>
      <c r="B51" s="13" t="s">
        <v>106</v>
      </c>
      <c r="C51" s="1">
        <v>18</v>
      </c>
      <c r="D51" s="14" t="s">
        <v>45</v>
      </c>
      <c r="E51" s="46">
        <f>Table1[[#This Row],[الرصيد الافتتاحى]]+Table1[[#This Row],[الوارد]]-Table1[[#This Row],[الصادر]]</f>
        <v>1</v>
      </c>
      <c r="F51" s="46">
        <v>1</v>
      </c>
      <c r="G51" s="1">
        <f>SUMIF(الوارد!$C$2:$C$782,'رصيد المخزون'!$B:$B,الوارد!$F$2:$F$1049)</f>
        <v>0</v>
      </c>
      <c r="H51" s="1">
        <f>SUMIF(الصادر!$C$2:$C$971,Table1[كود],الصادر!$F$2:$F$974)</f>
        <v>0</v>
      </c>
      <c r="I51" s="1">
        <v>25</v>
      </c>
      <c r="J51" s="1">
        <v>40</v>
      </c>
      <c r="K51" s="1">
        <f>Table1[[#This Row],[الرصيد الحالى]]*Table1[[#This Row],[سعر الشراء]]</f>
        <v>25</v>
      </c>
      <c r="L51" s="1">
        <f>Table1[[#This Row],[الصادر]]*(Table1[[#This Row],[سعر البيع]]-Table1[[#This Row],[سعر الشراء]])</f>
        <v>0</v>
      </c>
      <c r="M51" s="15">
        <v>1</v>
      </c>
      <c r="N51" s="15">
        <v>1</v>
      </c>
      <c r="O51" s="15" t="s">
        <v>125</v>
      </c>
    </row>
    <row r="52" spans="1:16" ht="18.75" x14ac:dyDescent="0.25">
      <c r="A52" s="17">
        <f>(Table1[[#This Row],[الرصيد الحالى]]&lt;=Table1[[#This Row],[الرصيد الحرج]])*(Table1[[#This Row],[صنف توقف]]="NO")*checkbox1</f>
        <v>1</v>
      </c>
      <c r="B52" s="13" t="s">
        <v>107</v>
      </c>
      <c r="C52" s="1">
        <v>19</v>
      </c>
      <c r="D52" s="14" t="s">
        <v>46</v>
      </c>
      <c r="E52" s="46">
        <f>Table1[[#This Row],[الرصيد الافتتاحى]]+Table1[[#This Row],[الوارد]]-Table1[[#This Row],[الصادر]]</f>
        <v>1</v>
      </c>
      <c r="F52" s="46">
        <v>1</v>
      </c>
      <c r="G52" s="1">
        <f>SUMIF(الوارد!$C$2:$C$782,'رصيد المخزون'!$B:$B,الوارد!$F$2:$F$1049)</f>
        <v>0</v>
      </c>
      <c r="H52" s="1">
        <f>SUMIF(الصادر!$C$2:$C$971,Table1[كود],الصادر!$F$2:$F$974)</f>
        <v>0</v>
      </c>
      <c r="I52" s="1">
        <v>20</v>
      </c>
      <c r="J52" s="1">
        <v>30</v>
      </c>
      <c r="K52" s="1">
        <f>Table1[[#This Row],[الرصيد الحالى]]*Table1[[#This Row],[سعر الشراء]]</f>
        <v>20</v>
      </c>
      <c r="L52" s="1">
        <f>Table1[[#This Row],[الصادر]]*(Table1[[#This Row],[سعر البيع]]-Table1[[#This Row],[سعر الشراء]])</f>
        <v>0</v>
      </c>
      <c r="M52" s="15">
        <v>1</v>
      </c>
      <c r="N52" s="15">
        <v>1</v>
      </c>
      <c r="O52" s="15" t="s">
        <v>125</v>
      </c>
    </row>
    <row r="53" spans="1:16" ht="18.75" x14ac:dyDescent="0.25">
      <c r="A53" s="17">
        <f>(Table1[[#This Row],[الرصيد الحالى]]&lt;=Table1[[#This Row],[الرصيد الحرج]])*(Table1[[#This Row],[صنف توقف]]="NO")*checkbox1</f>
        <v>0</v>
      </c>
      <c r="B53" s="13" t="s">
        <v>108</v>
      </c>
      <c r="C53" s="1">
        <v>20</v>
      </c>
      <c r="D53" s="14" t="s">
        <v>47</v>
      </c>
      <c r="E53" s="46">
        <f>Table1[[#This Row],[الرصيد الافتتاحى]]+Table1[[#This Row],[الوارد]]-Table1[[#This Row],[الصادر]]</f>
        <v>2</v>
      </c>
      <c r="F53" s="46">
        <v>2</v>
      </c>
      <c r="G53" s="1">
        <f>SUMIF(الوارد!$C$2:$C$782,'رصيد المخزون'!$B:$B,الوارد!$F$2:$F$1049)</f>
        <v>0</v>
      </c>
      <c r="H53" s="1">
        <f>SUMIF(الصادر!$C$2:$C$971,Table1[كود],الصادر!$F$2:$F$974)</f>
        <v>0</v>
      </c>
      <c r="I53" s="1">
        <v>30</v>
      </c>
      <c r="J53" s="1">
        <v>45</v>
      </c>
      <c r="K53" s="1">
        <f>Table1[[#This Row],[الرصيد الحالى]]*Table1[[#This Row],[سعر الشراء]]</f>
        <v>60</v>
      </c>
      <c r="L53" s="1">
        <f>Table1[[#This Row],[الصادر]]*(Table1[[#This Row],[سعر البيع]]-Table1[[#This Row],[سعر الشراء]])</f>
        <v>0</v>
      </c>
      <c r="M53" s="15">
        <v>1</v>
      </c>
      <c r="N53" s="15">
        <v>1</v>
      </c>
      <c r="O53" s="15" t="s">
        <v>125</v>
      </c>
    </row>
    <row r="54" spans="1:16" ht="18.75" x14ac:dyDescent="0.25">
      <c r="A54" s="17">
        <f>(Table1[[#This Row],[الرصيد الحالى]]&lt;=Table1[[#This Row],[الرصيد الحرج]])*(Table1[[#This Row],[صنف توقف]]="NO")*checkbox1</f>
        <v>1</v>
      </c>
      <c r="B54" s="13" t="s">
        <v>109</v>
      </c>
      <c r="C54" s="1">
        <v>21</v>
      </c>
      <c r="D54" s="14" t="s">
        <v>63</v>
      </c>
      <c r="E54" s="46">
        <f>Table1[[#This Row],[الرصيد الافتتاحى]]+Table1[[#This Row],[الوارد]]-Table1[[#This Row],[الصادر]]</f>
        <v>1</v>
      </c>
      <c r="F54" s="46">
        <v>1</v>
      </c>
      <c r="G54" s="1">
        <v>0</v>
      </c>
      <c r="H54" s="1">
        <f>SUMIF(الصادر!$C$2:$C$971,Table1[كود],الصادر!$F$2:$F$974)</f>
        <v>0</v>
      </c>
      <c r="I54" s="1">
        <v>70</v>
      </c>
      <c r="J54" s="1">
        <v>120</v>
      </c>
      <c r="K54" s="1">
        <f>Table1[[#This Row],[الرصيد الحالى]]*Table1[[#This Row],[سعر الشراء]]</f>
        <v>70</v>
      </c>
      <c r="L54" s="1">
        <f>Table1[[#This Row],[الصادر]]*(Table1[[#This Row],[سعر البيع]]-Table1[[#This Row],[سعر الشراء]])</f>
        <v>0</v>
      </c>
      <c r="M54" s="15">
        <v>1</v>
      </c>
      <c r="N54" s="15">
        <v>1</v>
      </c>
      <c r="O54" s="15" t="s">
        <v>125</v>
      </c>
    </row>
    <row r="55" spans="1:16" ht="18.75" x14ac:dyDescent="0.25">
      <c r="A55" s="17">
        <f>(Table1[[#This Row],[الرصيد الحالى]]&lt;=Table1[[#This Row],[الرصيد الحرج]])*(Table1[[#This Row],[صنف توقف]]="NO")*checkbox1</f>
        <v>0</v>
      </c>
      <c r="B55" s="13" t="s">
        <v>111</v>
      </c>
      <c r="C55" s="1" t="s">
        <v>113</v>
      </c>
      <c r="D55" s="14" t="s">
        <v>114</v>
      </c>
      <c r="E55" s="46">
        <f>Table1[[#This Row],[الرصيد الافتتاحى]]+Table1[[#This Row],[الوارد]]-Table1[[#This Row],[الصادر]]</f>
        <v>986</v>
      </c>
      <c r="F55" s="46">
        <v>987</v>
      </c>
      <c r="G55" s="1">
        <f>SUMIF(الوارد!$C$2:$C$782,'رصيد المخزون'!$B:$B,الوارد!$F$2:$F$1049)</f>
        <v>0</v>
      </c>
      <c r="H55" s="1">
        <f>SUMIF(الصادر!$C$2:$C$971,Table1[كود],الصادر!$F$2:$F$974)</f>
        <v>1</v>
      </c>
      <c r="I55" s="1">
        <v>0</v>
      </c>
      <c r="J55" s="1">
        <v>10</v>
      </c>
      <c r="K55" s="1">
        <f>Table1[[#This Row],[الرصيد الحالى]]*Table1[[#This Row],[سعر الشراء]]</f>
        <v>0</v>
      </c>
      <c r="L55" s="1">
        <f>Table1[[#This Row],[الصادر]]*(Table1[[#This Row],[سعر البيع]]-Table1[[#This Row],[سعر الشراء]])</f>
        <v>10</v>
      </c>
      <c r="M55" s="15">
        <v>1</v>
      </c>
      <c r="N55" s="15">
        <v>1</v>
      </c>
      <c r="O55" s="15" t="s">
        <v>125</v>
      </c>
    </row>
    <row r="56" spans="1:16" ht="18.75" x14ac:dyDescent="0.25">
      <c r="A56" s="17">
        <f>(Table1[[#This Row],[الرصيد الحالى]]&lt;=Table1[[#This Row],[الرصيد الحرج]])*(Table1[[#This Row],[صنف توقف]]="NO")*checkbox1</f>
        <v>0</v>
      </c>
      <c r="B56" s="13" t="s">
        <v>112</v>
      </c>
      <c r="C56" s="1" t="s">
        <v>113</v>
      </c>
      <c r="D56" s="14" t="s">
        <v>115</v>
      </c>
      <c r="E56" s="46">
        <f>Table1[[#This Row],[الرصيد الافتتاحى]]+Table1[[#This Row],[الوارد]]-Table1[[#This Row],[الصادر]]</f>
        <v>976</v>
      </c>
      <c r="F56" s="46">
        <v>981</v>
      </c>
      <c r="G56" s="1">
        <f>SUMIF(الوارد!$C$2:$C$782,'رصيد المخزون'!$B:$B,الوارد!$F$2:$F$1049)</f>
        <v>0</v>
      </c>
      <c r="H56" s="1">
        <f>SUMIF(الصادر!$C$2:$C$971,Table1[كود],الصادر!$F$2:$F$974)</f>
        <v>5</v>
      </c>
      <c r="I56" s="1">
        <v>0</v>
      </c>
      <c r="J56" s="1">
        <v>5</v>
      </c>
      <c r="K56" s="1">
        <f>Table1[[#This Row],[الرصيد الحالى]]*Table1[[#This Row],[سعر الشراء]]</f>
        <v>0</v>
      </c>
      <c r="L56" s="1">
        <f>Table1[[#This Row],[الصادر]]*(Table1[[#This Row],[سعر البيع]]-Table1[[#This Row],[سعر الشراء]])</f>
        <v>25</v>
      </c>
      <c r="M56" s="15">
        <v>1</v>
      </c>
      <c r="N56" s="15">
        <v>1</v>
      </c>
      <c r="O56" s="15" t="s">
        <v>125</v>
      </c>
    </row>
    <row r="57" spans="1:16" ht="18.75" x14ac:dyDescent="0.25">
      <c r="A57" s="117">
        <f ca="1">(Table1[[#This Row],[الرصيد الحالى]]&lt;=Table1[[#This Row],[الرصيد الحرج]])*(Table1[[#This Row],[صنف توقف]]="NO")*checkbox1</f>
        <v>0</v>
      </c>
      <c r="B57" s="13" t="s">
        <v>754</v>
      </c>
      <c r="C57" s="1" t="s">
        <v>247</v>
      </c>
      <c r="D57" s="14" t="s">
        <v>755</v>
      </c>
      <c r="E57" s="128">
        <f ca="1">Table1[[#This Row],[الرصيد الافتتاحى]]+Table1[[#This Row],[الوارد]]-Table1[[#This Row],[الصادر]]</f>
        <v>2</v>
      </c>
      <c r="F57" s="129">
        <v>0</v>
      </c>
      <c r="G57" s="39">
        <f ca="1">SUMIF(الوارد!$C$2:$C$29,Table1[[#This Row],[كود]],الوارد!$F$2:$F$25)</f>
        <v>2</v>
      </c>
      <c r="H57" s="39">
        <f>SUMIF(الصادر!$C$2:$C$971,Table1[كود],الصادر!$F$2:$F$974)</f>
        <v>0</v>
      </c>
      <c r="I57" s="1">
        <v>37</v>
      </c>
      <c r="J57" s="129">
        <v>55</v>
      </c>
      <c r="K57" s="39">
        <f ca="1">Table1[[#This Row],[الرصيد الحالى]]*Table1[[#This Row],[سعر الشراء]]</f>
        <v>74</v>
      </c>
      <c r="L57" s="1">
        <f>Table1[[#This Row],[الصادر]]*(Table1[[#This Row],[سعر البيع]]-Table1[[#This Row],[سعر الشراء]])</f>
        <v>0</v>
      </c>
      <c r="M57" s="15">
        <v>1</v>
      </c>
      <c r="N57" s="15">
        <v>1</v>
      </c>
      <c r="O57" s="15" t="s">
        <v>125</v>
      </c>
      <c r="P57" s="17"/>
    </row>
    <row r="58" spans="1:16" ht="18.75" x14ac:dyDescent="0.25">
      <c r="A58" s="17">
        <f ca="1">(Table1[[#This Row],[الرصيد الحالى]]&lt;=Table1[[#This Row],[الرصيد الحرج]])*(Table1[[#This Row],[صنف توقف]]="NO")*checkbox1</f>
        <v>0</v>
      </c>
      <c r="B58" s="13" t="s">
        <v>243</v>
      </c>
      <c r="C58" s="1" t="s">
        <v>247</v>
      </c>
      <c r="D58" s="14" t="s">
        <v>248</v>
      </c>
      <c r="E58" s="46">
        <f ca="1">Table1[[#This Row],[الرصيد الافتتاحى]]+Table1[[#This Row],[الوارد]]-Table1[[#This Row],[الصادر]]</f>
        <v>2</v>
      </c>
      <c r="F58" s="46">
        <v>2</v>
      </c>
      <c r="G58" s="1">
        <f ca="1">SUMIF(الوارد!$C$2:$C$29,Table1[[#This Row],[كود]],الوارد!$F$2:$F$25)</f>
        <v>0</v>
      </c>
      <c r="H58" s="1">
        <f>SUMIF(الصادر!$C$2:$C$971,Table1[كود],الصادر!$F$2:$F$974)</f>
        <v>0</v>
      </c>
      <c r="I58" s="42">
        <v>41</v>
      </c>
      <c r="J58" s="42">
        <v>60</v>
      </c>
      <c r="K58" s="1">
        <f ca="1">Table1[[#This Row],[الرصيد الحالى]]*Table1[[#This Row],[سعر الشراء]]</f>
        <v>82</v>
      </c>
      <c r="L58" s="1">
        <f>Table1[[#This Row],[الصادر]]*(Table1[[#This Row],[سعر البيع]]-Table1[[#This Row],[سعر الشراء]])</f>
        <v>0</v>
      </c>
      <c r="M58" s="15">
        <v>1</v>
      </c>
      <c r="N58" s="15">
        <v>1</v>
      </c>
      <c r="O58" s="15" t="s">
        <v>125</v>
      </c>
    </row>
    <row r="59" spans="1:16" ht="18.75" x14ac:dyDescent="0.25">
      <c r="A59" s="17">
        <f ca="1">(Table1[[#This Row],[الرصيد الحالى]]&lt;=Table1[[#This Row],[الرصيد الحرج]])*(Table1[[#This Row],[صنف توقف]]="NO")*checkbox1</f>
        <v>1</v>
      </c>
      <c r="B59" s="13" t="s">
        <v>244</v>
      </c>
      <c r="C59" s="1" t="s">
        <v>247</v>
      </c>
      <c r="D59" s="14" t="s">
        <v>249</v>
      </c>
      <c r="E59" s="46">
        <f ca="1">Table1[[#This Row],[الرصيد الافتتاحى]]+Table1[[#This Row],[الوارد]]-Table1[[#This Row],[الصادر]]</f>
        <v>1</v>
      </c>
      <c r="F59" s="46">
        <v>1</v>
      </c>
      <c r="G59" s="1">
        <f ca="1">SUMIF(الوارد!$C$2:$C$29,Table1[[#This Row],[كود]],الوارد!$F$2:$F$25)</f>
        <v>0</v>
      </c>
      <c r="H59" s="1">
        <v>0</v>
      </c>
      <c r="I59" s="42">
        <v>51</v>
      </c>
      <c r="J59" s="42">
        <v>75</v>
      </c>
      <c r="K59" s="1">
        <f ca="1">Table1[[#This Row],[الرصيد الحالى]]*Table1[[#This Row],[سعر الشراء]]</f>
        <v>51</v>
      </c>
      <c r="L59" s="1">
        <f>Table1[[#This Row],[الصادر]]*(Table1[[#This Row],[سعر البيع]]-Table1[[#This Row],[سعر الشراء]])</f>
        <v>0</v>
      </c>
      <c r="M59" s="15">
        <v>1</v>
      </c>
      <c r="N59" s="15">
        <v>1</v>
      </c>
      <c r="O59" s="15" t="s">
        <v>125</v>
      </c>
    </row>
    <row r="60" spans="1:16" ht="18.75" x14ac:dyDescent="0.25">
      <c r="A60" s="17">
        <f ca="1">(Table1[[#This Row],[الرصيد الحالى]]&lt;=Table1[[#This Row],[الرصيد الحرج]])*(Table1[[#This Row],[صنف توقف]]="NO")*checkbox1</f>
        <v>0</v>
      </c>
      <c r="B60" s="13" t="s">
        <v>245</v>
      </c>
      <c r="C60" s="1" t="s">
        <v>247</v>
      </c>
      <c r="D60" s="14" t="s">
        <v>250</v>
      </c>
      <c r="E60" s="46">
        <f ca="1">Table1[[#This Row],[الرصيد الافتتاحى]]+Table1[[#This Row],[الوارد]]-Table1[[#This Row],[الصادر]]</f>
        <v>2</v>
      </c>
      <c r="F60" s="46">
        <v>2</v>
      </c>
      <c r="G60" s="1">
        <f ca="1">SUMIF(الوارد!$C$2:$C$29,Table1[[#This Row],[كود]],الوارد!$F$2:$F$25)</f>
        <v>0</v>
      </c>
      <c r="H60" s="1">
        <f>SUMIF(الصادر!$C$2:$C$971,Table1[كود],الصادر!$F$2:$F$974)</f>
        <v>0</v>
      </c>
      <c r="I60" s="42">
        <v>45</v>
      </c>
      <c r="J60" s="42">
        <v>65</v>
      </c>
      <c r="K60" s="1">
        <f ca="1">Table1[[#This Row],[الرصيد الحالى]]*Table1[[#This Row],[سعر الشراء]]</f>
        <v>90</v>
      </c>
      <c r="L60" s="1">
        <f>Table1[[#This Row],[الصادر]]*(Table1[[#This Row],[سعر البيع]]-Table1[[#This Row],[سعر الشراء]])</f>
        <v>0</v>
      </c>
      <c r="M60" s="15">
        <v>1</v>
      </c>
      <c r="N60" s="15">
        <v>1</v>
      </c>
      <c r="O60" s="15" t="s">
        <v>125</v>
      </c>
    </row>
    <row r="61" spans="1:16" ht="18.75" x14ac:dyDescent="0.25">
      <c r="A61" s="17">
        <f ca="1">(Table1[[#This Row],[الرصيد الحالى]]&lt;=Table1[[#This Row],[الرصيد الحرج]])*(Table1[[#This Row],[صنف توقف]]="NO")*checkbox1</f>
        <v>0</v>
      </c>
      <c r="B61" s="13" t="s">
        <v>246</v>
      </c>
      <c r="C61" s="1" t="s">
        <v>247</v>
      </c>
      <c r="D61" s="14" t="s">
        <v>251</v>
      </c>
      <c r="E61" s="46">
        <f ca="1">Table1[[#This Row],[الرصيد الافتتاحى]]+Table1[[#This Row],[الوارد]]-Table1[[#This Row],[الصادر]]</f>
        <v>2</v>
      </c>
      <c r="F61" s="46">
        <v>2</v>
      </c>
      <c r="G61" s="1">
        <f ca="1">SUMIF(الوارد!$C$2:$C$29,Table1[[#This Row],[كود]],الوارد!$F$2:$F$25)</f>
        <v>0</v>
      </c>
      <c r="H61" s="1">
        <f>SUMIF(الصادر!$C$2:$C$971,Table1[كود],الصادر!$F$2:$F$974)</f>
        <v>0</v>
      </c>
      <c r="I61" s="42">
        <v>52.3</v>
      </c>
      <c r="J61" s="42">
        <v>70</v>
      </c>
      <c r="K61" s="1">
        <f ca="1">Table1[[#This Row],[الرصيد الحالى]]*Table1[[#This Row],[سعر الشراء]]</f>
        <v>104.6</v>
      </c>
      <c r="L61" s="1">
        <f>Table1[[#This Row],[الصادر]]*(Table1[[#This Row],[سعر البيع]]-Table1[[#This Row],[سعر الشراء]])</f>
        <v>0</v>
      </c>
      <c r="M61" s="15">
        <v>1</v>
      </c>
      <c r="N61" s="15">
        <v>1</v>
      </c>
      <c r="O61" s="15" t="s">
        <v>125</v>
      </c>
    </row>
    <row r="62" spans="1:16" ht="18.75" x14ac:dyDescent="0.25">
      <c r="A62" s="117">
        <f ca="1">(Table1[[#This Row],[الرصيد الحالى]]&lt;=Table1[[#This Row],[الرصيد الحرج]])*(Table1[[#This Row],[صنف توقف]]="NO")*checkbox1</f>
        <v>0</v>
      </c>
      <c r="B62" s="13" t="s">
        <v>747</v>
      </c>
      <c r="C62" s="1" t="s">
        <v>247</v>
      </c>
      <c r="D62" s="14" t="s">
        <v>756</v>
      </c>
      <c r="E62" s="128">
        <f ca="1">Table1[[#This Row],[الرصيد الافتتاحى]]+Table1[[#This Row],[الوارد]]-Table1[[#This Row],[الصادر]]</f>
        <v>2</v>
      </c>
      <c r="F62" s="129"/>
      <c r="G62" s="39">
        <f ca="1">SUMIF(الوارد!$C$2:$C$29,Table1[[#This Row],[كود]],الوارد!$F$2:$F$25)</f>
        <v>2</v>
      </c>
      <c r="H62" s="39">
        <f>SUMIF(الصادر!$C$2:$C$971,Table1[كود],الصادر!$F$2:$F$974)</f>
        <v>0</v>
      </c>
      <c r="I62" s="1">
        <v>57</v>
      </c>
      <c r="J62" s="129">
        <v>80</v>
      </c>
      <c r="K62" s="39">
        <f ca="1">Table1[[#This Row],[الرصيد الحالى]]*Table1[[#This Row],[سعر الشراء]]</f>
        <v>114</v>
      </c>
      <c r="L62" s="1">
        <f>Table1[[#This Row],[الصادر]]*(Table1[[#This Row],[سعر البيع]]-Table1[[#This Row],[سعر الشراء]])</f>
        <v>0</v>
      </c>
      <c r="M62" s="15">
        <v>1</v>
      </c>
      <c r="N62" s="15">
        <v>1</v>
      </c>
      <c r="O62" s="15" t="s">
        <v>125</v>
      </c>
      <c r="P62" s="17"/>
    </row>
    <row r="63" spans="1:16" ht="18.75" x14ac:dyDescent="0.25">
      <c r="A63" s="117">
        <f ca="1">(Table1[[#This Row],[الرصيد الحالى]]&lt;=Table1[[#This Row],[الرصيد الحرج]])*(Table1[[#This Row],[صنف توقف]]="NO")*checkbox1</f>
        <v>1</v>
      </c>
      <c r="B63" s="13" t="s">
        <v>748</v>
      </c>
      <c r="C63" s="1" t="s">
        <v>247</v>
      </c>
      <c r="D63" s="14" t="s">
        <v>757</v>
      </c>
      <c r="E63" s="128">
        <f ca="1">Table1[[#This Row],[الرصيد الافتتاحى]]+Table1[[#This Row],[الوارد]]-Table1[[#This Row],[الصادر]]</f>
        <v>1</v>
      </c>
      <c r="F63" s="129"/>
      <c r="G63" s="39">
        <f ca="1">SUMIF(الوارد!$C$2:$C$29,Table1[[#This Row],[كود]],الوارد!$F$2:$F$25)</f>
        <v>1</v>
      </c>
      <c r="H63" s="39">
        <f>SUMIF(الصادر!$C$2:$C$971,Table1[كود],الصادر!$F$2:$F$974)</f>
        <v>0</v>
      </c>
      <c r="I63" s="1">
        <v>60</v>
      </c>
      <c r="J63" s="129">
        <v>85</v>
      </c>
      <c r="K63" s="39">
        <f ca="1">Table1[[#This Row],[الرصيد الحالى]]*Table1[[#This Row],[سعر الشراء]]</f>
        <v>60</v>
      </c>
      <c r="L63" s="1">
        <f>Table1[[#This Row],[الصادر]]*(Table1[[#This Row],[سعر البيع]]-Table1[[#This Row],[سعر الشراء]])</f>
        <v>0</v>
      </c>
      <c r="M63" s="15">
        <v>1</v>
      </c>
      <c r="N63" s="15">
        <v>1</v>
      </c>
      <c r="O63" s="15" t="s">
        <v>125</v>
      </c>
      <c r="P63" s="17"/>
    </row>
    <row r="64" spans="1:16" ht="18.75" x14ac:dyDescent="0.25">
      <c r="A64" s="117">
        <f ca="1">(Table1[[#This Row],[الرصيد الحالى]]&lt;=Table1[[#This Row],[الرصيد الحرج]])*(Table1[[#This Row],[صنف توقف]]="NO")*checkbox1</f>
        <v>0</v>
      </c>
      <c r="B64" s="13" t="s">
        <v>749</v>
      </c>
      <c r="C64" s="1" t="s">
        <v>247</v>
      </c>
      <c r="D64" s="14" t="s">
        <v>758</v>
      </c>
      <c r="E64" s="128">
        <f ca="1">Table1[[#This Row],[الرصيد الافتتاحى]]+Table1[[#This Row],[الوارد]]-Table1[[#This Row],[الصادر]]</f>
        <v>2</v>
      </c>
      <c r="F64" s="129"/>
      <c r="G64" s="39">
        <f ca="1">SUMIF(الوارد!$C$2:$C$29,Table1[[#This Row],[كود]],الوارد!$F$2:$F$25)</f>
        <v>2</v>
      </c>
      <c r="H64" s="39">
        <f>SUMIF(الصادر!$C$2:$C$971,Table1[كود],الصادر!$F$2:$F$974)</f>
        <v>0</v>
      </c>
      <c r="I64" s="1">
        <v>60</v>
      </c>
      <c r="J64" s="129">
        <v>85</v>
      </c>
      <c r="K64" s="39">
        <f ca="1">Table1[[#This Row],[الرصيد الحالى]]*Table1[[#This Row],[سعر الشراء]]</f>
        <v>120</v>
      </c>
      <c r="L64" s="1">
        <f>Table1[[#This Row],[الصادر]]*(Table1[[#This Row],[سعر البيع]]-Table1[[#This Row],[سعر الشراء]])</f>
        <v>0</v>
      </c>
      <c r="M64" s="15">
        <v>1</v>
      </c>
      <c r="N64" s="15">
        <v>1</v>
      </c>
      <c r="O64" s="15" t="s">
        <v>125</v>
      </c>
      <c r="P64" s="17"/>
    </row>
    <row r="65" spans="1:16" ht="18.75" x14ac:dyDescent="0.25">
      <c r="A65" s="117">
        <f ca="1">(Table1[[#This Row],[الرصيد الحالى]]&lt;=Table1[[#This Row],[الرصيد الحرج]])*(Table1[[#This Row],[صنف توقف]]="NO")*checkbox1</f>
        <v>1</v>
      </c>
      <c r="B65" s="13" t="s">
        <v>750</v>
      </c>
      <c r="C65" s="1" t="s">
        <v>247</v>
      </c>
      <c r="D65" s="14" t="s">
        <v>759</v>
      </c>
      <c r="E65" s="128">
        <f ca="1">Table1[[#This Row],[الرصيد الافتتاحى]]+Table1[[#This Row],[الوارد]]-Table1[[#This Row],[الصادر]]</f>
        <v>1</v>
      </c>
      <c r="F65" s="129"/>
      <c r="G65" s="39">
        <f ca="1">SUMIF(الوارد!$C$2:$C$29,Table1[[#This Row],[كود]],الوارد!$F$2:$F$25)</f>
        <v>1</v>
      </c>
      <c r="H65" s="39">
        <f>SUMIF(الصادر!$C$2:$C$971,Table1[كود],الصادر!$F$2:$F$974)</f>
        <v>0</v>
      </c>
      <c r="I65" s="1">
        <v>61</v>
      </c>
      <c r="J65" s="129">
        <v>85</v>
      </c>
      <c r="K65" s="39">
        <f ca="1">Table1[[#This Row],[الرصيد الحالى]]*Table1[[#This Row],[سعر الشراء]]</f>
        <v>61</v>
      </c>
      <c r="L65" s="1">
        <f>Table1[[#This Row],[الصادر]]*(Table1[[#This Row],[سعر البيع]]-Table1[[#This Row],[سعر الشراء]])</f>
        <v>0</v>
      </c>
      <c r="M65" s="15">
        <v>1</v>
      </c>
      <c r="N65" s="15">
        <v>1</v>
      </c>
      <c r="O65" s="15" t="s">
        <v>125</v>
      </c>
      <c r="P65" s="17"/>
    </row>
    <row r="66" spans="1:16" ht="18.75" x14ac:dyDescent="0.25">
      <c r="A66" s="117">
        <f ca="1">(Table1[[#This Row],[الرصيد الحالى]]&lt;=Table1[[#This Row],[الرصيد الحرج]])*(Table1[[#This Row],[صنف توقف]]="NO")*checkbox1</f>
        <v>0</v>
      </c>
      <c r="B66" s="13" t="s">
        <v>751</v>
      </c>
      <c r="C66" s="1" t="s">
        <v>247</v>
      </c>
      <c r="D66" s="14" t="s">
        <v>760</v>
      </c>
      <c r="E66" s="128">
        <f ca="1">Table1[[#This Row],[الرصيد الافتتاحى]]+Table1[[#This Row],[الوارد]]-Table1[[#This Row],[الصادر]]</f>
        <v>2</v>
      </c>
      <c r="F66" s="129"/>
      <c r="G66" s="39">
        <f ca="1">SUMIF(الوارد!$C$2:$C$29,Table1[[#This Row],[كود]],الوارد!$F$2:$F$25)</f>
        <v>2</v>
      </c>
      <c r="H66" s="39">
        <f>SUMIF(الصادر!$C$2:$C$971,Table1[كود],الصادر!$F$2:$F$974)</f>
        <v>0</v>
      </c>
      <c r="I66" s="1">
        <v>67</v>
      </c>
      <c r="J66" s="129">
        <v>95</v>
      </c>
      <c r="K66" s="39">
        <f ca="1">Table1[[#This Row],[الرصيد الحالى]]*Table1[[#This Row],[سعر الشراء]]</f>
        <v>134</v>
      </c>
      <c r="L66" s="1">
        <f>Table1[[#This Row],[الصادر]]*(Table1[[#This Row],[سعر البيع]]-Table1[[#This Row],[سعر الشراء]])</f>
        <v>0</v>
      </c>
      <c r="M66" s="15">
        <v>1</v>
      </c>
      <c r="N66" s="15">
        <v>1</v>
      </c>
      <c r="O66" s="15" t="s">
        <v>125</v>
      </c>
      <c r="P66" s="17"/>
    </row>
    <row r="67" spans="1:16" ht="18.75" x14ac:dyDescent="0.25">
      <c r="A67" s="117">
        <f ca="1">(Table1[[#This Row],[الرصيد الحالى]]&lt;=Table1[[#This Row],[الرصيد الحرج]])*(Table1[[#This Row],[صنف توقف]]="NO")*checkbox1</f>
        <v>0</v>
      </c>
      <c r="B67" s="13" t="s">
        <v>752</v>
      </c>
      <c r="C67" s="1" t="s">
        <v>247</v>
      </c>
      <c r="D67" s="14" t="s">
        <v>761</v>
      </c>
      <c r="E67" s="128">
        <f ca="1">Table1[[#This Row],[الرصيد الافتتاحى]]+Table1[[#This Row],[الوارد]]-Table1[[#This Row],[الصادر]]</f>
        <v>2</v>
      </c>
      <c r="F67" s="129"/>
      <c r="G67" s="39">
        <f ca="1">SUMIF(الوارد!$C$2:$C$29,Table1[[#This Row],[كود]],الوارد!$F$2:$F$25)</f>
        <v>2</v>
      </c>
      <c r="H67" s="39">
        <f>SUMIF(الصادر!$C$2:$C$971,Table1[كود],الصادر!$F$2:$F$974)</f>
        <v>0</v>
      </c>
      <c r="I67" s="1">
        <v>70</v>
      </c>
      <c r="J67" s="129">
        <v>100</v>
      </c>
      <c r="K67" s="39">
        <f ca="1">Table1[[#This Row],[الرصيد الحالى]]*Table1[[#This Row],[سعر الشراء]]</f>
        <v>140</v>
      </c>
      <c r="L67" s="1">
        <f>Table1[[#This Row],[الصادر]]*(Table1[[#This Row],[سعر البيع]]-Table1[[#This Row],[سعر الشراء]])</f>
        <v>0</v>
      </c>
      <c r="M67" s="15">
        <v>1</v>
      </c>
      <c r="N67" s="15">
        <v>1</v>
      </c>
      <c r="O67" s="15" t="s">
        <v>125</v>
      </c>
      <c r="P67" s="17"/>
    </row>
    <row r="68" spans="1:16" ht="18.75" x14ac:dyDescent="0.25">
      <c r="A68" s="117">
        <f>(Table1[[#This Row],[الرصيد الحالى]]&lt;=Table1[[#This Row],[الرصيد الحرج]])*(Table1[[#This Row],[صنف توقف]]="NO")*checkbox1</f>
        <v>1</v>
      </c>
      <c r="B68" s="13" t="s">
        <v>753</v>
      </c>
      <c r="C68" s="1" t="s">
        <v>247</v>
      </c>
      <c r="D68" s="14" t="s">
        <v>764</v>
      </c>
      <c r="E68" s="128">
        <f>Table1[[#This Row],[الرصيد الافتتاحى]]+Table1[[#This Row],[الوارد]]-Table1[[#This Row],[الصادر]]</f>
        <v>1</v>
      </c>
      <c r="F68" s="129"/>
      <c r="G68" s="39">
        <f>SUMIF(الوارد!$C$2:$C$501,Table1[[#This Row],[كود]],الوارد!$F$2:$F$501)</f>
        <v>1</v>
      </c>
      <c r="H68" s="39">
        <f>SUMIF(الصادر!$C$2:$C$971,Table1[كود],الصادر!$F$2:$F$974)</f>
        <v>0</v>
      </c>
      <c r="I68" s="1">
        <v>72</v>
      </c>
      <c r="J68" s="129">
        <v>105</v>
      </c>
      <c r="K68" s="39">
        <f>Table1[[#This Row],[الرصيد الحالى]]*Table1[[#This Row],[سعر الشراء]]</f>
        <v>72</v>
      </c>
      <c r="L68" s="1">
        <f>Table1[[#This Row],[الصادر]]*(Table1[[#This Row],[سعر البيع]]-Table1[[#This Row],[سعر الشراء]])</f>
        <v>0</v>
      </c>
      <c r="M68" s="15">
        <v>1</v>
      </c>
      <c r="N68" s="15">
        <v>1</v>
      </c>
      <c r="O68" s="15" t="s">
        <v>125</v>
      </c>
      <c r="P68" s="17"/>
    </row>
    <row r="69" spans="1:16" ht="18.75" x14ac:dyDescent="0.25">
      <c r="A69" s="117">
        <f>(Table1[[#This Row],[الرصيد الحالى]]&lt;=Table1[[#This Row],[الرصيد الحرج]])*(Table1[[#This Row],[صنف توقف]]="NO")*checkbox1</f>
        <v>1</v>
      </c>
      <c r="B69" s="13" t="s">
        <v>762</v>
      </c>
      <c r="C69" s="1" t="s">
        <v>247</v>
      </c>
      <c r="D69" s="14" t="s">
        <v>763</v>
      </c>
      <c r="E69" s="128">
        <f>Table1[[#This Row],[الرصيد الافتتاحى]]+Table1[[#This Row],[الوارد]]-Table1[[#This Row],[الصادر]]</f>
        <v>1</v>
      </c>
      <c r="F69" s="129"/>
      <c r="G69" s="39">
        <f>SUMIF(الوارد!$C$2:$C$501,Table1[[#This Row],[كود]],الوارد!$F$2:$F$501)</f>
        <v>1</v>
      </c>
      <c r="H69" s="39">
        <f>SUMIF(الصادر!$C$2:$C$971,Table1[كود],الصادر!$F$2:$F$974)</f>
        <v>0</v>
      </c>
      <c r="I69" s="1">
        <v>97</v>
      </c>
      <c r="J69" s="129">
        <v>140</v>
      </c>
      <c r="K69" s="39">
        <f>Table1[[#This Row],[الرصيد الحالى]]*Table1[[#This Row],[سعر الشراء]]</f>
        <v>97</v>
      </c>
      <c r="L69" s="1">
        <f>Table1[[#This Row],[الصادر]]*(Table1[[#This Row],[سعر البيع]]-Table1[[#This Row],[سعر الشراء]])</f>
        <v>0</v>
      </c>
      <c r="M69" s="15">
        <v>1</v>
      </c>
      <c r="N69" s="15">
        <v>1</v>
      </c>
      <c r="O69" s="15" t="s">
        <v>125</v>
      </c>
      <c r="P69" s="17"/>
    </row>
    <row r="70" spans="1:16" ht="18.75" x14ac:dyDescent="0.25">
      <c r="A70" s="17">
        <f ca="1">(Table1[[#This Row],[الرصيد الحالى]]&lt;=Table1[[#This Row],[الرصيد الحرج]])*(Table1[[#This Row],[صنف توقف]]="NO")*checkbox1</f>
        <v>0</v>
      </c>
      <c r="B70" s="13" t="s">
        <v>354</v>
      </c>
      <c r="C70" s="14" t="s">
        <v>355</v>
      </c>
      <c r="D70" s="14" t="s">
        <v>687</v>
      </c>
      <c r="E70" s="46">
        <f ca="1">Table1[[#This Row],[الرصيد الافتتاحى]]+Table1[[#This Row],[الوارد]]-Table1[[#This Row],[الصادر]]</f>
        <v>11</v>
      </c>
      <c r="F70" s="46">
        <v>11</v>
      </c>
      <c r="G70" s="39">
        <f ca="1">SUMIF(الوارد!$C$2:$C$29,Table1[[#This Row],[كود]],الوارد!$F$2:$F$25)</f>
        <v>0</v>
      </c>
      <c r="H70" s="1">
        <f>SUMIF(الصادر!$C$2:$C$971,Table1[كود],الصادر!$F$2:$F$974)</f>
        <v>0</v>
      </c>
      <c r="I70" s="1">
        <v>14</v>
      </c>
      <c r="J70" s="1">
        <v>20</v>
      </c>
      <c r="K70" s="1">
        <f ca="1">Table1[[#This Row],[الرصيد الحالى]]*Table1[[#This Row],[سعر الشراء]]</f>
        <v>154</v>
      </c>
      <c r="L70" s="1">
        <f>Table1[[#This Row],[الصادر]]*(Table1[[#This Row],[سعر البيع]]-Table1[[#This Row],[سعر الشراء]])</f>
        <v>0</v>
      </c>
      <c r="M70" s="15">
        <v>1</v>
      </c>
      <c r="N70" s="15">
        <v>24</v>
      </c>
      <c r="O70" s="15" t="s">
        <v>125</v>
      </c>
    </row>
    <row r="71" spans="1:16" ht="18.75" x14ac:dyDescent="0.25">
      <c r="A71" s="17">
        <f ca="1">(Table1[[#This Row],[الرصيد الحالى]]&lt;=Table1[[#This Row],[الرصيد الحرج]])*(Table1[[#This Row],[صنف توقف]]="NO")*checkbox1</f>
        <v>0</v>
      </c>
      <c r="B71" s="13"/>
      <c r="C71" s="14"/>
      <c r="D71" s="14"/>
      <c r="E71" s="46">
        <f ca="1">Table1[[#This Row],[الرصيد الافتتاحى]]+Table1[[#This Row],[الوارد]]-Table1[[#This Row],[الصادر]]</f>
        <v>0</v>
      </c>
      <c r="F71" s="18"/>
      <c r="G71" s="39">
        <f ca="1">SUMIF(الوارد!$C$2:$C$29,Table1[[#This Row],[كود]],الوارد!$F$2:$F$25)</f>
        <v>0</v>
      </c>
      <c r="H71" s="1">
        <f>SUMIF(الصادر!$C$2:$C$971,Table1[كود],الصادر!$F$2:$F$974)</f>
        <v>0</v>
      </c>
      <c r="I71" s="1"/>
      <c r="J71" s="1"/>
      <c r="K71" s="1">
        <f ca="1">Table1[[#This Row],[الرصيد الحالى]]*Table1[[#This Row],[سعر الشراء]]</f>
        <v>0</v>
      </c>
      <c r="L71" s="1">
        <f>Table1[[#This Row],[الصادر]]*(Table1[[#This Row],[سعر البيع]]-Table1[[#This Row],[سعر الشراء]])</f>
        <v>0</v>
      </c>
      <c r="M71" s="15">
        <v>1</v>
      </c>
      <c r="O71" s="40"/>
    </row>
    <row r="72" spans="1:16" ht="18.75" x14ac:dyDescent="0.25">
      <c r="A72" s="17">
        <f ca="1">(Table1[[#This Row],[الرصيد الحالى]]&lt;=Table1[[#This Row],[الرصيد الحرج]])*(Table1[[#This Row],[صنف توقف]]="NO")*checkbox1</f>
        <v>0</v>
      </c>
      <c r="B72" s="13"/>
      <c r="C72" s="14"/>
      <c r="D72" s="14"/>
      <c r="E72" s="46">
        <f ca="1">Table1[[#This Row],[الرصيد الافتتاحى]]+Table1[[#This Row],[الوارد]]-Table1[[#This Row],[الصادر]]</f>
        <v>0</v>
      </c>
      <c r="F72" s="18"/>
      <c r="G72" s="39">
        <f ca="1">SUMIF(الوارد!$C$2:$C$29,Table1[[#This Row],[كود]],الوارد!$F$2:$F$25)</f>
        <v>0</v>
      </c>
      <c r="H72" s="1">
        <f>SUMIF(الصادر!$C$2:$C$971,Table1[كود],الصادر!$F$2:$F$974)</f>
        <v>0</v>
      </c>
      <c r="I72" s="1"/>
      <c r="J72" s="1"/>
      <c r="K72" s="1">
        <f ca="1">Table1[[#This Row],[الرصيد الحالى]]*Table1[[#This Row],[سعر الشراء]]</f>
        <v>0</v>
      </c>
      <c r="L72" s="1">
        <f>Table1[[#This Row],[الصادر]]*(Table1[[#This Row],[سعر البيع]]-Table1[[#This Row],[سعر الشراء]])</f>
        <v>0</v>
      </c>
      <c r="M72" s="15">
        <v>1</v>
      </c>
      <c r="O72" s="40"/>
    </row>
    <row r="73" spans="1:16" ht="18.75" x14ac:dyDescent="0.25">
      <c r="A73" s="17">
        <f ca="1">(Table1[[#This Row],[الرصيد الحالى]]&lt;=Table1[[#This Row],[الرصيد الحرج]])*(Table1[[#This Row],[صنف توقف]]="NO")*checkbox1</f>
        <v>0</v>
      </c>
      <c r="B73" s="13"/>
      <c r="C73" s="14"/>
      <c r="D73" s="14"/>
      <c r="E73" s="46">
        <f ca="1">Table1[[#This Row],[الرصيد الافتتاحى]]+Table1[[#This Row],[الوارد]]-Table1[[#This Row],[الصادر]]</f>
        <v>0</v>
      </c>
      <c r="F73" s="18"/>
      <c r="G73" s="39">
        <f ca="1">SUMIF(الوارد!$C$2:$C$29,Table1[[#This Row],[كود]],الوارد!$F$2:$F$25)</f>
        <v>0</v>
      </c>
      <c r="H73" s="1">
        <f>SUMIF(الصادر!$C$2:$C$971,Table1[كود],الصادر!$F$2:$F$974)</f>
        <v>0</v>
      </c>
      <c r="I73" s="1"/>
      <c r="J73" s="1"/>
      <c r="K73" s="1">
        <f ca="1">Table1[[#This Row],[الرصيد الحالى]]*Table1[[#This Row],[سعر الشراء]]</f>
        <v>0</v>
      </c>
      <c r="L73" s="1">
        <f>Table1[[#This Row],[الصادر]]*(Table1[[#This Row],[سعر البيع]]-Table1[[#This Row],[سعر الشراء]])</f>
        <v>0</v>
      </c>
      <c r="M73" s="15">
        <v>1</v>
      </c>
      <c r="O73" s="40"/>
    </row>
    <row r="74" spans="1:16" ht="18.75" x14ac:dyDescent="0.25">
      <c r="A74" s="17">
        <f ca="1">(Table1[[#This Row],[الرصيد الحالى]]&lt;=Table1[[#This Row],[الرصيد الحرج]])*(Table1[[#This Row],[صنف توقف]]="NO")*checkbox1</f>
        <v>0</v>
      </c>
      <c r="B74" s="13"/>
      <c r="C74" s="14"/>
      <c r="D74" s="14"/>
      <c r="E74" s="46">
        <f ca="1">Table1[[#This Row],[الرصيد الافتتاحى]]+Table1[[#This Row],[الوارد]]-Table1[[#This Row],[الصادر]]</f>
        <v>0</v>
      </c>
      <c r="F74" s="18"/>
      <c r="G74" s="39">
        <f ca="1">SUMIF(الوارد!$C$2:$C$29,Table1[[#This Row],[كود]],الوارد!$F$2:$F$25)</f>
        <v>0</v>
      </c>
      <c r="H74" s="1">
        <f>SUMIF(الصادر!$C$2:$C$971,Table1[كود],الصادر!$F$2:$F$974)</f>
        <v>0</v>
      </c>
      <c r="I74" s="1"/>
      <c r="J74" s="1"/>
      <c r="K74" s="1">
        <f ca="1">Table1[[#This Row],[الرصيد الحالى]]*Table1[[#This Row],[سعر الشراء]]</f>
        <v>0</v>
      </c>
      <c r="L74" s="1">
        <f>Table1[[#This Row],[الصادر]]*(Table1[[#This Row],[سعر البيع]]-Table1[[#This Row],[سعر الشراء]])</f>
        <v>0</v>
      </c>
      <c r="M74" s="15">
        <v>1</v>
      </c>
      <c r="O74" s="40"/>
    </row>
    <row r="75" spans="1:16" ht="18.75" x14ac:dyDescent="0.25">
      <c r="A75" s="17">
        <f ca="1">(Table1[[#This Row],[الرصيد الحالى]]&lt;=Table1[[#This Row],[الرصيد الحرج]])*(Table1[[#This Row],[صنف توقف]]="NO")*checkbox1</f>
        <v>0</v>
      </c>
      <c r="B75" s="13"/>
      <c r="C75" s="14"/>
      <c r="D75" s="14"/>
      <c r="E75" s="46">
        <f ca="1">Table1[[#This Row],[الرصيد الافتتاحى]]+Table1[[#This Row],[الوارد]]-Table1[[#This Row],[الصادر]]</f>
        <v>0</v>
      </c>
      <c r="F75" s="18"/>
      <c r="G75" s="39">
        <f ca="1">SUMIF(الوارد!$C$2:$C$29,Table1[[#This Row],[كود]],الوارد!$F$2:$F$25)</f>
        <v>0</v>
      </c>
      <c r="H75" s="1">
        <f>SUMIF(الصادر!$C$2:$C$971,Table1[كود],الصادر!$F$2:$F$974)</f>
        <v>0</v>
      </c>
      <c r="I75" s="1"/>
      <c r="J75" s="1"/>
      <c r="K75" s="1">
        <f ca="1">Table1[[#This Row],[الرصيد الحالى]]*Table1[[#This Row],[سعر الشراء]]</f>
        <v>0</v>
      </c>
      <c r="L75" s="1">
        <f>Table1[[#This Row],[الصادر]]*(Table1[[#This Row],[سعر البيع]]-Table1[[#This Row],[سعر الشراء]])</f>
        <v>0</v>
      </c>
      <c r="M75" s="15">
        <v>1</v>
      </c>
      <c r="O75" s="40"/>
    </row>
    <row r="76" spans="1:16" ht="18.75" x14ac:dyDescent="0.25">
      <c r="A76" s="17">
        <f ca="1">(Table1[[#This Row],[الرصيد الحالى]]&lt;=Table1[[#This Row],[الرصيد الحرج]])*(Table1[[#This Row],[صنف توقف]]="NO")*checkbox1</f>
        <v>0</v>
      </c>
      <c r="B76" s="13"/>
      <c r="C76" s="14"/>
      <c r="D76" s="14"/>
      <c r="E76" s="46">
        <f ca="1">Table1[[#This Row],[الرصيد الافتتاحى]]+Table1[[#This Row],[الوارد]]-Table1[[#This Row],[الصادر]]</f>
        <v>0</v>
      </c>
      <c r="F76" s="18"/>
      <c r="G76" s="39">
        <f ca="1">SUMIF(الوارد!$C$2:$C$29,Table1[[#This Row],[كود]],الوارد!$F$2:$F$25)</f>
        <v>0</v>
      </c>
      <c r="H76" s="1">
        <f>SUMIF(الصادر!$C$2:$C$971,Table1[كود],الصادر!$F$2:$F$974)</f>
        <v>0</v>
      </c>
      <c r="I76" s="1"/>
      <c r="J76" s="1"/>
      <c r="K76" s="1">
        <f ca="1">Table1[[#This Row],[الرصيد الحالى]]*Table1[[#This Row],[سعر الشراء]]</f>
        <v>0</v>
      </c>
      <c r="L76" s="1">
        <f>Table1[[#This Row],[الصادر]]*(Table1[[#This Row],[سعر البيع]]-Table1[[#This Row],[سعر الشراء]])</f>
        <v>0</v>
      </c>
      <c r="M76" s="15">
        <v>1</v>
      </c>
      <c r="O76" s="40"/>
    </row>
    <row r="77" spans="1:16" ht="18.75" x14ac:dyDescent="0.25">
      <c r="A77" s="17">
        <f ca="1">(Table1[[#This Row],[الرصيد الحالى]]&lt;=Table1[[#This Row],[الرصيد الحرج]])*(Table1[[#This Row],[صنف توقف]]="NO")*checkbox1</f>
        <v>0</v>
      </c>
      <c r="B77" s="13"/>
      <c r="C77" s="14"/>
      <c r="D77" s="14"/>
      <c r="E77" s="46">
        <f ca="1">Table1[[#This Row],[الرصيد الافتتاحى]]+Table1[[#This Row],[الوارد]]-Table1[[#This Row],[الصادر]]</f>
        <v>0</v>
      </c>
      <c r="F77" s="18"/>
      <c r="G77" s="39">
        <f ca="1">SUMIF(الوارد!$C$2:$C$29,Table1[[#This Row],[كود]],الوارد!$F$2:$F$25)</f>
        <v>0</v>
      </c>
      <c r="H77" s="1">
        <f>SUMIF(الصادر!$C$2:$C$971,Table1[كود],الصادر!$F$2:$F$974)</f>
        <v>0</v>
      </c>
      <c r="I77" s="1"/>
      <c r="J77" s="1"/>
      <c r="K77" s="1">
        <f ca="1">Table1[[#This Row],[الرصيد الحالى]]*Table1[[#This Row],[سعر الشراء]]</f>
        <v>0</v>
      </c>
      <c r="L77" s="1">
        <f>Table1[[#This Row],[الصادر]]*(Table1[[#This Row],[سعر البيع]]-Table1[[#This Row],[سعر الشراء]])</f>
        <v>0</v>
      </c>
      <c r="M77" s="15">
        <v>1</v>
      </c>
      <c r="O77" s="40"/>
    </row>
    <row r="78" spans="1:16" ht="18.75" x14ac:dyDescent="0.25">
      <c r="A78" s="17">
        <f ca="1">(Table1[[#This Row],[الرصيد الحالى]]&lt;=Table1[[#This Row],[الرصيد الحرج]])*(Table1[[#This Row],[صنف توقف]]="NO")*checkbox1</f>
        <v>0</v>
      </c>
      <c r="B78" s="13"/>
      <c r="C78" s="14"/>
      <c r="D78" s="14"/>
      <c r="E78" s="46">
        <f ca="1">Table1[[#This Row],[الرصيد الافتتاحى]]+Table1[[#This Row],[الوارد]]-Table1[[#This Row],[الصادر]]</f>
        <v>0</v>
      </c>
      <c r="F78" s="18"/>
      <c r="G78" s="39">
        <f ca="1">SUMIF(الوارد!$C$2:$C$29,Table1[[#This Row],[كود]],الوارد!$F$2:$F$25)</f>
        <v>0</v>
      </c>
      <c r="H78" s="1">
        <f>SUMIF(الصادر!$C$2:$C$971,Table1[كود],الصادر!$F$2:$F$974)</f>
        <v>0</v>
      </c>
      <c r="I78" s="1"/>
      <c r="J78" s="1"/>
      <c r="K78" s="1">
        <f ca="1">Table1[[#This Row],[الرصيد الحالى]]*Table1[[#This Row],[سعر الشراء]]</f>
        <v>0</v>
      </c>
      <c r="L78" s="1">
        <f>Table1[[#This Row],[الصادر]]*(Table1[[#This Row],[سعر البيع]]-Table1[[#This Row],[سعر الشراء]])</f>
        <v>0</v>
      </c>
      <c r="M78" s="15">
        <v>1</v>
      </c>
      <c r="O78" s="40"/>
    </row>
    <row r="79" spans="1:16" ht="18.75" x14ac:dyDescent="0.25">
      <c r="A79" s="17">
        <f ca="1">(Table1[[#This Row],[الرصيد الحالى]]&lt;=Table1[[#This Row],[الرصيد الحرج]])*(Table1[[#This Row],[صنف توقف]]="NO")*checkbox1</f>
        <v>0</v>
      </c>
      <c r="B79" s="13"/>
      <c r="C79" s="14"/>
      <c r="D79" s="14"/>
      <c r="E79" s="46">
        <f ca="1">Table1[[#This Row],[الرصيد الافتتاحى]]+Table1[[#This Row],[الوارد]]-Table1[[#This Row],[الصادر]]</f>
        <v>0</v>
      </c>
      <c r="F79" s="18"/>
      <c r="G79" s="39">
        <f ca="1">SUMIF(الوارد!$C$2:$C$29,Table1[[#This Row],[كود]],الوارد!$F$2:$F$25)</f>
        <v>0</v>
      </c>
      <c r="H79" s="1">
        <f>SUMIF(الصادر!$C$2:$C$971,Table1[كود],الصادر!$F$2:$F$974)</f>
        <v>0</v>
      </c>
      <c r="I79" s="1"/>
      <c r="J79" s="1"/>
      <c r="K79" s="1">
        <f ca="1">Table1[[#This Row],[الرصيد الحالى]]*Table1[[#This Row],[سعر الشراء]]</f>
        <v>0</v>
      </c>
      <c r="L79" s="1">
        <f>Table1[[#This Row],[الصادر]]*(Table1[[#This Row],[سعر البيع]]-Table1[[#This Row],[سعر الشراء]])</f>
        <v>0</v>
      </c>
      <c r="M79" s="15">
        <v>1</v>
      </c>
      <c r="O79" s="40"/>
    </row>
    <row r="80" spans="1:16" ht="18.75" x14ac:dyDescent="0.25">
      <c r="A80" s="17">
        <f ca="1">(Table1[[#This Row],[الرصيد الحالى]]&lt;=Table1[[#This Row],[الرصيد الحرج]])*(Table1[[#This Row],[صنف توقف]]="NO")*checkbox1</f>
        <v>0</v>
      </c>
      <c r="B80" s="13"/>
      <c r="C80" s="14"/>
      <c r="D80" s="14"/>
      <c r="E80" s="46">
        <f ca="1">Table1[[#This Row],[الرصيد الافتتاحى]]+Table1[[#This Row],[الوارد]]-Table1[[#This Row],[الصادر]]</f>
        <v>0</v>
      </c>
      <c r="F80" s="18"/>
      <c r="G80" s="39">
        <f ca="1">SUMIF(الوارد!$C$2:$C$29,Table1[[#This Row],[كود]],الوارد!$F$2:$F$25)</f>
        <v>0</v>
      </c>
      <c r="H80" s="1">
        <f>SUMIF(الصادر!$C$2:$C$971,Table1[كود],الصادر!$F$2:$F$974)</f>
        <v>0</v>
      </c>
      <c r="I80" s="1"/>
      <c r="J80" s="1"/>
      <c r="K80" s="1">
        <f ca="1">Table1[[#This Row],[الرصيد الحالى]]*Table1[[#This Row],[سعر الشراء]]</f>
        <v>0</v>
      </c>
      <c r="L80" s="1">
        <f>Table1[[#This Row],[الصادر]]*(Table1[[#This Row],[سعر البيع]]-Table1[[#This Row],[سعر الشراء]])</f>
        <v>0</v>
      </c>
      <c r="M80" s="15">
        <v>1</v>
      </c>
      <c r="O80" s="40"/>
    </row>
    <row r="81" spans="1:15" ht="18.75" x14ac:dyDescent="0.25">
      <c r="A81" s="17">
        <f ca="1">(Table1[[#This Row],[الرصيد الحالى]]&lt;=Table1[[#This Row],[الرصيد الحرج]])*(Table1[[#This Row],[صنف توقف]]="NO")*checkbox1</f>
        <v>0</v>
      </c>
      <c r="B81" s="13"/>
      <c r="C81" s="14"/>
      <c r="D81" s="14"/>
      <c r="E81" s="46">
        <f ca="1">Table1[[#This Row],[الرصيد الافتتاحى]]+Table1[[#This Row],[الوارد]]-Table1[[#This Row],[الصادر]]</f>
        <v>0</v>
      </c>
      <c r="F81" s="18"/>
      <c r="G81" s="39">
        <f ca="1">SUMIF(الوارد!$C$2:$C$29,Table1[[#This Row],[كود]],الوارد!$F$2:$F$25)</f>
        <v>0</v>
      </c>
      <c r="H81" s="1">
        <f>SUMIF(الصادر!$C$2:$C$971,Table1[كود],الصادر!$F$2:$F$974)</f>
        <v>0</v>
      </c>
      <c r="I81" s="1"/>
      <c r="J81" s="1"/>
      <c r="K81" s="1">
        <f ca="1">Table1[[#This Row],[الرصيد الحالى]]*Table1[[#This Row],[سعر الشراء]]</f>
        <v>0</v>
      </c>
      <c r="L81" s="1">
        <f>Table1[[#This Row],[الصادر]]*(Table1[[#This Row],[سعر البيع]]-Table1[[#This Row],[سعر الشراء]])</f>
        <v>0</v>
      </c>
      <c r="M81" s="15">
        <v>1</v>
      </c>
      <c r="O81" s="40"/>
    </row>
    <row r="82" spans="1:15" ht="18.75" x14ac:dyDescent="0.25">
      <c r="A82" s="17">
        <f ca="1">(Table1[[#This Row],[الرصيد الحالى]]&lt;=Table1[[#This Row],[الرصيد الحرج]])*(Table1[[#This Row],[صنف توقف]]="NO")*checkbox1</f>
        <v>0</v>
      </c>
      <c r="B82" s="13"/>
      <c r="C82" s="14"/>
      <c r="D82" s="14"/>
      <c r="E82" s="46">
        <f ca="1">Table1[[#This Row],[الرصيد الافتتاحى]]+Table1[[#This Row],[الوارد]]-Table1[[#This Row],[الصادر]]</f>
        <v>0</v>
      </c>
      <c r="F82" s="18"/>
      <c r="G82" s="39">
        <f ca="1">SUMIF(الوارد!$C$2:$C$29,Table1[[#This Row],[كود]],الوارد!$F$2:$F$25)</f>
        <v>0</v>
      </c>
      <c r="H82" s="1">
        <f>SUMIF(الصادر!$C$2:$C$971,Table1[كود],الصادر!$F$2:$F$974)</f>
        <v>0</v>
      </c>
      <c r="I82" s="1"/>
      <c r="J82" s="1"/>
      <c r="K82" s="1">
        <f ca="1">Table1[[#This Row],[الرصيد الحالى]]*Table1[[#This Row],[سعر الشراء]]</f>
        <v>0</v>
      </c>
      <c r="L82" s="1">
        <f>Table1[[#This Row],[الصادر]]*(Table1[[#This Row],[سعر البيع]]-Table1[[#This Row],[سعر الشراء]])</f>
        <v>0</v>
      </c>
      <c r="M82" s="15">
        <v>1</v>
      </c>
      <c r="O82" s="40"/>
    </row>
    <row r="83" spans="1:15" ht="18.75" x14ac:dyDescent="0.25">
      <c r="A83" s="17">
        <f ca="1">(Table1[[#This Row],[الرصيد الحالى]]&lt;=Table1[[#This Row],[الرصيد الحرج]])*(Table1[[#This Row],[صنف توقف]]="NO")*checkbox1</f>
        <v>0</v>
      </c>
      <c r="B83" s="13"/>
      <c r="C83" s="14"/>
      <c r="D83" s="14"/>
      <c r="E83" s="46">
        <f ca="1">Table1[[#This Row],[الرصيد الافتتاحى]]+Table1[[#This Row],[الوارد]]-Table1[[#This Row],[الصادر]]</f>
        <v>0</v>
      </c>
      <c r="F83" s="18"/>
      <c r="G83" s="39">
        <f ca="1">SUMIF(الوارد!$C$2:$C$29,Table1[[#This Row],[كود]],الوارد!$F$2:$F$25)</f>
        <v>0</v>
      </c>
      <c r="H83" s="1">
        <f>SUMIF(الصادر!$C$2:$C$971,Table1[كود],الصادر!$F$2:$F$974)</f>
        <v>0</v>
      </c>
      <c r="I83" s="1"/>
      <c r="J83" s="1"/>
      <c r="K83" s="1">
        <f ca="1">Table1[[#This Row],[الرصيد الحالى]]*Table1[[#This Row],[سعر الشراء]]</f>
        <v>0</v>
      </c>
      <c r="L83" s="1">
        <f>Table1[[#This Row],[الصادر]]*(Table1[[#This Row],[سعر البيع]]-Table1[[#This Row],[سعر الشراء]])</f>
        <v>0</v>
      </c>
      <c r="M83" s="15">
        <v>1</v>
      </c>
      <c r="O83" s="40"/>
    </row>
    <row r="84" spans="1:15" ht="18.75" x14ac:dyDescent="0.25">
      <c r="A84" s="17">
        <f ca="1">(Table1[[#This Row],[الرصيد الحالى]]&lt;=Table1[[#This Row],[الرصيد الحرج]])*(Table1[[#This Row],[صنف توقف]]="NO")*checkbox1</f>
        <v>0</v>
      </c>
      <c r="B84" s="13"/>
      <c r="C84" s="14"/>
      <c r="D84" s="14"/>
      <c r="E84" s="46">
        <f ca="1">Table1[[#This Row],[الرصيد الافتتاحى]]+Table1[[#This Row],[الوارد]]-Table1[[#This Row],[الصادر]]</f>
        <v>0</v>
      </c>
      <c r="F84" s="18"/>
      <c r="G84" s="39">
        <f ca="1">SUMIF(الوارد!$C$2:$C$29,Table1[[#This Row],[كود]],الوارد!$F$2:$F$25)</f>
        <v>0</v>
      </c>
      <c r="H84" s="1">
        <f>SUMIF(الصادر!$C$2:$C$971,Table1[كود],الصادر!$F$2:$F$974)</f>
        <v>0</v>
      </c>
      <c r="I84" s="1"/>
      <c r="J84" s="1"/>
      <c r="K84" s="1">
        <f ca="1">Table1[[#This Row],[الرصيد الحالى]]*Table1[[#This Row],[سعر الشراء]]</f>
        <v>0</v>
      </c>
      <c r="L84" s="1">
        <f>Table1[[#This Row],[الصادر]]*(Table1[[#This Row],[سعر البيع]]-Table1[[#This Row],[سعر الشراء]])</f>
        <v>0</v>
      </c>
      <c r="M84" s="15">
        <v>1</v>
      </c>
      <c r="O84" s="40"/>
    </row>
    <row r="85" spans="1:15" ht="18.75" x14ac:dyDescent="0.25">
      <c r="A85" s="17">
        <f ca="1">(Table1[[#This Row],[الرصيد الحالى]]&lt;=Table1[[#This Row],[الرصيد الحرج]])*(Table1[[#This Row],[صنف توقف]]="NO")*checkbox1</f>
        <v>0</v>
      </c>
      <c r="B85" s="13"/>
      <c r="C85" s="14"/>
      <c r="D85" s="14"/>
      <c r="E85" s="46">
        <f ca="1">Table1[[#This Row],[الرصيد الافتتاحى]]+Table1[[#This Row],[الوارد]]-Table1[[#This Row],[الصادر]]</f>
        <v>0</v>
      </c>
      <c r="F85" s="18"/>
      <c r="G85" s="39">
        <f ca="1">SUMIF(الوارد!$C$2:$C$29,Table1[[#This Row],[كود]],الوارد!$F$2:$F$25)</f>
        <v>0</v>
      </c>
      <c r="H85" s="1">
        <f>SUMIF(الصادر!$C$2:$C$971,Table1[كود],الصادر!$F$2:$F$974)</f>
        <v>0</v>
      </c>
      <c r="I85" s="1"/>
      <c r="J85" s="1"/>
      <c r="K85" s="1">
        <f ca="1">Table1[[#This Row],[الرصيد الحالى]]*Table1[[#This Row],[سعر الشراء]]</f>
        <v>0</v>
      </c>
      <c r="L85" s="1">
        <f>Table1[[#This Row],[الصادر]]*(Table1[[#This Row],[سعر البيع]]-Table1[[#This Row],[سعر الشراء]])</f>
        <v>0</v>
      </c>
      <c r="M85" s="15">
        <v>1</v>
      </c>
      <c r="O85" s="40"/>
    </row>
    <row r="86" spans="1:15" ht="18.75" x14ac:dyDescent="0.25">
      <c r="A86" s="17">
        <f ca="1">(Table1[[#This Row],[الرصيد الحالى]]&lt;=Table1[[#This Row],[الرصيد الحرج]])*(Table1[[#This Row],[صنف توقف]]="NO")*checkbox1</f>
        <v>0</v>
      </c>
      <c r="B86" s="13"/>
      <c r="C86" s="14"/>
      <c r="D86" s="14"/>
      <c r="E86" s="46">
        <f ca="1">Table1[[#This Row],[الرصيد الافتتاحى]]+Table1[[#This Row],[الوارد]]-Table1[[#This Row],[الصادر]]</f>
        <v>0</v>
      </c>
      <c r="F86" s="18"/>
      <c r="G86" s="39">
        <f ca="1">SUMIF(الوارد!$C$2:$C$29,Table1[[#This Row],[كود]],الوارد!$F$2:$F$25)</f>
        <v>0</v>
      </c>
      <c r="H86" s="1">
        <f>SUMIF(الصادر!$C$2:$C$971,Table1[كود],الصادر!$F$2:$F$974)</f>
        <v>0</v>
      </c>
      <c r="I86" s="1"/>
      <c r="J86" s="1"/>
      <c r="K86" s="1">
        <f ca="1">Table1[[#This Row],[الرصيد الحالى]]*Table1[[#This Row],[سعر الشراء]]</f>
        <v>0</v>
      </c>
      <c r="L86" s="1">
        <f>Table1[[#This Row],[الصادر]]*(Table1[[#This Row],[سعر البيع]]-Table1[[#This Row],[سعر الشراء]])</f>
        <v>0</v>
      </c>
      <c r="M86" s="15">
        <v>1</v>
      </c>
      <c r="O86" s="40"/>
    </row>
    <row r="87" spans="1:15" ht="18.75" x14ac:dyDescent="0.25">
      <c r="A87" s="17">
        <f ca="1">(Table1[[#This Row],[الرصيد الحالى]]&lt;=Table1[[#This Row],[الرصيد الحرج]])*(Table1[[#This Row],[صنف توقف]]="NO")*checkbox1</f>
        <v>0</v>
      </c>
      <c r="B87" s="13"/>
      <c r="C87" s="14"/>
      <c r="D87" s="14"/>
      <c r="E87" s="46">
        <f ca="1">Table1[[#This Row],[الرصيد الافتتاحى]]+Table1[[#This Row],[الوارد]]-Table1[[#This Row],[الصادر]]</f>
        <v>0</v>
      </c>
      <c r="F87" s="18"/>
      <c r="G87" s="39">
        <f ca="1">SUMIF(الوارد!$C$2:$C$29,Table1[[#This Row],[كود]],الوارد!$F$2:$F$25)</f>
        <v>0</v>
      </c>
      <c r="H87" s="1">
        <f>SUMIF(الصادر!$C$2:$C$971,Table1[كود],الصادر!$F$2:$F$974)</f>
        <v>0</v>
      </c>
      <c r="I87" s="1"/>
      <c r="J87" s="1"/>
      <c r="K87" s="1">
        <f ca="1">Table1[[#This Row],[الرصيد الحالى]]*Table1[[#This Row],[سعر الشراء]]</f>
        <v>0</v>
      </c>
      <c r="L87" s="1">
        <f>Table1[[#This Row],[الصادر]]*(Table1[[#This Row],[سعر البيع]]-Table1[[#This Row],[سعر الشراء]])</f>
        <v>0</v>
      </c>
      <c r="M87" s="15">
        <v>1</v>
      </c>
      <c r="O87" s="40"/>
    </row>
    <row r="88" spans="1:15" ht="18.75" x14ac:dyDescent="0.25">
      <c r="A88" s="17">
        <f ca="1">(Table1[[#This Row],[الرصيد الحالى]]&lt;=Table1[[#This Row],[الرصيد الحرج]])*(Table1[[#This Row],[صنف توقف]]="NO")*checkbox1</f>
        <v>0</v>
      </c>
      <c r="B88" s="13"/>
      <c r="C88" s="14"/>
      <c r="D88" s="14"/>
      <c r="E88" s="46">
        <f ca="1">Table1[[#This Row],[الرصيد الافتتاحى]]+Table1[[#This Row],[الوارد]]-Table1[[#This Row],[الصادر]]</f>
        <v>0</v>
      </c>
      <c r="F88" s="18"/>
      <c r="G88" s="39">
        <f ca="1">SUMIF(الوارد!$C$2:$C$29,Table1[[#This Row],[كود]],الوارد!$F$2:$F$25)</f>
        <v>0</v>
      </c>
      <c r="H88" s="1">
        <f>SUMIF(الصادر!$C$2:$C$971,Table1[كود],الصادر!$F$2:$F$974)</f>
        <v>0</v>
      </c>
      <c r="I88" s="1"/>
      <c r="J88" s="1"/>
      <c r="K88" s="1">
        <f ca="1">Table1[[#This Row],[الرصيد الحالى]]*Table1[[#This Row],[سعر الشراء]]</f>
        <v>0</v>
      </c>
      <c r="L88" s="1">
        <f>Table1[[#This Row],[الصادر]]*(Table1[[#This Row],[سعر البيع]]-Table1[[#This Row],[سعر الشراء]])</f>
        <v>0</v>
      </c>
      <c r="M88" s="15">
        <v>1</v>
      </c>
      <c r="O88" s="40"/>
    </row>
    <row r="89" spans="1:15" ht="18.75" x14ac:dyDescent="0.25">
      <c r="A89" s="17">
        <f ca="1">(Table1[[#This Row],[الرصيد الحالى]]&lt;=Table1[[#This Row],[الرصيد الحرج]])*(Table1[[#This Row],[صنف توقف]]="NO")*checkbox1</f>
        <v>0</v>
      </c>
      <c r="B89" s="13"/>
      <c r="C89" s="14"/>
      <c r="D89" s="14"/>
      <c r="E89" s="46">
        <f ca="1">Table1[[#This Row],[الرصيد الافتتاحى]]+Table1[[#This Row],[الوارد]]-Table1[[#This Row],[الصادر]]</f>
        <v>0</v>
      </c>
      <c r="F89" s="18"/>
      <c r="G89" s="39">
        <f ca="1">SUMIF(الوارد!$C$2:$C$29,Table1[[#This Row],[كود]],الوارد!$F$2:$F$25)</f>
        <v>0</v>
      </c>
      <c r="H89" s="1">
        <f>SUMIF(الصادر!$C$2:$C$971,Table1[كود],الصادر!$F$2:$F$974)</f>
        <v>0</v>
      </c>
      <c r="I89" s="1"/>
      <c r="J89" s="1"/>
      <c r="K89" s="1">
        <f ca="1">Table1[[#This Row],[الرصيد الحالى]]*Table1[[#This Row],[سعر الشراء]]</f>
        <v>0</v>
      </c>
      <c r="L89" s="1">
        <f>Table1[[#This Row],[الصادر]]*(Table1[[#This Row],[سعر البيع]]-Table1[[#This Row],[سعر الشراء]])</f>
        <v>0</v>
      </c>
      <c r="M89" s="15">
        <v>1</v>
      </c>
      <c r="O89" s="40"/>
    </row>
    <row r="90" spans="1:15" ht="18.75" x14ac:dyDescent="0.25">
      <c r="A90" s="17">
        <f ca="1">(Table1[[#This Row],[الرصيد الحالى]]&lt;=Table1[[#This Row],[الرصيد الحرج]])*(Table1[[#This Row],[صنف توقف]]="NO")*checkbox1</f>
        <v>0</v>
      </c>
      <c r="B90" s="13"/>
      <c r="C90" s="14"/>
      <c r="D90" s="14"/>
      <c r="E90" s="46">
        <f ca="1">Table1[[#This Row],[الرصيد الافتتاحى]]+Table1[[#This Row],[الوارد]]-Table1[[#This Row],[الصادر]]</f>
        <v>0</v>
      </c>
      <c r="F90" s="18"/>
      <c r="G90" s="39">
        <f ca="1">SUMIF(الوارد!$C$2:$C$29,Table1[[#This Row],[كود]],الوارد!$F$2:$F$25)</f>
        <v>0</v>
      </c>
      <c r="H90" s="1">
        <f>SUMIF(الصادر!$C$2:$C$971,Table1[كود],الصادر!$F$2:$F$974)</f>
        <v>0</v>
      </c>
      <c r="I90" s="1"/>
      <c r="J90" s="1"/>
      <c r="K90" s="1">
        <f ca="1">Table1[[#This Row],[الرصيد الحالى]]*Table1[[#This Row],[سعر الشراء]]</f>
        <v>0</v>
      </c>
      <c r="L90" s="1">
        <f>Table1[[#This Row],[الصادر]]*(Table1[[#This Row],[سعر البيع]]-Table1[[#This Row],[سعر الشراء]])</f>
        <v>0</v>
      </c>
      <c r="M90" s="15">
        <v>1</v>
      </c>
      <c r="O90" s="40"/>
    </row>
    <row r="91" spans="1:15" ht="18.75" x14ac:dyDescent="0.25">
      <c r="A91" s="17">
        <f ca="1">(Table1[[#This Row],[الرصيد الحالى]]&lt;=Table1[[#This Row],[الرصيد الحرج]])*(Table1[[#This Row],[صنف توقف]]="NO")*checkbox1</f>
        <v>0</v>
      </c>
      <c r="B91" s="13"/>
      <c r="C91" s="14"/>
      <c r="D91" s="14"/>
      <c r="E91" s="46">
        <f ca="1">Table1[[#This Row],[الرصيد الافتتاحى]]+Table1[[#This Row],[الوارد]]-Table1[[#This Row],[الصادر]]</f>
        <v>0</v>
      </c>
      <c r="F91" s="18"/>
      <c r="G91" s="39">
        <f ca="1">SUMIF(الوارد!$C$2:$C$29,Table1[[#This Row],[كود]],الوارد!$F$2:$F$25)</f>
        <v>0</v>
      </c>
      <c r="H91" s="1">
        <f>SUMIF(الصادر!$C$2:$C$971,Table1[كود],الصادر!$F$2:$F$974)</f>
        <v>0</v>
      </c>
      <c r="I91" s="1"/>
      <c r="J91" s="1"/>
      <c r="K91" s="1">
        <f ca="1">Table1[[#This Row],[الرصيد الحالى]]*Table1[[#This Row],[سعر الشراء]]</f>
        <v>0</v>
      </c>
      <c r="L91" s="1">
        <f>Table1[[#This Row],[الصادر]]*(Table1[[#This Row],[سعر البيع]]-Table1[[#This Row],[سعر الشراء]])</f>
        <v>0</v>
      </c>
      <c r="M91" s="15">
        <v>1</v>
      </c>
      <c r="O91" s="40"/>
    </row>
    <row r="92" spans="1:15" ht="18.75" x14ac:dyDescent="0.25">
      <c r="A92" s="17">
        <f ca="1">(Table1[[#This Row],[الرصيد الحالى]]&lt;=Table1[[#This Row],[الرصيد الحرج]])*(Table1[[#This Row],[صنف توقف]]="NO")*checkbox1</f>
        <v>0</v>
      </c>
      <c r="B92" s="13"/>
      <c r="C92" s="14"/>
      <c r="D92" s="14"/>
      <c r="E92" s="46">
        <f ca="1">Table1[[#This Row],[الرصيد الافتتاحى]]+Table1[[#This Row],[الوارد]]-Table1[[#This Row],[الصادر]]</f>
        <v>0</v>
      </c>
      <c r="F92" s="18"/>
      <c r="G92" s="39">
        <f ca="1">SUMIF(الوارد!$C$2:$C$29,Table1[[#This Row],[كود]],الوارد!$F$2:$F$25)</f>
        <v>0</v>
      </c>
      <c r="H92" s="1">
        <f>SUMIF(الصادر!$C$2:$C$971,Table1[كود],الصادر!$F$2:$F$974)</f>
        <v>0</v>
      </c>
      <c r="I92" s="1"/>
      <c r="J92" s="1"/>
      <c r="K92" s="1">
        <f ca="1">Table1[[#This Row],[الرصيد الحالى]]*Table1[[#This Row],[سعر الشراء]]</f>
        <v>0</v>
      </c>
      <c r="L92" s="1">
        <f>Table1[[#This Row],[الصادر]]*(Table1[[#This Row],[سعر البيع]]-Table1[[#This Row],[سعر الشراء]])</f>
        <v>0</v>
      </c>
      <c r="M92" s="15">
        <v>1</v>
      </c>
      <c r="O92" s="40"/>
    </row>
    <row r="93" spans="1:15" ht="18.75" x14ac:dyDescent="0.25">
      <c r="A93" s="17">
        <f ca="1">(Table1[[#This Row],[الرصيد الحالى]]&lt;=Table1[[#This Row],[الرصيد الحرج]])*(Table1[[#This Row],[صنف توقف]]="NO")*checkbox1</f>
        <v>0</v>
      </c>
      <c r="B93" s="13"/>
      <c r="C93" s="14"/>
      <c r="D93" s="14"/>
      <c r="E93" s="46">
        <f ca="1">Table1[[#This Row],[الرصيد الافتتاحى]]+Table1[[#This Row],[الوارد]]-Table1[[#This Row],[الصادر]]</f>
        <v>0</v>
      </c>
      <c r="F93" s="18"/>
      <c r="G93" s="39">
        <f ca="1">SUMIF(الوارد!$C$2:$C$29,Table1[[#This Row],[كود]],الوارد!$F$2:$F$25)</f>
        <v>0</v>
      </c>
      <c r="H93" s="1">
        <f>SUMIF(الصادر!$C$2:$C$971,Table1[كود],الصادر!$F$2:$F$974)</f>
        <v>0</v>
      </c>
      <c r="I93" s="1"/>
      <c r="J93" s="1"/>
      <c r="K93" s="1">
        <f ca="1">Table1[[#This Row],[الرصيد الحالى]]*Table1[[#This Row],[سعر الشراء]]</f>
        <v>0</v>
      </c>
      <c r="L93" s="1">
        <f>Table1[[#This Row],[الصادر]]*(Table1[[#This Row],[سعر البيع]]-Table1[[#This Row],[سعر الشراء]])</f>
        <v>0</v>
      </c>
      <c r="M93" s="15">
        <v>1</v>
      </c>
      <c r="O93" s="40"/>
    </row>
    <row r="94" spans="1:15" ht="18.75" x14ac:dyDescent="0.25">
      <c r="A94" s="17">
        <f ca="1">(Table1[[#This Row],[الرصيد الحالى]]&lt;=Table1[[#This Row],[الرصيد الحرج]])*(Table1[[#This Row],[صنف توقف]]="NO")*checkbox1</f>
        <v>0</v>
      </c>
      <c r="B94" s="13"/>
      <c r="C94" s="14"/>
      <c r="D94" s="14"/>
      <c r="E94" s="46">
        <f ca="1">Table1[[#This Row],[الرصيد الافتتاحى]]+Table1[[#This Row],[الوارد]]-Table1[[#This Row],[الصادر]]</f>
        <v>0</v>
      </c>
      <c r="F94" s="18"/>
      <c r="G94" s="39">
        <f ca="1">SUMIF(الوارد!$C$2:$C$29,Table1[[#This Row],[كود]],الوارد!$F$2:$F$25)</f>
        <v>0</v>
      </c>
      <c r="H94" s="1">
        <f>SUMIF(الصادر!$C$2:$C$971,Table1[كود],الصادر!$F$2:$F$974)</f>
        <v>0</v>
      </c>
      <c r="I94" s="1"/>
      <c r="J94" s="1"/>
      <c r="K94" s="1">
        <f ca="1">Table1[[#This Row],[الرصيد الحالى]]*Table1[[#This Row],[سعر الشراء]]</f>
        <v>0</v>
      </c>
      <c r="L94" s="1">
        <f>Table1[[#This Row],[الصادر]]*(Table1[[#This Row],[سعر البيع]]-Table1[[#This Row],[سعر الشراء]])</f>
        <v>0</v>
      </c>
      <c r="M94" s="15">
        <v>1</v>
      </c>
      <c r="O94" s="40"/>
    </row>
    <row r="95" spans="1:15" ht="18.75" x14ac:dyDescent="0.25">
      <c r="A95" s="17">
        <f ca="1">(Table1[[#This Row],[الرصيد الحالى]]&lt;=Table1[[#This Row],[الرصيد الحرج]])*(Table1[[#This Row],[صنف توقف]]="NO")*checkbox1</f>
        <v>0</v>
      </c>
      <c r="B95" s="13"/>
      <c r="C95" s="14"/>
      <c r="D95" s="14"/>
      <c r="E95" s="46">
        <f ca="1">Table1[[#This Row],[الرصيد الافتتاحى]]+Table1[[#This Row],[الوارد]]-Table1[[#This Row],[الصادر]]</f>
        <v>0</v>
      </c>
      <c r="F95" s="18"/>
      <c r="G95" s="39">
        <f ca="1">SUMIF(الوارد!$C$2:$C$29,Table1[[#This Row],[كود]],الوارد!$F$2:$F$25)</f>
        <v>0</v>
      </c>
      <c r="H95" s="1">
        <f>SUMIF(الصادر!$C$2:$C$971,Table1[كود],الصادر!$F$2:$F$974)</f>
        <v>0</v>
      </c>
      <c r="I95" s="1"/>
      <c r="J95" s="1"/>
      <c r="K95" s="1">
        <f ca="1">Table1[[#This Row],[الرصيد الحالى]]*Table1[[#This Row],[سعر الشراء]]</f>
        <v>0</v>
      </c>
      <c r="L95" s="1">
        <f>Table1[[#This Row],[الصادر]]*(Table1[[#This Row],[سعر البيع]]-Table1[[#This Row],[سعر الشراء]])</f>
        <v>0</v>
      </c>
      <c r="M95" s="15">
        <v>1</v>
      </c>
      <c r="O95" s="40"/>
    </row>
    <row r="96" spans="1:15" ht="18.75" x14ac:dyDescent="0.25">
      <c r="A96" s="17">
        <f ca="1">(Table1[[#This Row],[الرصيد الحالى]]&lt;=Table1[[#This Row],[الرصيد الحرج]])*(Table1[[#This Row],[صنف توقف]]="NO")*checkbox1</f>
        <v>0</v>
      </c>
      <c r="B96" s="13"/>
      <c r="C96" s="14"/>
      <c r="D96" s="14"/>
      <c r="E96" s="46">
        <f ca="1">Table1[[#This Row],[الرصيد الافتتاحى]]+Table1[[#This Row],[الوارد]]-Table1[[#This Row],[الصادر]]</f>
        <v>0</v>
      </c>
      <c r="F96" s="18"/>
      <c r="G96" s="39">
        <f ca="1">SUMIF(الوارد!$C$2:$C$29,Table1[[#This Row],[كود]],الوارد!$F$2:$F$25)</f>
        <v>0</v>
      </c>
      <c r="H96" s="1">
        <f>SUMIF(الصادر!$C$2:$C$971,Table1[كود],الصادر!$F$2:$F$974)</f>
        <v>0</v>
      </c>
      <c r="I96" s="1"/>
      <c r="J96" s="1"/>
      <c r="K96" s="1">
        <f ca="1">Table1[[#This Row],[الرصيد الحالى]]*Table1[[#This Row],[سعر الشراء]]</f>
        <v>0</v>
      </c>
      <c r="L96" s="1">
        <f>Table1[[#This Row],[الصادر]]*(Table1[[#This Row],[سعر البيع]]-Table1[[#This Row],[سعر الشراء]])</f>
        <v>0</v>
      </c>
      <c r="M96" s="15">
        <v>1</v>
      </c>
      <c r="O96" s="40"/>
    </row>
    <row r="97" spans="1:15" ht="18.75" x14ac:dyDescent="0.25">
      <c r="A97" s="17">
        <f ca="1">(Table1[[#This Row],[الرصيد الحالى]]&lt;=Table1[[#This Row],[الرصيد الحرج]])*(Table1[[#This Row],[صنف توقف]]="NO")*checkbox1</f>
        <v>0</v>
      </c>
      <c r="B97" s="13"/>
      <c r="C97" s="14"/>
      <c r="D97" s="14"/>
      <c r="E97" s="46">
        <f ca="1">Table1[[#This Row],[الرصيد الافتتاحى]]+Table1[[#This Row],[الوارد]]-Table1[[#This Row],[الصادر]]</f>
        <v>0</v>
      </c>
      <c r="F97" s="18"/>
      <c r="G97" s="39">
        <f ca="1">SUMIF(الوارد!$C$2:$C$29,Table1[[#This Row],[كود]],الوارد!$F$2:$F$25)</f>
        <v>0</v>
      </c>
      <c r="H97" s="1">
        <f>SUMIF(الصادر!$C$2:$C$971,Table1[كود],الصادر!$F$2:$F$974)</f>
        <v>0</v>
      </c>
      <c r="I97" s="1"/>
      <c r="J97" s="1"/>
      <c r="K97" s="1">
        <f ca="1">Table1[[#This Row],[الرصيد الحالى]]*Table1[[#This Row],[سعر الشراء]]</f>
        <v>0</v>
      </c>
      <c r="L97" s="1">
        <f>Table1[[#This Row],[الصادر]]*(Table1[[#This Row],[سعر البيع]]-Table1[[#This Row],[سعر الشراء]])</f>
        <v>0</v>
      </c>
      <c r="M97" s="15">
        <v>1</v>
      </c>
      <c r="O97" s="40"/>
    </row>
    <row r="98" spans="1:15" ht="18.75" x14ac:dyDescent="0.25">
      <c r="A98" s="17">
        <f ca="1">(Table1[[#This Row],[الرصيد الحالى]]&lt;=Table1[[#This Row],[الرصيد الحرج]])*(Table1[[#This Row],[صنف توقف]]="NO")*checkbox1</f>
        <v>0</v>
      </c>
      <c r="B98" s="13"/>
      <c r="C98" s="14"/>
      <c r="D98" s="14"/>
      <c r="E98" s="46">
        <f ca="1">Table1[[#This Row],[الرصيد الافتتاحى]]+Table1[[#This Row],[الوارد]]-Table1[[#This Row],[الصادر]]</f>
        <v>0</v>
      </c>
      <c r="F98" s="18"/>
      <c r="G98" s="39">
        <f ca="1">SUMIF(الوارد!$C$2:$C$29,Table1[[#This Row],[كود]],الوارد!$F$2:$F$25)</f>
        <v>0</v>
      </c>
      <c r="H98" s="1">
        <f>SUMIF(الصادر!$C$2:$C$971,Table1[كود],الصادر!$F$2:$F$974)</f>
        <v>0</v>
      </c>
      <c r="I98" s="1"/>
      <c r="J98" s="1"/>
      <c r="K98" s="1">
        <f ca="1">Table1[[#This Row],[الرصيد الحالى]]*Table1[[#This Row],[سعر الشراء]]</f>
        <v>0</v>
      </c>
      <c r="L98" s="1">
        <f>Table1[[#This Row],[الصادر]]*(Table1[[#This Row],[سعر البيع]]-Table1[[#This Row],[سعر الشراء]])</f>
        <v>0</v>
      </c>
      <c r="M98" s="15">
        <v>1</v>
      </c>
      <c r="O98" s="40"/>
    </row>
    <row r="99" spans="1:15" ht="18.75" x14ac:dyDescent="0.25">
      <c r="A99" s="17">
        <f ca="1">(Table1[[#This Row],[الرصيد الحالى]]&lt;=Table1[[#This Row],[الرصيد الحرج]])*(Table1[[#This Row],[صنف توقف]]="NO")*checkbox1</f>
        <v>0</v>
      </c>
      <c r="B99" s="13"/>
      <c r="C99" s="14"/>
      <c r="D99" s="14"/>
      <c r="E99" s="46">
        <f ca="1">Table1[[#This Row],[الرصيد الافتتاحى]]+Table1[[#This Row],[الوارد]]-Table1[[#This Row],[الصادر]]</f>
        <v>0</v>
      </c>
      <c r="F99" s="18"/>
      <c r="G99" s="39">
        <f ca="1">SUMIF(الوارد!$C$2:$C$29,Table1[[#This Row],[كود]],الوارد!$F$2:$F$25)</f>
        <v>0</v>
      </c>
      <c r="H99" s="1">
        <f>SUMIF(الصادر!$C$2:$C$971,Table1[كود],الصادر!$F$2:$F$974)</f>
        <v>0</v>
      </c>
      <c r="I99" s="1"/>
      <c r="J99" s="1"/>
      <c r="K99" s="1">
        <f ca="1">Table1[[#This Row],[الرصيد الحالى]]*Table1[[#This Row],[سعر الشراء]]</f>
        <v>0</v>
      </c>
      <c r="L99" s="1">
        <f>Table1[[#This Row],[الصادر]]*(Table1[[#This Row],[سعر البيع]]-Table1[[#This Row],[سعر الشراء]])</f>
        <v>0</v>
      </c>
      <c r="M99" s="15">
        <v>1</v>
      </c>
      <c r="O99" s="40"/>
    </row>
    <row r="100" spans="1:15" ht="18.75" x14ac:dyDescent="0.25">
      <c r="A100" s="17">
        <f ca="1">(Table1[[#This Row],[الرصيد الحالى]]&lt;=Table1[[#This Row],[الرصيد الحرج]])*(Table1[[#This Row],[صنف توقف]]="NO")*checkbox1</f>
        <v>0</v>
      </c>
      <c r="B100" s="13"/>
      <c r="C100" s="14"/>
      <c r="D100" s="14"/>
      <c r="E100" s="46">
        <f ca="1">Table1[[#This Row],[الرصيد الافتتاحى]]+Table1[[#This Row],[الوارد]]-Table1[[#This Row],[الصادر]]</f>
        <v>0</v>
      </c>
      <c r="F100" s="18"/>
      <c r="G100" s="39">
        <f ca="1">SUMIF(الوارد!$C$2:$C$29,Table1[[#This Row],[كود]],الوارد!$F$2:$F$25)</f>
        <v>0</v>
      </c>
      <c r="H100" s="1">
        <f>SUMIF(الصادر!$C$2:$C$971,Table1[كود],الصادر!$F$2:$F$974)</f>
        <v>0</v>
      </c>
      <c r="I100" s="1"/>
      <c r="J100" s="1"/>
      <c r="K100" s="1">
        <f ca="1">Table1[[#This Row],[الرصيد الحالى]]*Table1[[#This Row],[سعر الشراء]]</f>
        <v>0</v>
      </c>
      <c r="L100" s="1">
        <f>Table1[[#This Row],[الصادر]]*(Table1[[#This Row],[سعر البيع]]-Table1[[#This Row],[سعر الشراء]])</f>
        <v>0</v>
      </c>
      <c r="M100" s="15">
        <v>1</v>
      </c>
      <c r="O100" s="40"/>
    </row>
    <row r="101" spans="1:15" ht="18.75" x14ac:dyDescent="0.25">
      <c r="A101" s="17">
        <f ca="1">(Table1[[#This Row],[الرصيد الحالى]]&lt;=Table1[[#This Row],[الرصيد الحرج]])*(Table1[[#This Row],[صنف توقف]]="NO")*checkbox1</f>
        <v>0</v>
      </c>
      <c r="B101" s="13"/>
      <c r="C101" s="14"/>
      <c r="D101" s="14"/>
      <c r="E101" s="46">
        <f ca="1">Table1[[#This Row],[الرصيد الافتتاحى]]+Table1[[#This Row],[الوارد]]-Table1[[#This Row],[الصادر]]</f>
        <v>0</v>
      </c>
      <c r="F101" s="18"/>
      <c r="G101" s="39">
        <f ca="1">SUMIF(الوارد!$C$2:$C$29,Table1[[#This Row],[كود]],الوارد!$F$2:$F$25)</f>
        <v>0</v>
      </c>
      <c r="H101" s="1">
        <f>SUMIF(الصادر!$C$2:$C$971,Table1[كود],الصادر!$F$2:$F$974)</f>
        <v>0</v>
      </c>
      <c r="I101" s="1"/>
      <c r="J101" s="1"/>
      <c r="K101" s="1">
        <f ca="1">Table1[[#This Row],[الرصيد الحالى]]*Table1[[#This Row],[سعر الشراء]]</f>
        <v>0</v>
      </c>
      <c r="L101" s="1">
        <f>Table1[[#This Row],[الصادر]]*(Table1[[#This Row],[سعر البيع]]-Table1[[#This Row],[سعر الشراء]])</f>
        <v>0</v>
      </c>
      <c r="M101" s="15">
        <v>1</v>
      </c>
      <c r="O101" s="40"/>
    </row>
    <row r="102" spans="1:15" ht="18.75" x14ac:dyDescent="0.25">
      <c r="A102" s="17">
        <f ca="1">(Table1[[#This Row],[الرصيد الحالى]]&lt;=Table1[[#This Row],[الرصيد الحرج]])*(Table1[[#This Row],[صنف توقف]]="NO")*checkbox1</f>
        <v>0</v>
      </c>
      <c r="B102" s="13"/>
      <c r="C102" s="14"/>
      <c r="D102" s="14"/>
      <c r="E102" s="46">
        <f ca="1">Table1[[#This Row],[الرصيد الافتتاحى]]+Table1[[#This Row],[الوارد]]-Table1[[#This Row],[الصادر]]</f>
        <v>0</v>
      </c>
      <c r="F102" s="18"/>
      <c r="G102" s="39">
        <f ca="1">SUMIF(الوارد!$C$2:$C$29,Table1[[#This Row],[كود]],الوارد!$F$2:$F$25)</f>
        <v>0</v>
      </c>
      <c r="H102" s="1">
        <f>SUMIF(الصادر!$C$2:$C$971,Table1[كود],الصادر!$F$2:$F$974)</f>
        <v>0</v>
      </c>
      <c r="I102" s="1"/>
      <c r="J102" s="1"/>
      <c r="K102" s="1">
        <f ca="1">Table1[[#This Row],[الرصيد الحالى]]*Table1[[#This Row],[سعر الشراء]]</f>
        <v>0</v>
      </c>
      <c r="L102" s="1">
        <f>Table1[[#This Row],[الصادر]]*(Table1[[#This Row],[سعر البيع]]-Table1[[#This Row],[سعر الشراء]])</f>
        <v>0</v>
      </c>
      <c r="M102" s="15">
        <v>1</v>
      </c>
      <c r="O102" s="40"/>
    </row>
    <row r="103" spans="1:15" ht="18.75" x14ac:dyDescent="0.25">
      <c r="A103" s="17">
        <f ca="1">(Table1[[#This Row],[الرصيد الحالى]]&lt;=Table1[[#This Row],[الرصيد الحرج]])*(Table1[[#This Row],[صنف توقف]]="NO")*checkbox1</f>
        <v>0</v>
      </c>
      <c r="B103" s="13"/>
      <c r="C103" s="14"/>
      <c r="D103" s="14"/>
      <c r="E103" s="46">
        <f ca="1">Table1[[#This Row],[الرصيد الافتتاحى]]+Table1[[#This Row],[الوارد]]-Table1[[#This Row],[الصادر]]</f>
        <v>0</v>
      </c>
      <c r="F103" s="18"/>
      <c r="G103" s="39">
        <f ca="1">SUMIF(الوارد!$C$2:$C$29,Table1[[#This Row],[كود]],الوارد!$F$2:$F$25)</f>
        <v>0</v>
      </c>
      <c r="H103" s="1">
        <f>SUMIF(الصادر!$C$2:$C$971,Table1[كود],الصادر!$F$2:$F$974)</f>
        <v>0</v>
      </c>
      <c r="I103" s="1"/>
      <c r="J103" s="1"/>
      <c r="K103" s="1">
        <f ca="1">Table1[[#This Row],[الرصيد الحالى]]*Table1[[#This Row],[سعر الشراء]]</f>
        <v>0</v>
      </c>
      <c r="L103" s="1">
        <f>Table1[[#This Row],[الصادر]]*(Table1[[#This Row],[سعر البيع]]-Table1[[#This Row],[سعر الشراء]])</f>
        <v>0</v>
      </c>
      <c r="M103" s="15">
        <v>1</v>
      </c>
      <c r="O103" s="40"/>
    </row>
    <row r="104" spans="1:15" ht="18.75" x14ac:dyDescent="0.25">
      <c r="A104" s="17">
        <f ca="1">(Table1[[#This Row],[الرصيد الحالى]]&lt;=Table1[[#This Row],[الرصيد الحرج]])*(Table1[[#This Row],[صنف توقف]]="NO")*checkbox1</f>
        <v>0</v>
      </c>
      <c r="B104" s="13"/>
      <c r="C104" s="14"/>
      <c r="D104" s="14"/>
      <c r="E104" s="46">
        <f ca="1">Table1[[#This Row],[الرصيد الافتتاحى]]+Table1[[#This Row],[الوارد]]-Table1[[#This Row],[الصادر]]</f>
        <v>0</v>
      </c>
      <c r="F104" s="18"/>
      <c r="G104" s="39">
        <f ca="1">SUMIF(الوارد!$C$2:$C$29,Table1[[#This Row],[كود]],الوارد!$F$2:$F$25)</f>
        <v>0</v>
      </c>
      <c r="H104" s="1">
        <f>SUMIF(الصادر!$C$2:$C$971,Table1[كود],الصادر!$F$2:$F$974)</f>
        <v>0</v>
      </c>
      <c r="I104" s="1"/>
      <c r="J104" s="1"/>
      <c r="K104" s="1">
        <f ca="1">Table1[[#This Row],[الرصيد الحالى]]*Table1[[#This Row],[سعر الشراء]]</f>
        <v>0</v>
      </c>
      <c r="L104" s="1">
        <f>Table1[[#This Row],[الصادر]]*(Table1[[#This Row],[سعر البيع]]-Table1[[#This Row],[سعر الشراء]])</f>
        <v>0</v>
      </c>
      <c r="M104" s="15">
        <v>1</v>
      </c>
      <c r="O104" s="40"/>
    </row>
    <row r="105" spans="1:15" ht="18.75" x14ac:dyDescent="0.25">
      <c r="A105" s="17">
        <f ca="1">(Table1[[#This Row],[الرصيد الحالى]]&lt;=Table1[[#This Row],[الرصيد الحرج]])*(Table1[[#This Row],[صنف توقف]]="NO")*checkbox1</f>
        <v>0</v>
      </c>
      <c r="B105" s="13"/>
      <c r="C105" s="14"/>
      <c r="D105" s="14"/>
      <c r="E105" s="46">
        <f ca="1">Table1[[#This Row],[الرصيد الافتتاحى]]+Table1[[#This Row],[الوارد]]-Table1[[#This Row],[الصادر]]</f>
        <v>0</v>
      </c>
      <c r="F105" s="18"/>
      <c r="G105" s="39">
        <f ca="1">SUMIF(الوارد!$C$2:$C$29,Table1[[#This Row],[كود]],الوارد!$F$2:$F$25)</f>
        <v>0</v>
      </c>
      <c r="H105" s="1">
        <f>SUMIF(الصادر!$C$2:$C$971,Table1[كود],الصادر!$F$2:$F$974)</f>
        <v>0</v>
      </c>
      <c r="I105" s="1"/>
      <c r="J105" s="1"/>
      <c r="K105" s="1">
        <f ca="1">Table1[[#This Row],[الرصيد الحالى]]*Table1[[#This Row],[سعر الشراء]]</f>
        <v>0</v>
      </c>
      <c r="L105" s="1">
        <f>Table1[[#This Row],[الصادر]]*(Table1[[#This Row],[سعر البيع]]-Table1[[#This Row],[سعر الشراء]])</f>
        <v>0</v>
      </c>
      <c r="M105" s="15">
        <v>1</v>
      </c>
      <c r="O105" s="40"/>
    </row>
    <row r="106" spans="1:15" ht="18.75" x14ac:dyDescent="0.25">
      <c r="A106" s="17">
        <f ca="1">(Table1[[#This Row],[الرصيد الحالى]]&lt;=Table1[[#This Row],[الرصيد الحرج]])*(Table1[[#This Row],[صنف توقف]]="NO")*checkbox1</f>
        <v>0</v>
      </c>
      <c r="B106" s="13"/>
      <c r="C106" s="14"/>
      <c r="D106" s="14"/>
      <c r="E106" s="46">
        <f ca="1">Table1[[#This Row],[الرصيد الافتتاحى]]+Table1[[#This Row],[الوارد]]-Table1[[#This Row],[الصادر]]</f>
        <v>0</v>
      </c>
      <c r="F106" s="18"/>
      <c r="G106" s="39">
        <f ca="1">SUMIF(الوارد!$C$2:$C$29,Table1[[#This Row],[كود]],الوارد!$F$2:$F$25)</f>
        <v>0</v>
      </c>
      <c r="H106" s="1">
        <f>SUMIF(الصادر!$C$2:$C$971,Table1[كود],الصادر!$F$2:$F$974)</f>
        <v>0</v>
      </c>
      <c r="I106" s="1"/>
      <c r="J106" s="1"/>
      <c r="K106" s="1">
        <f ca="1">Table1[[#This Row],[الرصيد الحالى]]*Table1[[#This Row],[سعر الشراء]]</f>
        <v>0</v>
      </c>
      <c r="L106" s="1">
        <f>Table1[[#This Row],[الصادر]]*(Table1[[#This Row],[سعر البيع]]-Table1[[#This Row],[سعر الشراء]])</f>
        <v>0</v>
      </c>
      <c r="M106" s="15">
        <v>1</v>
      </c>
      <c r="O106" s="40"/>
    </row>
    <row r="107" spans="1:15" ht="18.75" x14ac:dyDescent="0.25">
      <c r="A107" s="17">
        <f ca="1">(Table1[[#This Row],[الرصيد الحالى]]&lt;=Table1[[#This Row],[الرصيد الحرج]])*(Table1[[#This Row],[صنف توقف]]="NO")*checkbox1</f>
        <v>0</v>
      </c>
      <c r="B107" s="13"/>
      <c r="C107" s="14"/>
      <c r="D107" s="14"/>
      <c r="E107" s="46">
        <f ca="1">Table1[[#This Row],[الرصيد الافتتاحى]]+Table1[[#This Row],[الوارد]]-Table1[[#This Row],[الصادر]]</f>
        <v>0</v>
      </c>
      <c r="F107" s="18"/>
      <c r="G107" s="39">
        <f ca="1">SUMIF(الوارد!$C$2:$C$29,Table1[[#This Row],[كود]],الوارد!$F$2:$F$25)</f>
        <v>0</v>
      </c>
      <c r="H107" s="1">
        <f>SUMIF(الصادر!$C$2:$C$971,Table1[كود],الصادر!$F$2:$F$974)</f>
        <v>0</v>
      </c>
      <c r="I107" s="1"/>
      <c r="J107" s="1"/>
      <c r="K107" s="1">
        <f ca="1">Table1[[#This Row],[الرصيد الحالى]]*Table1[[#This Row],[سعر الشراء]]</f>
        <v>0</v>
      </c>
      <c r="L107" s="39">
        <f>Table1[[#This Row],[الصادر]]*(Table1[[#This Row],[سعر البيع]]-Table1[[#This Row],[سعر الشراء]])</f>
        <v>0</v>
      </c>
      <c r="M107" s="15">
        <v>1</v>
      </c>
      <c r="O107" s="40"/>
    </row>
    <row r="108" spans="1:15" ht="18.75" x14ac:dyDescent="0.25">
      <c r="A108" s="17">
        <f ca="1">(Table1[[#This Row],[الرصيد الحالى]]&lt;=Table1[[#This Row],[الرصيد الحرج]])*(Table1[[#This Row],[صنف توقف]]="NO")*checkbox1</f>
        <v>0</v>
      </c>
      <c r="B108" s="13"/>
      <c r="C108" s="14"/>
      <c r="D108" s="14"/>
      <c r="E108" s="46">
        <f ca="1">Table1[[#This Row],[الرصيد الافتتاحى]]+Table1[[#This Row],[الوارد]]-Table1[[#This Row],[الصادر]]</f>
        <v>0</v>
      </c>
      <c r="F108" s="18"/>
      <c r="G108" s="39">
        <f ca="1">SUMIF(الوارد!$C$2:$C$29,Table1[[#This Row],[كود]],الوارد!$F$2:$F$25)</f>
        <v>0</v>
      </c>
      <c r="H108" s="1">
        <f>SUMIF(الصادر!$C$2:$C$971,Table1[كود],الصادر!$F$2:$F$974)</f>
        <v>0</v>
      </c>
      <c r="I108" s="1"/>
      <c r="J108" s="1"/>
      <c r="K108" s="1">
        <f ca="1">Table1[[#This Row],[الرصيد الحالى]]*Table1[[#This Row],[سعر الشراء]]</f>
        <v>0</v>
      </c>
      <c r="L108" s="39">
        <f>Table1[[#This Row],[الصادر]]*(Table1[[#This Row],[سعر البيع]]-Table1[[#This Row],[سعر الشراء]])</f>
        <v>0</v>
      </c>
      <c r="M108" s="15">
        <v>0</v>
      </c>
      <c r="O108" s="40"/>
    </row>
    <row r="109" spans="1:15" ht="18.75" x14ac:dyDescent="0.25">
      <c r="A109" s="17">
        <f ca="1">(Table1[[#This Row],[الرصيد الحالى]]&lt;=Table1[[#This Row],[الرصيد الحرج]])*(Table1[[#This Row],[صنف توقف]]="NO")*checkbox1</f>
        <v>0</v>
      </c>
      <c r="B109" s="13"/>
      <c r="C109" s="14"/>
      <c r="D109" s="14"/>
      <c r="E109" s="46">
        <f ca="1">Table1[[#This Row],[الرصيد الافتتاحى]]+Table1[[#This Row],[الوارد]]-Table1[[#This Row],[الصادر]]</f>
        <v>0</v>
      </c>
      <c r="F109" s="18"/>
      <c r="G109" s="39">
        <f ca="1">SUMIF(الوارد!$C$2:$C$29,Table1[[#This Row],[كود]],الوارد!$F$2:$F$25)</f>
        <v>0</v>
      </c>
      <c r="H109" s="1">
        <f>SUMIF(الصادر!$C$2:$C$971,Table1[كود],الصادر!$F$2:$F$974)</f>
        <v>0</v>
      </c>
      <c r="I109" s="1"/>
      <c r="J109" s="1"/>
      <c r="K109" s="1">
        <f ca="1">Table1[[#This Row],[الرصيد الحالى]]*Table1[[#This Row],[سعر الشراء]]</f>
        <v>0</v>
      </c>
      <c r="L109" s="39">
        <f>Table1[[#This Row],[الصادر]]*(Table1[[#This Row],[سعر البيع]]-Table1[[#This Row],[سعر الشراء]])</f>
        <v>0</v>
      </c>
      <c r="M109" s="15">
        <v>0</v>
      </c>
      <c r="O109" s="40"/>
    </row>
    <row r="110" spans="1:15" ht="18.75" x14ac:dyDescent="0.25">
      <c r="A110" s="17">
        <f ca="1">(Table1[[#This Row],[الرصيد الحالى]]&lt;=Table1[[#This Row],[الرصيد الحرج]])*(Table1[[#This Row],[صنف توقف]]="NO")*checkbox1</f>
        <v>0</v>
      </c>
      <c r="B110" s="13"/>
      <c r="C110" s="14"/>
      <c r="D110" s="14"/>
      <c r="E110" s="46">
        <f ca="1">Table1[[#This Row],[الرصيد الافتتاحى]]+Table1[[#This Row],[الوارد]]-Table1[[#This Row],[الصادر]]</f>
        <v>0</v>
      </c>
      <c r="F110" s="18"/>
      <c r="G110" s="39">
        <f ca="1">SUMIF(الوارد!$C$2:$C$29,Table1[[#This Row],[كود]],الوارد!$F$2:$F$25)</f>
        <v>0</v>
      </c>
      <c r="H110" s="1">
        <f>SUMIF(الصادر!$C$2:$C$971,Table1[كود],الصادر!$F$2:$F$974)</f>
        <v>0</v>
      </c>
      <c r="I110" s="1"/>
      <c r="J110" s="1"/>
      <c r="K110" s="1">
        <f ca="1">Table1[[#This Row],[الرصيد الحالى]]*Table1[[#This Row],[سعر الشراء]]</f>
        <v>0</v>
      </c>
      <c r="L110" s="39">
        <f>Table1[[#This Row],[الصادر]]*(Table1[[#This Row],[سعر البيع]]-Table1[[#This Row],[سعر الشراء]])</f>
        <v>0</v>
      </c>
      <c r="M110" s="15">
        <v>0</v>
      </c>
      <c r="O110" s="40"/>
    </row>
    <row r="111" spans="1:15" ht="18.75" x14ac:dyDescent="0.25">
      <c r="A111" s="17">
        <f ca="1">(Table1[[#This Row],[الرصيد الحالى]]&lt;=Table1[[#This Row],[الرصيد الحرج]])*(Table1[[#This Row],[صنف توقف]]="NO")*checkbox1</f>
        <v>0</v>
      </c>
      <c r="B111" s="13"/>
      <c r="C111" s="14"/>
      <c r="D111" s="14"/>
      <c r="E111" s="46">
        <f ca="1">Table1[[#This Row],[الرصيد الافتتاحى]]+Table1[[#This Row],[الوارد]]-Table1[[#This Row],[الصادر]]</f>
        <v>0</v>
      </c>
      <c r="F111" s="18"/>
      <c r="G111" s="39">
        <f ca="1">SUMIF(الوارد!$C$2:$C$29,Table1[[#This Row],[كود]],الوارد!$F$2:$F$25)</f>
        <v>0</v>
      </c>
      <c r="H111" s="1">
        <f>SUMIF(الصادر!$C$2:$C$971,Table1[كود],الصادر!$F$2:$F$974)</f>
        <v>0</v>
      </c>
      <c r="I111" s="1"/>
      <c r="J111" s="1"/>
      <c r="K111" s="1">
        <f ca="1">Table1[[#This Row],[الرصيد الحالى]]*Table1[[#This Row],[سعر الشراء]]</f>
        <v>0</v>
      </c>
      <c r="L111" s="39">
        <f>Table1[[#This Row],[الصادر]]*(Table1[[#This Row],[سعر البيع]]-Table1[[#This Row],[سعر الشراء]])</f>
        <v>0</v>
      </c>
      <c r="M111" s="15">
        <v>0</v>
      </c>
      <c r="O111" s="40"/>
    </row>
    <row r="112" spans="1:15" ht="18.75" x14ac:dyDescent="0.25">
      <c r="A112" s="17">
        <f ca="1">(Table1[[#This Row],[الرصيد الحالى]]&lt;=Table1[[#This Row],[الرصيد الحرج]])*(Table1[[#This Row],[صنف توقف]]="NO")*checkbox1</f>
        <v>0</v>
      </c>
      <c r="B112" s="13"/>
      <c r="C112" s="14"/>
      <c r="D112" s="14"/>
      <c r="E112" s="46">
        <f ca="1">Table1[[#This Row],[الرصيد الافتتاحى]]+Table1[[#This Row],[الوارد]]-Table1[[#This Row],[الصادر]]</f>
        <v>0</v>
      </c>
      <c r="F112" s="18"/>
      <c r="G112" s="39">
        <f ca="1">SUMIF(الوارد!$C$2:$C$29,Table1[[#This Row],[كود]],الوارد!$F$2:$F$25)</f>
        <v>0</v>
      </c>
      <c r="H112" s="1">
        <f>SUMIF(الصادر!$C$2:$C$971,Table1[كود],الصادر!$F$2:$F$974)</f>
        <v>0</v>
      </c>
      <c r="I112" s="1"/>
      <c r="J112" s="1"/>
      <c r="K112" s="1">
        <f ca="1">Table1[[#This Row],[الرصيد الحالى]]*Table1[[#This Row],[سعر الشراء]]</f>
        <v>0</v>
      </c>
      <c r="L112" s="39">
        <f>Table1[[#This Row],[الصادر]]*(Table1[[#This Row],[سعر البيع]]-Table1[[#This Row],[سعر الشراء]])</f>
        <v>0</v>
      </c>
      <c r="M112" s="15">
        <v>0</v>
      </c>
      <c r="O112" s="40"/>
    </row>
    <row r="113" spans="1:15" ht="18.75" x14ac:dyDescent="0.25">
      <c r="A113" s="17">
        <f ca="1">(Table1[[#This Row],[الرصيد الحالى]]&lt;=Table1[[#This Row],[الرصيد الحرج]])*(Table1[[#This Row],[صنف توقف]]="NO")*checkbox1</f>
        <v>0</v>
      </c>
      <c r="B113" s="13"/>
      <c r="C113" s="14"/>
      <c r="D113" s="14"/>
      <c r="E113" s="46">
        <f ca="1">Table1[[#This Row],[الرصيد الافتتاحى]]+Table1[[#This Row],[الوارد]]-Table1[[#This Row],[الصادر]]</f>
        <v>0</v>
      </c>
      <c r="F113" s="18"/>
      <c r="G113" s="39">
        <f ca="1">SUMIF(الوارد!$C$2:$C$29,Table1[[#This Row],[كود]],الوارد!$F$2:$F$25)</f>
        <v>0</v>
      </c>
      <c r="H113" s="1">
        <f>SUMIF(الصادر!$C$2:$C$971,Table1[كود],الصادر!$F$2:$F$974)</f>
        <v>0</v>
      </c>
      <c r="I113" s="1"/>
      <c r="J113" s="1"/>
      <c r="K113" s="1">
        <f ca="1">Table1[[#This Row],[الرصيد الحالى]]*Table1[[#This Row],[سعر الشراء]]</f>
        <v>0</v>
      </c>
      <c r="L113" s="39">
        <f>Table1[[#This Row],[الصادر]]*(Table1[[#This Row],[سعر البيع]]-Table1[[#This Row],[سعر الشراء]])</f>
        <v>0</v>
      </c>
      <c r="M113" s="15">
        <v>0</v>
      </c>
      <c r="O113" s="40"/>
    </row>
    <row r="114" spans="1:15" ht="18.75" x14ac:dyDescent="0.25">
      <c r="A114" s="17">
        <f ca="1">(Table1[[#This Row],[الرصيد الحالى]]&lt;=Table1[[#This Row],[الرصيد الحرج]])*(Table1[[#This Row],[صنف توقف]]="NO")*checkbox1</f>
        <v>0</v>
      </c>
      <c r="B114" s="13"/>
      <c r="C114" s="14"/>
      <c r="D114" s="14"/>
      <c r="E114" s="46">
        <f ca="1">Table1[[#This Row],[الرصيد الافتتاحى]]+Table1[[#This Row],[الوارد]]-Table1[[#This Row],[الصادر]]</f>
        <v>0</v>
      </c>
      <c r="F114" s="18"/>
      <c r="G114" s="39">
        <f ca="1">SUMIF(الوارد!$C$2:$C$29,Table1[[#This Row],[كود]],الوارد!$F$2:$F$25)</f>
        <v>0</v>
      </c>
      <c r="H114" s="1">
        <f>SUMIF(الصادر!$C$2:$C$971,Table1[كود],الصادر!$F$2:$F$974)</f>
        <v>0</v>
      </c>
      <c r="I114" s="1"/>
      <c r="J114" s="1"/>
      <c r="K114" s="1">
        <f ca="1">Table1[[#This Row],[الرصيد الحالى]]*Table1[[#This Row],[سعر الشراء]]</f>
        <v>0</v>
      </c>
      <c r="L114" s="39">
        <f>Table1[[#This Row],[الصادر]]*(Table1[[#This Row],[سعر البيع]]-Table1[[#This Row],[سعر الشراء]])</f>
        <v>0</v>
      </c>
      <c r="M114" s="15">
        <v>0</v>
      </c>
      <c r="O114" s="40"/>
    </row>
    <row r="115" spans="1:15" ht="18.75" x14ac:dyDescent="0.25">
      <c r="A115" s="17">
        <f ca="1">(Table1[[#This Row],[الرصيد الحالى]]&lt;=Table1[[#This Row],[الرصيد الحرج]])*(Table1[[#This Row],[صنف توقف]]="NO")*checkbox1</f>
        <v>0</v>
      </c>
      <c r="B115" s="13"/>
      <c r="C115" s="14"/>
      <c r="D115" s="14"/>
      <c r="E115" s="46">
        <f ca="1">Table1[[#This Row],[الرصيد الافتتاحى]]+Table1[[#This Row],[الوارد]]-Table1[[#This Row],[الصادر]]</f>
        <v>0</v>
      </c>
      <c r="F115" s="18"/>
      <c r="G115" s="39">
        <f ca="1">SUMIF(الوارد!$C$2:$C$29,Table1[[#This Row],[كود]],الوارد!$F$2:$F$25)</f>
        <v>0</v>
      </c>
      <c r="H115" s="1">
        <f>SUMIF(الصادر!$C$2:$C$971,Table1[كود],الصادر!$F$2:$F$974)</f>
        <v>0</v>
      </c>
      <c r="I115" s="1"/>
      <c r="J115" s="1"/>
      <c r="K115" s="1">
        <f ca="1">Table1[[#This Row],[الرصيد الحالى]]*Table1[[#This Row],[سعر الشراء]]</f>
        <v>0</v>
      </c>
      <c r="L115" s="39">
        <f>Table1[[#This Row],[الصادر]]*(Table1[[#This Row],[سعر البيع]]-Table1[[#This Row],[سعر الشراء]])</f>
        <v>0</v>
      </c>
      <c r="M115" s="15">
        <v>0</v>
      </c>
      <c r="O115" s="40"/>
    </row>
    <row r="116" spans="1:15" ht="18.75" x14ac:dyDescent="0.25">
      <c r="A116" s="17">
        <f ca="1">(Table1[[#This Row],[الرصيد الحالى]]&lt;=Table1[[#This Row],[الرصيد الحرج]])*(Table1[[#This Row],[صنف توقف]]="NO")*checkbox1</f>
        <v>0</v>
      </c>
      <c r="B116" s="13"/>
      <c r="C116" s="14"/>
      <c r="D116" s="14"/>
      <c r="E116" s="46">
        <f ca="1">Table1[[#This Row],[الرصيد الافتتاحى]]+Table1[[#This Row],[الوارد]]-Table1[[#This Row],[الصادر]]</f>
        <v>0</v>
      </c>
      <c r="F116" s="18"/>
      <c r="G116" s="39">
        <f ca="1">SUMIF(الوارد!$C$2:$C$29,Table1[[#This Row],[كود]],الوارد!$F$2:$F$25)</f>
        <v>0</v>
      </c>
      <c r="H116" s="1">
        <f>SUMIF(الصادر!$C$2:$C$971,Table1[كود],الصادر!$F$2:$F$974)</f>
        <v>0</v>
      </c>
      <c r="I116" s="1"/>
      <c r="J116" s="1"/>
      <c r="K116" s="1">
        <f ca="1">Table1[[#This Row],[الرصيد الحالى]]*Table1[[#This Row],[سعر الشراء]]</f>
        <v>0</v>
      </c>
      <c r="L116" s="39">
        <f>Table1[[#This Row],[الصادر]]*(Table1[[#This Row],[سعر البيع]]-Table1[[#This Row],[سعر الشراء]])</f>
        <v>0</v>
      </c>
      <c r="M116" s="15">
        <v>0</v>
      </c>
      <c r="O116" s="40"/>
    </row>
    <row r="117" spans="1:15" ht="18.75" x14ac:dyDescent="0.25">
      <c r="A117" s="17">
        <f ca="1">(Table1[[#This Row],[الرصيد الحالى]]&lt;=Table1[[#This Row],[الرصيد الحرج]])*(Table1[[#This Row],[صنف توقف]]="NO")*checkbox1</f>
        <v>0</v>
      </c>
      <c r="B117" s="13"/>
      <c r="C117" s="14"/>
      <c r="D117" s="14"/>
      <c r="E117" s="46">
        <f ca="1">Table1[[#This Row],[الرصيد الافتتاحى]]+Table1[[#This Row],[الوارد]]-Table1[[#This Row],[الصادر]]</f>
        <v>0</v>
      </c>
      <c r="F117" s="18"/>
      <c r="G117" s="39">
        <f ca="1">SUMIF(الوارد!$C$2:$C$29,Table1[[#This Row],[كود]],الوارد!$F$2:$F$25)</f>
        <v>0</v>
      </c>
      <c r="H117" s="1">
        <f>SUMIF(الصادر!$C$2:$C$971,Table1[كود],الصادر!$F$2:$F$974)</f>
        <v>0</v>
      </c>
      <c r="I117" s="1"/>
      <c r="J117" s="1"/>
      <c r="K117" s="1">
        <f ca="1">Table1[[#This Row],[الرصيد الحالى]]*Table1[[#This Row],[سعر الشراء]]</f>
        <v>0</v>
      </c>
      <c r="L117" s="39">
        <f>Table1[[#This Row],[الصادر]]*(Table1[[#This Row],[سعر البيع]]-Table1[[#This Row],[سعر الشراء]])</f>
        <v>0</v>
      </c>
      <c r="M117" s="15">
        <v>0</v>
      </c>
      <c r="O117" s="40"/>
    </row>
    <row r="118" spans="1:15" ht="18.75" x14ac:dyDescent="0.25">
      <c r="A118" s="17">
        <f ca="1">(Table1[[#This Row],[الرصيد الحالى]]&lt;=Table1[[#This Row],[الرصيد الحرج]])*(Table1[[#This Row],[صنف توقف]]="NO")*checkbox1</f>
        <v>0</v>
      </c>
      <c r="B118" s="13"/>
      <c r="C118" s="14"/>
      <c r="D118" s="14"/>
      <c r="E118" s="46">
        <f ca="1">Table1[[#This Row],[الرصيد الافتتاحى]]+Table1[[#This Row],[الوارد]]-Table1[[#This Row],[الصادر]]</f>
        <v>0</v>
      </c>
      <c r="F118" s="18"/>
      <c r="G118" s="39">
        <f ca="1">SUMIF(الوارد!$C$2:$C$29,Table1[[#This Row],[كود]],الوارد!$F$2:$F$25)</f>
        <v>0</v>
      </c>
      <c r="H118" s="1">
        <f>SUMIF(الصادر!$C$2:$C$971,Table1[كود],الصادر!$F$2:$F$974)</f>
        <v>0</v>
      </c>
      <c r="I118" s="1"/>
      <c r="J118" s="1"/>
      <c r="K118" s="1">
        <f ca="1">Table1[[#This Row],[الرصيد الحالى]]*Table1[[#This Row],[سعر الشراء]]</f>
        <v>0</v>
      </c>
      <c r="L118" s="39">
        <f>Table1[[#This Row],[الصادر]]*(Table1[[#This Row],[سعر البيع]]-Table1[[#This Row],[سعر الشراء]])</f>
        <v>0</v>
      </c>
      <c r="M118" s="15">
        <v>0</v>
      </c>
      <c r="O118" s="40"/>
    </row>
    <row r="119" spans="1:15" ht="18.75" x14ac:dyDescent="0.25">
      <c r="A119" s="17">
        <f ca="1">(Table1[[#This Row],[الرصيد الحالى]]&lt;=Table1[[#This Row],[الرصيد الحرج]])*(Table1[[#This Row],[صنف توقف]]="NO")*checkbox1</f>
        <v>0</v>
      </c>
      <c r="B119" s="13"/>
      <c r="C119" s="14"/>
      <c r="D119" s="14"/>
      <c r="E119" s="46">
        <f ca="1">Table1[[#This Row],[الرصيد الافتتاحى]]+Table1[[#This Row],[الوارد]]-Table1[[#This Row],[الصادر]]</f>
        <v>0</v>
      </c>
      <c r="F119" s="18"/>
      <c r="G119" s="39">
        <f ca="1">SUMIF(الوارد!$C$2:$C$29,Table1[[#This Row],[كود]],الوارد!$F$2:$F$25)</f>
        <v>0</v>
      </c>
      <c r="H119" s="1">
        <f>SUMIF(الصادر!$C$2:$C$971,Table1[كود],الصادر!$F$2:$F$974)</f>
        <v>0</v>
      </c>
      <c r="I119" s="1"/>
      <c r="J119" s="1"/>
      <c r="K119" s="1">
        <f ca="1">Table1[[#This Row],[الرصيد الحالى]]*Table1[[#This Row],[سعر الشراء]]</f>
        <v>0</v>
      </c>
      <c r="L119" s="39">
        <f>Table1[[#This Row],[الصادر]]*(Table1[[#This Row],[سعر البيع]]-Table1[[#This Row],[سعر الشراء]])</f>
        <v>0</v>
      </c>
      <c r="M119" s="15">
        <v>0</v>
      </c>
      <c r="O119" s="40"/>
    </row>
    <row r="120" spans="1:15" ht="18.75" x14ac:dyDescent="0.25">
      <c r="A120" s="17">
        <f ca="1">(Table1[[#This Row],[الرصيد الحالى]]&lt;=Table1[[#This Row],[الرصيد الحرج]])*(Table1[[#This Row],[صنف توقف]]="NO")*checkbox1</f>
        <v>0</v>
      </c>
      <c r="B120" s="13"/>
      <c r="C120" s="14"/>
      <c r="D120" s="14"/>
      <c r="E120" s="46">
        <f ca="1">Table1[[#This Row],[الرصيد الافتتاحى]]+Table1[[#This Row],[الوارد]]-Table1[[#This Row],[الصادر]]</f>
        <v>0</v>
      </c>
      <c r="F120" s="18"/>
      <c r="G120" s="39">
        <f ca="1">SUMIF(الوارد!$C$2:$C$29,Table1[[#This Row],[كود]],الوارد!$F$2:$F$25)</f>
        <v>0</v>
      </c>
      <c r="H120" s="1">
        <f>SUMIF(الصادر!$C$2:$C$971,Table1[كود],الصادر!$F$2:$F$974)</f>
        <v>0</v>
      </c>
      <c r="I120" s="1"/>
      <c r="J120" s="1"/>
      <c r="K120" s="1">
        <f ca="1">Table1[[#This Row],[الرصيد الحالى]]*Table1[[#This Row],[سعر الشراء]]</f>
        <v>0</v>
      </c>
      <c r="L120" s="39">
        <f>Table1[[#This Row],[الصادر]]*(Table1[[#This Row],[سعر البيع]]-Table1[[#This Row],[سعر الشراء]])</f>
        <v>0</v>
      </c>
      <c r="M120" s="15">
        <v>0</v>
      </c>
      <c r="O120" s="40"/>
    </row>
    <row r="121" spans="1:15" ht="18.75" x14ac:dyDescent="0.25">
      <c r="A121" s="17">
        <f ca="1">(Table1[[#This Row],[الرصيد الحالى]]&lt;=Table1[[#This Row],[الرصيد الحرج]])*(Table1[[#This Row],[صنف توقف]]="NO")*checkbox1</f>
        <v>0</v>
      </c>
      <c r="B121" s="13"/>
      <c r="C121" s="14"/>
      <c r="D121" s="14"/>
      <c r="E121" s="46">
        <f ca="1">Table1[[#This Row],[الرصيد الافتتاحى]]+Table1[[#This Row],[الوارد]]-Table1[[#This Row],[الصادر]]</f>
        <v>0</v>
      </c>
      <c r="F121" s="18"/>
      <c r="G121" s="39">
        <f ca="1">SUMIF(الوارد!$C$2:$C$29,Table1[[#This Row],[كود]],الوارد!$F$2:$F$25)</f>
        <v>0</v>
      </c>
      <c r="H121" s="1">
        <f>SUMIF(الصادر!$C$2:$C$971,Table1[كود],الصادر!$F$2:$F$974)</f>
        <v>0</v>
      </c>
      <c r="I121" s="1"/>
      <c r="J121" s="1"/>
      <c r="K121" s="1">
        <f ca="1">Table1[[#This Row],[الرصيد الحالى]]*Table1[[#This Row],[سعر الشراء]]</f>
        <v>0</v>
      </c>
      <c r="L121" s="39">
        <f>Table1[[#This Row],[الصادر]]*(Table1[[#This Row],[سعر البيع]]-Table1[[#This Row],[سعر الشراء]])</f>
        <v>0</v>
      </c>
      <c r="M121" s="15">
        <v>0</v>
      </c>
      <c r="O121" s="40"/>
    </row>
    <row r="122" spans="1:15" ht="18.75" x14ac:dyDescent="0.25">
      <c r="A122" s="17">
        <f ca="1">(Table1[[#This Row],[الرصيد الحالى]]&lt;=Table1[[#This Row],[الرصيد الحرج]])*(Table1[[#This Row],[صنف توقف]]="NO")*checkbox1</f>
        <v>0</v>
      </c>
      <c r="B122" s="13"/>
      <c r="C122" s="14"/>
      <c r="D122" s="14"/>
      <c r="E122" s="46">
        <f ca="1">Table1[[#This Row],[الرصيد الافتتاحى]]+Table1[[#This Row],[الوارد]]-Table1[[#This Row],[الصادر]]</f>
        <v>0</v>
      </c>
      <c r="F122" s="18"/>
      <c r="G122" s="39">
        <f ca="1">SUMIF(الوارد!$C$2:$C$29,Table1[[#This Row],[كود]],الوارد!$F$2:$F$25)</f>
        <v>0</v>
      </c>
      <c r="H122" s="1">
        <f>SUMIF(الصادر!$C$2:$C$971,Table1[كود],الصادر!$F$2:$F$974)</f>
        <v>0</v>
      </c>
      <c r="I122" s="1"/>
      <c r="J122" s="1"/>
      <c r="K122" s="1">
        <f ca="1">Table1[[#This Row],[الرصيد الحالى]]*Table1[[#This Row],[سعر الشراء]]</f>
        <v>0</v>
      </c>
      <c r="L122" s="39">
        <f>Table1[[#This Row],[الصادر]]*(Table1[[#This Row],[سعر البيع]]-Table1[[#This Row],[سعر الشراء]])</f>
        <v>0</v>
      </c>
      <c r="M122" s="15">
        <v>0</v>
      </c>
      <c r="O122" s="40"/>
    </row>
    <row r="123" spans="1:15" ht="18.75" x14ac:dyDescent="0.25">
      <c r="A123" s="17">
        <f ca="1">(Table1[[#This Row],[الرصيد الحالى]]&lt;=Table1[[#This Row],[الرصيد الحرج]])*(Table1[[#This Row],[صنف توقف]]="NO")*checkbox1</f>
        <v>0</v>
      </c>
      <c r="B123" s="13"/>
      <c r="C123" s="14"/>
      <c r="D123" s="14"/>
      <c r="E123" s="46">
        <f ca="1">Table1[[#This Row],[الرصيد الافتتاحى]]+Table1[[#This Row],[الوارد]]-Table1[[#This Row],[الصادر]]</f>
        <v>0</v>
      </c>
      <c r="F123" s="18"/>
      <c r="G123" s="39">
        <f ca="1">SUMIF(الوارد!$C$2:$C$29,Table1[[#This Row],[كود]],الوارد!$F$2:$F$25)</f>
        <v>0</v>
      </c>
      <c r="H123" s="1">
        <f>SUMIF(الصادر!$C$2:$C$971,Table1[كود],الصادر!$F$2:$F$974)</f>
        <v>0</v>
      </c>
      <c r="I123" s="1"/>
      <c r="J123" s="1"/>
      <c r="K123" s="1">
        <f ca="1">Table1[[#This Row],[الرصيد الحالى]]*Table1[[#This Row],[سعر الشراء]]</f>
        <v>0</v>
      </c>
      <c r="L123" s="39">
        <f>Table1[[#This Row],[الصادر]]*(Table1[[#This Row],[سعر البيع]]-Table1[[#This Row],[سعر الشراء]])</f>
        <v>0</v>
      </c>
      <c r="M123" s="15">
        <v>0</v>
      </c>
      <c r="O123" s="40"/>
    </row>
    <row r="124" spans="1:15" ht="18.75" x14ac:dyDescent="0.25">
      <c r="A124" s="17">
        <f ca="1">(Table1[[#This Row],[الرصيد الحالى]]&lt;=Table1[[#This Row],[الرصيد الحرج]])*(Table1[[#This Row],[صنف توقف]]="NO")*checkbox1</f>
        <v>0</v>
      </c>
      <c r="B124" s="13"/>
      <c r="C124" s="14"/>
      <c r="D124" s="14"/>
      <c r="E124" s="46">
        <f ca="1">Table1[[#This Row],[الرصيد الافتتاحى]]+Table1[[#This Row],[الوارد]]-Table1[[#This Row],[الصادر]]</f>
        <v>0</v>
      </c>
      <c r="F124" s="18"/>
      <c r="G124" s="39">
        <f ca="1">SUMIF(الوارد!$C$2:$C$29,Table1[[#This Row],[كود]],الوارد!$F$2:$F$25)</f>
        <v>0</v>
      </c>
      <c r="H124" s="1">
        <f>SUMIF(الصادر!$C$2:$C$971,Table1[كود],الصادر!$F$2:$F$974)</f>
        <v>0</v>
      </c>
      <c r="I124" s="1"/>
      <c r="J124" s="1"/>
      <c r="K124" s="1">
        <f ca="1">Table1[[#This Row],[الرصيد الحالى]]*Table1[[#This Row],[سعر الشراء]]</f>
        <v>0</v>
      </c>
      <c r="L124" s="39">
        <f>Table1[[#This Row],[الصادر]]*(Table1[[#This Row],[سعر البيع]]-Table1[[#This Row],[سعر الشراء]])</f>
        <v>0</v>
      </c>
      <c r="M124" s="15">
        <v>0</v>
      </c>
      <c r="O124" s="40"/>
    </row>
    <row r="125" spans="1:15" ht="18.75" x14ac:dyDescent="0.25">
      <c r="A125" s="17">
        <f ca="1">(Table1[[#This Row],[الرصيد الحالى]]&lt;=Table1[[#This Row],[الرصيد الحرج]])*(Table1[[#This Row],[صنف توقف]]="NO")*checkbox1</f>
        <v>0</v>
      </c>
      <c r="B125" s="13"/>
      <c r="C125" s="14"/>
      <c r="D125" s="14"/>
      <c r="E125" s="46">
        <f ca="1">Table1[[#This Row],[الرصيد الافتتاحى]]+Table1[[#This Row],[الوارد]]-Table1[[#This Row],[الصادر]]</f>
        <v>0</v>
      </c>
      <c r="F125" s="18"/>
      <c r="G125" s="39">
        <f ca="1">SUMIF(الوارد!$C$2:$C$29,Table1[[#This Row],[كود]],الوارد!$F$2:$F$25)</f>
        <v>0</v>
      </c>
      <c r="H125" s="1">
        <f>SUMIF(الصادر!$C$2:$C$971,Table1[كود],الصادر!$F$2:$F$974)</f>
        <v>0</v>
      </c>
      <c r="I125" s="1"/>
      <c r="J125" s="1"/>
      <c r="K125" s="1">
        <f ca="1">Table1[[#This Row],[الرصيد الحالى]]*Table1[[#This Row],[سعر الشراء]]</f>
        <v>0</v>
      </c>
      <c r="L125" s="39">
        <f>Table1[[#This Row],[الصادر]]*(Table1[[#This Row],[سعر البيع]]-Table1[[#This Row],[سعر الشراء]])</f>
        <v>0</v>
      </c>
      <c r="M125" s="15">
        <v>0</v>
      </c>
      <c r="O125" s="40"/>
    </row>
    <row r="126" spans="1:15" ht="18.75" x14ac:dyDescent="0.25">
      <c r="A126" s="17">
        <f ca="1">(Table1[[#This Row],[الرصيد الحالى]]&lt;=Table1[[#This Row],[الرصيد الحرج]])*(Table1[[#This Row],[صنف توقف]]="NO")*checkbox1</f>
        <v>0</v>
      </c>
      <c r="B126" s="13"/>
      <c r="C126" s="14"/>
      <c r="D126" s="14"/>
      <c r="E126" s="46">
        <f ca="1">Table1[[#This Row],[الرصيد الافتتاحى]]+Table1[[#This Row],[الوارد]]-Table1[[#This Row],[الصادر]]</f>
        <v>0</v>
      </c>
      <c r="F126" s="18"/>
      <c r="G126" s="39">
        <f ca="1">SUMIF(الوارد!$C$2:$C$29,Table1[[#This Row],[كود]],الوارد!$F$2:$F$25)</f>
        <v>0</v>
      </c>
      <c r="H126" s="1">
        <f>SUMIF(الصادر!$C$2:$C$971,Table1[كود],الصادر!$F$2:$F$974)</f>
        <v>0</v>
      </c>
      <c r="I126" s="1"/>
      <c r="J126" s="1"/>
      <c r="K126" s="1">
        <f ca="1">Table1[[#This Row],[الرصيد الحالى]]*Table1[[#This Row],[سعر الشراء]]</f>
        <v>0</v>
      </c>
      <c r="L126" s="39">
        <f>Table1[[#This Row],[الصادر]]*(Table1[[#This Row],[سعر البيع]]-Table1[[#This Row],[سعر الشراء]])</f>
        <v>0</v>
      </c>
      <c r="M126" s="15">
        <v>0</v>
      </c>
      <c r="O126" s="40"/>
    </row>
    <row r="127" spans="1:15" ht="18.75" x14ac:dyDescent="0.25">
      <c r="A127" s="17">
        <f ca="1">(Table1[[#This Row],[الرصيد الحالى]]&lt;=Table1[[#This Row],[الرصيد الحرج]])*(Table1[[#This Row],[صنف توقف]]="NO")*checkbox1</f>
        <v>0</v>
      </c>
      <c r="B127" s="13"/>
      <c r="C127" s="14"/>
      <c r="D127" s="14"/>
      <c r="E127" s="46">
        <f ca="1">Table1[[#This Row],[الرصيد الافتتاحى]]+Table1[[#This Row],[الوارد]]-Table1[[#This Row],[الصادر]]</f>
        <v>0</v>
      </c>
      <c r="F127" s="18"/>
      <c r="G127" s="39">
        <f ca="1">SUMIF(الوارد!$C$2:$C$29,Table1[[#This Row],[كود]],الوارد!$F$2:$F$25)</f>
        <v>0</v>
      </c>
      <c r="H127" s="1">
        <f>SUMIF(الصادر!$C$2:$C$971,Table1[كود],الصادر!$F$2:$F$974)</f>
        <v>0</v>
      </c>
      <c r="I127" s="1"/>
      <c r="J127" s="1"/>
      <c r="K127" s="1">
        <f ca="1">Table1[[#This Row],[الرصيد الحالى]]*Table1[[#This Row],[سعر الشراء]]</f>
        <v>0</v>
      </c>
      <c r="L127" s="39">
        <f>Table1[[#This Row],[الصادر]]*(Table1[[#This Row],[سعر البيع]]-Table1[[#This Row],[سعر الشراء]])</f>
        <v>0</v>
      </c>
      <c r="M127" s="15">
        <v>0</v>
      </c>
      <c r="O127" s="40"/>
    </row>
    <row r="128" spans="1:15" ht="18.75" x14ac:dyDescent="0.25">
      <c r="A128" s="17">
        <f ca="1">(Table1[[#This Row],[الرصيد الحالى]]&lt;=Table1[[#This Row],[الرصيد الحرج]])*(Table1[[#This Row],[صنف توقف]]="NO")*checkbox1</f>
        <v>0</v>
      </c>
      <c r="B128" s="13"/>
      <c r="C128" s="14"/>
      <c r="D128" s="14"/>
      <c r="E128" s="46">
        <f ca="1">Table1[[#This Row],[الرصيد الافتتاحى]]+Table1[[#This Row],[الوارد]]-Table1[[#This Row],[الصادر]]</f>
        <v>0</v>
      </c>
      <c r="F128" s="18"/>
      <c r="G128" s="39">
        <f ca="1">SUMIF(الوارد!$C$2:$C$29,Table1[[#This Row],[كود]],الوارد!$F$2:$F$25)</f>
        <v>0</v>
      </c>
      <c r="H128" s="1">
        <f>SUMIF(الصادر!$C$2:$C$971,Table1[كود],الصادر!$F$2:$F$974)</f>
        <v>0</v>
      </c>
      <c r="I128" s="1"/>
      <c r="J128" s="1"/>
      <c r="K128" s="1">
        <f ca="1">Table1[[#This Row],[الرصيد الحالى]]*Table1[[#This Row],[سعر الشراء]]</f>
        <v>0</v>
      </c>
      <c r="L128" s="39">
        <f>Table1[[#This Row],[الصادر]]*(Table1[[#This Row],[سعر البيع]]-Table1[[#This Row],[سعر الشراء]])</f>
        <v>0</v>
      </c>
      <c r="M128" s="15">
        <v>0</v>
      </c>
      <c r="O128" s="40"/>
    </row>
    <row r="129" spans="1:15" ht="18.75" x14ac:dyDescent="0.25">
      <c r="A129" s="17">
        <f ca="1">(Table1[[#This Row],[الرصيد الحالى]]&lt;=Table1[[#This Row],[الرصيد الحرج]])*(Table1[[#This Row],[صنف توقف]]="NO")*checkbox1</f>
        <v>0</v>
      </c>
      <c r="B129" s="13"/>
      <c r="C129" s="14"/>
      <c r="D129" s="14"/>
      <c r="E129" s="46">
        <f ca="1">Table1[[#This Row],[الرصيد الافتتاحى]]+Table1[[#This Row],[الوارد]]-Table1[[#This Row],[الصادر]]</f>
        <v>0</v>
      </c>
      <c r="F129" s="18"/>
      <c r="G129" s="39">
        <f ca="1">SUMIF(الوارد!$C$2:$C$29,Table1[[#This Row],[كود]],الوارد!$F$2:$F$25)</f>
        <v>0</v>
      </c>
      <c r="H129" s="1">
        <f>SUMIF(الصادر!$C$2:$C$971,Table1[كود],الصادر!$F$2:$F$974)</f>
        <v>0</v>
      </c>
      <c r="I129" s="1"/>
      <c r="J129" s="1"/>
      <c r="K129" s="1">
        <f ca="1">Table1[[#This Row],[الرصيد الحالى]]*Table1[[#This Row],[سعر الشراء]]</f>
        <v>0</v>
      </c>
      <c r="L129" s="39">
        <f>Table1[[#This Row],[الصادر]]*(Table1[[#This Row],[سعر البيع]]-Table1[[#This Row],[سعر الشراء]])</f>
        <v>0</v>
      </c>
      <c r="M129" s="15">
        <v>0</v>
      </c>
      <c r="O129" s="40"/>
    </row>
    <row r="130" spans="1:15" ht="18.75" x14ac:dyDescent="0.25">
      <c r="A130" s="17">
        <f ca="1">(Table1[[#This Row],[الرصيد الحالى]]&lt;=Table1[[#This Row],[الرصيد الحرج]])*(Table1[[#This Row],[صنف توقف]]="NO")*checkbox1</f>
        <v>0</v>
      </c>
      <c r="B130" s="13"/>
      <c r="C130" s="14"/>
      <c r="D130" s="14"/>
      <c r="E130" s="46">
        <f ca="1">Table1[[#This Row],[الرصيد الافتتاحى]]+Table1[[#This Row],[الوارد]]-Table1[[#This Row],[الصادر]]</f>
        <v>0</v>
      </c>
      <c r="F130" s="18"/>
      <c r="G130" s="39">
        <f ca="1">SUMIF(الوارد!$C$2:$C$29,Table1[[#This Row],[كود]],الوارد!$F$2:$F$25)</f>
        <v>0</v>
      </c>
      <c r="H130" s="1">
        <f>SUMIF(الصادر!$C$2:$C$971,Table1[كود],الصادر!$F$2:$F$974)</f>
        <v>0</v>
      </c>
      <c r="I130" s="1"/>
      <c r="J130" s="1"/>
      <c r="K130" s="1">
        <f ca="1">Table1[[#This Row],[الرصيد الحالى]]*Table1[[#This Row],[سعر الشراء]]</f>
        <v>0</v>
      </c>
      <c r="L130" s="39">
        <f>Table1[[#This Row],[الصادر]]*(Table1[[#This Row],[سعر البيع]]-Table1[[#This Row],[سعر الشراء]])</f>
        <v>0</v>
      </c>
      <c r="M130" s="15">
        <v>0</v>
      </c>
      <c r="O130" s="40"/>
    </row>
    <row r="131" spans="1:15" ht="18.75" x14ac:dyDescent="0.25">
      <c r="A131" s="17">
        <f ca="1">(Table1[[#This Row],[الرصيد الحالى]]&lt;=Table1[[#This Row],[الرصيد الحرج]])*(Table1[[#This Row],[صنف توقف]]="NO")*checkbox1</f>
        <v>0</v>
      </c>
      <c r="B131" s="13"/>
      <c r="C131" s="14"/>
      <c r="D131" s="14"/>
      <c r="E131" s="46">
        <f ca="1">Table1[[#This Row],[الرصيد الافتتاحى]]+Table1[[#This Row],[الوارد]]-Table1[[#This Row],[الصادر]]</f>
        <v>0</v>
      </c>
      <c r="F131" s="18"/>
      <c r="G131" s="39">
        <f ca="1">SUMIF(الوارد!$C$2:$C$29,Table1[[#This Row],[كود]],الوارد!$F$2:$F$25)</f>
        <v>0</v>
      </c>
      <c r="H131" s="1">
        <f>SUMIF(الصادر!$C$2:$C$971,Table1[كود],الصادر!$F$2:$F$974)</f>
        <v>0</v>
      </c>
      <c r="I131" s="1"/>
      <c r="J131" s="1"/>
      <c r="K131" s="1">
        <f ca="1">Table1[[#This Row],[الرصيد الحالى]]*Table1[[#This Row],[سعر الشراء]]</f>
        <v>0</v>
      </c>
      <c r="L131" s="39">
        <f>Table1[[#This Row],[الصادر]]*(Table1[[#This Row],[سعر البيع]]-Table1[[#This Row],[سعر الشراء]])</f>
        <v>0</v>
      </c>
      <c r="M131" s="15">
        <v>0</v>
      </c>
      <c r="O131" s="40"/>
    </row>
    <row r="132" spans="1:15" ht="18.75" x14ac:dyDescent="0.25">
      <c r="A132" s="17">
        <f ca="1">(Table1[[#This Row],[الرصيد الحالى]]&lt;=Table1[[#This Row],[الرصيد الحرج]])*(Table1[[#This Row],[صنف توقف]]="NO")*checkbox1</f>
        <v>0</v>
      </c>
      <c r="B132" s="13"/>
      <c r="C132" s="14"/>
      <c r="D132" s="14"/>
      <c r="E132" s="46">
        <f ca="1">Table1[[#This Row],[الرصيد الافتتاحى]]+Table1[[#This Row],[الوارد]]-Table1[[#This Row],[الصادر]]</f>
        <v>0</v>
      </c>
      <c r="F132" s="18"/>
      <c r="G132" s="39">
        <f ca="1">SUMIF(الوارد!$C$2:$C$29,Table1[[#This Row],[كود]],الوارد!$F$2:$F$25)</f>
        <v>0</v>
      </c>
      <c r="H132" s="1">
        <f>SUMIF(الصادر!$C$2:$C$971,Table1[كود],الصادر!$F$2:$F$974)</f>
        <v>0</v>
      </c>
      <c r="I132" s="1"/>
      <c r="J132" s="1"/>
      <c r="K132" s="1">
        <f ca="1">Table1[[#This Row],[الرصيد الحالى]]*Table1[[#This Row],[سعر الشراء]]</f>
        <v>0</v>
      </c>
      <c r="L132" s="39">
        <f>Table1[[#This Row],[الصادر]]*(Table1[[#This Row],[سعر البيع]]-Table1[[#This Row],[سعر الشراء]])</f>
        <v>0</v>
      </c>
      <c r="M132" s="15">
        <v>0</v>
      </c>
      <c r="O132" s="40"/>
    </row>
    <row r="133" spans="1:15" ht="18.75" x14ac:dyDescent="0.25">
      <c r="A133" s="17">
        <f ca="1">(Table1[[#This Row],[الرصيد الحالى]]&lt;=Table1[[#This Row],[الرصيد الحرج]])*(Table1[[#This Row],[صنف توقف]]="NO")*checkbox1</f>
        <v>0</v>
      </c>
      <c r="B133" s="13"/>
      <c r="C133" s="14"/>
      <c r="D133" s="14"/>
      <c r="E133" s="46">
        <f ca="1">Table1[[#This Row],[الرصيد الافتتاحى]]+Table1[[#This Row],[الوارد]]-Table1[[#This Row],[الصادر]]</f>
        <v>0</v>
      </c>
      <c r="F133" s="18"/>
      <c r="G133" s="39">
        <f ca="1">SUMIF(الوارد!$C$2:$C$29,Table1[[#This Row],[كود]],الوارد!$F$2:$F$25)</f>
        <v>0</v>
      </c>
      <c r="H133" s="1">
        <f>SUMIF(الصادر!$C$2:$C$971,Table1[كود],الصادر!$F$2:$F$974)</f>
        <v>0</v>
      </c>
      <c r="I133" s="1"/>
      <c r="J133" s="1"/>
      <c r="K133" s="1">
        <f ca="1">Table1[[#This Row],[الرصيد الحالى]]*Table1[[#This Row],[سعر الشراء]]</f>
        <v>0</v>
      </c>
      <c r="L133" s="39">
        <f>Table1[[#This Row],[الصادر]]*(Table1[[#This Row],[سعر البيع]]-Table1[[#This Row],[سعر الشراء]])</f>
        <v>0</v>
      </c>
      <c r="M133" s="15">
        <v>0</v>
      </c>
      <c r="O133" s="40"/>
    </row>
    <row r="134" spans="1:15" ht="18.75" x14ac:dyDescent="0.25">
      <c r="A134" s="17">
        <f ca="1">(Table1[[#This Row],[الرصيد الحالى]]&lt;=Table1[[#This Row],[الرصيد الحرج]])*(Table1[[#This Row],[صنف توقف]]="NO")*checkbox1</f>
        <v>0</v>
      </c>
      <c r="B134" s="13"/>
      <c r="C134" s="14"/>
      <c r="D134" s="14"/>
      <c r="E134" s="46">
        <f ca="1">Table1[[#This Row],[الرصيد الافتتاحى]]+Table1[[#This Row],[الوارد]]-Table1[[#This Row],[الصادر]]</f>
        <v>0</v>
      </c>
      <c r="F134" s="18"/>
      <c r="G134" s="39">
        <f ca="1">SUMIF(الوارد!$C$2:$C$29,Table1[[#This Row],[كود]],الوارد!$F$2:$F$25)</f>
        <v>0</v>
      </c>
      <c r="H134" s="1">
        <f>SUMIF(الصادر!$C$2:$C$971,Table1[كود],الصادر!$F$2:$F$974)</f>
        <v>0</v>
      </c>
      <c r="I134" s="1"/>
      <c r="J134" s="1"/>
      <c r="K134" s="1">
        <f ca="1">Table1[[#This Row],[الرصيد الحالى]]*Table1[[#This Row],[سعر الشراء]]</f>
        <v>0</v>
      </c>
      <c r="L134" s="39">
        <f>Table1[[#This Row],[الصادر]]*(Table1[[#This Row],[سعر البيع]]-Table1[[#This Row],[سعر الشراء]])</f>
        <v>0</v>
      </c>
      <c r="M134" s="15">
        <v>0</v>
      </c>
      <c r="O134" s="40"/>
    </row>
    <row r="135" spans="1:15" ht="18.75" x14ac:dyDescent="0.25">
      <c r="A135" s="17">
        <f ca="1">(Table1[[#This Row],[الرصيد الحالى]]&lt;=Table1[[#This Row],[الرصيد الحرج]])*(Table1[[#This Row],[صنف توقف]]="NO")*checkbox1</f>
        <v>0</v>
      </c>
      <c r="B135" s="13"/>
      <c r="C135" s="14"/>
      <c r="D135" s="14"/>
      <c r="E135" s="46">
        <f ca="1">Table1[[#This Row],[الرصيد الافتتاحى]]+Table1[[#This Row],[الوارد]]-Table1[[#This Row],[الصادر]]</f>
        <v>0</v>
      </c>
      <c r="F135" s="18"/>
      <c r="G135" s="39">
        <f ca="1">SUMIF(الوارد!$C$2:$C$29,Table1[[#This Row],[كود]],الوارد!$F$2:$F$25)</f>
        <v>0</v>
      </c>
      <c r="H135" s="1">
        <f>SUMIF(الصادر!$C$2:$C$971,Table1[كود],الصادر!$F$2:$F$974)</f>
        <v>0</v>
      </c>
      <c r="I135" s="1"/>
      <c r="J135" s="1"/>
      <c r="K135" s="1">
        <f ca="1">Table1[[#This Row],[الرصيد الحالى]]*Table1[[#This Row],[سعر الشراء]]</f>
        <v>0</v>
      </c>
      <c r="L135" s="39">
        <f>Table1[[#This Row],[الصادر]]*(Table1[[#This Row],[سعر البيع]]-Table1[[#This Row],[سعر الشراء]])</f>
        <v>0</v>
      </c>
      <c r="M135" s="15">
        <v>0</v>
      </c>
      <c r="O135" s="40"/>
    </row>
    <row r="136" spans="1:15" ht="18.75" x14ac:dyDescent="0.25">
      <c r="A136" s="17">
        <f ca="1">(Table1[[#This Row],[الرصيد الحالى]]&lt;=Table1[[#This Row],[الرصيد الحرج]])*(Table1[[#This Row],[صنف توقف]]="NO")*checkbox1</f>
        <v>0</v>
      </c>
      <c r="B136" s="13"/>
      <c r="C136" s="14"/>
      <c r="D136" s="14"/>
      <c r="E136" s="46">
        <f ca="1">Table1[[#This Row],[الرصيد الافتتاحى]]+Table1[[#This Row],[الوارد]]-Table1[[#This Row],[الصادر]]</f>
        <v>0</v>
      </c>
      <c r="F136" s="18"/>
      <c r="G136" s="39">
        <f ca="1">SUMIF(الوارد!$C$2:$C$29,Table1[[#This Row],[كود]],الوارد!$F$2:$F$25)</f>
        <v>0</v>
      </c>
      <c r="H136" s="1">
        <f>SUMIF(الصادر!$C$2:$C$971,Table1[كود],الصادر!$F$2:$F$974)</f>
        <v>0</v>
      </c>
      <c r="I136" s="1"/>
      <c r="J136" s="1"/>
      <c r="K136" s="1">
        <f ca="1">Table1[[#This Row],[الرصيد الحالى]]*Table1[[#This Row],[سعر الشراء]]</f>
        <v>0</v>
      </c>
      <c r="L136" s="39">
        <f>Table1[[#This Row],[الصادر]]*(Table1[[#This Row],[سعر البيع]]-Table1[[#This Row],[سعر الشراء]])</f>
        <v>0</v>
      </c>
      <c r="M136" s="15">
        <v>0</v>
      </c>
      <c r="O136" s="40"/>
    </row>
    <row r="137" spans="1:15" ht="18.75" x14ac:dyDescent="0.25">
      <c r="A137" s="17">
        <f ca="1">(Table1[[#This Row],[الرصيد الحالى]]&lt;=Table1[[#This Row],[الرصيد الحرج]])*(Table1[[#This Row],[صنف توقف]]="NO")*checkbox1</f>
        <v>0</v>
      </c>
      <c r="B137" s="13"/>
      <c r="C137" s="14"/>
      <c r="D137" s="14"/>
      <c r="E137" s="46">
        <f ca="1">Table1[[#This Row],[الرصيد الافتتاحى]]+Table1[[#This Row],[الوارد]]-Table1[[#This Row],[الصادر]]</f>
        <v>0</v>
      </c>
      <c r="F137" s="18"/>
      <c r="G137" s="39">
        <f ca="1">SUMIF(الوارد!$C$2:$C$29,Table1[[#This Row],[كود]],الوارد!$F$2:$F$25)</f>
        <v>0</v>
      </c>
      <c r="H137" s="1">
        <f>SUMIF(الصادر!$C$2:$C$971,Table1[كود],الصادر!$F$2:$F$974)</f>
        <v>0</v>
      </c>
      <c r="I137" s="1"/>
      <c r="J137" s="1"/>
      <c r="K137" s="1">
        <f ca="1">Table1[[#This Row],[الرصيد الحالى]]*Table1[[#This Row],[سعر الشراء]]</f>
        <v>0</v>
      </c>
      <c r="L137" s="39">
        <f>Table1[[#This Row],[الصادر]]*(Table1[[#This Row],[سعر البيع]]-Table1[[#This Row],[سعر الشراء]])</f>
        <v>0</v>
      </c>
      <c r="M137" s="15">
        <v>0</v>
      </c>
      <c r="O137" s="40"/>
    </row>
    <row r="138" spans="1:15" ht="18.75" x14ac:dyDescent="0.25">
      <c r="A138" s="17">
        <f ca="1">(Table1[[#This Row],[الرصيد الحالى]]&lt;=Table1[[#This Row],[الرصيد الحرج]])*(Table1[[#This Row],[صنف توقف]]="NO")*checkbox1</f>
        <v>0</v>
      </c>
      <c r="B138" s="13"/>
      <c r="C138" s="14"/>
      <c r="D138" s="14"/>
      <c r="E138" s="46">
        <f ca="1">Table1[[#This Row],[الرصيد الافتتاحى]]+Table1[[#This Row],[الوارد]]-Table1[[#This Row],[الصادر]]</f>
        <v>0</v>
      </c>
      <c r="F138" s="18"/>
      <c r="G138" s="39">
        <f ca="1">SUMIF(الوارد!$C$2:$C$29,Table1[[#This Row],[كود]],الوارد!$F$2:$F$25)</f>
        <v>0</v>
      </c>
      <c r="H138" s="1">
        <f>SUMIF(الصادر!$C$2:$C$971,Table1[كود],الصادر!$F$2:$F$974)</f>
        <v>0</v>
      </c>
      <c r="I138" s="1"/>
      <c r="J138" s="1"/>
      <c r="K138" s="1">
        <f ca="1">Table1[[#This Row],[الرصيد الحالى]]*Table1[[#This Row],[سعر الشراء]]</f>
        <v>0</v>
      </c>
      <c r="L138" s="39">
        <f>Table1[[#This Row],[الصادر]]*(Table1[[#This Row],[سعر البيع]]-Table1[[#This Row],[سعر الشراء]])</f>
        <v>0</v>
      </c>
      <c r="M138" s="15">
        <v>0</v>
      </c>
      <c r="O138" s="40"/>
    </row>
    <row r="139" spans="1:15" ht="18.75" x14ac:dyDescent="0.25">
      <c r="A139" s="17">
        <f ca="1">(Table1[[#This Row],[الرصيد الحالى]]&lt;=Table1[[#This Row],[الرصيد الحرج]])*(Table1[[#This Row],[صنف توقف]]="NO")*checkbox1</f>
        <v>0</v>
      </c>
      <c r="B139" s="13"/>
      <c r="C139" s="14"/>
      <c r="D139" s="14"/>
      <c r="E139" s="46">
        <f ca="1">Table1[[#This Row],[الرصيد الافتتاحى]]+Table1[[#This Row],[الوارد]]-Table1[[#This Row],[الصادر]]</f>
        <v>0</v>
      </c>
      <c r="F139" s="18"/>
      <c r="G139" s="39">
        <f ca="1">SUMIF(الوارد!$C$2:$C$29,Table1[[#This Row],[كود]],الوارد!$F$2:$F$25)</f>
        <v>0</v>
      </c>
      <c r="H139" s="1">
        <f>SUMIF(الصادر!$C$2:$C$971,Table1[كود],الصادر!$F$2:$F$974)</f>
        <v>0</v>
      </c>
      <c r="I139" s="1"/>
      <c r="J139" s="1"/>
      <c r="K139" s="1">
        <f ca="1">Table1[[#This Row],[الرصيد الحالى]]*Table1[[#This Row],[سعر الشراء]]</f>
        <v>0</v>
      </c>
      <c r="L139" s="39">
        <f>Table1[[#This Row],[الصادر]]*(Table1[[#This Row],[سعر البيع]]-Table1[[#This Row],[سعر الشراء]])</f>
        <v>0</v>
      </c>
      <c r="M139" s="15">
        <v>0</v>
      </c>
      <c r="O139" s="40"/>
    </row>
    <row r="140" spans="1:15" ht="18.75" x14ac:dyDescent="0.25">
      <c r="A140" s="17">
        <f ca="1">(Table1[[#This Row],[الرصيد الحالى]]&lt;=Table1[[#This Row],[الرصيد الحرج]])*(Table1[[#This Row],[صنف توقف]]="NO")*checkbox1</f>
        <v>0</v>
      </c>
      <c r="B140" s="13"/>
      <c r="C140" s="14"/>
      <c r="D140" s="14"/>
      <c r="E140" s="46">
        <f ca="1">Table1[[#This Row],[الرصيد الافتتاحى]]+Table1[[#This Row],[الوارد]]-Table1[[#This Row],[الصادر]]</f>
        <v>0</v>
      </c>
      <c r="F140" s="18"/>
      <c r="G140" s="39">
        <f ca="1">SUMIF(الوارد!$C$2:$C$29,Table1[[#This Row],[كود]],الوارد!$F$2:$F$25)</f>
        <v>0</v>
      </c>
      <c r="H140" s="1">
        <f>SUMIF(الصادر!$C$2:$C$971,Table1[كود],الصادر!$F$2:$F$974)</f>
        <v>0</v>
      </c>
      <c r="I140" s="1"/>
      <c r="J140" s="1"/>
      <c r="K140" s="1">
        <f ca="1">Table1[[#This Row],[الرصيد الحالى]]*Table1[[#This Row],[سعر الشراء]]</f>
        <v>0</v>
      </c>
      <c r="L140" s="39">
        <f>Table1[[#This Row],[الصادر]]*(Table1[[#This Row],[سعر البيع]]-Table1[[#This Row],[سعر الشراء]])</f>
        <v>0</v>
      </c>
      <c r="M140" s="15">
        <v>0</v>
      </c>
      <c r="O140" s="40"/>
    </row>
    <row r="141" spans="1:15" ht="18.75" x14ac:dyDescent="0.25">
      <c r="A141" s="17">
        <f ca="1">(Table1[[#This Row],[الرصيد الحالى]]&lt;=Table1[[#This Row],[الرصيد الحرج]])*(Table1[[#This Row],[صنف توقف]]="NO")*checkbox1</f>
        <v>0</v>
      </c>
      <c r="B141" s="13"/>
      <c r="C141" s="14"/>
      <c r="D141" s="14"/>
      <c r="E141" s="46">
        <f ca="1">Table1[[#This Row],[الرصيد الافتتاحى]]+Table1[[#This Row],[الوارد]]-Table1[[#This Row],[الصادر]]</f>
        <v>0</v>
      </c>
      <c r="F141" s="18"/>
      <c r="G141" s="39">
        <f ca="1">SUMIF(الوارد!$C$2:$C$29,Table1[[#This Row],[كود]],الوارد!$F$2:$F$25)</f>
        <v>0</v>
      </c>
      <c r="H141" s="1">
        <f>SUMIF(الصادر!$C$2:$C$971,Table1[كود],الصادر!$F$2:$F$974)</f>
        <v>0</v>
      </c>
      <c r="I141" s="1"/>
      <c r="J141" s="1"/>
      <c r="K141" s="1">
        <f ca="1">Table1[[#This Row],[الرصيد الحالى]]*Table1[[#This Row],[سعر الشراء]]</f>
        <v>0</v>
      </c>
      <c r="L141" s="39">
        <f>Table1[[#This Row],[الصادر]]*(Table1[[#This Row],[سعر البيع]]-Table1[[#This Row],[سعر الشراء]])</f>
        <v>0</v>
      </c>
      <c r="M141" s="15">
        <v>0</v>
      </c>
      <c r="O141" s="40"/>
    </row>
    <row r="142" spans="1:15" ht="18.75" x14ac:dyDescent="0.25">
      <c r="A142" s="17">
        <f ca="1">(Table1[[#This Row],[الرصيد الحالى]]&lt;=Table1[[#This Row],[الرصيد الحرج]])*(Table1[[#This Row],[صنف توقف]]="NO")*checkbox1</f>
        <v>0</v>
      </c>
      <c r="B142" s="13"/>
      <c r="C142" s="14"/>
      <c r="D142" s="14"/>
      <c r="E142" s="46">
        <f ca="1">Table1[[#This Row],[الرصيد الافتتاحى]]+Table1[[#This Row],[الوارد]]-Table1[[#This Row],[الصادر]]</f>
        <v>0</v>
      </c>
      <c r="F142" s="18"/>
      <c r="G142" s="39">
        <f ca="1">SUMIF(الوارد!$C$2:$C$29,Table1[[#This Row],[كود]],الوارد!$F$2:$F$25)</f>
        <v>0</v>
      </c>
      <c r="H142" s="1">
        <f>SUMIF(الصادر!$C$2:$C$971,Table1[كود],الصادر!$F$2:$F$974)</f>
        <v>0</v>
      </c>
      <c r="I142" s="1"/>
      <c r="J142" s="1"/>
      <c r="K142" s="1">
        <f ca="1">Table1[[#This Row],[الرصيد الحالى]]*Table1[[#This Row],[سعر الشراء]]</f>
        <v>0</v>
      </c>
      <c r="L142" s="39">
        <f>Table1[[#This Row],[الصادر]]*(Table1[[#This Row],[سعر البيع]]-Table1[[#This Row],[سعر الشراء]])</f>
        <v>0</v>
      </c>
      <c r="O142" s="40"/>
    </row>
    <row r="143" spans="1:15" ht="18.75" x14ac:dyDescent="0.25">
      <c r="A143" s="17">
        <f ca="1">(Table1[[#This Row],[الرصيد الحالى]]&lt;=Table1[[#This Row],[الرصيد الحرج]])*(Table1[[#This Row],[صنف توقف]]="NO")*checkbox1</f>
        <v>0</v>
      </c>
      <c r="B143" s="13"/>
      <c r="C143" s="14"/>
      <c r="D143" s="14"/>
      <c r="E143" s="46">
        <f ca="1">Table1[[#This Row],[الرصيد الافتتاحى]]+Table1[[#This Row],[الوارد]]-Table1[[#This Row],[الصادر]]</f>
        <v>0</v>
      </c>
      <c r="F143" s="18"/>
      <c r="G143" s="39">
        <f ca="1">SUMIF(الوارد!$C$2:$C$29,Table1[[#This Row],[كود]],الوارد!$F$2:$F$25)</f>
        <v>0</v>
      </c>
      <c r="H143" s="1">
        <f>SUMIF(الصادر!$C$2:$C$971,Table1[كود],الصادر!$F$2:$F$974)</f>
        <v>0</v>
      </c>
      <c r="I143" s="1"/>
      <c r="J143" s="1"/>
      <c r="K143" s="1">
        <f ca="1">Table1[[#This Row],[الرصيد الحالى]]*Table1[[#This Row],[سعر الشراء]]</f>
        <v>0</v>
      </c>
      <c r="L143" s="39">
        <f>Table1[[#This Row],[الصادر]]*(Table1[[#This Row],[سعر البيع]]-Table1[[#This Row],[سعر الشراء]])</f>
        <v>0</v>
      </c>
      <c r="O143" s="40"/>
    </row>
    <row r="144" spans="1:15" ht="18.75" x14ac:dyDescent="0.25">
      <c r="A144" s="17">
        <f ca="1">(Table1[[#This Row],[الرصيد الحالى]]&lt;=Table1[[#This Row],[الرصيد الحرج]])*(Table1[[#This Row],[صنف توقف]]="NO")*checkbox1</f>
        <v>0</v>
      </c>
      <c r="B144" s="13"/>
      <c r="C144" s="14"/>
      <c r="D144" s="14"/>
      <c r="E144" s="46">
        <f ca="1">Table1[[#This Row],[الرصيد الافتتاحى]]+Table1[[#This Row],[الوارد]]-Table1[[#This Row],[الصادر]]</f>
        <v>0</v>
      </c>
      <c r="F144" s="18"/>
      <c r="G144" s="39">
        <f ca="1">SUMIF(الوارد!$C$2:$C$29,Table1[[#This Row],[كود]],الوارد!$F$2:$F$25)</f>
        <v>0</v>
      </c>
      <c r="H144" s="1">
        <f>SUMIF(الصادر!$C$2:$C$971,Table1[كود],الصادر!$F$2:$F$974)</f>
        <v>0</v>
      </c>
      <c r="I144" s="1"/>
      <c r="J144" s="1"/>
      <c r="K144" s="1">
        <f ca="1">Table1[[#This Row],[الرصيد الحالى]]*Table1[[#This Row],[سعر الشراء]]</f>
        <v>0</v>
      </c>
      <c r="L144" s="39">
        <f>Table1[[#This Row],[الصادر]]*(Table1[[#This Row],[سعر البيع]]-Table1[[#This Row],[سعر الشراء]])</f>
        <v>0</v>
      </c>
      <c r="O144" s="40"/>
    </row>
    <row r="145" spans="1:16" ht="18.75" x14ac:dyDescent="0.25">
      <c r="A145" s="17">
        <f ca="1">(Table1[[#This Row],[الرصيد الحالى]]&lt;=Table1[[#This Row],[الرصيد الحرج]])*(Table1[[#This Row],[صنف توقف]]="NO")*checkbox1</f>
        <v>0</v>
      </c>
      <c r="B145" s="13"/>
      <c r="C145" s="14"/>
      <c r="D145" s="14"/>
      <c r="E145" s="46">
        <f ca="1">Table1[[#This Row],[الرصيد الافتتاحى]]+Table1[[#This Row],[الوارد]]-Table1[[#This Row],[الصادر]]</f>
        <v>0</v>
      </c>
      <c r="F145" s="18"/>
      <c r="G145" s="39">
        <f ca="1">SUMIF(الوارد!$C$2:$C$29,Table1[[#This Row],[كود]],الوارد!$F$2:$F$25)</f>
        <v>0</v>
      </c>
      <c r="H145" s="1">
        <f>SUMIF(الصادر!$C$2:$C$971,Table1[كود],الصادر!$F$2:$F$974)</f>
        <v>0</v>
      </c>
      <c r="I145" s="1"/>
      <c r="J145" s="1"/>
      <c r="K145" s="1">
        <f ca="1">Table1[[#This Row],[الرصيد الحالى]]*Table1[[#This Row],[سعر الشراء]]</f>
        <v>0</v>
      </c>
      <c r="L145" s="39">
        <f>Table1[[#This Row],[الصادر]]*(Table1[[#This Row],[سعر البيع]]-Table1[[#This Row],[سعر الشراء]])</f>
        <v>0</v>
      </c>
      <c r="O145" s="40"/>
    </row>
    <row r="146" spans="1:16" ht="18.75" x14ac:dyDescent="0.25">
      <c r="A146" s="17">
        <f ca="1">(Table1[[#This Row],[الرصيد الحالى]]&lt;=Table1[[#This Row],[الرصيد الحرج]])*(Table1[[#This Row],[صنف توقف]]="NO")*checkbox1</f>
        <v>0</v>
      </c>
      <c r="B146" s="13"/>
      <c r="C146" s="14"/>
      <c r="D146" s="14"/>
      <c r="E146" s="46">
        <f ca="1">Table1[[#This Row],[الرصيد الافتتاحى]]+Table1[[#This Row],[الوارد]]-Table1[[#This Row],[الصادر]]</f>
        <v>0</v>
      </c>
      <c r="F146" s="18"/>
      <c r="G146" s="39">
        <f ca="1">SUMIF(الوارد!$C$2:$C$29,Table1[[#This Row],[كود]],الوارد!$F$2:$F$25)</f>
        <v>0</v>
      </c>
      <c r="H146" s="1">
        <f>SUMIF(الصادر!$C$2:$C$971,Table1[كود],الصادر!$F$2:$F$974)</f>
        <v>0</v>
      </c>
      <c r="I146" s="1"/>
      <c r="J146" s="1"/>
      <c r="K146" s="1">
        <f ca="1">Table1[[#This Row],[الرصيد الحالى]]*Table1[[#This Row],[سعر الشراء]]</f>
        <v>0</v>
      </c>
      <c r="L146" s="39">
        <f>Table1[[#This Row],[الصادر]]*(Table1[[#This Row],[سعر البيع]]-Table1[[#This Row],[سعر الشراء]])</f>
        <v>0</v>
      </c>
      <c r="O146" s="40"/>
    </row>
    <row r="147" spans="1:16" ht="18.75" x14ac:dyDescent="0.25">
      <c r="A147" s="17">
        <f ca="1">(Table1[[#This Row],[الرصيد الحالى]]&lt;=Table1[[#This Row],[الرصيد الحرج]])*(Table1[[#This Row],[صنف توقف]]="NO")*checkbox1</f>
        <v>0</v>
      </c>
      <c r="B147" s="13"/>
      <c r="C147" s="14"/>
      <c r="D147" s="14"/>
      <c r="E147" s="46">
        <f ca="1">Table1[[#This Row],[الرصيد الافتتاحى]]+Table1[[#This Row],[الوارد]]-Table1[[#This Row],[الصادر]]</f>
        <v>0</v>
      </c>
      <c r="F147" s="18"/>
      <c r="G147" s="39">
        <f ca="1">SUMIF(الوارد!$C$2:$C$29,Table1[[#This Row],[كود]],الوارد!$F$2:$F$25)</f>
        <v>0</v>
      </c>
      <c r="H147" s="1">
        <f>SUMIF(الصادر!$C$2:$C$971,Table1[كود],الصادر!$F$2:$F$974)</f>
        <v>0</v>
      </c>
      <c r="I147" s="1"/>
      <c r="J147" s="1"/>
      <c r="K147" s="1">
        <f ca="1">Table1[[#This Row],[الرصيد الحالى]]*Table1[[#This Row],[سعر الشراء]]</f>
        <v>0</v>
      </c>
      <c r="L147" s="39">
        <f>Table1[[#This Row],[الصادر]]*(Table1[[#This Row],[سعر البيع]]-Table1[[#This Row],[سعر الشراء]])</f>
        <v>0</v>
      </c>
      <c r="O147" s="40"/>
    </row>
    <row r="148" spans="1:16" ht="18.75" x14ac:dyDescent="0.25">
      <c r="A148" s="17">
        <f ca="1">(Table1[[#This Row],[الرصيد الحالى]]&lt;=Table1[[#This Row],[الرصيد الحرج]])*(Table1[[#This Row],[صنف توقف]]="NO")*checkbox1</f>
        <v>0</v>
      </c>
      <c r="B148" s="13"/>
      <c r="C148" s="14"/>
      <c r="D148" s="14"/>
      <c r="E148" s="46">
        <f ca="1">Table1[[#This Row],[الرصيد الافتتاحى]]+Table1[[#This Row],[الوارد]]-Table1[[#This Row],[الصادر]]</f>
        <v>0</v>
      </c>
      <c r="F148" s="18"/>
      <c r="G148" s="39">
        <f ca="1">SUMIF(الوارد!$C$2:$C$29,Table1[[#This Row],[كود]],الوارد!$F$2:$F$25)</f>
        <v>0</v>
      </c>
      <c r="H148" s="1">
        <f>SUMIF(الصادر!$C$2:$C$971,Table1[كود],الصادر!$F$2:$F$974)</f>
        <v>0</v>
      </c>
      <c r="I148" s="1"/>
      <c r="J148" s="1"/>
      <c r="K148" s="1">
        <f ca="1">Table1[[#This Row],[الرصيد الحالى]]*Table1[[#This Row],[سعر الشراء]]</f>
        <v>0</v>
      </c>
      <c r="L148" s="39">
        <f>Table1[[#This Row],[الصادر]]*(Table1[[#This Row],[سعر البيع]]-Table1[[#This Row],[سعر الشراء]])</f>
        <v>0</v>
      </c>
      <c r="O148" s="40"/>
    </row>
    <row r="149" spans="1:16" ht="18.75" x14ac:dyDescent="0.25">
      <c r="A149" s="17">
        <f ca="1">(Table1[[#This Row],[الرصيد الحالى]]&lt;=Table1[[#This Row],[الرصيد الحرج]])*(Table1[[#This Row],[صنف توقف]]="NO")*checkbox1</f>
        <v>0</v>
      </c>
      <c r="B149" s="13"/>
      <c r="C149" s="14"/>
      <c r="D149" s="14"/>
      <c r="E149" s="46">
        <f ca="1">Table1[[#This Row],[الرصيد الافتتاحى]]+Table1[[#This Row],[الوارد]]-Table1[[#This Row],[الصادر]]</f>
        <v>0</v>
      </c>
      <c r="F149" s="18"/>
      <c r="G149" s="39">
        <f ca="1">SUMIF(الوارد!$C$2:$C$29,Table1[[#This Row],[كود]],الوارد!$F$2:$F$25)</f>
        <v>0</v>
      </c>
      <c r="H149" s="1">
        <f>SUMIF(الصادر!$C$2:$C$971,Table1[كود],الصادر!$F$2:$F$974)</f>
        <v>0</v>
      </c>
      <c r="I149" s="1"/>
      <c r="J149" s="1"/>
      <c r="K149" s="1">
        <f ca="1">Table1[[#This Row],[الرصيد الحالى]]*Table1[[#This Row],[سعر الشراء]]</f>
        <v>0</v>
      </c>
      <c r="L149" s="39">
        <f>Table1[[#This Row],[الصادر]]*(Table1[[#This Row],[سعر البيع]]-Table1[[#This Row],[سعر الشراء]])</f>
        <v>0</v>
      </c>
      <c r="O149" s="40"/>
    </row>
    <row r="150" spans="1:16" ht="18.75" x14ac:dyDescent="0.25">
      <c r="A150" s="17">
        <f ca="1">(Table1[[#This Row],[الرصيد الحالى]]&lt;=Table1[[#This Row],[الرصيد الحرج]])*(Table1[[#This Row],[صنف توقف]]="NO")*checkbox1</f>
        <v>0</v>
      </c>
      <c r="B150" s="13"/>
      <c r="C150" s="14"/>
      <c r="D150" s="14"/>
      <c r="E150" s="46">
        <f ca="1">Table1[[#This Row],[الرصيد الافتتاحى]]+Table1[[#This Row],[الوارد]]-Table1[[#This Row],[الصادر]]</f>
        <v>0</v>
      </c>
      <c r="F150" s="18"/>
      <c r="G150" s="39">
        <f ca="1">SUMIF(الوارد!$C$2:$C$29,Table1[[#This Row],[كود]],الوارد!$F$2:$F$25)</f>
        <v>0</v>
      </c>
      <c r="H150" s="1">
        <f>SUMIF(الصادر!$C$2:$C$971,Table1[كود],الصادر!$F$2:$F$974)</f>
        <v>0</v>
      </c>
      <c r="I150" s="1"/>
      <c r="J150" s="1"/>
      <c r="K150" s="1">
        <f ca="1">Table1[[#This Row],[الرصيد الحالى]]*Table1[[#This Row],[سعر الشراء]]</f>
        <v>0</v>
      </c>
      <c r="L150" s="39">
        <f>Table1[[#This Row],[الصادر]]*(Table1[[#This Row],[سعر البيع]]-Table1[[#This Row],[سعر الشراء]])</f>
        <v>0</v>
      </c>
      <c r="O150" s="40"/>
    </row>
    <row r="151" spans="1:16" ht="18.75" x14ac:dyDescent="0.25">
      <c r="A151" s="17">
        <f ca="1">(Table1[[#This Row],[الرصيد الحالى]]&lt;=Table1[[#This Row],[الرصيد الحرج]])*(Table1[[#This Row],[صنف توقف]]="NO")*checkbox1</f>
        <v>0</v>
      </c>
      <c r="B151" s="13"/>
      <c r="C151" s="14"/>
      <c r="D151" s="14"/>
      <c r="E151" s="46">
        <f ca="1">Table1[[#This Row],[الرصيد الافتتاحى]]+Table1[[#This Row],[الوارد]]-Table1[[#This Row],[الصادر]]</f>
        <v>0</v>
      </c>
      <c r="F151" s="18"/>
      <c r="G151" s="39">
        <f ca="1">SUMIF(الوارد!$C$2:$C$29,Table1[[#This Row],[كود]],الوارد!$F$2:$F$25)</f>
        <v>0</v>
      </c>
      <c r="H151" s="1">
        <f>SUMIF(الصادر!$C$2:$C$971,Table1[كود],الصادر!$F$2:$F$974)</f>
        <v>0</v>
      </c>
      <c r="I151" s="1"/>
      <c r="J151" s="1"/>
      <c r="K151" s="1">
        <f ca="1">Table1[[#This Row],[الرصيد الحالى]]*Table1[[#This Row],[سعر الشراء]]</f>
        <v>0</v>
      </c>
      <c r="L151" s="39">
        <f>Table1[[#This Row],[الصادر]]*(Table1[[#This Row],[سعر البيع]]-Table1[[#This Row],[سعر الشراء]])</f>
        <v>0</v>
      </c>
      <c r="O151" s="40"/>
    </row>
    <row r="152" spans="1:16" ht="18.75" x14ac:dyDescent="0.25">
      <c r="A152" s="17">
        <f ca="1">(Table1[[#This Row],[الرصيد الحالى]]&lt;=Table1[[#This Row],[الرصيد الحرج]])*(Table1[[#This Row],[صنف توقف]]="NO")*checkbox1</f>
        <v>0</v>
      </c>
      <c r="B152" s="13"/>
      <c r="C152" s="14"/>
      <c r="D152" s="14"/>
      <c r="E152" s="46">
        <f ca="1">Table1[[#This Row],[الرصيد الافتتاحى]]+Table1[[#This Row],[الوارد]]-Table1[[#This Row],[الصادر]]</f>
        <v>0</v>
      </c>
      <c r="F152" s="18"/>
      <c r="G152" s="39">
        <f ca="1">SUMIF(الوارد!$C$2:$C$29,Table1[[#This Row],[كود]],الوارد!$F$2:$F$25)</f>
        <v>0</v>
      </c>
      <c r="H152" s="1">
        <f>SUMIF(الصادر!$C$2:$C$971,Table1[كود],الصادر!$F$2:$F$974)</f>
        <v>0</v>
      </c>
      <c r="I152" s="1"/>
      <c r="J152" s="1"/>
      <c r="K152" s="1">
        <f ca="1">Table1[[#This Row],[الرصيد الحالى]]*Table1[[#This Row],[سعر الشراء]]</f>
        <v>0</v>
      </c>
      <c r="L152" s="39">
        <f>Table1[[#This Row],[الصادر]]*(Table1[[#This Row],[سعر البيع]]-Table1[[#This Row],[سعر الشراء]])</f>
        <v>0</v>
      </c>
      <c r="O152" s="40"/>
    </row>
    <row r="153" spans="1:16" ht="18.75" x14ac:dyDescent="0.25">
      <c r="A153" s="17">
        <f ca="1">(Table1[[#This Row],[الرصيد الحالى]]&lt;=Table1[[#This Row],[الرصيد الحرج]])*(Table1[[#This Row],[صنف توقف]]="NO")*checkbox1</f>
        <v>0</v>
      </c>
      <c r="B153" s="13"/>
      <c r="C153" s="14"/>
      <c r="D153" s="14"/>
      <c r="E153" s="46">
        <f ca="1">Table1[[#This Row],[الرصيد الافتتاحى]]+Table1[[#This Row],[الوارد]]-Table1[[#This Row],[الصادر]]</f>
        <v>0</v>
      </c>
      <c r="F153" s="18"/>
      <c r="G153" s="39">
        <f ca="1">SUMIF(الوارد!$C$2:$C$29,Table1[[#This Row],[كود]],الوارد!$F$2:$F$25)</f>
        <v>0</v>
      </c>
      <c r="H153" s="1">
        <f>SUMIF(الصادر!$C$2:$C$971,Table1[كود],الصادر!$F$2:$F$974)</f>
        <v>0</v>
      </c>
      <c r="I153" s="1"/>
      <c r="J153" s="1"/>
      <c r="K153" s="1">
        <f ca="1">Table1[[#This Row],[الرصيد الحالى]]*Table1[[#This Row],[سعر الشراء]]</f>
        <v>0</v>
      </c>
      <c r="L153" s="39">
        <f>Table1[[#This Row],[الصادر]]*(Table1[[#This Row],[سعر البيع]]-Table1[[#This Row],[سعر الشراء]])</f>
        <v>0</v>
      </c>
      <c r="O153" s="40"/>
    </row>
    <row r="154" spans="1:16" ht="18.75" x14ac:dyDescent="0.25">
      <c r="A154" s="17">
        <f ca="1">(Table1[[#This Row],[الرصيد الحالى]]&lt;=Table1[[#This Row],[الرصيد الحرج]])*(Table1[[#This Row],[صنف توقف]]="NO")*checkbox1</f>
        <v>0</v>
      </c>
      <c r="B154" s="13"/>
      <c r="C154" s="14"/>
      <c r="D154" s="14"/>
      <c r="E154" s="46">
        <f ca="1">Table1[[#This Row],[الرصيد الافتتاحى]]+Table1[[#This Row],[الوارد]]-Table1[[#This Row],[الصادر]]</f>
        <v>0</v>
      </c>
      <c r="F154" s="18"/>
      <c r="G154" s="39">
        <f ca="1">SUMIF(الوارد!$C$2:$C$29,Table1[[#This Row],[كود]],الوارد!$F$2:$F$25)</f>
        <v>0</v>
      </c>
      <c r="H154" s="1">
        <f>SUMIF(الصادر!$C$2:$C$971,Table1[كود],الصادر!$F$2:$F$974)</f>
        <v>0</v>
      </c>
      <c r="I154" s="1"/>
      <c r="J154" s="1"/>
      <c r="K154" s="1">
        <f ca="1">Table1[[#This Row],[الرصيد الحالى]]*Table1[[#This Row],[سعر الشراء]]</f>
        <v>0</v>
      </c>
      <c r="L154" s="39">
        <f>Table1[[#This Row],[الصادر]]*(Table1[[#This Row],[سعر البيع]]-Table1[[#This Row],[سعر الشراء]])</f>
        <v>0</v>
      </c>
      <c r="O154" s="40"/>
    </row>
    <row r="155" spans="1:16" ht="18.75" x14ac:dyDescent="0.25">
      <c r="A155" s="17">
        <f ca="1">(Table1[[#This Row],[الرصيد الحالى]]&lt;=Table1[[#This Row],[الرصيد الحرج]])*(Table1[[#This Row],[صنف توقف]]="NO")*checkbox1</f>
        <v>0</v>
      </c>
      <c r="B155" s="13"/>
      <c r="C155" s="14"/>
      <c r="D155" s="14"/>
      <c r="E155" s="46">
        <f ca="1">Table1[[#This Row],[الرصيد الافتتاحى]]+Table1[[#This Row],[الوارد]]-Table1[[#This Row],[الصادر]]</f>
        <v>0</v>
      </c>
      <c r="F155" s="18"/>
      <c r="G155" s="39">
        <f ca="1">SUMIF(الوارد!$C$2:$C$29,Table1[[#This Row],[كود]],الوارد!$F$2:$F$25)</f>
        <v>0</v>
      </c>
      <c r="H155" s="1">
        <f>SUMIF(الصادر!$C$2:$C$971,Table1[كود],الصادر!$F$2:$F$974)</f>
        <v>0</v>
      </c>
      <c r="I155" s="1"/>
      <c r="J155" s="1"/>
      <c r="K155" s="1">
        <f ca="1">Table1[[#This Row],[الرصيد الحالى]]*Table1[[#This Row],[سعر الشراء]]</f>
        <v>0</v>
      </c>
      <c r="L155" s="39">
        <f>Table1[[#This Row],[الصادر]]*(Table1[[#This Row],[سعر البيع]]-Table1[[#This Row],[سعر الشراء]])</f>
        <v>0</v>
      </c>
      <c r="O155" s="40"/>
    </row>
    <row r="156" spans="1:16" ht="18.75" x14ac:dyDescent="0.25">
      <c r="A156" s="17">
        <f ca="1">(Table1[[#This Row],[الرصيد الحالى]]&lt;=Table1[[#This Row],[الرصيد الحرج]])*(Table1[[#This Row],[صنف توقف]]="NO")*checkbox1</f>
        <v>0</v>
      </c>
      <c r="B156" s="13"/>
      <c r="C156" s="14"/>
      <c r="D156" s="14"/>
      <c r="E156" s="46">
        <f ca="1">Table1[[#This Row],[الرصيد الافتتاحى]]+Table1[[#This Row],[الوارد]]-Table1[[#This Row],[الصادر]]</f>
        <v>0</v>
      </c>
      <c r="F156" s="18"/>
      <c r="G156" s="39">
        <f ca="1">SUMIF(الوارد!$C$2:$C$29,Table1[[#This Row],[كود]],الوارد!$F$2:$F$25)</f>
        <v>0</v>
      </c>
      <c r="H156" s="1">
        <f>SUMIF(الصادر!$C$2:$C$971,Table1[كود],الصادر!$F$2:$F$974)</f>
        <v>0</v>
      </c>
      <c r="I156" s="1"/>
      <c r="J156" s="1"/>
      <c r="K156" s="1">
        <f ca="1">Table1[[#This Row],[الرصيد الحالى]]*Table1[[#This Row],[سعر الشراء]]</f>
        <v>0</v>
      </c>
      <c r="L156" s="39">
        <f>Table1[[#This Row],[الصادر]]*(Table1[[#This Row],[سعر البيع]]-Table1[[#This Row],[سعر الشراء]])</f>
        <v>0</v>
      </c>
      <c r="O156" s="40"/>
    </row>
    <row r="157" spans="1:16" ht="18.75" x14ac:dyDescent="0.25">
      <c r="A157" s="17">
        <f ca="1">(Table1[[#This Row],[الرصيد الحالى]]&lt;=Table1[[#This Row],[الرصيد الحرج]])*(Table1[[#This Row],[صنف توقف]]="NO")*checkbox1</f>
        <v>0</v>
      </c>
      <c r="B157" s="13"/>
      <c r="C157" s="14"/>
      <c r="D157" s="14"/>
      <c r="E157" s="46">
        <f ca="1">Table1[[#This Row],[الرصيد الافتتاحى]]+Table1[[#This Row],[الوارد]]-Table1[[#This Row],[الصادر]]</f>
        <v>0</v>
      </c>
      <c r="F157" s="18"/>
      <c r="G157" s="39">
        <f ca="1">SUMIF(الوارد!$C$2:$C$29,Table1[[#This Row],[كود]],الوارد!$F$2:$F$25)</f>
        <v>0</v>
      </c>
      <c r="H157" s="1">
        <f>SUMIF(الصادر!$C$2:$C$971,Table1[كود],الصادر!$F$2:$F$974)</f>
        <v>0</v>
      </c>
      <c r="I157" s="1"/>
      <c r="J157" s="1"/>
      <c r="K157" s="17">
        <f ca="1">Table1[[#This Row],[الرصيد الحالى]]*Table1[[#This Row],[سعر الشراء]]</f>
        <v>0</v>
      </c>
      <c r="L157" s="39">
        <f>Table1[[#This Row],[الصادر]]*(Table1[[#This Row],[سعر البيع]]-Table1[[#This Row],[سعر الشراء]])</f>
        <v>0</v>
      </c>
      <c r="O157" s="40"/>
    </row>
    <row r="158" spans="1:16" ht="18.75" x14ac:dyDescent="0.25">
      <c r="A158" s="17">
        <f ca="1">(Table1[[#This Row],[الرصيد الحالى]]&lt;=Table1[[#This Row],[الرصيد الحرج]])*(Table1[[#This Row],[صنف توقف]]="NO")*checkbox1</f>
        <v>0</v>
      </c>
      <c r="B158" s="13" t="s">
        <v>278</v>
      </c>
      <c r="C158" s="14" t="s">
        <v>259</v>
      </c>
      <c r="D158" s="14" t="s">
        <v>317</v>
      </c>
      <c r="E158" s="46">
        <f ca="1">Table1[[#This Row],[الرصيد الافتتاحى]]+Table1[[#This Row],[الوارد]]-Table1[[#This Row],[الصادر]]</f>
        <v>4961</v>
      </c>
      <c r="F158" s="18">
        <v>5000</v>
      </c>
      <c r="G158" s="39">
        <f ca="1">SUMIF(الوارد!$C$2:$C$29,Table1[[#This Row],[كود]],الوارد!$F$2:$F$25)</f>
        <v>0</v>
      </c>
      <c r="H158" s="1">
        <f>SUMIF(الصادر!$C$2:$C$971,Table1[كود],الصادر!$F$2:$F$974)</f>
        <v>39</v>
      </c>
      <c r="I158" s="1"/>
      <c r="J158" s="1">
        <v>50</v>
      </c>
      <c r="K158" s="17">
        <f ca="1">Table1[[#This Row],[الرصيد الحالى]]*Table1[[#This Row],[سعر الشراء]]</f>
        <v>0</v>
      </c>
      <c r="L158" s="39">
        <f>Table1[[#This Row],[الصادر]]*(Table1[[#This Row],[سعر البيع]]-Table1[[#This Row],[سعر الشراء]])</f>
        <v>1950</v>
      </c>
      <c r="O158" s="40"/>
    </row>
    <row r="159" spans="1:16" ht="18.75" x14ac:dyDescent="0.25">
      <c r="A159" s="17">
        <f ca="1">(Table1[[#This Row],[الرصيد الحالى]]&lt;=Table1[[#This Row],[الرصيد الحرج]])*(Table1[[#This Row],[صنف توقف]]="NO")*checkbox1</f>
        <v>0</v>
      </c>
      <c r="B159" s="13" t="s">
        <v>279</v>
      </c>
      <c r="C159" s="14" t="s">
        <v>259</v>
      </c>
      <c r="D159" s="80" t="s">
        <v>316</v>
      </c>
      <c r="E159" s="81">
        <f ca="1">Table1[[#This Row],[الرصيد الافتتاحى]]+Table1[[#This Row],[الوارد]]-Table1[[#This Row],[الصادر]]</f>
        <v>4997</v>
      </c>
      <c r="F159" s="18">
        <v>5000</v>
      </c>
      <c r="G159" s="83">
        <f ca="1">SUMIF(الوارد!$C$2:$C$29,Table1[[#This Row],[كود]],الوارد!$F$2:$F$25)</f>
        <v>0</v>
      </c>
      <c r="H159" s="83">
        <f>SUMIF(الصادر!$C$2:$C$971,Table1[كود],الصادر!$F$2:$F$974)</f>
        <v>3</v>
      </c>
      <c r="I159" s="84"/>
      <c r="J159" s="82">
        <v>70</v>
      </c>
      <c r="K159" s="85">
        <f ca="1">Table1[[#This Row],[الرصيد الحالى]]*Table1[[#This Row],[سعر الشراء]]</f>
        <v>0</v>
      </c>
      <c r="L159" s="85">
        <f>Table1[[#This Row],[الصادر]]*(Table1[[#This Row],[سعر البيع]]-Table1[[#This Row],[سعر الشراء]])</f>
        <v>210</v>
      </c>
      <c r="M159" s="86"/>
      <c r="N159" s="86"/>
      <c r="O159" s="87"/>
      <c r="P159" s="85"/>
    </row>
    <row r="160" spans="1:16" ht="18.75" x14ac:dyDescent="0.25">
      <c r="A160" s="17">
        <f ca="1">(Table1[[#This Row],[الرصيد الحالى]]&lt;=Table1[[#This Row],[الرصيد الحرج]])*(Table1[[#This Row],[صنف توقف]]="NO")*checkbox1</f>
        <v>0</v>
      </c>
      <c r="B160" s="13" t="s">
        <v>280</v>
      </c>
      <c r="C160" s="14" t="s">
        <v>259</v>
      </c>
      <c r="D160" s="80" t="s">
        <v>284</v>
      </c>
      <c r="E160" s="81">
        <f ca="1">Table1[[#This Row],[الرصيد الافتتاحى]]+Table1[[#This Row],[الوارد]]-Table1[[#This Row],[الصادر]]</f>
        <v>4998</v>
      </c>
      <c r="F160" s="18">
        <v>5000</v>
      </c>
      <c r="G160" s="83">
        <f ca="1">SUMIF(الوارد!$C$2:$C$29,Table1[[#This Row],[كود]],الوارد!$F$2:$F$25)</f>
        <v>0</v>
      </c>
      <c r="H160" s="83">
        <f>SUMIF(الصادر!$C$2:$C$971,Table1[كود],الصادر!$F$2:$F$974)</f>
        <v>2</v>
      </c>
      <c r="I160" s="84"/>
      <c r="J160" s="82">
        <v>30</v>
      </c>
      <c r="K160" s="85">
        <f ca="1">Table1[[#This Row],[الرصيد الحالى]]*Table1[[#This Row],[سعر الشراء]]</f>
        <v>0</v>
      </c>
      <c r="L160" s="85">
        <f>Table1[[#This Row],[الصادر]]*(Table1[[#This Row],[سعر البيع]]-Table1[[#This Row],[سعر الشراء]])</f>
        <v>60</v>
      </c>
      <c r="M160" s="86"/>
      <c r="N160" s="86"/>
      <c r="O160" s="87"/>
      <c r="P160" s="85"/>
    </row>
    <row r="161" spans="1:16" ht="18.75" x14ac:dyDescent="0.25">
      <c r="A161" s="17">
        <f ca="1">(Table1[[#This Row],[الرصيد الحالى]]&lt;=Table1[[#This Row],[الرصيد الحرج]])*(Table1[[#This Row],[صنف توقف]]="NO")*checkbox1</f>
        <v>0</v>
      </c>
      <c r="B161" s="13" t="s">
        <v>281</v>
      </c>
      <c r="C161" s="14" t="s">
        <v>259</v>
      </c>
      <c r="D161" s="77" t="s">
        <v>285</v>
      </c>
      <c r="E161" s="78">
        <f ca="1">Table1[[#This Row],[الرصيد الافتتاحى]]+Table1[[#This Row],[الوارد]]-Table1[[#This Row],[الصادر]]</f>
        <v>4998</v>
      </c>
      <c r="F161" s="18">
        <v>5000</v>
      </c>
      <c r="G161" s="39">
        <f ca="1">SUMIF(الوارد!$C$2:$C$29,Table1[[#This Row],[كود]],الوارد!$F$2:$F$25)</f>
        <v>0</v>
      </c>
      <c r="H161" s="39">
        <f>SUMIF(الصادر!$C$2:$C$971,Table1[كود],الصادر!$F$2:$F$974)</f>
        <v>2</v>
      </c>
      <c r="I161" s="1"/>
      <c r="J161" s="79">
        <v>30</v>
      </c>
      <c r="K161" s="17">
        <f ca="1">Table1[[#This Row],[الرصيد الحالى]]*Table1[[#This Row],[سعر الشراء]]</f>
        <v>0</v>
      </c>
      <c r="L161" s="17">
        <f>Table1[[#This Row],[الصادر]]*(Table1[[#This Row],[سعر البيع]]-Table1[[#This Row],[سعر الشراء]])</f>
        <v>60</v>
      </c>
      <c r="O161" s="40"/>
      <c r="P161" s="85"/>
    </row>
    <row r="162" spans="1:16" ht="18.75" x14ac:dyDescent="0.25">
      <c r="A162" s="17">
        <f ca="1">(Table1[[#This Row],[الرصيد الحالى]]&lt;=Table1[[#This Row],[الرصيد الحرج]])*(Table1[[#This Row],[صنف توقف]]="NO")*checkbox1</f>
        <v>0</v>
      </c>
      <c r="B162" s="13" t="s">
        <v>282</v>
      </c>
      <c r="C162" s="14" t="s">
        <v>259</v>
      </c>
      <c r="D162" s="77" t="s">
        <v>286</v>
      </c>
      <c r="E162" s="78">
        <f ca="1">Table1[[#This Row],[الرصيد الافتتاحى]]+Table1[[#This Row],[الوارد]]-Table1[[#This Row],[الصادر]]</f>
        <v>5000</v>
      </c>
      <c r="F162" s="18">
        <v>5000</v>
      </c>
      <c r="G162" s="39">
        <f ca="1">SUMIF(الوارد!$C$2:$C$29,Table1[[#This Row],[كود]],الوارد!$F$2:$F$25)</f>
        <v>0</v>
      </c>
      <c r="H162" s="39">
        <f>SUMIF(الصادر!$C$2:$C$971,Table1[كود],الصادر!$F$2:$F$974)</f>
        <v>0</v>
      </c>
      <c r="I162" s="1"/>
      <c r="J162" s="79">
        <v>30</v>
      </c>
      <c r="K162" s="17">
        <f ca="1">Table1[[#This Row],[الرصيد الحالى]]*Table1[[#This Row],[سعر الشراء]]</f>
        <v>0</v>
      </c>
      <c r="L162" s="17">
        <f>Table1[[#This Row],[الصادر]]*(Table1[[#This Row],[سعر البيع]]-Table1[[#This Row],[سعر الشراء]])</f>
        <v>0</v>
      </c>
      <c r="O162" s="40"/>
      <c r="P162" s="85"/>
    </row>
    <row r="163" spans="1:16" ht="18.75" x14ac:dyDescent="0.25">
      <c r="A163" s="17">
        <f ca="1">(Table1[[#This Row],[الرصيد الحالى]]&lt;=Table1[[#This Row],[الرصيد الحرج]])*(Table1[[#This Row],[صنف توقف]]="NO")*checkbox1</f>
        <v>0</v>
      </c>
      <c r="B163" s="13" t="s">
        <v>283</v>
      </c>
      <c r="C163" s="14" t="s">
        <v>259</v>
      </c>
      <c r="D163" s="77" t="s">
        <v>287</v>
      </c>
      <c r="E163" s="78">
        <f ca="1">Table1[[#This Row],[الرصيد الافتتاحى]]+Table1[[#This Row],[الوارد]]-Table1[[#This Row],[الصادر]]</f>
        <v>4999</v>
      </c>
      <c r="F163" s="18">
        <v>5000</v>
      </c>
      <c r="G163" s="39">
        <f ca="1">SUMIF(الوارد!$C$2:$C$29,Table1[[#This Row],[كود]],الوارد!$F$2:$F$25)</f>
        <v>0</v>
      </c>
      <c r="H163" s="39">
        <f>SUMIF(الصادر!$C$2:$C$971,Table1[كود],الصادر!$F$2:$F$974)</f>
        <v>1</v>
      </c>
      <c r="I163" s="1"/>
      <c r="J163" s="79">
        <v>30</v>
      </c>
      <c r="K163" s="17">
        <f ca="1">Table1[[#This Row],[الرصيد الحالى]]*Table1[[#This Row],[سعر الشراء]]</f>
        <v>0</v>
      </c>
      <c r="L163" s="17">
        <f>Table1[[#This Row],[الصادر]]*(Table1[[#This Row],[سعر البيع]]-Table1[[#This Row],[سعر الشراء]])</f>
        <v>30</v>
      </c>
      <c r="O163" s="40"/>
      <c r="P163" s="85"/>
    </row>
    <row r="164" spans="1:16" ht="18.75" x14ac:dyDescent="0.25">
      <c r="A164" s="17">
        <f ca="1">(Table1[[#This Row],[الرصيد الحالى]]&lt;=Table1[[#This Row],[الرصيد الحرج]])*(Table1[[#This Row],[صنف توقف]]="NO")*checkbox1</f>
        <v>0</v>
      </c>
      <c r="B164" s="13" t="s">
        <v>290</v>
      </c>
      <c r="C164" s="14" t="s">
        <v>259</v>
      </c>
      <c r="D164" s="80" t="s">
        <v>288</v>
      </c>
      <c r="E164" s="81">
        <f ca="1">Table1[[#This Row],[الرصيد الافتتاحى]]+Table1[[#This Row],[الوارد]]-Table1[[#This Row],[الصادر]]</f>
        <v>4998</v>
      </c>
      <c r="F164" s="18">
        <v>5000</v>
      </c>
      <c r="G164" s="83">
        <f ca="1">SUMIF(الوارد!$C$2:$C$29,Table1[[#This Row],[كود]],الوارد!$F$2:$F$25)</f>
        <v>0</v>
      </c>
      <c r="H164" s="83">
        <f>SUMIF(الصادر!$C$2:$C$971,Table1[كود],الصادر!$F$2:$F$974)</f>
        <v>2</v>
      </c>
      <c r="I164" s="84"/>
      <c r="J164" s="82">
        <v>40</v>
      </c>
      <c r="K164" s="85">
        <f ca="1">Table1[[#This Row],[الرصيد الحالى]]*Table1[[#This Row],[سعر الشراء]]</f>
        <v>0</v>
      </c>
      <c r="L164" s="85">
        <f>Table1[[#This Row],[الصادر]]*(Table1[[#This Row],[سعر البيع]]-Table1[[#This Row],[سعر الشراء]])</f>
        <v>80</v>
      </c>
      <c r="M164" s="86"/>
      <c r="N164" s="86"/>
      <c r="O164" s="87"/>
      <c r="P164" s="85"/>
    </row>
    <row r="165" spans="1:16" ht="18.75" x14ac:dyDescent="0.25">
      <c r="A165" s="17">
        <f ca="1">(Table1[[#This Row],[الرصيد الحالى]]&lt;=Table1[[#This Row],[الرصيد الحرج]])*(Table1[[#This Row],[صنف توقف]]="NO")*checkbox1</f>
        <v>0</v>
      </c>
      <c r="B165" s="13" t="s">
        <v>291</v>
      </c>
      <c r="C165" s="14" t="s">
        <v>259</v>
      </c>
      <c r="D165" s="80" t="s">
        <v>289</v>
      </c>
      <c r="E165" s="81">
        <f ca="1">Table1[[#This Row],[الرصيد الافتتاحى]]+Table1[[#This Row],[الوارد]]-Table1[[#This Row],[الصادر]]</f>
        <v>5000</v>
      </c>
      <c r="F165" s="18">
        <v>5000</v>
      </c>
      <c r="G165" s="83">
        <f ca="1">SUMIF(الوارد!$C$2:$C$29,Table1[[#This Row],[كود]],الوارد!$F$2:$F$25)</f>
        <v>0</v>
      </c>
      <c r="H165" s="83">
        <f>SUMIF(الصادر!$C$2:$C$971,Table1[كود],الصادر!$F$2:$F$974)</f>
        <v>0</v>
      </c>
      <c r="I165" s="84"/>
      <c r="J165" s="82">
        <v>50</v>
      </c>
      <c r="K165" s="85">
        <f ca="1">Table1[[#This Row],[الرصيد الحالى]]*Table1[[#This Row],[سعر الشراء]]</f>
        <v>0</v>
      </c>
      <c r="L165" s="85">
        <f>Table1[[#This Row],[الصادر]]*(Table1[[#This Row],[سعر البيع]]-Table1[[#This Row],[سعر الشراء]])</f>
        <v>0</v>
      </c>
      <c r="M165" s="86"/>
      <c r="N165" s="86"/>
      <c r="O165" s="87"/>
      <c r="P165" s="85"/>
    </row>
    <row r="166" spans="1:16" ht="18.75" x14ac:dyDescent="0.25">
      <c r="A166" s="17">
        <f ca="1">(Table1[[#This Row],[الرصيد الحالى]]&lt;=Table1[[#This Row],[الرصيد الحرج]])*(Table1[[#This Row],[صنف توقف]]="NO")*checkbox1</f>
        <v>0</v>
      </c>
      <c r="B166" s="13" t="s">
        <v>292</v>
      </c>
      <c r="C166" s="14" t="s">
        <v>259</v>
      </c>
      <c r="D166" s="77" t="s">
        <v>314</v>
      </c>
      <c r="E166" s="78">
        <f ca="1">Table1[[#This Row],[الرصيد الافتتاحى]]+Table1[[#This Row],[الوارد]]-Table1[[#This Row],[الصادر]]</f>
        <v>5000</v>
      </c>
      <c r="F166" s="18">
        <v>5000</v>
      </c>
      <c r="G166" s="39">
        <f ca="1">SUMIF(الوارد!$C$2:$C$29,Table1[[#This Row],[كود]],الوارد!$F$2:$F$25)</f>
        <v>0</v>
      </c>
      <c r="H166" s="39">
        <f>SUMIF(الصادر!$C$2:$C$971,Table1[كود],الصادر!$F$2:$F$974)</f>
        <v>0</v>
      </c>
      <c r="I166" s="1"/>
      <c r="J166" s="79">
        <v>90</v>
      </c>
      <c r="K166" s="17">
        <f ca="1">Table1[[#This Row],[الرصيد الحالى]]*Table1[[#This Row],[سعر الشراء]]</f>
        <v>0</v>
      </c>
      <c r="L166" s="17">
        <f>Table1[[#This Row],[الصادر]]*(Table1[[#This Row],[سعر البيع]]-Table1[[#This Row],[سعر الشراء]])</f>
        <v>0</v>
      </c>
      <c r="O166" s="40"/>
      <c r="P166" s="85"/>
    </row>
    <row r="167" spans="1:16" ht="18.75" x14ac:dyDescent="0.25">
      <c r="A167" s="17">
        <f ca="1">(Table1[[#This Row],[الرصيد الحالى]]&lt;=Table1[[#This Row],[الرصيد الحرج]])*(Table1[[#This Row],[صنف توقف]]="NO")*checkbox1</f>
        <v>0</v>
      </c>
      <c r="B167" s="13" t="s">
        <v>293</v>
      </c>
      <c r="C167" s="14" t="s">
        <v>259</v>
      </c>
      <c r="D167" s="77" t="s">
        <v>315</v>
      </c>
      <c r="E167" s="78">
        <f ca="1">Table1[[#This Row],[الرصيد الافتتاحى]]+Table1[[#This Row],[الوارد]]-Table1[[#This Row],[الصادر]]</f>
        <v>5000</v>
      </c>
      <c r="F167" s="18">
        <v>5000</v>
      </c>
      <c r="G167" s="39">
        <f ca="1">SUMIF(الوارد!$C$2:$C$29,Table1[[#This Row],[كود]],الوارد!$F$2:$F$25)</f>
        <v>0</v>
      </c>
      <c r="H167" s="39">
        <f>SUMIF(الصادر!$C$2:$C$971,Table1[كود],الصادر!$F$2:$F$974)</f>
        <v>0</v>
      </c>
      <c r="I167" s="1"/>
      <c r="J167" s="79">
        <v>80</v>
      </c>
      <c r="K167" s="17">
        <f ca="1">Table1[[#This Row],[الرصيد الحالى]]*Table1[[#This Row],[سعر الشراء]]</f>
        <v>0</v>
      </c>
      <c r="L167" s="17">
        <f>Table1[[#This Row],[الصادر]]*(Table1[[#This Row],[سعر البيع]]-Table1[[#This Row],[سعر الشراء]])</f>
        <v>0</v>
      </c>
      <c r="O167" s="40"/>
      <c r="P167" s="85"/>
    </row>
    <row r="168" spans="1:16" ht="18.75" x14ac:dyDescent="0.25">
      <c r="A168" s="17">
        <f ca="1">(Table1[[#This Row],[الرصيد الحالى]]&lt;=Table1[[#This Row],[الرصيد الحرج]])*(Table1[[#This Row],[صنف توقف]]="NO")*checkbox1</f>
        <v>0</v>
      </c>
      <c r="B168" s="13" t="s">
        <v>294</v>
      </c>
      <c r="C168" s="14" t="s">
        <v>259</v>
      </c>
      <c r="D168" s="77" t="s">
        <v>297</v>
      </c>
      <c r="E168" s="78">
        <f ca="1">Table1[[#This Row],[الرصيد الافتتاحى]]+Table1[[#This Row],[الوارد]]-Table1[[#This Row],[الصادر]]</f>
        <v>5000</v>
      </c>
      <c r="F168" s="18">
        <v>5000</v>
      </c>
      <c r="G168" s="39">
        <f ca="1">SUMIF(الوارد!$C$2:$C$29,Table1[[#This Row],[كود]],الوارد!$F$2:$F$25)</f>
        <v>0</v>
      </c>
      <c r="H168" s="39">
        <f>SUMIF(الصادر!$C$2:$C$971,Table1[كود],الصادر!$F$2:$F$974)</f>
        <v>0</v>
      </c>
      <c r="I168" s="1"/>
      <c r="J168" s="79">
        <v>100</v>
      </c>
      <c r="K168" s="17">
        <f ca="1">Table1[[#This Row],[الرصيد الحالى]]*Table1[[#This Row],[سعر الشراء]]</f>
        <v>0</v>
      </c>
      <c r="L168" s="17">
        <f>Table1[[#This Row],[الصادر]]*(Table1[[#This Row],[سعر البيع]]-Table1[[#This Row],[سعر الشراء]])</f>
        <v>0</v>
      </c>
      <c r="O168" s="40"/>
      <c r="P168" s="85"/>
    </row>
    <row r="169" spans="1:16" ht="18.75" x14ac:dyDescent="0.25">
      <c r="A169" s="17">
        <f ca="1">(Table1[[#This Row],[الرصيد الحالى]]&lt;=Table1[[#This Row],[الرصيد الحرج]])*(Table1[[#This Row],[صنف توقف]]="NO")*checkbox1</f>
        <v>0</v>
      </c>
      <c r="B169" s="13" t="s">
        <v>295</v>
      </c>
      <c r="C169" s="14" t="s">
        <v>259</v>
      </c>
      <c r="D169" s="77" t="s">
        <v>298</v>
      </c>
      <c r="E169" s="78">
        <f ca="1">Table1[[#This Row],[الرصيد الافتتاحى]]+Table1[[#This Row],[الوارد]]-Table1[[#This Row],[الصادر]]</f>
        <v>4999</v>
      </c>
      <c r="F169" s="18">
        <v>5000</v>
      </c>
      <c r="G169" s="39">
        <f ca="1">SUMIF(الوارد!$C$2:$C$29,Table1[[#This Row],[كود]],الوارد!$F$2:$F$25)</f>
        <v>0</v>
      </c>
      <c r="H169" s="39">
        <f>SUMIF(الصادر!$C$2:$C$971,Table1[كود],الصادر!$F$2:$F$974)</f>
        <v>1</v>
      </c>
      <c r="I169" s="1"/>
      <c r="J169" s="79">
        <v>100</v>
      </c>
      <c r="K169" s="17">
        <f ca="1">Table1[[#This Row],[الرصيد الحالى]]*Table1[[#This Row],[سعر الشراء]]</f>
        <v>0</v>
      </c>
      <c r="L169" s="17">
        <f>Table1[[#This Row],[الصادر]]*(Table1[[#This Row],[سعر البيع]]-Table1[[#This Row],[سعر الشراء]])</f>
        <v>100</v>
      </c>
      <c r="O169" s="40"/>
      <c r="P169" s="85"/>
    </row>
    <row r="170" spans="1:16" ht="18.75" x14ac:dyDescent="0.25">
      <c r="A170" s="17">
        <f ca="1">(Table1[[#This Row],[الرصيد الحالى]]&lt;=Table1[[#This Row],[الرصيد الحرج]])*(Table1[[#This Row],[صنف توقف]]="NO")*checkbox1</f>
        <v>0</v>
      </c>
      <c r="B170" s="13" t="s">
        <v>296</v>
      </c>
      <c r="C170" s="14" t="s">
        <v>259</v>
      </c>
      <c r="D170" s="77" t="s">
        <v>299</v>
      </c>
      <c r="E170" s="78">
        <f ca="1">Table1[[#This Row],[الرصيد الافتتاحى]]+Table1[[#This Row],[الوارد]]-Table1[[#This Row],[الصادر]]</f>
        <v>5000</v>
      </c>
      <c r="F170" s="18">
        <v>5000</v>
      </c>
      <c r="G170" s="39">
        <f ca="1">SUMIF(الوارد!$C$2:$C$29,Table1[[#This Row],[كود]],الوارد!$F$2:$F$25)</f>
        <v>0</v>
      </c>
      <c r="H170" s="39">
        <f>SUMIF(الصادر!$C$2:$C$971,Table1[كود],الصادر!$F$2:$F$974)</f>
        <v>0</v>
      </c>
      <c r="I170" s="1"/>
      <c r="J170" s="79">
        <v>100</v>
      </c>
      <c r="K170" s="17">
        <f ca="1">Table1[[#This Row],[الرصيد الحالى]]*Table1[[#This Row],[سعر الشراء]]</f>
        <v>0</v>
      </c>
      <c r="L170" s="17">
        <f>Table1[[#This Row],[الصادر]]*(Table1[[#This Row],[سعر البيع]]-Table1[[#This Row],[سعر الشراء]])</f>
        <v>0</v>
      </c>
      <c r="O170" s="40"/>
      <c r="P170" s="85"/>
    </row>
    <row r="171" spans="1:16" ht="18.75" x14ac:dyDescent="0.25">
      <c r="A171" s="17">
        <f ca="1">(Table1[[#This Row],[الرصيد الحالى]]&lt;=Table1[[#This Row],[الرصيد الحرج]])*(Table1[[#This Row],[صنف توقف]]="NO")*checkbox1</f>
        <v>0</v>
      </c>
      <c r="B171" s="13" t="s">
        <v>302</v>
      </c>
      <c r="C171" s="14" t="s">
        <v>259</v>
      </c>
      <c r="D171" s="77" t="s">
        <v>300</v>
      </c>
      <c r="E171" s="78">
        <f ca="1">Table1[[#This Row],[الرصيد الافتتاحى]]+Table1[[#This Row],[الوارد]]-Table1[[#This Row],[الصادر]]</f>
        <v>5000</v>
      </c>
      <c r="F171" s="18">
        <v>5000</v>
      </c>
      <c r="G171" s="39">
        <f ca="1">SUMIF(الوارد!$C$2:$C$29,Table1[[#This Row],[كود]],الوارد!$F$2:$F$25)</f>
        <v>0</v>
      </c>
      <c r="H171" s="39">
        <f>SUMIF(الصادر!$C$2:$C$971,Table1[كود],الصادر!$F$2:$F$974)</f>
        <v>0</v>
      </c>
      <c r="I171" s="1"/>
      <c r="J171" s="79">
        <v>80</v>
      </c>
      <c r="K171" s="17">
        <f ca="1">Table1[[#This Row],[الرصيد الحالى]]*Table1[[#This Row],[سعر الشراء]]</f>
        <v>0</v>
      </c>
      <c r="L171" s="17">
        <f>Table1[[#This Row],[الصادر]]*(Table1[[#This Row],[سعر البيع]]-Table1[[#This Row],[سعر الشراء]])</f>
        <v>0</v>
      </c>
      <c r="O171" s="40"/>
      <c r="P171" s="85"/>
    </row>
    <row r="172" spans="1:16" ht="18.75" x14ac:dyDescent="0.25">
      <c r="A172" s="17">
        <f ca="1">(Table1[[#This Row],[الرصيد الحالى]]&lt;=Table1[[#This Row],[الرصيد الحرج]])*(Table1[[#This Row],[صنف توقف]]="NO")*checkbox1</f>
        <v>0</v>
      </c>
      <c r="B172" s="13" t="s">
        <v>303</v>
      </c>
      <c r="C172" s="14" t="s">
        <v>259</v>
      </c>
      <c r="D172" s="77" t="s">
        <v>301</v>
      </c>
      <c r="E172" s="78">
        <f ca="1">Table1[[#This Row],[الرصيد الافتتاحى]]+Table1[[#This Row],[الوارد]]-Table1[[#This Row],[الصادر]]</f>
        <v>5000</v>
      </c>
      <c r="F172" s="18">
        <v>5000</v>
      </c>
      <c r="G172" s="39">
        <f ca="1">SUMIF(الوارد!$C$2:$C$29,Table1[[#This Row],[كود]],الوارد!$F$2:$F$25)</f>
        <v>0</v>
      </c>
      <c r="H172" s="39">
        <f>SUMIF(الصادر!$C$2:$C$971,Table1[كود],الصادر!$F$2:$F$974)</f>
        <v>0</v>
      </c>
      <c r="I172" s="1"/>
      <c r="J172" s="79">
        <v>70</v>
      </c>
      <c r="K172" s="17">
        <f ca="1">Table1[[#This Row],[الرصيد الحالى]]*Table1[[#This Row],[سعر الشراء]]</f>
        <v>0</v>
      </c>
      <c r="L172" s="17">
        <f>Table1[[#This Row],[الصادر]]*(Table1[[#This Row],[سعر البيع]]-Table1[[#This Row],[سعر الشراء]])</f>
        <v>0</v>
      </c>
      <c r="O172" s="40"/>
      <c r="P172" s="85"/>
    </row>
    <row r="173" spans="1:16" ht="18.75" x14ac:dyDescent="0.25">
      <c r="A173" s="17">
        <f ca="1">(Table1[[#This Row],[الرصيد الحالى]]&lt;=Table1[[#This Row],[الرصيد الحرج]])*(Table1[[#This Row],[صنف توقف]]="NO")*checkbox1</f>
        <v>0</v>
      </c>
      <c r="B173" s="13" t="s">
        <v>304</v>
      </c>
      <c r="C173" s="14" t="s">
        <v>259</v>
      </c>
      <c r="D173" s="77" t="s">
        <v>309</v>
      </c>
      <c r="E173" s="78">
        <f ca="1">Table1[[#This Row],[الرصيد الافتتاحى]]+Table1[[#This Row],[الوارد]]-Table1[[#This Row],[الصادر]]</f>
        <v>5000</v>
      </c>
      <c r="F173" s="18">
        <v>5000</v>
      </c>
      <c r="G173" s="39">
        <f ca="1">SUMIF(الوارد!$C$2:$C$29,Table1[[#This Row],[كود]],الوارد!$F$2:$F$25)</f>
        <v>0</v>
      </c>
      <c r="H173" s="39">
        <f>SUMIF(الصادر!$C$2:$C$971,Table1[كود],الصادر!$F$2:$F$974)</f>
        <v>0</v>
      </c>
      <c r="I173" s="1"/>
      <c r="J173" s="79">
        <v>100</v>
      </c>
      <c r="K173" s="17">
        <f ca="1">Table1[[#This Row],[الرصيد الحالى]]*Table1[[#This Row],[سعر الشراء]]</f>
        <v>0</v>
      </c>
      <c r="L173" s="17">
        <f>Table1[[#This Row],[الصادر]]*(Table1[[#This Row],[سعر البيع]]-Table1[[#This Row],[سعر الشراء]])</f>
        <v>0</v>
      </c>
      <c r="O173" s="40"/>
      <c r="P173" s="85"/>
    </row>
    <row r="174" spans="1:16" ht="18.75" x14ac:dyDescent="0.25">
      <c r="A174" s="17">
        <f ca="1">(Table1[[#This Row],[الرصيد الحالى]]&lt;=Table1[[#This Row],[الرصيد الحرج]])*(Table1[[#This Row],[صنف توقف]]="NO")*checkbox1</f>
        <v>0</v>
      </c>
      <c r="B174" s="13" t="s">
        <v>305</v>
      </c>
      <c r="C174" s="14" t="s">
        <v>259</v>
      </c>
      <c r="D174" s="77" t="s">
        <v>310</v>
      </c>
      <c r="E174" s="78">
        <f ca="1">Table1[[#This Row],[الرصيد الافتتاحى]]+Table1[[#This Row],[الوارد]]-Table1[[#This Row],[الصادر]]</f>
        <v>5000</v>
      </c>
      <c r="F174" s="18">
        <v>5000</v>
      </c>
      <c r="G174" s="39">
        <f ca="1">SUMIF(الوارد!$C$2:$C$29,Table1[[#This Row],[كود]],الوارد!$F$2:$F$25)</f>
        <v>0</v>
      </c>
      <c r="H174" s="39">
        <f>SUMIF(الصادر!$C$2:$C$971,Table1[كود],الصادر!$F$2:$F$974)</f>
        <v>0</v>
      </c>
      <c r="I174" s="1"/>
      <c r="J174" s="79">
        <v>250</v>
      </c>
      <c r="K174" s="17">
        <f ca="1">Table1[[#This Row],[الرصيد الحالى]]*Table1[[#This Row],[سعر الشراء]]</f>
        <v>0</v>
      </c>
      <c r="L174" s="17">
        <f>Table1[[#This Row],[الصادر]]*(Table1[[#This Row],[سعر البيع]]-Table1[[#This Row],[سعر الشراء]])</f>
        <v>0</v>
      </c>
      <c r="O174" s="40"/>
      <c r="P174" s="85"/>
    </row>
    <row r="175" spans="1:16" ht="18.75" x14ac:dyDescent="0.25">
      <c r="A175" s="17">
        <f ca="1">(Table1[[#This Row],[الرصيد الحالى]]&lt;=Table1[[#This Row],[الرصيد الحرج]])*(Table1[[#This Row],[صنف توقف]]="NO")*checkbox1</f>
        <v>0</v>
      </c>
      <c r="B175" s="13" t="s">
        <v>306</v>
      </c>
      <c r="C175" s="14" t="s">
        <v>259</v>
      </c>
      <c r="D175" s="77" t="s">
        <v>318</v>
      </c>
      <c r="E175" s="78">
        <f ca="1">Table1[[#This Row],[الرصيد الافتتاحى]]+Table1[[#This Row],[الوارد]]-Table1[[#This Row],[الصادر]]</f>
        <v>5000</v>
      </c>
      <c r="F175" s="18">
        <v>5000</v>
      </c>
      <c r="G175" s="39">
        <f ca="1">SUMIF(الوارد!$C$2:$C$29,Table1[[#This Row],[كود]],الوارد!$F$2:$F$25)</f>
        <v>0</v>
      </c>
      <c r="H175" s="39">
        <f>SUMIF(الصادر!$C$2:$C$971,Table1[كود],الصادر!$F$2:$F$974)</f>
        <v>0</v>
      </c>
      <c r="I175" s="1"/>
      <c r="J175" s="79">
        <v>300</v>
      </c>
      <c r="K175" s="17">
        <f ca="1">Table1[[#This Row],[الرصيد الحالى]]*Table1[[#This Row],[سعر الشراء]]</f>
        <v>0</v>
      </c>
      <c r="L175" s="17">
        <f>Table1[[#This Row],[الصادر]]*(Table1[[#This Row],[سعر البيع]]-Table1[[#This Row],[سعر الشراء]])</f>
        <v>0</v>
      </c>
      <c r="O175" s="40"/>
      <c r="P175" s="85"/>
    </row>
    <row r="176" spans="1:16" ht="18.75" x14ac:dyDescent="0.25">
      <c r="A176" s="17">
        <f ca="1">(Table1[[#This Row],[الرصيد الحالى]]&lt;=Table1[[#This Row],[الرصيد الحرج]])*(Table1[[#This Row],[صنف توقف]]="NO")*checkbox1</f>
        <v>0</v>
      </c>
      <c r="B176" s="13" t="s">
        <v>307</v>
      </c>
      <c r="C176" s="14" t="s">
        <v>259</v>
      </c>
      <c r="D176" s="77" t="s">
        <v>311</v>
      </c>
      <c r="E176" s="78">
        <f ca="1">Table1[[#This Row],[الرصيد الافتتاحى]]+Table1[[#This Row],[الوارد]]-Table1[[#This Row],[الصادر]]</f>
        <v>5000</v>
      </c>
      <c r="F176" s="18">
        <v>5000</v>
      </c>
      <c r="G176" s="39">
        <f ca="1">SUMIF(الوارد!$C$2:$C$29,Table1[[#This Row],[كود]],الوارد!$F$2:$F$25)</f>
        <v>0</v>
      </c>
      <c r="H176" s="39">
        <f>SUMIF(الصادر!$C$2:$C$971,Table1[كود],الصادر!$F$2:$F$974)</f>
        <v>0</v>
      </c>
      <c r="I176" s="1"/>
      <c r="J176" s="79">
        <v>350</v>
      </c>
      <c r="K176" s="17">
        <f ca="1">Table1[[#This Row],[الرصيد الحالى]]*Table1[[#This Row],[سعر الشراء]]</f>
        <v>0</v>
      </c>
      <c r="L176" s="17">
        <f>Table1[[#This Row],[الصادر]]*(Table1[[#This Row],[سعر البيع]]-Table1[[#This Row],[سعر الشراء]])</f>
        <v>0</v>
      </c>
      <c r="O176" s="40"/>
      <c r="P176" s="85"/>
    </row>
    <row r="177" spans="1:16" ht="18.75" x14ac:dyDescent="0.25">
      <c r="A177" s="17">
        <f ca="1">(Table1[[#This Row],[الرصيد الحالى]]&lt;=Table1[[#This Row],[الرصيد الحرج]])*(Table1[[#This Row],[صنف توقف]]="NO")*checkbox1</f>
        <v>0</v>
      </c>
      <c r="B177" s="13" t="s">
        <v>308</v>
      </c>
      <c r="C177" s="14" t="s">
        <v>259</v>
      </c>
      <c r="D177" s="77" t="s">
        <v>319</v>
      </c>
      <c r="E177" s="78">
        <f ca="1">Table1[[#This Row],[الرصيد الافتتاحى]]+Table1[[#This Row],[الوارد]]-Table1[[#This Row],[الصادر]]</f>
        <v>5000</v>
      </c>
      <c r="F177" s="18">
        <v>5000</v>
      </c>
      <c r="G177" s="39">
        <f ca="1">SUMIF(الوارد!$C$2:$C$29,Table1[[#This Row],[كود]],الوارد!$F$2:$F$25)</f>
        <v>0</v>
      </c>
      <c r="H177" s="39">
        <f>SUMIF(الصادر!$C$2:$C$971,Table1[كود],الصادر!$F$2:$F$974)</f>
        <v>0</v>
      </c>
      <c r="I177" s="1"/>
      <c r="J177" s="79">
        <v>250</v>
      </c>
      <c r="K177" s="17">
        <f ca="1">Table1[[#This Row],[الرصيد الحالى]]*Table1[[#This Row],[سعر الشراء]]</f>
        <v>0</v>
      </c>
      <c r="L177" s="17">
        <f>Table1[[#This Row],[الصادر]]*(Table1[[#This Row],[سعر البيع]]-Table1[[#This Row],[سعر الشراء]])</f>
        <v>0</v>
      </c>
      <c r="O177" s="40"/>
      <c r="P177" s="85"/>
    </row>
    <row r="178" spans="1:16" ht="18.75" x14ac:dyDescent="0.25">
      <c r="A178" s="17">
        <f ca="1">(Table1[[#This Row],[الرصيد الحالى]]&lt;=Table1[[#This Row],[الرصيد الحرج]])*(Table1[[#This Row],[صنف توقف]]="NO")*checkbox1</f>
        <v>0</v>
      </c>
      <c r="B178" s="13" t="s">
        <v>312</v>
      </c>
      <c r="C178" s="14" t="s">
        <v>259</v>
      </c>
      <c r="D178" s="77" t="s">
        <v>320</v>
      </c>
      <c r="E178" s="78">
        <f ca="1">Table1[[#This Row],[الرصيد الافتتاحى]]+Table1[[#This Row],[الوارد]]-Table1[[#This Row],[الصادر]]</f>
        <v>5000</v>
      </c>
      <c r="F178" s="18">
        <v>5000</v>
      </c>
      <c r="G178" s="39">
        <f ca="1">SUMIF(الوارد!$C$2:$C$29,Table1[[#This Row],[كود]],الوارد!$F$2:$F$25)</f>
        <v>0</v>
      </c>
      <c r="H178" s="39">
        <f>SUMIF(الصادر!$C$2:$C$971,Table1[كود],الصادر!$F$2:$F$974)</f>
        <v>0</v>
      </c>
      <c r="I178" s="1"/>
      <c r="J178" s="79">
        <v>450</v>
      </c>
      <c r="K178" s="17">
        <f ca="1">Table1[[#This Row],[الرصيد الحالى]]*Table1[[#This Row],[سعر الشراء]]</f>
        <v>0</v>
      </c>
      <c r="L178" s="17">
        <f>Table1[[#This Row],[الصادر]]*(Table1[[#This Row],[سعر البيع]]-Table1[[#This Row],[سعر الشراء]])</f>
        <v>0</v>
      </c>
      <c r="O178" s="40"/>
      <c r="P178" s="85"/>
    </row>
    <row r="179" spans="1:16" ht="18.75" x14ac:dyDescent="0.25">
      <c r="A179" s="17">
        <f ca="1">(Table1[[#This Row],[الرصيد الحالى]]&lt;=Table1[[#This Row],[الرصيد الحرج]])*(Table1[[#This Row],[صنف توقف]]="NO")*checkbox1</f>
        <v>0</v>
      </c>
      <c r="B179" s="13" t="s">
        <v>313</v>
      </c>
      <c r="C179" s="14" t="s">
        <v>259</v>
      </c>
      <c r="D179" s="77" t="s">
        <v>321</v>
      </c>
      <c r="E179" s="78">
        <f ca="1">Table1[[#This Row],[الرصيد الافتتاحى]]+Table1[[#This Row],[الوارد]]-Table1[[#This Row],[الصادر]]</f>
        <v>5000</v>
      </c>
      <c r="F179" s="18">
        <v>5000</v>
      </c>
      <c r="G179" s="39">
        <f ca="1">SUMIF(الوارد!$C$2:$C$29,Table1[[#This Row],[كود]],الوارد!$F$2:$F$25)</f>
        <v>0</v>
      </c>
      <c r="H179" s="39">
        <f>SUMIF(الصادر!$C$2:$C$971,Table1[كود],الصادر!$F$2:$F$974)</f>
        <v>0</v>
      </c>
      <c r="I179" s="1"/>
      <c r="J179" s="79">
        <v>350</v>
      </c>
      <c r="K179" s="17">
        <f ca="1">Table1[[#This Row],[الرصيد الحالى]]*Table1[[#This Row],[سعر الشراء]]</f>
        <v>0</v>
      </c>
      <c r="L179" s="17">
        <f>Table1[[#This Row],[الصادر]]*(Table1[[#This Row],[سعر البيع]]-Table1[[#This Row],[سعر الشراء]])</f>
        <v>0</v>
      </c>
      <c r="O179" s="40"/>
      <c r="P179" s="85"/>
    </row>
    <row r="180" spans="1:16" ht="18.75" x14ac:dyDescent="0.25">
      <c r="A180" s="17">
        <f ca="1">(Table1[[#This Row],[الرصيد الحالى]]&lt;=Table1[[#This Row],[الرصيد الحرج]])*(Table1[[#This Row],[صنف توقف]]="NO")*checkbox1</f>
        <v>0</v>
      </c>
      <c r="B180" s="13" t="s">
        <v>325</v>
      </c>
      <c r="C180" s="14" t="s">
        <v>259</v>
      </c>
      <c r="D180" s="80" t="s">
        <v>322</v>
      </c>
      <c r="E180" s="81">
        <f ca="1">Table1[[#This Row],[الرصيد الافتتاحى]]+Table1[[#This Row],[الوارد]]-Table1[[#This Row],[الصادر]]</f>
        <v>5000</v>
      </c>
      <c r="F180" s="18">
        <v>5000</v>
      </c>
      <c r="G180" s="83">
        <f ca="1">SUMIF(الوارد!$C$2:$C$29,Table1[[#This Row],[كود]],الوارد!$F$2:$F$25)</f>
        <v>0</v>
      </c>
      <c r="H180" s="83">
        <f>SUMIF(الصادر!$C$2:$C$971,Table1[كود],الصادر!$F$2:$F$974)</f>
        <v>0</v>
      </c>
      <c r="I180" s="84"/>
      <c r="J180" s="82">
        <v>50</v>
      </c>
      <c r="K180" s="85">
        <f ca="1">Table1[[#This Row],[الرصيد الحالى]]*Table1[[#This Row],[سعر الشراء]]</f>
        <v>0</v>
      </c>
      <c r="L180" s="85">
        <f>Table1[[#This Row],[الصادر]]*(Table1[[#This Row],[سعر البيع]]-Table1[[#This Row],[سعر الشراء]])</f>
        <v>0</v>
      </c>
      <c r="M180" s="86"/>
      <c r="N180" s="86"/>
      <c r="O180" s="87"/>
      <c r="P180" s="85"/>
    </row>
    <row r="181" spans="1:16" ht="18.75" x14ac:dyDescent="0.25">
      <c r="A181" s="17">
        <f ca="1">(Table1[[#This Row],[الرصيد الحالى]]&lt;=Table1[[#This Row],[الرصيد الحرج]])*(Table1[[#This Row],[صنف توقف]]="NO")*checkbox1</f>
        <v>0</v>
      </c>
      <c r="B181" s="13" t="s">
        <v>326</v>
      </c>
      <c r="C181" s="14" t="s">
        <v>259</v>
      </c>
      <c r="D181" s="80" t="s">
        <v>323</v>
      </c>
      <c r="E181" s="81">
        <f ca="1">Table1[[#This Row],[الرصيد الافتتاحى]]+Table1[[#This Row],[الوارد]]-Table1[[#This Row],[الصادر]]</f>
        <v>5000</v>
      </c>
      <c r="F181" s="18">
        <v>5000</v>
      </c>
      <c r="G181" s="83">
        <f ca="1">SUMIF(الوارد!$C$2:$C$29,Table1[[#This Row],[كود]],الوارد!$F$2:$F$25)</f>
        <v>0</v>
      </c>
      <c r="H181" s="83">
        <f>SUMIF(الصادر!$C$2:$C$971,Table1[كود],الصادر!$F$2:$F$974)</f>
        <v>0</v>
      </c>
      <c r="I181" s="84"/>
      <c r="J181" s="82">
        <v>50</v>
      </c>
      <c r="K181" s="85">
        <f ca="1">Table1[[#This Row],[الرصيد الحالى]]*Table1[[#This Row],[سعر الشراء]]</f>
        <v>0</v>
      </c>
      <c r="L181" s="85">
        <f>Table1[[#This Row],[الصادر]]*(Table1[[#This Row],[سعر البيع]]-Table1[[#This Row],[سعر الشراء]])</f>
        <v>0</v>
      </c>
      <c r="M181" s="86"/>
      <c r="N181" s="86"/>
      <c r="O181" s="87"/>
      <c r="P181" s="85"/>
    </row>
    <row r="182" spans="1:16" ht="18.75" x14ac:dyDescent="0.25">
      <c r="A182" s="17">
        <f ca="1">(Table1[[#This Row],[الرصيد الحالى]]&lt;=Table1[[#This Row],[الرصيد الحرج]])*(Table1[[#This Row],[صنف توقف]]="NO")*checkbox1</f>
        <v>0</v>
      </c>
      <c r="B182" s="13" t="s">
        <v>327</v>
      </c>
      <c r="C182" s="14" t="s">
        <v>259</v>
      </c>
      <c r="D182" s="80" t="s">
        <v>324</v>
      </c>
      <c r="E182" s="81">
        <f ca="1">Table1[[#This Row],[الرصيد الافتتاحى]]+Table1[[#This Row],[الوارد]]-Table1[[#This Row],[الصادر]]</f>
        <v>5000</v>
      </c>
      <c r="F182" s="18">
        <v>5000</v>
      </c>
      <c r="G182" s="83">
        <f ca="1">SUMIF(الوارد!$C$2:$C$29,Table1[[#This Row],[كود]],الوارد!$F$2:$F$25)</f>
        <v>0</v>
      </c>
      <c r="H182" s="83">
        <f>SUMIF(الصادر!$C$2:$C$971,Table1[كود],الصادر!$F$2:$F$974)</f>
        <v>0</v>
      </c>
      <c r="I182" s="84"/>
      <c r="J182" s="82">
        <v>30</v>
      </c>
      <c r="K182" s="85">
        <f ca="1">Table1[[#This Row],[الرصيد الحالى]]*Table1[[#This Row],[سعر الشراء]]</f>
        <v>0</v>
      </c>
      <c r="L182" s="85">
        <f>Table1[[#This Row],[الصادر]]*(Table1[[#This Row],[سعر البيع]]-Table1[[#This Row],[سعر الشراء]])</f>
        <v>0</v>
      </c>
      <c r="M182" s="86"/>
      <c r="N182" s="86"/>
      <c r="O182" s="87"/>
      <c r="P182" s="85"/>
    </row>
    <row r="183" spans="1:16" ht="18.75" x14ac:dyDescent="0.25">
      <c r="A183" s="17">
        <f ca="1">(Table1[[#This Row],[الرصيد الحالى]]&lt;=Table1[[#This Row],[الرصيد الحرج]])*(Table1[[#This Row],[صنف توقف]]="NO")*checkbox1</f>
        <v>0</v>
      </c>
      <c r="B183" s="13" t="s">
        <v>340</v>
      </c>
      <c r="C183" s="14" t="s">
        <v>259</v>
      </c>
      <c r="D183" s="77" t="s">
        <v>353</v>
      </c>
      <c r="E183" s="78">
        <f ca="1">Table1[[#This Row],[الرصيد الافتتاحى]]+Table1[[#This Row],[الوارد]]-Table1[[#This Row],[الصادر]]</f>
        <v>5000</v>
      </c>
      <c r="F183" s="18">
        <v>5000</v>
      </c>
      <c r="G183" s="39">
        <f ca="1">SUMIF(الوارد!$C$2:$C$29,Table1[[#This Row],[كود]],الوارد!$F$2:$F$25)</f>
        <v>0</v>
      </c>
      <c r="H183" s="39">
        <f>SUMIF(الصادر!$C$2:$C$971,Table1[كود],الصادر!$F$2:$F$974)</f>
        <v>0</v>
      </c>
      <c r="I183" s="1"/>
      <c r="J183" s="79">
        <v>30</v>
      </c>
      <c r="K183" s="17">
        <f ca="1">Table1[[#This Row],[الرصيد الحالى]]*Table1[[#This Row],[سعر الشراء]]</f>
        <v>0</v>
      </c>
      <c r="L183" s="17">
        <f>Table1[[#This Row],[الصادر]]*(Table1[[#This Row],[سعر البيع]]-Table1[[#This Row],[سعر الشراء]])</f>
        <v>0</v>
      </c>
      <c r="O183" s="40"/>
      <c r="P183" s="85"/>
    </row>
    <row r="184" spans="1:16" ht="18.75" x14ac:dyDescent="0.25">
      <c r="A184" s="17">
        <f ca="1">(Table1[[#This Row],[الرصيد الحالى]]&lt;=Table1[[#This Row],[الرصيد الحرج]])*(Table1[[#This Row],[صنف توقف]]="NO")*checkbox1</f>
        <v>0</v>
      </c>
      <c r="B184" s="13" t="s">
        <v>341</v>
      </c>
      <c r="C184" s="14" t="s">
        <v>259</v>
      </c>
      <c r="D184" s="80" t="s">
        <v>332</v>
      </c>
      <c r="E184" s="81">
        <f ca="1">Table1[[#This Row],[الرصيد الافتتاحى]]+Table1[[#This Row],[الوارد]]-Table1[[#This Row],[الصادر]]</f>
        <v>5000</v>
      </c>
      <c r="F184" s="18">
        <v>5000</v>
      </c>
      <c r="G184" s="83">
        <f ca="1">SUMIF(الوارد!$C$2:$C$29,Table1[[#This Row],[كود]],الوارد!$F$2:$F$25)</f>
        <v>0</v>
      </c>
      <c r="H184" s="83">
        <f>SUMIF(الصادر!$C$2:$C$971,Table1[كود],الصادر!$F$2:$F$974)</f>
        <v>0</v>
      </c>
      <c r="I184" s="84"/>
      <c r="J184" s="82">
        <v>35</v>
      </c>
      <c r="K184" s="85">
        <f ca="1">Table1[[#This Row],[الرصيد الحالى]]*Table1[[#This Row],[سعر الشراء]]</f>
        <v>0</v>
      </c>
      <c r="L184" s="85">
        <f>Table1[[#This Row],[الصادر]]*(Table1[[#This Row],[سعر البيع]]-Table1[[#This Row],[سعر الشراء]])</f>
        <v>0</v>
      </c>
      <c r="M184" s="86"/>
      <c r="N184" s="86"/>
      <c r="O184" s="87"/>
      <c r="P184" s="85"/>
    </row>
    <row r="185" spans="1:16" ht="18.75" x14ac:dyDescent="0.25">
      <c r="A185" s="17">
        <f ca="1">(Table1[[#This Row],[الرصيد الحالى]]&lt;=Table1[[#This Row],[الرصيد الحرج]])*(Table1[[#This Row],[صنف توقف]]="NO")*checkbox1</f>
        <v>0</v>
      </c>
      <c r="B185" s="13" t="s">
        <v>342</v>
      </c>
      <c r="C185" s="14" t="s">
        <v>259</v>
      </c>
      <c r="D185" s="80" t="s">
        <v>333</v>
      </c>
      <c r="E185" s="78">
        <f ca="1">Table1[[#This Row],[الرصيد الافتتاحى]]+Table1[[#This Row],[الوارد]]-Table1[[#This Row],[الصادر]]</f>
        <v>5000</v>
      </c>
      <c r="F185" s="18">
        <v>5000</v>
      </c>
      <c r="G185" s="39">
        <f ca="1">SUMIF(الوارد!$C$2:$C$29,Table1[[#This Row],[كود]],الوارد!$F$2:$F$25)</f>
        <v>0</v>
      </c>
      <c r="H185" s="39">
        <f>SUMIF(الصادر!$C$2:$C$971,Table1[كود],الصادر!$F$2:$F$974)</f>
        <v>0</v>
      </c>
      <c r="I185" s="1"/>
      <c r="J185" s="79">
        <v>40</v>
      </c>
      <c r="K185" s="17">
        <f ca="1">Table1[[#This Row],[الرصيد الحالى]]*Table1[[#This Row],[سعر الشراء]]</f>
        <v>0</v>
      </c>
      <c r="L185" s="17">
        <f>Table1[[#This Row],[الصادر]]*(Table1[[#This Row],[سعر البيع]]-Table1[[#This Row],[سعر الشراء]])</f>
        <v>0</v>
      </c>
      <c r="O185" s="40"/>
      <c r="P185" s="85"/>
    </row>
    <row r="186" spans="1:16" ht="18.75" x14ac:dyDescent="0.25">
      <c r="A186" s="17">
        <f ca="1">(Table1[[#This Row],[الرصيد الحالى]]&lt;=Table1[[#This Row],[الرصيد الحرج]])*(Table1[[#This Row],[صنف توقف]]="NO")*checkbox1</f>
        <v>0</v>
      </c>
      <c r="B186" s="13" t="s">
        <v>343</v>
      </c>
      <c r="C186" s="14" t="s">
        <v>259</v>
      </c>
      <c r="D186" s="80" t="s">
        <v>334</v>
      </c>
      <c r="E186" s="78">
        <f ca="1">Table1[[#This Row],[الرصيد الافتتاحى]]+Table1[[#This Row],[الوارد]]-Table1[[#This Row],[الصادر]]</f>
        <v>5000</v>
      </c>
      <c r="F186" s="18">
        <v>5000</v>
      </c>
      <c r="G186" s="39">
        <f ca="1">SUMIF(الوارد!$C$2:$C$29,Table1[[#This Row],[كود]],الوارد!$F$2:$F$25)</f>
        <v>0</v>
      </c>
      <c r="H186" s="39">
        <f>SUMIF(الصادر!$C$2:$C$971,Table1[كود],الصادر!$F$2:$F$974)</f>
        <v>0</v>
      </c>
      <c r="I186" s="1"/>
      <c r="J186" s="79">
        <v>50</v>
      </c>
      <c r="K186" s="17">
        <f ca="1">Table1[[#This Row],[الرصيد الحالى]]*Table1[[#This Row],[سعر الشراء]]</f>
        <v>0</v>
      </c>
      <c r="L186" s="17">
        <f>Table1[[#This Row],[الصادر]]*(Table1[[#This Row],[سعر البيع]]-Table1[[#This Row],[سعر الشراء]])</f>
        <v>0</v>
      </c>
      <c r="O186" s="40"/>
      <c r="P186" s="85"/>
    </row>
    <row r="187" spans="1:16" ht="18.75" x14ac:dyDescent="0.25">
      <c r="A187" s="17">
        <f ca="1">(Table1[[#This Row],[الرصيد الحالى]]&lt;=Table1[[#This Row],[الرصيد الحرج]])*(Table1[[#This Row],[صنف توقف]]="NO")*checkbox1</f>
        <v>0</v>
      </c>
      <c r="B187" s="13" t="s">
        <v>344</v>
      </c>
      <c r="C187" s="14" t="s">
        <v>259</v>
      </c>
      <c r="D187" s="80" t="s">
        <v>335</v>
      </c>
      <c r="E187" s="78">
        <f ca="1">Table1[[#This Row],[الرصيد الافتتاحى]]+Table1[[#This Row],[الوارد]]-Table1[[#This Row],[الصادر]]</f>
        <v>4975</v>
      </c>
      <c r="F187" s="18">
        <v>5000</v>
      </c>
      <c r="G187" s="39">
        <f ca="1">SUMIF(الوارد!$C$2:$C$29,Table1[[#This Row],[كود]],الوارد!$F$2:$F$25)</f>
        <v>0</v>
      </c>
      <c r="H187" s="39">
        <f>SUMIF(الصادر!$C$2:$C$971,Table1[كود],الصادر!$F$2:$F$974)</f>
        <v>25</v>
      </c>
      <c r="I187" s="1"/>
      <c r="J187" s="79">
        <v>60</v>
      </c>
      <c r="K187" s="17">
        <f ca="1">Table1[[#This Row],[الرصيد الحالى]]*Table1[[#This Row],[سعر الشراء]]</f>
        <v>0</v>
      </c>
      <c r="L187" s="17">
        <f>Table1[[#This Row],[الصادر]]*(Table1[[#This Row],[سعر البيع]]-Table1[[#This Row],[سعر الشراء]])</f>
        <v>1500</v>
      </c>
      <c r="O187" s="40"/>
      <c r="P187" s="85"/>
    </row>
    <row r="188" spans="1:16" ht="18.75" x14ac:dyDescent="0.25">
      <c r="A188" s="17">
        <f ca="1">(Table1[[#This Row],[الرصيد الحالى]]&lt;=Table1[[#This Row],[الرصيد الحرج]])*(Table1[[#This Row],[صنف توقف]]="NO")*checkbox1</f>
        <v>0</v>
      </c>
      <c r="B188" s="13" t="s">
        <v>345</v>
      </c>
      <c r="C188" s="14" t="s">
        <v>259</v>
      </c>
      <c r="D188" s="80" t="s">
        <v>338</v>
      </c>
      <c r="E188" s="78">
        <f ca="1">Table1[[#This Row],[الرصيد الافتتاحى]]+Table1[[#This Row],[الوارد]]-Table1[[#This Row],[الصادر]]</f>
        <v>5000</v>
      </c>
      <c r="F188" s="18">
        <v>5000</v>
      </c>
      <c r="G188" s="39">
        <f ca="1">SUMIF(الوارد!$C$2:$C$29,Table1[[#This Row],[كود]],الوارد!$F$2:$F$25)</f>
        <v>0</v>
      </c>
      <c r="H188" s="39">
        <f>SUMIF(الصادر!$C$2:$C$971,Table1[كود],الصادر!$F$2:$F$974)</f>
        <v>0</v>
      </c>
      <c r="I188" s="1"/>
      <c r="J188" s="79">
        <v>70</v>
      </c>
      <c r="K188" s="17">
        <f ca="1">Table1[[#This Row],[الرصيد الحالى]]*Table1[[#This Row],[سعر الشراء]]</f>
        <v>0</v>
      </c>
      <c r="L188" s="17">
        <f>Table1[[#This Row],[الصادر]]*(Table1[[#This Row],[سعر البيع]]-Table1[[#This Row],[سعر الشراء]])</f>
        <v>0</v>
      </c>
      <c r="O188" s="40"/>
      <c r="P188" s="85"/>
    </row>
    <row r="189" spans="1:16" ht="18.75" x14ac:dyDescent="0.25">
      <c r="A189" s="17">
        <f ca="1">(Table1[[#This Row],[الرصيد الحالى]]&lt;=Table1[[#This Row],[الرصيد الحرج]])*(Table1[[#This Row],[صنف توقف]]="NO")*checkbox1</f>
        <v>0</v>
      </c>
      <c r="B189" s="13" t="s">
        <v>346</v>
      </c>
      <c r="C189" s="14" t="s">
        <v>259</v>
      </c>
      <c r="D189" s="80" t="s">
        <v>336</v>
      </c>
      <c r="E189" s="78">
        <f ca="1">Table1[[#This Row],[الرصيد الافتتاحى]]+Table1[[#This Row],[الوارد]]-Table1[[#This Row],[الصادر]]</f>
        <v>5000</v>
      </c>
      <c r="F189" s="18">
        <v>5000</v>
      </c>
      <c r="G189" s="39">
        <f ca="1">SUMIF(الوارد!$C$2:$C$29,Table1[[#This Row],[كود]],الوارد!$F$2:$F$25)</f>
        <v>0</v>
      </c>
      <c r="H189" s="39">
        <f>SUMIF(الصادر!$C$2:$C$971,Table1[كود],الصادر!$F$2:$F$974)</f>
        <v>0</v>
      </c>
      <c r="I189" s="1"/>
      <c r="J189" s="79">
        <v>80</v>
      </c>
      <c r="K189" s="17">
        <f ca="1">Table1[[#This Row],[الرصيد الحالى]]*Table1[[#This Row],[سعر الشراء]]</f>
        <v>0</v>
      </c>
      <c r="L189" s="17">
        <f>Table1[[#This Row],[الصادر]]*(Table1[[#This Row],[سعر البيع]]-Table1[[#This Row],[سعر الشراء]])</f>
        <v>0</v>
      </c>
      <c r="O189" s="40"/>
      <c r="P189" s="85"/>
    </row>
    <row r="190" spans="1:16" ht="18.75" x14ac:dyDescent="0.25">
      <c r="A190" s="17">
        <f ca="1">(Table1[[#This Row],[الرصيد الحالى]]&lt;=Table1[[#This Row],[الرصيد الحرج]])*(Table1[[#This Row],[صنف توقف]]="NO")*checkbox1</f>
        <v>0</v>
      </c>
      <c r="B190" s="13" t="s">
        <v>347</v>
      </c>
      <c r="C190" s="14" t="s">
        <v>259</v>
      </c>
      <c r="D190" s="80" t="s">
        <v>337</v>
      </c>
      <c r="E190" s="78">
        <f ca="1">Table1[[#This Row],[الرصيد الافتتاحى]]+Table1[[#This Row],[الوارد]]-Table1[[#This Row],[الصادر]]</f>
        <v>5000</v>
      </c>
      <c r="F190" s="18">
        <v>5000</v>
      </c>
      <c r="G190" s="39">
        <f ca="1">SUMIF(الوارد!$C$2:$C$29,Table1[[#This Row],[كود]],الوارد!$F$2:$F$25)</f>
        <v>0</v>
      </c>
      <c r="H190" s="39">
        <f>SUMIF(الصادر!$C$2:$C$971,Table1[كود],الصادر!$F$2:$F$974)</f>
        <v>0</v>
      </c>
      <c r="I190" s="1"/>
      <c r="J190" s="79">
        <v>90</v>
      </c>
      <c r="K190" s="17">
        <f ca="1">Table1[[#This Row],[الرصيد الحالى]]*Table1[[#This Row],[سعر الشراء]]</f>
        <v>0</v>
      </c>
      <c r="L190" s="17">
        <f>Table1[[#This Row],[الصادر]]*(Table1[[#This Row],[سعر البيع]]-Table1[[#This Row],[سعر الشراء]])</f>
        <v>0</v>
      </c>
      <c r="O190" s="40"/>
      <c r="P190" s="85"/>
    </row>
    <row r="191" spans="1:16" ht="18.75" x14ac:dyDescent="0.25">
      <c r="A191" s="17">
        <f ca="1">(Table1[[#This Row],[الرصيد الحالى]]&lt;=Table1[[#This Row],[الرصيد الحرج]])*(Table1[[#This Row],[صنف توقف]]="NO")*checkbox1</f>
        <v>0</v>
      </c>
      <c r="B191" s="13" t="s">
        <v>348</v>
      </c>
      <c r="C191" s="14" t="s">
        <v>259</v>
      </c>
      <c r="D191" s="80" t="s">
        <v>339</v>
      </c>
      <c r="E191" s="78">
        <f ca="1">Table1[[#This Row],[الرصيد الافتتاحى]]+Table1[[#This Row],[الوارد]]-Table1[[#This Row],[الصادر]]</f>
        <v>5000</v>
      </c>
      <c r="F191" s="18">
        <v>5000</v>
      </c>
      <c r="G191" s="39">
        <f ca="1">SUMIF(الوارد!$C$2:$C$29,Table1[[#This Row],[كود]],الوارد!$F$2:$F$25)</f>
        <v>0</v>
      </c>
      <c r="H191" s="39">
        <f>SUMIF(الصادر!$C$2:$C$971,Table1[كود],الصادر!$F$2:$F$974)</f>
        <v>0</v>
      </c>
      <c r="I191" s="1"/>
      <c r="J191" s="79">
        <v>100</v>
      </c>
      <c r="K191" s="17">
        <f ca="1">Table1[[#This Row],[الرصيد الحالى]]*Table1[[#This Row],[سعر الشراء]]</f>
        <v>0</v>
      </c>
      <c r="L191" s="17">
        <f>Table1[[#This Row],[الصادر]]*(Table1[[#This Row],[سعر البيع]]-Table1[[#This Row],[سعر الشراء]])</f>
        <v>0</v>
      </c>
      <c r="O191" s="40"/>
      <c r="P191" s="85"/>
    </row>
    <row r="192" spans="1:16" ht="18.75" x14ac:dyDescent="0.25">
      <c r="A192" s="17">
        <f ca="1">(Table1[[#This Row],[الرصيد الحالى]]&lt;=Table1[[#This Row],[الرصيد الحرج]])*(Table1[[#This Row],[صنف توقف]]="NO")*checkbox1</f>
        <v>0</v>
      </c>
      <c r="B192" s="13" t="s">
        <v>349</v>
      </c>
      <c r="C192" s="14" t="s">
        <v>259</v>
      </c>
      <c r="D192" s="77" t="s">
        <v>328</v>
      </c>
      <c r="E192" s="78">
        <f ca="1">Table1[[#This Row],[الرصيد الافتتاحى]]+Table1[[#This Row],[الوارد]]-Table1[[#This Row],[الصادر]]</f>
        <v>5000</v>
      </c>
      <c r="F192" s="18">
        <v>5000</v>
      </c>
      <c r="G192" s="39">
        <f ca="1">SUMIF(الوارد!$C$2:$C$29,Table1[[#This Row],[كود]],الوارد!$F$2:$F$25)</f>
        <v>0</v>
      </c>
      <c r="H192" s="39">
        <f>SUMIF(الصادر!$C$2:$C$971,Table1[كود],الصادر!$F$2:$F$974)</f>
        <v>0</v>
      </c>
      <c r="I192" s="1"/>
      <c r="J192" s="79">
        <v>35</v>
      </c>
      <c r="K192" s="17">
        <f ca="1">Table1[[#This Row],[الرصيد الحالى]]*Table1[[#This Row],[سعر الشراء]]</f>
        <v>0</v>
      </c>
      <c r="L192" s="17">
        <f>Table1[[#This Row],[الصادر]]*(Table1[[#This Row],[سعر البيع]]-Table1[[#This Row],[سعر الشراء]])</f>
        <v>0</v>
      </c>
      <c r="O192" s="40"/>
      <c r="P192" s="17"/>
    </row>
    <row r="193" spans="1:16" ht="18.75" x14ac:dyDescent="0.25">
      <c r="A193" s="17">
        <f ca="1">(Table1[[#This Row],[الرصيد الحالى]]&lt;=Table1[[#This Row],[الرصيد الحرج]])*(Table1[[#This Row],[صنف توقف]]="NO")*checkbox1</f>
        <v>0</v>
      </c>
      <c r="B193" s="13" t="s">
        <v>350</v>
      </c>
      <c r="C193" s="14" t="s">
        <v>259</v>
      </c>
      <c r="D193" s="77" t="s">
        <v>329</v>
      </c>
      <c r="E193" s="78">
        <f ca="1">Table1[[#This Row],[الرصيد الافتتاحى]]+Table1[[#This Row],[الوارد]]-Table1[[#This Row],[الصادر]]</f>
        <v>5000</v>
      </c>
      <c r="F193" s="18">
        <v>5000</v>
      </c>
      <c r="G193" s="39">
        <f ca="1">SUMIF(الوارد!$C$2:$C$29,Table1[[#This Row],[كود]],الوارد!$F$2:$F$25)</f>
        <v>0</v>
      </c>
      <c r="H193" s="39">
        <f>SUMIF(الصادر!$C$2:$C$971,Table1[كود],الصادر!$F$2:$F$974)</f>
        <v>0</v>
      </c>
      <c r="I193" s="1"/>
      <c r="J193" s="79">
        <v>50</v>
      </c>
      <c r="K193" s="17">
        <f ca="1">Table1[[#This Row],[الرصيد الحالى]]*Table1[[#This Row],[سعر الشراء]]</f>
        <v>0</v>
      </c>
      <c r="L193" s="17">
        <f>Table1[[#This Row],[الصادر]]*(Table1[[#This Row],[سعر البيع]]-Table1[[#This Row],[سعر الشراء]])</f>
        <v>0</v>
      </c>
      <c r="O193" s="40"/>
      <c r="P193" s="17"/>
    </row>
    <row r="194" spans="1:16" ht="18.75" x14ac:dyDescent="0.25">
      <c r="A194" s="17">
        <f ca="1">(Table1[[#This Row],[الرصيد الحالى]]&lt;=Table1[[#This Row],[الرصيد الحرج]])*(Table1[[#This Row],[صنف توقف]]="NO")*checkbox1</f>
        <v>0</v>
      </c>
      <c r="B194" s="13" t="s">
        <v>351</v>
      </c>
      <c r="C194" s="14" t="s">
        <v>259</v>
      </c>
      <c r="D194" s="77" t="s">
        <v>330</v>
      </c>
      <c r="E194" s="78">
        <f ca="1">Table1[[#This Row],[الرصيد الافتتاحى]]+Table1[[#This Row],[الوارد]]-Table1[[#This Row],[الصادر]]</f>
        <v>5000</v>
      </c>
      <c r="F194" s="18">
        <v>5000</v>
      </c>
      <c r="G194" s="39">
        <f ca="1">SUMIF(الوارد!$C$2:$C$29,Table1[[#This Row],[كود]],الوارد!$F$2:$F$25)</f>
        <v>0</v>
      </c>
      <c r="H194" s="39">
        <f>SUMIF(الصادر!$C$2:$C$971,Table1[كود],الصادر!$F$2:$F$974)</f>
        <v>0</v>
      </c>
      <c r="I194" s="1"/>
      <c r="J194" s="79">
        <v>40</v>
      </c>
      <c r="K194" s="17">
        <f ca="1">Table1[[#This Row],[الرصيد الحالى]]*Table1[[#This Row],[سعر الشراء]]</f>
        <v>0</v>
      </c>
      <c r="L194" s="17">
        <f>Table1[[#This Row],[الصادر]]*(Table1[[#This Row],[سعر البيع]]-Table1[[#This Row],[سعر الشراء]])</f>
        <v>0</v>
      </c>
      <c r="O194" s="40"/>
      <c r="P194" s="17"/>
    </row>
    <row r="195" spans="1:16" ht="18.75" x14ac:dyDescent="0.25">
      <c r="A195" s="17">
        <f ca="1">(Table1[[#This Row],[الرصيد الحالى]]&lt;=Table1[[#This Row],[الرصيد الحرج]])*(Table1[[#This Row],[صنف توقف]]="NO")*checkbox1</f>
        <v>0</v>
      </c>
      <c r="B195" s="13" t="s">
        <v>352</v>
      </c>
      <c r="C195" s="14" t="s">
        <v>259</v>
      </c>
      <c r="D195" s="80" t="s">
        <v>331</v>
      </c>
      <c r="E195" s="81">
        <f ca="1">Table1[[#This Row],[الرصيد الافتتاحى]]+Table1[[#This Row],[الوارد]]-Table1[[#This Row],[الصادر]]</f>
        <v>5000</v>
      </c>
      <c r="F195" s="18">
        <v>5000</v>
      </c>
      <c r="G195" s="83">
        <f ca="1">SUMIF(الوارد!$C$2:$C$29,Table1[[#This Row],[كود]],الوارد!$F$2:$F$25)</f>
        <v>0</v>
      </c>
      <c r="H195" s="83">
        <f>SUMIF(الصادر!$C$2:$C$971,Table1[كود],الصادر!$F$2:$F$974)</f>
        <v>0</v>
      </c>
      <c r="I195" s="84"/>
      <c r="J195" s="82">
        <v>60</v>
      </c>
      <c r="K195" s="85">
        <f ca="1">Table1[[#This Row],[الرصيد الحالى]]*Table1[[#This Row],[سعر الشراء]]</f>
        <v>0</v>
      </c>
      <c r="L195" s="85">
        <f>Table1[[#This Row],[الصادر]]*(Table1[[#This Row],[سعر البيع]]-Table1[[#This Row],[سعر الشراء]])</f>
        <v>0</v>
      </c>
      <c r="M195" s="86"/>
      <c r="N195" s="86"/>
      <c r="O195" s="87"/>
      <c r="P195" s="85"/>
    </row>
    <row r="196" spans="1:16" ht="18.75" x14ac:dyDescent="0.25">
      <c r="A196" s="17">
        <f>(Table1[[#This Row],[الرصيد الحالى]]&lt;=Table1[[#This Row],[الرصيد الحرج]])*(Table1[[#This Row],[صنف توقف]]="NO")*checkbox1</f>
        <v>0</v>
      </c>
      <c r="B196" s="13" t="s">
        <v>688</v>
      </c>
      <c r="C196" s="14" t="s">
        <v>259</v>
      </c>
      <c r="D196" s="14" t="s">
        <v>690</v>
      </c>
      <c r="E196" s="78">
        <v>5000</v>
      </c>
      <c r="F196" s="18">
        <v>5000</v>
      </c>
      <c r="G196" s="39">
        <f ca="1">SUMIF(الوارد!$C$2:$C$29,Table1[[#This Row],[كود]],الوارد!$F$2:$F$25)</f>
        <v>0</v>
      </c>
      <c r="H196" s="39">
        <f>SUMIF(الصادر!$C$2:$C$971,Table1[كود],الصادر!$F$2:$F$974)</f>
        <v>0</v>
      </c>
      <c r="I196" s="1"/>
      <c r="J196" s="79">
        <v>50</v>
      </c>
      <c r="K196" s="17">
        <f>Table1[[#This Row],[الرصيد الحالى]]*Table1[[#This Row],[سعر الشراء]]</f>
        <v>0</v>
      </c>
      <c r="L196" s="17">
        <f>Table1[[#This Row],[الصادر]]*(Table1[[#This Row],[سعر البيع]]-Table1[[#This Row],[سعر الشراء]])</f>
        <v>0</v>
      </c>
      <c r="O196" s="40"/>
      <c r="P196" s="85"/>
    </row>
    <row r="197" spans="1:16" ht="18.75" x14ac:dyDescent="0.25">
      <c r="A197" s="17">
        <f>(Table1[[#This Row],[الرصيد الحالى]]&lt;=Table1[[#This Row],[الرصيد الحرج]])*(Table1[[#This Row],[صنف توقف]]="NO")*checkbox1</f>
        <v>0</v>
      </c>
      <c r="B197" s="13" t="s">
        <v>689</v>
      </c>
      <c r="C197" s="14" t="s">
        <v>259</v>
      </c>
      <c r="D197" s="14" t="s">
        <v>695</v>
      </c>
      <c r="E197" s="78">
        <v>5000</v>
      </c>
      <c r="F197" s="18">
        <v>5000</v>
      </c>
      <c r="G197" s="39">
        <f ca="1">SUMIF(الوارد!$C$2:$C$29,Table1[[#This Row],[كود]],الوارد!$F$2:$F$25)</f>
        <v>0</v>
      </c>
      <c r="H197" s="39">
        <f>SUMIF(الصادر!$C$2:$C$971,Table1[كود],الصادر!$F$2:$F$974)</f>
        <v>3</v>
      </c>
      <c r="I197" s="1"/>
      <c r="J197" s="79">
        <v>20</v>
      </c>
      <c r="K197" s="17">
        <f>Table1[[#This Row],[الرصيد الحالى]]*Table1[[#This Row],[سعر الشراء]]</f>
        <v>0</v>
      </c>
      <c r="L197" s="17">
        <f>Table1[[#This Row],[الصادر]]*(Table1[[#This Row],[سعر البيع]]-Table1[[#This Row],[سعر الشراء]])</f>
        <v>60</v>
      </c>
      <c r="O197" s="40"/>
      <c r="P197" s="85"/>
    </row>
    <row r="198" spans="1:16" ht="18.75" x14ac:dyDescent="0.25">
      <c r="A198" s="17">
        <f>(Table1[[#This Row],[الرصيد الحالى]]&lt;=Table1[[#This Row],[الرصيد الحرج]])*(Table1[[#This Row],[صنف توقف]]="NO")*checkbox1</f>
        <v>0</v>
      </c>
      <c r="B198" s="13" t="s">
        <v>691</v>
      </c>
      <c r="C198" s="14" t="s">
        <v>259</v>
      </c>
      <c r="D198" s="14" t="s">
        <v>694</v>
      </c>
      <c r="E198" s="78">
        <v>5000</v>
      </c>
      <c r="F198" s="18">
        <v>5000</v>
      </c>
      <c r="G198" s="39">
        <f ca="1">SUMIF(الوارد!$C$2:$C$29,Table1[[#This Row],[كود]],الوارد!$F$2:$F$25)</f>
        <v>0</v>
      </c>
      <c r="H198" s="39">
        <f>SUMIF(الصادر!$C$2:$C$971,Table1[كود],الصادر!$F$2:$F$974)</f>
        <v>7</v>
      </c>
      <c r="I198" s="1"/>
      <c r="J198" s="79">
        <v>10</v>
      </c>
      <c r="K198" s="17">
        <f>Table1[[#This Row],[الرصيد الحالى]]*Table1[[#This Row],[سعر الشراء]]</f>
        <v>0</v>
      </c>
      <c r="L198" s="17">
        <f>Table1[[#This Row],[الصادر]]*(Table1[[#This Row],[سعر البيع]]-Table1[[#This Row],[سعر الشراء]])</f>
        <v>70</v>
      </c>
      <c r="O198" s="40"/>
      <c r="P198" s="85"/>
    </row>
    <row r="199" spans="1:16" ht="18.75" x14ac:dyDescent="0.25">
      <c r="A199" s="17">
        <f ca="1">(Table1[[#This Row],[الرصيد الحالى]]&lt;=Table1[[#This Row],[الرصيد الحرج]])*(Table1[[#This Row],[صنف توقف]]="NO")*checkbox1</f>
        <v>0</v>
      </c>
      <c r="B199" s="13" t="s">
        <v>692</v>
      </c>
      <c r="C199" s="14" t="s">
        <v>259</v>
      </c>
      <c r="D199" s="14" t="s">
        <v>694</v>
      </c>
      <c r="E199" s="78">
        <f ca="1">Table1[[#This Row],[الرصيد الافتتاحى]]+Table1[[#This Row],[الوارد]]-Table1[[#This Row],[الصادر]]</f>
        <v>4996</v>
      </c>
      <c r="F199" s="88">
        <v>5000</v>
      </c>
      <c r="G199" s="39">
        <f ca="1">SUMIF(الوارد!$C$2:$C$29,Table1[[#This Row],[كود]],الوارد!$F$2:$F$25)</f>
        <v>0</v>
      </c>
      <c r="H199" s="39">
        <f>SUMIF(الصادر!$C$2:$C$971,Table1[كود],الصادر!$F$2:$F$974)</f>
        <v>4</v>
      </c>
      <c r="I199" s="1"/>
      <c r="J199" s="79">
        <v>8</v>
      </c>
      <c r="K199" s="17">
        <f ca="1">Table1[[#This Row],[الرصيد الحالى]]*Table1[[#This Row],[سعر الشراء]]</f>
        <v>0</v>
      </c>
      <c r="L199" s="17">
        <f>Table1[[#This Row],[الصادر]]*(Table1[[#This Row],[سعر البيع]]-Table1[[#This Row],[سعر الشراء]])</f>
        <v>32</v>
      </c>
      <c r="O199" s="40"/>
      <c r="P199" s="85"/>
    </row>
    <row r="200" spans="1:16" ht="18.75" x14ac:dyDescent="0.25">
      <c r="A200" s="17">
        <f ca="1">(Table1[[#This Row],[الرصيد الحالى]]&lt;=Table1[[#This Row],[الرصيد الحرج]])*(Table1[[#This Row],[صنف توقف]]="NO")*checkbox1</f>
        <v>0</v>
      </c>
      <c r="B200" s="76"/>
      <c r="C200" s="77"/>
      <c r="D200" s="77"/>
      <c r="E200" s="78">
        <f ca="1">Table1[[#This Row],[الرصيد الافتتاحى]]+Table1[[#This Row],[الوارد]]-Table1[[#This Row],[الصادر]]</f>
        <v>0</v>
      </c>
      <c r="F200" s="88"/>
      <c r="G200" s="39">
        <f ca="1">SUMIF(الوارد!$C$2:$C$29,Table1[[#This Row],[كود]],الوارد!$F$2:$F$25)</f>
        <v>0</v>
      </c>
      <c r="H200" s="39">
        <f>SUMIF(الصادر!$C$2:$C$971,Table1[كود],الصادر!$F$2:$F$974)</f>
        <v>0</v>
      </c>
      <c r="I200" s="1"/>
      <c r="J200" s="79"/>
      <c r="K200" s="17">
        <f ca="1">Table1[[#This Row],[الرصيد الحالى]]*Table1[[#This Row],[سعر الشراء]]</f>
        <v>0</v>
      </c>
      <c r="L200" s="17">
        <f>Table1[[#This Row],[الصادر]]*(Table1[[#This Row],[سعر البيع]]-Table1[[#This Row],[سعر الشراء]])</f>
        <v>0</v>
      </c>
      <c r="O200" s="40"/>
      <c r="P200" s="85"/>
    </row>
    <row r="201" spans="1:16" ht="18.75" x14ac:dyDescent="0.25">
      <c r="A201" s="17">
        <f ca="1">(Table1[[#This Row],[الرصيد الحالى]]&lt;=Table1[[#This Row],[الرصيد الحرج]])*(Table1[[#This Row],[صنف توقف]]="NO")*checkbox1</f>
        <v>0</v>
      </c>
      <c r="B201" s="76"/>
      <c r="C201" s="77"/>
      <c r="D201" s="77"/>
      <c r="E201" s="78">
        <f ca="1">Table1[[#This Row],[الرصيد الافتتاحى]]+Table1[[#This Row],[الوارد]]-Table1[[#This Row],[الصادر]]</f>
        <v>0</v>
      </c>
      <c r="F201" s="88"/>
      <c r="G201" s="39">
        <f ca="1">SUMIF(الوارد!$C$2:$C$29,Table1[[#This Row],[كود]],الوارد!$F$2:$F$25)</f>
        <v>0</v>
      </c>
      <c r="H201" s="39">
        <f>SUMIF(الصادر!$C$2:$C$971,Table1[كود],الصادر!$F$2:$F$974)</f>
        <v>0</v>
      </c>
      <c r="I201" s="1"/>
      <c r="J201" s="79"/>
      <c r="K201" s="17">
        <f ca="1">Table1[[#This Row],[الرصيد الحالى]]*Table1[[#This Row],[سعر الشراء]]</f>
        <v>0</v>
      </c>
      <c r="L201" s="17">
        <f>Table1[[#This Row],[الصادر]]*(Table1[[#This Row],[سعر البيع]]-Table1[[#This Row],[سعر الشراء]])</f>
        <v>0</v>
      </c>
      <c r="O201" s="40"/>
      <c r="P201" s="85"/>
    </row>
    <row r="202" spans="1:16" ht="18.75" x14ac:dyDescent="0.25">
      <c r="A202" s="17">
        <f ca="1">(Table1[[#This Row],[الرصيد الحالى]]&lt;=Table1[[#This Row],[الرصيد الحرج]])*(Table1[[#This Row],[صنف توقف]]="NO")*checkbox1</f>
        <v>0</v>
      </c>
      <c r="B202" s="76"/>
      <c r="C202" s="77"/>
      <c r="D202" s="77"/>
      <c r="E202" s="78">
        <f ca="1">Table1[[#This Row],[الرصيد الافتتاحى]]+Table1[[#This Row],[الوارد]]-Table1[[#This Row],[الصادر]]</f>
        <v>0</v>
      </c>
      <c r="F202" s="88"/>
      <c r="G202" s="39">
        <f ca="1">SUMIF(الوارد!$C$2:$C$29,Table1[[#This Row],[كود]],الوارد!$F$2:$F$25)</f>
        <v>0</v>
      </c>
      <c r="H202" s="39">
        <f>SUMIF(الصادر!$C$2:$C$971,Table1[كود],الصادر!$F$2:$F$974)</f>
        <v>0</v>
      </c>
      <c r="I202" s="1"/>
      <c r="J202" s="79"/>
      <c r="K202" s="17">
        <f ca="1">Table1[[#This Row],[الرصيد الحالى]]*Table1[[#This Row],[سعر الشراء]]</f>
        <v>0</v>
      </c>
      <c r="L202" s="17">
        <f>Table1[[#This Row],[الصادر]]*(Table1[[#This Row],[سعر البيع]]-Table1[[#This Row],[سعر الشراء]])</f>
        <v>0</v>
      </c>
      <c r="O202" s="40"/>
      <c r="P202" s="85"/>
    </row>
    <row r="203" spans="1:16" ht="18.75" x14ac:dyDescent="0.25">
      <c r="A203" s="17">
        <f ca="1">(Table1[[#This Row],[الرصيد الحالى]]&lt;=Table1[[#This Row],[الرصيد الحرج]])*(Table1[[#This Row],[صنف توقف]]="NO")*checkbox1</f>
        <v>0</v>
      </c>
      <c r="B203" s="76"/>
      <c r="C203" s="77"/>
      <c r="D203" s="77"/>
      <c r="E203" s="78">
        <f ca="1">Table1[[#This Row],[الرصيد الافتتاحى]]+Table1[[#This Row],[الوارد]]-Table1[[#This Row],[الصادر]]</f>
        <v>0</v>
      </c>
      <c r="F203" s="88"/>
      <c r="G203" s="39">
        <f ca="1">SUMIF(الوارد!$C$2:$C$29,Table1[[#This Row],[كود]],الوارد!$F$2:$F$25)</f>
        <v>0</v>
      </c>
      <c r="H203" s="39">
        <f>SUMIF(الصادر!$C$2:$C$971,Table1[كود],الصادر!$F$2:$F$974)</f>
        <v>0</v>
      </c>
      <c r="I203" s="1"/>
      <c r="J203" s="79"/>
      <c r="K203" s="17">
        <f ca="1">Table1[[#This Row],[الرصيد الحالى]]*Table1[[#This Row],[سعر الشراء]]</f>
        <v>0</v>
      </c>
      <c r="L203" s="17">
        <f>Table1[[#This Row],[الصادر]]*(Table1[[#This Row],[سعر البيع]]-Table1[[#This Row],[سعر الشراء]])</f>
        <v>0</v>
      </c>
      <c r="O203" s="40"/>
      <c r="P203" s="85"/>
    </row>
    <row r="204" spans="1:16" ht="18.75" x14ac:dyDescent="0.25">
      <c r="A204" s="17">
        <f ca="1">(Table1[[#This Row],[الرصيد الحالى]]&lt;=Table1[[#This Row],[الرصيد الحرج]])*(Table1[[#This Row],[صنف توقف]]="NO")*checkbox1</f>
        <v>0</v>
      </c>
      <c r="B204" s="76"/>
      <c r="C204" s="77"/>
      <c r="D204" s="77"/>
      <c r="E204" s="78">
        <f ca="1">Table1[[#This Row],[الرصيد الافتتاحى]]+Table1[[#This Row],[الوارد]]-Table1[[#This Row],[الصادر]]</f>
        <v>0</v>
      </c>
      <c r="F204" s="88"/>
      <c r="G204" s="39">
        <f ca="1">SUMIF(الوارد!$C$2:$C$29,Table1[[#This Row],[كود]],الوارد!$F$2:$F$25)</f>
        <v>0</v>
      </c>
      <c r="H204" s="39">
        <f>SUMIF(الصادر!$C$2:$C$971,Table1[كود],الصادر!$F$2:$F$974)</f>
        <v>0</v>
      </c>
      <c r="I204" s="1"/>
      <c r="J204" s="79"/>
      <c r="K204" s="17">
        <f ca="1">Table1[[#This Row],[الرصيد الحالى]]*Table1[[#This Row],[سعر الشراء]]</f>
        <v>0</v>
      </c>
      <c r="L204" s="17">
        <f>Table1[[#This Row],[الصادر]]*(Table1[[#This Row],[سعر البيع]]-Table1[[#This Row],[سعر الشراء]])</f>
        <v>0</v>
      </c>
      <c r="O204" s="40"/>
      <c r="P204" s="85"/>
    </row>
    <row r="205" spans="1:16" ht="18.75" x14ac:dyDescent="0.25">
      <c r="A205" s="17">
        <f ca="1">(Table1[[#This Row],[الرصيد الحالى]]&lt;=Table1[[#This Row],[الرصيد الحرج]])*(Table1[[#This Row],[صنف توقف]]="NO")*checkbox1</f>
        <v>0</v>
      </c>
      <c r="B205" s="76"/>
      <c r="C205" s="77"/>
      <c r="D205" s="77"/>
      <c r="E205" s="78">
        <f ca="1">Table1[[#This Row],[الرصيد الافتتاحى]]+Table1[[#This Row],[الوارد]]-Table1[[#This Row],[الصادر]]</f>
        <v>0</v>
      </c>
      <c r="F205" s="88"/>
      <c r="G205" s="39">
        <f ca="1">SUMIF(الوارد!$C$2:$C$29,Table1[[#This Row],[كود]],الوارد!$F$2:$F$25)</f>
        <v>0</v>
      </c>
      <c r="H205" s="39">
        <f>SUMIF(الصادر!$C$2:$C$971,Table1[كود],الصادر!$F$2:$F$974)</f>
        <v>0</v>
      </c>
      <c r="I205" s="1"/>
      <c r="J205" s="79"/>
      <c r="K205" s="17">
        <f ca="1">Table1[[#This Row],[الرصيد الحالى]]*Table1[[#This Row],[سعر الشراء]]</f>
        <v>0</v>
      </c>
      <c r="L205" s="17">
        <f>Table1[[#This Row],[الصادر]]*(Table1[[#This Row],[سعر البيع]]-Table1[[#This Row],[سعر الشراء]])</f>
        <v>0</v>
      </c>
      <c r="O205" s="40"/>
      <c r="P205" s="85"/>
    </row>
    <row r="206" spans="1:16" ht="18.75" x14ac:dyDescent="0.25">
      <c r="A206" s="17">
        <f ca="1">(Table1[[#This Row],[الرصيد الحالى]]&lt;=Table1[[#This Row],[الرصيد الحرج]])*(Table1[[#This Row],[صنف توقف]]="NO")*checkbox1</f>
        <v>0</v>
      </c>
      <c r="B206" s="76"/>
      <c r="C206" s="77"/>
      <c r="D206" s="77"/>
      <c r="E206" s="78">
        <f ca="1">Table1[[#This Row],[الرصيد الافتتاحى]]+Table1[[#This Row],[الوارد]]-Table1[[#This Row],[الصادر]]</f>
        <v>0</v>
      </c>
      <c r="F206" s="88"/>
      <c r="G206" s="39">
        <f ca="1">SUMIF(الوارد!$C$2:$C$29,Table1[[#This Row],[كود]],الوارد!$F$2:$F$25)</f>
        <v>0</v>
      </c>
      <c r="H206" s="39">
        <f>SUMIF(الصادر!$C$2:$C$971,Table1[كود],الصادر!$F$2:$F$974)</f>
        <v>0</v>
      </c>
      <c r="I206" s="1"/>
      <c r="J206" s="79"/>
      <c r="K206" s="17">
        <f ca="1">Table1[[#This Row],[الرصيد الحالى]]*Table1[[#This Row],[سعر الشراء]]</f>
        <v>0</v>
      </c>
      <c r="L206" s="17">
        <f>Table1[[#This Row],[الصادر]]*(Table1[[#This Row],[سعر البيع]]-Table1[[#This Row],[سعر الشراء]])</f>
        <v>0</v>
      </c>
      <c r="O206" s="40"/>
      <c r="P206" s="85"/>
    </row>
    <row r="207" spans="1:16" ht="18.75" x14ac:dyDescent="0.25">
      <c r="A207" s="17">
        <f ca="1">(Table1[[#This Row],[الرصيد الحالى]]&lt;=Table1[[#This Row],[الرصيد الحرج]])*(Table1[[#This Row],[صنف توقف]]="NO")*checkbox1</f>
        <v>0</v>
      </c>
      <c r="B207" s="13" t="s">
        <v>699</v>
      </c>
      <c r="C207" s="14" t="s">
        <v>704</v>
      </c>
      <c r="D207" s="14" t="s">
        <v>705</v>
      </c>
      <c r="E207" s="78">
        <f ca="1">Table1[[#This Row],[الرصيد الافتتاحى]]+Table1[[#This Row],[الوارد]]-Table1[[#This Row],[الصادر]]</f>
        <v>0</v>
      </c>
      <c r="F207" s="88"/>
      <c r="G207" s="39">
        <f ca="1">SUMIF(الوارد!$C$2:$C$29,Table1[[#This Row],[كود]],الوارد!$F$2:$F$25)</f>
        <v>0</v>
      </c>
      <c r="H207" s="39">
        <f>SUMIF(الصادر!$C$2:$C$971,Table1[كود],الصادر!$F$2:$F$974)</f>
        <v>0</v>
      </c>
      <c r="I207" s="1">
        <v>4800</v>
      </c>
      <c r="J207" s="79"/>
      <c r="K207" s="17">
        <f ca="1">Table1[[#This Row],[الرصيد الحالى]]*Table1[[#This Row],[سعر الشراء]]</f>
        <v>0</v>
      </c>
      <c r="L207" s="17">
        <f>Table1[[#This Row],[الصادر]]*(Table1[[#This Row],[سعر البيع]]-Table1[[#This Row],[سعر الشراء]])</f>
        <v>0</v>
      </c>
      <c r="O207" s="40"/>
      <c r="P207" s="85"/>
    </row>
    <row r="208" spans="1:16" ht="18.75" x14ac:dyDescent="0.25">
      <c r="A208" s="17">
        <f ca="1">(Table1[[#This Row],[الرصيد الحالى]]&lt;=Table1[[#This Row],[الرصيد الحرج]])*(Table1[[#This Row],[صنف توقف]]="NO")*checkbox1</f>
        <v>0</v>
      </c>
      <c r="B208" s="13" t="s">
        <v>700</v>
      </c>
      <c r="C208" s="14" t="s">
        <v>706</v>
      </c>
      <c r="D208" s="14" t="s">
        <v>707</v>
      </c>
      <c r="E208" s="78">
        <f ca="1">Table1[[#This Row],[الرصيد الافتتاحى]]+Table1[[#This Row],[الوارد]]-Table1[[#This Row],[الصادر]]</f>
        <v>2</v>
      </c>
      <c r="F208" s="88"/>
      <c r="G208" s="39">
        <f ca="1">SUMIF(الوارد!$C$2:$C$29,Table1[[#This Row],[كود]],الوارد!$F$2:$F$25)</f>
        <v>2</v>
      </c>
      <c r="H208" s="39">
        <f>SUMIF(الصادر!$C$2:$C$971,Table1[كود],الصادر!$F$2:$F$974)</f>
        <v>0</v>
      </c>
      <c r="I208" s="1">
        <v>200</v>
      </c>
      <c r="J208" s="79"/>
      <c r="K208" s="17">
        <f ca="1">Table1[[#This Row],[الرصيد الحالى]]*Table1[[#This Row],[سعر الشراء]]</f>
        <v>400</v>
      </c>
      <c r="L208" s="17">
        <f>Table1[[#This Row],[الصادر]]*(Table1[[#This Row],[سعر البيع]]-Table1[[#This Row],[سعر الشراء]])</f>
        <v>0</v>
      </c>
      <c r="O208" s="40"/>
      <c r="P208" s="85"/>
    </row>
    <row r="209" spans="1:16" ht="18.75" x14ac:dyDescent="0.25">
      <c r="A209" s="17">
        <f ca="1">(Table1[[#This Row],[الرصيد الحالى]]&lt;=Table1[[#This Row],[الرصيد الحرج]])*(Table1[[#This Row],[صنف توقف]]="NO")*checkbox1</f>
        <v>0</v>
      </c>
      <c r="B209" s="13" t="s">
        <v>701</v>
      </c>
      <c r="C209" s="14" t="s">
        <v>708</v>
      </c>
      <c r="D209" s="14" t="s">
        <v>709</v>
      </c>
      <c r="E209" s="78">
        <f ca="1">Table1[[#This Row],[الرصيد الافتتاحى]]+Table1[[#This Row],[الوارد]]-Table1[[#This Row],[الصادر]]</f>
        <v>0</v>
      </c>
      <c r="F209" s="88"/>
      <c r="G209" s="39">
        <f ca="1">SUMIF(الوارد!$C$2:$C$29,Table1[[#This Row],[كود]],الوارد!$F$2:$F$25)</f>
        <v>0</v>
      </c>
      <c r="H209" s="39">
        <f>SUMIF(الصادر!$C$2:$C$971,Table1[كود],الصادر!$F$2:$F$974)</f>
        <v>0</v>
      </c>
      <c r="I209" s="1"/>
      <c r="J209" s="79"/>
      <c r="K209" s="17">
        <f ca="1">Table1[[#This Row],[الرصيد الحالى]]*Table1[[#This Row],[سعر الشراء]]</f>
        <v>0</v>
      </c>
      <c r="L209" s="17">
        <f>Table1[[#This Row],[الصادر]]*(Table1[[#This Row],[سعر البيع]]-Table1[[#This Row],[سعر الشراء]])</f>
        <v>0</v>
      </c>
      <c r="O209" s="40"/>
      <c r="P209" s="85"/>
    </row>
    <row r="210" spans="1:16" ht="18.75" x14ac:dyDescent="0.25">
      <c r="A210" s="17">
        <f ca="1">(Table1[[#This Row],[الرصيد الحالى]]&lt;=Table1[[#This Row],[الرصيد الحرج]])*(Table1[[#This Row],[صنف توقف]]="NO")*checkbox1</f>
        <v>0</v>
      </c>
      <c r="B210" s="13" t="s">
        <v>703</v>
      </c>
      <c r="C210" s="14" t="s">
        <v>715</v>
      </c>
      <c r="D210" s="14" t="s">
        <v>716</v>
      </c>
      <c r="E210" s="78">
        <f ca="1">Table1[[#This Row],[الرصيد الافتتاحى]]+Table1[[#This Row],[الوارد]]-Table1[[#This Row],[الصادر]]</f>
        <v>0</v>
      </c>
      <c r="F210" s="88"/>
      <c r="G210" s="39">
        <f ca="1">SUMIF(الوارد!$C$2:$C$29,Table1[[#This Row],[كود]],الوارد!$F$2:$F$25)</f>
        <v>0</v>
      </c>
      <c r="H210" s="39">
        <f>SUMIF(الصادر!$C$2:$C$971,Table1[كود],الصادر!$F$2:$F$974)</f>
        <v>0</v>
      </c>
      <c r="I210" s="1"/>
      <c r="J210" s="79"/>
      <c r="K210" s="17">
        <f ca="1">Table1[[#This Row],[الرصيد الحالى]]*Table1[[#This Row],[سعر الشراء]]</f>
        <v>0</v>
      </c>
      <c r="L210" s="17">
        <f>Table1[[#This Row],[الصادر]]*(Table1[[#This Row],[سعر البيع]]-Table1[[#This Row],[سعر الشراء]])</f>
        <v>0</v>
      </c>
      <c r="O210" s="40"/>
      <c r="P210" s="85"/>
    </row>
    <row r="211" spans="1:16" ht="18.75" x14ac:dyDescent="0.25">
      <c r="A211" s="17">
        <f ca="1">(Table1[[#This Row],[الرصيد الحالى]]&lt;=Table1[[#This Row],[الرصيد الحرج]])*(Table1[[#This Row],[صنف توقف]]="NO")*checkbox1</f>
        <v>0</v>
      </c>
      <c r="B211" s="13" t="s">
        <v>710</v>
      </c>
      <c r="C211" s="14" t="s">
        <v>712</v>
      </c>
      <c r="D211" s="14" t="s">
        <v>713</v>
      </c>
      <c r="E211" s="78">
        <f ca="1">Table1[[#This Row],[الرصيد الافتتاحى]]+Table1[[#This Row],[الوارد]]-Table1[[#This Row],[الصادر]]</f>
        <v>10</v>
      </c>
      <c r="F211" s="88"/>
      <c r="G211" s="39">
        <f ca="1">SUMIF(الوارد!$C$2:$C$29,Table1[[#This Row],[كود]],الوارد!$F$2:$F$25)</f>
        <v>10</v>
      </c>
      <c r="H211" s="39">
        <f>SUMIF(الصادر!$C$2:$C$971,Table1[كود],الصادر!$F$2:$F$974)</f>
        <v>0</v>
      </c>
      <c r="I211" s="1"/>
      <c r="J211" s="79"/>
      <c r="K211" s="17">
        <f ca="1">Table1[[#This Row],[الرصيد الحالى]]*Table1[[#This Row],[سعر الشراء]]</f>
        <v>0</v>
      </c>
      <c r="L211" s="17">
        <f>Table1[[#This Row],[الصادر]]*(Table1[[#This Row],[سعر البيع]]-Table1[[#This Row],[سعر الشراء]])</f>
        <v>0</v>
      </c>
      <c r="O211" s="40"/>
      <c r="P211" s="85"/>
    </row>
    <row r="212" spans="1:16" ht="18.75" x14ac:dyDescent="0.25">
      <c r="A212" s="17">
        <f ca="1">(Table1[[#This Row],[الرصيد الحالى]]&lt;=Table1[[#This Row],[الرصيد الحرج]])*(Table1[[#This Row],[صنف توقف]]="NO")*checkbox1</f>
        <v>0</v>
      </c>
      <c r="B212" s="13" t="s">
        <v>711</v>
      </c>
      <c r="C212" s="14" t="s">
        <v>712</v>
      </c>
      <c r="D212" s="14" t="s">
        <v>714</v>
      </c>
      <c r="E212" s="78">
        <f ca="1">Table1[[#This Row],[الرصيد الافتتاحى]]+Table1[[#This Row],[الوارد]]-Table1[[#This Row],[الصادر]]</f>
        <v>0</v>
      </c>
      <c r="F212" s="88"/>
      <c r="G212" s="39">
        <f ca="1">SUMIF(الوارد!$C$2:$C$29,Table1[[#This Row],[كود]],الوارد!$F$2:$F$25)</f>
        <v>0</v>
      </c>
      <c r="H212" s="39">
        <f>SUMIF(الصادر!$C$2:$C$971,Table1[كود],الصادر!$F$2:$F$974)</f>
        <v>0</v>
      </c>
      <c r="I212" s="1"/>
      <c r="J212" s="79"/>
      <c r="K212" s="17">
        <f ca="1">Table1[[#This Row],[الرصيد الحالى]]*Table1[[#This Row],[سعر الشراء]]</f>
        <v>0</v>
      </c>
      <c r="L212" s="17">
        <f>Table1[[#This Row],[الصادر]]*(Table1[[#This Row],[سعر البيع]]-Table1[[#This Row],[سعر الشراء]])</f>
        <v>0</v>
      </c>
      <c r="O212" s="40"/>
      <c r="P212" s="85"/>
    </row>
    <row r="213" spans="1:16" ht="18.75" x14ac:dyDescent="0.25">
      <c r="A213" s="17">
        <f ca="1">(Table1[[#This Row],[الرصيد الحالى]]&lt;=Table1[[#This Row],[الرصيد الحرج]])*(Table1[[#This Row],[صنف توقف]]="NO")*checkbox1</f>
        <v>0</v>
      </c>
      <c r="B213" s="13" t="s">
        <v>719</v>
      </c>
      <c r="C213" s="14" t="s">
        <v>718</v>
      </c>
      <c r="D213" s="14" t="s">
        <v>720</v>
      </c>
      <c r="E213" s="78">
        <f ca="1">Table1[[#This Row],[الرصيد الافتتاحى]]+Table1[[#This Row],[الوارد]]-Table1[[#This Row],[الصادر]]</f>
        <v>0</v>
      </c>
      <c r="F213" s="88"/>
      <c r="G213" s="39">
        <f ca="1">SUMIF(الوارد!$C$2:$C$29,Table1[[#This Row],[كود]],الوارد!$F$2:$F$25)</f>
        <v>0</v>
      </c>
      <c r="H213" s="39">
        <f>SUMIF(الصادر!$C$2:$C$971,Table1[كود],الصادر!$F$2:$F$974)</f>
        <v>0</v>
      </c>
      <c r="I213" s="1"/>
      <c r="J213" s="79"/>
      <c r="K213" s="17">
        <f ca="1">Table1[[#This Row],[الرصيد الحالى]]*Table1[[#This Row],[سعر الشراء]]</f>
        <v>0</v>
      </c>
      <c r="L213" s="17">
        <f>Table1[[#This Row],[الصادر]]*(Table1[[#This Row],[سعر البيع]]-Table1[[#This Row],[سعر الشراء]])</f>
        <v>0</v>
      </c>
      <c r="O213" s="40"/>
      <c r="P213" s="85"/>
    </row>
    <row r="214" spans="1:16" ht="18.75" x14ac:dyDescent="0.25">
      <c r="A214" s="17">
        <f ca="1">(Table1[[#This Row],[الرصيد الحالى]]&lt;=Table1[[#This Row],[الرصيد الحرج]])*(Table1[[#This Row],[صنف توقف]]="NO")*checkbox1</f>
        <v>0</v>
      </c>
      <c r="B214" s="13" t="s">
        <v>702</v>
      </c>
      <c r="C214" s="14" t="s">
        <v>681</v>
      </c>
      <c r="D214" s="14" t="s">
        <v>717</v>
      </c>
      <c r="E214" s="78">
        <f ca="1">Table1[[#This Row],[الرصيد الافتتاحى]]+Table1[[#This Row],[الوارد]]-Table1[[#This Row],[الصادر]]</f>
        <v>3</v>
      </c>
      <c r="F214" s="88"/>
      <c r="G214" s="39">
        <f ca="1">SUMIF(الوارد!$C$2:$C$29,Table1[[#This Row],[كود]],الوارد!$F$2:$F$25)</f>
        <v>3</v>
      </c>
      <c r="H214" s="39">
        <f>SUMIF(الصادر!$C$2:$C$971,Table1[كود],الصادر!$F$2:$F$974)</f>
        <v>0</v>
      </c>
      <c r="I214" s="1"/>
      <c r="J214" s="79"/>
      <c r="K214" s="17">
        <f ca="1">Table1[[#This Row],[الرصيد الحالى]]*Table1[[#This Row],[سعر الشراء]]</f>
        <v>0</v>
      </c>
      <c r="L214" s="17">
        <f>Table1[[#This Row],[الصادر]]*(Table1[[#This Row],[سعر البيع]]-Table1[[#This Row],[سعر الشراء]])</f>
        <v>0</v>
      </c>
      <c r="O214" s="40"/>
      <c r="P214" s="85"/>
    </row>
    <row r="215" spans="1:16" ht="18.75" x14ac:dyDescent="0.25">
      <c r="A215" s="17">
        <f ca="1">(Table1[[#This Row],[الرصيد الحالى]]&lt;=Table1[[#This Row],[الرصيد الحرج]])*(Table1[[#This Row],[صنف توقف]]="NO")*checkbox1</f>
        <v>0</v>
      </c>
      <c r="B215" s="13"/>
      <c r="C215" s="14"/>
      <c r="D215" s="14"/>
      <c r="E215" s="78">
        <f ca="1">Table1[[#This Row],[الرصيد الافتتاحى]]+Table1[[#This Row],[الوارد]]-Table1[[#This Row],[الصادر]]</f>
        <v>0</v>
      </c>
      <c r="F215" s="88"/>
      <c r="G215" s="39">
        <f ca="1">SUMIF(الوارد!$C$2:$C$29,Table1[[#This Row],[كود]],الوارد!$F$2:$F$25)</f>
        <v>0</v>
      </c>
      <c r="H215" s="39">
        <f>SUMIF(الصادر!$C$2:$C$971,Table1[كود],الصادر!$F$2:$F$974)</f>
        <v>0</v>
      </c>
      <c r="I215" s="1"/>
      <c r="J215" s="79"/>
      <c r="K215" s="17">
        <f ca="1">Table1[[#This Row],[الرصيد الحالى]]*Table1[[#This Row],[سعر الشراء]]</f>
        <v>0</v>
      </c>
      <c r="L215" s="17">
        <f>Table1[[#This Row],[الصادر]]*(Table1[[#This Row],[سعر البيع]]-Table1[[#This Row],[سعر الشراء]])</f>
        <v>0</v>
      </c>
      <c r="O215" s="40"/>
      <c r="P215" s="85"/>
    </row>
    <row r="216" spans="1:16" ht="18.75" x14ac:dyDescent="0.25">
      <c r="A216" s="17">
        <f ca="1">(Table1[[#This Row],[الرصيد الحالى]]&lt;=Table1[[#This Row],[الرصيد الحرج]])*(Table1[[#This Row],[صنف توقف]]="NO")*checkbox1</f>
        <v>0</v>
      </c>
      <c r="B216" s="76"/>
      <c r="C216" s="77"/>
      <c r="D216" s="77"/>
      <c r="E216" s="78">
        <f ca="1">Table1[[#This Row],[الرصيد الافتتاحى]]+Table1[[#This Row],[الوارد]]-Table1[[#This Row],[الصادر]]</f>
        <v>0</v>
      </c>
      <c r="F216" s="88"/>
      <c r="G216" s="39">
        <f ca="1">SUMIF(الوارد!$C$2:$C$29,Table1[[#This Row],[كود]],الوارد!$F$2:$F$25)</f>
        <v>0</v>
      </c>
      <c r="H216" s="39">
        <f>SUMIF(الصادر!$C$2:$C$971,Table1[كود],الصادر!$F$2:$F$974)</f>
        <v>0</v>
      </c>
      <c r="I216" s="1"/>
      <c r="J216" s="79"/>
      <c r="K216" s="17">
        <f ca="1">Table1[[#This Row],[الرصيد الحالى]]*Table1[[#This Row],[سعر الشراء]]</f>
        <v>0</v>
      </c>
      <c r="L216" s="17">
        <f>Table1[[#This Row],[الصادر]]*(Table1[[#This Row],[سعر البيع]]-Table1[[#This Row],[سعر الشراء]])</f>
        <v>0</v>
      </c>
      <c r="O216" s="40"/>
      <c r="P216" s="85"/>
    </row>
    <row r="217" spans="1:16" ht="18.75" x14ac:dyDescent="0.25">
      <c r="A217" s="17">
        <f ca="1">(Table1[[#This Row],[الرصيد الحالى]]&lt;=Table1[[#This Row],[الرصيد الحرج]])*(Table1[[#This Row],[صنف توقف]]="NO")*checkbox1</f>
        <v>0</v>
      </c>
      <c r="B217" s="76"/>
      <c r="C217" s="77"/>
      <c r="D217" s="77"/>
      <c r="E217" s="78">
        <f ca="1">Table1[[#This Row],[الرصيد الافتتاحى]]+Table1[[#This Row],[الوارد]]-Table1[[#This Row],[الصادر]]</f>
        <v>0</v>
      </c>
      <c r="F217" s="88"/>
      <c r="G217" s="39">
        <f ca="1">SUMIF(الوارد!$C$2:$C$29,Table1[[#This Row],[كود]],الوارد!$F$2:$F$25)</f>
        <v>0</v>
      </c>
      <c r="H217" s="39">
        <f>SUMIF(الصادر!$C$2:$C$971,Table1[كود],الصادر!$F$2:$F$974)</f>
        <v>0</v>
      </c>
      <c r="I217" s="1"/>
      <c r="J217" s="79"/>
      <c r="K217" s="17">
        <f ca="1">Table1[[#This Row],[الرصيد الحالى]]*Table1[[#This Row],[سعر الشراء]]</f>
        <v>0</v>
      </c>
      <c r="L217" s="17">
        <f>Table1[[#This Row],[الصادر]]*(Table1[[#This Row],[سعر البيع]]-Table1[[#This Row],[سعر الشراء]])</f>
        <v>0</v>
      </c>
      <c r="O217" s="40"/>
      <c r="P217" s="85"/>
    </row>
    <row r="218" spans="1:16" ht="18.75" x14ac:dyDescent="0.25">
      <c r="A218" s="17">
        <f ca="1">(Table1[[#This Row],[الرصيد الحالى]]&lt;=Table1[[#This Row],[الرصيد الحرج]])*(Table1[[#This Row],[صنف توقف]]="NO")*checkbox1</f>
        <v>0</v>
      </c>
      <c r="B218" s="76"/>
      <c r="C218" s="77"/>
      <c r="D218" s="77"/>
      <c r="E218" s="78">
        <f ca="1">Table1[[#This Row],[الرصيد الافتتاحى]]+Table1[[#This Row],[الوارد]]-Table1[[#This Row],[الصادر]]</f>
        <v>0</v>
      </c>
      <c r="F218" s="88"/>
      <c r="G218" s="39">
        <f ca="1">SUMIF(الوارد!$C$2:$C$29,Table1[[#This Row],[كود]],الوارد!$F$2:$F$25)</f>
        <v>0</v>
      </c>
      <c r="H218" s="39">
        <f>SUMIF(الصادر!$C$2:$C$971,Table1[كود],الصادر!$F$2:$F$974)</f>
        <v>0</v>
      </c>
      <c r="I218" s="1"/>
      <c r="J218" s="79"/>
      <c r="K218" s="17">
        <f ca="1">Table1[[#This Row],[الرصيد الحالى]]*Table1[[#This Row],[سعر الشراء]]</f>
        <v>0</v>
      </c>
      <c r="L218" s="17">
        <f>Table1[[#This Row],[الصادر]]*(Table1[[#This Row],[سعر البيع]]-Table1[[#This Row],[سعر الشراء]])</f>
        <v>0</v>
      </c>
      <c r="O218" s="40"/>
      <c r="P218" s="85"/>
    </row>
    <row r="219" spans="1:16" ht="18.75" x14ac:dyDescent="0.25">
      <c r="A219" s="17">
        <f ca="1">(Table1[[#This Row],[الرصيد الحالى]]&lt;=Table1[[#This Row],[الرصيد الحرج]])*(Table1[[#This Row],[صنف توقف]]="NO")*checkbox1</f>
        <v>0</v>
      </c>
      <c r="B219" s="76"/>
      <c r="C219" s="77"/>
      <c r="D219" s="77"/>
      <c r="E219" s="78">
        <f ca="1">Table1[[#This Row],[الرصيد الافتتاحى]]+Table1[[#This Row],[الوارد]]-Table1[[#This Row],[الصادر]]</f>
        <v>0</v>
      </c>
      <c r="F219" s="88"/>
      <c r="G219" s="39">
        <f ca="1">SUMIF(الوارد!$C$2:$C$29,Table1[[#This Row],[كود]],الوارد!$F$2:$F$25)</f>
        <v>0</v>
      </c>
      <c r="H219" s="39">
        <f>SUMIF(الصادر!$C$2:$C$971,Table1[كود],الصادر!$F$2:$F$974)</f>
        <v>0</v>
      </c>
      <c r="I219" s="1"/>
      <c r="J219" s="79"/>
      <c r="K219" s="17">
        <f ca="1">Table1[[#This Row],[الرصيد الحالى]]*Table1[[#This Row],[سعر الشراء]]</f>
        <v>0</v>
      </c>
      <c r="L219" s="17">
        <f>Table1[[#This Row],[الصادر]]*(Table1[[#This Row],[سعر البيع]]-Table1[[#This Row],[سعر الشراء]])</f>
        <v>0</v>
      </c>
      <c r="O219" s="40"/>
      <c r="P219" s="85"/>
    </row>
    <row r="220" spans="1:16" ht="18.75" x14ac:dyDescent="0.25">
      <c r="A220" s="17">
        <f ca="1">(Table1[[#This Row],[الرصيد الحالى]]&lt;=Table1[[#This Row],[الرصيد الحرج]])*(Table1[[#This Row],[صنف توقف]]="NO")*checkbox1</f>
        <v>0</v>
      </c>
      <c r="B220" s="76"/>
      <c r="C220" s="77"/>
      <c r="D220" s="77"/>
      <c r="E220" s="78">
        <f ca="1">Table1[[#This Row],[الرصيد الافتتاحى]]+Table1[[#This Row],[الوارد]]-Table1[[#This Row],[الصادر]]</f>
        <v>0</v>
      </c>
      <c r="F220" s="88"/>
      <c r="G220" s="39">
        <f ca="1">SUMIF(الوارد!$C$2:$C$29,Table1[[#This Row],[كود]],الوارد!$F$2:$F$25)</f>
        <v>0</v>
      </c>
      <c r="H220" s="39">
        <f>SUMIF(الصادر!$C$2:$C$971,Table1[كود],الصادر!$F$2:$F$974)</f>
        <v>0</v>
      </c>
      <c r="I220" s="1"/>
      <c r="J220" s="79"/>
      <c r="K220" s="17">
        <f ca="1">Table1[[#This Row],[الرصيد الحالى]]*Table1[[#This Row],[سعر الشراء]]</f>
        <v>0</v>
      </c>
      <c r="L220" s="17">
        <f>Table1[[#This Row],[الصادر]]*(Table1[[#This Row],[سعر البيع]]-Table1[[#This Row],[سعر الشراء]])</f>
        <v>0</v>
      </c>
      <c r="O220" s="40"/>
      <c r="P220" s="85"/>
    </row>
    <row r="221" spans="1:16" ht="18.75" x14ac:dyDescent="0.25">
      <c r="A221" s="17">
        <f ca="1">(Table1[[#This Row],[الرصيد الحالى]]&lt;=Table1[[#This Row],[الرصيد الحرج]])*(Table1[[#This Row],[صنف توقف]]="NO")*checkbox1</f>
        <v>0</v>
      </c>
      <c r="B221" s="76"/>
      <c r="C221" s="77"/>
      <c r="D221" s="77"/>
      <c r="E221" s="78">
        <f ca="1">Table1[[#This Row],[الرصيد الافتتاحى]]+Table1[[#This Row],[الوارد]]-Table1[[#This Row],[الصادر]]</f>
        <v>0</v>
      </c>
      <c r="F221" s="88"/>
      <c r="G221" s="39">
        <f ca="1">SUMIF(الوارد!$C$2:$C$29,Table1[[#This Row],[كود]],الوارد!$F$2:$F$25)</f>
        <v>0</v>
      </c>
      <c r="H221" s="39">
        <f>SUMIF(الصادر!$C$2:$C$971,Table1[كود],الصادر!$F$2:$F$974)</f>
        <v>0</v>
      </c>
      <c r="I221" s="1"/>
      <c r="J221" s="79"/>
      <c r="K221" s="17">
        <f ca="1">Table1[[#This Row],[الرصيد الحالى]]*Table1[[#This Row],[سعر الشراء]]</f>
        <v>0</v>
      </c>
      <c r="L221" s="17">
        <f>Table1[[#This Row],[الصادر]]*(Table1[[#This Row],[سعر البيع]]-Table1[[#This Row],[سعر الشراء]])</f>
        <v>0</v>
      </c>
      <c r="O221" s="40"/>
      <c r="P221" s="85"/>
    </row>
    <row r="222" spans="1:16" ht="18.75" x14ac:dyDescent="0.25">
      <c r="A222" s="17">
        <f ca="1">(Table1[[#This Row],[الرصيد الحالى]]&lt;=Table1[[#This Row],[الرصيد الحرج]])*(Table1[[#This Row],[صنف توقف]]="NO")*checkbox1</f>
        <v>0</v>
      </c>
      <c r="B222" s="76"/>
      <c r="C222" s="77"/>
      <c r="D222" s="77"/>
      <c r="E222" s="78">
        <f ca="1">Table1[[#This Row],[الرصيد الافتتاحى]]+Table1[[#This Row],[الوارد]]-Table1[[#This Row],[الصادر]]</f>
        <v>0</v>
      </c>
      <c r="F222" s="88"/>
      <c r="G222" s="39">
        <f ca="1">SUMIF(الوارد!$C$2:$C$29,Table1[[#This Row],[كود]],الوارد!$F$2:$F$25)</f>
        <v>0</v>
      </c>
      <c r="H222" s="39">
        <f>SUMIF(الصادر!$C$2:$C$971,Table1[كود],الصادر!$F$2:$F$974)</f>
        <v>0</v>
      </c>
      <c r="I222" s="1"/>
      <c r="J222" s="79"/>
      <c r="K222" s="17">
        <f ca="1">Table1[[#This Row],[الرصيد الحالى]]*Table1[[#This Row],[سعر الشراء]]</f>
        <v>0</v>
      </c>
      <c r="L222" s="17">
        <f>Table1[[#This Row],[الصادر]]*(Table1[[#This Row],[سعر البيع]]-Table1[[#This Row],[سعر الشراء]])</f>
        <v>0</v>
      </c>
      <c r="O222" s="40"/>
      <c r="P222" s="85"/>
    </row>
    <row r="223" spans="1:16" ht="18.75" x14ac:dyDescent="0.25">
      <c r="A223" s="17">
        <f ca="1">(Table1[[#This Row],[الرصيد الحالى]]&lt;=Table1[[#This Row],[الرصيد الحرج]])*(Table1[[#This Row],[صنف توقف]]="NO")*checkbox1</f>
        <v>0</v>
      </c>
      <c r="B223" s="76"/>
      <c r="C223" s="77"/>
      <c r="D223" s="77"/>
      <c r="E223" s="78">
        <f ca="1">Table1[[#This Row],[الرصيد الافتتاحى]]+Table1[[#This Row],[الوارد]]-Table1[[#This Row],[الصادر]]</f>
        <v>0</v>
      </c>
      <c r="F223" s="88"/>
      <c r="G223" s="39">
        <f ca="1">SUMIF(الوارد!$C$2:$C$29,Table1[[#This Row],[كود]],الوارد!$F$2:$F$25)</f>
        <v>0</v>
      </c>
      <c r="H223" s="39">
        <f>SUMIF(الصادر!$C$2:$C$971,Table1[كود],الصادر!$F$2:$F$974)</f>
        <v>0</v>
      </c>
      <c r="I223" s="1"/>
      <c r="J223" s="79"/>
      <c r="K223" s="17">
        <f ca="1">Table1[[#This Row],[الرصيد الحالى]]*Table1[[#This Row],[سعر الشراء]]</f>
        <v>0</v>
      </c>
      <c r="L223" s="17">
        <f>Table1[[#This Row],[الصادر]]*(Table1[[#This Row],[سعر البيع]]-Table1[[#This Row],[سعر الشراء]])</f>
        <v>0</v>
      </c>
      <c r="O223" s="40"/>
      <c r="P223" s="85"/>
    </row>
    <row r="224" spans="1:16" ht="18.75" x14ac:dyDescent="0.25">
      <c r="A224" s="17">
        <f ca="1">(Table1[[#This Row],[الرصيد الحالى]]&lt;=Table1[[#This Row],[الرصيد الحرج]])*(Table1[[#This Row],[صنف توقف]]="NO")*checkbox1</f>
        <v>0</v>
      </c>
      <c r="B224" s="76"/>
      <c r="C224" s="77"/>
      <c r="D224" s="77"/>
      <c r="E224" s="78">
        <f ca="1">Table1[[#This Row],[الرصيد الافتتاحى]]+Table1[[#This Row],[الوارد]]-Table1[[#This Row],[الصادر]]</f>
        <v>0</v>
      </c>
      <c r="F224" s="88"/>
      <c r="G224" s="39">
        <f ca="1">SUMIF(الوارد!$C$2:$C$29,Table1[[#This Row],[كود]],الوارد!$F$2:$F$25)</f>
        <v>0</v>
      </c>
      <c r="H224" s="39">
        <f>SUMIF(الصادر!$C$2:$C$971,Table1[كود],الصادر!$F$2:$F$974)</f>
        <v>0</v>
      </c>
      <c r="I224" s="1"/>
      <c r="J224" s="79"/>
      <c r="K224" s="17">
        <f ca="1">Table1[[#This Row],[الرصيد الحالى]]*Table1[[#This Row],[سعر الشراء]]</f>
        <v>0</v>
      </c>
      <c r="L224" s="17">
        <f>Table1[[#This Row],[الصادر]]*(Table1[[#This Row],[سعر البيع]]-Table1[[#This Row],[سعر الشراء]])</f>
        <v>0</v>
      </c>
      <c r="O224" s="40"/>
      <c r="P224" s="85"/>
    </row>
    <row r="225" spans="1:16" ht="18.75" x14ac:dyDescent="0.25">
      <c r="A225" s="17">
        <f ca="1">(Table1[[#This Row],[الرصيد الحالى]]&lt;=Table1[[#This Row],[الرصيد الحرج]])*(Table1[[#This Row],[صنف توقف]]="NO")*checkbox1</f>
        <v>0</v>
      </c>
      <c r="B225" s="76"/>
      <c r="C225" s="77"/>
      <c r="D225" s="77"/>
      <c r="E225" s="78">
        <f ca="1">Table1[[#This Row],[الرصيد الافتتاحى]]+Table1[[#This Row],[الوارد]]-Table1[[#This Row],[الصادر]]</f>
        <v>0</v>
      </c>
      <c r="F225" s="88"/>
      <c r="G225" s="39">
        <f ca="1">SUMIF(الوارد!$C$2:$C$29,Table1[[#This Row],[كود]],الوارد!$F$2:$F$25)</f>
        <v>0</v>
      </c>
      <c r="H225" s="39">
        <f>SUMIF(الصادر!$C$2:$C$971,Table1[كود],الصادر!$F$2:$F$974)</f>
        <v>0</v>
      </c>
      <c r="I225" s="1"/>
      <c r="J225" s="79"/>
      <c r="K225" s="17">
        <f ca="1">Table1[[#This Row],[الرصيد الحالى]]*Table1[[#This Row],[سعر الشراء]]</f>
        <v>0</v>
      </c>
      <c r="L225" s="17">
        <f>Table1[[#This Row],[الصادر]]*(Table1[[#This Row],[سعر البيع]]-Table1[[#This Row],[سعر الشراء]])</f>
        <v>0</v>
      </c>
      <c r="O225" s="40"/>
      <c r="P225" s="85"/>
    </row>
    <row r="226" spans="1:16" ht="18.75" x14ac:dyDescent="0.25">
      <c r="A226" s="17">
        <f ca="1">(Table1[[#This Row],[الرصيد الحالى]]&lt;=Table1[[#This Row],[الرصيد الحرج]])*(Table1[[#This Row],[صنف توقف]]="NO")*checkbox1</f>
        <v>0</v>
      </c>
      <c r="B226" s="76"/>
      <c r="C226" s="77"/>
      <c r="D226" s="77"/>
      <c r="E226" s="78">
        <f ca="1">Table1[[#This Row],[الرصيد الافتتاحى]]+Table1[[#This Row],[الوارد]]-Table1[[#This Row],[الصادر]]</f>
        <v>0</v>
      </c>
      <c r="F226" s="88"/>
      <c r="G226" s="39">
        <f ca="1">SUMIF(الوارد!$C$2:$C$29,Table1[[#This Row],[كود]],الوارد!$F$2:$F$25)</f>
        <v>0</v>
      </c>
      <c r="H226" s="39">
        <f>SUMIF(الصادر!$C$2:$C$971,Table1[كود],الصادر!$F$2:$F$974)</f>
        <v>0</v>
      </c>
      <c r="I226" s="1"/>
      <c r="J226" s="79"/>
      <c r="K226" s="17">
        <f ca="1">Table1[[#This Row],[الرصيد الحالى]]*Table1[[#This Row],[سعر الشراء]]</f>
        <v>0</v>
      </c>
      <c r="L226" s="17">
        <f>Table1[[#This Row],[الصادر]]*(Table1[[#This Row],[سعر البيع]]-Table1[[#This Row],[سعر الشراء]])</f>
        <v>0</v>
      </c>
      <c r="O226" s="40"/>
      <c r="P226" s="85"/>
    </row>
    <row r="227" spans="1:16" ht="18.75" x14ac:dyDescent="0.25">
      <c r="A227" s="17">
        <f ca="1">(Table1[[#This Row],[الرصيد الحالى]]&lt;=Table1[[#This Row],[الرصيد الحرج]])*(Table1[[#This Row],[صنف توقف]]="NO")*checkbox1</f>
        <v>0</v>
      </c>
      <c r="B227" s="76"/>
      <c r="C227" s="77"/>
      <c r="D227" s="77"/>
      <c r="E227" s="78">
        <f ca="1">Table1[[#This Row],[الرصيد الافتتاحى]]+Table1[[#This Row],[الوارد]]-Table1[[#This Row],[الصادر]]</f>
        <v>0</v>
      </c>
      <c r="F227" s="88"/>
      <c r="G227" s="39">
        <f ca="1">SUMIF(الوارد!$C$2:$C$29,Table1[[#This Row],[كود]],الوارد!$F$2:$F$25)</f>
        <v>0</v>
      </c>
      <c r="H227" s="39">
        <f>SUMIF(الصادر!$C$2:$C$971,Table1[كود],الصادر!$F$2:$F$974)</f>
        <v>0</v>
      </c>
      <c r="I227" s="1"/>
      <c r="J227" s="79"/>
      <c r="K227" s="17">
        <f ca="1">Table1[[#This Row],[الرصيد الحالى]]*Table1[[#This Row],[سعر الشراء]]</f>
        <v>0</v>
      </c>
      <c r="L227" s="17">
        <f>Table1[[#This Row],[الصادر]]*(Table1[[#This Row],[سعر البيع]]-Table1[[#This Row],[سعر الشراء]])</f>
        <v>0</v>
      </c>
      <c r="O227" s="40"/>
      <c r="P227" s="85"/>
    </row>
    <row r="228" spans="1:16" ht="18.75" x14ac:dyDescent="0.25">
      <c r="A228" s="17">
        <f ca="1">(Table1[[#This Row],[الرصيد الحالى]]&lt;=Table1[[#This Row],[الرصيد الحرج]])*(Table1[[#This Row],[صنف توقف]]="NO")*checkbox1</f>
        <v>0</v>
      </c>
      <c r="B228" s="76"/>
      <c r="C228" s="77"/>
      <c r="D228" s="77"/>
      <c r="E228" s="78">
        <f ca="1">Table1[[#This Row],[الرصيد الافتتاحى]]+Table1[[#This Row],[الوارد]]-Table1[[#This Row],[الصادر]]</f>
        <v>0</v>
      </c>
      <c r="F228" s="88"/>
      <c r="G228" s="39">
        <f ca="1">SUMIF(الوارد!$C$2:$C$29,Table1[[#This Row],[كود]],الوارد!$F$2:$F$25)</f>
        <v>0</v>
      </c>
      <c r="H228" s="39">
        <f>SUMIF(الصادر!$C$2:$C$971,Table1[كود],الصادر!$F$2:$F$974)</f>
        <v>0</v>
      </c>
      <c r="I228" s="1"/>
      <c r="J228" s="79"/>
      <c r="K228" s="17">
        <f ca="1">Table1[[#This Row],[الرصيد الحالى]]*Table1[[#This Row],[سعر الشراء]]</f>
        <v>0</v>
      </c>
      <c r="L228" s="17">
        <f>Table1[[#This Row],[الصادر]]*(Table1[[#This Row],[سعر البيع]]-Table1[[#This Row],[سعر الشراء]])</f>
        <v>0</v>
      </c>
      <c r="O228" s="40"/>
      <c r="P228" s="85"/>
    </row>
    <row r="229" spans="1:16" ht="18.75" x14ac:dyDescent="0.25">
      <c r="A229" s="17">
        <f ca="1">(Table1[[#This Row],[الرصيد الحالى]]&lt;=Table1[[#This Row],[الرصيد الحرج]])*(Table1[[#This Row],[صنف توقف]]="NO")*checkbox1</f>
        <v>0</v>
      </c>
      <c r="B229" s="76"/>
      <c r="C229" s="77"/>
      <c r="D229" s="77"/>
      <c r="E229" s="78">
        <f ca="1">Table1[[#This Row],[الرصيد الافتتاحى]]+Table1[[#This Row],[الوارد]]-Table1[[#This Row],[الصادر]]</f>
        <v>0</v>
      </c>
      <c r="F229" s="88"/>
      <c r="G229" s="39">
        <f ca="1">SUMIF(الوارد!$C$2:$C$29,Table1[[#This Row],[كود]],الوارد!$F$2:$F$25)</f>
        <v>0</v>
      </c>
      <c r="H229" s="39">
        <f>SUMIF(الصادر!$C$2:$C$971,Table1[كود],الصادر!$F$2:$F$974)</f>
        <v>0</v>
      </c>
      <c r="I229" s="1"/>
      <c r="J229" s="79"/>
      <c r="K229" s="17">
        <f ca="1">Table1[[#This Row],[الرصيد الحالى]]*Table1[[#This Row],[سعر الشراء]]</f>
        <v>0</v>
      </c>
      <c r="L229" s="17">
        <f>Table1[[#This Row],[الصادر]]*(Table1[[#This Row],[سعر البيع]]-Table1[[#This Row],[سعر الشراء]])</f>
        <v>0</v>
      </c>
      <c r="O229" s="40"/>
      <c r="P229" s="85"/>
    </row>
    <row r="230" spans="1:16" ht="18.75" x14ac:dyDescent="0.25">
      <c r="A230" s="17">
        <f ca="1">(Table1[[#This Row],[الرصيد الحالى]]&lt;=Table1[[#This Row],[الرصيد الحرج]])*(Table1[[#This Row],[صنف توقف]]="NO")*checkbox1</f>
        <v>0</v>
      </c>
      <c r="B230" s="76"/>
      <c r="C230" s="77"/>
      <c r="D230" s="77"/>
      <c r="E230" s="78">
        <f ca="1">Table1[[#This Row],[الرصيد الافتتاحى]]+Table1[[#This Row],[الوارد]]-Table1[[#This Row],[الصادر]]</f>
        <v>0</v>
      </c>
      <c r="F230" s="88"/>
      <c r="G230" s="39">
        <f ca="1">SUMIF(الوارد!$C$2:$C$29,Table1[[#This Row],[كود]],الوارد!$F$2:$F$25)</f>
        <v>0</v>
      </c>
      <c r="H230" s="39">
        <f>SUMIF(الصادر!$C$2:$C$971,Table1[كود],الصادر!$F$2:$F$974)</f>
        <v>0</v>
      </c>
      <c r="I230" s="1"/>
      <c r="J230" s="79"/>
      <c r="K230" s="17">
        <f ca="1">Table1[[#This Row],[الرصيد الحالى]]*Table1[[#This Row],[سعر الشراء]]</f>
        <v>0</v>
      </c>
      <c r="L230" s="17">
        <f>Table1[[#This Row],[الصادر]]*(Table1[[#This Row],[سعر البيع]]-Table1[[#This Row],[سعر الشراء]])</f>
        <v>0</v>
      </c>
      <c r="O230" s="40"/>
      <c r="P230" s="85"/>
    </row>
    <row r="231" spans="1:16" ht="18.75" x14ac:dyDescent="0.25">
      <c r="A231" s="17">
        <f ca="1">(Table1[[#This Row],[الرصيد الحالى]]&lt;=Table1[[#This Row],[الرصيد الحرج]])*(Table1[[#This Row],[صنف توقف]]="NO")*checkbox1</f>
        <v>0</v>
      </c>
      <c r="B231" s="76"/>
      <c r="C231" s="77"/>
      <c r="D231" s="77"/>
      <c r="E231" s="78">
        <f ca="1">Table1[[#This Row],[الرصيد الافتتاحى]]+Table1[[#This Row],[الوارد]]-Table1[[#This Row],[الصادر]]</f>
        <v>0</v>
      </c>
      <c r="F231" s="88"/>
      <c r="G231" s="39">
        <f ca="1">SUMIF(الوارد!$C$2:$C$29,Table1[[#This Row],[كود]],الوارد!$F$2:$F$25)</f>
        <v>0</v>
      </c>
      <c r="H231" s="39">
        <f>SUMIF(الصادر!$C$2:$C$971,Table1[كود],الصادر!$F$2:$F$974)</f>
        <v>0</v>
      </c>
      <c r="I231" s="1"/>
      <c r="J231" s="79"/>
      <c r="K231" s="17">
        <f ca="1">Table1[[#This Row],[الرصيد الحالى]]*Table1[[#This Row],[سعر الشراء]]</f>
        <v>0</v>
      </c>
      <c r="L231" s="17">
        <f>Table1[[#This Row],[الصادر]]*(Table1[[#This Row],[سعر البيع]]-Table1[[#This Row],[سعر الشراء]])</f>
        <v>0</v>
      </c>
      <c r="O231" s="40"/>
      <c r="P231" s="85"/>
    </row>
    <row r="232" spans="1:16" ht="18.75" x14ac:dyDescent="0.25">
      <c r="A232" s="17">
        <f ca="1">(Table1[[#This Row],[الرصيد الحالى]]&lt;=Table1[[#This Row],[الرصيد الحرج]])*(Table1[[#This Row],[صنف توقف]]="NO")*checkbox1</f>
        <v>0</v>
      </c>
      <c r="B232" s="76"/>
      <c r="C232" s="77"/>
      <c r="D232" s="77"/>
      <c r="E232" s="78">
        <f ca="1">Table1[[#This Row],[الرصيد الافتتاحى]]+Table1[[#This Row],[الوارد]]-Table1[[#This Row],[الصادر]]</f>
        <v>0</v>
      </c>
      <c r="F232" s="88"/>
      <c r="G232" s="39">
        <f ca="1">SUMIF(الوارد!$C$2:$C$29,Table1[[#This Row],[كود]],الوارد!$F$2:$F$25)</f>
        <v>0</v>
      </c>
      <c r="H232" s="39">
        <f>SUMIF(الصادر!$C$2:$C$971,Table1[كود],الصادر!$F$2:$F$974)</f>
        <v>0</v>
      </c>
      <c r="I232" s="1"/>
      <c r="J232" s="79"/>
      <c r="K232" s="17">
        <f ca="1">Table1[[#This Row],[الرصيد الحالى]]*Table1[[#This Row],[سعر الشراء]]</f>
        <v>0</v>
      </c>
      <c r="L232" s="17">
        <f>Table1[[#This Row],[الصادر]]*(Table1[[#This Row],[سعر البيع]]-Table1[[#This Row],[سعر الشراء]])</f>
        <v>0</v>
      </c>
      <c r="O232" s="40"/>
      <c r="P232" s="85"/>
    </row>
    <row r="233" spans="1:16" ht="18.75" x14ac:dyDescent="0.25">
      <c r="A233" s="17">
        <f ca="1">(Table1[[#This Row],[الرصيد الحالى]]&lt;=Table1[[#This Row],[الرصيد الحرج]])*(Table1[[#This Row],[صنف توقف]]="NO")*checkbox1</f>
        <v>0</v>
      </c>
      <c r="B233" s="76"/>
      <c r="C233" s="77"/>
      <c r="D233" s="77"/>
      <c r="E233" s="78">
        <f ca="1">Table1[[#This Row],[الرصيد الافتتاحى]]+Table1[[#This Row],[الوارد]]-Table1[[#This Row],[الصادر]]</f>
        <v>0</v>
      </c>
      <c r="F233" s="88"/>
      <c r="G233" s="39">
        <f ca="1">SUMIF(الوارد!$C$2:$C$29,Table1[[#This Row],[كود]],الوارد!$F$2:$F$25)</f>
        <v>0</v>
      </c>
      <c r="H233" s="39">
        <f>SUMIF(الصادر!$C$2:$C$971,Table1[كود],الصادر!$F$2:$F$974)</f>
        <v>0</v>
      </c>
      <c r="I233" s="1"/>
      <c r="J233" s="79"/>
      <c r="K233" s="17">
        <f ca="1">Table1[[#This Row],[الرصيد الحالى]]*Table1[[#This Row],[سعر الشراء]]</f>
        <v>0</v>
      </c>
      <c r="L233" s="17">
        <f>Table1[[#This Row],[الصادر]]*(Table1[[#This Row],[سعر البيع]]-Table1[[#This Row],[سعر الشراء]])</f>
        <v>0</v>
      </c>
      <c r="O233" s="40"/>
      <c r="P233" s="85"/>
    </row>
    <row r="234" spans="1:16" ht="18.75" x14ac:dyDescent="0.25">
      <c r="A234" s="17">
        <f ca="1">(Table1[[#This Row],[الرصيد الحالى]]&lt;=Table1[[#This Row],[الرصيد الحرج]])*(Table1[[#This Row],[صنف توقف]]="NO")*checkbox1</f>
        <v>0</v>
      </c>
      <c r="B234" s="76"/>
      <c r="C234" s="77"/>
      <c r="D234" s="77"/>
      <c r="E234" s="78">
        <f ca="1">Table1[[#This Row],[الرصيد الافتتاحى]]+Table1[[#This Row],[الوارد]]-Table1[[#This Row],[الصادر]]</f>
        <v>0</v>
      </c>
      <c r="F234" s="88"/>
      <c r="G234" s="39">
        <f ca="1">SUMIF(الوارد!$C$2:$C$29,Table1[[#This Row],[كود]],الوارد!$F$2:$F$25)</f>
        <v>0</v>
      </c>
      <c r="H234" s="39">
        <f>SUMIF(الصادر!$C$2:$C$971,Table1[كود],الصادر!$F$2:$F$974)</f>
        <v>0</v>
      </c>
      <c r="I234" s="1"/>
      <c r="J234" s="79"/>
      <c r="K234" s="17">
        <f ca="1">Table1[[#This Row],[الرصيد الحالى]]*Table1[[#This Row],[سعر الشراء]]</f>
        <v>0</v>
      </c>
      <c r="L234" s="17">
        <f>Table1[[#This Row],[الصادر]]*(Table1[[#This Row],[سعر البيع]]-Table1[[#This Row],[سعر الشراء]])</f>
        <v>0</v>
      </c>
      <c r="O234" s="40"/>
      <c r="P234" s="85"/>
    </row>
    <row r="235" spans="1:16" ht="18.75" x14ac:dyDescent="0.25">
      <c r="A235" s="17">
        <f ca="1">(Table1[[#This Row],[الرصيد الحالى]]&lt;=Table1[[#This Row],[الرصيد الحرج]])*(Table1[[#This Row],[صنف توقف]]="NO")*checkbox1</f>
        <v>0</v>
      </c>
      <c r="B235" s="76"/>
      <c r="C235" s="77"/>
      <c r="D235" s="77"/>
      <c r="E235" s="78">
        <f ca="1">Table1[[#This Row],[الرصيد الافتتاحى]]+Table1[[#This Row],[الوارد]]-Table1[[#This Row],[الصادر]]</f>
        <v>0</v>
      </c>
      <c r="F235" s="88"/>
      <c r="G235" s="39">
        <f ca="1">SUMIF(الوارد!$C$2:$C$29,Table1[[#This Row],[كود]],الوارد!$F$2:$F$25)</f>
        <v>0</v>
      </c>
      <c r="H235" s="39">
        <f>SUMIF(الصادر!$C$2:$C$971,Table1[كود],الصادر!$F$2:$F$974)</f>
        <v>0</v>
      </c>
      <c r="I235" s="1"/>
      <c r="J235" s="79"/>
      <c r="K235" s="17">
        <f ca="1">Table1[[#This Row],[الرصيد الحالى]]*Table1[[#This Row],[سعر الشراء]]</f>
        <v>0</v>
      </c>
      <c r="L235" s="17">
        <f>Table1[[#This Row],[الصادر]]*(Table1[[#This Row],[سعر البيع]]-Table1[[#This Row],[سعر الشراء]])</f>
        <v>0</v>
      </c>
      <c r="O235" s="40"/>
      <c r="P235" s="85"/>
    </row>
    <row r="236" spans="1:16" ht="18.75" x14ac:dyDescent="0.25">
      <c r="A236" s="17">
        <f ca="1">(Table1[[#This Row],[الرصيد الحالى]]&lt;=Table1[[#This Row],[الرصيد الحرج]])*(Table1[[#This Row],[صنف توقف]]="NO")*checkbox1</f>
        <v>0</v>
      </c>
      <c r="B236" s="76"/>
      <c r="C236" s="77"/>
      <c r="D236" s="77"/>
      <c r="E236" s="78">
        <f ca="1">Table1[[#This Row],[الرصيد الافتتاحى]]+Table1[[#This Row],[الوارد]]-Table1[[#This Row],[الصادر]]</f>
        <v>0</v>
      </c>
      <c r="F236" s="88"/>
      <c r="G236" s="39">
        <f ca="1">SUMIF(الوارد!$C$2:$C$29,Table1[[#This Row],[كود]],الوارد!$F$2:$F$25)</f>
        <v>0</v>
      </c>
      <c r="H236" s="39">
        <f>SUMIF(الصادر!$C$2:$C$971,Table1[كود],الصادر!$F$2:$F$974)</f>
        <v>0</v>
      </c>
      <c r="I236" s="1"/>
      <c r="J236" s="79"/>
      <c r="K236" s="17">
        <f ca="1">Table1[[#This Row],[الرصيد الحالى]]*Table1[[#This Row],[سعر الشراء]]</f>
        <v>0</v>
      </c>
      <c r="L236" s="17">
        <f>Table1[[#This Row],[الصادر]]*(Table1[[#This Row],[سعر البيع]]-Table1[[#This Row],[سعر الشراء]])</f>
        <v>0</v>
      </c>
      <c r="O236" s="40"/>
      <c r="P236" s="85"/>
    </row>
    <row r="237" spans="1:16" ht="18.75" x14ac:dyDescent="0.25">
      <c r="A237" s="17">
        <f ca="1">(Table1[[#This Row],[الرصيد الحالى]]&lt;=Table1[[#This Row],[الرصيد الحرج]])*(Table1[[#This Row],[صنف توقف]]="NO")*checkbox1</f>
        <v>0</v>
      </c>
      <c r="B237" s="76"/>
      <c r="C237" s="77"/>
      <c r="D237" s="77"/>
      <c r="E237" s="78">
        <f ca="1">Table1[[#This Row],[الرصيد الافتتاحى]]+Table1[[#This Row],[الوارد]]-Table1[[#This Row],[الصادر]]</f>
        <v>0</v>
      </c>
      <c r="F237" s="88"/>
      <c r="G237" s="39">
        <f ca="1">SUMIF(الوارد!$C$2:$C$29,Table1[[#This Row],[كود]],الوارد!$F$2:$F$25)</f>
        <v>0</v>
      </c>
      <c r="H237" s="39">
        <f>SUMIF(الصادر!$C$2:$C$971,Table1[كود],الصادر!$F$2:$F$974)</f>
        <v>0</v>
      </c>
      <c r="I237" s="1"/>
      <c r="J237" s="79"/>
      <c r="K237" s="17">
        <f ca="1">Table1[[#This Row],[الرصيد الحالى]]*Table1[[#This Row],[سعر الشراء]]</f>
        <v>0</v>
      </c>
      <c r="L237" s="17">
        <f>Table1[[#This Row],[الصادر]]*(Table1[[#This Row],[سعر البيع]]-Table1[[#This Row],[سعر الشراء]])</f>
        <v>0</v>
      </c>
      <c r="O237" s="40"/>
      <c r="P237" s="85"/>
    </row>
    <row r="238" spans="1:16" ht="18.75" x14ac:dyDescent="0.25">
      <c r="A238" s="17">
        <f ca="1">(Table1[[#This Row],[الرصيد الحالى]]&lt;=Table1[[#This Row],[الرصيد الحرج]])*(Table1[[#This Row],[صنف توقف]]="NO")*checkbox1</f>
        <v>0</v>
      </c>
      <c r="B238" s="76"/>
      <c r="C238" s="77"/>
      <c r="D238" s="77"/>
      <c r="E238" s="78">
        <f ca="1">Table1[[#This Row],[الرصيد الافتتاحى]]+Table1[[#This Row],[الوارد]]-Table1[[#This Row],[الصادر]]</f>
        <v>0</v>
      </c>
      <c r="F238" s="88"/>
      <c r="G238" s="39">
        <f ca="1">SUMIF(الوارد!$C$2:$C$29,Table1[[#This Row],[كود]],الوارد!$F$2:$F$25)</f>
        <v>0</v>
      </c>
      <c r="H238" s="39">
        <f>SUMIF(الصادر!$C$2:$C$971,Table1[كود],الصادر!$F$2:$F$974)</f>
        <v>0</v>
      </c>
      <c r="I238" s="1"/>
      <c r="J238" s="79"/>
      <c r="K238" s="17">
        <f ca="1">Table1[[#This Row],[الرصيد الحالى]]*Table1[[#This Row],[سعر الشراء]]</f>
        <v>0</v>
      </c>
      <c r="L238" s="17">
        <f>Table1[[#This Row],[الصادر]]*(Table1[[#This Row],[سعر البيع]]-Table1[[#This Row],[سعر الشراء]])</f>
        <v>0</v>
      </c>
      <c r="O238" s="40"/>
      <c r="P238" s="85"/>
    </row>
  </sheetData>
  <conditionalFormatting sqref="A17:A20 A34:A41">
    <cfRule type="expression" dxfId="29" priority="21">
      <formula>$J10="YES"</formula>
    </cfRule>
  </conditionalFormatting>
  <conditionalFormatting sqref="B2:E2 B19:B25 D19:D25 C197 G197:I197 G199:I238 C216:C238 C200:C209 I58:J69 E70:E158 E3:F25 C58:C195 B3:D18 G2:N25 L27:L158 G27:I195 E27:F69 M27:M141 D27:D54 J27:K33 N27:N34 B27:B54">
    <cfRule type="expression" dxfId="28" priority="20">
      <formula>$A2=1</formula>
    </cfRule>
  </conditionalFormatting>
  <conditionalFormatting sqref="A42:A238">
    <cfRule type="expression" dxfId="27" priority="23">
      <formula>#REF!="YES"</formula>
    </cfRule>
  </conditionalFormatting>
  <conditionalFormatting sqref="C19:C25 C27:C56">
    <cfRule type="expression" dxfId="26" priority="15">
      <formula>$A19=1</formula>
    </cfRule>
  </conditionalFormatting>
  <conditionalFormatting sqref="K34:K156">
    <cfRule type="expression" dxfId="25" priority="27">
      <formula>$A34=1</formula>
    </cfRule>
  </conditionalFormatting>
  <conditionalFormatting sqref="A29:A33 A25:A26">
    <cfRule type="expression" dxfId="24" priority="29">
      <formula>$J17="YES"</formula>
    </cfRule>
  </conditionalFormatting>
  <conditionalFormatting sqref="C196 G196:I196">
    <cfRule type="expression" dxfId="23" priority="31">
      <formula>$A198=1</formula>
    </cfRule>
  </conditionalFormatting>
  <conditionalFormatting sqref="G198:I198 C198:C199">
    <cfRule type="expression" dxfId="22" priority="38">
      <formula>#REF!=1</formula>
    </cfRule>
  </conditionalFormatting>
  <conditionalFormatting sqref="C210:C213">
    <cfRule type="expression" dxfId="21" priority="12">
      <formula>$A211=1</formula>
    </cfRule>
  </conditionalFormatting>
  <conditionalFormatting sqref="C214">
    <cfRule type="expression" dxfId="20" priority="40">
      <formula>$A210=1</formula>
    </cfRule>
  </conditionalFormatting>
  <conditionalFormatting sqref="F2">
    <cfRule type="expression" dxfId="19" priority="9">
      <formula>$A2=1</formula>
    </cfRule>
  </conditionalFormatting>
  <conditionalFormatting sqref="F70">
    <cfRule type="expression" dxfId="18" priority="8">
      <formula>$A70=1</formula>
    </cfRule>
  </conditionalFormatting>
  <conditionalFormatting sqref="A2:A4">
    <cfRule type="expression" dxfId="17" priority="42">
      <formula>$J1048575="YES"</formula>
    </cfRule>
  </conditionalFormatting>
  <conditionalFormatting sqref="C57">
    <cfRule type="expression" dxfId="16" priority="5">
      <formula>$A57=1</formula>
    </cfRule>
  </conditionalFormatting>
  <conditionalFormatting sqref="A5:A16">
    <cfRule type="expression" dxfId="15" priority="95">
      <formula>$J1048576="YES"</formula>
    </cfRule>
  </conditionalFormatting>
  <conditionalFormatting sqref="A21:A24 A27:A28">
    <cfRule type="expression" dxfId="14" priority="97">
      <formula>$J12="YES"</formula>
    </cfRule>
  </conditionalFormatting>
  <conditionalFormatting sqref="N35:N69">
    <cfRule type="expression" dxfId="13" priority="4">
      <formula>$A35=1</formula>
    </cfRule>
  </conditionalFormatting>
  <conditionalFormatting sqref="D26">
    <cfRule type="expression" dxfId="12" priority="1">
      <formula>$A26=1</formula>
    </cfRule>
  </conditionalFormatting>
  <conditionalFormatting sqref="B26 E26:N26">
    <cfRule type="expression" dxfId="11" priority="3">
      <formula>$A26=1</formula>
    </cfRule>
  </conditionalFormatting>
  <conditionalFormatting sqref="C26">
    <cfRule type="expression" dxfId="10" priority="2">
      <formula>$A26=1</formula>
    </cfRule>
  </conditionalFormatting>
  <pageMargins left="0.7" right="0.7" top="0.75" bottom="0.75" header="0.3" footer="0.3"/>
  <pageSetup paperSize="9" orientation="portrait" r:id="rId1"/>
  <headerFooter>
    <oddFooter>&amp;L&amp;1#&amp;"Arial"&amp;9&amp;Kb2b2b2INTERNAL</oddFooter>
  </headerFooter>
  <ignoredErrors>
    <ignoredError sqref="G27:G53 G17:G19 E197 G58:G61 G2:G3 G55:G56 G5:G15 G21:G25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F201BFCA-9718-4420-9C9F-73019DF4D111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2"/>
              <x14:cfIcon iconSet="3Flags" iconId="0"/>
            </x14:iconSet>
          </x14:cfRule>
          <xm:sqref>A2:A41</xm:sqref>
        </x14:conditionalFormatting>
        <x14:conditionalFormatting xmlns:xm="http://schemas.microsoft.com/office/excel/2006/main">
          <x14:cfRule type="iconSet" priority="94" id="{F201BFCA-9718-4420-9C9F-73019DF4D111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A42:A238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rightToLeft="1" zoomScaleNormal="100" workbookViewId="0">
      <selection sqref="A1:T1"/>
    </sheetView>
  </sheetViews>
  <sheetFormatPr defaultRowHeight="15" x14ac:dyDescent="0.25"/>
  <cols>
    <col min="1" max="6" width="9.140625" style="92"/>
    <col min="7" max="7" width="9.85546875" style="92" bestFit="1" customWidth="1"/>
    <col min="8" max="8" width="12" style="92" bestFit="1" customWidth="1"/>
    <col min="9" max="16384" width="9.140625" style="92"/>
  </cols>
  <sheetData>
    <row r="1" spans="1:20" ht="26.25" x14ac:dyDescent="0.25">
      <c r="A1" s="136" t="s">
        <v>375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15.75" thickBot="1" x14ac:dyDescent="0.3"/>
    <row r="3" spans="1:20" ht="15.75" thickBot="1" x14ac:dyDescent="0.3">
      <c r="B3" s="137" t="s">
        <v>363</v>
      </c>
      <c r="C3" s="138"/>
      <c r="E3" s="137" t="s">
        <v>364</v>
      </c>
      <c r="F3" s="138"/>
      <c r="H3" s="137" t="s">
        <v>365</v>
      </c>
      <c r="I3" s="138"/>
      <c r="K3" s="137" t="s">
        <v>366</v>
      </c>
      <c r="L3" s="138"/>
      <c r="N3" s="137" t="s">
        <v>367</v>
      </c>
      <c r="O3" s="138"/>
      <c r="Q3" s="137" t="s">
        <v>368</v>
      </c>
      <c r="R3" s="138"/>
    </row>
    <row r="4" spans="1:20" x14ac:dyDescent="0.25">
      <c r="B4" s="101" t="s">
        <v>361</v>
      </c>
      <c r="C4" s="102">
        <f ca="1">SUMIF('حسابات الدرج'!B2:B366, "&gt;=" &amp; DATE(2021,1,1),'حسابات الدرج'!C2:C366)-SUMIF('حسابات الدرج'!B2:B366, "&gt;" &amp; DATE(2021,1,31), 'حسابات الدرج'!C2:C366)</f>
        <v>0</v>
      </c>
      <c r="E4" s="101" t="s">
        <v>361</v>
      </c>
      <c r="F4" s="102">
        <f ca="1">SUMIF('حسابات الدرج'!B2:B366, "&gt;=" &amp; DATE(2021,2,1),'حسابات الدرج'!C2:C366)-SUMIF('حسابات الدرج'!B2:B366, "&gt;" &amp; DATE(2021,2,28), 'حسابات الدرج'!C2:C366)</f>
        <v>19950</v>
      </c>
      <c r="H4" s="101" t="s">
        <v>361</v>
      </c>
      <c r="I4" s="102">
        <f>SUMIF('حسابات الدرج'!B2:B366, "&gt;=" &amp; DATE(2021,3,1),'حسابات الدرج'!C2:C366)-SUMIF('حسابات الدرج'!B2:B366, "&gt;" &amp; DATE(2021,3,31), 'حسابات الدرج'!C2:C366)</f>
        <v>0</v>
      </c>
      <c r="K4" s="101" t="s">
        <v>361</v>
      </c>
      <c r="L4" s="102">
        <f>SUMIF('حسابات الدرج'!B2:B366, "&gt;=" &amp; DATE(2021,4,1),'حسابات الدرج'!C2:C366)-SUMIF('حسابات الدرج'!B2:B366, "&gt;" &amp; DATE(2021,4,30), 'حسابات الدرج'!C2:C366)</f>
        <v>0</v>
      </c>
      <c r="N4" s="101" t="s">
        <v>361</v>
      </c>
      <c r="O4" s="102">
        <f>SUMIF('حسابات الدرج'!B2:B366, "&gt;=" &amp; DATE(2021,5,1),'حسابات الدرج'!C2:C366)-SUMIF('حسابات الدرج'!B2:B366, "&gt;" &amp; DATE(2021,5,31), 'حسابات الدرج'!C2:C366)</f>
        <v>0</v>
      </c>
      <c r="Q4" s="101" t="s">
        <v>361</v>
      </c>
      <c r="R4" s="102">
        <f>SUMIF('حسابات الدرج'!B2:B366, "&gt;=" &amp; DATE(2021,6,1),'حسابات الدرج'!C2:C366)-SUMIF('حسابات الدرج'!B2:B366, "&gt;" &amp; DATE(2021,6,30), 'حسابات الدرج'!C2:C366)</f>
        <v>0</v>
      </c>
    </row>
    <row r="5" spans="1:20" x14ac:dyDescent="0.25">
      <c r="B5" s="99" t="s">
        <v>362</v>
      </c>
      <c r="C5" s="96">
        <f>SUMIF('حسابات الدرج'!B2:B366, "&gt;=" &amp; DATE(2021,1,1),'حسابات الدرج'!D2:D366)-SUMIF('حسابات الدرج'!B2:B366, "&gt;" &amp; DATE(2021,1,31), 'حسابات الدرج'!D2:D366)</f>
        <v>0</v>
      </c>
      <c r="E5" s="99" t="s">
        <v>362</v>
      </c>
      <c r="F5" s="96">
        <f>SUMIF('حسابات الدرج'!B2:B366, "&gt;=" &amp; DATE(2021,2,1),'حسابات الدرج'!D2:D366)-SUMIF('حسابات الدرج'!B2:B366, "&gt;" &amp; DATE(2021,2,28), 'حسابات الدرج'!D2:D366)</f>
        <v>18550</v>
      </c>
      <c r="H5" s="99" t="s">
        <v>362</v>
      </c>
      <c r="I5" s="96">
        <f>SUMIF('حسابات الدرج'!B2:B366, "&gt;=" &amp; DATE(2021,3,1),'حسابات الدرج'!D2:D366)-SUMIF('حسابات الدرج'!B2:B366, "&gt;" &amp; DATE(2021,3,31), 'حسابات الدرج'!D2:D366)</f>
        <v>0</v>
      </c>
      <c r="K5" s="99" t="s">
        <v>362</v>
      </c>
      <c r="L5" s="96">
        <f>SUMIF('حسابات الدرج'!B2:B366, "&gt;=" &amp; DATE(2021,4,1),'حسابات الدرج'!D2:D366)-SUMIF('حسابات الدرج'!B2:B366, "&gt;" &amp; DATE(2021,4,30), 'حسابات الدرج'!D2:D366)</f>
        <v>0</v>
      </c>
      <c r="N5" s="99" t="s">
        <v>362</v>
      </c>
      <c r="O5" s="96">
        <f>SUMIF('حسابات الدرج'!B2:B366, "&gt;=" &amp; DATE(2021,5,1),'حسابات الدرج'!D2:D366)-SUMIF('حسابات الدرج'!B2:B366, "&gt;" &amp; DATE(2021,5,31), 'حسابات الدرج'!D2:D366)</f>
        <v>0</v>
      </c>
      <c r="Q5" s="99" t="s">
        <v>362</v>
      </c>
      <c r="R5" s="96">
        <f>SUMIF('حسابات الدرج'!B2:B366, "&gt;=" &amp; DATE(2021,6,1),'حسابات الدرج'!D2:D366)-SUMIF('حسابات الدرج'!B2:B366, "&gt;" &amp; DATE(2021,6,30), 'حسابات الدرج'!D2:D366)</f>
        <v>0</v>
      </c>
    </row>
    <row r="6" spans="1:20" ht="15.75" thickBot="1" x14ac:dyDescent="0.3">
      <c r="B6" s="100" t="s">
        <v>139</v>
      </c>
      <c r="C6" s="98">
        <f>SUMIF('حسابات الدرج'!B2:B366, "=" &amp; DATE(2021,1,31),'حسابات الدرج'!E2:E366)</f>
        <v>0</v>
      </c>
      <c r="E6" s="100" t="s">
        <v>139</v>
      </c>
      <c r="F6" s="98">
        <f ca="1">SUMIF('حسابات الدرج'!B2:B366, "=" &amp; DATE(2021,2,28),'حسابات الدرج'!E2:E366)</f>
        <v>1400</v>
      </c>
      <c r="H6" s="100" t="s">
        <v>139</v>
      </c>
      <c r="I6" s="98">
        <f ca="1">SUMIF('حسابات الدرج'!B2:B366, "=" &amp; DATE(2021,3,31),'حسابات الدرج'!E2:E366)</f>
        <v>1400</v>
      </c>
      <c r="K6" s="100" t="s">
        <v>139</v>
      </c>
      <c r="L6" s="98">
        <f ca="1">SUMIF('حسابات الدرج'!B2:B366, "=" &amp; DATE(2021,4,30),'حسابات الدرج'!E2:E366)</f>
        <v>1400</v>
      </c>
      <c r="N6" s="100" t="s">
        <v>139</v>
      </c>
      <c r="O6" s="98">
        <f ca="1">SUMIF('حسابات الدرج'!B2:B366, "=" &amp; DATE(2021,5,31),'حسابات الدرج'!E2:E366)</f>
        <v>1400</v>
      </c>
      <c r="Q6" s="100" t="s">
        <v>139</v>
      </c>
      <c r="R6" s="98">
        <f ca="1">SUMIF('حسابات الدرج'!B2:B366, "=" &amp; DATE(2021,6,30),'حسابات الدرج'!E2:E366)</f>
        <v>1400</v>
      </c>
    </row>
    <row r="14" spans="1:20" ht="15.75" thickBot="1" x14ac:dyDescent="0.3"/>
    <row r="15" spans="1:20" ht="15.75" thickBot="1" x14ac:dyDescent="0.3">
      <c r="B15" s="137" t="s">
        <v>369</v>
      </c>
      <c r="C15" s="138"/>
      <c r="E15" s="137" t="s">
        <v>370</v>
      </c>
      <c r="F15" s="138"/>
      <c r="H15" s="137" t="s">
        <v>371</v>
      </c>
      <c r="I15" s="138"/>
      <c r="K15" s="137" t="s">
        <v>372</v>
      </c>
      <c r="L15" s="138"/>
      <c r="N15" s="137" t="s">
        <v>373</v>
      </c>
      <c r="O15" s="138"/>
      <c r="Q15" s="137" t="s">
        <v>374</v>
      </c>
      <c r="R15" s="138"/>
    </row>
    <row r="16" spans="1:20" x14ac:dyDescent="0.25">
      <c r="B16" s="101" t="s">
        <v>361</v>
      </c>
      <c r="C16" s="102">
        <f>SUMIF('حسابات الدرج'!B2:B366, "&gt;=" &amp; DATE(2021,7,1),'حسابات الدرج'!C2:C366)-SUMIF('حسابات الدرج'!B2:B366, "&gt;" &amp; DATE(2021,7,31), 'حسابات الدرج'!C2:C366)</f>
        <v>0</v>
      </c>
      <c r="E16" s="101" t="s">
        <v>361</v>
      </c>
      <c r="F16" s="102">
        <f>SUMIF('حسابات الدرج'!B2:B366, "&gt;=" &amp; DATE(2021,8,1),'حسابات الدرج'!C2:C366)-SUMIF('حسابات الدرج'!B2:B366, "&gt;" &amp; DATE(2021,8,31), 'حسابات الدرج'!C2:C366)</f>
        <v>0</v>
      </c>
      <c r="H16" s="101" t="s">
        <v>361</v>
      </c>
      <c r="I16" s="102">
        <f>SUMIF('حسابات الدرج'!B2:B366, "&gt;=" &amp; DATE(2021,9,1),'حسابات الدرج'!C2:C366)-SUMIF('حسابات الدرج'!B2:B366, "&gt;" &amp; DATE(2021,9,30), 'حسابات الدرج'!C2:C366)</f>
        <v>0</v>
      </c>
      <c r="K16" s="101" t="s">
        <v>361</v>
      </c>
      <c r="L16" s="102">
        <f>SUMIF('حسابات الدرج'!B2:B366, "&gt;=" &amp; DATE(2021,10,1),'حسابات الدرج'!C2:C366)-SUMIF('حسابات الدرج'!B2:B366, "&gt;" &amp; DATE(2021,10,31), 'حسابات الدرج'!C2:C366)</f>
        <v>0</v>
      </c>
      <c r="N16" s="101" t="s">
        <v>361</v>
      </c>
      <c r="O16" s="102">
        <f>SUMIF('حسابات الدرج'!B2:B366, "&gt;=" &amp; DATE(2021,11,1),'حسابات الدرج'!C2:C366)-SUMIF('حسابات الدرج'!B2:B366, "&gt;" &amp; DATE(2021,11,30), 'حسابات الدرج'!C2:C366)</f>
        <v>0</v>
      </c>
      <c r="Q16" s="101" t="s">
        <v>361</v>
      </c>
      <c r="R16" s="102">
        <f>SUMIF('حسابات الدرج'!B2:B366, "&gt;=" &amp; DATE(2021,12,1),'حسابات الدرج'!C2:C366)-SUMIF('حسابات الدرج'!B2:B366, "&gt;" &amp; DATE(2021,12,31), 'حسابات الدرج'!C2:C366)</f>
        <v>0</v>
      </c>
    </row>
    <row r="17" spans="2:18" x14ac:dyDescent="0.25">
      <c r="B17" s="99" t="s">
        <v>362</v>
      </c>
      <c r="C17" s="96">
        <f>SUMIF('حسابات الدرج'!B2:B366, "&gt;=" &amp; DATE(2021,7,1),'حسابات الدرج'!D2:D366)-SUMIF('حسابات الدرج'!B2:B366, "&gt;" &amp; DATE(2021,7,31), 'حسابات الدرج'!D2:D366)</f>
        <v>0</v>
      </c>
      <c r="E17" s="99" t="s">
        <v>362</v>
      </c>
      <c r="F17" s="96">
        <f>SUMIF('حسابات الدرج'!B2:B366, "&gt;=" &amp; DATE(2021,8,1),'حسابات الدرج'!D2:D366)-SUMIF('حسابات الدرج'!B2:B366, "&gt;" &amp; DATE(2021,8,31), 'حسابات الدرج'!D2:D366)</f>
        <v>0</v>
      </c>
      <c r="H17" s="99" t="s">
        <v>362</v>
      </c>
      <c r="I17" s="96">
        <f>SUMIF('حسابات الدرج'!B2:B366, "&gt;=" &amp; DATE(2021,9,1),'حسابات الدرج'!D2:D366)-SUMIF('حسابات الدرج'!B2:B366, "&gt;" &amp; DATE(2021,9,30), 'حسابات الدرج'!D2:D366)</f>
        <v>0</v>
      </c>
      <c r="K17" s="99" t="s">
        <v>362</v>
      </c>
      <c r="L17" s="96">
        <f>SUMIF('حسابات الدرج'!B2:B366, "&gt;=" &amp; DATE(2021,10,1),'حسابات الدرج'!D2:D366)-SUMIF('حسابات الدرج'!B2:B366, "&gt;" &amp; DATE(2021,10,31), 'حسابات الدرج'!D2:D366)</f>
        <v>0</v>
      </c>
      <c r="N17" s="99" t="s">
        <v>362</v>
      </c>
      <c r="O17" s="96">
        <f>SUMIF('حسابات الدرج'!B2:B366, "&gt;=" &amp; DATE(2021,11,1),'حسابات الدرج'!D2:D366)-SUMIF('حسابات الدرج'!B2:B366, "&gt;" &amp; DATE(2021,11,30), 'حسابات الدرج'!D2:D366)</f>
        <v>0</v>
      </c>
      <c r="Q17" s="99" t="s">
        <v>362</v>
      </c>
      <c r="R17" s="96">
        <f>SUMIF('حسابات الدرج'!B2:B366, "&gt;=" &amp; DATE(2021,12,1),'حسابات الدرج'!C2:C366)-SUMIF('حسابات الدرج'!B2:B366, "&gt;" &amp; DATE(2021,12,31), 'حسابات الدرج'!C2:C366)</f>
        <v>0</v>
      </c>
    </row>
    <row r="18" spans="2:18" ht="15.75" thickBot="1" x14ac:dyDescent="0.3">
      <c r="B18" s="100" t="s">
        <v>139</v>
      </c>
      <c r="C18" s="98">
        <f ca="1">SUMIF('حسابات الدرج'!B2:B366, "=" &amp; DATE(2021,7,31),'حسابات الدرج'!E2:E366)</f>
        <v>1400</v>
      </c>
      <c r="E18" s="100" t="s">
        <v>139</v>
      </c>
      <c r="F18" s="98">
        <f ca="1">SUMIF('حسابات الدرج'!B2:B366, "=" &amp; DATE(2021,8,31),'حسابات الدرج'!E2:E366)</f>
        <v>1400</v>
      </c>
      <c r="H18" s="100" t="s">
        <v>139</v>
      </c>
      <c r="I18" s="98">
        <f ca="1">SUMIF('حسابات الدرج'!B2:B366, "=" &amp; DATE(2021,9,30),'حسابات الدرج'!E2:E366)</f>
        <v>1400</v>
      </c>
      <c r="K18" s="100" t="s">
        <v>139</v>
      </c>
      <c r="L18" s="98">
        <f ca="1">SUMIF('حسابات الدرج'!B2:B366, "=" &amp; DATE(2021,10,31),'حسابات الدرج'!E2:E366)</f>
        <v>1400</v>
      </c>
      <c r="N18" s="100" t="s">
        <v>139</v>
      </c>
      <c r="O18" s="98">
        <f ca="1">SUMIF('حسابات الدرج'!B2:B366, "=" &amp; DATE(2021,11,30),'حسابات الدرج'!E2:E366)</f>
        <v>1400</v>
      </c>
      <c r="Q18" s="100" t="s">
        <v>139</v>
      </c>
      <c r="R18" s="98">
        <f ca="1">SUMIF('حسابات الدرج'!B2:B366, "=" &amp; DATE(2021,12,31),'حسابات الدرج'!E2:E366)</f>
        <v>1400</v>
      </c>
    </row>
  </sheetData>
  <mergeCells count="13">
    <mergeCell ref="A1:T1"/>
    <mergeCell ref="B15:C15"/>
    <mergeCell ref="E15:F15"/>
    <mergeCell ref="H15:I15"/>
    <mergeCell ref="K15:L15"/>
    <mergeCell ref="N15:O15"/>
    <mergeCell ref="Q15:R15"/>
    <mergeCell ref="B3:C3"/>
    <mergeCell ref="E3:F3"/>
    <mergeCell ref="H3:I3"/>
    <mergeCell ref="K3:L3"/>
    <mergeCell ref="N3:O3"/>
    <mergeCell ref="Q3:R3"/>
  </mergeCells>
  <pageMargins left="0.7" right="0.7" top="0.75" bottom="0.75" header="0.3" footer="0.3"/>
  <pageSetup paperSize="9" orientation="portrait" r:id="rId1"/>
  <headerFooter>
    <oddFooter>&amp;L&amp;1#&amp;"Arial"&amp;9&amp;Kb2b2b2INTERNAL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 B6:C7"/>
      <pivotSelection pane="bottomRight" showHeader="1" extendable="1" axis="axisPage" activeRow="1" activeCol="1" previousRow="1" previousCol="1" click="1" r:id="rId1">
        <pivotArea dataOnly="0" outline="0" fieldPosition="0">
          <references count="1">
            <reference field="3" count="1">
              <x v="1"/>
            </reference>
          </references>
        </pivotArea>
      </pivotSelection>
    </sheetView>
  </sheetViews>
  <sheetFormatPr defaultRowHeight="15" x14ac:dyDescent="0.25"/>
  <cols>
    <col min="1" max="1" width="13.140625" customWidth="1"/>
    <col min="2" max="2" width="16.28515625" customWidth="1"/>
    <col min="3" max="3" width="11.28515625" customWidth="1"/>
    <col min="4" max="4" width="8.5703125" customWidth="1"/>
    <col min="5" max="5" width="9.5703125" customWidth="1"/>
    <col min="6" max="6" width="7.28515625" customWidth="1"/>
    <col min="7" max="7" width="11.28515625" customWidth="1"/>
    <col min="8" max="21" width="7" customWidth="1"/>
    <col min="22" max="22" width="7.28515625" customWidth="1"/>
    <col min="23" max="23" width="12.140625" bestFit="1" customWidth="1"/>
    <col min="24" max="24" width="11.28515625" bestFit="1" customWidth="1"/>
  </cols>
  <sheetData>
    <row r="1" spans="1:3" x14ac:dyDescent="0.25">
      <c r="A1" s="73" t="s">
        <v>261</v>
      </c>
      <c r="B1" t="s">
        <v>277</v>
      </c>
    </row>
    <row r="2" spans="1:3" x14ac:dyDescent="0.25">
      <c r="A2" s="73" t="s">
        <v>266</v>
      </c>
      <c r="B2" s="74">
        <v>200101</v>
      </c>
    </row>
    <row r="4" spans="1:3" x14ac:dyDescent="0.25">
      <c r="B4" s="73" t="s">
        <v>276</v>
      </c>
    </row>
    <row r="5" spans="1:3" x14ac:dyDescent="0.25">
      <c r="A5" s="73" t="s">
        <v>274</v>
      </c>
      <c r="B5" t="s">
        <v>268</v>
      </c>
      <c r="C5" t="s">
        <v>275</v>
      </c>
    </row>
    <row r="6" spans="1:3" x14ac:dyDescent="0.25">
      <c r="A6" s="74">
        <v>50</v>
      </c>
    </row>
    <row r="7" spans="1:3" x14ac:dyDescent="0.25">
      <c r="A7" s="74" t="s">
        <v>275</v>
      </c>
    </row>
  </sheetData>
  <pageMargins left="0.7" right="0.7" top="0.75" bottom="0.75" header="0.3" footer="0.3"/>
  <pageSetup paperSize="9" orientation="portrait" horizontalDpi="4294967295" verticalDpi="4294967295" r:id="rId2"/>
  <headerFooter>
    <oddFooter>&amp;L&amp;1#&amp;"Arial"&amp;9&amp;Kb2b2b2INTERNAL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rightToLeft="1" topLeftCell="A102" zoomScale="70" zoomScaleNormal="70" workbookViewId="0">
      <selection activeCell="K121" sqref="K121"/>
    </sheetView>
  </sheetViews>
  <sheetFormatPr defaultRowHeight="15" x14ac:dyDescent="0.25"/>
  <cols>
    <col min="1" max="1" width="3.85546875" style="12" bestFit="1" customWidth="1"/>
    <col min="2" max="2" width="11.42578125" style="12" bestFit="1" customWidth="1"/>
    <col min="3" max="3" width="9" style="12" customWidth="1"/>
    <col min="4" max="4" width="44" style="12" customWidth="1"/>
    <col min="5" max="5" width="7.5703125" style="12" customWidth="1"/>
    <col min="6" max="6" width="9.42578125" style="12" customWidth="1"/>
    <col min="7" max="16384" width="9.140625" style="12"/>
  </cols>
  <sheetData>
    <row r="1" spans="1:7" ht="18.75" x14ac:dyDescent="0.25">
      <c r="A1" s="12" t="s">
        <v>127</v>
      </c>
      <c r="B1" s="1" t="s">
        <v>94</v>
      </c>
      <c r="C1" s="1" t="s">
        <v>3</v>
      </c>
      <c r="D1" s="1" t="s">
        <v>2</v>
      </c>
      <c r="E1" s="1" t="s">
        <v>241</v>
      </c>
      <c r="F1" s="1" t="s">
        <v>118</v>
      </c>
      <c r="G1" s="20">
        <v>1</v>
      </c>
    </row>
    <row r="2" spans="1:7" ht="18.75" x14ac:dyDescent="0.25">
      <c r="A2" s="12">
        <v>1</v>
      </c>
      <c r="B2" s="13" t="s">
        <v>69</v>
      </c>
      <c r="C2" s="1" t="s">
        <v>4</v>
      </c>
      <c r="D2" s="14" t="s">
        <v>5</v>
      </c>
      <c r="E2" s="46" t="e">
        <f>Table1[[#This Row],[الرصيد الافتتاحى]]+Table1[[#This Row],[الوارد]]-Table1[[#This Row],[الصادر]]</f>
        <v>#REF!</v>
      </c>
      <c r="F2" s="1">
        <v>610</v>
      </c>
    </row>
    <row r="3" spans="1:7" ht="18.75" x14ac:dyDescent="0.25">
      <c r="A3" s="12">
        <v>2</v>
      </c>
      <c r="B3" s="13" t="s">
        <v>70</v>
      </c>
      <c r="C3" s="1" t="s">
        <v>4</v>
      </c>
      <c r="D3" s="14" t="s">
        <v>6</v>
      </c>
      <c r="E3" s="46">
        <f>Table1[[#This Row],[الرصيد الافتتاحى]]+Table1[[#This Row],[الوارد]]-Table1[[#This Row],[الصادر]]</f>
        <v>3</v>
      </c>
      <c r="F3" s="1">
        <v>350</v>
      </c>
    </row>
    <row r="4" spans="1:7" ht="18.75" x14ac:dyDescent="0.25">
      <c r="A4" s="12">
        <v>3</v>
      </c>
      <c r="B4" s="13" t="s">
        <v>71</v>
      </c>
      <c r="C4" s="1" t="s">
        <v>4</v>
      </c>
      <c r="D4" s="14" t="s">
        <v>7</v>
      </c>
      <c r="E4" s="46">
        <f ca="1">Table1[[#This Row],[الرصيد الافتتاحى]]+Table1[[#This Row],[الوارد]]-Table1[[#This Row],[الصادر]]</f>
        <v>1</v>
      </c>
      <c r="F4" s="1">
        <v>195</v>
      </c>
    </row>
    <row r="5" spans="1:7" ht="18.75" x14ac:dyDescent="0.25">
      <c r="A5" s="12">
        <v>4</v>
      </c>
      <c r="B5" s="13" t="s">
        <v>72</v>
      </c>
      <c r="C5" s="1" t="s">
        <v>4</v>
      </c>
      <c r="D5" s="14" t="s">
        <v>8</v>
      </c>
      <c r="E5" s="46">
        <f>Table1[[#This Row],[الرصيد الافتتاحى]]+Table1[[#This Row],[الوارد]]-Table1[[#This Row],[الصادر]]</f>
        <v>2</v>
      </c>
      <c r="F5" s="1">
        <v>55</v>
      </c>
    </row>
    <row r="6" spans="1:7" ht="18.75" x14ac:dyDescent="0.25">
      <c r="A6" s="12">
        <v>5</v>
      </c>
      <c r="B6" s="13" t="s">
        <v>73</v>
      </c>
      <c r="C6" s="1" t="s">
        <v>4</v>
      </c>
      <c r="D6" s="14" t="s">
        <v>9</v>
      </c>
      <c r="E6" s="46">
        <f>Table1[[#This Row],[الرصيد الافتتاحى]]+Table1[[#This Row],[الوارد]]-Table1[[#This Row],[الصادر]]</f>
        <v>5</v>
      </c>
      <c r="F6" s="1">
        <v>50</v>
      </c>
    </row>
    <row r="7" spans="1:7" ht="18.75" x14ac:dyDescent="0.25">
      <c r="A7" s="12">
        <v>6</v>
      </c>
      <c r="B7" s="13" t="s">
        <v>74</v>
      </c>
      <c r="C7" s="1" t="s">
        <v>4</v>
      </c>
      <c r="D7" s="14" t="s">
        <v>10</v>
      </c>
      <c r="E7" s="46">
        <f>Table1[[#This Row],[الرصيد الافتتاحى]]+Table1[[#This Row],[الوارد]]-Table1[[#This Row],[الصادر]]</f>
        <v>1</v>
      </c>
      <c r="F7" s="1">
        <v>50</v>
      </c>
    </row>
    <row r="8" spans="1:7" ht="18.75" x14ac:dyDescent="0.25">
      <c r="A8" s="12">
        <v>7</v>
      </c>
      <c r="B8" s="13" t="s">
        <v>75</v>
      </c>
      <c r="C8" s="1" t="s">
        <v>4</v>
      </c>
      <c r="D8" s="14" t="s">
        <v>11</v>
      </c>
      <c r="E8" s="46">
        <f>Table1[[#This Row],[الرصيد الافتتاحى]]+Table1[[#This Row],[الوارد]]-Table1[[#This Row],[الصادر]]</f>
        <v>5</v>
      </c>
      <c r="F8" s="1">
        <v>75</v>
      </c>
    </row>
    <row r="9" spans="1:7" ht="18.75" x14ac:dyDescent="0.25">
      <c r="A9" s="12">
        <v>8</v>
      </c>
      <c r="B9" s="13" t="s">
        <v>76</v>
      </c>
      <c r="C9" s="1" t="s">
        <v>4</v>
      </c>
      <c r="D9" s="14" t="s">
        <v>12</v>
      </c>
      <c r="E9" s="46">
        <f>Table1[[#This Row],[الرصيد الافتتاحى]]+Table1[[#This Row],[الوارد]]-Table1[[#This Row],[الصادر]]</f>
        <v>4</v>
      </c>
      <c r="F9" s="1">
        <v>110</v>
      </c>
    </row>
    <row r="10" spans="1:7" ht="18.75" x14ac:dyDescent="0.25">
      <c r="A10" s="12">
        <v>9</v>
      </c>
      <c r="B10" s="13" t="s">
        <v>122</v>
      </c>
      <c r="C10" s="1" t="s">
        <v>13</v>
      </c>
      <c r="D10" s="14" t="s">
        <v>14</v>
      </c>
      <c r="E10" s="46">
        <f>Table1[[#This Row],[الرصيد الافتتاحى]]+Table1[[#This Row],[الوارد]]-Table1[[#This Row],[الصادر]]</f>
        <v>5</v>
      </c>
      <c r="F10" s="1">
        <v>325</v>
      </c>
    </row>
    <row r="11" spans="1:7" ht="18.75" x14ac:dyDescent="0.25">
      <c r="A11" s="12">
        <v>10</v>
      </c>
      <c r="B11" s="13" t="s">
        <v>123</v>
      </c>
      <c r="C11" s="1" t="s">
        <v>13</v>
      </c>
      <c r="D11" s="14" t="s">
        <v>15</v>
      </c>
      <c r="E11" s="46">
        <f>Table1[[#This Row],[الرصيد الافتتاحى]]+Table1[[#This Row],[الوارد]]-Table1[[#This Row],[الصادر]]</f>
        <v>5</v>
      </c>
      <c r="F11" s="1">
        <v>80</v>
      </c>
    </row>
    <row r="12" spans="1:7" ht="18.75" x14ac:dyDescent="0.25">
      <c r="A12" s="12">
        <v>11</v>
      </c>
      <c r="B12" s="13" t="s">
        <v>124</v>
      </c>
      <c r="C12" s="1" t="s">
        <v>13</v>
      </c>
      <c r="D12" s="14" t="s">
        <v>16</v>
      </c>
      <c r="E12" s="46">
        <f>Table1[[#This Row],[الرصيد الافتتاحى]]+Table1[[#This Row],[الوارد]]-Table1[[#This Row],[الصادر]]</f>
        <v>5</v>
      </c>
      <c r="F12" s="1">
        <v>170</v>
      </c>
    </row>
    <row r="13" spans="1:7" ht="18.75" x14ac:dyDescent="0.3">
      <c r="A13" s="12">
        <v>12</v>
      </c>
      <c r="B13" s="13" t="s">
        <v>77</v>
      </c>
      <c r="C13" s="16" t="s">
        <v>17</v>
      </c>
      <c r="D13" s="14" t="s">
        <v>18</v>
      </c>
      <c r="E13" s="46">
        <f>Table1[[#This Row],[الرصيد الافتتاحى]]+Table1[[#This Row],[الوارد]]-Table1[[#This Row],[الصادر]]</f>
        <v>4</v>
      </c>
      <c r="F13" s="1">
        <v>725</v>
      </c>
    </row>
    <row r="14" spans="1:7" ht="18.75" x14ac:dyDescent="0.3">
      <c r="A14" s="12">
        <v>13</v>
      </c>
      <c r="B14" s="13" t="s">
        <v>78</v>
      </c>
      <c r="C14" s="16" t="s">
        <v>17</v>
      </c>
      <c r="D14" s="14" t="s">
        <v>29</v>
      </c>
      <c r="E14" s="46">
        <f>Table1[[#This Row],[الرصيد الافتتاحى]]+Table1[[#This Row],[الوارد]]-Table1[[#This Row],[الصادر]]</f>
        <v>1</v>
      </c>
      <c r="F14" s="1">
        <v>425</v>
      </c>
    </row>
    <row r="15" spans="1:7" ht="18.75" x14ac:dyDescent="0.3">
      <c r="A15" s="12">
        <v>14</v>
      </c>
      <c r="B15" s="13" t="s">
        <v>79</v>
      </c>
      <c r="C15" s="16" t="s">
        <v>17</v>
      </c>
      <c r="D15" s="14" t="s">
        <v>19</v>
      </c>
      <c r="E15" s="46">
        <f>Table1[[#This Row],[الرصيد الافتتاحى]]+Table1[[#This Row],[الوارد]]-Table1[[#This Row],[الصادر]]</f>
        <v>8</v>
      </c>
      <c r="F15" s="1">
        <v>325</v>
      </c>
    </row>
    <row r="16" spans="1:7" ht="18.75" x14ac:dyDescent="0.3">
      <c r="A16" s="12">
        <v>15</v>
      </c>
      <c r="B16" s="13" t="s">
        <v>80</v>
      </c>
      <c r="C16" s="16" t="s">
        <v>17</v>
      </c>
      <c r="D16" s="14" t="s">
        <v>20</v>
      </c>
      <c r="E16" s="46">
        <f ca="1">Table1[[#This Row],[الرصيد الافتتاحى]]+Table1[[#This Row],[الوارد]]-Table1[[#This Row],[الصادر]]</f>
        <v>1</v>
      </c>
      <c r="F16" s="1">
        <v>190</v>
      </c>
    </row>
    <row r="17" spans="1:6" ht="18.75" x14ac:dyDescent="0.25">
      <c r="A17" s="12">
        <v>16</v>
      </c>
      <c r="B17" s="13" t="s">
        <v>81</v>
      </c>
      <c r="C17" s="1" t="s">
        <v>21</v>
      </c>
      <c r="D17" s="14" t="s">
        <v>5</v>
      </c>
      <c r="E17" s="46">
        <f>Table1[[#This Row],[الرصيد الافتتاحى]]+Table1[[#This Row],[الوارد]]-Table1[[#This Row],[الصادر]]</f>
        <v>1</v>
      </c>
      <c r="F17" s="1">
        <v>650</v>
      </c>
    </row>
    <row r="18" spans="1:6" ht="18.75" x14ac:dyDescent="0.25">
      <c r="A18" s="12">
        <v>17</v>
      </c>
      <c r="B18" s="13" t="s">
        <v>82</v>
      </c>
      <c r="C18" s="1" t="s">
        <v>21</v>
      </c>
      <c r="D18" s="14" t="s">
        <v>22</v>
      </c>
      <c r="E18" s="46">
        <f>Table1[[#This Row],[الرصيد الافتتاحى]]+Table1[[#This Row],[الوارد]]-Table1[[#This Row],[الصادر]]</f>
        <v>2</v>
      </c>
      <c r="F18" s="1">
        <v>310</v>
      </c>
    </row>
    <row r="19" spans="1:6" ht="18.75" x14ac:dyDescent="0.25">
      <c r="A19" s="12">
        <v>18</v>
      </c>
      <c r="B19" s="13" t="s">
        <v>83</v>
      </c>
      <c r="C19" s="1" t="s">
        <v>21</v>
      </c>
      <c r="D19" s="14" t="s">
        <v>23</v>
      </c>
      <c r="E19" s="46">
        <f>Table1[[#This Row],[الرصيد الافتتاحى]]+Table1[[#This Row],[الوارد]]-Table1[[#This Row],[الصادر]]</f>
        <v>1</v>
      </c>
      <c r="F19" s="1">
        <v>185</v>
      </c>
    </row>
    <row r="20" spans="1:6" ht="18.75" x14ac:dyDescent="0.25">
      <c r="A20" s="12">
        <v>19</v>
      </c>
      <c r="B20" s="13" t="s">
        <v>84</v>
      </c>
      <c r="C20" s="1" t="s">
        <v>21</v>
      </c>
      <c r="D20" s="14" t="s">
        <v>24</v>
      </c>
      <c r="E20" s="46">
        <f ca="1">Table1[[#This Row],[الرصيد الافتتاحى]]+Table1[[#This Row],[الوارد]]-Table1[[#This Row],[الصادر]]</f>
        <v>2</v>
      </c>
      <c r="F20" s="1">
        <v>55</v>
      </c>
    </row>
    <row r="21" spans="1:6" ht="18.75" x14ac:dyDescent="0.25">
      <c r="A21" s="12">
        <v>20</v>
      </c>
      <c r="B21" s="13" t="s">
        <v>85</v>
      </c>
      <c r="C21" s="1" t="s">
        <v>21</v>
      </c>
      <c r="D21" s="14" t="s">
        <v>25</v>
      </c>
      <c r="E21" s="46">
        <f>Table1[[#This Row],[الرصيد الافتتاحى]]+Table1[[#This Row],[الوارد]]-Table1[[#This Row],[الصادر]]</f>
        <v>6</v>
      </c>
      <c r="F21" s="1">
        <v>45</v>
      </c>
    </row>
    <row r="22" spans="1:6" ht="18.75" x14ac:dyDescent="0.25">
      <c r="A22" s="12">
        <v>21</v>
      </c>
      <c r="B22" s="13" t="s">
        <v>86</v>
      </c>
      <c r="C22" s="1" t="s">
        <v>21</v>
      </c>
      <c r="D22" s="14" t="s">
        <v>26</v>
      </c>
      <c r="E22" s="46">
        <f>Table1[[#This Row],[الرصيد الافتتاحى]]+Table1[[#This Row],[الوارد]]-Table1[[#This Row],[الصادر]]</f>
        <v>2</v>
      </c>
      <c r="F22" s="1">
        <v>65</v>
      </c>
    </row>
    <row r="23" spans="1:6" ht="18.75" x14ac:dyDescent="0.25">
      <c r="A23" s="12">
        <v>22</v>
      </c>
      <c r="B23" s="13" t="s">
        <v>87</v>
      </c>
      <c r="C23" s="1" t="s">
        <v>27</v>
      </c>
      <c r="D23" s="14" t="s">
        <v>28</v>
      </c>
      <c r="E23" s="46">
        <f>Table1[[#This Row],[الرصيد الافتتاحى]]+Table1[[#This Row],[الوارد]]-Table1[[#This Row],[الصادر]]</f>
        <v>2</v>
      </c>
      <c r="F23" s="1">
        <v>30</v>
      </c>
    </row>
    <row r="24" spans="1:6" ht="18.75" x14ac:dyDescent="0.25">
      <c r="A24" s="12">
        <v>23</v>
      </c>
      <c r="B24" s="13" t="s">
        <v>88</v>
      </c>
      <c r="C24" s="1" t="s">
        <v>52</v>
      </c>
      <c r="D24" s="14" t="s">
        <v>53</v>
      </c>
      <c r="E24" s="46">
        <f>Table1[[#This Row],[الرصيد الافتتاحى]]+Table1[[#This Row],[الوارد]]-Table1[[#This Row],[الصادر]]</f>
        <v>14</v>
      </c>
      <c r="F24" s="1">
        <v>550</v>
      </c>
    </row>
    <row r="25" spans="1:6" ht="18.75" x14ac:dyDescent="0.25">
      <c r="A25" s="12">
        <v>24</v>
      </c>
      <c r="B25" s="13" t="s">
        <v>89</v>
      </c>
      <c r="C25" s="1" t="s">
        <v>52</v>
      </c>
      <c r="D25" s="14" t="s">
        <v>54</v>
      </c>
      <c r="E25" s="46">
        <f>Table1[[#This Row],[الرصيد الافتتاحى]]+Table1[[#This Row],[الوارد]]-Table1[[#This Row],[الصادر]]</f>
        <v>4</v>
      </c>
      <c r="F25" s="1">
        <v>150</v>
      </c>
    </row>
    <row r="26" spans="1:6" ht="18.75" x14ac:dyDescent="0.25">
      <c r="A26" s="12">
        <v>25</v>
      </c>
      <c r="B26" s="13" t="s">
        <v>90</v>
      </c>
      <c r="C26" s="1" t="s">
        <v>52</v>
      </c>
      <c r="D26" s="14" t="s">
        <v>55</v>
      </c>
      <c r="E26" s="46">
        <f>Table1[[#This Row],[الرصيد الافتتاحى]]+Table1[[#This Row],[الوارد]]-Table1[[#This Row],[الصادر]]</f>
        <v>0</v>
      </c>
      <c r="F26" s="1">
        <v>470</v>
      </c>
    </row>
    <row r="27" spans="1:6" ht="18.75" x14ac:dyDescent="0.25">
      <c r="A27" s="12">
        <v>26</v>
      </c>
      <c r="B27" s="13" t="s">
        <v>91</v>
      </c>
      <c r="C27" s="1" t="s">
        <v>52</v>
      </c>
      <c r="D27" s="14" t="s">
        <v>56</v>
      </c>
      <c r="E27" s="46">
        <f>Table1[[#This Row],[الرصيد الافتتاحى]]+Table1[[#This Row],[الوارد]]-Table1[[#This Row],[الصادر]]</f>
        <v>15</v>
      </c>
      <c r="F27" s="1">
        <v>130</v>
      </c>
    </row>
    <row r="28" spans="1:6" ht="18.75" x14ac:dyDescent="0.25">
      <c r="A28" s="12">
        <v>27</v>
      </c>
      <c r="B28" s="13" t="s">
        <v>92</v>
      </c>
      <c r="C28" s="1" t="s">
        <v>52</v>
      </c>
      <c r="D28" s="14" t="s">
        <v>57</v>
      </c>
      <c r="E28" s="46">
        <f>Table1[[#This Row],[الرصيد الافتتاحى]]+Table1[[#This Row],[الوارد]]-Table1[[#This Row],[الصادر]]</f>
        <v>1</v>
      </c>
      <c r="F28" s="1">
        <v>295</v>
      </c>
    </row>
    <row r="29" spans="1:6" ht="18.75" x14ac:dyDescent="0.25">
      <c r="A29" s="12">
        <v>28</v>
      </c>
      <c r="B29" s="13" t="s">
        <v>93</v>
      </c>
      <c r="C29" s="1" t="s">
        <v>52</v>
      </c>
      <c r="D29" s="14" t="s">
        <v>58</v>
      </c>
      <c r="E29" s="46">
        <f>Table1[[#This Row],[الرصيد الافتتاحى]]+Table1[[#This Row],[الوارد]]-Table1[[#This Row],[الصادر]]</f>
        <v>2</v>
      </c>
      <c r="F29" s="1">
        <v>325</v>
      </c>
    </row>
    <row r="30" spans="1:6" ht="18.75" x14ac:dyDescent="0.25">
      <c r="A30" s="12">
        <v>29</v>
      </c>
      <c r="B30" s="13" t="s">
        <v>128</v>
      </c>
      <c r="C30" s="1">
        <v>1</v>
      </c>
      <c r="D30" s="14" t="s">
        <v>30</v>
      </c>
      <c r="E30" s="46">
        <f>Table1[[#This Row],[الرصيد الافتتاحى]]+Table1[[#This Row],[الوارد]]-Table1[[#This Row],[الصادر]]</f>
        <v>4</v>
      </c>
      <c r="F30" s="1">
        <v>40</v>
      </c>
    </row>
    <row r="31" spans="1:6" ht="18.75" x14ac:dyDescent="0.25">
      <c r="A31" s="12">
        <v>30</v>
      </c>
      <c r="B31" s="13" t="s">
        <v>129</v>
      </c>
      <c r="C31" s="1">
        <v>2</v>
      </c>
      <c r="D31" s="14" t="s">
        <v>31</v>
      </c>
      <c r="E31" s="46">
        <f>Table1[[#This Row],[الرصيد الافتتاحى]]+Table1[[#This Row],[الوارد]]-Table1[[#This Row],[الصادر]]</f>
        <v>2</v>
      </c>
      <c r="F31" s="1">
        <v>40</v>
      </c>
    </row>
    <row r="32" spans="1:6" ht="18.75" x14ac:dyDescent="0.25">
      <c r="A32" s="12">
        <v>31</v>
      </c>
      <c r="B32" s="13" t="s">
        <v>130</v>
      </c>
      <c r="C32" s="1">
        <v>3</v>
      </c>
      <c r="D32" s="14" t="s">
        <v>61</v>
      </c>
      <c r="E32" s="46">
        <f>Table1[[#This Row],[الرصيد الافتتاحى]]+Table1[[#This Row],[الوارد]]-Table1[[#This Row],[الصادر]]</f>
        <v>1</v>
      </c>
      <c r="F32" s="1">
        <v>40</v>
      </c>
    </row>
    <row r="33" spans="1:6" ht="18.75" x14ac:dyDescent="0.25">
      <c r="A33" s="12">
        <v>32</v>
      </c>
      <c r="B33" s="13" t="s">
        <v>131</v>
      </c>
      <c r="C33" s="1">
        <v>4</v>
      </c>
      <c r="D33" s="14" t="s">
        <v>32</v>
      </c>
      <c r="E33" s="46">
        <f>Table1[[#This Row],[الرصيد الافتتاحى]]+Table1[[#This Row],[الوارد]]-Table1[[#This Row],[الصادر]]</f>
        <v>4</v>
      </c>
      <c r="F33" s="1">
        <v>40</v>
      </c>
    </row>
    <row r="34" spans="1:6" ht="18.75" x14ac:dyDescent="0.25">
      <c r="A34" s="12">
        <v>33</v>
      </c>
      <c r="B34" s="13" t="s">
        <v>132</v>
      </c>
      <c r="C34" s="1">
        <v>5</v>
      </c>
      <c r="D34" s="14" t="s">
        <v>0</v>
      </c>
      <c r="E34" s="46">
        <f>Table1[[#This Row],[الرصيد الافتتاحى]]+Table1[[#This Row],[الوارد]]-Table1[[#This Row],[الصادر]]</f>
        <v>5</v>
      </c>
      <c r="F34" s="1">
        <v>45</v>
      </c>
    </row>
    <row r="35" spans="1:6" ht="18.75" x14ac:dyDescent="0.25">
      <c r="A35" s="12">
        <v>34</v>
      </c>
      <c r="B35" s="13" t="s">
        <v>133</v>
      </c>
      <c r="C35" s="1">
        <v>6</v>
      </c>
      <c r="D35" s="14" t="s">
        <v>33</v>
      </c>
      <c r="E35" s="46">
        <f>Table1[[#This Row],[الرصيد الافتتاحى]]+Table1[[#This Row],[الوارد]]-Table1[[#This Row],[الصادر]]</f>
        <v>6</v>
      </c>
      <c r="F35" s="1">
        <v>40</v>
      </c>
    </row>
    <row r="36" spans="1:6" ht="18.75" x14ac:dyDescent="0.25">
      <c r="A36" s="12">
        <v>35</v>
      </c>
      <c r="B36" s="13" t="s">
        <v>134</v>
      </c>
      <c r="C36" s="1">
        <v>7</v>
      </c>
      <c r="D36" s="14" t="s">
        <v>34</v>
      </c>
      <c r="E36" s="46">
        <f>Table1[[#This Row],[الرصيد الافتتاحى]]+Table1[[#This Row],[الوارد]]-Table1[[#This Row],[الصادر]]</f>
        <v>4</v>
      </c>
      <c r="F36" s="1">
        <v>60</v>
      </c>
    </row>
    <row r="37" spans="1:6" ht="18.75" x14ac:dyDescent="0.25">
      <c r="A37" s="12">
        <v>36</v>
      </c>
      <c r="B37" s="13" t="s">
        <v>135</v>
      </c>
      <c r="C37" s="1">
        <v>8</v>
      </c>
      <c r="D37" s="14" t="s">
        <v>35</v>
      </c>
      <c r="E37" s="46">
        <f>Table1[[#This Row],[الرصيد الافتتاحى]]+Table1[[#This Row],[الوارد]]-Table1[[#This Row],[الصادر]]</f>
        <v>4</v>
      </c>
      <c r="F37" s="1">
        <v>60</v>
      </c>
    </row>
    <row r="38" spans="1:6" ht="18.75" x14ac:dyDescent="0.25">
      <c r="A38" s="12">
        <v>37</v>
      </c>
      <c r="B38" s="13" t="s">
        <v>136</v>
      </c>
      <c r="C38" s="1">
        <v>9</v>
      </c>
      <c r="D38" s="14" t="s">
        <v>36</v>
      </c>
      <c r="E38" s="46">
        <f>Table1[[#This Row],[الرصيد الافتتاحى]]+Table1[[#This Row],[الوارد]]-Table1[[#This Row],[الصادر]]</f>
        <v>5</v>
      </c>
      <c r="F38" s="1">
        <v>55</v>
      </c>
    </row>
    <row r="39" spans="1:6" ht="18.75" x14ac:dyDescent="0.25">
      <c r="A39" s="12">
        <v>38</v>
      </c>
      <c r="B39" s="13" t="s">
        <v>98</v>
      </c>
      <c r="C39" s="1">
        <v>10</v>
      </c>
      <c r="D39" s="14" t="s">
        <v>37</v>
      </c>
      <c r="E39" s="46">
        <f>Table1[[#This Row],[الرصيد الافتتاحى]]+Table1[[#This Row],[الوارد]]-Table1[[#This Row],[الصادر]]</f>
        <v>4</v>
      </c>
      <c r="F39" s="1">
        <v>55</v>
      </c>
    </row>
    <row r="40" spans="1:6" ht="18.75" x14ac:dyDescent="0.25">
      <c r="A40" s="12">
        <v>39</v>
      </c>
      <c r="B40" s="13" t="s">
        <v>99</v>
      </c>
      <c r="C40" s="1">
        <v>11</v>
      </c>
      <c r="D40" s="14" t="s">
        <v>38</v>
      </c>
      <c r="E40" s="46">
        <f>Table1[[#This Row],[الرصيد الافتتاحى]]+Table1[[#This Row],[الوارد]]-Table1[[#This Row],[الصادر]]</f>
        <v>1</v>
      </c>
      <c r="F40" s="1">
        <v>75</v>
      </c>
    </row>
    <row r="41" spans="1:6" ht="18.75" x14ac:dyDescent="0.25">
      <c r="A41" s="12">
        <v>40</v>
      </c>
      <c r="B41" s="13" t="s">
        <v>100</v>
      </c>
      <c r="C41" s="1">
        <v>12</v>
      </c>
      <c r="D41" s="14" t="s">
        <v>39</v>
      </c>
      <c r="E41" s="46">
        <f>Table1[[#This Row],[الرصيد الافتتاحى]]+Table1[[#This Row],[الوارد]]-Table1[[#This Row],[الصادر]]</f>
        <v>1</v>
      </c>
      <c r="F41" s="1">
        <v>45</v>
      </c>
    </row>
    <row r="42" spans="1:6" ht="18.75" x14ac:dyDescent="0.25">
      <c r="A42" s="12">
        <v>41</v>
      </c>
      <c r="B42" s="13" t="s">
        <v>101</v>
      </c>
      <c r="C42" s="1">
        <v>13</v>
      </c>
      <c r="D42" s="14" t="s">
        <v>40</v>
      </c>
      <c r="E42" s="46">
        <f>Table1[[#This Row],[الرصيد الافتتاحى]]+Table1[[#This Row],[الوارد]]-Table1[[#This Row],[الصادر]]</f>
        <v>1</v>
      </c>
      <c r="F42" s="1">
        <v>90</v>
      </c>
    </row>
    <row r="43" spans="1:6" ht="18.75" x14ac:dyDescent="0.25">
      <c r="A43" s="12">
        <v>42</v>
      </c>
      <c r="B43" s="13" t="s">
        <v>102</v>
      </c>
      <c r="C43" s="1">
        <v>14</v>
      </c>
      <c r="D43" s="14" t="s">
        <v>41</v>
      </c>
      <c r="E43" s="46">
        <f>Table1[[#This Row],[الرصيد الافتتاحى]]+Table1[[#This Row],[الوارد]]-Table1[[#This Row],[الصادر]]</f>
        <v>1</v>
      </c>
      <c r="F43" s="1">
        <v>30</v>
      </c>
    </row>
    <row r="44" spans="1:6" ht="18.75" x14ac:dyDescent="0.25">
      <c r="A44" s="12">
        <v>43</v>
      </c>
      <c r="B44" s="13" t="s">
        <v>103</v>
      </c>
      <c r="C44" s="1">
        <v>15</v>
      </c>
      <c r="D44" s="14" t="s">
        <v>42</v>
      </c>
      <c r="E44" s="46">
        <f>Table1[[#This Row],[الرصيد الافتتاحى]]+Table1[[#This Row],[الوارد]]-Table1[[#This Row],[الصادر]]</f>
        <v>1</v>
      </c>
      <c r="F44" s="1">
        <v>90</v>
      </c>
    </row>
    <row r="45" spans="1:6" ht="18.75" x14ac:dyDescent="0.25">
      <c r="A45" s="12">
        <v>44</v>
      </c>
      <c r="B45" s="13" t="s">
        <v>104</v>
      </c>
      <c r="C45" s="1">
        <v>16</v>
      </c>
      <c r="D45" s="14" t="s">
        <v>43</v>
      </c>
      <c r="E45" s="46">
        <f>Table1[[#This Row],[الرصيد الافتتاحى]]+Table1[[#This Row],[الوارد]]-Table1[[#This Row],[الصادر]]</f>
        <v>2</v>
      </c>
      <c r="F45" s="1">
        <v>90</v>
      </c>
    </row>
    <row r="46" spans="1:6" ht="18.75" x14ac:dyDescent="0.25">
      <c r="A46" s="12">
        <v>45</v>
      </c>
      <c r="B46" s="13" t="s">
        <v>105</v>
      </c>
      <c r="C46" s="1">
        <v>17</v>
      </c>
      <c r="D46" s="14" t="s">
        <v>44</v>
      </c>
      <c r="E46" s="46">
        <f>Table1[[#This Row],[الرصيد الافتتاحى]]+Table1[[#This Row],[الوارد]]-Table1[[#This Row],[الصادر]]</f>
        <v>1</v>
      </c>
      <c r="F46" s="1">
        <v>60</v>
      </c>
    </row>
    <row r="47" spans="1:6" ht="18.75" x14ac:dyDescent="0.25">
      <c r="A47" s="12">
        <v>46</v>
      </c>
      <c r="B47" s="13" t="s">
        <v>106</v>
      </c>
      <c r="C47" s="1">
        <v>18</v>
      </c>
      <c r="D47" s="14" t="s">
        <v>45</v>
      </c>
      <c r="E47" s="46">
        <f>Table1[[#This Row],[الرصيد الافتتاحى]]+Table1[[#This Row],[الوارد]]-Table1[[#This Row],[الصادر]]</f>
        <v>3</v>
      </c>
      <c r="F47" s="1">
        <v>40</v>
      </c>
    </row>
    <row r="48" spans="1:6" ht="18.75" x14ac:dyDescent="0.25">
      <c r="A48" s="12">
        <v>47</v>
      </c>
      <c r="B48" s="13" t="s">
        <v>107</v>
      </c>
      <c r="C48" s="1">
        <v>19</v>
      </c>
      <c r="D48" s="14" t="s">
        <v>46</v>
      </c>
      <c r="E48" s="46">
        <f>Table1[[#This Row],[الرصيد الافتتاحى]]+Table1[[#This Row],[الوارد]]-Table1[[#This Row],[الصادر]]</f>
        <v>1</v>
      </c>
      <c r="F48" s="1">
        <v>30</v>
      </c>
    </row>
    <row r="49" spans="1:6" ht="18.75" x14ac:dyDescent="0.25">
      <c r="A49" s="12">
        <v>48</v>
      </c>
      <c r="B49" s="13" t="s">
        <v>108</v>
      </c>
      <c r="C49" s="1">
        <v>20</v>
      </c>
      <c r="D49" s="14" t="s">
        <v>47</v>
      </c>
      <c r="E49" s="46">
        <f>Table1[[#This Row],[الرصيد الافتتاحى]]+Table1[[#This Row],[الوارد]]-Table1[[#This Row],[الصادر]]</f>
        <v>1</v>
      </c>
      <c r="F49" s="1">
        <v>45</v>
      </c>
    </row>
    <row r="50" spans="1:6" ht="18.75" x14ac:dyDescent="0.25">
      <c r="A50" s="12">
        <v>49</v>
      </c>
      <c r="B50" s="13" t="s">
        <v>109</v>
      </c>
      <c r="C50" s="1">
        <v>21</v>
      </c>
      <c r="D50" s="14" t="s">
        <v>63</v>
      </c>
      <c r="E50" s="46">
        <f>Table1[[#This Row],[الرصيد الافتتاحى]]+Table1[[#This Row],[الوارد]]-Table1[[#This Row],[الصادر]]</f>
        <v>2</v>
      </c>
      <c r="F50" s="1">
        <v>120</v>
      </c>
    </row>
    <row r="51" spans="1:6" ht="18.75" x14ac:dyDescent="0.25">
      <c r="A51" s="12">
        <v>50</v>
      </c>
      <c r="B51" s="13" t="s">
        <v>111</v>
      </c>
      <c r="C51" s="1" t="s">
        <v>113</v>
      </c>
      <c r="D51" s="14" t="s">
        <v>114</v>
      </c>
      <c r="E51" s="46">
        <f>Table1[[#This Row],[الرصيد الافتتاحى]]+Table1[[#This Row],[الوارد]]-Table1[[#This Row],[الصادر]]</f>
        <v>1</v>
      </c>
      <c r="F51" s="1">
        <v>10</v>
      </c>
    </row>
    <row r="52" spans="1:6" ht="18.75" x14ac:dyDescent="0.25">
      <c r="A52" s="12">
        <v>51</v>
      </c>
      <c r="B52" s="13" t="s">
        <v>112</v>
      </c>
      <c r="C52" s="1" t="s">
        <v>113</v>
      </c>
      <c r="D52" s="14" t="s">
        <v>115</v>
      </c>
      <c r="E52" s="46">
        <f>Table1[[#This Row],[الرصيد الافتتاحى]]+Table1[[#This Row],[الوارد]]-Table1[[#This Row],[الصادر]]</f>
        <v>1</v>
      </c>
      <c r="F52" s="1">
        <v>5</v>
      </c>
    </row>
    <row r="53" spans="1:6" ht="18.75" x14ac:dyDescent="0.25">
      <c r="B53" s="13"/>
      <c r="C53" s="14"/>
      <c r="D53" s="14"/>
      <c r="E53" s="114">
        <v>0</v>
      </c>
      <c r="F53" s="1"/>
    </row>
    <row r="54" spans="1:6" ht="18.75" x14ac:dyDescent="0.25">
      <c r="B54" s="13"/>
      <c r="C54" s="14"/>
      <c r="D54" s="14"/>
      <c r="E54" s="12">
        <f>Table1[[#This Row],[الرصيد الافتتاحى]]+Table1[[#This Row],[الوارد]]-Table1[[#This Row],[الصادر]]</f>
        <v>1</v>
      </c>
      <c r="F54" s="1"/>
    </row>
    <row r="55" spans="1:6" ht="18.75" x14ac:dyDescent="0.25">
      <c r="B55" s="13"/>
      <c r="C55" s="14"/>
      <c r="D55" s="14"/>
      <c r="E55" s="114">
        <f>Table1[[#This Row],[الرصيد الافتتاحى]]+Table1[[#This Row],[الوارد]]-Table1[[#This Row],[الصادر]]</f>
        <v>986</v>
      </c>
      <c r="F55" s="1"/>
    </row>
    <row r="56" spans="1:6" ht="18.75" x14ac:dyDescent="0.25">
      <c r="B56" s="13"/>
      <c r="C56" s="14"/>
      <c r="D56" s="14"/>
      <c r="E56" s="114">
        <f>Table1[[#This Row],[الرصيد الافتتاحى]]+Table1[[#This Row],[الوارد]]-Table1[[#This Row],[الصادر]]</f>
        <v>976</v>
      </c>
      <c r="F56" s="1"/>
    </row>
    <row r="57" spans="1:6" ht="18.75" x14ac:dyDescent="0.25">
      <c r="B57" s="13"/>
      <c r="C57" s="14"/>
      <c r="D57" s="14"/>
      <c r="E57" s="114">
        <f ca="1">Table1[[#This Row],[الرصيد الافتتاحى]]+Table1[[#This Row],[الوارد]]-Table1[[#This Row],[الصادر]]</f>
        <v>2</v>
      </c>
      <c r="F57" s="1"/>
    </row>
    <row r="58" spans="1:6" ht="18.75" x14ac:dyDescent="0.25">
      <c r="B58" s="13"/>
      <c r="C58" s="14"/>
      <c r="D58" s="14"/>
      <c r="E58" s="114">
        <f ca="1">Table1[[#This Row],[الرصيد الافتتاحى]]+Table1[[#This Row],[الوارد]]-Table1[[#This Row],[الصادر]]</f>
        <v>2</v>
      </c>
      <c r="F58" s="1"/>
    </row>
    <row r="59" spans="1:6" ht="18.75" x14ac:dyDescent="0.25">
      <c r="B59" s="13"/>
      <c r="C59" s="14"/>
      <c r="D59" s="14"/>
      <c r="E59" s="114">
        <f ca="1">Table1[[#This Row],[الرصيد الافتتاحى]]+Table1[[#This Row],[الوارد]]-Table1[[#This Row],[الصادر]]</f>
        <v>1</v>
      </c>
      <c r="F59" s="1"/>
    </row>
    <row r="60" spans="1:6" ht="18.75" x14ac:dyDescent="0.25">
      <c r="B60" s="13"/>
      <c r="C60" s="14"/>
      <c r="D60" s="14"/>
      <c r="E60" s="114">
        <f ca="1">Table1[[#This Row],[الرصيد الافتتاحى]]+Table1[[#This Row],[الوارد]]-Table1[[#This Row],[الصادر]]</f>
        <v>2</v>
      </c>
      <c r="F60" s="1"/>
    </row>
    <row r="61" spans="1:6" ht="18.75" x14ac:dyDescent="0.25">
      <c r="B61" s="13"/>
      <c r="C61" s="14"/>
      <c r="D61" s="14"/>
      <c r="E61" s="12">
        <f ca="1">Table1[[#This Row],[الرصيد الافتتاحى]]+Table1[[#This Row],[الوارد]]-Table1[[#This Row],[الصادر]]</f>
        <v>2</v>
      </c>
      <c r="F61" s="1"/>
    </row>
    <row r="62" spans="1:6" ht="18.75" x14ac:dyDescent="0.25">
      <c r="B62" s="13" t="s">
        <v>278</v>
      </c>
      <c r="C62" s="14" t="s">
        <v>259</v>
      </c>
      <c r="D62" s="14" t="s">
        <v>317</v>
      </c>
      <c r="E62" s="12">
        <v>0</v>
      </c>
      <c r="F62" s="1">
        <v>50</v>
      </c>
    </row>
    <row r="63" spans="1:6" ht="18.75" x14ac:dyDescent="0.25">
      <c r="B63" s="13" t="s">
        <v>279</v>
      </c>
      <c r="C63" s="14" t="s">
        <v>259</v>
      </c>
      <c r="D63" s="80" t="s">
        <v>316</v>
      </c>
      <c r="E63" s="12">
        <v>0</v>
      </c>
      <c r="F63" s="82">
        <v>70</v>
      </c>
    </row>
    <row r="64" spans="1:6" ht="18.75" x14ac:dyDescent="0.25">
      <c r="B64" s="13" t="s">
        <v>280</v>
      </c>
      <c r="C64" s="14" t="s">
        <v>259</v>
      </c>
      <c r="D64" s="80" t="s">
        <v>284</v>
      </c>
      <c r="E64" s="12">
        <v>0</v>
      </c>
      <c r="F64" s="82">
        <v>30</v>
      </c>
    </row>
    <row r="65" spans="2:6" ht="18.75" x14ac:dyDescent="0.25">
      <c r="B65" s="13" t="s">
        <v>281</v>
      </c>
      <c r="C65" s="14" t="s">
        <v>259</v>
      </c>
      <c r="D65" s="77" t="s">
        <v>285</v>
      </c>
      <c r="E65" s="12">
        <v>0</v>
      </c>
      <c r="F65" s="79">
        <v>30</v>
      </c>
    </row>
    <row r="66" spans="2:6" ht="18.75" x14ac:dyDescent="0.25">
      <c r="B66" s="13" t="s">
        <v>282</v>
      </c>
      <c r="C66" s="14" t="s">
        <v>259</v>
      </c>
      <c r="D66" s="77" t="s">
        <v>286</v>
      </c>
      <c r="E66" s="12">
        <v>0</v>
      </c>
      <c r="F66" s="79">
        <v>30</v>
      </c>
    </row>
    <row r="67" spans="2:6" ht="18.75" x14ac:dyDescent="0.25">
      <c r="B67" s="13" t="s">
        <v>283</v>
      </c>
      <c r="C67" s="14" t="s">
        <v>259</v>
      </c>
      <c r="D67" s="77" t="s">
        <v>287</v>
      </c>
      <c r="E67" s="12">
        <v>0</v>
      </c>
      <c r="F67" s="79">
        <v>30</v>
      </c>
    </row>
    <row r="68" spans="2:6" ht="18.75" x14ac:dyDescent="0.25">
      <c r="B68" s="13" t="s">
        <v>290</v>
      </c>
      <c r="C68" s="14" t="s">
        <v>259</v>
      </c>
      <c r="D68" s="80" t="s">
        <v>288</v>
      </c>
      <c r="E68" s="12">
        <f>Table1[[#This Row],[الرصيد الافتتاحى]]+Table1[[#This Row],[الوارد]]-Table1[[#This Row],[الصادر]]</f>
        <v>1</v>
      </c>
      <c r="F68" s="82">
        <v>40</v>
      </c>
    </row>
    <row r="69" spans="2:6" ht="18.75" x14ac:dyDescent="0.25">
      <c r="B69" s="13" t="s">
        <v>291</v>
      </c>
      <c r="C69" s="14" t="s">
        <v>259</v>
      </c>
      <c r="D69" s="80" t="s">
        <v>289</v>
      </c>
      <c r="E69" s="12">
        <f>Table1[[#This Row],[الرصيد الافتتاحى]]+Table1[[#This Row],[الوارد]]-Table1[[#This Row],[الصادر]]</f>
        <v>1</v>
      </c>
      <c r="F69" s="82">
        <v>50</v>
      </c>
    </row>
    <row r="70" spans="2:6" ht="18.75" x14ac:dyDescent="0.25">
      <c r="B70" s="13" t="s">
        <v>292</v>
      </c>
      <c r="C70" s="14" t="s">
        <v>259</v>
      </c>
      <c r="D70" s="77" t="s">
        <v>314</v>
      </c>
      <c r="E70" s="12">
        <f ca="1">Table1[[#This Row],[الرصيد الافتتاحى]]+Table1[[#This Row],[الوارد]]-Table1[[#This Row],[الصادر]]</f>
        <v>11</v>
      </c>
      <c r="F70" s="79">
        <v>90</v>
      </c>
    </row>
    <row r="71" spans="2:6" ht="18.75" x14ac:dyDescent="0.25">
      <c r="B71" s="13" t="s">
        <v>293</v>
      </c>
      <c r="C71" s="14" t="s">
        <v>259</v>
      </c>
      <c r="D71" s="77" t="s">
        <v>315</v>
      </c>
      <c r="E71" s="12">
        <f ca="1">Table1[[#This Row],[الرصيد الافتتاحى]]+Table1[[#This Row],[الوارد]]-Table1[[#This Row],[الصادر]]</f>
        <v>0</v>
      </c>
      <c r="F71" s="79">
        <v>80</v>
      </c>
    </row>
    <row r="72" spans="2:6" ht="18.75" x14ac:dyDescent="0.25">
      <c r="B72" s="13" t="s">
        <v>294</v>
      </c>
      <c r="C72" s="14" t="s">
        <v>259</v>
      </c>
      <c r="D72" s="77" t="s">
        <v>297</v>
      </c>
      <c r="E72" s="12">
        <f ca="1">Table1[[#This Row],[الرصيد الافتتاحى]]+Table1[[#This Row],[الوارد]]-Table1[[#This Row],[الصادر]]</f>
        <v>0</v>
      </c>
      <c r="F72" s="79">
        <v>100</v>
      </c>
    </row>
    <row r="73" spans="2:6" ht="18.75" x14ac:dyDescent="0.25">
      <c r="B73" s="13" t="s">
        <v>295</v>
      </c>
      <c r="C73" s="14" t="s">
        <v>259</v>
      </c>
      <c r="D73" s="77" t="s">
        <v>298</v>
      </c>
      <c r="E73" s="12">
        <f ca="1">Table1[[#This Row],[الرصيد الافتتاحى]]+Table1[[#This Row],[الوارد]]-Table1[[#This Row],[الصادر]]</f>
        <v>0</v>
      </c>
      <c r="F73" s="79">
        <v>100</v>
      </c>
    </row>
    <row r="74" spans="2:6" ht="18.75" x14ac:dyDescent="0.25">
      <c r="B74" s="13" t="s">
        <v>296</v>
      </c>
      <c r="C74" s="14" t="s">
        <v>259</v>
      </c>
      <c r="D74" s="77" t="s">
        <v>299</v>
      </c>
      <c r="E74" s="12">
        <f ca="1">Table1[[#This Row],[الرصيد الافتتاحى]]+Table1[[#This Row],[الوارد]]-Table1[[#This Row],[الصادر]]</f>
        <v>0</v>
      </c>
      <c r="F74" s="79">
        <v>100</v>
      </c>
    </row>
    <row r="75" spans="2:6" ht="18.75" x14ac:dyDescent="0.25">
      <c r="B75" s="13" t="s">
        <v>302</v>
      </c>
      <c r="C75" s="14" t="s">
        <v>259</v>
      </c>
      <c r="D75" s="77" t="s">
        <v>300</v>
      </c>
      <c r="E75" s="12">
        <f ca="1">Table1[[#This Row],[الرصيد الافتتاحى]]+Table1[[#This Row],[الوارد]]-Table1[[#This Row],[الصادر]]</f>
        <v>0</v>
      </c>
      <c r="F75" s="79">
        <v>80</v>
      </c>
    </row>
    <row r="76" spans="2:6" ht="18.75" x14ac:dyDescent="0.25">
      <c r="B76" s="13" t="s">
        <v>303</v>
      </c>
      <c r="C76" s="14" t="s">
        <v>259</v>
      </c>
      <c r="D76" s="77" t="s">
        <v>301</v>
      </c>
      <c r="E76" s="12">
        <f ca="1">Table1[[#This Row],[الرصيد الافتتاحى]]+Table1[[#This Row],[الوارد]]-Table1[[#This Row],[الصادر]]</f>
        <v>0</v>
      </c>
      <c r="F76" s="79">
        <v>70</v>
      </c>
    </row>
    <row r="77" spans="2:6" ht="18.75" x14ac:dyDescent="0.25">
      <c r="B77" s="13" t="s">
        <v>304</v>
      </c>
      <c r="C77" s="14" t="s">
        <v>259</v>
      </c>
      <c r="D77" s="77" t="s">
        <v>309</v>
      </c>
      <c r="E77" s="12">
        <f ca="1">Table1[[#This Row],[الرصيد الافتتاحى]]+Table1[[#This Row],[الوارد]]-Table1[[#This Row],[الصادر]]</f>
        <v>0</v>
      </c>
      <c r="F77" s="79">
        <v>100</v>
      </c>
    </row>
    <row r="78" spans="2:6" ht="18.75" x14ac:dyDescent="0.25">
      <c r="B78" s="13" t="s">
        <v>305</v>
      </c>
      <c r="C78" s="14" t="s">
        <v>259</v>
      </c>
      <c r="D78" s="77" t="s">
        <v>310</v>
      </c>
      <c r="E78" s="12">
        <f ca="1">Table1[[#This Row],[الرصيد الافتتاحى]]+Table1[[#This Row],[الوارد]]-Table1[[#This Row],[الصادر]]</f>
        <v>0</v>
      </c>
      <c r="F78" s="79">
        <v>250</v>
      </c>
    </row>
    <row r="79" spans="2:6" ht="18.75" x14ac:dyDescent="0.25">
      <c r="B79" s="13" t="s">
        <v>306</v>
      </c>
      <c r="C79" s="14" t="s">
        <v>259</v>
      </c>
      <c r="D79" s="77" t="s">
        <v>318</v>
      </c>
      <c r="E79" s="12">
        <f ca="1">Table1[[#This Row],[الرصيد الافتتاحى]]+Table1[[#This Row],[الوارد]]-Table1[[#This Row],[الصادر]]</f>
        <v>0</v>
      </c>
      <c r="F79" s="79">
        <v>300</v>
      </c>
    </row>
    <row r="80" spans="2:6" ht="18.75" x14ac:dyDescent="0.25">
      <c r="B80" s="13" t="s">
        <v>307</v>
      </c>
      <c r="C80" s="14" t="s">
        <v>259</v>
      </c>
      <c r="D80" s="77" t="s">
        <v>311</v>
      </c>
      <c r="E80" s="12">
        <f ca="1">Table1[[#This Row],[الرصيد الافتتاحى]]+Table1[[#This Row],[الوارد]]-Table1[[#This Row],[الصادر]]</f>
        <v>0</v>
      </c>
      <c r="F80" s="79">
        <v>350</v>
      </c>
    </row>
    <row r="81" spans="2:6" ht="18.75" x14ac:dyDescent="0.25">
      <c r="B81" s="13" t="s">
        <v>308</v>
      </c>
      <c r="C81" s="14" t="s">
        <v>259</v>
      </c>
      <c r="D81" s="77" t="s">
        <v>319</v>
      </c>
      <c r="E81" s="12">
        <f ca="1">Table1[[#This Row],[الرصيد الافتتاحى]]+Table1[[#This Row],[الوارد]]-Table1[[#This Row],[الصادر]]</f>
        <v>0</v>
      </c>
      <c r="F81" s="79">
        <v>250</v>
      </c>
    </row>
    <row r="82" spans="2:6" ht="18.75" x14ac:dyDescent="0.25">
      <c r="B82" s="13" t="s">
        <v>312</v>
      </c>
      <c r="C82" s="14" t="s">
        <v>259</v>
      </c>
      <c r="D82" s="77" t="s">
        <v>320</v>
      </c>
      <c r="E82" s="12">
        <f ca="1">Table1[[#This Row],[الرصيد الافتتاحى]]+Table1[[#This Row],[الوارد]]-Table1[[#This Row],[الصادر]]</f>
        <v>0</v>
      </c>
      <c r="F82" s="79">
        <v>450</v>
      </c>
    </row>
    <row r="83" spans="2:6" ht="18.75" x14ac:dyDescent="0.25">
      <c r="B83" s="13" t="s">
        <v>313</v>
      </c>
      <c r="C83" s="14" t="s">
        <v>259</v>
      </c>
      <c r="D83" s="77" t="s">
        <v>321</v>
      </c>
      <c r="E83" s="12">
        <f ca="1">Table1[[#This Row],[الرصيد الافتتاحى]]+Table1[[#This Row],[الوارد]]-Table1[[#This Row],[الصادر]]</f>
        <v>0</v>
      </c>
      <c r="F83" s="79">
        <v>350</v>
      </c>
    </row>
    <row r="84" spans="2:6" ht="18.75" x14ac:dyDescent="0.25">
      <c r="B84" s="13" t="s">
        <v>325</v>
      </c>
      <c r="C84" s="14" t="s">
        <v>259</v>
      </c>
      <c r="D84" s="80" t="s">
        <v>322</v>
      </c>
      <c r="E84" s="12">
        <f ca="1">Table1[[#This Row],[الرصيد الافتتاحى]]+Table1[[#This Row],[الوارد]]-Table1[[#This Row],[الصادر]]</f>
        <v>0</v>
      </c>
      <c r="F84" s="82">
        <v>50</v>
      </c>
    </row>
    <row r="85" spans="2:6" ht="18.75" x14ac:dyDescent="0.25">
      <c r="B85" s="13" t="s">
        <v>326</v>
      </c>
      <c r="C85" s="14" t="s">
        <v>259</v>
      </c>
      <c r="D85" s="80" t="s">
        <v>323</v>
      </c>
      <c r="E85" s="12">
        <f ca="1">Table1[[#This Row],[الرصيد الافتتاحى]]+Table1[[#This Row],[الوارد]]-Table1[[#This Row],[الصادر]]</f>
        <v>0</v>
      </c>
      <c r="F85" s="82">
        <v>50</v>
      </c>
    </row>
    <row r="86" spans="2:6" ht="18.75" x14ac:dyDescent="0.25">
      <c r="B86" s="13" t="s">
        <v>327</v>
      </c>
      <c r="C86" s="14" t="s">
        <v>259</v>
      </c>
      <c r="D86" s="80" t="s">
        <v>324</v>
      </c>
      <c r="E86" s="12">
        <f ca="1">Table1[[#This Row],[الرصيد الافتتاحى]]+Table1[[#This Row],[الوارد]]-Table1[[#This Row],[الصادر]]</f>
        <v>0</v>
      </c>
      <c r="F86" s="82">
        <v>30</v>
      </c>
    </row>
    <row r="87" spans="2:6" ht="18.75" x14ac:dyDescent="0.25">
      <c r="B87" s="13" t="s">
        <v>340</v>
      </c>
      <c r="C87" s="14" t="s">
        <v>259</v>
      </c>
      <c r="D87" s="77" t="s">
        <v>353</v>
      </c>
      <c r="E87" s="12">
        <f ca="1">Table1[[#This Row],[الرصيد الافتتاحى]]+Table1[[#This Row],[الوارد]]-Table1[[#This Row],[الصادر]]</f>
        <v>0</v>
      </c>
      <c r="F87" s="79">
        <v>30</v>
      </c>
    </row>
    <row r="88" spans="2:6" ht="18.75" x14ac:dyDescent="0.25">
      <c r="B88" s="13" t="s">
        <v>341</v>
      </c>
      <c r="C88" s="14" t="s">
        <v>259</v>
      </c>
      <c r="D88" s="80" t="s">
        <v>332</v>
      </c>
      <c r="E88" s="12">
        <f ca="1">Table1[[#This Row],[الرصيد الافتتاحى]]+Table1[[#This Row],[الوارد]]-Table1[[#This Row],[الصادر]]</f>
        <v>0</v>
      </c>
      <c r="F88" s="82">
        <v>35</v>
      </c>
    </row>
    <row r="89" spans="2:6" ht="18.75" x14ac:dyDescent="0.25">
      <c r="B89" s="13" t="s">
        <v>342</v>
      </c>
      <c r="C89" s="14" t="s">
        <v>259</v>
      </c>
      <c r="D89" s="80" t="s">
        <v>333</v>
      </c>
      <c r="E89" s="12">
        <f ca="1">Table1[[#This Row],[الرصيد الافتتاحى]]+Table1[[#This Row],[الوارد]]-Table1[[#This Row],[الصادر]]</f>
        <v>0</v>
      </c>
      <c r="F89" s="79">
        <v>40</v>
      </c>
    </row>
    <row r="90" spans="2:6" ht="18.75" x14ac:dyDescent="0.25">
      <c r="B90" s="13" t="s">
        <v>343</v>
      </c>
      <c r="C90" s="14" t="s">
        <v>259</v>
      </c>
      <c r="D90" s="80" t="s">
        <v>334</v>
      </c>
      <c r="E90" s="12">
        <f ca="1">Table1[[#This Row],[الرصيد الافتتاحى]]+Table1[[#This Row],[الوارد]]-Table1[[#This Row],[الصادر]]</f>
        <v>0</v>
      </c>
      <c r="F90" s="79">
        <v>50</v>
      </c>
    </row>
    <row r="91" spans="2:6" ht="18.75" x14ac:dyDescent="0.25">
      <c r="B91" s="13" t="s">
        <v>344</v>
      </c>
      <c r="C91" s="14" t="s">
        <v>259</v>
      </c>
      <c r="D91" s="80" t="s">
        <v>335</v>
      </c>
      <c r="E91" s="12">
        <f ca="1">Table1[[#This Row],[الرصيد الافتتاحى]]+Table1[[#This Row],[الوارد]]-Table1[[#This Row],[الصادر]]</f>
        <v>0</v>
      </c>
      <c r="F91" s="79">
        <v>60</v>
      </c>
    </row>
    <row r="92" spans="2:6" ht="18.75" x14ac:dyDescent="0.25">
      <c r="B92" s="13" t="s">
        <v>345</v>
      </c>
      <c r="C92" s="14" t="s">
        <v>259</v>
      </c>
      <c r="D92" s="80" t="s">
        <v>338</v>
      </c>
      <c r="E92" s="12">
        <f ca="1">Table1[[#This Row],[الرصيد الافتتاحى]]+Table1[[#This Row],[الوارد]]-Table1[[#This Row],[الصادر]]</f>
        <v>0</v>
      </c>
      <c r="F92" s="79">
        <v>70</v>
      </c>
    </row>
    <row r="93" spans="2:6" ht="18.75" x14ac:dyDescent="0.25">
      <c r="B93" s="13" t="s">
        <v>346</v>
      </c>
      <c r="C93" s="14" t="s">
        <v>259</v>
      </c>
      <c r="D93" s="80" t="s">
        <v>336</v>
      </c>
      <c r="E93" s="12">
        <f ca="1">Table1[[#This Row],[الرصيد الافتتاحى]]+Table1[[#This Row],[الوارد]]-Table1[[#This Row],[الصادر]]</f>
        <v>0</v>
      </c>
      <c r="F93" s="79">
        <v>80</v>
      </c>
    </row>
    <row r="94" spans="2:6" ht="18.75" x14ac:dyDescent="0.25">
      <c r="B94" s="13" t="s">
        <v>347</v>
      </c>
      <c r="C94" s="14" t="s">
        <v>259</v>
      </c>
      <c r="D94" s="80" t="s">
        <v>337</v>
      </c>
      <c r="E94" s="12">
        <f ca="1">Table1[[#This Row],[الرصيد الافتتاحى]]+Table1[[#This Row],[الوارد]]-Table1[[#This Row],[الصادر]]</f>
        <v>0</v>
      </c>
      <c r="F94" s="79">
        <v>90</v>
      </c>
    </row>
    <row r="95" spans="2:6" ht="18.75" x14ac:dyDescent="0.25">
      <c r="B95" s="13" t="s">
        <v>348</v>
      </c>
      <c r="C95" s="14" t="s">
        <v>259</v>
      </c>
      <c r="D95" s="80" t="s">
        <v>339</v>
      </c>
      <c r="E95" s="12">
        <f ca="1">Table1[[#This Row],[الرصيد الافتتاحى]]+Table1[[#This Row],[الوارد]]-Table1[[#This Row],[الصادر]]</f>
        <v>0</v>
      </c>
      <c r="F95" s="79">
        <v>100</v>
      </c>
    </row>
    <row r="96" spans="2:6" ht="18.75" x14ac:dyDescent="0.25">
      <c r="B96" s="13" t="s">
        <v>349</v>
      </c>
      <c r="C96" s="14" t="s">
        <v>259</v>
      </c>
      <c r="D96" s="77" t="s">
        <v>328</v>
      </c>
      <c r="E96" s="12">
        <f ca="1">Table1[[#This Row],[الرصيد الافتتاحى]]+Table1[[#This Row],[الوارد]]-Table1[[#This Row],[الصادر]]</f>
        <v>0</v>
      </c>
      <c r="F96" s="79">
        <v>35</v>
      </c>
    </row>
    <row r="97" spans="2:6" ht="18.75" x14ac:dyDescent="0.25">
      <c r="B97" s="13" t="s">
        <v>350</v>
      </c>
      <c r="C97" s="14" t="s">
        <v>259</v>
      </c>
      <c r="D97" s="77" t="s">
        <v>329</v>
      </c>
      <c r="E97" s="12">
        <f ca="1">Table1[[#This Row],[الرصيد الافتتاحى]]+Table1[[#This Row],[الوارد]]-Table1[[#This Row],[الصادر]]</f>
        <v>0</v>
      </c>
      <c r="F97" s="79">
        <v>50</v>
      </c>
    </row>
    <row r="98" spans="2:6" ht="18.75" x14ac:dyDescent="0.25">
      <c r="B98" s="13" t="s">
        <v>351</v>
      </c>
      <c r="C98" s="14" t="s">
        <v>259</v>
      </c>
      <c r="D98" s="77" t="s">
        <v>330</v>
      </c>
      <c r="E98" s="12">
        <f ca="1">Table1[[#This Row],[الرصيد الافتتاحى]]+Table1[[#This Row],[الوارد]]-Table1[[#This Row],[الصادر]]</f>
        <v>0</v>
      </c>
      <c r="F98" s="79">
        <v>40</v>
      </c>
    </row>
    <row r="99" spans="2:6" ht="18.75" x14ac:dyDescent="0.25">
      <c r="B99" s="13" t="s">
        <v>352</v>
      </c>
      <c r="C99" s="14" t="s">
        <v>259</v>
      </c>
      <c r="D99" s="80" t="s">
        <v>331</v>
      </c>
      <c r="E99" s="12">
        <f ca="1">Table1[[#This Row],[الرصيد الافتتاحى]]+Table1[[#This Row],[الوارد]]-Table1[[#This Row],[الصادر]]</f>
        <v>0</v>
      </c>
      <c r="F99" s="82">
        <v>60</v>
      </c>
    </row>
    <row r="100" spans="2:6" ht="18.75" x14ac:dyDescent="0.25">
      <c r="B100" s="13" t="s">
        <v>688</v>
      </c>
      <c r="C100" s="14" t="s">
        <v>259</v>
      </c>
      <c r="D100" s="14" t="s">
        <v>690</v>
      </c>
      <c r="E100" s="12">
        <f ca="1">Table1[[#This Row],[الرصيد الافتتاحى]]+Table1[[#This Row],[الوارد]]-Table1[[#This Row],[الصادر]]</f>
        <v>0</v>
      </c>
      <c r="F100" s="79">
        <v>50</v>
      </c>
    </row>
    <row r="101" spans="2:6" ht="18.75" x14ac:dyDescent="0.25">
      <c r="B101" s="13" t="s">
        <v>689</v>
      </c>
      <c r="C101" s="14" t="s">
        <v>259</v>
      </c>
      <c r="D101" s="14" t="s">
        <v>695</v>
      </c>
      <c r="E101" s="12">
        <f ca="1">Table1[[#This Row],[الرصيد الافتتاحى]]+Table1[[#This Row],[الوارد]]-Table1[[#This Row],[الصادر]]</f>
        <v>0</v>
      </c>
      <c r="F101" s="79">
        <v>20</v>
      </c>
    </row>
    <row r="102" spans="2:6" ht="18.75" x14ac:dyDescent="0.25">
      <c r="B102" s="13" t="s">
        <v>691</v>
      </c>
      <c r="C102" s="14" t="s">
        <v>259</v>
      </c>
      <c r="D102" s="14" t="s">
        <v>694</v>
      </c>
      <c r="E102" s="12">
        <f ca="1">Table1[[#This Row],[الرصيد الافتتاحى]]+Table1[[#This Row],[الوارد]]-Table1[[#This Row],[الصادر]]</f>
        <v>0</v>
      </c>
      <c r="F102" s="79">
        <v>10</v>
      </c>
    </row>
    <row r="103" spans="2:6" ht="18.75" x14ac:dyDescent="0.25">
      <c r="B103" s="13" t="s">
        <v>692</v>
      </c>
      <c r="C103" s="14" t="s">
        <v>259</v>
      </c>
      <c r="D103" s="14" t="s">
        <v>693</v>
      </c>
      <c r="E103" s="12">
        <f ca="1">Table1[[#This Row],[الرصيد الافتتاحى]]+Table1[[#This Row],[الوارد]]-Table1[[#This Row],[الصادر]]</f>
        <v>0</v>
      </c>
      <c r="F103" s="79">
        <v>8</v>
      </c>
    </row>
    <row r="104" spans="2:6" ht="18.75" x14ac:dyDescent="0.25">
      <c r="B104" s="13"/>
      <c r="C104" s="14"/>
      <c r="D104" s="14"/>
      <c r="E104" s="12">
        <f ca="1">Table1[[#This Row],[الرصيد الافتتاحى]]+Table1[[#This Row],[الوارد]]-Table1[[#This Row],[الصادر]]</f>
        <v>0</v>
      </c>
      <c r="F104" s="1"/>
    </row>
    <row r="105" spans="2:6" ht="18.75" x14ac:dyDescent="0.25">
      <c r="B105" s="13" t="s">
        <v>699</v>
      </c>
      <c r="C105" s="14" t="s">
        <v>704</v>
      </c>
      <c r="D105" s="14" t="s">
        <v>705</v>
      </c>
      <c r="E105" s="14">
        <f ca="1">Table1[[#This Row],[الرصيد الافتتاحى]]+Table1[[#This Row],[الوارد]]-Table1[[#This Row],[الصادر]]</f>
        <v>0</v>
      </c>
      <c r="F105" s="1"/>
    </row>
    <row r="106" spans="2:6" ht="18.75" x14ac:dyDescent="0.25">
      <c r="B106" s="13" t="s">
        <v>700</v>
      </c>
      <c r="C106" s="14" t="s">
        <v>706</v>
      </c>
      <c r="D106" s="14" t="s">
        <v>707</v>
      </c>
      <c r="E106" s="14">
        <f ca="1">Table1[[#This Row],[الرصيد الافتتاحى]]+Table1[[#This Row],[الوارد]]-Table1[[#This Row],[الصادر]]</f>
        <v>0</v>
      </c>
      <c r="F106" s="1"/>
    </row>
    <row r="107" spans="2:6" ht="18.75" x14ac:dyDescent="0.25">
      <c r="B107" s="13" t="s">
        <v>701</v>
      </c>
      <c r="C107" s="14" t="s">
        <v>708</v>
      </c>
      <c r="D107" s="14" t="s">
        <v>709</v>
      </c>
      <c r="E107" s="14">
        <f ca="1">Table1[[#This Row],[الرصيد الافتتاحى]]+Table1[[#This Row],[الوارد]]-Table1[[#This Row],[الصادر]]</f>
        <v>0</v>
      </c>
      <c r="F107" s="1"/>
    </row>
    <row r="108" spans="2:6" ht="18.75" x14ac:dyDescent="0.25">
      <c r="B108" s="13" t="s">
        <v>703</v>
      </c>
      <c r="C108" s="14" t="s">
        <v>715</v>
      </c>
      <c r="D108" s="14" t="s">
        <v>716</v>
      </c>
      <c r="E108" s="14">
        <f ca="1">Table1[[#This Row],[الرصيد الافتتاحى]]+Table1[[#This Row],[الوارد]]-Table1[[#This Row],[الصادر]]</f>
        <v>0</v>
      </c>
      <c r="F108" s="1"/>
    </row>
    <row r="109" spans="2:6" ht="18.75" x14ac:dyDescent="0.25">
      <c r="B109" s="13" t="s">
        <v>710</v>
      </c>
      <c r="C109" s="14" t="s">
        <v>712</v>
      </c>
      <c r="D109" s="14" t="s">
        <v>713</v>
      </c>
      <c r="E109" s="14">
        <f ca="1">Table1[[#This Row],[الرصيد الافتتاحى]]+Table1[[#This Row],[الوارد]]-Table1[[#This Row],[الصادر]]</f>
        <v>0</v>
      </c>
      <c r="F109" s="1"/>
    </row>
    <row r="110" spans="2:6" ht="18.75" x14ac:dyDescent="0.25">
      <c r="B110" s="13" t="s">
        <v>711</v>
      </c>
      <c r="C110" s="14" t="s">
        <v>712</v>
      </c>
      <c r="D110" s="14" t="s">
        <v>714</v>
      </c>
      <c r="E110" s="14">
        <f ca="1">Table1[[#This Row],[الرصيد الافتتاحى]]+Table1[[#This Row],[الوارد]]-Table1[[#This Row],[الصادر]]</f>
        <v>0</v>
      </c>
      <c r="F110" s="1"/>
    </row>
    <row r="111" spans="2:6" ht="18.75" x14ac:dyDescent="0.25">
      <c r="B111" s="13" t="s">
        <v>719</v>
      </c>
      <c r="C111" s="14" t="s">
        <v>718</v>
      </c>
      <c r="D111" s="14" t="s">
        <v>720</v>
      </c>
      <c r="E111" s="14">
        <f ca="1">Table1[[#This Row],[الرصيد الافتتاحى]]+Table1[[#This Row],[الوارد]]-Table1[[#This Row],[الصادر]]</f>
        <v>0</v>
      </c>
      <c r="F111" s="1"/>
    </row>
    <row r="112" spans="2:6" ht="18.75" x14ac:dyDescent="0.25">
      <c r="B112" s="13" t="s">
        <v>702</v>
      </c>
      <c r="C112" s="14" t="s">
        <v>681</v>
      </c>
      <c r="D112" s="14" t="s">
        <v>717</v>
      </c>
      <c r="E112" s="14">
        <f ca="1">Table1[[#This Row],[الرصيد الافتتاحى]]+Table1[[#This Row],[الوارد]]-Table1[[#This Row],[الصادر]]</f>
        <v>0</v>
      </c>
      <c r="F112" s="1"/>
    </row>
    <row r="113" spans="2:6" ht="18.75" x14ac:dyDescent="0.25">
      <c r="B113" s="13"/>
      <c r="C113" s="14"/>
      <c r="D113" s="14"/>
      <c r="E113" s="14">
        <f ca="1">Table1[[#This Row],[الرصيد الافتتاحى]]+Table1[[#This Row],[الوارد]]-Table1[[#This Row],[الصادر]]</f>
        <v>0</v>
      </c>
      <c r="F113" s="1"/>
    </row>
    <row r="114" spans="2:6" ht="18.75" x14ac:dyDescent="0.25">
      <c r="B114" s="13"/>
      <c r="C114" s="14"/>
      <c r="D114" s="14"/>
      <c r="E114" s="14">
        <f ca="1">Table1[[#This Row],[الرصيد الافتتاحى]]+Table1[[#This Row],[الوارد]]-Table1[[#This Row],[الصادر]]</f>
        <v>0</v>
      </c>
      <c r="F114" s="1"/>
    </row>
    <row r="115" spans="2:6" ht="18.75" x14ac:dyDescent="0.25">
      <c r="B115" s="13"/>
      <c r="C115" s="14"/>
      <c r="D115" s="14"/>
      <c r="E115" s="14">
        <f ca="1">Table1[[#This Row],[الرصيد الافتتاحى]]+Table1[[#This Row],[الوارد]]-Table1[[#This Row],[الصادر]]</f>
        <v>0</v>
      </c>
      <c r="F115" s="1"/>
    </row>
    <row r="116" spans="2:6" ht="18.75" x14ac:dyDescent="0.25">
      <c r="B116" s="13"/>
      <c r="C116" s="14"/>
      <c r="D116" s="14"/>
      <c r="E116" s="14">
        <f ca="1">Table1[[#This Row],[الرصيد الافتتاحى]]+Table1[[#This Row],[الوارد]]-Table1[[#This Row],[الصادر]]</f>
        <v>0</v>
      </c>
      <c r="F116" s="1"/>
    </row>
    <row r="117" spans="2:6" ht="18.75" x14ac:dyDescent="0.25">
      <c r="B117" s="13"/>
      <c r="C117" s="14"/>
      <c r="D117" s="14"/>
      <c r="E117" s="14">
        <f ca="1">Table1[[#This Row],[الرصيد الافتتاحى]]+Table1[[#This Row],[الوارد]]-Table1[[#This Row],[الصادر]]</f>
        <v>0</v>
      </c>
      <c r="F117" s="1"/>
    </row>
    <row r="118" spans="2:6" ht="18.75" x14ac:dyDescent="0.25">
      <c r="B118" s="13"/>
      <c r="C118" s="14"/>
      <c r="D118" s="14"/>
      <c r="E118" s="14">
        <f ca="1">Table1[[#This Row],[الرصيد الافتتاحى]]+Table1[[#This Row],[الوارد]]-Table1[[#This Row],[الصادر]]</f>
        <v>0</v>
      </c>
      <c r="F118" s="1"/>
    </row>
    <row r="119" spans="2:6" ht="18.75" x14ac:dyDescent="0.25">
      <c r="B119" s="13"/>
      <c r="C119" s="14"/>
      <c r="D119" s="14"/>
      <c r="E119" s="14">
        <f ca="1">Table1[[#This Row],[الرصيد الافتتاحى]]+Table1[[#This Row],[الوارد]]-Table1[[#This Row],[الصادر]]</f>
        <v>0</v>
      </c>
      <c r="F119" s="1"/>
    </row>
    <row r="120" spans="2:6" ht="18.75" x14ac:dyDescent="0.25">
      <c r="B120" s="13"/>
      <c r="C120" s="14"/>
      <c r="D120" s="14"/>
      <c r="E120" s="14">
        <f ca="1">Table1[[#This Row],[الرصيد الافتتاحى]]+Table1[[#This Row],[الوارد]]-Table1[[#This Row],[الصادر]]</f>
        <v>0</v>
      </c>
      <c r="F120" s="1"/>
    </row>
    <row r="121" spans="2:6" ht="18.75" x14ac:dyDescent="0.25">
      <c r="B121" s="13"/>
      <c r="C121" s="14"/>
      <c r="D121" s="14"/>
      <c r="E121" s="14">
        <f ca="1">Table1[[#This Row],[الرصيد الافتتاحى]]+Table1[[#This Row],[الوارد]]-Table1[[#This Row],[الصادر]]</f>
        <v>0</v>
      </c>
      <c r="F121" s="1"/>
    </row>
    <row r="122" spans="2:6" ht="18.75" x14ac:dyDescent="0.25">
      <c r="B122" s="13"/>
      <c r="C122" s="14"/>
      <c r="D122" s="14"/>
      <c r="E122" s="14">
        <f ca="1">Table1[[#This Row],[الرصيد الافتتاحى]]+Table1[[#This Row],[الوارد]]-Table1[[#This Row],[الصادر]]</f>
        <v>0</v>
      </c>
      <c r="F122" s="1"/>
    </row>
    <row r="123" spans="2:6" ht="18.75" x14ac:dyDescent="0.25">
      <c r="B123" s="13"/>
      <c r="C123" s="14"/>
      <c r="D123" s="14"/>
      <c r="E123" s="14">
        <f ca="1">Table1[[#This Row],[الرصيد الافتتاحى]]+Table1[[#This Row],[الوارد]]-Table1[[#This Row],[الصادر]]</f>
        <v>0</v>
      </c>
      <c r="F123" s="1"/>
    </row>
    <row r="124" spans="2:6" ht="18.75" x14ac:dyDescent="0.25">
      <c r="B124" s="13"/>
      <c r="C124" s="14"/>
      <c r="D124" s="14"/>
      <c r="E124" s="14">
        <f ca="1">Table1[[#This Row],[الرصيد الافتتاحى]]+Table1[[#This Row],[الوارد]]-Table1[[#This Row],[الصادر]]</f>
        <v>0</v>
      </c>
      <c r="F124" s="1"/>
    </row>
    <row r="125" spans="2:6" ht="18.75" x14ac:dyDescent="0.25">
      <c r="B125" s="13"/>
      <c r="C125" s="14"/>
      <c r="D125" s="14"/>
      <c r="E125" s="14">
        <f ca="1">Table1[[#This Row],[الرصيد الافتتاحى]]+Table1[[#This Row],[الوارد]]-Table1[[#This Row],[الصادر]]</f>
        <v>0</v>
      </c>
      <c r="F125" s="1"/>
    </row>
    <row r="126" spans="2:6" ht="18.75" x14ac:dyDescent="0.25">
      <c r="B126" s="13"/>
      <c r="C126" s="14"/>
      <c r="D126" s="14"/>
      <c r="E126" s="14">
        <f ca="1">Table1[[#This Row],[الرصيد الافتتاحى]]+Table1[[#This Row],[الوارد]]-Table1[[#This Row],[الصادر]]</f>
        <v>0</v>
      </c>
      <c r="F126" s="1"/>
    </row>
    <row r="127" spans="2:6" ht="18.75" x14ac:dyDescent="0.25">
      <c r="B127" s="13"/>
      <c r="C127" s="14"/>
      <c r="D127" s="14"/>
      <c r="E127" s="14">
        <f ca="1">Table1[[#This Row],[الرصيد الافتتاحى]]+Table1[[#This Row],[الوارد]]-Table1[[#This Row],[الصادر]]</f>
        <v>0</v>
      </c>
      <c r="F127" s="1"/>
    </row>
    <row r="128" spans="2:6" ht="18.75" x14ac:dyDescent="0.25">
      <c r="B128" s="13"/>
      <c r="C128" s="14"/>
      <c r="D128" s="14"/>
      <c r="E128" s="14">
        <f ca="1">Table1[[#This Row],[الرصيد الافتتاحى]]+Table1[[#This Row],[الوارد]]-Table1[[#This Row],[الصادر]]</f>
        <v>0</v>
      </c>
      <c r="F128" s="1"/>
    </row>
    <row r="129" spans="2:6" ht="18.75" x14ac:dyDescent="0.25">
      <c r="B129" s="13"/>
      <c r="C129" s="14"/>
      <c r="D129" s="14"/>
      <c r="E129" s="14">
        <f ca="1">Table1[[#This Row],[الرصيد الافتتاحى]]+Table1[[#This Row],[الوارد]]-Table1[[#This Row],[الصادر]]</f>
        <v>0</v>
      </c>
      <c r="F129" s="1"/>
    </row>
    <row r="130" spans="2:6" ht="18.75" x14ac:dyDescent="0.25">
      <c r="B130" s="13"/>
      <c r="C130" s="14"/>
      <c r="D130" s="14"/>
      <c r="E130" s="14">
        <f ca="1">Table1[[#This Row],[الرصيد الافتتاحى]]+Table1[[#This Row],[الوارد]]-Table1[[#This Row],[الصادر]]</f>
        <v>0</v>
      </c>
      <c r="F130" s="1"/>
    </row>
    <row r="131" spans="2:6" ht="18.75" x14ac:dyDescent="0.25">
      <c r="B131" s="13"/>
      <c r="C131" s="14"/>
      <c r="D131" s="14"/>
      <c r="E131" s="14">
        <f ca="1">Table1[[#This Row],[الرصيد الافتتاحى]]+Table1[[#This Row],[الوارد]]-Table1[[#This Row],[الصادر]]</f>
        <v>0</v>
      </c>
      <c r="F131" s="1"/>
    </row>
    <row r="132" spans="2:6" ht="18.75" x14ac:dyDescent="0.25">
      <c r="B132" s="13"/>
      <c r="C132" s="14"/>
      <c r="D132" s="14"/>
      <c r="E132" s="14">
        <f ca="1">Table1[[#This Row],[الرصيد الافتتاحى]]+Table1[[#This Row],[الوارد]]-Table1[[#This Row],[الصادر]]</f>
        <v>0</v>
      </c>
      <c r="F132" s="1"/>
    </row>
    <row r="133" spans="2:6" ht="18.75" x14ac:dyDescent="0.25">
      <c r="B133" s="13"/>
      <c r="C133" s="14"/>
      <c r="D133" s="14"/>
      <c r="E133" s="14">
        <f ca="1">Table1[[#This Row],[الرصيد الافتتاحى]]+Table1[[#This Row],[الوارد]]-Table1[[#This Row],[الصادر]]</f>
        <v>0</v>
      </c>
      <c r="F133" s="1"/>
    </row>
    <row r="134" spans="2:6" ht="18.75" x14ac:dyDescent="0.25">
      <c r="B134" s="13"/>
      <c r="C134" s="14"/>
      <c r="D134" s="14"/>
      <c r="E134" s="14">
        <f ca="1">Table1[[#This Row],[الرصيد الافتتاحى]]+Table1[[#This Row],[الوارد]]-Table1[[#This Row],[الصادر]]</f>
        <v>0</v>
      </c>
      <c r="F134" s="1"/>
    </row>
    <row r="135" spans="2:6" ht="18.75" x14ac:dyDescent="0.25">
      <c r="B135" s="13"/>
      <c r="C135" s="14"/>
      <c r="D135" s="14"/>
      <c r="E135" s="14">
        <f ca="1">Table1[[#This Row],[الرصيد الافتتاحى]]+Table1[[#This Row],[الوارد]]-Table1[[#This Row],[الصادر]]</f>
        <v>0</v>
      </c>
      <c r="F135" s="1"/>
    </row>
    <row r="136" spans="2:6" ht="18.75" x14ac:dyDescent="0.25">
      <c r="B136" s="13"/>
      <c r="C136" s="14"/>
      <c r="D136" s="14"/>
      <c r="E136" s="14">
        <f ca="1">Table1[[#This Row],[الرصيد الافتتاحى]]+Table1[[#This Row],[الوارد]]-Table1[[#This Row],[الصادر]]</f>
        <v>0</v>
      </c>
      <c r="F136" s="1"/>
    </row>
    <row r="137" spans="2:6" ht="18.75" x14ac:dyDescent="0.25">
      <c r="B137" s="13"/>
      <c r="C137" s="14"/>
      <c r="D137" s="14"/>
      <c r="E137" s="14">
        <f ca="1">Table1[[#This Row],[الرصيد الافتتاحى]]+Table1[[#This Row],[الوارد]]-Table1[[#This Row],[الصادر]]</f>
        <v>0</v>
      </c>
      <c r="F137" s="1"/>
    </row>
    <row r="138" spans="2:6" ht="18.75" x14ac:dyDescent="0.25">
      <c r="B138" s="13"/>
      <c r="C138" s="14"/>
      <c r="D138" s="14"/>
      <c r="E138" s="14">
        <f ca="1">Table1[[#This Row],[الرصيد الافتتاحى]]+Table1[[#This Row],[الوارد]]-Table1[[#This Row],[الصادر]]</f>
        <v>0</v>
      </c>
      <c r="F138" s="1"/>
    </row>
    <row r="139" spans="2:6" ht="18.75" x14ac:dyDescent="0.25">
      <c r="B139" s="13"/>
      <c r="C139" s="14"/>
      <c r="D139" s="14"/>
      <c r="E139" s="14">
        <f ca="1">Table1[[#This Row],[الرصيد الافتتاحى]]+Table1[[#This Row],[الوارد]]-Table1[[#This Row],[الصادر]]</f>
        <v>0</v>
      </c>
      <c r="F139" s="1"/>
    </row>
    <row r="140" spans="2:6" ht="18.75" x14ac:dyDescent="0.25">
      <c r="B140" s="13"/>
      <c r="C140" s="14"/>
      <c r="D140" s="14"/>
      <c r="E140" s="14">
        <f ca="1">Table1[[#This Row],[الرصيد الافتتاحى]]+Table1[[#This Row],[الوارد]]-Table1[[#This Row],[الصادر]]</f>
        <v>0</v>
      </c>
      <c r="F140" s="1"/>
    </row>
    <row r="141" spans="2:6" ht="18.75" x14ac:dyDescent="0.25">
      <c r="B141" s="13"/>
      <c r="C141" s="14"/>
      <c r="D141" s="14"/>
      <c r="E141" s="14">
        <f ca="1">Table1[[#This Row],[الرصيد الافتتاحى]]+Table1[[#This Row],[الوارد]]-Table1[[#This Row],[الصادر]]</f>
        <v>0</v>
      </c>
      <c r="F141" s="1"/>
    </row>
    <row r="142" spans="2:6" ht="18.75" x14ac:dyDescent="0.25">
      <c r="B142" s="13"/>
      <c r="C142" s="14"/>
      <c r="D142" s="14"/>
      <c r="E142" s="14">
        <f ca="1">Table1[[#This Row],[الرصيد الافتتاحى]]+Table1[[#This Row],[الوارد]]-Table1[[#This Row],[الصادر]]</f>
        <v>0</v>
      </c>
      <c r="F142" s="1"/>
    </row>
    <row r="143" spans="2:6" ht="18.75" x14ac:dyDescent="0.25">
      <c r="B143" s="13"/>
      <c r="C143" s="14"/>
      <c r="D143" s="14"/>
      <c r="E143" s="14">
        <f ca="1">Table1[[#This Row],[الرصيد الافتتاحى]]+Table1[[#This Row],[الوارد]]-Table1[[#This Row],[الصادر]]</f>
        <v>0</v>
      </c>
      <c r="F143" s="1"/>
    </row>
    <row r="144" spans="2:6" ht="18.75" x14ac:dyDescent="0.25">
      <c r="B144" s="13"/>
      <c r="C144" s="14"/>
      <c r="D144" s="14"/>
      <c r="E144" s="14">
        <f ca="1">Table1[[#This Row],[الرصيد الافتتاحى]]+Table1[[#This Row],[الوارد]]-Table1[[#This Row],[الصادر]]</f>
        <v>0</v>
      </c>
      <c r="F144" s="1"/>
    </row>
    <row r="145" spans="2:6" ht="18.75" x14ac:dyDescent="0.25">
      <c r="B145" s="13"/>
      <c r="C145" s="14"/>
      <c r="D145" s="14"/>
      <c r="E145" s="14">
        <f ca="1">Table1[[#This Row],[الرصيد الافتتاحى]]+Table1[[#This Row],[الوارد]]-Table1[[#This Row],[الصادر]]</f>
        <v>0</v>
      </c>
      <c r="F145" s="1"/>
    </row>
    <row r="146" spans="2:6" ht="18.75" x14ac:dyDescent="0.25">
      <c r="B146" s="13"/>
      <c r="C146" s="14"/>
      <c r="D146" s="14"/>
      <c r="E146" s="14">
        <f ca="1">Table1[[#This Row],[الرصيد الافتتاحى]]+Table1[[#This Row],[الوارد]]-Table1[[#This Row],[الصادر]]</f>
        <v>0</v>
      </c>
      <c r="F146" s="1"/>
    </row>
    <row r="147" spans="2:6" ht="18.75" x14ac:dyDescent="0.25">
      <c r="B147" s="13"/>
      <c r="C147" s="14"/>
      <c r="D147" s="14"/>
      <c r="E147" s="14">
        <f ca="1">Table1[[#This Row],[الرصيد الافتتاحى]]+Table1[[#This Row],[الوارد]]-Table1[[#This Row],[الصادر]]</f>
        <v>0</v>
      </c>
      <c r="F147" s="1"/>
    </row>
    <row r="148" spans="2:6" ht="18.75" x14ac:dyDescent="0.25">
      <c r="B148" s="13"/>
      <c r="C148" s="14"/>
      <c r="D148" s="14"/>
      <c r="E148" s="14">
        <f ca="1">Table1[[#This Row],[الرصيد الافتتاحى]]+Table1[[#This Row],[الوارد]]-Table1[[#This Row],[الصادر]]</f>
        <v>0</v>
      </c>
      <c r="F148" s="1"/>
    </row>
    <row r="149" spans="2:6" ht="18.75" x14ac:dyDescent="0.25">
      <c r="B149" s="13"/>
      <c r="C149" s="14"/>
      <c r="D149" s="14"/>
      <c r="E149" s="14">
        <f ca="1">Table1[[#This Row],[الرصيد الافتتاحى]]+Table1[[#This Row],[الوارد]]-Table1[[#This Row],[الصادر]]</f>
        <v>0</v>
      </c>
      <c r="F149" s="1"/>
    </row>
    <row r="150" spans="2:6" ht="18.75" x14ac:dyDescent="0.25">
      <c r="B150" s="13"/>
      <c r="C150" s="14"/>
      <c r="D150" s="14"/>
      <c r="E150" s="14">
        <f ca="1">Table1[[#This Row],[الرصيد الافتتاحى]]+Table1[[#This Row],[الوارد]]-Table1[[#This Row],[الصادر]]</f>
        <v>0</v>
      </c>
      <c r="F150" s="1"/>
    </row>
    <row r="151" spans="2:6" ht="18.75" x14ac:dyDescent="0.25">
      <c r="B151" s="13"/>
      <c r="C151" s="14"/>
      <c r="D151" s="14"/>
      <c r="E151" s="14">
        <f ca="1">Table1[[#This Row],[الرصيد الافتتاحى]]+Table1[[#This Row],[الوارد]]-Table1[[#This Row],[الصادر]]</f>
        <v>0</v>
      </c>
      <c r="F151" s="1"/>
    </row>
    <row r="152" spans="2:6" ht="18.75" x14ac:dyDescent="0.25">
      <c r="B152" s="13"/>
      <c r="C152" s="14"/>
      <c r="D152" s="14"/>
      <c r="E152" s="14">
        <f ca="1">Table1[[#This Row],[الرصيد الافتتاحى]]+Table1[[#This Row],[الوارد]]-Table1[[#This Row],[الصادر]]</f>
        <v>0</v>
      </c>
      <c r="F152" s="1"/>
    </row>
    <row r="153" spans="2:6" ht="18.75" x14ac:dyDescent="0.25">
      <c r="B153" s="13"/>
      <c r="C153" s="14"/>
      <c r="D153" s="14"/>
      <c r="E153" s="14">
        <f ca="1">Table1[[#This Row],[الرصيد الافتتاحى]]+Table1[[#This Row],[الوارد]]-Table1[[#This Row],[الصادر]]</f>
        <v>0</v>
      </c>
      <c r="F153" s="1"/>
    </row>
    <row r="154" spans="2:6" ht="18.75" x14ac:dyDescent="0.25">
      <c r="B154" s="13"/>
      <c r="C154" s="14"/>
      <c r="D154" s="14"/>
      <c r="E154" s="14">
        <f ca="1">Table1[[#This Row],[الرصيد الافتتاحى]]+Table1[[#This Row],[الوارد]]-Table1[[#This Row],[الصادر]]</f>
        <v>0</v>
      </c>
      <c r="F154" s="1"/>
    </row>
    <row r="155" spans="2:6" ht="18.75" x14ac:dyDescent="0.25">
      <c r="B155" s="13"/>
      <c r="C155" s="14"/>
      <c r="D155" s="14"/>
      <c r="E155" s="14">
        <f ca="1">Table1[[#This Row],[الرصيد الافتتاحى]]+Table1[[#This Row],[الوارد]]-Table1[[#This Row],[الصادر]]</f>
        <v>0</v>
      </c>
      <c r="F155" s="1"/>
    </row>
    <row r="156" spans="2:6" ht="18.75" x14ac:dyDescent="0.25">
      <c r="B156" s="13"/>
      <c r="C156" s="14"/>
      <c r="D156" s="14"/>
      <c r="E156" s="14">
        <f ca="1">Table1[[#This Row],[الرصيد الافتتاحى]]+Table1[[#This Row],[الوارد]]-Table1[[#This Row],[الصادر]]</f>
        <v>0</v>
      </c>
      <c r="F156" s="1"/>
    </row>
    <row r="157" spans="2:6" ht="18.75" x14ac:dyDescent="0.25">
      <c r="B157" s="13"/>
      <c r="C157" s="14"/>
      <c r="D157" s="14"/>
      <c r="E157" s="14">
        <f ca="1">Table1[[#This Row],[الرصيد الافتتاحى]]+Table1[[#This Row],[الوارد]]-Table1[[#This Row],[الصادر]]</f>
        <v>0</v>
      </c>
      <c r="F157" s="1"/>
    </row>
  </sheetData>
  <conditionalFormatting sqref="B2:D16 D17:D50 B17:B50 C54:C61 F2:F29 C104 C113:C157">
    <cfRule type="expression" dxfId="9" priority="15">
      <formula>#REF!=1</formula>
    </cfRule>
  </conditionalFormatting>
  <conditionalFormatting sqref="C17:C53">
    <cfRule type="expression" dxfId="8" priority="11">
      <formula>#REF!=1</formula>
    </cfRule>
  </conditionalFormatting>
  <conditionalFormatting sqref="E2:E53">
    <cfRule type="expression" dxfId="7" priority="7">
      <formula>#REF!=1</formula>
    </cfRule>
  </conditionalFormatting>
  <conditionalFormatting sqref="C62:C100">
    <cfRule type="expression" dxfId="6" priority="4">
      <formula>$A62=1</formula>
    </cfRule>
  </conditionalFormatting>
  <conditionalFormatting sqref="C101">
    <cfRule type="expression" dxfId="5" priority="5">
      <formula>$A102=1</formula>
    </cfRule>
  </conditionalFormatting>
  <conditionalFormatting sqref="C103">
    <cfRule type="expression" dxfId="4" priority="6">
      <formula>#REF!=1</formula>
    </cfRule>
  </conditionalFormatting>
  <conditionalFormatting sqref="C102">
    <cfRule type="expression" dxfId="3" priority="30">
      <formula>$A101=1</formula>
    </cfRule>
  </conditionalFormatting>
  <conditionalFormatting sqref="C105:C107">
    <cfRule type="expression" dxfId="2" priority="2">
      <formula>$A105=1</formula>
    </cfRule>
  </conditionalFormatting>
  <conditionalFormatting sqref="C108:C111">
    <cfRule type="expression" dxfId="1" priority="1">
      <formula>$A109=1</formula>
    </cfRule>
  </conditionalFormatting>
  <conditionalFormatting sqref="C112">
    <cfRule type="expression" dxfId="0" priority="3">
      <formula>$A108=1</formula>
    </cfRule>
  </conditionalFormatting>
  <pageMargins left="0.7" right="0.7" top="0.75" bottom="0.75" header="0.3" footer="0.3"/>
  <pageSetup paperSize="9" orientation="portrait" r:id="rId1"/>
  <headerFooter>
    <oddFooter>&amp;L&amp;1#&amp;"Arial"&amp;9&amp;Kb2b2b2INTERNAL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opLeftCell="K1" workbookViewId="0">
      <selection activeCell="U19" sqref="U19"/>
    </sheetView>
  </sheetViews>
  <sheetFormatPr defaultRowHeight="15" x14ac:dyDescent="0.25"/>
  <cols>
    <col min="15" max="15" width="9.140625" style="148"/>
    <col min="16" max="16" width="9.140625" style="7"/>
    <col min="17" max="17" width="9.7109375" style="150" bestFit="1" customWidth="1"/>
    <col min="18" max="18" width="9.140625" style="69"/>
  </cols>
  <sheetData>
    <row r="1" spans="1:18" ht="19.5" thickBot="1" x14ac:dyDescent="0.3">
      <c r="A1" s="42">
        <v>100</v>
      </c>
      <c r="O1" s="141" t="s">
        <v>790</v>
      </c>
      <c r="P1" s="140" t="s">
        <v>789</v>
      </c>
      <c r="Q1" s="140" t="s">
        <v>788</v>
      </c>
      <c r="R1" s="139" t="s">
        <v>787</v>
      </c>
    </row>
    <row r="2" spans="1:18" ht="19.5" thickBot="1" x14ac:dyDescent="0.3">
      <c r="A2" s="42">
        <v>100</v>
      </c>
      <c r="O2" s="145">
        <f>Q25-P25</f>
        <v>6500</v>
      </c>
      <c r="P2" s="144">
        <v>210</v>
      </c>
      <c r="Q2" s="143">
        <v>1710</v>
      </c>
      <c r="R2" s="142" t="s">
        <v>791</v>
      </c>
    </row>
    <row r="3" spans="1:18" ht="18.75" x14ac:dyDescent="0.25">
      <c r="A3" s="42">
        <v>65</v>
      </c>
      <c r="O3" s="146"/>
      <c r="P3" s="8">
        <v>250</v>
      </c>
      <c r="Q3" s="8">
        <v>1625</v>
      </c>
      <c r="R3" s="142" t="s">
        <v>792</v>
      </c>
    </row>
    <row r="4" spans="1:18" ht="18.75" x14ac:dyDescent="0.25">
      <c r="A4" s="42">
        <v>300</v>
      </c>
      <c r="O4" s="146"/>
      <c r="P4" s="8">
        <v>250</v>
      </c>
      <c r="Q4" s="8">
        <v>1510</v>
      </c>
      <c r="R4" s="7" t="s">
        <v>793</v>
      </c>
    </row>
    <row r="5" spans="1:18" ht="18.75" x14ac:dyDescent="0.25">
      <c r="A5" s="42">
        <v>120</v>
      </c>
      <c r="O5" s="146"/>
      <c r="P5" s="8">
        <v>125</v>
      </c>
      <c r="Q5" s="8">
        <v>1870</v>
      </c>
      <c r="R5" s="7" t="s">
        <v>794</v>
      </c>
    </row>
    <row r="6" spans="1:18" ht="18.75" x14ac:dyDescent="0.25">
      <c r="A6" s="42">
        <v>90</v>
      </c>
      <c r="O6" s="146"/>
      <c r="P6" s="8">
        <v>1000</v>
      </c>
      <c r="Q6" s="8">
        <v>1850</v>
      </c>
      <c r="R6" s="7" t="s">
        <v>795</v>
      </c>
    </row>
    <row r="7" spans="1:18" ht="18.75" x14ac:dyDescent="0.25">
      <c r="A7" s="42">
        <v>100</v>
      </c>
      <c r="O7" s="146"/>
      <c r="P7" s="8">
        <v>210</v>
      </c>
      <c r="Q7" s="8">
        <v>1325</v>
      </c>
      <c r="R7" s="7" t="s">
        <v>796</v>
      </c>
    </row>
    <row r="8" spans="1:18" ht="18.75" x14ac:dyDescent="0.25">
      <c r="A8" s="42">
        <v>100</v>
      </c>
      <c r="O8" s="146"/>
      <c r="P8" s="8">
        <v>300</v>
      </c>
      <c r="Q8" s="8">
        <v>1580</v>
      </c>
      <c r="R8" s="7" t="s">
        <v>797</v>
      </c>
    </row>
    <row r="9" spans="1:18" ht="18.75" x14ac:dyDescent="0.25">
      <c r="A9" s="42">
        <v>130</v>
      </c>
      <c r="O9" s="146"/>
      <c r="P9" s="8">
        <v>300</v>
      </c>
      <c r="Q9" s="8">
        <v>1000</v>
      </c>
      <c r="R9" s="7"/>
    </row>
    <row r="10" spans="1:18" ht="18.75" x14ac:dyDescent="0.25">
      <c r="A10" s="42">
        <v>135</v>
      </c>
      <c r="O10" s="146"/>
      <c r="P10" s="8">
        <v>800</v>
      </c>
      <c r="Q10" s="8">
        <v>1610</v>
      </c>
      <c r="R10" s="7" t="s">
        <v>798</v>
      </c>
    </row>
    <row r="11" spans="1:18" ht="18.75" x14ac:dyDescent="0.25">
      <c r="A11" s="42">
        <v>198</v>
      </c>
      <c r="O11" s="146"/>
      <c r="P11" s="8">
        <v>400</v>
      </c>
      <c r="Q11" s="8">
        <v>1680</v>
      </c>
      <c r="R11" s="7" t="s">
        <v>799</v>
      </c>
    </row>
    <row r="12" spans="1:18" ht="18.75" x14ac:dyDescent="0.25">
      <c r="A12" s="42">
        <v>70</v>
      </c>
      <c r="O12" s="146"/>
      <c r="P12" s="8">
        <v>2000</v>
      </c>
      <c r="Q12" s="8"/>
      <c r="R12" s="7"/>
    </row>
    <row r="13" spans="1:18" ht="18.75" x14ac:dyDescent="0.25">
      <c r="A13" s="42">
        <v>80</v>
      </c>
      <c r="O13" s="146"/>
      <c r="P13" s="8">
        <v>625</v>
      </c>
      <c r="Q13" s="8"/>
      <c r="R13" s="7"/>
    </row>
    <row r="14" spans="1:18" ht="18.75" x14ac:dyDescent="0.25">
      <c r="A14" s="42">
        <v>100</v>
      </c>
      <c r="O14" s="146"/>
      <c r="P14" s="8">
        <v>200</v>
      </c>
      <c r="Q14" s="8"/>
      <c r="R14" s="7"/>
    </row>
    <row r="15" spans="1:18" ht="18.75" x14ac:dyDescent="0.25">
      <c r="A15" s="42">
        <v>70</v>
      </c>
      <c r="O15" s="146"/>
      <c r="P15" s="8">
        <v>400</v>
      </c>
      <c r="Q15" s="8"/>
      <c r="R15" s="7"/>
    </row>
    <row r="16" spans="1:18" ht="18.75" x14ac:dyDescent="0.25">
      <c r="A16" s="42">
        <v>80</v>
      </c>
      <c r="P16" s="8">
        <v>690</v>
      </c>
      <c r="Q16" s="147"/>
    </row>
    <row r="17" spans="1:18" ht="18.75" x14ac:dyDescent="0.25">
      <c r="A17" s="42">
        <v>200</v>
      </c>
      <c r="P17" s="8">
        <v>700</v>
      </c>
      <c r="Q17" s="147"/>
    </row>
    <row r="18" spans="1:18" ht="18.75" x14ac:dyDescent="0.25">
      <c r="A18" s="42">
        <v>100</v>
      </c>
      <c r="O18" s="146"/>
      <c r="P18" s="8">
        <v>300</v>
      </c>
      <c r="Q18" s="8"/>
    </row>
    <row r="19" spans="1:18" ht="18.75" x14ac:dyDescent="0.25">
      <c r="A19" s="42">
        <v>100</v>
      </c>
      <c r="O19" s="146"/>
      <c r="P19" s="8"/>
      <c r="Q19" s="149">
        <v>1000</v>
      </c>
      <c r="R19" s="69" t="s">
        <v>800</v>
      </c>
    </row>
    <row r="20" spans="1:18" ht="18.75" x14ac:dyDescent="0.25">
      <c r="A20" s="42">
        <v>100</v>
      </c>
      <c r="O20" s="146"/>
      <c r="P20" s="8">
        <v>2000</v>
      </c>
      <c r="Q20" s="8"/>
      <c r="R20" s="69" t="s">
        <v>791</v>
      </c>
    </row>
    <row r="21" spans="1:18" ht="18.75" x14ac:dyDescent="0.25">
      <c r="A21" s="42">
        <v>110</v>
      </c>
      <c r="O21" s="146"/>
      <c r="P21" s="8"/>
      <c r="Q21" s="8">
        <v>500</v>
      </c>
      <c r="R21" s="69" t="s">
        <v>792</v>
      </c>
    </row>
    <row r="22" spans="1:18" ht="18.75" x14ac:dyDescent="0.25">
      <c r="A22" s="42">
        <v>100</v>
      </c>
      <c r="O22" s="146"/>
      <c r="P22" s="8"/>
      <c r="Q22" s="8"/>
    </row>
    <row r="23" spans="1:18" x14ac:dyDescent="0.25">
      <c r="A23">
        <f>SUM(A1:A22)</f>
        <v>2548</v>
      </c>
      <c r="O23" s="146"/>
      <c r="P23" s="8"/>
      <c r="Q23" s="8"/>
    </row>
    <row r="24" spans="1:18" x14ac:dyDescent="0.25">
      <c r="A24">
        <v>3500</v>
      </c>
      <c r="O24" s="146"/>
      <c r="P24" s="8"/>
      <c r="Q24" s="8"/>
    </row>
    <row r="25" spans="1:18" x14ac:dyDescent="0.25">
      <c r="O25" s="146"/>
      <c r="P25" s="8">
        <f>SUM(P2:P24)</f>
        <v>10760</v>
      </c>
      <c r="Q25" s="8">
        <f>SUM(Q2:Q24)</f>
        <v>17260</v>
      </c>
    </row>
    <row r="218" spans="15:17" x14ac:dyDescent="0.25">
      <c r="O218" s="7"/>
      <c r="Q218" s="7"/>
    </row>
    <row r="241" spans="17:17" x14ac:dyDescent="0.25">
      <c r="Q241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26"/>
  <sheetViews>
    <sheetView rightToLeft="1" topLeftCell="A43" zoomScaleNormal="100" workbookViewId="0">
      <selection activeCell="G56" sqref="G56"/>
    </sheetView>
  </sheetViews>
  <sheetFormatPr defaultRowHeight="15" x14ac:dyDescent="0.25"/>
  <cols>
    <col min="1" max="1" width="3.5703125" style="8" customWidth="1"/>
    <col min="2" max="2" width="11.140625" style="8" customWidth="1"/>
    <col min="3" max="3" width="6.42578125" style="8" bestFit="1" customWidth="1"/>
    <col min="4" max="4" width="33" style="8" bestFit="1" customWidth="1"/>
    <col min="5" max="5" width="45.5703125" style="8" customWidth="1"/>
    <col min="6" max="6" width="9.140625" style="8"/>
    <col min="7" max="7" width="11.140625" style="8" bestFit="1" customWidth="1"/>
    <col min="8" max="8" width="14.7109375" style="15" bestFit="1" customWidth="1"/>
    <col min="9" max="9" width="14.28515625" style="8" bestFit="1" customWidth="1"/>
    <col min="10" max="10" width="11.42578125" style="15" bestFit="1" customWidth="1"/>
    <col min="11" max="11" width="14" style="15" bestFit="1" customWidth="1"/>
    <col min="12" max="12" width="16.28515625" style="15" bestFit="1" customWidth="1"/>
    <col min="13" max="14" width="9.140625" style="15"/>
    <col min="15" max="16384" width="9.140625" style="8"/>
  </cols>
  <sheetData>
    <row r="1" spans="1:14" ht="19.5" thickBot="1" x14ac:dyDescent="0.3">
      <c r="A1" s="44" t="s">
        <v>127</v>
      </c>
      <c r="B1" s="45" t="s">
        <v>48</v>
      </c>
      <c r="C1" s="44" t="s">
        <v>97</v>
      </c>
      <c r="D1" s="44" t="s">
        <v>49</v>
      </c>
      <c r="E1" s="44" t="s">
        <v>2</v>
      </c>
      <c r="F1" s="44" t="s">
        <v>1</v>
      </c>
      <c r="G1" s="44" t="s">
        <v>120</v>
      </c>
      <c r="H1" s="43" t="s">
        <v>739</v>
      </c>
      <c r="I1" s="43" t="s">
        <v>116</v>
      </c>
      <c r="J1" s="43" t="s">
        <v>252</v>
      </c>
      <c r="K1" s="43" t="s">
        <v>254</v>
      </c>
      <c r="L1" s="43" t="s">
        <v>255</v>
      </c>
    </row>
    <row r="2" spans="1:14" s="54" customFormat="1" ht="18.75" x14ac:dyDescent="0.25">
      <c r="A2" s="52">
        <v>1</v>
      </c>
      <c r="B2" s="53">
        <v>44228</v>
      </c>
      <c r="C2" s="41" t="s">
        <v>700</v>
      </c>
      <c r="D2" s="42" t="str">
        <f>IFERROR(VLOOKUP(C2,Table1[[كود]:[الصنف]],2,0),"")</f>
        <v>كهرباء</v>
      </c>
      <c r="E2" s="42" t="str">
        <f>IFERROR(VLOOKUP(C2,Table1[[كود]:[الصنف]],3,0),"")</f>
        <v>شحن عداد الكهرباء</v>
      </c>
      <c r="F2" s="42">
        <v>1</v>
      </c>
      <c r="G2" s="42">
        <v>150</v>
      </c>
      <c r="H2" s="58"/>
      <c r="I2" s="42">
        <f>IFERROR(G2*F2,"")</f>
        <v>150</v>
      </c>
      <c r="J2" s="58" t="s">
        <v>253</v>
      </c>
      <c r="K2" s="15" t="s">
        <v>256</v>
      </c>
      <c r="L2" s="66" t="s">
        <v>257</v>
      </c>
      <c r="M2" s="58"/>
      <c r="N2" s="58"/>
    </row>
    <row r="3" spans="1:14" s="55" customFormat="1" ht="18.75" x14ac:dyDescent="0.25">
      <c r="A3" s="54">
        <v>2</v>
      </c>
      <c r="B3" s="53">
        <v>44228</v>
      </c>
      <c r="C3" s="11" t="s">
        <v>710</v>
      </c>
      <c r="D3" s="42" t="str">
        <f>IFERROR(VLOOKUP(C3,Table1[[كود]:[الصنف]],2,0),"")</f>
        <v>رواتب</v>
      </c>
      <c r="E3" s="9" t="str">
        <f>IFERROR(VLOOKUP(C3,Table1[[كود]:[الصنف]],3,0),"")</f>
        <v>مسحوبات محمد طارق</v>
      </c>
      <c r="F3" s="9">
        <v>1</v>
      </c>
      <c r="G3" s="42">
        <v>100</v>
      </c>
      <c r="H3" s="15"/>
      <c r="I3" s="9">
        <f t="shared" ref="I3:I8" si="0">IFERROR(G3*F3,"")</f>
        <v>100</v>
      </c>
      <c r="J3" s="15"/>
      <c r="K3" s="15"/>
      <c r="L3" s="67"/>
      <c r="M3" s="15"/>
      <c r="N3" s="15"/>
    </row>
    <row r="4" spans="1:14" s="55" customFormat="1" ht="18.75" x14ac:dyDescent="0.25">
      <c r="A4" s="55">
        <v>3</v>
      </c>
      <c r="B4" s="56">
        <v>44229</v>
      </c>
      <c r="C4" s="11" t="s">
        <v>724</v>
      </c>
      <c r="D4" s="42" t="str">
        <f>IFERROR(VLOOKUP(C4,Table1[[كود]:[الصنف]],2,0),"")</f>
        <v>شل</v>
      </c>
      <c r="E4" s="9" t="str">
        <f>IFERROR(VLOOKUP(C4,Table1[[كود]:[الصنف]],3,0),"")</f>
        <v>زيت  موتوسيكل -أحادى - SAE50 ( 1 لتر)</v>
      </c>
      <c r="F4" s="9">
        <v>13</v>
      </c>
      <c r="G4" s="42" t="s">
        <v>723</v>
      </c>
      <c r="H4" s="58"/>
      <c r="I4" s="9" t="str">
        <f t="shared" si="0"/>
        <v/>
      </c>
      <c r="M4" s="15"/>
      <c r="N4" s="15"/>
    </row>
    <row r="5" spans="1:14" s="55" customFormat="1" ht="18.75" x14ac:dyDescent="0.25">
      <c r="A5" s="55">
        <v>4</v>
      </c>
      <c r="B5" s="56">
        <v>44229</v>
      </c>
      <c r="C5" s="11" t="s">
        <v>710</v>
      </c>
      <c r="D5" s="42" t="str">
        <f>IFERROR(VLOOKUP(C5,Table1[[كود]:[الصنف]],2,0),"")</f>
        <v>رواتب</v>
      </c>
      <c r="E5" s="9" t="str">
        <f>IFERROR(VLOOKUP(C5,Table1[[كود]:[الصنف]],3,0),"")</f>
        <v>مسحوبات محمد طارق</v>
      </c>
      <c r="F5" s="9">
        <v>1</v>
      </c>
      <c r="G5" s="42">
        <v>100</v>
      </c>
      <c r="H5" s="15"/>
      <c r="I5" s="9">
        <f t="shared" si="0"/>
        <v>100</v>
      </c>
      <c r="J5" s="15"/>
      <c r="K5" s="15"/>
      <c r="L5" s="67"/>
      <c r="M5" s="15"/>
      <c r="N5" s="15"/>
    </row>
    <row r="6" spans="1:14" s="55" customFormat="1" ht="18.75" x14ac:dyDescent="0.25">
      <c r="A6" s="55">
        <v>5</v>
      </c>
      <c r="B6" s="56">
        <v>44230</v>
      </c>
      <c r="C6" s="11" t="s">
        <v>710</v>
      </c>
      <c r="D6" s="42" t="str">
        <f>IFERROR(VLOOKUP(C6,Table1[[كود]:[الصنف]],2,0),"")</f>
        <v>رواتب</v>
      </c>
      <c r="E6" s="9" t="str">
        <f>IFERROR(VLOOKUP(C6,Table1[[كود]:[الصنف]],3,0),"")</f>
        <v>مسحوبات محمد طارق</v>
      </c>
      <c r="F6" s="9">
        <v>1</v>
      </c>
      <c r="G6" s="42">
        <v>65</v>
      </c>
      <c r="H6" s="15"/>
      <c r="I6" s="9">
        <f t="shared" si="0"/>
        <v>65</v>
      </c>
      <c r="J6" s="15"/>
      <c r="K6" s="15"/>
      <c r="L6" s="67"/>
      <c r="M6" s="15"/>
      <c r="N6" s="15"/>
    </row>
    <row r="7" spans="1:14" s="55" customFormat="1" ht="18.75" x14ac:dyDescent="0.25">
      <c r="A7" s="55">
        <v>6</v>
      </c>
      <c r="B7" s="56">
        <v>44231</v>
      </c>
      <c r="C7" s="11" t="s">
        <v>728</v>
      </c>
      <c r="D7" s="42" t="str">
        <f>IFERROR(VLOOKUP(C7,Table1[[كود]:[الصنف]],2,0),"")</f>
        <v>خامات</v>
      </c>
      <c r="E7" s="9" t="str">
        <f>IFERROR(VLOOKUP(C7,Table1[[كود]:[الصنف]],3,0),"")</f>
        <v>مصروفات خامات</v>
      </c>
      <c r="F7" s="9">
        <v>1</v>
      </c>
      <c r="G7" s="42">
        <v>50</v>
      </c>
      <c r="H7" s="15"/>
      <c r="I7" s="9">
        <f t="shared" si="0"/>
        <v>50</v>
      </c>
      <c r="J7" s="15"/>
      <c r="K7" s="15"/>
      <c r="L7" s="67"/>
      <c r="M7" s="15"/>
      <c r="N7" s="15"/>
    </row>
    <row r="8" spans="1:14" s="55" customFormat="1" ht="18.75" x14ac:dyDescent="0.25">
      <c r="A8" s="55">
        <v>7</v>
      </c>
      <c r="B8" s="56">
        <v>44231</v>
      </c>
      <c r="C8" s="11" t="s">
        <v>710</v>
      </c>
      <c r="D8" s="42" t="str">
        <f>IFERROR(VLOOKUP(C8,Table1[[كود]:[الصنف]],2,0),"")</f>
        <v>رواتب</v>
      </c>
      <c r="E8" s="9" t="str">
        <f>IFERROR(VLOOKUP(C8,Table1[[كود]:[الصنف]],3,0),"")</f>
        <v>مسحوبات محمد طارق</v>
      </c>
      <c r="F8" s="9">
        <v>1</v>
      </c>
      <c r="G8" s="42">
        <v>300</v>
      </c>
      <c r="H8" s="15"/>
      <c r="I8" s="9">
        <f t="shared" si="0"/>
        <v>300</v>
      </c>
      <c r="J8" s="15"/>
      <c r="K8" s="15"/>
      <c r="L8" s="67"/>
      <c r="M8" s="15"/>
      <c r="N8" s="15"/>
    </row>
    <row r="9" spans="1:14" s="55" customFormat="1" ht="18.75" x14ac:dyDescent="0.25">
      <c r="A9" s="55">
        <v>8</v>
      </c>
      <c r="B9" s="56">
        <v>44233</v>
      </c>
      <c r="C9" s="11" t="s">
        <v>734</v>
      </c>
      <c r="D9" s="42" t="str">
        <f>IFERROR(VLOOKUP(C9,Table1[[كود]:[الصنف]],2,0),"")</f>
        <v>كاسترول</v>
      </c>
      <c r="E9" s="9" t="str">
        <f>IFERROR(VLOOKUP(C9,Table1[[كود]:[الصنف]],3,0),"")</f>
        <v>زيت  10,000 كم-MAGNATEC-10W40(4لتر)</v>
      </c>
      <c r="F9" s="9">
        <v>4</v>
      </c>
      <c r="G9" s="42">
        <v>350</v>
      </c>
      <c r="H9" s="15">
        <v>400</v>
      </c>
      <c r="I9" s="9">
        <f>IFERROR((G9*F9)-H9,"")</f>
        <v>1000</v>
      </c>
      <c r="J9" s="15"/>
      <c r="K9" s="15"/>
      <c r="L9" s="67"/>
      <c r="M9" s="15"/>
      <c r="N9" s="15"/>
    </row>
    <row r="10" spans="1:14" s="55" customFormat="1" ht="18.75" x14ac:dyDescent="0.25">
      <c r="A10" s="55">
        <v>9</v>
      </c>
      <c r="B10" s="56">
        <v>44233</v>
      </c>
      <c r="C10" s="11" t="s">
        <v>736</v>
      </c>
      <c r="D10" s="42" t="str">
        <f>IFERROR(VLOOKUP(C10,Table1[[كود]:[الصنف]],2,0),"")</f>
        <v>كاسترول</v>
      </c>
      <c r="E10" s="9" t="str">
        <f>IFERROR(VLOOKUP(C10,Table1[[كود]:[الصنف]],3,0),"")</f>
        <v>زيت  5,000 كم-GTX- 20W50 ( 5 لتر)</v>
      </c>
      <c r="F10" s="9">
        <v>2</v>
      </c>
      <c r="G10" s="42">
        <v>275</v>
      </c>
      <c r="H10" s="15">
        <v>550</v>
      </c>
      <c r="I10" s="9">
        <f>IFERROR((G10*F10)-H10,"")</f>
        <v>0</v>
      </c>
      <c r="J10" s="15"/>
      <c r="K10" s="15"/>
      <c r="L10" s="67"/>
      <c r="M10" s="15"/>
      <c r="N10" s="15"/>
    </row>
    <row r="11" spans="1:14" s="55" customFormat="1" ht="18.75" x14ac:dyDescent="0.25">
      <c r="A11" s="55">
        <v>10</v>
      </c>
      <c r="B11" s="56">
        <v>44233</v>
      </c>
      <c r="C11" s="11" t="s">
        <v>710</v>
      </c>
      <c r="D11" s="42" t="str">
        <f>IFERROR(VLOOKUP(C11,Table1[[كود]:[الصنف]],2,0),"")</f>
        <v>رواتب</v>
      </c>
      <c r="E11" s="9" t="str">
        <f>IFERROR(VLOOKUP(C11,Table1[[كود]:[الصنف]],3,0),"")</f>
        <v>مسحوبات محمد طارق</v>
      </c>
      <c r="F11" s="9">
        <v>1</v>
      </c>
      <c r="G11" s="42">
        <v>120</v>
      </c>
      <c r="H11" s="15"/>
      <c r="I11" s="9">
        <f t="shared" ref="I11:I72" si="1">IFERROR((G11*F11)-H11,"")</f>
        <v>120</v>
      </c>
      <c r="J11" s="15"/>
      <c r="K11" s="15"/>
      <c r="L11" s="67"/>
      <c r="M11" s="15"/>
      <c r="N11" s="15"/>
    </row>
    <row r="12" spans="1:14" s="55" customFormat="1" ht="18.75" x14ac:dyDescent="0.25">
      <c r="A12" s="55">
        <v>11</v>
      </c>
      <c r="B12" s="56">
        <v>44235</v>
      </c>
      <c r="C12" s="11" t="s">
        <v>710</v>
      </c>
      <c r="D12" s="42" t="str">
        <f>IFERROR(VLOOKUP(C12,Table1[[كود]:[الصنف]],2,0),"")</f>
        <v>رواتب</v>
      </c>
      <c r="E12" s="9" t="str">
        <f>IFERROR(VLOOKUP(C12,Table1[[كود]:[الصنف]],3,0),"")</f>
        <v>مسحوبات محمد طارق</v>
      </c>
      <c r="F12" s="9">
        <v>1</v>
      </c>
      <c r="G12" s="42">
        <v>90</v>
      </c>
      <c r="H12" s="15"/>
      <c r="I12" s="9">
        <f t="shared" si="1"/>
        <v>90</v>
      </c>
      <c r="J12" s="15"/>
      <c r="K12" s="15"/>
      <c r="L12" s="67"/>
      <c r="M12" s="15"/>
      <c r="N12" s="15"/>
    </row>
    <row r="13" spans="1:14" s="55" customFormat="1" ht="18.75" x14ac:dyDescent="0.25">
      <c r="A13" s="55">
        <v>12</v>
      </c>
      <c r="B13" s="56">
        <v>44236</v>
      </c>
      <c r="C13" s="11" t="s">
        <v>710</v>
      </c>
      <c r="D13" s="42" t="str">
        <f>IFERROR(VLOOKUP(C13,Table1[[كود]:[الصنف]],2,0),"")</f>
        <v>رواتب</v>
      </c>
      <c r="E13" s="9" t="str">
        <f>IFERROR(VLOOKUP(C13,Table1[[كود]:[الصنف]],3,0),"")</f>
        <v>مسحوبات محمد طارق</v>
      </c>
      <c r="F13" s="9">
        <v>1</v>
      </c>
      <c r="G13" s="42">
        <v>100</v>
      </c>
      <c r="H13" s="15"/>
      <c r="I13" s="9">
        <f t="shared" si="1"/>
        <v>100</v>
      </c>
      <c r="J13" s="15"/>
      <c r="K13" s="15"/>
      <c r="L13" s="67"/>
      <c r="M13" s="15"/>
      <c r="N13" s="15"/>
    </row>
    <row r="14" spans="1:14" s="55" customFormat="1" ht="18.75" x14ac:dyDescent="0.25">
      <c r="A14" s="55">
        <v>13</v>
      </c>
      <c r="B14" s="56">
        <v>44237</v>
      </c>
      <c r="C14" s="11" t="s">
        <v>734</v>
      </c>
      <c r="D14" s="42" t="str">
        <f>IFERROR(VLOOKUP(C14,Table1[[كود]:[الصنف]],2,0),"")</f>
        <v>كاسترول</v>
      </c>
      <c r="E14" s="9" t="str">
        <f>IFERROR(VLOOKUP(C14,Table1[[كود]:[الصنف]],3,0),"")</f>
        <v>زيت  10,000 كم-MAGNATEC-10W40(4لتر)</v>
      </c>
      <c r="F14" s="9">
        <v>2</v>
      </c>
      <c r="G14" s="42">
        <f>IFERROR(INDEX(Table1[سعر الشراء],MATCH(C14,Table1[كود],0)),"")</f>
        <v>340</v>
      </c>
      <c r="H14" s="15"/>
      <c r="I14" s="9">
        <f t="shared" si="1"/>
        <v>680</v>
      </c>
      <c r="J14" s="15"/>
      <c r="K14" s="15"/>
      <c r="L14" s="67"/>
      <c r="M14" s="15"/>
      <c r="N14" s="15"/>
    </row>
    <row r="15" spans="1:14" s="55" customFormat="1" ht="18.75" x14ac:dyDescent="0.25">
      <c r="A15" s="55">
        <v>14</v>
      </c>
      <c r="B15" s="56">
        <v>44237</v>
      </c>
      <c r="C15" s="11" t="s">
        <v>730</v>
      </c>
      <c r="D15" s="42" t="str">
        <f>IFERROR(VLOOKUP(C15,Table1[[كود]:[الصنف]],2,0),"")</f>
        <v>شل</v>
      </c>
      <c r="E15" s="9" t="str">
        <f>IFERROR(VLOOKUP(C15,Table1[[كود]:[الصنف]],3,0),"")</f>
        <v>زيت  3,000 كم-متعدد - الأحمر ( 4 لتر)</v>
      </c>
      <c r="F15" s="9">
        <v>2</v>
      </c>
      <c r="G15" s="42">
        <f>IFERROR(INDEX(Table1[سعر الشراء],MATCH(C15,Table1[كود],0)),"")</f>
        <v>159</v>
      </c>
      <c r="H15" s="15"/>
      <c r="I15" s="9">
        <f t="shared" si="1"/>
        <v>318</v>
      </c>
      <c r="J15" s="15"/>
      <c r="K15" s="15"/>
      <c r="L15" s="67"/>
      <c r="M15" s="15"/>
      <c r="N15" s="15"/>
    </row>
    <row r="16" spans="1:14" s="55" customFormat="1" ht="18.75" x14ac:dyDescent="0.25">
      <c r="A16" s="55">
        <v>15</v>
      </c>
      <c r="B16" s="56">
        <v>44237</v>
      </c>
      <c r="C16" s="11" t="s">
        <v>766</v>
      </c>
      <c r="D16" s="42" t="str">
        <f>IFERROR(VLOOKUP(C16,Table1[[كود]:[الصنف]],2,0),"")</f>
        <v>كاسترول</v>
      </c>
      <c r="E16" s="9" t="str">
        <f>IFERROR(VLOOKUP(C16,Table1[[كود]:[الصنف]],3,0),"")</f>
        <v>زيت  10,000 كم-MAGNATEC-10W40(1لتر)</v>
      </c>
      <c r="F16" s="9">
        <v>1</v>
      </c>
      <c r="G16" s="42">
        <f>IFERROR(INDEX(Table1[سعر الشراء],MATCH(C16,Table1[كود],0)),"")</f>
        <v>100</v>
      </c>
      <c r="H16" s="15">
        <v>100</v>
      </c>
      <c r="I16" s="9">
        <f t="shared" si="1"/>
        <v>0</v>
      </c>
      <c r="J16" s="15"/>
      <c r="K16" s="15"/>
      <c r="L16" s="67"/>
      <c r="M16" s="15"/>
      <c r="N16" s="15"/>
    </row>
    <row r="17" spans="1:14" s="55" customFormat="1" ht="18.75" x14ac:dyDescent="0.25">
      <c r="A17" s="55">
        <v>16</v>
      </c>
      <c r="B17" s="56">
        <v>44237</v>
      </c>
      <c r="C17" s="11" t="s">
        <v>728</v>
      </c>
      <c r="D17" s="42" t="str">
        <f>IFERROR(VLOOKUP(C17,Table1[[كود]:[الصنف]],2,0),"")</f>
        <v>خامات</v>
      </c>
      <c r="E17" s="9" t="str">
        <f>IFERROR(VLOOKUP(C17,Table1[[كود]:[الصنف]],3,0),"")</f>
        <v>مصروفات خامات</v>
      </c>
      <c r="F17" s="9">
        <v>1</v>
      </c>
      <c r="G17" s="42">
        <v>502</v>
      </c>
      <c r="H17" s="15"/>
      <c r="I17" s="9">
        <f t="shared" si="1"/>
        <v>502</v>
      </c>
      <c r="J17" s="15"/>
      <c r="K17" s="15" t="s">
        <v>740</v>
      </c>
      <c r="L17" s="67"/>
      <c r="M17" s="15"/>
      <c r="N17" s="15"/>
    </row>
    <row r="18" spans="1:14" s="55" customFormat="1" ht="18.75" x14ac:dyDescent="0.25">
      <c r="A18" s="55">
        <v>17</v>
      </c>
      <c r="B18" s="56">
        <v>44237</v>
      </c>
      <c r="C18" s="11" t="s">
        <v>710</v>
      </c>
      <c r="D18" s="42" t="str">
        <f>IFERROR(VLOOKUP(C18,Table1[[كود]:[الصنف]],2,0),"")</f>
        <v>رواتب</v>
      </c>
      <c r="E18" s="9" t="str">
        <f>IFERROR(VLOOKUP(C18,Table1[[كود]:[الصنف]],3,0),"")</f>
        <v>مسحوبات محمد طارق</v>
      </c>
      <c r="F18" s="9">
        <v>1</v>
      </c>
      <c r="G18" s="42">
        <v>100</v>
      </c>
      <c r="H18" s="15"/>
      <c r="I18" s="9">
        <f t="shared" si="1"/>
        <v>100</v>
      </c>
      <c r="J18" s="15"/>
      <c r="K18" s="15"/>
      <c r="L18" s="67"/>
      <c r="M18" s="15"/>
      <c r="N18" s="15"/>
    </row>
    <row r="19" spans="1:14" s="55" customFormat="1" ht="18.75" x14ac:dyDescent="0.25">
      <c r="A19" s="55">
        <v>18</v>
      </c>
      <c r="B19" s="56">
        <v>44237</v>
      </c>
      <c r="C19" s="11" t="s">
        <v>728</v>
      </c>
      <c r="D19" s="42" t="str">
        <f>IFERROR(VLOOKUP(C19,Table1[[كود]:[الصنف]],2,0),"")</f>
        <v>خامات</v>
      </c>
      <c r="E19" s="9" t="str">
        <f>IFERROR(VLOOKUP(C19,Table1[[كود]:[الصنف]],3,0),"")</f>
        <v>مصروفات خامات</v>
      </c>
      <c r="F19" s="9">
        <v>1</v>
      </c>
      <c r="G19" s="42">
        <v>130</v>
      </c>
      <c r="H19" s="15"/>
      <c r="I19" s="9">
        <f t="shared" si="1"/>
        <v>130</v>
      </c>
      <c r="J19" s="15"/>
      <c r="K19" s="15"/>
      <c r="L19" s="67"/>
      <c r="M19" s="15"/>
      <c r="N19" s="15"/>
    </row>
    <row r="20" spans="1:14" s="55" customFormat="1" ht="18.75" x14ac:dyDescent="0.25">
      <c r="A20" s="55">
        <v>19</v>
      </c>
      <c r="B20" s="56">
        <v>44238</v>
      </c>
      <c r="C20" s="11" t="s">
        <v>710</v>
      </c>
      <c r="D20" s="42" t="str">
        <f>IFERROR(VLOOKUP(C20,Table1[[كود]:[الصنف]],2,0),"")</f>
        <v>رواتب</v>
      </c>
      <c r="E20" s="9" t="str">
        <f>IFERROR(VLOOKUP(C20,Table1[[كود]:[الصنف]],3,0),"")</f>
        <v>مسحوبات محمد طارق</v>
      </c>
      <c r="F20" s="9">
        <v>1</v>
      </c>
      <c r="G20" s="42">
        <v>130</v>
      </c>
      <c r="H20" s="15"/>
      <c r="I20" s="9">
        <f t="shared" si="1"/>
        <v>130</v>
      </c>
      <c r="J20" s="15"/>
      <c r="K20" s="15"/>
      <c r="L20" s="67"/>
      <c r="M20" s="15"/>
      <c r="N20" s="15"/>
    </row>
    <row r="21" spans="1:14" s="55" customFormat="1" ht="18.75" x14ac:dyDescent="0.25">
      <c r="A21" s="55">
        <v>20</v>
      </c>
      <c r="B21" s="56">
        <v>44239</v>
      </c>
      <c r="C21" s="11" t="s">
        <v>700</v>
      </c>
      <c r="D21" s="42" t="str">
        <f>IFERROR(VLOOKUP(C21,Table1[[كود]:[الصنف]],2,0),"")</f>
        <v>كهرباء</v>
      </c>
      <c r="E21" s="9" t="str">
        <f>IFERROR(VLOOKUP(C21,Table1[[كود]:[الصنف]],3,0),"")</f>
        <v>شحن عداد الكهرباء</v>
      </c>
      <c r="F21" s="9">
        <v>1</v>
      </c>
      <c r="G21" s="42">
        <v>150</v>
      </c>
      <c r="H21" s="15"/>
      <c r="I21" s="9">
        <f t="shared" si="1"/>
        <v>150</v>
      </c>
      <c r="J21" s="15"/>
      <c r="K21" s="15"/>
      <c r="L21" s="15"/>
      <c r="M21" s="15"/>
      <c r="N21" s="15"/>
    </row>
    <row r="22" spans="1:14" s="55" customFormat="1" ht="18.75" x14ac:dyDescent="0.25">
      <c r="A22" s="55">
        <v>21</v>
      </c>
      <c r="B22" s="56">
        <v>44239</v>
      </c>
      <c r="C22" s="11" t="s">
        <v>710</v>
      </c>
      <c r="D22" s="42" t="str">
        <f>IFERROR(VLOOKUP(C22,Table1[[كود]:[الصنف]],2,0),"")</f>
        <v>رواتب</v>
      </c>
      <c r="E22" s="9" t="str">
        <f>IFERROR(VLOOKUP(C22,Table1[[كود]:[الصنف]],3,0),"")</f>
        <v>مسحوبات محمد طارق</v>
      </c>
      <c r="F22" s="9">
        <v>1</v>
      </c>
      <c r="G22" s="42">
        <v>135</v>
      </c>
      <c r="H22" s="15"/>
      <c r="I22" s="9">
        <f t="shared" si="1"/>
        <v>135</v>
      </c>
      <c r="J22" s="15"/>
      <c r="K22" s="15"/>
      <c r="L22" s="15"/>
      <c r="M22" s="15"/>
      <c r="N22" s="15"/>
    </row>
    <row r="23" spans="1:14" s="55" customFormat="1" ht="18.75" x14ac:dyDescent="0.25">
      <c r="A23" s="55">
        <v>22</v>
      </c>
      <c r="B23" s="56">
        <v>44239</v>
      </c>
      <c r="C23" s="11" t="s">
        <v>754</v>
      </c>
      <c r="D23" s="42" t="str">
        <f>IFERROR(VLOOKUP(C23,Table1[[كود]:[الصنف]],2,0),"")</f>
        <v>BOSCH</v>
      </c>
      <c r="E23" s="9" t="str">
        <f>IFERROR(VLOOKUP(C23,Table1[[كود]:[الصنف]],3,0),"")</f>
        <v>Front WipersECO 16 in - مساحات امامية</v>
      </c>
      <c r="F23" s="9">
        <v>2</v>
      </c>
      <c r="G23" s="42">
        <f>IFERROR(INDEX(Table1[سعر الشراء],MATCH(C23,Table1[كود],0)),"")</f>
        <v>37</v>
      </c>
      <c r="H23" s="15"/>
      <c r="I23" s="9">
        <f t="shared" si="1"/>
        <v>74</v>
      </c>
      <c r="J23" s="15"/>
      <c r="K23" s="15"/>
      <c r="L23" s="15"/>
      <c r="M23" s="15"/>
      <c r="N23" s="15"/>
    </row>
    <row r="24" spans="1:14" s="55" customFormat="1" ht="18.75" x14ac:dyDescent="0.25">
      <c r="A24" s="55">
        <v>23</v>
      </c>
      <c r="B24" s="56">
        <v>44239</v>
      </c>
      <c r="C24" s="11" t="s">
        <v>747</v>
      </c>
      <c r="D24" s="42" t="str">
        <f>IFERROR(VLOOKUP(C24,Table1[[كود]:[الصنف]],2,0),"")</f>
        <v>BOSCH</v>
      </c>
      <c r="E24" s="9" t="str">
        <f>IFERROR(VLOOKUP(C24,Table1[[كود]:[الصنف]],3,0),"")</f>
        <v>Front Wipers Aerofit 18 in - مساحات امامية</v>
      </c>
      <c r="F24" s="9">
        <v>2</v>
      </c>
      <c r="G24" s="42">
        <f>IFERROR(INDEX(Table1[سعر الشراء],MATCH(C24,Table1[كود],0)),"")</f>
        <v>57</v>
      </c>
      <c r="H24" s="15"/>
      <c r="I24" s="9">
        <f t="shared" si="1"/>
        <v>114</v>
      </c>
      <c r="J24" s="15"/>
      <c r="K24" s="15"/>
      <c r="L24" s="15"/>
      <c r="M24" s="15"/>
      <c r="N24" s="15"/>
    </row>
    <row r="25" spans="1:14" s="55" customFormat="1" ht="18.75" x14ac:dyDescent="0.25">
      <c r="A25" s="55">
        <v>24</v>
      </c>
      <c r="B25" s="56">
        <v>44239</v>
      </c>
      <c r="C25" s="11" t="s">
        <v>748</v>
      </c>
      <c r="D25" s="42" t="str">
        <f>IFERROR(VLOOKUP(C25,Table1[[كود]:[الصنف]],2,0),"")</f>
        <v>BOSCH</v>
      </c>
      <c r="E25" s="9" t="str">
        <f>IFERROR(VLOOKUP(C25,Table1[[كود]:[الصنف]],3,0),"")</f>
        <v>Front Wipers Aerofit 19 in - مساحات امامية</v>
      </c>
      <c r="F25" s="9">
        <v>1</v>
      </c>
      <c r="G25" s="42">
        <f>IFERROR(INDEX(Table1[سعر الشراء],MATCH(C25,Table1[كود],0)),"")</f>
        <v>60</v>
      </c>
      <c r="H25" s="15"/>
      <c r="I25" s="9">
        <f t="shared" si="1"/>
        <v>60</v>
      </c>
      <c r="J25" s="15"/>
      <c r="K25" s="15"/>
      <c r="L25" s="15"/>
      <c r="M25" s="15"/>
      <c r="N25" s="15"/>
    </row>
    <row r="26" spans="1:14" s="55" customFormat="1" ht="18.75" x14ac:dyDescent="0.25">
      <c r="A26" s="55">
        <v>25</v>
      </c>
      <c r="B26" s="56">
        <v>44239</v>
      </c>
      <c r="C26" s="11" t="s">
        <v>749</v>
      </c>
      <c r="D26" s="42" t="str">
        <f>IFERROR(VLOOKUP(C26,Table1[[كود]:[الصنف]],2,0),"")</f>
        <v>BOSCH</v>
      </c>
      <c r="E26" s="9" t="str">
        <f>IFERROR(VLOOKUP(C26,Table1[[كود]:[الصنف]],3,0),"")</f>
        <v>Front Wipers Aerofit 20 in - مساحات امامية</v>
      </c>
      <c r="F26" s="9">
        <v>2</v>
      </c>
      <c r="G26" s="42">
        <f>IFERROR(INDEX(Table1[سعر الشراء],MATCH(C26,Table1[كود],0)),"")</f>
        <v>60</v>
      </c>
      <c r="H26" s="15"/>
      <c r="I26" s="9">
        <f t="shared" si="1"/>
        <v>120</v>
      </c>
      <c r="J26" s="15"/>
      <c r="K26" s="15"/>
      <c r="L26" s="15"/>
      <c r="M26" s="15"/>
      <c r="N26" s="15"/>
    </row>
    <row r="27" spans="1:14" s="55" customFormat="1" ht="18.75" x14ac:dyDescent="0.25">
      <c r="A27" s="55">
        <v>26</v>
      </c>
      <c r="B27" s="56">
        <v>44239</v>
      </c>
      <c r="C27" s="11" t="s">
        <v>750</v>
      </c>
      <c r="D27" s="42" t="str">
        <f>IFERROR(VLOOKUP(C27,Table1[[كود]:[الصنف]],2,0),"")</f>
        <v>BOSCH</v>
      </c>
      <c r="E27" s="9" t="str">
        <f>IFERROR(VLOOKUP(C27,Table1[[كود]:[الصنف]],3,0),"")</f>
        <v>Front Wipers Aerofit 21 in - مساحات امامية</v>
      </c>
      <c r="F27" s="9">
        <v>1</v>
      </c>
      <c r="G27" s="42">
        <f>IFERROR(INDEX(Table1[سعر الشراء],MATCH(C27,Table1[كود],0)),"")</f>
        <v>61</v>
      </c>
      <c r="H27" s="15"/>
      <c r="I27" s="9">
        <f t="shared" si="1"/>
        <v>61</v>
      </c>
      <c r="J27" s="15"/>
      <c r="K27" s="15"/>
      <c r="L27" s="15"/>
      <c r="M27" s="15"/>
      <c r="N27" s="15"/>
    </row>
    <row r="28" spans="1:14" s="55" customFormat="1" ht="18.75" x14ac:dyDescent="0.25">
      <c r="A28" s="55">
        <v>27</v>
      </c>
      <c r="B28" s="56">
        <v>44239</v>
      </c>
      <c r="C28" s="11" t="s">
        <v>751</v>
      </c>
      <c r="D28" s="42" t="str">
        <f>IFERROR(VLOOKUP(C28,Table1[[كود]:[الصنف]],2,0),"")</f>
        <v>BOSCH</v>
      </c>
      <c r="E28" s="9" t="str">
        <f>IFERROR(VLOOKUP(C28,Table1[[كود]:[الصنف]],3,0),"")</f>
        <v>Front Wipers Aerofit 22 in - مساحات امامية</v>
      </c>
      <c r="F28" s="9">
        <v>2</v>
      </c>
      <c r="G28" s="42">
        <f>IFERROR(INDEX(Table1[سعر الشراء],MATCH(C28,Table1[كود],0)),"")</f>
        <v>67</v>
      </c>
      <c r="H28" s="15"/>
      <c r="I28" s="9">
        <f t="shared" si="1"/>
        <v>134</v>
      </c>
      <c r="J28" s="15"/>
      <c r="K28" s="15"/>
      <c r="L28" s="15"/>
      <c r="M28" s="15"/>
      <c r="N28" s="15"/>
    </row>
    <row r="29" spans="1:14" s="55" customFormat="1" ht="18.75" x14ac:dyDescent="0.25">
      <c r="A29" s="55">
        <v>28</v>
      </c>
      <c r="B29" s="56">
        <v>44239</v>
      </c>
      <c r="C29" s="11" t="s">
        <v>752</v>
      </c>
      <c r="D29" s="42" t="str">
        <f>IFERROR(VLOOKUP(C29,Table1[[كود]:[الصنف]],2,0),"")</f>
        <v>BOSCH</v>
      </c>
      <c r="E29" s="9" t="str">
        <f>IFERROR(VLOOKUP(C29,Table1[[كود]:[الصنف]],3,0),"")</f>
        <v>Front Wipers Aerofit 24 in - مساحات امامية</v>
      </c>
      <c r="F29" s="9">
        <v>2</v>
      </c>
      <c r="G29" s="42">
        <f>IFERROR(INDEX(Table1[سعر الشراء],MATCH(C29,Table1[كود],0)),"")</f>
        <v>70</v>
      </c>
      <c r="H29" s="15"/>
      <c r="I29" s="9">
        <f t="shared" si="1"/>
        <v>140</v>
      </c>
      <c r="J29" s="15"/>
      <c r="K29" s="15"/>
      <c r="L29" s="15"/>
      <c r="M29" s="15"/>
      <c r="N29" s="15"/>
    </row>
    <row r="30" spans="1:14" s="55" customFormat="1" ht="18.75" x14ac:dyDescent="0.25">
      <c r="A30" s="55">
        <v>29</v>
      </c>
      <c r="B30" s="56">
        <v>44239</v>
      </c>
      <c r="C30" s="11" t="s">
        <v>753</v>
      </c>
      <c r="D30" s="42" t="str">
        <f>IFERROR(VLOOKUP(C30,Table1[[كود]:[الصنف]],2,0),"")</f>
        <v>BOSCH</v>
      </c>
      <c r="E30" s="9" t="str">
        <f>IFERROR(VLOOKUP(C30,Table1[[كود]:[الصنف]],3,0),"")</f>
        <v>Front Wipers Aerofit 26 in - مساحات امامية</v>
      </c>
      <c r="F30" s="9">
        <v>1</v>
      </c>
      <c r="G30" s="42">
        <f>IFERROR(INDEX(Table1[سعر الشراء],MATCH(C30,Table1[كود],0)),"")</f>
        <v>72</v>
      </c>
      <c r="H30" s="15"/>
      <c r="I30" s="9">
        <f t="shared" si="1"/>
        <v>72</v>
      </c>
      <c r="J30" s="15"/>
      <c r="K30" s="15"/>
      <c r="L30" s="15"/>
      <c r="M30" s="15"/>
      <c r="N30" s="15"/>
    </row>
    <row r="31" spans="1:14" s="55" customFormat="1" ht="18.75" x14ac:dyDescent="0.25">
      <c r="A31" s="55">
        <v>30</v>
      </c>
      <c r="B31" s="56">
        <v>44239</v>
      </c>
      <c r="C31" s="11" t="s">
        <v>762</v>
      </c>
      <c r="D31" s="42" t="str">
        <f>IFERROR(VLOOKUP(C31,Table1[[كود]:[الصنف]],2,0),"")</f>
        <v>BOSCH</v>
      </c>
      <c r="E31" s="9" t="str">
        <f>IFERROR(VLOOKUP(C31,Table1[[كود]:[الصنف]],3,0),"")</f>
        <v>Front Wipers Rear 16 in - مساحات خلفية</v>
      </c>
      <c r="F31" s="9">
        <v>1</v>
      </c>
      <c r="G31" s="42">
        <f>IFERROR(INDEX(Table1[سعر الشراء],MATCH(C31,Table1[كود],0)),"")</f>
        <v>97</v>
      </c>
      <c r="H31" s="15"/>
      <c r="I31" s="9">
        <f t="shared" si="1"/>
        <v>97</v>
      </c>
      <c r="J31" s="15"/>
      <c r="K31" s="15"/>
      <c r="L31" s="15"/>
      <c r="M31" s="15"/>
      <c r="N31" s="15"/>
    </row>
    <row r="32" spans="1:14" s="55" customFormat="1" ht="18.75" x14ac:dyDescent="0.25">
      <c r="A32" s="55">
        <v>31</v>
      </c>
      <c r="B32" s="56">
        <v>44240</v>
      </c>
      <c r="C32" s="11" t="s">
        <v>768</v>
      </c>
      <c r="D32" s="42" t="str">
        <f>IFERROR(VLOOKUP(C32,Table1[[كود]:[الصنف]],2,0),"")</f>
        <v>صيانة</v>
      </c>
      <c r="E32" s="9" t="str">
        <f>IFERROR(VLOOKUP(C32,Table1[[كود]:[الصنف]],3,0),"")</f>
        <v>قطع غيار و معدات</v>
      </c>
      <c r="F32" s="9">
        <v>1</v>
      </c>
      <c r="G32" s="42">
        <v>45</v>
      </c>
      <c r="H32" s="15"/>
      <c r="I32" s="9">
        <f t="shared" si="1"/>
        <v>45</v>
      </c>
      <c r="J32" s="15"/>
      <c r="K32" s="15" t="s">
        <v>724</v>
      </c>
      <c r="L32" s="15"/>
      <c r="M32" s="15"/>
      <c r="N32" s="15"/>
    </row>
    <row r="33" spans="1:14" s="55" customFormat="1" ht="18.75" x14ac:dyDescent="0.25">
      <c r="A33" s="55">
        <v>32</v>
      </c>
      <c r="B33" s="56">
        <v>44240</v>
      </c>
      <c r="C33" s="11" t="s">
        <v>710</v>
      </c>
      <c r="D33" s="42" t="str">
        <f>IFERROR(VLOOKUP(C33,Table1[[كود]:[الصنف]],2,0),"")</f>
        <v>رواتب</v>
      </c>
      <c r="E33" s="9" t="str">
        <f>IFERROR(VLOOKUP(C33,Table1[[كود]:[الصنف]],3,0),"")</f>
        <v>مسحوبات محمد طارق</v>
      </c>
      <c r="F33" s="9">
        <v>1</v>
      </c>
      <c r="G33" s="42">
        <v>198</v>
      </c>
      <c r="H33" s="15"/>
      <c r="I33" s="9">
        <f t="shared" si="1"/>
        <v>198</v>
      </c>
      <c r="J33" s="15"/>
      <c r="K33" s="15"/>
      <c r="L33" s="15"/>
      <c r="M33" s="15"/>
      <c r="N33" s="15"/>
    </row>
    <row r="34" spans="1:14" s="55" customFormat="1" ht="18.75" x14ac:dyDescent="0.25">
      <c r="A34" s="55">
        <v>33</v>
      </c>
      <c r="B34" s="56">
        <v>44242</v>
      </c>
      <c r="C34" s="11" t="s">
        <v>710</v>
      </c>
      <c r="D34" s="42" t="str">
        <f>IFERROR(VLOOKUP(C34,Table1[[كود]:[الصنف]],2,0),"")</f>
        <v>رواتب</v>
      </c>
      <c r="E34" s="9" t="str">
        <f>IFERROR(VLOOKUP(C34,Table1[[كود]:[الصنف]],3,0),"")</f>
        <v>مسحوبات محمد طارق</v>
      </c>
      <c r="F34" s="9">
        <v>1</v>
      </c>
      <c r="G34" s="42">
        <v>70</v>
      </c>
      <c r="H34" s="15"/>
      <c r="I34" s="9">
        <f t="shared" si="1"/>
        <v>70</v>
      </c>
      <c r="J34" s="15"/>
      <c r="K34" s="15"/>
      <c r="L34" s="15"/>
      <c r="M34" s="15"/>
      <c r="N34" s="15"/>
    </row>
    <row r="35" spans="1:14" s="55" customFormat="1" ht="18.75" x14ac:dyDescent="0.25">
      <c r="A35" s="55">
        <v>34</v>
      </c>
      <c r="B35" s="56">
        <v>44243</v>
      </c>
      <c r="C35" s="11" t="s">
        <v>710</v>
      </c>
      <c r="D35" s="42" t="str">
        <f>IFERROR(VLOOKUP(C35,Table1[[كود]:[الصنف]],2,0),"")</f>
        <v>رواتب</v>
      </c>
      <c r="E35" s="9" t="str">
        <f>IFERROR(VLOOKUP(C35,Table1[[كود]:[الصنف]],3,0),"")</f>
        <v>مسحوبات محمد طارق</v>
      </c>
      <c r="F35" s="9">
        <v>1</v>
      </c>
      <c r="G35" s="42">
        <v>80</v>
      </c>
      <c r="H35" s="15"/>
      <c r="I35" s="9">
        <f t="shared" si="1"/>
        <v>80</v>
      </c>
      <c r="J35" s="15"/>
      <c r="K35" s="15"/>
      <c r="L35" s="15"/>
      <c r="M35" s="15"/>
      <c r="N35" s="15"/>
    </row>
    <row r="36" spans="1:14" s="55" customFormat="1" ht="18.75" x14ac:dyDescent="0.25">
      <c r="A36" s="55">
        <v>35</v>
      </c>
      <c r="B36" s="56">
        <v>44244</v>
      </c>
      <c r="C36" s="11" t="s">
        <v>710</v>
      </c>
      <c r="D36" s="42" t="str">
        <f>IFERROR(VLOOKUP(C36,Table1[[كود]:[الصنف]],2,0),"")</f>
        <v>رواتب</v>
      </c>
      <c r="E36" s="9" t="str">
        <f>IFERROR(VLOOKUP(C36,Table1[[كود]:[الصنف]],3,0),"")</f>
        <v>مسحوبات محمد طارق</v>
      </c>
      <c r="F36" s="9">
        <v>1</v>
      </c>
      <c r="G36" s="42">
        <v>100</v>
      </c>
      <c r="H36" s="15"/>
      <c r="I36" s="9">
        <f t="shared" si="1"/>
        <v>100</v>
      </c>
      <c r="J36" s="15"/>
      <c r="K36" s="15"/>
      <c r="L36" s="15"/>
      <c r="M36" s="15"/>
      <c r="N36" s="15"/>
    </row>
    <row r="37" spans="1:14" s="55" customFormat="1" ht="18.75" x14ac:dyDescent="0.25">
      <c r="A37" s="55">
        <v>36</v>
      </c>
      <c r="B37" s="56">
        <v>44245</v>
      </c>
      <c r="C37" s="11" t="s">
        <v>710</v>
      </c>
      <c r="D37" s="42" t="str">
        <f>IFERROR(VLOOKUP(C37,Table1[[كود]:[الصنف]],2,0),"")</f>
        <v>رواتب</v>
      </c>
      <c r="E37" s="9" t="str">
        <f>IFERROR(VLOOKUP(C37,Table1[[كود]:[الصنف]],3,0),"")</f>
        <v>مسحوبات محمد طارق</v>
      </c>
      <c r="F37" s="9">
        <v>1</v>
      </c>
      <c r="G37" s="42">
        <v>70</v>
      </c>
      <c r="H37" s="15"/>
      <c r="I37" s="9">
        <f t="shared" si="1"/>
        <v>70</v>
      </c>
      <c r="J37" s="15"/>
      <c r="K37" s="15"/>
      <c r="L37" s="15"/>
      <c r="M37" s="15"/>
      <c r="N37" s="15"/>
    </row>
    <row r="38" spans="1:14" s="55" customFormat="1" ht="18.75" x14ac:dyDescent="0.25">
      <c r="A38" s="55">
        <v>37</v>
      </c>
      <c r="B38" s="56">
        <v>44246</v>
      </c>
      <c r="C38" s="11" t="s">
        <v>710</v>
      </c>
      <c r="D38" s="42" t="str">
        <f>IFERROR(VLOOKUP(C38,Table1[[كود]:[الصنف]],2,0),"")</f>
        <v>رواتب</v>
      </c>
      <c r="E38" s="9" t="str">
        <f>IFERROR(VLOOKUP(C38,Table1[[كود]:[الصنف]],3,0),"")</f>
        <v>مسحوبات محمد طارق</v>
      </c>
      <c r="F38" s="9">
        <v>1</v>
      </c>
      <c r="G38" s="42">
        <v>80</v>
      </c>
      <c r="H38" s="15"/>
      <c r="I38" s="9">
        <f t="shared" si="1"/>
        <v>80</v>
      </c>
      <c r="J38" s="15"/>
      <c r="K38" s="15"/>
      <c r="L38" s="15"/>
      <c r="M38" s="15"/>
      <c r="N38" s="15"/>
    </row>
    <row r="39" spans="1:14" s="55" customFormat="1" ht="18.75" x14ac:dyDescent="0.25">
      <c r="A39" s="55">
        <v>38</v>
      </c>
      <c r="B39" s="56">
        <v>44247</v>
      </c>
      <c r="C39" s="11" t="s">
        <v>78</v>
      </c>
      <c r="D39" s="42" t="str">
        <f>IFERROR(VLOOKUP(C39,Table1[[كود]:[الصنف]],2,0),"")</f>
        <v>كاسترول</v>
      </c>
      <c r="E39" s="9" t="str">
        <f>IFERROR(VLOOKUP(C39,Table1[[كود]:[الصنف]],3,0),"")</f>
        <v>زيت  10,000 كم-MAGNATEC-10W40(4لتر)</v>
      </c>
      <c r="F39" s="9">
        <v>4</v>
      </c>
      <c r="G39" s="42">
        <f>IFERROR(INDEX(Table1[سعر الشراء],MATCH(C39,Table1[كود],0)),"")</f>
        <v>340</v>
      </c>
      <c r="H39" s="15">
        <v>-40</v>
      </c>
      <c r="I39" s="9">
        <f t="shared" si="1"/>
        <v>1400</v>
      </c>
      <c r="J39" s="15"/>
      <c r="K39" s="15"/>
      <c r="L39" s="15"/>
      <c r="M39" s="15"/>
      <c r="N39" s="15"/>
    </row>
    <row r="40" spans="1:14" s="55" customFormat="1" ht="18.75" x14ac:dyDescent="0.25">
      <c r="A40" s="55">
        <v>39</v>
      </c>
      <c r="B40" s="56">
        <v>44247</v>
      </c>
      <c r="C40" s="11" t="s">
        <v>80</v>
      </c>
      <c r="D40" s="42" t="str">
        <f>IFERROR(VLOOKUP(C40,Table1[[كود]:[الصنف]],2,0),"")</f>
        <v>كاسترول</v>
      </c>
      <c r="E40" s="9" t="str">
        <f>IFERROR(VLOOKUP(C40,Table1[[كود]:[الصنف]],3,0),"")</f>
        <v>زيت  3,000 كم-GTX HI MILES- ( 4 لتر)</v>
      </c>
      <c r="F40" s="9">
        <v>2</v>
      </c>
      <c r="G40" s="42">
        <f>IFERROR(INDEX(Table1[سعر الشراء],MATCH(C40,Table1[كود],0)),"")</f>
        <v>155</v>
      </c>
      <c r="H40" s="15"/>
      <c r="I40" s="9">
        <f t="shared" si="1"/>
        <v>310</v>
      </c>
      <c r="J40" s="15"/>
      <c r="K40" s="15"/>
      <c r="L40" s="15"/>
      <c r="M40" s="15"/>
      <c r="N40" s="15"/>
    </row>
    <row r="41" spans="1:14" s="55" customFormat="1" ht="18.75" x14ac:dyDescent="0.25">
      <c r="A41" s="55">
        <v>40</v>
      </c>
      <c r="B41" s="56">
        <v>44247</v>
      </c>
      <c r="C41" s="11" t="s">
        <v>79</v>
      </c>
      <c r="D41" s="42" t="str">
        <f>IFERROR(VLOOKUP(C41,Table1[[كود]:[الصنف]],2,0),"")</f>
        <v>كاسترول</v>
      </c>
      <c r="E41" s="9" t="str">
        <f>IFERROR(VLOOKUP(C41,Table1[[كود]:[الصنف]],3,0),"")</f>
        <v>زيت  5,000 كم-GTX- 20W50 ( 5 لتر)</v>
      </c>
      <c r="F41" s="9">
        <v>1</v>
      </c>
      <c r="G41" s="42">
        <f>IFERROR(INDEX(Table1[سعر الشراء],MATCH(C41,Table1[كود],0)),"")</f>
        <v>270</v>
      </c>
      <c r="H41" s="15"/>
      <c r="I41" s="9">
        <f t="shared" si="1"/>
        <v>270</v>
      </c>
      <c r="J41" s="15"/>
      <c r="K41" s="15"/>
      <c r="L41" s="15"/>
      <c r="M41" s="15"/>
      <c r="N41" s="15"/>
    </row>
    <row r="42" spans="1:14" s="55" customFormat="1" ht="18.75" x14ac:dyDescent="0.25">
      <c r="A42" s="55">
        <v>41</v>
      </c>
      <c r="B42" s="56">
        <v>44247</v>
      </c>
      <c r="C42" s="11" t="s">
        <v>702</v>
      </c>
      <c r="D42" s="42" t="str">
        <f>IFERROR(VLOOKUP(C42,Table1[[كود]:[الصنف]],2,0),"")</f>
        <v>خامات</v>
      </c>
      <c r="E42" s="9" t="s">
        <v>774</v>
      </c>
      <c r="F42" s="9">
        <v>1</v>
      </c>
      <c r="G42" s="42">
        <v>570</v>
      </c>
      <c r="H42" s="15"/>
      <c r="I42" s="9">
        <f t="shared" si="1"/>
        <v>570</v>
      </c>
      <c r="J42" s="15"/>
      <c r="K42" s="15"/>
      <c r="L42" s="15"/>
      <c r="M42" s="15"/>
      <c r="N42" s="15"/>
    </row>
    <row r="43" spans="1:14" s="55" customFormat="1" ht="18.75" x14ac:dyDescent="0.25">
      <c r="A43" s="55">
        <v>42</v>
      </c>
      <c r="B43" s="56">
        <v>44247</v>
      </c>
      <c r="C43" s="11" t="s">
        <v>81</v>
      </c>
      <c r="D43" s="42" t="str">
        <f>IFERROR(VLOOKUP(C43,Table1[[كود]:[الصنف]],2,0),"")</f>
        <v>شل</v>
      </c>
      <c r="E43" s="9" t="str">
        <f>IFERROR(VLOOKUP(C43,Table1[[كود]:[الصنف]],3,0),"")</f>
        <v>زيت  10,000 كم- 5W40 ( 4 لتر)</v>
      </c>
      <c r="F43" s="9">
        <v>2</v>
      </c>
      <c r="G43" s="42">
        <f>IFERROR(INDEX(Table1[سعر الشراء],MATCH(C43,Table1[كود],0)),"")</f>
        <v>475</v>
      </c>
      <c r="H43" s="15">
        <v>-50</v>
      </c>
      <c r="I43" s="9">
        <f t="shared" si="1"/>
        <v>1000</v>
      </c>
      <c r="J43" s="15"/>
      <c r="K43" s="15"/>
      <c r="L43" s="15"/>
      <c r="M43" s="15"/>
      <c r="N43" s="15"/>
    </row>
    <row r="44" spans="1:14" s="55" customFormat="1" ht="18.75" x14ac:dyDescent="0.25">
      <c r="A44" s="55">
        <v>43</v>
      </c>
      <c r="B44" s="56">
        <v>44247</v>
      </c>
      <c r="C44" s="11" t="s">
        <v>710</v>
      </c>
      <c r="D44" s="42" t="str">
        <f>IFERROR(VLOOKUP(C44,Table1[[كود]:[الصنف]],2,0),"")</f>
        <v>رواتب</v>
      </c>
      <c r="E44" s="9" t="str">
        <f>IFERROR(VLOOKUP(C44,Table1[[كود]:[الصنف]],3,0),"")</f>
        <v>مسحوبات محمد طارق</v>
      </c>
      <c r="F44" s="9">
        <v>1</v>
      </c>
      <c r="G44" s="42">
        <v>200</v>
      </c>
      <c r="H44" s="15"/>
      <c r="I44" s="9">
        <f t="shared" si="1"/>
        <v>200</v>
      </c>
      <c r="J44" s="15"/>
      <c r="K44" s="15"/>
      <c r="L44" s="15"/>
      <c r="M44" s="15"/>
      <c r="N44" s="15"/>
    </row>
    <row r="45" spans="1:14" s="55" customFormat="1" ht="18.75" x14ac:dyDescent="0.25">
      <c r="A45" s="55">
        <v>44</v>
      </c>
      <c r="B45" s="56">
        <v>44249</v>
      </c>
      <c r="C45" s="11" t="s">
        <v>777</v>
      </c>
      <c r="D45" s="42" t="str">
        <f>IFERROR(VLOOKUP(C45,Table1[[كود]:[الصنف]],2,0),"")</f>
        <v>مياة</v>
      </c>
      <c r="E45" s="9" t="str">
        <f>IFERROR(VLOOKUP(C45,Table1[[كود]:[الصنف]],3,0),"")</f>
        <v>فاتورة المياة</v>
      </c>
      <c r="F45" s="9">
        <v>1</v>
      </c>
      <c r="G45" s="42">
        <v>300</v>
      </c>
      <c r="H45" s="15"/>
      <c r="I45" s="9">
        <f t="shared" si="1"/>
        <v>300</v>
      </c>
      <c r="J45" s="15"/>
      <c r="K45" s="15"/>
      <c r="L45" s="15"/>
      <c r="M45" s="15"/>
      <c r="N45" s="15"/>
    </row>
    <row r="46" spans="1:14" s="55" customFormat="1" ht="18.75" x14ac:dyDescent="0.25">
      <c r="A46" s="55">
        <v>45</v>
      </c>
      <c r="B46" s="56">
        <v>44249</v>
      </c>
      <c r="C46" s="11" t="s">
        <v>710</v>
      </c>
      <c r="D46" s="42" t="str">
        <f>IFERROR(VLOOKUP(C46,Table1[[كود]:[الصنف]],2,0),"")</f>
        <v>رواتب</v>
      </c>
      <c r="E46" s="9" t="str">
        <f>IFERROR(VLOOKUP(C46,Table1[[كود]:[الصنف]],3,0),"")</f>
        <v>مسحوبات محمد طارق</v>
      </c>
      <c r="F46" s="9">
        <v>1</v>
      </c>
      <c r="G46" s="42">
        <v>100</v>
      </c>
      <c r="H46" s="15"/>
      <c r="I46" s="9">
        <f t="shared" si="1"/>
        <v>100</v>
      </c>
      <c r="J46" s="15"/>
      <c r="K46" s="15"/>
      <c r="L46" s="15"/>
      <c r="M46" s="15"/>
      <c r="N46" s="15"/>
    </row>
    <row r="47" spans="1:14" s="55" customFormat="1" ht="18.75" x14ac:dyDescent="0.25">
      <c r="A47" s="55">
        <v>46</v>
      </c>
      <c r="B47" s="56">
        <v>44250</v>
      </c>
      <c r="C47" s="11" t="s">
        <v>700</v>
      </c>
      <c r="D47" s="42" t="str">
        <f>IFERROR(VLOOKUP(C47,Table1[[كود]:[الصنف]],2,0),"")</f>
        <v>كهرباء</v>
      </c>
      <c r="E47" s="9" t="str">
        <f>IFERROR(VLOOKUP(C47,Table1[[كود]:[الصنف]],3,0),"")</f>
        <v>شحن عداد الكهرباء</v>
      </c>
      <c r="F47" s="9">
        <v>1</v>
      </c>
      <c r="G47" s="42">
        <v>150</v>
      </c>
      <c r="H47" s="15"/>
      <c r="I47" s="9">
        <f t="shared" si="1"/>
        <v>150</v>
      </c>
      <c r="J47" s="15"/>
      <c r="K47" s="15"/>
      <c r="L47" s="15"/>
      <c r="M47" s="15"/>
      <c r="N47" s="15"/>
    </row>
    <row r="48" spans="1:14" s="55" customFormat="1" ht="18.75" x14ac:dyDescent="0.25">
      <c r="A48" s="55">
        <v>47</v>
      </c>
      <c r="B48" s="56">
        <v>44250</v>
      </c>
      <c r="C48" s="11" t="s">
        <v>710</v>
      </c>
      <c r="D48" s="42" t="str">
        <f>IFERROR(VLOOKUP(C48,Table1[[كود]:[الصنف]],2,0),"")</f>
        <v>رواتب</v>
      </c>
      <c r="E48" s="9" t="str">
        <f>IFERROR(VLOOKUP(C48,Table1[[كود]:[الصنف]],3,0),"")</f>
        <v>مسحوبات محمد طارق</v>
      </c>
      <c r="F48" s="9">
        <v>1</v>
      </c>
      <c r="G48" s="42">
        <v>100</v>
      </c>
      <c r="H48" s="15"/>
      <c r="I48" s="9">
        <f t="shared" si="1"/>
        <v>100</v>
      </c>
      <c r="J48" s="15"/>
      <c r="K48" s="15"/>
      <c r="L48" s="15"/>
      <c r="M48" s="15"/>
      <c r="N48" s="15"/>
    </row>
    <row r="49" spans="1:14" s="55" customFormat="1" ht="18.75" x14ac:dyDescent="0.25">
      <c r="A49" s="55">
        <v>48</v>
      </c>
      <c r="B49" s="56">
        <v>44251</v>
      </c>
      <c r="C49" s="11" t="s">
        <v>779</v>
      </c>
      <c r="D49" s="42" t="str">
        <f>IFERROR(VLOOKUP(C49,Table1[[كود]:[الصنف]],2,0),"")</f>
        <v>دعاية</v>
      </c>
      <c r="E49" s="9" t="str">
        <f>IFERROR(VLOOKUP(C49,Table1[[كود]:[الصنف]],3,0),"")</f>
        <v>اعمال دعاية و اعلان</v>
      </c>
      <c r="F49" s="9">
        <v>1</v>
      </c>
      <c r="G49" s="42">
        <v>70</v>
      </c>
      <c r="H49" s="15"/>
      <c r="I49" s="9">
        <f t="shared" si="1"/>
        <v>70</v>
      </c>
      <c r="J49" s="15"/>
      <c r="K49" s="15"/>
      <c r="L49" s="15"/>
      <c r="M49" s="15"/>
      <c r="N49" s="15"/>
    </row>
    <row r="50" spans="1:14" s="55" customFormat="1" ht="18.75" x14ac:dyDescent="0.25">
      <c r="A50" s="55">
        <v>49</v>
      </c>
      <c r="B50" s="56">
        <v>44251</v>
      </c>
      <c r="C50" s="11" t="s">
        <v>710</v>
      </c>
      <c r="D50" s="42" t="str">
        <f>IFERROR(VLOOKUP(C50,Table1[[كود]:[الصنف]],2,0),"")</f>
        <v>رواتب</v>
      </c>
      <c r="E50" s="9" t="str">
        <f>IFERROR(VLOOKUP(C50,Table1[[كود]:[الصنف]],3,0),"")</f>
        <v>مسحوبات محمد طارق</v>
      </c>
      <c r="F50" s="9">
        <v>1</v>
      </c>
      <c r="G50" s="42">
        <v>100</v>
      </c>
      <c r="H50" s="15"/>
      <c r="I50" s="9">
        <f t="shared" si="1"/>
        <v>100</v>
      </c>
      <c r="J50" s="15"/>
      <c r="K50" s="15"/>
      <c r="L50" s="15"/>
      <c r="M50" s="15"/>
      <c r="N50" s="15"/>
    </row>
    <row r="51" spans="1:14" s="55" customFormat="1" ht="18.75" x14ac:dyDescent="0.25">
      <c r="A51" s="55">
        <v>50</v>
      </c>
      <c r="B51" s="56">
        <v>44252</v>
      </c>
      <c r="C51" s="11" t="s">
        <v>782</v>
      </c>
      <c r="D51" s="42" t="str">
        <f>IFERROR(VLOOKUP(C51,Table1[[كود]:[الصنف]],2,0),"")</f>
        <v>ايجار</v>
      </c>
      <c r="E51" s="9" t="str">
        <f>IFERROR(VLOOKUP(C51,Table1[[كود]:[الصنف]],3,0),"")</f>
        <v xml:space="preserve">ايجار المحل </v>
      </c>
      <c r="F51" s="9">
        <v>1</v>
      </c>
      <c r="G51" s="42">
        <v>4900</v>
      </c>
      <c r="H51" s="15"/>
      <c r="I51" s="9">
        <f t="shared" si="1"/>
        <v>4900</v>
      </c>
      <c r="J51" s="15"/>
      <c r="K51" s="15"/>
      <c r="L51" s="15"/>
      <c r="M51" s="15"/>
      <c r="N51" s="15"/>
    </row>
    <row r="52" spans="1:14" s="55" customFormat="1" ht="18.75" x14ac:dyDescent="0.25">
      <c r="A52" s="55">
        <v>51</v>
      </c>
      <c r="B52" s="56">
        <v>44252</v>
      </c>
      <c r="C52" s="11" t="s">
        <v>710</v>
      </c>
      <c r="D52" s="42" t="str">
        <f>IFERROR(VLOOKUP(C52,Table1[[كود]:[الصنف]],2,0),"")</f>
        <v>رواتب</v>
      </c>
      <c r="E52" s="9" t="str">
        <f>IFERROR(VLOOKUP(C52,Table1[[كود]:[الصنف]],3,0),"")</f>
        <v>مسحوبات محمد طارق</v>
      </c>
      <c r="F52" s="9">
        <v>1</v>
      </c>
      <c r="G52" s="42">
        <v>110</v>
      </c>
      <c r="H52" s="15"/>
      <c r="I52" s="9">
        <f t="shared" si="1"/>
        <v>110</v>
      </c>
      <c r="J52" s="15"/>
      <c r="K52" s="15"/>
      <c r="L52" s="15"/>
      <c r="M52" s="15"/>
      <c r="N52" s="15"/>
    </row>
    <row r="53" spans="1:14" s="55" customFormat="1" ht="18.75" x14ac:dyDescent="0.25">
      <c r="A53" s="55">
        <v>52</v>
      </c>
      <c r="B53" s="56">
        <v>44253</v>
      </c>
      <c r="C53" s="11" t="s">
        <v>710</v>
      </c>
      <c r="D53" s="42" t="str">
        <f>IFERROR(VLOOKUP(C53,Table1[[كود]:[الصنف]],2,0),"")</f>
        <v>رواتب</v>
      </c>
      <c r="E53" s="9" t="str">
        <f>IFERROR(VLOOKUP(C53,Table1[[كود]:[الصنف]],3,0),"")</f>
        <v>مسحوبات محمد طارق</v>
      </c>
      <c r="F53" s="9">
        <v>1</v>
      </c>
      <c r="G53" s="42">
        <v>100</v>
      </c>
      <c r="H53" s="15"/>
      <c r="I53" s="9">
        <f t="shared" si="1"/>
        <v>100</v>
      </c>
      <c r="J53" s="15"/>
      <c r="K53" s="15"/>
      <c r="L53" s="15"/>
      <c r="M53" s="15"/>
      <c r="N53" s="15"/>
    </row>
    <row r="54" spans="1:14" s="55" customFormat="1" ht="18.75" x14ac:dyDescent="0.25">
      <c r="A54" s="55">
        <v>53</v>
      </c>
      <c r="B54" s="56">
        <v>44254</v>
      </c>
      <c r="C54" s="11" t="s">
        <v>784</v>
      </c>
      <c r="D54" s="42" t="str">
        <f>IFERROR(VLOOKUP(C54,Table1[[كود]:[الصنف]],2,0),"")</f>
        <v>شل</v>
      </c>
      <c r="E54" s="9" t="str">
        <f>IFERROR(VLOOKUP(C54,Table1[[كود]:[الصنف]],3,0),"")</f>
        <v>زيت  10,000 كم- 5W30 ( 4 لتر)</v>
      </c>
      <c r="F54" s="9">
        <v>1</v>
      </c>
      <c r="G54" s="42">
        <f>IFERROR(INDEX(Table1[سعر الشراء],MATCH(C54,Table1[كود],0)),"")</f>
        <v>550</v>
      </c>
      <c r="H54" s="15">
        <v>550</v>
      </c>
      <c r="I54" s="9">
        <f t="shared" si="1"/>
        <v>0</v>
      </c>
      <c r="J54" s="15"/>
      <c r="K54" s="15"/>
      <c r="L54" s="15"/>
      <c r="M54" s="15"/>
      <c r="N54" s="15"/>
    </row>
    <row r="55" spans="1:14" s="55" customFormat="1" ht="18.75" x14ac:dyDescent="0.25">
      <c r="A55" s="55">
        <v>54</v>
      </c>
      <c r="B55" s="56">
        <v>44254</v>
      </c>
      <c r="C55" s="11" t="s">
        <v>78</v>
      </c>
      <c r="D55" s="42" t="str">
        <f>IFERROR(VLOOKUP(C55,Table1[[كود]:[الصنف]],2,0),"")</f>
        <v>كاسترول</v>
      </c>
      <c r="E55" s="9" t="str">
        <f>IFERROR(VLOOKUP(C55,Table1[[كود]:[الصنف]],3,0),"")</f>
        <v>زيت  10,000 كم-MAGNATEC-10W40(4لتر)</v>
      </c>
      <c r="F55" s="9">
        <v>8</v>
      </c>
      <c r="G55" s="42">
        <v>350</v>
      </c>
      <c r="H55" s="15">
        <v>800</v>
      </c>
      <c r="I55" s="9">
        <f t="shared" si="1"/>
        <v>2000</v>
      </c>
      <c r="J55" s="15"/>
      <c r="K55" s="15"/>
      <c r="L55" s="15"/>
      <c r="M55" s="15"/>
      <c r="N55" s="15"/>
    </row>
    <row r="56" spans="1:14" s="55" customFormat="1" ht="18.75" x14ac:dyDescent="0.25">
      <c r="A56" s="55">
        <v>55</v>
      </c>
      <c r="B56" s="56">
        <v>44254</v>
      </c>
      <c r="C56" s="11" t="s">
        <v>710</v>
      </c>
      <c r="D56" s="42" t="str">
        <f>IFERROR(VLOOKUP(C56,Table1[[كود]:[الصنف]],2,0),"")</f>
        <v>رواتب</v>
      </c>
      <c r="E56" s="9" t="str">
        <f>IFERROR(VLOOKUP(C56,Table1[[كود]:[الصنف]],3,0),"")</f>
        <v>مسحوبات محمد طارق</v>
      </c>
      <c r="F56" s="9">
        <v>1</v>
      </c>
      <c r="G56" s="42">
        <v>1200</v>
      </c>
      <c r="H56" s="15"/>
      <c r="I56" s="9">
        <f t="shared" si="1"/>
        <v>1200</v>
      </c>
      <c r="J56" s="15"/>
      <c r="K56" s="15"/>
      <c r="L56" s="15"/>
      <c r="M56" s="15"/>
      <c r="N56" s="15"/>
    </row>
    <row r="57" spans="1:14" s="55" customFormat="1" ht="18.75" x14ac:dyDescent="0.25">
      <c r="B57" s="10"/>
      <c r="C57" s="11"/>
      <c r="D57" s="42" t="str">
        <f>IFERROR(VLOOKUP(C57,Table1[[كود]:[الصنف]],2,0),"")</f>
        <v/>
      </c>
      <c r="E57" s="9" t="str">
        <f>IFERROR(VLOOKUP(C57,Table1[[كود]:[الصنف]],3,0),"")</f>
        <v/>
      </c>
      <c r="F57" s="9"/>
      <c r="G57" s="42" t="str">
        <f>IFERROR(INDEX(Table1[سعر الشراء],MATCH(C57,Table1[كود],0)),"")</f>
        <v/>
      </c>
      <c r="H57" s="15"/>
      <c r="I57" s="9" t="str">
        <f t="shared" si="1"/>
        <v/>
      </c>
      <c r="J57" s="15"/>
      <c r="K57" s="15"/>
      <c r="L57" s="15"/>
      <c r="M57" s="15"/>
      <c r="N57" s="15"/>
    </row>
    <row r="58" spans="1:14" s="55" customFormat="1" ht="18.75" x14ac:dyDescent="0.25">
      <c r="B58" s="10"/>
      <c r="C58" s="11"/>
      <c r="D58" s="42" t="str">
        <f>IFERROR(VLOOKUP(C58,Table1[[كود]:[الصنف]],2,0),"")</f>
        <v/>
      </c>
      <c r="E58" s="9" t="str">
        <f>IFERROR(VLOOKUP(C58,Table1[[كود]:[الصنف]],3,0),"")</f>
        <v/>
      </c>
      <c r="F58" s="9"/>
      <c r="G58" s="42" t="str">
        <f>IFERROR(INDEX(Table1[سعر الشراء],MATCH(C58,Table1[كود],0)),"")</f>
        <v/>
      </c>
      <c r="H58" s="15"/>
      <c r="I58" s="9" t="str">
        <f t="shared" si="1"/>
        <v/>
      </c>
      <c r="J58" s="15"/>
      <c r="K58" s="15"/>
      <c r="L58" s="15"/>
      <c r="M58" s="15"/>
      <c r="N58" s="15"/>
    </row>
    <row r="59" spans="1:14" s="55" customFormat="1" ht="18.75" x14ac:dyDescent="0.25">
      <c r="B59" s="10"/>
      <c r="C59" s="11"/>
      <c r="D59" s="42" t="str">
        <f>IFERROR(VLOOKUP(C59,Table1[[كود]:[الصنف]],2,0),"")</f>
        <v/>
      </c>
      <c r="E59" s="9" t="str">
        <f>IFERROR(VLOOKUP(C59,Table1[[كود]:[الصنف]],3,0),"")</f>
        <v/>
      </c>
      <c r="F59" s="9"/>
      <c r="G59" s="42" t="str">
        <f>IFERROR(INDEX(Table1[سعر الشراء],MATCH(C59,Table1[كود],0)),"")</f>
        <v/>
      </c>
      <c r="H59" s="15"/>
      <c r="I59" s="9" t="str">
        <f t="shared" si="1"/>
        <v/>
      </c>
      <c r="J59" s="15"/>
      <c r="K59" s="15"/>
      <c r="L59" s="15"/>
      <c r="M59" s="15"/>
      <c r="N59" s="15"/>
    </row>
    <row r="60" spans="1:14" s="55" customFormat="1" ht="18.75" x14ac:dyDescent="0.25">
      <c r="B60" s="10"/>
      <c r="C60" s="11"/>
      <c r="D60" s="42" t="str">
        <f>IFERROR(VLOOKUP(C60,Table1[[كود]:[الصنف]],2,0),"")</f>
        <v/>
      </c>
      <c r="E60" s="9" t="str">
        <f>IFERROR(VLOOKUP(C60,Table1[[كود]:[الصنف]],3,0),"")</f>
        <v/>
      </c>
      <c r="F60" s="9"/>
      <c r="G60" s="42" t="str">
        <f>IFERROR(INDEX(Table1[سعر الشراء],MATCH(C60,Table1[كود],0)),"")</f>
        <v/>
      </c>
      <c r="H60" s="15"/>
      <c r="I60" s="9" t="str">
        <f t="shared" si="1"/>
        <v/>
      </c>
      <c r="J60" s="15"/>
      <c r="K60" s="15"/>
      <c r="L60" s="15"/>
      <c r="M60" s="15"/>
      <c r="N60" s="15"/>
    </row>
    <row r="61" spans="1:14" s="55" customFormat="1" ht="18.75" x14ac:dyDescent="0.25">
      <c r="B61" s="10"/>
      <c r="C61" s="11"/>
      <c r="D61" s="42" t="str">
        <f>IFERROR(VLOOKUP(C61,Table1[[كود]:[الصنف]],2,0),"")</f>
        <v/>
      </c>
      <c r="E61" s="9" t="str">
        <f>IFERROR(VLOOKUP(C61,Table1[[كود]:[الصنف]],3,0),"")</f>
        <v/>
      </c>
      <c r="F61" s="9"/>
      <c r="G61" s="42" t="str">
        <f>IFERROR(INDEX(Table1[سعر الشراء],MATCH(C61,Table1[كود],0)),"")</f>
        <v/>
      </c>
      <c r="H61" s="15"/>
      <c r="I61" s="9" t="str">
        <f t="shared" si="1"/>
        <v/>
      </c>
      <c r="J61" s="15"/>
      <c r="K61" s="15"/>
      <c r="L61" s="15"/>
      <c r="M61" s="15"/>
      <c r="N61" s="15"/>
    </row>
    <row r="62" spans="1:14" s="55" customFormat="1" ht="18.75" x14ac:dyDescent="0.25">
      <c r="B62" s="10"/>
      <c r="C62" s="11"/>
      <c r="D62" s="42" t="str">
        <f>IFERROR(VLOOKUP(C62,Table1[[كود]:[الصنف]],2,0),"")</f>
        <v/>
      </c>
      <c r="E62" s="9" t="str">
        <f>IFERROR(VLOOKUP(C62,Table1[[كود]:[الصنف]],3,0),"")</f>
        <v/>
      </c>
      <c r="F62" s="9"/>
      <c r="G62" s="42" t="str">
        <f>IFERROR(INDEX(Table1[سعر الشراء],MATCH(C62,Table1[كود],0)),"")</f>
        <v/>
      </c>
      <c r="H62" s="15"/>
      <c r="I62" s="9" t="str">
        <f t="shared" si="1"/>
        <v/>
      </c>
      <c r="J62" s="15"/>
      <c r="K62" s="15"/>
      <c r="L62" s="15"/>
      <c r="M62" s="15"/>
      <c r="N62" s="15"/>
    </row>
    <row r="63" spans="1:14" s="55" customFormat="1" ht="18.75" x14ac:dyDescent="0.25">
      <c r="B63" s="10"/>
      <c r="C63" s="11"/>
      <c r="D63" s="42" t="str">
        <f>IFERROR(VLOOKUP(C63,Table1[[كود]:[الصنف]],2,0),"")</f>
        <v/>
      </c>
      <c r="E63" s="9" t="str">
        <f>IFERROR(VLOOKUP(C63,Table1[[كود]:[الصنف]],3,0),"")</f>
        <v/>
      </c>
      <c r="F63" s="9"/>
      <c r="G63" s="42" t="str">
        <f>IFERROR(INDEX(Table1[سعر الشراء],MATCH(C63,Table1[كود],0)),"")</f>
        <v/>
      </c>
      <c r="H63" s="15"/>
      <c r="I63" s="9" t="str">
        <f t="shared" si="1"/>
        <v/>
      </c>
      <c r="J63" s="15"/>
      <c r="K63" s="15"/>
      <c r="L63" s="15"/>
      <c r="M63" s="15"/>
      <c r="N63" s="15"/>
    </row>
    <row r="64" spans="1:14" s="55" customFormat="1" ht="18.75" x14ac:dyDescent="0.25">
      <c r="B64" s="10"/>
      <c r="C64" s="11"/>
      <c r="D64" s="42" t="str">
        <f>IFERROR(VLOOKUP(C64,Table1[[كود]:[الصنف]],2,0),"")</f>
        <v/>
      </c>
      <c r="E64" s="9" t="str">
        <f>IFERROR(VLOOKUP(C64,Table1[[كود]:[الصنف]],3,0),"")</f>
        <v/>
      </c>
      <c r="F64" s="9"/>
      <c r="G64" s="42" t="str">
        <f>IFERROR(INDEX(Table1[سعر الشراء],MATCH(C64,Table1[كود],0)),"")</f>
        <v/>
      </c>
      <c r="H64" s="15"/>
      <c r="I64" s="9" t="str">
        <f t="shared" si="1"/>
        <v/>
      </c>
      <c r="J64" s="15"/>
      <c r="K64" s="15"/>
      <c r="L64" s="15"/>
      <c r="M64" s="15"/>
      <c r="N64" s="15"/>
    </row>
    <row r="65" spans="2:14" s="55" customFormat="1" ht="18.75" x14ac:dyDescent="0.25">
      <c r="B65" s="10"/>
      <c r="C65" s="11"/>
      <c r="D65" s="42" t="str">
        <f>IFERROR(VLOOKUP(C65,Table1[[كود]:[الصنف]],2,0),"")</f>
        <v/>
      </c>
      <c r="E65" s="9" t="str">
        <f>IFERROR(VLOOKUP(C65,Table1[[كود]:[الصنف]],3,0),"")</f>
        <v/>
      </c>
      <c r="F65" s="9"/>
      <c r="G65" s="42" t="str">
        <f>IFERROR(INDEX(Table1[سعر الشراء],MATCH(C65,Table1[كود],0)),"")</f>
        <v/>
      </c>
      <c r="H65" s="15"/>
      <c r="I65" s="9" t="str">
        <f t="shared" si="1"/>
        <v/>
      </c>
      <c r="J65" s="15"/>
      <c r="K65" s="15"/>
      <c r="L65" s="15"/>
      <c r="M65" s="15"/>
      <c r="N65" s="15"/>
    </row>
    <row r="66" spans="2:14" s="55" customFormat="1" ht="18.75" x14ac:dyDescent="0.25">
      <c r="B66" s="10"/>
      <c r="C66" s="11"/>
      <c r="D66" s="42" t="str">
        <f>IFERROR(VLOOKUP(C66,Table1[[كود]:[الصنف]],2,0),"")</f>
        <v/>
      </c>
      <c r="E66" s="9" t="str">
        <f>IFERROR(VLOOKUP(C66,Table1[[كود]:[الصنف]],3,0),"")</f>
        <v/>
      </c>
      <c r="F66" s="9"/>
      <c r="G66" s="42" t="str">
        <f>IFERROR(INDEX(Table1[سعر الشراء],MATCH(C66,Table1[كود],0)),"")</f>
        <v/>
      </c>
      <c r="H66" s="15"/>
      <c r="I66" s="9" t="str">
        <f t="shared" si="1"/>
        <v/>
      </c>
      <c r="J66" s="15"/>
      <c r="K66" s="15"/>
      <c r="L66" s="15"/>
      <c r="M66" s="15"/>
      <c r="N66" s="15"/>
    </row>
    <row r="67" spans="2:14" s="55" customFormat="1" ht="18.75" x14ac:dyDescent="0.25">
      <c r="B67" s="10"/>
      <c r="C67" s="11"/>
      <c r="D67" s="42" t="str">
        <f>IFERROR(VLOOKUP(C67,Table1[[كود]:[الصنف]],2,0),"")</f>
        <v/>
      </c>
      <c r="E67" s="9" t="str">
        <f>IFERROR(VLOOKUP(C67,Table1[[كود]:[الصنف]],3,0),"")</f>
        <v/>
      </c>
      <c r="F67" s="9"/>
      <c r="G67" s="42" t="str">
        <f>IFERROR(INDEX(Table1[سعر الشراء],MATCH(C67,Table1[كود],0)),"")</f>
        <v/>
      </c>
      <c r="H67" s="15"/>
      <c r="I67" s="9" t="str">
        <f t="shared" si="1"/>
        <v/>
      </c>
      <c r="J67" s="15"/>
      <c r="K67" s="15"/>
      <c r="L67" s="15"/>
      <c r="M67" s="15"/>
      <c r="N67" s="15"/>
    </row>
    <row r="68" spans="2:14" s="55" customFormat="1" ht="18.75" x14ac:dyDescent="0.25">
      <c r="B68" s="10"/>
      <c r="C68" s="11"/>
      <c r="D68" s="42" t="str">
        <f>IFERROR(VLOOKUP(C68,Table1[[كود]:[الصنف]],2,0),"")</f>
        <v/>
      </c>
      <c r="E68" s="9" t="str">
        <f>IFERROR(VLOOKUP(C68,Table1[[كود]:[الصنف]],3,0),"")</f>
        <v/>
      </c>
      <c r="F68" s="9"/>
      <c r="G68" s="42" t="str">
        <f>IFERROR(INDEX(Table1[سعر الشراء],MATCH(C68,Table1[كود],0)),"")</f>
        <v/>
      </c>
      <c r="H68" s="15"/>
      <c r="I68" s="9" t="str">
        <f t="shared" si="1"/>
        <v/>
      </c>
      <c r="J68" s="15"/>
      <c r="K68" s="15"/>
      <c r="L68" s="15"/>
      <c r="M68" s="15"/>
      <c r="N68" s="15"/>
    </row>
    <row r="69" spans="2:14" s="55" customFormat="1" ht="18.75" x14ac:dyDescent="0.25">
      <c r="B69" s="10"/>
      <c r="C69" s="11"/>
      <c r="D69" s="42" t="str">
        <f>IFERROR(VLOOKUP(C69,Table1[[كود]:[الصنف]],2,0),"")</f>
        <v/>
      </c>
      <c r="E69" s="9" t="str">
        <f>IFERROR(VLOOKUP(C69,Table1[[كود]:[الصنف]],3,0),"")</f>
        <v/>
      </c>
      <c r="F69" s="9"/>
      <c r="G69" s="42" t="str">
        <f>IFERROR(INDEX(Table1[سعر الشراء],MATCH(C69,Table1[كود],0)),"")</f>
        <v/>
      </c>
      <c r="H69" s="15"/>
      <c r="I69" s="9" t="str">
        <f t="shared" si="1"/>
        <v/>
      </c>
      <c r="J69" s="15"/>
      <c r="K69" s="15"/>
      <c r="L69" s="15"/>
      <c r="M69" s="15"/>
      <c r="N69" s="15"/>
    </row>
    <row r="70" spans="2:14" s="55" customFormat="1" ht="18.75" x14ac:dyDescent="0.25">
      <c r="B70" s="10"/>
      <c r="C70" s="11"/>
      <c r="D70" s="42" t="str">
        <f>IFERROR(VLOOKUP(C70,Table1[[كود]:[الصنف]],2,0),"")</f>
        <v/>
      </c>
      <c r="E70" s="9" t="str">
        <f>IFERROR(VLOOKUP(C70,Table1[[كود]:[الصنف]],3,0),"")</f>
        <v/>
      </c>
      <c r="F70" s="9"/>
      <c r="G70" s="42" t="str">
        <f>IFERROR(INDEX(Table1[سعر الشراء],MATCH(C70,Table1[كود],0)),"")</f>
        <v/>
      </c>
      <c r="H70" s="15"/>
      <c r="I70" s="9" t="str">
        <f t="shared" si="1"/>
        <v/>
      </c>
      <c r="J70" s="15"/>
      <c r="K70" s="15"/>
      <c r="L70" s="15"/>
      <c r="M70" s="15"/>
      <c r="N70" s="15"/>
    </row>
    <row r="71" spans="2:14" s="55" customFormat="1" ht="18.75" x14ac:dyDescent="0.25">
      <c r="B71" s="10"/>
      <c r="C71" s="11"/>
      <c r="D71" s="42" t="str">
        <f>IFERROR(VLOOKUP(C71,Table1[[كود]:[الصنف]],2,0),"")</f>
        <v/>
      </c>
      <c r="E71" s="9" t="str">
        <f>IFERROR(VLOOKUP(C71,Table1[[كود]:[الصنف]],3,0),"")</f>
        <v/>
      </c>
      <c r="F71" s="9"/>
      <c r="G71" s="42" t="str">
        <f>IFERROR(INDEX(Table1[سعر الشراء],MATCH(C71,Table1[كود],0)),"")</f>
        <v/>
      </c>
      <c r="H71" s="15"/>
      <c r="I71" s="9" t="str">
        <f t="shared" si="1"/>
        <v/>
      </c>
      <c r="J71" s="15"/>
      <c r="K71" s="15"/>
      <c r="L71" s="15"/>
      <c r="M71" s="15"/>
      <c r="N71" s="15"/>
    </row>
    <row r="72" spans="2:14" s="55" customFormat="1" ht="18.75" x14ac:dyDescent="0.25">
      <c r="B72" s="10"/>
      <c r="C72" s="11"/>
      <c r="D72" s="42" t="str">
        <f>IFERROR(VLOOKUP(C72,Table1[[كود]:[الصنف]],2,0),"")</f>
        <v/>
      </c>
      <c r="E72" s="9" t="str">
        <f>IFERROR(VLOOKUP(C72,Table1[[كود]:[الصنف]],3,0),"")</f>
        <v/>
      </c>
      <c r="F72" s="9"/>
      <c r="G72" s="42" t="str">
        <f>IFERROR(INDEX(Table1[سعر الشراء],MATCH(C72,Table1[كود],0)),"")</f>
        <v/>
      </c>
      <c r="H72" s="15"/>
      <c r="I72" s="9" t="str">
        <f t="shared" si="1"/>
        <v/>
      </c>
      <c r="J72" s="15"/>
      <c r="K72" s="15"/>
      <c r="L72" s="15"/>
      <c r="M72" s="15"/>
      <c r="N72" s="15"/>
    </row>
    <row r="73" spans="2:14" s="55" customFormat="1" ht="18.75" x14ac:dyDescent="0.25">
      <c r="B73" s="10"/>
      <c r="C73" s="11"/>
      <c r="D73" s="42" t="str">
        <f>IFERROR(VLOOKUP(C73,Table1[[كود]:[الصنف]],2,0),"")</f>
        <v/>
      </c>
      <c r="E73" s="9" t="str">
        <f>IFERROR(VLOOKUP(C73,Table1[[كود]:[الصنف]],3,0),"")</f>
        <v/>
      </c>
      <c r="F73" s="9"/>
      <c r="G73" s="42" t="str">
        <f>IFERROR(INDEX(Table1[سعر الشراء],MATCH(C73,Table1[كود],0)),"")</f>
        <v/>
      </c>
      <c r="H73" s="15"/>
      <c r="I73" s="9" t="str">
        <f t="shared" ref="I73:I136" si="2">IFERROR((G73*F73)-H73,"")</f>
        <v/>
      </c>
      <c r="J73" s="15"/>
      <c r="K73" s="15"/>
      <c r="L73" s="15"/>
      <c r="M73" s="15"/>
      <c r="N73" s="15"/>
    </row>
    <row r="74" spans="2:14" s="55" customFormat="1" ht="18.75" x14ac:dyDescent="0.25">
      <c r="B74" s="10"/>
      <c r="C74" s="11"/>
      <c r="D74" s="42" t="str">
        <f>IFERROR(VLOOKUP(C74,Table1[[كود]:[الصنف]],2,0),"")</f>
        <v/>
      </c>
      <c r="E74" s="9" t="str">
        <f>IFERROR(VLOOKUP(C74,Table1[[كود]:[الصنف]],3,0),"")</f>
        <v/>
      </c>
      <c r="F74" s="9"/>
      <c r="G74" s="42" t="str">
        <f>IFERROR(INDEX(Table1[سعر الشراء],MATCH(C74,Table1[كود],0)),"")</f>
        <v/>
      </c>
      <c r="H74" s="15"/>
      <c r="I74" s="9" t="str">
        <f t="shared" si="2"/>
        <v/>
      </c>
      <c r="J74" s="15"/>
      <c r="K74" s="15"/>
      <c r="L74" s="15"/>
      <c r="M74" s="15"/>
      <c r="N74" s="15"/>
    </row>
    <row r="75" spans="2:14" s="55" customFormat="1" ht="18.75" x14ac:dyDescent="0.25">
      <c r="B75" s="10"/>
      <c r="C75" s="11"/>
      <c r="D75" s="42" t="str">
        <f>IFERROR(VLOOKUP(C75,Table1[[كود]:[الصنف]],2,0),"")</f>
        <v/>
      </c>
      <c r="E75" s="9" t="str">
        <f>IFERROR(VLOOKUP(C75,Table1[[كود]:[الصنف]],3,0),"")</f>
        <v/>
      </c>
      <c r="F75" s="9"/>
      <c r="G75" s="42" t="str">
        <f>IFERROR(INDEX(Table1[سعر الشراء],MATCH(C75,Table1[كود],0)),"")</f>
        <v/>
      </c>
      <c r="H75" s="15"/>
      <c r="I75" s="9" t="str">
        <f t="shared" si="2"/>
        <v/>
      </c>
      <c r="J75" s="15"/>
      <c r="K75" s="15"/>
      <c r="L75" s="15"/>
      <c r="M75" s="15"/>
      <c r="N75" s="15"/>
    </row>
    <row r="76" spans="2:14" s="55" customFormat="1" ht="18.75" x14ac:dyDescent="0.25">
      <c r="B76" s="10"/>
      <c r="C76" s="11"/>
      <c r="D76" s="42" t="str">
        <f>IFERROR(VLOOKUP(C76,Table1[[كود]:[الصنف]],2,0),"")</f>
        <v/>
      </c>
      <c r="E76" s="9" t="str">
        <f>IFERROR(VLOOKUP(C76,Table1[[كود]:[الصنف]],3,0),"")</f>
        <v/>
      </c>
      <c r="F76" s="9"/>
      <c r="G76" s="42" t="str">
        <f>IFERROR(INDEX(Table1[سعر الشراء],MATCH(C76,Table1[كود],0)),"")</f>
        <v/>
      </c>
      <c r="H76" s="15"/>
      <c r="I76" s="9" t="str">
        <f t="shared" si="2"/>
        <v/>
      </c>
      <c r="J76" s="15"/>
      <c r="K76" s="15"/>
      <c r="L76" s="15"/>
      <c r="M76" s="15"/>
      <c r="N76" s="15"/>
    </row>
    <row r="77" spans="2:14" s="55" customFormat="1" ht="18.75" x14ac:dyDescent="0.25">
      <c r="B77" s="10"/>
      <c r="C77" s="11"/>
      <c r="D77" s="42" t="str">
        <f>IFERROR(VLOOKUP(C77,Table1[[كود]:[الصنف]],2,0),"")</f>
        <v/>
      </c>
      <c r="E77" s="9" t="str">
        <f>IFERROR(VLOOKUP(C77,Table1[[كود]:[الصنف]],3,0),"")</f>
        <v/>
      </c>
      <c r="F77" s="9"/>
      <c r="G77" s="42" t="str">
        <f>IFERROR(INDEX(Table1[سعر الشراء],MATCH(C77,Table1[كود],0)),"")</f>
        <v/>
      </c>
      <c r="H77" s="15"/>
      <c r="I77" s="9" t="str">
        <f t="shared" si="2"/>
        <v/>
      </c>
      <c r="J77" s="15"/>
      <c r="K77" s="15"/>
      <c r="L77" s="15"/>
      <c r="M77" s="15"/>
      <c r="N77" s="15"/>
    </row>
    <row r="78" spans="2:14" s="55" customFormat="1" ht="18.75" x14ac:dyDescent="0.25">
      <c r="B78" s="10"/>
      <c r="C78" s="11"/>
      <c r="D78" s="42" t="str">
        <f>IFERROR(VLOOKUP(C78,Table1[[كود]:[الصنف]],2,0),"")</f>
        <v/>
      </c>
      <c r="E78" s="9" t="str">
        <f>IFERROR(VLOOKUP(C78,Table1[[كود]:[الصنف]],3,0),"")</f>
        <v/>
      </c>
      <c r="F78" s="9"/>
      <c r="G78" s="42" t="str">
        <f>IFERROR(INDEX(Table1[سعر الشراء],MATCH(C78,Table1[كود],0)),"")</f>
        <v/>
      </c>
      <c r="H78" s="15"/>
      <c r="I78" s="9" t="str">
        <f t="shared" si="2"/>
        <v/>
      </c>
      <c r="J78" s="15"/>
      <c r="K78" s="15"/>
      <c r="L78" s="15"/>
      <c r="M78" s="15"/>
      <c r="N78" s="15"/>
    </row>
    <row r="79" spans="2:14" s="55" customFormat="1" ht="18.75" x14ac:dyDescent="0.25">
      <c r="B79" s="10"/>
      <c r="C79" s="11"/>
      <c r="D79" s="42" t="str">
        <f>IFERROR(VLOOKUP(C79,Table1[[كود]:[الصنف]],2,0),"")</f>
        <v/>
      </c>
      <c r="E79" s="9" t="str">
        <f>IFERROR(VLOOKUP(C79,Table1[[كود]:[الصنف]],3,0),"")</f>
        <v/>
      </c>
      <c r="F79" s="9"/>
      <c r="G79" s="42" t="str">
        <f>IFERROR(INDEX(Table1[سعر الشراء],MATCH(C79,Table1[كود],0)),"")</f>
        <v/>
      </c>
      <c r="H79" s="15"/>
      <c r="I79" s="9" t="str">
        <f t="shared" si="2"/>
        <v/>
      </c>
      <c r="J79" s="15"/>
      <c r="K79" s="15"/>
      <c r="L79" s="15"/>
      <c r="M79" s="15"/>
      <c r="N79" s="15"/>
    </row>
    <row r="80" spans="2:14" s="55" customFormat="1" ht="18.75" x14ac:dyDescent="0.25">
      <c r="B80" s="10"/>
      <c r="C80" s="11"/>
      <c r="D80" s="42" t="str">
        <f>IFERROR(VLOOKUP(C80,Table1[[كود]:[الصنف]],2,0),"")</f>
        <v/>
      </c>
      <c r="E80" s="9" t="str">
        <f>IFERROR(VLOOKUP(C80,Table1[[كود]:[الصنف]],3,0),"")</f>
        <v/>
      </c>
      <c r="F80" s="9"/>
      <c r="G80" s="42" t="str">
        <f>IFERROR(INDEX(Table1[سعر الشراء],MATCH(C80,Table1[كود],0)),"")</f>
        <v/>
      </c>
      <c r="H80" s="15"/>
      <c r="I80" s="9" t="str">
        <f t="shared" si="2"/>
        <v/>
      </c>
      <c r="J80" s="15"/>
      <c r="K80" s="15"/>
      <c r="L80" s="15"/>
      <c r="M80" s="15"/>
      <c r="N80" s="15"/>
    </row>
    <row r="81" spans="2:14" s="55" customFormat="1" ht="18.75" x14ac:dyDescent="0.25">
      <c r="B81" s="10"/>
      <c r="C81" s="11"/>
      <c r="D81" s="42" t="str">
        <f>IFERROR(VLOOKUP(C81,Table1[[كود]:[الصنف]],2,0),"")</f>
        <v/>
      </c>
      <c r="E81" s="9" t="str">
        <f>IFERROR(VLOOKUP(C81,Table1[[كود]:[الصنف]],3,0),"")</f>
        <v/>
      </c>
      <c r="F81" s="9"/>
      <c r="G81" s="42" t="str">
        <f>IFERROR(INDEX(Table1[سعر الشراء],MATCH(C81,Table1[كود],0)),"")</f>
        <v/>
      </c>
      <c r="H81" s="15"/>
      <c r="I81" s="9" t="str">
        <f t="shared" si="2"/>
        <v/>
      </c>
      <c r="J81" s="15"/>
      <c r="K81" s="15"/>
      <c r="L81" s="15"/>
      <c r="M81" s="15"/>
      <c r="N81" s="15"/>
    </row>
    <row r="82" spans="2:14" s="55" customFormat="1" ht="18.75" x14ac:dyDescent="0.25">
      <c r="B82" s="10"/>
      <c r="C82" s="11"/>
      <c r="D82" s="42" t="str">
        <f>IFERROR(VLOOKUP(C82,Table1[[كود]:[الصنف]],2,0),"")</f>
        <v/>
      </c>
      <c r="E82" s="9" t="str">
        <f>IFERROR(VLOOKUP(C82,Table1[[كود]:[الصنف]],3,0),"")</f>
        <v/>
      </c>
      <c r="F82" s="9"/>
      <c r="G82" s="42" t="str">
        <f>IFERROR(INDEX(Table1[سعر الشراء],MATCH(C82,Table1[كود],0)),"")</f>
        <v/>
      </c>
      <c r="H82" s="15"/>
      <c r="I82" s="9" t="str">
        <f t="shared" si="2"/>
        <v/>
      </c>
      <c r="J82" s="15"/>
      <c r="K82" s="15"/>
      <c r="L82" s="15"/>
      <c r="M82" s="15"/>
      <c r="N82" s="15"/>
    </row>
    <row r="83" spans="2:14" s="55" customFormat="1" ht="18.75" x14ac:dyDescent="0.25">
      <c r="B83" s="10"/>
      <c r="C83" s="11"/>
      <c r="D83" s="42" t="str">
        <f>IFERROR(VLOOKUP(C83,Table1[[كود]:[الصنف]],2,0),"")</f>
        <v/>
      </c>
      <c r="E83" s="9" t="str">
        <f>IFERROR(VLOOKUP(C83,Table1[[كود]:[الصنف]],3,0),"")</f>
        <v/>
      </c>
      <c r="F83" s="9"/>
      <c r="G83" s="42" t="str">
        <f>IFERROR(INDEX(Table1[سعر الشراء],MATCH(C83,Table1[كود],0)),"")</f>
        <v/>
      </c>
      <c r="H83" s="15"/>
      <c r="I83" s="9" t="str">
        <f t="shared" si="2"/>
        <v/>
      </c>
      <c r="J83" s="15"/>
      <c r="K83" s="15"/>
      <c r="L83" s="15"/>
      <c r="M83" s="15"/>
      <c r="N83" s="15"/>
    </row>
    <row r="84" spans="2:14" s="55" customFormat="1" ht="18.75" x14ac:dyDescent="0.25">
      <c r="B84" s="10"/>
      <c r="C84" s="11"/>
      <c r="D84" s="42" t="str">
        <f>IFERROR(VLOOKUP(C84,Table1[[كود]:[الصنف]],2,0),"")</f>
        <v/>
      </c>
      <c r="E84" s="9" t="str">
        <f>IFERROR(VLOOKUP(C84,Table1[[كود]:[الصنف]],3,0),"")</f>
        <v/>
      </c>
      <c r="F84" s="9"/>
      <c r="G84" s="42" t="str">
        <f>IFERROR(INDEX(Table1[سعر الشراء],MATCH(C84,Table1[كود],0)),"")</f>
        <v/>
      </c>
      <c r="H84" s="15"/>
      <c r="I84" s="9" t="str">
        <f t="shared" si="2"/>
        <v/>
      </c>
      <c r="J84" s="15"/>
      <c r="K84" s="15"/>
      <c r="L84" s="15"/>
      <c r="M84" s="15"/>
      <c r="N84" s="15"/>
    </row>
    <row r="85" spans="2:14" s="55" customFormat="1" ht="18.75" x14ac:dyDescent="0.25">
      <c r="B85" s="10"/>
      <c r="C85" s="11"/>
      <c r="D85" s="42" t="str">
        <f>IFERROR(VLOOKUP(C85,Table1[[كود]:[الصنف]],2,0),"")</f>
        <v/>
      </c>
      <c r="E85" s="9" t="str">
        <f>IFERROR(VLOOKUP(C85,Table1[[كود]:[الصنف]],3,0),"")</f>
        <v/>
      </c>
      <c r="F85" s="9"/>
      <c r="G85" s="42" t="str">
        <f>IFERROR(INDEX(Table1[سعر الشراء],MATCH(C85,Table1[كود],0)),"")</f>
        <v/>
      </c>
      <c r="H85" s="15"/>
      <c r="I85" s="9" t="str">
        <f t="shared" si="2"/>
        <v/>
      </c>
      <c r="J85" s="15"/>
      <c r="K85" s="15"/>
      <c r="L85" s="15"/>
      <c r="M85" s="15"/>
      <c r="N85" s="15"/>
    </row>
    <row r="86" spans="2:14" s="55" customFormat="1" ht="18.75" x14ac:dyDescent="0.25">
      <c r="B86" s="10"/>
      <c r="C86" s="11"/>
      <c r="D86" s="42" t="str">
        <f>IFERROR(VLOOKUP(C86,Table1[[كود]:[الصنف]],2,0),"")</f>
        <v/>
      </c>
      <c r="E86" s="9" t="str">
        <f>IFERROR(VLOOKUP(C86,Table1[[كود]:[الصنف]],3,0),"")</f>
        <v/>
      </c>
      <c r="F86" s="9"/>
      <c r="G86" s="42" t="str">
        <f>IFERROR(INDEX(Table1[سعر الشراء],MATCH(C86,Table1[كود],0)),"")</f>
        <v/>
      </c>
      <c r="H86" s="15"/>
      <c r="I86" s="9" t="str">
        <f t="shared" si="2"/>
        <v/>
      </c>
      <c r="J86" s="15"/>
      <c r="K86" s="15"/>
      <c r="L86" s="15"/>
      <c r="M86" s="15"/>
      <c r="N86" s="15"/>
    </row>
    <row r="87" spans="2:14" s="55" customFormat="1" ht="18.75" x14ac:dyDescent="0.25">
      <c r="B87" s="10"/>
      <c r="C87" s="11"/>
      <c r="D87" s="42" t="str">
        <f>IFERROR(VLOOKUP(C87,Table1[[كود]:[الصنف]],2,0),"")</f>
        <v/>
      </c>
      <c r="E87" s="9" t="str">
        <f>IFERROR(VLOOKUP(C87,Table1[[كود]:[الصنف]],3,0),"")</f>
        <v/>
      </c>
      <c r="F87" s="9"/>
      <c r="G87" s="42" t="str">
        <f>IFERROR(INDEX(Table1[سعر الشراء],MATCH(C87,Table1[كود],0)),"")</f>
        <v/>
      </c>
      <c r="H87" s="15"/>
      <c r="I87" s="9" t="str">
        <f t="shared" si="2"/>
        <v/>
      </c>
      <c r="J87" s="15"/>
      <c r="K87" s="15"/>
      <c r="L87" s="15"/>
      <c r="M87" s="15"/>
      <c r="N87" s="15"/>
    </row>
    <row r="88" spans="2:14" s="55" customFormat="1" ht="18.75" x14ac:dyDescent="0.25">
      <c r="B88" s="10"/>
      <c r="C88" s="11"/>
      <c r="D88" s="42" t="str">
        <f>IFERROR(VLOOKUP(C88,Table1[[كود]:[الصنف]],2,0),"")</f>
        <v/>
      </c>
      <c r="E88" s="9" t="str">
        <f>IFERROR(VLOOKUP(C88,Table1[[كود]:[الصنف]],3,0),"")</f>
        <v/>
      </c>
      <c r="F88" s="9"/>
      <c r="G88" s="42" t="str">
        <f>IFERROR(INDEX(Table1[سعر الشراء],MATCH(C88,Table1[كود],0)),"")</f>
        <v/>
      </c>
      <c r="H88" s="15"/>
      <c r="I88" s="9" t="str">
        <f t="shared" si="2"/>
        <v/>
      </c>
      <c r="J88" s="15"/>
      <c r="K88" s="15"/>
      <c r="L88" s="15"/>
      <c r="M88" s="15"/>
      <c r="N88" s="15"/>
    </row>
    <row r="89" spans="2:14" s="55" customFormat="1" ht="18.75" x14ac:dyDescent="0.25">
      <c r="B89" s="10"/>
      <c r="C89" s="11"/>
      <c r="D89" s="42" t="str">
        <f>IFERROR(VLOOKUP(C89,Table1[[كود]:[الصنف]],2,0),"")</f>
        <v/>
      </c>
      <c r="E89" s="9" t="str">
        <f>IFERROR(VLOOKUP(C89,Table1[[كود]:[الصنف]],3,0),"")</f>
        <v/>
      </c>
      <c r="F89" s="9"/>
      <c r="G89" s="42" t="str">
        <f>IFERROR(INDEX(Table1[سعر الشراء],MATCH(C89,Table1[كود],0)),"")</f>
        <v/>
      </c>
      <c r="H89" s="15"/>
      <c r="I89" s="9" t="str">
        <f t="shared" si="2"/>
        <v/>
      </c>
      <c r="J89" s="15"/>
      <c r="K89" s="15"/>
      <c r="L89" s="15"/>
      <c r="M89" s="15"/>
      <c r="N89" s="15"/>
    </row>
    <row r="90" spans="2:14" s="55" customFormat="1" ht="18.75" x14ac:dyDescent="0.25">
      <c r="B90" s="10"/>
      <c r="C90" s="11"/>
      <c r="D90" s="42" t="str">
        <f>IFERROR(VLOOKUP(C90,Table1[[كود]:[الصنف]],2,0),"")</f>
        <v/>
      </c>
      <c r="E90" s="9" t="str">
        <f>IFERROR(VLOOKUP(C90,Table1[[كود]:[الصنف]],3,0),"")</f>
        <v/>
      </c>
      <c r="F90" s="9"/>
      <c r="G90" s="42" t="str">
        <f>IFERROR(INDEX(Table1[سعر الشراء],MATCH(C90,Table1[كود],0)),"")</f>
        <v/>
      </c>
      <c r="H90" s="15"/>
      <c r="I90" s="9" t="str">
        <f t="shared" si="2"/>
        <v/>
      </c>
      <c r="J90" s="15"/>
      <c r="K90" s="15"/>
      <c r="L90" s="15"/>
      <c r="M90" s="15"/>
      <c r="N90" s="15"/>
    </row>
    <row r="91" spans="2:14" s="55" customFormat="1" ht="18.75" x14ac:dyDescent="0.25">
      <c r="B91" s="10"/>
      <c r="C91" s="11"/>
      <c r="D91" s="42" t="str">
        <f>IFERROR(VLOOKUP(C91,Table1[[كود]:[الصنف]],2,0),"")</f>
        <v/>
      </c>
      <c r="E91" s="9" t="str">
        <f>IFERROR(VLOOKUP(C91,Table1[[كود]:[الصنف]],3,0),"")</f>
        <v/>
      </c>
      <c r="F91" s="9"/>
      <c r="G91" s="42" t="str">
        <f>IFERROR(INDEX(Table1[سعر الشراء],MATCH(C91,Table1[كود],0)),"")</f>
        <v/>
      </c>
      <c r="H91" s="15"/>
      <c r="I91" s="9" t="str">
        <f t="shared" si="2"/>
        <v/>
      </c>
      <c r="J91" s="15"/>
      <c r="K91" s="15"/>
      <c r="L91" s="15"/>
      <c r="M91" s="15"/>
      <c r="N91" s="15"/>
    </row>
    <row r="92" spans="2:14" s="55" customFormat="1" ht="18.75" x14ac:dyDescent="0.25">
      <c r="B92" s="10"/>
      <c r="C92" s="11"/>
      <c r="D92" s="42" t="str">
        <f>IFERROR(VLOOKUP(C92,Table1[[كود]:[الصنف]],2,0),"")</f>
        <v/>
      </c>
      <c r="E92" s="9" t="str">
        <f>IFERROR(VLOOKUP(C92,Table1[[كود]:[الصنف]],3,0),"")</f>
        <v/>
      </c>
      <c r="F92" s="9"/>
      <c r="G92" s="42" t="str">
        <f>IFERROR(INDEX(Table1[سعر الشراء],MATCH(C92,Table1[كود],0)),"")</f>
        <v/>
      </c>
      <c r="H92" s="15"/>
      <c r="I92" s="9" t="str">
        <f t="shared" si="2"/>
        <v/>
      </c>
      <c r="J92" s="15"/>
      <c r="K92" s="15"/>
      <c r="L92" s="15"/>
      <c r="M92" s="15"/>
      <c r="N92" s="15"/>
    </row>
    <row r="93" spans="2:14" s="55" customFormat="1" ht="18.75" x14ac:dyDescent="0.25">
      <c r="B93" s="10"/>
      <c r="C93" s="11"/>
      <c r="D93" s="42" t="str">
        <f>IFERROR(VLOOKUP(C93,Table1[[كود]:[الصنف]],2,0),"")</f>
        <v/>
      </c>
      <c r="E93" s="9" t="str">
        <f>IFERROR(VLOOKUP(C93,Table1[[كود]:[الصنف]],3,0),"")</f>
        <v/>
      </c>
      <c r="F93" s="9"/>
      <c r="G93" s="42" t="str">
        <f>IFERROR(INDEX(Table1[سعر الشراء],MATCH(C93,Table1[كود],0)),"")</f>
        <v/>
      </c>
      <c r="H93" s="15"/>
      <c r="I93" s="9" t="str">
        <f t="shared" si="2"/>
        <v/>
      </c>
      <c r="J93" s="15"/>
      <c r="K93" s="15"/>
      <c r="L93" s="15"/>
      <c r="M93" s="15"/>
      <c r="N93" s="15"/>
    </row>
    <row r="94" spans="2:14" s="55" customFormat="1" ht="18.75" x14ac:dyDescent="0.25">
      <c r="B94" s="10"/>
      <c r="C94" s="11"/>
      <c r="D94" s="42" t="str">
        <f>IFERROR(VLOOKUP(C94,Table1[[كود]:[الصنف]],2,0),"")</f>
        <v/>
      </c>
      <c r="E94" s="9" t="str">
        <f>IFERROR(VLOOKUP(C94,Table1[[كود]:[الصنف]],3,0),"")</f>
        <v/>
      </c>
      <c r="F94" s="9"/>
      <c r="G94" s="42" t="str">
        <f>IFERROR(INDEX(Table1[سعر الشراء],MATCH(C94,Table1[كود],0)),"")</f>
        <v/>
      </c>
      <c r="H94" s="15"/>
      <c r="I94" s="9" t="str">
        <f t="shared" si="2"/>
        <v/>
      </c>
      <c r="J94" s="15"/>
      <c r="K94" s="15"/>
      <c r="L94" s="15"/>
      <c r="M94" s="15"/>
      <c r="N94" s="15"/>
    </row>
    <row r="95" spans="2:14" s="55" customFormat="1" ht="18.75" x14ac:dyDescent="0.25">
      <c r="B95" s="10"/>
      <c r="C95" s="11"/>
      <c r="D95" s="42" t="str">
        <f>IFERROR(VLOOKUP(C95,Table1[[كود]:[الصنف]],2,0),"")</f>
        <v/>
      </c>
      <c r="E95" s="9" t="str">
        <f>IFERROR(VLOOKUP(C95,Table1[[كود]:[الصنف]],3,0),"")</f>
        <v/>
      </c>
      <c r="F95" s="9"/>
      <c r="G95" s="42" t="str">
        <f>IFERROR(INDEX(Table1[سعر الشراء],MATCH(C95,Table1[كود],0)),"")</f>
        <v/>
      </c>
      <c r="H95" s="15"/>
      <c r="I95" s="9" t="str">
        <f t="shared" si="2"/>
        <v/>
      </c>
      <c r="J95" s="15"/>
      <c r="K95" s="15"/>
      <c r="L95" s="15"/>
      <c r="M95" s="15"/>
      <c r="N95" s="15"/>
    </row>
    <row r="96" spans="2:14" s="55" customFormat="1" ht="18.75" x14ac:dyDescent="0.25">
      <c r="B96" s="10"/>
      <c r="C96" s="11"/>
      <c r="D96" s="42" t="str">
        <f>IFERROR(VLOOKUP(C96,Table1[[كود]:[الصنف]],2,0),"")</f>
        <v/>
      </c>
      <c r="E96" s="9" t="str">
        <f>IFERROR(VLOOKUP(C96,Table1[[كود]:[الصنف]],3,0),"")</f>
        <v/>
      </c>
      <c r="F96" s="9"/>
      <c r="G96" s="42" t="str">
        <f>IFERROR(INDEX(Table1[سعر الشراء],MATCH(C96,Table1[كود],0)),"")</f>
        <v/>
      </c>
      <c r="H96" s="15"/>
      <c r="I96" s="9" t="str">
        <f t="shared" si="2"/>
        <v/>
      </c>
      <c r="J96" s="15"/>
      <c r="K96" s="15"/>
      <c r="L96" s="15"/>
      <c r="M96" s="15"/>
      <c r="N96" s="15"/>
    </row>
    <row r="97" spans="2:14" s="55" customFormat="1" ht="18.75" x14ac:dyDescent="0.25">
      <c r="B97" s="10"/>
      <c r="C97" s="11"/>
      <c r="D97" s="42" t="str">
        <f>IFERROR(VLOOKUP(C97,Table1[[كود]:[الصنف]],2,0),"")</f>
        <v/>
      </c>
      <c r="E97" s="9" t="str">
        <f>IFERROR(VLOOKUP(C97,Table1[[كود]:[الصنف]],3,0),"")</f>
        <v/>
      </c>
      <c r="F97" s="9"/>
      <c r="G97" s="42" t="str">
        <f>IFERROR(INDEX(Table1[سعر الشراء],MATCH(C97,Table1[كود],0)),"")</f>
        <v/>
      </c>
      <c r="H97" s="15"/>
      <c r="I97" s="9" t="str">
        <f t="shared" si="2"/>
        <v/>
      </c>
      <c r="J97" s="15"/>
      <c r="K97" s="15"/>
      <c r="L97" s="15"/>
      <c r="M97" s="15"/>
      <c r="N97" s="15"/>
    </row>
    <row r="98" spans="2:14" s="55" customFormat="1" ht="18.75" x14ac:dyDescent="0.25">
      <c r="B98" s="10"/>
      <c r="C98" s="11"/>
      <c r="D98" s="42" t="str">
        <f>IFERROR(VLOOKUP(C98,Table1[[كود]:[الصنف]],2,0),"")</f>
        <v/>
      </c>
      <c r="E98" s="9" t="str">
        <f>IFERROR(VLOOKUP(C98,Table1[[كود]:[الصنف]],3,0),"")</f>
        <v/>
      </c>
      <c r="F98" s="9"/>
      <c r="G98" s="42" t="str">
        <f>IFERROR(INDEX(Table1[سعر الشراء],MATCH(C98,Table1[كود],0)),"")</f>
        <v/>
      </c>
      <c r="H98" s="15"/>
      <c r="I98" s="9" t="str">
        <f t="shared" si="2"/>
        <v/>
      </c>
      <c r="J98" s="15"/>
      <c r="K98" s="15"/>
      <c r="L98" s="15"/>
      <c r="M98" s="15"/>
      <c r="N98" s="15"/>
    </row>
    <row r="99" spans="2:14" s="55" customFormat="1" ht="18.75" x14ac:dyDescent="0.25">
      <c r="B99" s="10"/>
      <c r="C99" s="11"/>
      <c r="D99" s="42" t="str">
        <f>IFERROR(VLOOKUP(C99,Table1[[كود]:[الصنف]],2,0),"")</f>
        <v/>
      </c>
      <c r="E99" s="9" t="str">
        <f>IFERROR(VLOOKUP(C99,Table1[[كود]:[الصنف]],3,0),"")</f>
        <v/>
      </c>
      <c r="F99" s="9"/>
      <c r="G99" s="42" t="str">
        <f>IFERROR(INDEX(Table1[سعر الشراء],MATCH(C99,Table1[كود],0)),"")</f>
        <v/>
      </c>
      <c r="H99" s="15"/>
      <c r="I99" s="9" t="str">
        <f t="shared" si="2"/>
        <v/>
      </c>
      <c r="J99" s="15"/>
      <c r="K99" s="15"/>
      <c r="L99" s="15"/>
      <c r="M99" s="15"/>
      <c r="N99" s="15"/>
    </row>
    <row r="100" spans="2:14" s="55" customFormat="1" ht="18.75" x14ac:dyDescent="0.25">
      <c r="B100" s="10"/>
      <c r="C100" s="11"/>
      <c r="D100" s="42" t="str">
        <f>IFERROR(VLOOKUP(C100,Table1[[كود]:[الصنف]],2,0),"")</f>
        <v/>
      </c>
      <c r="E100" s="9" t="str">
        <f>IFERROR(VLOOKUP(C100,Table1[[كود]:[الصنف]],3,0),"")</f>
        <v/>
      </c>
      <c r="F100" s="9"/>
      <c r="G100" s="42" t="str">
        <f>IFERROR(INDEX(Table1[سعر الشراء],MATCH(C100,Table1[كود],0)),"")</f>
        <v/>
      </c>
      <c r="H100" s="15"/>
      <c r="I100" s="9" t="str">
        <f t="shared" si="2"/>
        <v/>
      </c>
      <c r="J100" s="15"/>
      <c r="K100" s="15"/>
      <c r="L100" s="15"/>
      <c r="M100" s="15"/>
      <c r="N100" s="15"/>
    </row>
    <row r="101" spans="2:14" s="55" customFormat="1" ht="18.75" x14ac:dyDescent="0.25">
      <c r="B101" s="10"/>
      <c r="C101" s="11"/>
      <c r="D101" s="42" t="str">
        <f>IFERROR(VLOOKUP(C101,Table1[[كود]:[الصنف]],2,0),"")</f>
        <v/>
      </c>
      <c r="E101" s="9" t="str">
        <f>IFERROR(VLOOKUP(C101,Table1[[كود]:[الصنف]],3,0),"")</f>
        <v/>
      </c>
      <c r="F101" s="9"/>
      <c r="G101" s="42" t="str">
        <f>IFERROR(INDEX(Table1[سعر الشراء],MATCH(C101,Table1[كود],0)),"")</f>
        <v/>
      </c>
      <c r="H101" s="15"/>
      <c r="I101" s="9" t="str">
        <f t="shared" si="2"/>
        <v/>
      </c>
      <c r="J101" s="15"/>
      <c r="K101" s="15"/>
      <c r="L101" s="15"/>
      <c r="M101" s="15"/>
      <c r="N101" s="15"/>
    </row>
    <row r="102" spans="2:14" s="55" customFormat="1" ht="18.75" x14ac:dyDescent="0.25">
      <c r="B102" s="10"/>
      <c r="C102" s="11"/>
      <c r="D102" s="42" t="str">
        <f>IFERROR(VLOOKUP(C102,Table1[[كود]:[الصنف]],2,0),"")</f>
        <v/>
      </c>
      <c r="E102" s="9" t="str">
        <f>IFERROR(VLOOKUP(C102,Table1[[كود]:[الصنف]],3,0),"")</f>
        <v/>
      </c>
      <c r="F102" s="9"/>
      <c r="G102" s="42" t="str">
        <f>IFERROR(INDEX(Table1[سعر الشراء],MATCH(C102,Table1[كود],0)),"")</f>
        <v/>
      </c>
      <c r="H102" s="15"/>
      <c r="I102" s="9" t="str">
        <f t="shared" si="2"/>
        <v/>
      </c>
      <c r="J102" s="15"/>
      <c r="K102" s="15"/>
      <c r="L102" s="15"/>
      <c r="M102" s="15"/>
      <c r="N102" s="15"/>
    </row>
    <row r="103" spans="2:14" s="55" customFormat="1" ht="18.75" x14ac:dyDescent="0.25">
      <c r="B103" s="10"/>
      <c r="C103" s="11"/>
      <c r="D103" s="42" t="str">
        <f>IFERROR(VLOOKUP(C103,Table1[[كود]:[الصنف]],2,0),"")</f>
        <v/>
      </c>
      <c r="E103" s="9" t="str">
        <f>IFERROR(VLOOKUP(C103,Table1[[كود]:[الصنف]],3,0),"")</f>
        <v/>
      </c>
      <c r="F103" s="9"/>
      <c r="G103" s="42" t="str">
        <f>IFERROR(INDEX(Table1[سعر الشراء],MATCH(C103,Table1[كود],0)),"")</f>
        <v/>
      </c>
      <c r="H103" s="15"/>
      <c r="I103" s="9" t="str">
        <f t="shared" si="2"/>
        <v/>
      </c>
      <c r="J103" s="15"/>
      <c r="K103" s="15"/>
      <c r="L103" s="15"/>
      <c r="M103" s="15"/>
      <c r="N103" s="15"/>
    </row>
    <row r="104" spans="2:14" s="55" customFormat="1" ht="18.75" x14ac:dyDescent="0.25">
      <c r="B104" s="10"/>
      <c r="C104" s="11"/>
      <c r="D104" s="42" t="str">
        <f>IFERROR(VLOOKUP(C104,Table1[[كود]:[الصنف]],2,0),"")</f>
        <v/>
      </c>
      <c r="E104" s="9" t="str">
        <f>IFERROR(VLOOKUP(C104,Table1[[كود]:[الصنف]],3,0),"")</f>
        <v/>
      </c>
      <c r="F104" s="9"/>
      <c r="G104" s="42" t="str">
        <f>IFERROR(INDEX(Table1[سعر الشراء],MATCH(C104,Table1[كود],0)),"")</f>
        <v/>
      </c>
      <c r="H104" s="15"/>
      <c r="I104" s="9" t="str">
        <f t="shared" si="2"/>
        <v/>
      </c>
      <c r="J104" s="15"/>
      <c r="K104" s="15"/>
      <c r="L104" s="15"/>
      <c r="M104" s="15"/>
      <c r="N104" s="15"/>
    </row>
    <row r="105" spans="2:14" s="55" customFormat="1" ht="18.75" x14ac:dyDescent="0.25">
      <c r="B105" s="10"/>
      <c r="C105" s="11"/>
      <c r="D105" s="42" t="str">
        <f>IFERROR(VLOOKUP(C105,Table1[[كود]:[الصنف]],2,0),"")</f>
        <v/>
      </c>
      <c r="E105" s="9" t="str">
        <f>IFERROR(VLOOKUP(C105,Table1[[كود]:[الصنف]],3,0),"")</f>
        <v/>
      </c>
      <c r="F105" s="9"/>
      <c r="G105" s="42" t="str">
        <f>IFERROR(INDEX(Table1[سعر الشراء],MATCH(C105,Table1[كود],0)),"")</f>
        <v/>
      </c>
      <c r="H105" s="15"/>
      <c r="I105" s="9" t="str">
        <f t="shared" si="2"/>
        <v/>
      </c>
      <c r="J105" s="15"/>
      <c r="K105" s="15"/>
      <c r="L105" s="15"/>
      <c r="M105" s="15"/>
      <c r="N105" s="15"/>
    </row>
    <row r="106" spans="2:14" s="55" customFormat="1" ht="18.75" x14ac:dyDescent="0.25">
      <c r="B106" s="10"/>
      <c r="C106" s="11"/>
      <c r="D106" s="42" t="str">
        <f>IFERROR(VLOOKUP(C106,Table1[[كود]:[الصنف]],2,0),"")</f>
        <v/>
      </c>
      <c r="E106" s="9" t="str">
        <f>IFERROR(VLOOKUP(C106,Table1[[كود]:[الصنف]],3,0),"")</f>
        <v/>
      </c>
      <c r="F106" s="9"/>
      <c r="G106" s="42" t="str">
        <f>IFERROR(INDEX(Table1[سعر الشراء],MATCH(C106,Table1[كود],0)),"")</f>
        <v/>
      </c>
      <c r="H106" s="15"/>
      <c r="I106" s="9" t="str">
        <f t="shared" si="2"/>
        <v/>
      </c>
      <c r="J106" s="15"/>
      <c r="K106" s="15"/>
      <c r="L106" s="15"/>
      <c r="M106" s="15"/>
      <c r="N106" s="15"/>
    </row>
    <row r="107" spans="2:14" s="55" customFormat="1" ht="18.75" x14ac:dyDescent="0.25">
      <c r="B107" s="10"/>
      <c r="C107" s="11"/>
      <c r="D107" s="42" t="str">
        <f>IFERROR(VLOOKUP(C107,Table1[[كود]:[الصنف]],2,0),"")</f>
        <v/>
      </c>
      <c r="E107" s="9" t="str">
        <f>IFERROR(VLOOKUP(C107,Table1[[كود]:[الصنف]],3,0),"")</f>
        <v/>
      </c>
      <c r="F107" s="9"/>
      <c r="G107" s="42" t="str">
        <f>IFERROR(INDEX(Table1[سعر الشراء],MATCH(C107,Table1[كود],0)),"")</f>
        <v/>
      </c>
      <c r="H107" s="15"/>
      <c r="I107" s="9" t="str">
        <f t="shared" si="2"/>
        <v/>
      </c>
      <c r="J107" s="15"/>
      <c r="K107" s="15"/>
      <c r="L107" s="15"/>
      <c r="M107" s="15"/>
      <c r="N107" s="15"/>
    </row>
    <row r="108" spans="2:14" s="55" customFormat="1" ht="18.75" x14ac:dyDescent="0.25">
      <c r="B108" s="10"/>
      <c r="C108" s="11"/>
      <c r="D108" s="42" t="str">
        <f>IFERROR(VLOOKUP(C108,Table1[[كود]:[الصنف]],2,0),"")</f>
        <v/>
      </c>
      <c r="E108" s="9" t="str">
        <f>IFERROR(VLOOKUP(C108,Table1[[كود]:[الصنف]],3,0),"")</f>
        <v/>
      </c>
      <c r="F108" s="9"/>
      <c r="G108" s="42" t="str">
        <f>IFERROR(INDEX(Table1[سعر الشراء],MATCH(C108,Table1[كود],0)),"")</f>
        <v/>
      </c>
      <c r="H108" s="15"/>
      <c r="I108" s="9" t="str">
        <f t="shared" si="2"/>
        <v/>
      </c>
      <c r="J108" s="15"/>
      <c r="K108" s="15"/>
      <c r="L108" s="15"/>
      <c r="M108" s="15"/>
      <c r="N108" s="15"/>
    </row>
    <row r="109" spans="2:14" s="55" customFormat="1" ht="18.75" x14ac:dyDescent="0.25">
      <c r="B109" s="10"/>
      <c r="C109" s="11"/>
      <c r="D109" s="42" t="str">
        <f>IFERROR(VLOOKUP(C109,Table1[[كود]:[الصنف]],2,0),"")</f>
        <v/>
      </c>
      <c r="E109" s="9" t="str">
        <f>IFERROR(VLOOKUP(C109,Table1[[كود]:[الصنف]],3,0),"")</f>
        <v/>
      </c>
      <c r="F109" s="9"/>
      <c r="G109" s="42" t="str">
        <f>IFERROR(INDEX(Table1[سعر الشراء],MATCH(C109,Table1[كود],0)),"")</f>
        <v/>
      </c>
      <c r="H109" s="15"/>
      <c r="I109" s="9" t="str">
        <f t="shared" si="2"/>
        <v/>
      </c>
      <c r="J109" s="15"/>
      <c r="K109" s="15"/>
      <c r="L109" s="15"/>
      <c r="M109" s="15"/>
      <c r="N109" s="15"/>
    </row>
    <row r="110" spans="2:14" s="55" customFormat="1" ht="18.75" x14ac:dyDescent="0.25">
      <c r="B110" s="10"/>
      <c r="C110" s="11"/>
      <c r="D110" s="42" t="str">
        <f>IFERROR(VLOOKUP(C110,Table1[[كود]:[الصنف]],2,0),"")</f>
        <v/>
      </c>
      <c r="E110" s="9" t="str">
        <f>IFERROR(VLOOKUP(C110,Table1[[كود]:[الصنف]],3,0),"")</f>
        <v/>
      </c>
      <c r="F110" s="9"/>
      <c r="G110" s="42" t="str">
        <f>IFERROR(INDEX(Table1[سعر الشراء],MATCH(C110,Table1[كود],0)),"")</f>
        <v/>
      </c>
      <c r="H110" s="15"/>
      <c r="I110" s="9" t="str">
        <f t="shared" si="2"/>
        <v/>
      </c>
      <c r="J110" s="15"/>
      <c r="K110" s="15"/>
      <c r="L110" s="15"/>
      <c r="M110" s="15"/>
      <c r="N110" s="15"/>
    </row>
    <row r="111" spans="2:14" s="55" customFormat="1" ht="18.75" x14ac:dyDescent="0.25">
      <c r="B111" s="10"/>
      <c r="C111" s="11"/>
      <c r="D111" s="42" t="str">
        <f>IFERROR(VLOOKUP(C111,Table1[[كود]:[الصنف]],2,0),"")</f>
        <v/>
      </c>
      <c r="E111" s="9" t="str">
        <f>IFERROR(VLOOKUP(C111,Table1[[كود]:[الصنف]],3,0),"")</f>
        <v/>
      </c>
      <c r="F111" s="9"/>
      <c r="G111" s="42" t="str">
        <f>IFERROR(INDEX(Table1[سعر الشراء],MATCH(C111,Table1[كود],0)),"")</f>
        <v/>
      </c>
      <c r="H111" s="15"/>
      <c r="I111" s="9" t="str">
        <f t="shared" si="2"/>
        <v/>
      </c>
      <c r="J111" s="15"/>
      <c r="K111" s="15"/>
      <c r="L111" s="15"/>
      <c r="M111" s="15"/>
      <c r="N111" s="15"/>
    </row>
    <row r="112" spans="2:14" s="55" customFormat="1" ht="18.75" x14ac:dyDescent="0.25">
      <c r="B112" s="10"/>
      <c r="C112" s="11"/>
      <c r="D112" s="42" t="str">
        <f>IFERROR(VLOOKUP(C112,Table1[[كود]:[الصنف]],2,0),"")</f>
        <v/>
      </c>
      <c r="E112" s="9" t="str">
        <f>IFERROR(VLOOKUP(C112,Table1[[كود]:[الصنف]],3,0),"")</f>
        <v/>
      </c>
      <c r="F112" s="9"/>
      <c r="G112" s="42" t="str">
        <f>IFERROR(INDEX(Table1[سعر الشراء],MATCH(C112,Table1[كود],0)),"")</f>
        <v/>
      </c>
      <c r="H112" s="15"/>
      <c r="I112" s="9" t="str">
        <f t="shared" si="2"/>
        <v/>
      </c>
      <c r="J112" s="15"/>
      <c r="K112" s="15"/>
      <c r="L112" s="15"/>
      <c r="M112" s="15"/>
      <c r="N112" s="15"/>
    </row>
    <row r="113" spans="2:14" s="55" customFormat="1" ht="18.75" x14ac:dyDescent="0.25">
      <c r="B113" s="10"/>
      <c r="C113" s="11"/>
      <c r="D113" s="42" t="str">
        <f>IFERROR(VLOOKUP(C113,Table1[[كود]:[الصنف]],2,0),"")</f>
        <v/>
      </c>
      <c r="E113" s="9" t="str">
        <f>IFERROR(VLOOKUP(C113,Table1[[كود]:[الصنف]],3,0),"")</f>
        <v/>
      </c>
      <c r="F113" s="9"/>
      <c r="G113" s="42" t="str">
        <f>IFERROR(INDEX(Table1[سعر الشراء],MATCH(C113,Table1[كود],0)),"")</f>
        <v/>
      </c>
      <c r="H113" s="15"/>
      <c r="I113" s="9" t="str">
        <f t="shared" si="2"/>
        <v/>
      </c>
      <c r="J113" s="15"/>
      <c r="K113" s="15"/>
      <c r="L113" s="15"/>
      <c r="M113" s="15"/>
      <c r="N113" s="15"/>
    </row>
    <row r="114" spans="2:14" s="55" customFormat="1" ht="18.75" x14ac:dyDescent="0.25">
      <c r="B114" s="10"/>
      <c r="C114" s="11"/>
      <c r="D114" s="42" t="str">
        <f>IFERROR(VLOOKUP(C114,Table1[[كود]:[الصنف]],2,0),"")</f>
        <v/>
      </c>
      <c r="E114" s="9" t="str">
        <f>IFERROR(VLOOKUP(C114,Table1[[كود]:[الصنف]],3,0),"")</f>
        <v/>
      </c>
      <c r="F114" s="9"/>
      <c r="G114" s="42" t="str">
        <f>IFERROR(INDEX(Table1[سعر الشراء],MATCH(C114,Table1[كود],0)),"")</f>
        <v/>
      </c>
      <c r="H114" s="15"/>
      <c r="I114" s="9" t="str">
        <f t="shared" si="2"/>
        <v/>
      </c>
      <c r="J114" s="15"/>
      <c r="K114" s="15"/>
      <c r="L114" s="15"/>
      <c r="M114" s="15"/>
      <c r="N114" s="15"/>
    </row>
    <row r="115" spans="2:14" s="55" customFormat="1" ht="18.75" x14ac:dyDescent="0.25">
      <c r="B115" s="10"/>
      <c r="C115" s="11"/>
      <c r="D115" s="42" t="str">
        <f>IFERROR(VLOOKUP(C115,Table1[[كود]:[الصنف]],2,0),"")</f>
        <v/>
      </c>
      <c r="E115" s="9" t="str">
        <f>IFERROR(VLOOKUP(C115,Table1[[كود]:[الصنف]],3,0),"")</f>
        <v/>
      </c>
      <c r="F115" s="9"/>
      <c r="G115" s="42" t="str">
        <f>IFERROR(INDEX(Table1[سعر الشراء],MATCH(C115,Table1[كود],0)),"")</f>
        <v/>
      </c>
      <c r="H115" s="15"/>
      <c r="I115" s="9" t="str">
        <f t="shared" si="2"/>
        <v/>
      </c>
      <c r="J115" s="15"/>
      <c r="K115" s="15"/>
      <c r="L115" s="15"/>
      <c r="M115" s="15"/>
      <c r="N115" s="15"/>
    </row>
    <row r="116" spans="2:14" s="55" customFormat="1" ht="18.75" x14ac:dyDescent="0.25">
      <c r="B116" s="10"/>
      <c r="C116" s="11"/>
      <c r="D116" s="42" t="str">
        <f>IFERROR(VLOOKUP(C116,Table1[[كود]:[الصنف]],2,0),"")</f>
        <v/>
      </c>
      <c r="E116" s="9" t="str">
        <f>IFERROR(VLOOKUP(C116,Table1[[كود]:[الصنف]],3,0),"")</f>
        <v/>
      </c>
      <c r="F116" s="9"/>
      <c r="G116" s="42" t="str">
        <f>IFERROR(INDEX(Table1[سعر الشراء],MATCH(C116,Table1[كود],0)),"")</f>
        <v/>
      </c>
      <c r="H116" s="15"/>
      <c r="I116" s="9" t="str">
        <f t="shared" si="2"/>
        <v/>
      </c>
      <c r="J116" s="15"/>
      <c r="K116" s="15"/>
      <c r="L116" s="15"/>
      <c r="M116" s="15"/>
      <c r="N116" s="15"/>
    </row>
    <row r="117" spans="2:14" s="55" customFormat="1" ht="18.75" x14ac:dyDescent="0.25">
      <c r="B117" s="10"/>
      <c r="C117" s="11"/>
      <c r="D117" s="42" t="str">
        <f>IFERROR(VLOOKUP(C117,Table1[[كود]:[الصنف]],2,0),"")</f>
        <v/>
      </c>
      <c r="E117" s="9" t="str">
        <f>IFERROR(VLOOKUP(C117,Table1[[كود]:[الصنف]],3,0),"")</f>
        <v/>
      </c>
      <c r="F117" s="9"/>
      <c r="G117" s="42" t="str">
        <f>IFERROR(INDEX(Table1[سعر الشراء],MATCH(C117,Table1[كود],0)),"")</f>
        <v/>
      </c>
      <c r="H117" s="15"/>
      <c r="I117" s="9" t="str">
        <f t="shared" si="2"/>
        <v/>
      </c>
      <c r="J117" s="15"/>
      <c r="K117" s="15"/>
      <c r="L117" s="15"/>
      <c r="M117" s="15"/>
      <c r="N117" s="15"/>
    </row>
    <row r="118" spans="2:14" s="55" customFormat="1" ht="18.75" x14ac:dyDescent="0.25">
      <c r="B118" s="10"/>
      <c r="C118" s="11"/>
      <c r="D118" s="42" t="str">
        <f>IFERROR(VLOOKUP(C118,Table1[[كود]:[الصنف]],2,0),"")</f>
        <v/>
      </c>
      <c r="E118" s="9" t="str">
        <f>IFERROR(VLOOKUP(C118,Table1[[كود]:[الصنف]],3,0),"")</f>
        <v/>
      </c>
      <c r="F118" s="9"/>
      <c r="G118" s="42" t="str">
        <f>IFERROR(INDEX(Table1[سعر الشراء],MATCH(C118,Table1[كود],0)),"")</f>
        <v/>
      </c>
      <c r="H118" s="15"/>
      <c r="I118" s="9" t="str">
        <f t="shared" si="2"/>
        <v/>
      </c>
      <c r="J118" s="15"/>
      <c r="K118" s="15"/>
      <c r="L118" s="15"/>
      <c r="M118" s="15"/>
      <c r="N118" s="15"/>
    </row>
    <row r="119" spans="2:14" s="55" customFormat="1" ht="18.75" x14ac:dyDescent="0.25">
      <c r="B119" s="10"/>
      <c r="C119" s="11"/>
      <c r="D119" s="42" t="str">
        <f>IFERROR(VLOOKUP(C119,Table1[[كود]:[الصنف]],2,0),"")</f>
        <v/>
      </c>
      <c r="E119" s="9" t="str">
        <f>IFERROR(VLOOKUP(C119,Table1[[كود]:[الصنف]],3,0),"")</f>
        <v/>
      </c>
      <c r="F119" s="9"/>
      <c r="G119" s="42" t="str">
        <f>IFERROR(INDEX(Table1[سعر الشراء],MATCH(C119,Table1[كود],0)),"")</f>
        <v/>
      </c>
      <c r="H119" s="15"/>
      <c r="I119" s="9" t="str">
        <f t="shared" si="2"/>
        <v/>
      </c>
      <c r="J119" s="15"/>
      <c r="K119" s="15"/>
      <c r="L119" s="15"/>
      <c r="M119" s="15"/>
      <c r="N119" s="15"/>
    </row>
    <row r="120" spans="2:14" s="55" customFormat="1" ht="18.75" x14ac:dyDescent="0.25">
      <c r="B120" s="10"/>
      <c r="C120" s="11"/>
      <c r="D120" s="42" t="str">
        <f>IFERROR(VLOOKUP(C120,Table1[[كود]:[الصنف]],2,0),"")</f>
        <v/>
      </c>
      <c r="E120" s="9" t="str">
        <f>IFERROR(VLOOKUP(C120,Table1[[كود]:[الصنف]],3,0),"")</f>
        <v/>
      </c>
      <c r="F120" s="9"/>
      <c r="G120" s="42" t="str">
        <f>IFERROR(INDEX(Table1[سعر الشراء],MATCH(C120,Table1[كود],0)),"")</f>
        <v/>
      </c>
      <c r="H120" s="15"/>
      <c r="I120" s="9" t="str">
        <f t="shared" si="2"/>
        <v/>
      </c>
      <c r="J120" s="15"/>
      <c r="K120" s="15"/>
      <c r="L120" s="15"/>
      <c r="M120" s="15"/>
      <c r="N120" s="15"/>
    </row>
    <row r="121" spans="2:14" s="55" customFormat="1" ht="18.75" x14ac:dyDescent="0.25">
      <c r="B121" s="10"/>
      <c r="C121" s="11"/>
      <c r="D121" s="42" t="str">
        <f>IFERROR(VLOOKUP(C121,Table1[[كود]:[الصنف]],2,0),"")</f>
        <v/>
      </c>
      <c r="E121" s="9" t="str">
        <f>IFERROR(VLOOKUP(C121,Table1[[كود]:[الصنف]],3,0),"")</f>
        <v/>
      </c>
      <c r="F121" s="9"/>
      <c r="G121" s="42" t="str">
        <f>IFERROR(INDEX(Table1[سعر الشراء],MATCH(C121,Table1[كود],0)),"")</f>
        <v/>
      </c>
      <c r="H121" s="15"/>
      <c r="I121" s="9" t="str">
        <f t="shared" si="2"/>
        <v/>
      </c>
      <c r="J121" s="15"/>
      <c r="K121" s="15"/>
      <c r="L121" s="15"/>
      <c r="M121" s="15"/>
      <c r="N121" s="15"/>
    </row>
    <row r="122" spans="2:14" s="55" customFormat="1" ht="18.75" x14ac:dyDescent="0.25">
      <c r="B122" s="10"/>
      <c r="C122" s="11"/>
      <c r="D122" s="42" t="str">
        <f>IFERROR(VLOOKUP(C122,Table1[[كود]:[الصنف]],2,0),"")</f>
        <v/>
      </c>
      <c r="E122" s="9" t="str">
        <f>IFERROR(VLOOKUP(C122,Table1[[كود]:[الصنف]],3,0),"")</f>
        <v/>
      </c>
      <c r="F122" s="9"/>
      <c r="G122" s="42" t="str">
        <f>IFERROR(INDEX(Table1[سعر الشراء],MATCH(C122,Table1[كود],0)),"")</f>
        <v/>
      </c>
      <c r="H122" s="15"/>
      <c r="I122" s="9" t="str">
        <f t="shared" si="2"/>
        <v/>
      </c>
      <c r="J122" s="15"/>
      <c r="K122" s="15"/>
      <c r="L122" s="15"/>
      <c r="M122" s="15"/>
      <c r="N122" s="15"/>
    </row>
    <row r="123" spans="2:14" s="55" customFormat="1" ht="18.75" x14ac:dyDescent="0.25">
      <c r="B123" s="10"/>
      <c r="C123" s="11"/>
      <c r="D123" s="42" t="str">
        <f>IFERROR(VLOOKUP(C123,Table1[[كود]:[الصنف]],2,0),"")</f>
        <v/>
      </c>
      <c r="E123" s="9" t="str">
        <f>IFERROR(VLOOKUP(C123,Table1[[كود]:[الصنف]],3,0),"")</f>
        <v/>
      </c>
      <c r="F123" s="9"/>
      <c r="G123" s="42" t="str">
        <f>IFERROR(INDEX(Table1[سعر الشراء],MATCH(C123,Table1[كود],0)),"")</f>
        <v/>
      </c>
      <c r="H123" s="15"/>
      <c r="I123" s="9" t="str">
        <f t="shared" si="2"/>
        <v/>
      </c>
      <c r="J123" s="15"/>
      <c r="K123" s="15"/>
      <c r="L123" s="15"/>
      <c r="M123" s="15"/>
      <c r="N123" s="15"/>
    </row>
    <row r="124" spans="2:14" s="55" customFormat="1" ht="18.75" x14ac:dyDescent="0.25">
      <c r="B124" s="10"/>
      <c r="C124" s="11"/>
      <c r="D124" s="42" t="str">
        <f>IFERROR(VLOOKUP(C124,Table1[[كود]:[الصنف]],2,0),"")</f>
        <v/>
      </c>
      <c r="E124" s="9" t="str">
        <f>IFERROR(VLOOKUP(C124,Table1[[كود]:[الصنف]],3,0),"")</f>
        <v/>
      </c>
      <c r="F124" s="9"/>
      <c r="G124" s="42" t="str">
        <f>IFERROR(INDEX(Table1[سعر الشراء],MATCH(C124,Table1[كود],0)),"")</f>
        <v/>
      </c>
      <c r="H124" s="15"/>
      <c r="I124" s="9" t="str">
        <f t="shared" si="2"/>
        <v/>
      </c>
      <c r="J124" s="15"/>
      <c r="K124" s="15"/>
      <c r="L124" s="15"/>
      <c r="M124" s="15"/>
      <c r="N124" s="15"/>
    </row>
    <row r="125" spans="2:14" s="55" customFormat="1" ht="18.75" x14ac:dyDescent="0.25">
      <c r="B125" s="10"/>
      <c r="C125" s="11"/>
      <c r="D125" s="42" t="str">
        <f>IFERROR(VLOOKUP(C125,Table1[[كود]:[الصنف]],2,0),"")</f>
        <v/>
      </c>
      <c r="E125" s="9" t="str">
        <f>IFERROR(VLOOKUP(C125,Table1[[كود]:[الصنف]],3,0),"")</f>
        <v/>
      </c>
      <c r="F125" s="9"/>
      <c r="G125" s="42" t="str">
        <f>IFERROR(INDEX(Table1[سعر الشراء],MATCH(C125,Table1[كود],0)),"")</f>
        <v/>
      </c>
      <c r="H125" s="15"/>
      <c r="I125" s="9" t="str">
        <f t="shared" si="2"/>
        <v/>
      </c>
      <c r="J125" s="15"/>
      <c r="K125" s="15"/>
      <c r="L125" s="15"/>
      <c r="M125" s="15"/>
      <c r="N125" s="15"/>
    </row>
    <row r="126" spans="2:14" s="55" customFormat="1" ht="18.75" x14ac:dyDescent="0.25">
      <c r="B126" s="10"/>
      <c r="C126" s="11"/>
      <c r="D126" s="42" t="str">
        <f>IFERROR(VLOOKUP(C126,Table1[[كود]:[الصنف]],2,0),"")</f>
        <v/>
      </c>
      <c r="E126" s="9" t="str">
        <f>IFERROR(VLOOKUP(C126,Table1[[كود]:[الصنف]],3,0),"")</f>
        <v/>
      </c>
      <c r="F126" s="9"/>
      <c r="G126" s="42" t="str">
        <f>IFERROR(INDEX(Table1[سعر الشراء],MATCH(C126,Table1[كود],0)),"")</f>
        <v/>
      </c>
      <c r="H126" s="15"/>
      <c r="I126" s="9" t="str">
        <f t="shared" si="2"/>
        <v/>
      </c>
      <c r="J126" s="15"/>
      <c r="K126" s="15"/>
      <c r="L126" s="15"/>
      <c r="M126" s="15"/>
      <c r="N126" s="15"/>
    </row>
    <row r="127" spans="2:14" s="55" customFormat="1" ht="18.75" x14ac:dyDescent="0.25">
      <c r="B127" s="10"/>
      <c r="C127" s="11"/>
      <c r="D127" s="42" t="str">
        <f>IFERROR(VLOOKUP(C127,Table1[[كود]:[الصنف]],2,0),"")</f>
        <v/>
      </c>
      <c r="E127" s="9" t="str">
        <f>IFERROR(VLOOKUP(C127,Table1[[كود]:[الصنف]],3,0),"")</f>
        <v/>
      </c>
      <c r="F127" s="9"/>
      <c r="G127" s="42" t="str">
        <f>IFERROR(INDEX(Table1[سعر الشراء],MATCH(C127,Table1[كود],0)),"")</f>
        <v/>
      </c>
      <c r="H127" s="15"/>
      <c r="I127" s="9" t="str">
        <f t="shared" si="2"/>
        <v/>
      </c>
      <c r="J127" s="15"/>
      <c r="K127" s="15"/>
      <c r="L127" s="15"/>
      <c r="M127" s="15"/>
      <c r="N127" s="15"/>
    </row>
    <row r="128" spans="2:14" s="55" customFormat="1" ht="18.75" x14ac:dyDescent="0.25">
      <c r="B128" s="10"/>
      <c r="C128" s="11"/>
      <c r="D128" s="42" t="str">
        <f>IFERROR(VLOOKUP(C128,Table1[[كود]:[الصنف]],2,0),"")</f>
        <v/>
      </c>
      <c r="E128" s="9" t="str">
        <f>IFERROR(VLOOKUP(C128,Table1[[كود]:[الصنف]],3,0),"")</f>
        <v/>
      </c>
      <c r="F128" s="9"/>
      <c r="G128" s="42" t="str">
        <f>IFERROR(INDEX(Table1[سعر الشراء],MATCH(C128,Table1[كود],0)),"")</f>
        <v/>
      </c>
      <c r="H128" s="15"/>
      <c r="I128" s="9" t="str">
        <f t="shared" si="2"/>
        <v/>
      </c>
      <c r="J128" s="15"/>
      <c r="K128" s="15"/>
      <c r="L128" s="15"/>
      <c r="M128" s="15"/>
      <c r="N128" s="15"/>
    </row>
    <row r="129" spans="2:14" s="55" customFormat="1" ht="18.75" x14ac:dyDescent="0.25">
      <c r="B129" s="10"/>
      <c r="C129" s="11"/>
      <c r="D129" s="42" t="str">
        <f>IFERROR(VLOOKUP(C129,Table1[[كود]:[الصنف]],2,0),"")</f>
        <v/>
      </c>
      <c r="E129" s="9" t="str">
        <f>IFERROR(VLOOKUP(C129,Table1[[كود]:[الصنف]],3,0),"")</f>
        <v/>
      </c>
      <c r="F129" s="9"/>
      <c r="G129" s="42" t="str">
        <f>IFERROR(INDEX(Table1[سعر الشراء],MATCH(C129,Table1[كود],0)),"")</f>
        <v/>
      </c>
      <c r="H129" s="15"/>
      <c r="I129" s="9" t="str">
        <f t="shared" si="2"/>
        <v/>
      </c>
      <c r="J129" s="15"/>
      <c r="K129" s="15"/>
      <c r="L129" s="15"/>
      <c r="M129" s="15"/>
      <c r="N129" s="15"/>
    </row>
    <row r="130" spans="2:14" s="55" customFormat="1" ht="18.75" x14ac:dyDescent="0.25">
      <c r="B130" s="10"/>
      <c r="C130" s="11"/>
      <c r="D130" s="42" t="str">
        <f>IFERROR(VLOOKUP(C130,Table1[[كود]:[الصنف]],2,0),"")</f>
        <v/>
      </c>
      <c r="E130" s="9" t="str">
        <f>IFERROR(VLOOKUP(C130,Table1[[كود]:[الصنف]],3,0),"")</f>
        <v/>
      </c>
      <c r="F130" s="9"/>
      <c r="G130" s="42" t="str">
        <f>IFERROR(INDEX(Table1[سعر الشراء],MATCH(C130,Table1[كود],0)),"")</f>
        <v/>
      </c>
      <c r="H130" s="15"/>
      <c r="I130" s="9" t="str">
        <f t="shared" si="2"/>
        <v/>
      </c>
      <c r="J130" s="15"/>
      <c r="K130" s="15"/>
      <c r="L130" s="15"/>
      <c r="M130" s="15"/>
      <c r="N130" s="15"/>
    </row>
    <row r="131" spans="2:14" s="55" customFormat="1" ht="18.75" x14ac:dyDescent="0.25">
      <c r="B131" s="10"/>
      <c r="C131" s="11"/>
      <c r="D131" s="42" t="str">
        <f>IFERROR(VLOOKUP(C131,Table1[[كود]:[الصنف]],2,0),"")</f>
        <v/>
      </c>
      <c r="E131" s="9" t="str">
        <f>IFERROR(VLOOKUP(C131,Table1[[كود]:[الصنف]],3,0),"")</f>
        <v/>
      </c>
      <c r="F131" s="9"/>
      <c r="G131" s="42" t="str">
        <f>IFERROR(INDEX(Table1[سعر الشراء],MATCH(C131,Table1[كود],0)),"")</f>
        <v/>
      </c>
      <c r="H131" s="15"/>
      <c r="I131" s="9" t="str">
        <f t="shared" si="2"/>
        <v/>
      </c>
      <c r="J131" s="15"/>
      <c r="K131" s="15"/>
      <c r="L131" s="15"/>
      <c r="M131" s="15"/>
      <c r="N131" s="15"/>
    </row>
    <row r="132" spans="2:14" s="55" customFormat="1" ht="18.75" x14ac:dyDescent="0.25">
      <c r="B132" s="10"/>
      <c r="C132" s="11"/>
      <c r="D132" s="42" t="str">
        <f>IFERROR(VLOOKUP(C132,Table1[[كود]:[الصنف]],2,0),"")</f>
        <v/>
      </c>
      <c r="E132" s="9" t="str">
        <f>IFERROR(VLOOKUP(C132,Table1[[كود]:[الصنف]],3,0),"")</f>
        <v/>
      </c>
      <c r="F132" s="9"/>
      <c r="G132" s="42" t="str">
        <f>IFERROR(INDEX(Table1[سعر الشراء],MATCH(C132,Table1[كود],0)),"")</f>
        <v/>
      </c>
      <c r="H132" s="15"/>
      <c r="I132" s="9" t="str">
        <f t="shared" si="2"/>
        <v/>
      </c>
      <c r="J132" s="15"/>
      <c r="K132" s="15"/>
      <c r="L132" s="15"/>
      <c r="M132" s="15"/>
      <c r="N132" s="15"/>
    </row>
    <row r="133" spans="2:14" s="55" customFormat="1" ht="18.75" x14ac:dyDescent="0.25">
      <c r="B133" s="10"/>
      <c r="C133" s="11"/>
      <c r="D133" s="42" t="str">
        <f>IFERROR(VLOOKUP(C133,Table1[[كود]:[الصنف]],2,0),"")</f>
        <v/>
      </c>
      <c r="E133" s="9" t="str">
        <f>IFERROR(VLOOKUP(C133,Table1[[كود]:[الصنف]],3,0),"")</f>
        <v/>
      </c>
      <c r="F133" s="9"/>
      <c r="G133" s="42" t="str">
        <f>IFERROR(INDEX(Table1[سعر الشراء],MATCH(C133,Table1[كود],0)),"")</f>
        <v/>
      </c>
      <c r="H133" s="15"/>
      <c r="I133" s="9" t="str">
        <f t="shared" si="2"/>
        <v/>
      </c>
      <c r="J133" s="15"/>
      <c r="K133" s="15"/>
      <c r="L133" s="15"/>
      <c r="M133" s="15"/>
      <c r="N133" s="15"/>
    </row>
    <row r="134" spans="2:14" s="55" customFormat="1" ht="18.75" x14ac:dyDescent="0.25">
      <c r="B134" s="10"/>
      <c r="C134" s="11"/>
      <c r="D134" s="42" t="str">
        <f>IFERROR(VLOOKUP(C134,Table1[[كود]:[الصنف]],2,0),"")</f>
        <v/>
      </c>
      <c r="E134" s="9" t="str">
        <f>IFERROR(VLOOKUP(C134,Table1[[كود]:[الصنف]],3,0),"")</f>
        <v/>
      </c>
      <c r="F134" s="9"/>
      <c r="G134" s="42" t="str">
        <f>IFERROR(INDEX(Table1[سعر الشراء],MATCH(C134,Table1[كود],0)),"")</f>
        <v/>
      </c>
      <c r="H134" s="15"/>
      <c r="I134" s="9" t="str">
        <f t="shared" si="2"/>
        <v/>
      </c>
      <c r="J134" s="15"/>
      <c r="K134" s="15"/>
      <c r="L134" s="15"/>
      <c r="M134" s="15"/>
      <c r="N134" s="15"/>
    </row>
    <row r="135" spans="2:14" s="55" customFormat="1" ht="18.75" x14ac:dyDescent="0.25">
      <c r="B135" s="10"/>
      <c r="C135" s="11"/>
      <c r="D135" s="42" t="str">
        <f>IFERROR(VLOOKUP(C135,Table1[[كود]:[الصنف]],2,0),"")</f>
        <v/>
      </c>
      <c r="E135" s="9" t="str">
        <f>IFERROR(VLOOKUP(C135,Table1[[كود]:[الصنف]],3,0),"")</f>
        <v/>
      </c>
      <c r="F135" s="9"/>
      <c r="G135" s="42" t="str">
        <f>IFERROR(INDEX(Table1[سعر الشراء],MATCH(C135,Table1[كود],0)),"")</f>
        <v/>
      </c>
      <c r="H135" s="15"/>
      <c r="I135" s="9" t="str">
        <f t="shared" si="2"/>
        <v/>
      </c>
      <c r="J135" s="15"/>
      <c r="K135" s="15"/>
      <c r="L135" s="15"/>
      <c r="M135" s="15"/>
      <c r="N135" s="15"/>
    </row>
    <row r="136" spans="2:14" s="55" customFormat="1" ht="18.75" x14ac:dyDescent="0.25">
      <c r="B136" s="10"/>
      <c r="C136" s="11"/>
      <c r="D136" s="42" t="str">
        <f>IFERROR(VLOOKUP(C136,Table1[[كود]:[الصنف]],2,0),"")</f>
        <v/>
      </c>
      <c r="E136" s="9" t="str">
        <f>IFERROR(VLOOKUP(C136,Table1[[كود]:[الصنف]],3,0),"")</f>
        <v/>
      </c>
      <c r="F136" s="9"/>
      <c r="G136" s="42" t="str">
        <f>IFERROR(INDEX(Table1[سعر الشراء],MATCH(C136,Table1[كود],0)),"")</f>
        <v/>
      </c>
      <c r="H136" s="15"/>
      <c r="I136" s="9" t="str">
        <f t="shared" si="2"/>
        <v/>
      </c>
      <c r="J136" s="15"/>
      <c r="K136" s="15"/>
      <c r="L136" s="15"/>
      <c r="M136" s="15"/>
      <c r="N136" s="15"/>
    </row>
    <row r="137" spans="2:14" s="55" customFormat="1" ht="18.75" x14ac:dyDescent="0.25">
      <c r="B137" s="10"/>
      <c r="C137" s="11"/>
      <c r="D137" s="42" t="str">
        <f>IFERROR(VLOOKUP(C137,Table1[[كود]:[الصنف]],2,0),"")</f>
        <v/>
      </c>
      <c r="E137" s="9" t="str">
        <f>IFERROR(VLOOKUP(C137,Table1[[كود]:[الصنف]],3,0),"")</f>
        <v/>
      </c>
      <c r="F137" s="9"/>
      <c r="G137" s="42" t="str">
        <f>IFERROR(INDEX(Table1[سعر الشراء],MATCH(C137,Table1[كود],0)),"")</f>
        <v/>
      </c>
      <c r="H137" s="15"/>
      <c r="I137" s="9" t="str">
        <f t="shared" ref="I137:I200" si="3">IFERROR((G137*F137)-H137,"")</f>
        <v/>
      </c>
      <c r="J137" s="15"/>
      <c r="K137" s="15"/>
      <c r="L137" s="15"/>
      <c r="M137" s="15"/>
      <c r="N137" s="15"/>
    </row>
    <row r="138" spans="2:14" s="55" customFormat="1" ht="18.75" x14ac:dyDescent="0.25">
      <c r="B138" s="10"/>
      <c r="C138" s="11"/>
      <c r="D138" s="42" t="str">
        <f>IFERROR(VLOOKUP(C138,Table1[[كود]:[الصنف]],2,0),"")</f>
        <v/>
      </c>
      <c r="E138" s="9" t="str">
        <f>IFERROR(VLOOKUP(C138,Table1[[كود]:[الصنف]],3,0),"")</f>
        <v/>
      </c>
      <c r="F138" s="9"/>
      <c r="G138" s="42" t="str">
        <f>IFERROR(INDEX(Table1[سعر الشراء],MATCH(C138,Table1[كود],0)),"")</f>
        <v/>
      </c>
      <c r="H138" s="15"/>
      <c r="I138" s="9" t="str">
        <f t="shared" si="3"/>
        <v/>
      </c>
      <c r="J138" s="15"/>
      <c r="K138" s="15"/>
      <c r="L138" s="15"/>
      <c r="M138" s="15"/>
      <c r="N138" s="15"/>
    </row>
    <row r="139" spans="2:14" s="55" customFormat="1" ht="18.75" x14ac:dyDescent="0.25">
      <c r="B139" s="10"/>
      <c r="C139" s="11"/>
      <c r="D139" s="42" t="str">
        <f>IFERROR(VLOOKUP(C139,Table1[[كود]:[الصنف]],2,0),"")</f>
        <v/>
      </c>
      <c r="E139" s="9" t="str">
        <f>IFERROR(VLOOKUP(C139,Table1[[كود]:[الصنف]],3,0),"")</f>
        <v/>
      </c>
      <c r="F139" s="9"/>
      <c r="G139" s="42" t="str">
        <f>IFERROR(INDEX(Table1[سعر الشراء],MATCH(C139,Table1[كود],0)),"")</f>
        <v/>
      </c>
      <c r="H139" s="15"/>
      <c r="I139" s="9" t="str">
        <f t="shared" si="3"/>
        <v/>
      </c>
      <c r="J139" s="15"/>
      <c r="K139" s="15"/>
      <c r="L139" s="15"/>
      <c r="M139" s="15"/>
      <c r="N139" s="15"/>
    </row>
    <row r="140" spans="2:14" s="55" customFormat="1" ht="18.75" x14ac:dyDescent="0.25">
      <c r="B140" s="10"/>
      <c r="C140" s="11"/>
      <c r="D140" s="42" t="str">
        <f>IFERROR(VLOOKUP(C140,Table1[[كود]:[الصنف]],2,0),"")</f>
        <v/>
      </c>
      <c r="E140" s="9" t="str">
        <f>IFERROR(VLOOKUP(C140,Table1[[كود]:[الصنف]],3,0),"")</f>
        <v/>
      </c>
      <c r="F140" s="9"/>
      <c r="G140" s="42" t="str">
        <f>IFERROR(INDEX(Table1[سعر الشراء],MATCH(C140,Table1[كود],0)),"")</f>
        <v/>
      </c>
      <c r="H140" s="15"/>
      <c r="I140" s="9" t="str">
        <f t="shared" si="3"/>
        <v/>
      </c>
      <c r="J140" s="15"/>
      <c r="K140" s="15"/>
      <c r="L140" s="15"/>
      <c r="M140" s="15"/>
      <c r="N140" s="15"/>
    </row>
    <row r="141" spans="2:14" s="55" customFormat="1" ht="18.75" x14ac:dyDescent="0.25">
      <c r="B141" s="10"/>
      <c r="C141" s="11"/>
      <c r="D141" s="42" t="str">
        <f>IFERROR(VLOOKUP(C141,Table1[[كود]:[الصنف]],2,0),"")</f>
        <v/>
      </c>
      <c r="E141" s="9" t="str">
        <f>IFERROR(VLOOKUP(C141,Table1[[كود]:[الصنف]],3,0),"")</f>
        <v/>
      </c>
      <c r="F141" s="9"/>
      <c r="G141" s="42" t="str">
        <f>IFERROR(INDEX(Table1[سعر الشراء],MATCH(C141,Table1[كود],0)),"")</f>
        <v/>
      </c>
      <c r="H141" s="15"/>
      <c r="I141" s="9" t="str">
        <f t="shared" si="3"/>
        <v/>
      </c>
      <c r="J141" s="15"/>
      <c r="K141" s="15"/>
      <c r="L141" s="15"/>
      <c r="M141" s="15"/>
      <c r="N141" s="15"/>
    </row>
    <row r="142" spans="2:14" s="55" customFormat="1" ht="18.75" x14ac:dyDescent="0.25">
      <c r="B142" s="10"/>
      <c r="C142" s="11"/>
      <c r="D142" s="42" t="str">
        <f>IFERROR(VLOOKUP(C142,Table1[[كود]:[الصنف]],2,0),"")</f>
        <v/>
      </c>
      <c r="E142" s="9" t="str">
        <f>IFERROR(VLOOKUP(C142,Table1[[كود]:[الصنف]],3,0),"")</f>
        <v/>
      </c>
      <c r="F142" s="9"/>
      <c r="G142" s="42" t="str">
        <f>IFERROR(INDEX(Table1[سعر الشراء],MATCH(C142,Table1[كود],0)),"")</f>
        <v/>
      </c>
      <c r="H142" s="15"/>
      <c r="I142" s="9" t="str">
        <f t="shared" si="3"/>
        <v/>
      </c>
      <c r="J142" s="15"/>
      <c r="K142" s="15"/>
      <c r="L142" s="15"/>
      <c r="M142" s="15"/>
      <c r="N142" s="15"/>
    </row>
    <row r="143" spans="2:14" s="55" customFormat="1" ht="18.75" x14ac:dyDescent="0.25">
      <c r="B143" s="10"/>
      <c r="C143" s="11"/>
      <c r="D143" s="42" t="str">
        <f>IFERROR(VLOOKUP(C143,Table1[[كود]:[الصنف]],2,0),"")</f>
        <v/>
      </c>
      <c r="E143" s="9" t="str">
        <f>IFERROR(VLOOKUP(C143,Table1[[كود]:[الصنف]],3,0),"")</f>
        <v/>
      </c>
      <c r="F143" s="9"/>
      <c r="G143" s="42" t="str">
        <f>IFERROR(INDEX(Table1[سعر الشراء],MATCH(C143,Table1[كود],0)),"")</f>
        <v/>
      </c>
      <c r="H143" s="15"/>
      <c r="I143" s="9" t="str">
        <f t="shared" si="3"/>
        <v/>
      </c>
      <c r="J143" s="15"/>
      <c r="K143" s="15"/>
      <c r="L143" s="15"/>
      <c r="M143" s="15"/>
      <c r="N143" s="15"/>
    </row>
    <row r="144" spans="2:14" s="55" customFormat="1" ht="18.75" x14ac:dyDescent="0.25">
      <c r="B144" s="10"/>
      <c r="C144" s="11"/>
      <c r="D144" s="42" t="str">
        <f>IFERROR(VLOOKUP(C144,Table1[[كود]:[الصنف]],2,0),"")</f>
        <v/>
      </c>
      <c r="E144" s="9" t="str">
        <f>IFERROR(VLOOKUP(C144,Table1[[كود]:[الصنف]],3,0),"")</f>
        <v/>
      </c>
      <c r="F144" s="9"/>
      <c r="G144" s="42" t="str">
        <f>IFERROR(INDEX(Table1[سعر الشراء],MATCH(C144,Table1[كود],0)),"")</f>
        <v/>
      </c>
      <c r="H144" s="15"/>
      <c r="I144" s="9" t="str">
        <f t="shared" si="3"/>
        <v/>
      </c>
      <c r="J144" s="15"/>
      <c r="K144" s="15"/>
      <c r="L144" s="15"/>
      <c r="M144" s="15"/>
      <c r="N144" s="15"/>
    </row>
    <row r="145" spans="2:14" s="55" customFormat="1" ht="18.75" x14ac:dyDescent="0.25">
      <c r="B145" s="10"/>
      <c r="C145" s="11"/>
      <c r="D145" s="42" t="str">
        <f>IFERROR(VLOOKUP(C145,Table1[[كود]:[الصنف]],2,0),"")</f>
        <v/>
      </c>
      <c r="E145" s="9" t="str">
        <f>IFERROR(VLOOKUP(C145,Table1[[كود]:[الصنف]],3,0),"")</f>
        <v/>
      </c>
      <c r="F145" s="9"/>
      <c r="G145" s="42" t="str">
        <f>IFERROR(INDEX(Table1[سعر الشراء],MATCH(C145,Table1[كود],0)),"")</f>
        <v/>
      </c>
      <c r="H145" s="15"/>
      <c r="I145" s="9" t="str">
        <f t="shared" si="3"/>
        <v/>
      </c>
      <c r="J145" s="15"/>
      <c r="K145" s="15"/>
      <c r="L145" s="15"/>
      <c r="M145" s="15"/>
      <c r="N145" s="15"/>
    </row>
    <row r="146" spans="2:14" s="55" customFormat="1" ht="18.75" x14ac:dyDescent="0.25">
      <c r="B146" s="10"/>
      <c r="C146" s="11"/>
      <c r="D146" s="42" t="str">
        <f>IFERROR(VLOOKUP(C146,Table1[[كود]:[الصنف]],2,0),"")</f>
        <v/>
      </c>
      <c r="E146" s="9" t="str">
        <f>IFERROR(VLOOKUP(C146,Table1[[كود]:[الصنف]],3,0),"")</f>
        <v/>
      </c>
      <c r="F146" s="9"/>
      <c r="G146" s="42" t="str">
        <f>IFERROR(INDEX(Table1[سعر الشراء],MATCH(C146,Table1[كود],0)),"")</f>
        <v/>
      </c>
      <c r="H146" s="15"/>
      <c r="I146" s="9" t="str">
        <f t="shared" si="3"/>
        <v/>
      </c>
      <c r="J146" s="15"/>
      <c r="K146" s="15"/>
      <c r="L146" s="15"/>
      <c r="M146" s="15"/>
      <c r="N146" s="15"/>
    </row>
    <row r="147" spans="2:14" s="55" customFormat="1" ht="18.75" x14ac:dyDescent="0.25">
      <c r="B147" s="10"/>
      <c r="C147" s="11"/>
      <c r="D147" s="42" t="str">
        <f>IFERROR(VLOOKUP(C147,Table1[[كود]:[الصنف]],2,0),"")</f>
        <v/>
      </c>
      <c r="E147" s="9" t="str">
        <f>IFERROR(VLOOKUP(C147,Table1[[كود]:[الصنف]],3,0),"")</f>
        <v/>
      </c>
      <c r="F147" s="9"/>
      <c r="G147" s="42" t="str">
        <f>IFERROR(INDEX(Table1[سعر الشراء],MATCH(C147,Table1[كود],0)),"")</f>
        <v/>
      </c>
      <c r="H147" s="15"/>
      <c r="I147" s="9" t="str">
        <f t="shared" si="3"/>
        <v/>
      </c>
      <c r="J147" s="15"/>
      <c r="K147" s="15"/>
      <c r="L147" s="15"/>
      <c r="M147" s="15"/>
      <c r="N147" s="15"/>
    </row>
    <row r="148" spans="2:14" s="55" customFormat="1" ht="18.75" x14ac:dyDescent="0.25">
      <c r="B148" s="10"/>
      <c r="C148" s="11"/>
      <c r="D148" s="42" t="str">
        <f>IFERROR(VLOOKUP(C148,Table1[[كود]:[الصنف]],2,0),"")</f>
        <v/>
      </c>
      <c r="E148" s="9" t="str">
        <f>IFERROR(VLOOKUP(C148,Table1[[كود]:[الصنف]],3,0),"")</f>
        <v/>
      </c>
      <c r="F148" s="9"/>
      <c r="G148" s="42" t="str">
        <f>IFERROR(INDEX(Table1[سعر الشراء],MATCH(C148,Table1[كود],0)),"")</f>
        <v/>
      </c>
      <c r="H148" s="15"/>
      <c r="I148" s="9" t="str">
        <f t="shared" si="3"/>
        <v/>
      </c>
      <c r="J148" s="15"/>
      <c r="K148" s="15"/>
      <c r="L148" s="15"/>
      <c r="M148" s="15"/>
      <c r="N148" s="15"/>
    </row>
    <row r="149" spans="2:14" s="55" customFormat="1" ht="18.75" x14ac:dyDescent="0.25">
      <c r="B149" s="10"/>
      <c r="C149" s="11"/>
      <c r="D149" s="42" t="str">
        <f>IFERROR(VLOOKUP(C149,Table1[[كود]:[الصنف]],2,0),"")</f>
        <v/>
      </c>
      <c r="E149" s="9" t="str">
        <f>IFERROR(VLOOKUP(C149,Table1[[كود]:[الصنف]],3,0),"")</f>
        <v/>
      </c>
      <c r="F149" s="9"/>
      <c r="G149" s="42" t="str">
        <f>IFERROR(INDEX(Table1[سعر الشراء],MATCH(C149,Table1[كود],0)),"")</f>
        <v/>
      </c>
      <c r="H149" s="15"/>
      <c r="I149" s="9" t="str">
        <f t="shared" si="3"/>
        <v/>
      </c>
      <c r="J149" s="15"/>
      <c r="K149" s="15"/>
      <c r="L149" s="15"/>
      <c r="M149" s="15"/>
      <c r="N149" s="15"/>
    </row>
    <row r="150" spans="2:14" s="55" customFormat="1" ht="18.75" x14ac:dyDescent="0.25">
      <c r="B150" s="10"/>
      <c r="C150" s="11"/>
      <c r="D150" s="42" t="str">
        <f>IFERROR(VLOOKUP(C150,Table1[[كود]:[الصنف]],2,0),"")</f>
        <v/>
      </c>
      <c r="E150" s="9" t="str">
        <f>IFERROR(VLOOKUP(C150,Table1[[كود]:[الصنف]],3,0),"")</f>
        <v/>
      </c>
      <c r="F150" s="9"/>
      <c r="G150" s="42" t="str">
        <f>IFERROR(INDEX(Table1[سعر الشراء],MATCH(C150,Table1[كود],0)),"")</f>
        <v/>
      </c>
      <c r="H150" s="15"/>
      <c r="I150" s="9" t="str">
        <f t="shared" si="3"/>
        <v/>
      </c>
      <c r="J150" s="15"/>
      <c r="K150" s="15"/>
      <c r="L150" s="15"/>
      <c r="M150" s="15"/>
      <c r="N150" s="15"/>
    </row>
    <row r="151" spans="2:14" s="55" customFormat="1" ht="18.75" x14ac:dyDescent="0.25">
      <c r="B151" s="10"/>
      <c r="C151" s="11"/>
      <c r="D151" s="42" t="str">
        <f>IFERROR(VLOOKUP(C151,Table1[[كود]:[الصنف]],2,0),"")</f>
        <v/>
      </c>
      <c r="E151" s="9" t="str">
        <f>IFERROR(VLOOKUP(C151,Table1[[كود]:[الصنف]],3,0),"")</f>
        <v/>
      </c>
      <c r="F151" s="9"/>
      <c r="G151" s="42" t="str">
        <f>IFERROR(INDEX(Table1[سعر الشراء],MATCH(C151,Table1[كود],0)),"")</f>
        <v/>
      </c>
      <c r="H151" s="15"/>
      <c r="I151" s="9" t="str">
        <f t="shared" si="3"/>
        <v/>
      </c>
      <c r="J151" s="15"/>
      <c r="K151" s="15"/>
      <c r="L151" s="15"/>
      <c r="M151" s="15"/>
      <c r="N151" s="15"/>
    </row>
    <row r="152" spans="2:14" s="55" customFormat="1" ht="18.75" x14ac:dyDescent="0.25">
      <c r="B152" s="10"/>
      <c r="C152" s="11"/>
      <c r="D152" s="42" t="str">
        <f>IFERROR(VLOOKUP(C152,Table1[[كود]:[الصنف]],2,0),"")</f>
        <v/>
      </c>
      <c r="E152" s="9" t="str">
        <f>IFERROR(VLOOKUP(C152,Table1[[كود]:[الصنف]],3,0),"")</f>
        <v/>
      </c>
      <c r="F152" s="9"/>
      <c r="G152" s="42" t="str">
        <f>IFERROR(INDEX(Table1[سعر الشراء],MATCH(C152,Table1[كود],0)),"")</f>
        <v/>
      </c>
      <c r="H152" s="15"/>
      <c r="I152" s="9" t="str">
        <f t="shared" si="3"/>
        <v/>
      </c>
      <c r="J152" s="15"/>
      <c r="K152" s="15"/>
      <c r="L152" s="15"/>
      <c r="M152" s="15"/>
      <c r="N152" s="15"/>
    </row>
    <row r="153" spans="2:14" s="55" customFormat="1" ht="18.75" x14ac:dyDescent="0.25">
      <c r="B153" s="10"/>
      <c r="C153" s="11"/>
      <c r="D153" s="42" t="str">
        <f>IFERROR(VLOOKUP(C153,Table1[[كود]:[الصنف]],2,0),"")</f>
        <v/>
      </c>
      <c r="E153" s="9" t="str">
        <f>IFERROR(VLOOKUP(C153,Table1[[كود]:[الصنف]],3,0),"")</f>
        <v/>
      </c>
      <c r="F153" s="9"/>
      <c r="G153" s="42" t="str">
        <f>IFERROR(INDEX(Table1[سعر الشراء],MATCH(C153,Table1[كود],0)),"")</f>
        <v/>
      </c>
      <c r="H153" s="15"/>
      <c r="I153" s="9" t="str">
        <f t="shared" si="3"/>
        <v/>
      </c>
      <c r="J153" s="15"/>
      <c r="K153" s="15"/>
      <c r="L153" s="15"/>
      <c r="M153" s="15"/>
      <c r="N153" s="15"/>
    </row>
    <row r="154" spans="2:14" s="55" customFormat="1" ht="18.75" x14ac:dyDescent="0.25">
      <c r="B154" s="10"/>
      <c r="C154" s="11"/>
      <c r="D154" s="42" t="str">
        <f>IFERROR(VLOOKUP(C154,Table1[[كود]:[الصنف]],2,0),"")</f>
        <v/>
      </c>
      <c r="E154" s="9" t="str">
        <f>IFERROR(VLOOKUP(C154,Table1[[كود]:[الصنف]],3,0),"")</f>
        <v/>
      </c>
      <c r="F154" s="9"/>
      <c r="G154" s="42" t="str">
        <f>IFERROR(INDEX(Table1[سعر الشراء],MATCH(C154,Table1[كود],0)),"")</f>
        <v/>
      </c>
      <c r="H154" s="15"/>
      <c r="I154" s="9" t="str">
        <f t="shared" si="3"/>
        <v/>
      </c>
      <c r="J154" s="15"/>
      <c r="K154" s="15"/>
      <c r="L154" s="15"/>
      <c r="M154" s="15"/>
      <c r="N154" s="15"/>
    </row>
    <row r="155" spans="2:14" s="55" customFormat="1" ht="18.75" x14ac:dyDescent="0.25">
      <c r="B155" s="10"/>
      <c r="C155" s="11"/>
      <c r="D155" s="42" t="str">
        <f>IFERROR(VLOOKUP(C155,Table1[[كود]:[الصنف]],2,0),"")</f>
        <v/>
      </c>
      <c r="E155" s="9" t="str">
        <f>IFERROR(VLOOKUP(C155,Table1[[كود]:[الصنف]],3,0),"")</f>
        <v/>
      </c>
      <c r="F155" s="9"/>
      <c r="G155" s="42" t="str">
        <f>IFERROR(INDEX(Table1[سعر الشراء],MATCH(C155,Table1[كود],0)),"")</f>
        <v/>
      </c>
      <c r="H155" s="15"/>
      <c r="I155" s="9" t="str">
        <f t="shared" si="3"/>
        <v/>
      </c>
      <c r="J155" s="15"/>
      <c r="K155" s="15"/>
      <c r="L155" s="15"/>
      <c r="M155" s="15"/>
      <c r="N155" s="15"/>
    </row>
    <row r="156" spans="2:14" s="55" customFormat="1" ht="18.75" x14ac:dyDescent="0.25">
      <c r="B156" s="10"/>
      <c r="C156" s="11"/>
      <c r="D156" s="42" t="str">
        <f>IFERROR(VLOOKUP(C156,Table1[[كود]:[الصنف]],2,0),"")</f>
        <v/>
      </c>
      <c r="E156" s="9" t="str">
        <f>IFERROR(VLOOKUP(C156,Table1[[كود]:[الصنف]],3,0),"")</f>
        <v/>
      </c>
      <c r="F156" s="9"/>
      <c r="G156" s="42" t="str">
        <f>IFERROR(INDEX(Table1[سعر الشراء],MATCH(C156,Table1[كود],0)),"")</f>
        <v/>
      </c>
      <c r="H156" s="15"/>
      <c r="I156" s="9" t="str">
        <f t="shared" si="3"/>
        <v/>
      </c>
      <c r="J156" s="15"/>
      <c r="K156" s="15"/>
      <c r="L156" s="15"/>
      <c r="M156" s="15"/>
      <c r="N156" s="15"/>
    </row>
    <row r="157" spans="2:14" s="55" customFormat="1" ht="18.75" x14ac:dyDescent="0.25">
      <c r="B157" s="10"/>
      <c r="C157" s="11"/>
      <c r="D157" s="42" t="str">
        <f>IFERROR(VLOOKUP(C157,Table1[[كود]:[الصنف]],2,0),"")</f>
        <v/>
      </c>
      <c r="E157" s="9" t="str">
        <f>IFERROR(VLOOKUP(C157,Table1[[كود]:[الصنف]],3,0),"")</f>
        <v/>
      </c>
      <c r="F157" s="9"/>
      <c r="G157" s="42" t="str">
        <f>IFERROR(INDEX(Table1[سعر الشراء],MATCH(C157,Table1[كود],0)),"")</f>
        <v/>
      </c>
      <c r="H157" s="15"/>
      <c r="I157" s="9" t="str">
        <f t="shared" si="3"/>
        <v/>
      </c>
      <c r="J157" s="15"/>
      <c r="K157" s="15"/>
      <c r="L157" s="15"/>
      <c r="M157" s="15"/>
      <c r="N157" s="15"/>
    </row>
    <row r="158" spans="2:14" s="55" customFormat="1" ht="18.75" x14ac:dyDescent="0.25">
      <c r="B158" s="10"/>
      <c r="C158" s="11"/>
      <c r="D158" s="42" t="str">
        <f>IFERROR(VLOOKUP(C158,Table1[[كود]:[الصنف]],2,0),"")</f>
        <v/>
      </c>
      <c r="E158" s="9" t="str">
        <f>IFERROR(VLOOKUP(C158,Table1[[كود]:[الصنف]],3,0),"")</f>
        <v/>
      </c>
      <c r="F158" s="9"/>
      <c r="G158" s="42" t="str">
        <f>IFERROR(INDEX(Table1[سعر الشراء],MATCH(C158,Table1[كود],0)),"")</f>
        <v/>
      </c>
      <c r="H158" s="15"/>
      <c r="I158" s="9" t="str">
        <f t="shared" si="3"/>
        <v/>
      </c>
      <c r="J158" s="15"/>
      <c r="K158" s="15"/>
      <c r="L158" s="15"/>
      <c r="M158" s="15"/>
      <c r="N158" s="15"/>
    </row>
    <row r="159" spans="2:14" s="55" customFormat="1" ht="18.75" x14ac:dyDescent="0.25">
      <c r="B159" s="10"/>
      <c r="C159" s="11"/>
      <c r="D159" s="42" t="str">
        <f>IFERROR(VLOOKUP(C159,Table1[[كود]:[الصنف]],2,0),"")</f>
        <v/>
      </c>
      <c r="E159" s="9" t="str">
        <f>IFERROR(VLOOKUP(C159,Table1[[كود]:[الصنف]],3,0),"")</f>
        <v/>
      </c>
      <c r="F159" s="9"/>
      <c r="G159" s="42" t="str">
        <f>IFERROR(INDEX(Table1[سعر الشراء],MATCH(C159,Table1[كود],0)),"")</f>
        <v/>
      </c>
      <c r="H159" s="15"/>
      <c r="I159" s="9" t="str">
        <f t="shared" si="3"/>
        <v/>
      </c>
      <c r="J159" s="15"/>
      <c r="K159" s="15"/>
      <c r="L159" s="15"/>
      <c r="M159" s="15"/>
      <c r="N159" s="15"/>
    </row>
    <row r="160" spans="2:14" s="55" customFormat="1" ht="18.75" x14ac:dyDescent="0.25">
      <c r="B160" s="10"/>
      <c r="C160" s="11"/>
      <c r="D160" s="42" t="str">
        <f>IFERROR(VLOOKUP(C160,Table1[[كود]:[الصنف]],2,0),"")</f>
        <v/>
      </c>
      <c r="E160" s="9" t="str">
        <f>IFERROR(VLOOKUP(C160,Table1[[كود]:[الصنف]],3,0),"")</f>
        <v/>
      </c>
      <c r="F160" s="9"/>
      <c r="G160" s="42" t="str">
        <f>IFERROR(INDEX(Table1[سعر الشراء],MATCH(C160,Table1[كود],0)),"")</f>
        <v/>
      </c>
      <c r="H160" s="15"/>
      <c r="I160" s="9" t="str">
        <f t="shared" si="3"/>
        <v/>
      </c>
      <c r="J160" s="15"/>
      <c r="K160" s="15"/>
      <c r="L160" s="15"/>
      <c r="M160" s="15"/>
      <c r="N160" s="15"/>
    </row>
    <row r="161" spans="2:14" s="55" customFormat="1" ht="18.75" x14ac:dyDescent="0.25">
      <c r="B161" s="10"/>
      <c r="C161" s="11"/>
      <c r="D161" s="42" t="str">
        <f>IFERROR(VLOOKUP(C161,Table1[[كود]:[الصنف]],2,0),"")</f>
        <v/>
      </c>
      <c r="E161" s="9" t="str">
        <f>IFERROR(VLOOKUP(C161,Table1[[كود]:[الصنف]],3,0),"")</f>
        <v/>
      </c>
      <c r="F161" s="9"/>
      <c r="G161" s="42" t="str">
        <f>IFERROR(INDEX(Table1[سعر الشراء],MATCH(C161,Table1[كود],0)),"")</f>
        <v/>
      </c>
      <c r="H161" s="15"/>
      <c r="I161" s="9" t="str">
        <f t="shared" si="3"/>
        <v/>
      </c>
      <c r="J161" s="15"/>
      <c r="K161" s="15"/>
      <c r="L161" s="15"/>
      <c r="M161" s="15"/>
      <c r="N161" s="15"/>
    </row>
    <row r="162" spans="2:14" s="55" customFormat="1" ht="18.75" x14ac:dyDescent="0.25">
      <c r="B162" s="10"/>
      <c r="C162" s="11"/>
      <c r="D162" s="42" t="str">
        <f>IFERROR(VLOOKUP(C162,Table1[[كود]:[الصنف]],2,0),"")</f>
        <v/>
      </c>
      <c r="E162" s="9" t="str">
        <f>IFERROR(VLOOKUP(C162,Table1[[كود]:[الصنف]],3,0),"")</f>
        <v/>
      </c>
      <c r="F162" s="9"/>
      <c r="G162" s="42" t="str">
        <f>IFERROR(INDEX(Table1[سعر الشراء],MATCH(C162,Table1[كود],0)),"")</f>
        <v/>
      </c>
      <c r="H162" s="15"/>
      <c r="I162" s="9" t="str">
        <f t="shared" si="3"/>
        <v/>
      </c>
      <c r="J162" s="15"/>
      <c r="K162" s="15"/>
      <c r="L162" s="15"/>
      <c r="M162" s="15"/>
      <c r="N162" s="15"/>
    </row>
    <row r="163" spans="2:14" s="55" customFormat="1" ht="18.75" x14ac:dyDescent="0.25">
      <c r="B163" s="10"/>
      <c r="C163" s="11"/>
      <c r="D163" s="42" t="str">
        <f>IFERROR(VLOOKUP(C163,Table1[[كود]:[الصنف]],2,0),"")</f>
        <v/>
      </c>
      <c r="E163" s="9" t="str">
        <f>IFERROR(VLOOKUP(C163,Table1[[كود]:[الصنف]],3,0),"")</f>
        <v/>
      </c>
      <c r="F163" s="9"/>
      <c r="G163" s="42" t="str">
        <f>IFERROR(INDEX(Table1[سعر الشراء],MATCH(C163,Table1[كود],0)),"")</f>
        <v/>
      </c>
      <c r="H163" s="15"/>
      <c r="I163" s="9" t="str">
        <f t="shared" si="3"/>
        <v/>
      </c>
      <c r="J163" s="15"/>
      <c r="K163" s="15"/>
      <c r="L163" s="15"/>
      <c r="M163" s="15"/>
      <c r="N163" s="15"/>
    </row>
    <row r="164" spans="2:14" s="55" customFormat="1" ht="18.75" x14ac:dyDescent="0.25">
      <c r="B164" s="10"/>
      <c r="C164" s="11"/>
      <c r="D164" s="42" t="str">
        <f>IFERROR(VLOOKUP(C164,Table1[[كود]:[الصنف]],2,0),"")</f>
        <v/>
      </c>
      <c r="E164" s="9" t="str">
        <f>IFERROR(VLOOKUP(C164,Table1[[كود]:[الصنف]],3,0),"")</f>
        <v/>
      </c>
      <c r="F164" s="9"/>
      <c r="G164" s="42" t="str">
        <f>IFERROR(INDEX(Table1[سعر الشراء],MATCH(C164,Table1[كود],0)),"")</f>
        <v/>
      </c>
      <c r="H164" s="15"/>
      <c r="I164" s="9" t="str">
        <f t="shared" si="3"/>
        <v/>
      </c>
      <c r="J164" s="15"/>
      <c r="K164" s="15"/>
      <c r="L164" s="15"/>
      <c r="M164" s="15"/>
      <c r="N164" s="15"/>
    </row>
    <row r="165" spans="2:14" s="55" customFormat="1" ht="18.75" x14ac:dyDescent="0.25">
      <c r="B165" s="10"/>
      <c r="C165" s="11"/>
      <c r="D165" s="42" t="str">
        <f>IFERROR(VLOOKUP(C165,Table1[[كود]:[الصنف]],2,0),"")</f>
        <v/>
      </c>
      <c r="E165" s="9" t="str">
        <f>IFERROR(VLOOKUP(C165,Table1[[كود]:[الصنف]],3,0),"")</f>
        <v/>
      </c>
      <c r="F165" s="9"/>
      <c r="G165" s="42" t="str">
        <f>IFERROR(INDEX(Table1[سعر الشراء],MATCH(C165,Table1[كود],0)),"")</f>
        <v/>
      </c>
      <c r="H165" s="15"/>
      <c r="I165" s="9" t="str">
        <f t="shared" si="3"/>
        <v/>
      </c>
      <c r="J165" s="15"/>
      <c r="K165" s="15"/>
      <c r="L165" s="15"/>
      <c r="M165" s="15"/>
      <c r="N165" s="15"/>
    </row>
    <row r="166" spans="2:14" s="55" customFormat="1" ht="18.75" x14ac:dyDescent="0.25">
      <c r="B166" s="10"/>
      <c r="C166" s="11"/>
      <c r="D166" s="42" t="str">
        <f>IFERROR(VLOOKUP(C166,Table1[[كود]:[الصنف]],2,0),"")</f>
        <v/>
      </c>
      <c r="E166" s="9" t="str">
        <f>IFERROR(VLOOKUP(C166,Table1[[كود]:[الصنف]],3,0),"")</f>
        <v/>
      </c>
      <c r="F166" s="9"/>
      <c r="G166" s="42" t="str">
        <f>IFERROR(INDEX(Table1[سعر الشراء],MATCH(C166,Table1[كود],0)),"")</f>
        <v/>
      </c>
      <c r="H166" s="15"/>
      <c r="I166" s="9" t="str">
        <f t="shared" si="3"/>
        <v/>
      </c>
      <c r="J166" s="15"/>
      <c r="K166" s="15"/>
      <c r="L166" s="15"/>
      <c r="M166" s="15"/>
      <c r="N166" s="15"/>
    </row>
    <row r="167" spans="2:14" s="55" customFormat="1" ht="18.75" x14ac:dyDescent="0.25">
      <c r="B167" s="10"/>
      <c r="C167" s="11"/>
      <c r="D167" s="42" t="str">
        <f>IFERROR(VLOOKUP(C167,Table1[[كود]:[الصنف]],2,0),"")</f>
        <v/>
      </c>
      <c r="E167" s="9" t="str">
        <f>IFERROR(VLOOKUP(C167,Table1[[كود]:[الصنف]],3,0),"")</f>
        <v/>
      </c>
      <c r="F167" s="9"/>
      <c r="G167" s="42" t="str">
        <f>IFERROR(INDEX(Table1[سعر الشراء],MATCH(C167,Table1[كود],0)),"")</f>
        <v/>
      </c>
      <c r="H167" s="15"/>
      <c r="I167" s="9" t="str">
        <f t="shared" si="3"/>
        <v/>
      </c>
      <c r="J167" s="15"/>
      <c r="K167" s="15"/>
      <c r="L167" s="15"/>
      <c r="M167" s="15"/>
      <c r="N167" s="15"/>
    </row>
    <row r="168" spans="2:14" s="55" customFormat="1" ht="18.75" x14ac:dyDescent="0.25">
      <c r="B168" s="10"/>
      <c r="C168" s="11"/>
      <c r="D168" s="42" t="str">
        <f>IFERROR(VLOOKUP(C168,Table1[[كود]:[الصنف]],2,0),"")</f>
        <v/>
      </c>
      <c r="E168" s="9" t="str">
        <f>IFERROR(VLOOKUP(C168,Table1[[كود]:[الصنف]],3,0),"")</f>
        <v/>
      </c>
      <c r="F168" s="9"/>
      <c r="G168" s="42" t="str">
        <f>IFERROR(INDEX(Table1[سعر الشراء],MATCH(C168,Table1[كود],0)),"")</f>
        <v/>
      </c>
      <c r="H168" s="15"/>
      <c r="I168" s="9" t="str">
        <f t="shared" si="3"/>
        <v/>
      </c>
      <c r="J168" s="15"/>
      <c r="K168" s="15"/>
      <c r="L168" s="15"/>
      <c r="M168" s="15"/>
      <c r="N168" s="15"/>
    </row>
    <row r="169" spans="2:14" s="55" customFormat="1" ht="18.75" x14ac:dyDescent="0.25">
      <c r="B169" s="10"/>
      <c r="C169" s="11"/>
      <c r="D169" s="42" t="str">
        <f>IFERROR(VLOOKUP(C169,Table1[[كود]:[الصنف]],2,0),"")</f>
        <v/>
      </c>
      <c r="E169" s="9" t="str">
        <f>IFERROR(VLOOKUP(C169,Table1[[كود]:[الصنف]],3,0),"")</f>
        <v/>
      </c>
      <c r="F169" s="9"/>
      <c r="G169" s="42" t="str">
        <f>IFERROR(INDEX(Table1[سعر الشراء],MATCH(C169,Table1[كود],0)),"")</f>
        <v/>
      </c>
      <c r="H169" s="15"/>
      <c r="I169" s="9" t="str">
        <f t="shared" si="3"/>
        <v/>
      </c>
      <c r="J169" s="15"/>
      <c r="K169" s="15"/>
      <c r="L169" s="15"/>
      <c r="M169" s="15"/>
      <c r="N169" s="15"/>
    </row>
    <row r="170" spans="2:14" s="55" customFormat="1" ht="18.75" x14ac:dyDescent="0.25">
      <c r="B170" s="10"/>
      <c r="C170" s="11"/>
      <c r="D170" s="42" t="str">
        <f>IFERROR(VLOOKUP(C170,Table1[[كود]:[الصنف]],2,0),"")</f>
        <v/>
      </c>
      <c r="E170" s="9" t="str">
        <f>IFERROR(VLOOKUP(C170,Table1[[كود]:[الصنف]],3,0),"")</f>
        <v/>
      </c>
      <c r="F170" s="9"/>
      <c r="G170" s="42" t="str">
        <f>IFERROR(INDEX(Table1[سعر الشراء],MATCH(C170,Table1[كود],0)),"")</f>
        <v/>
      </c>
      <c r="H170" s="15"/>
      <c r="I170" s="9" t="str">
        <f t="shared" si="3"/>
        <v/>
      </c>
      <c r="J170" s="15"/>
      <c r="K170" s="15"/>
      <c r="L170" s="15"/>
      <c r="M170" s="15"/>
      <c r="N170" s="15"/>
    </row>
    <row r="171" spans="2:14" s="55" customFormat="1" ht="18.75" x14ac:dyDescent="0.25">
      <c r="B171" s="10"/>
      <c r="C171" s="11"/>
      <c r="D171" s="42" t="str">
        <f>IFERROR(VLOOKUP(C171,Table1[[كود]:[الصنف]],2,0),"")</f>
        <v/>
      </c>
      <c r="E171" s="9" t="str">
        <f>IFERROR(VLOOKUP(C171,Table1[[كود]:[الصنف]],3,0),"")</f>
        <v/>
      </c>
      <c r="F171" s="9"/>
      <c r="G171" s="42" t="str">
        <f>IFERROR(INDEX(Table1[سعر الشراء],MATCH(C171,Table1[كود],0)),"")</f>
        <v/>
      </c>
      <c r="H171" s="15"/>
      <c r="I171" s="9" t="str">
        <f t="shared" si="3"/>
        <v/>
      </c>
      <c r="J171" s="15"/>
      <c r="K171" s="15"/>
      <c r="L171" s="15"/>
      <c r="M171" s="15"/>
      <c r="N171" s="15"/>
    </row>
    <row r="172" spans="2:14" s="55" customFormat="1" ht="18.75" x14ac:dyDescent="0.25">
      <c r="B172" s="10"/>
      <c r="C172" s="11"/>
      <c r="D172" s="42" t="str">
        <f>IFERROR(VLOOKUP(C172,Table1[[كود]:[الصنف]],2,0),"")</f>
        <v/>
      </c>
      <c r="E172" s="9" t="str">
        <f>IFERROR(VLOOKUP(C172,Table1[[كود]:[الصنف]],3,0),"")</f>
        <v/>
      </c>
      <c r="F172" s="9"/>
      <c r="G172" s="42" t="str">
        <f>IFERROR(INDEX(Table1[سعر الشراء],MATCH(C172,Table1[كود],0)),"")</f>
        <v/>
      </c>
      <c r="H172" s="15"/>
      <c r="I172" s="9" t="str">
        <f t="shared" si="3"/>
        <v/>
      </c>
      <c r="J172" s="15"/>
      <c r="K172" s="15"/>
      <c r="L172" s="15"/>
      <c r="M172" s="15"/>
      <c r="N172" s="15"/>
    </row>
    <row r="173" spans="2:14" s="55" customFormat="1" ht="18.75" x14ac:dyDescent="0.25">
      <c r="B173" s="10"/>
      <c r="C173" s="11"/>
      <c r="D173" s="42" t="str">
        <f>IFERROR(VLOOKUP(C173,Table1[[كود]:[الصنف]],2,0),"")</f>
        <v/>
      </c>
      <c r="E173" s="9" t="str">
        <f>IFERROR(VLOOKUP(C173,Table1[[كود]:[الصنف]],3,0),"")</f>
        <v/>
      </c>
      <c r="F173" s="9"/>
      <c r="G173" s="42" t="str">
        <f>IFERROR(INDEX(Table1[سعر الشراء],MATCH(C173,Table1[كود],0)),"")</f>
        <v/>
      </c>
      <c r="H173" s="15"/>
      <c r="I173" s="9" t="str">
        <f t="shared" si="3"/>
        <v/>
      </c>
      <c r="J173" s="15"/>
      <c r="K173" s="15"/>
      <c r="L173" s="15"/>
      <c r="M173" s="15"/>
      <c r="N173" s="15"/>
    </row>
    <row r="174" spans="2:14" s="55" customFormat="1" ht="18.75" x14ac:dyDescent="0.25">
      <c r="B174" s="10"/>
      <c r="C174" s="11"/>
      <c r="D174" s="42" t="str">
        <f>IFERROR(VLOOKUP(C174,Table1[[كود]:[الصنف]],2,0),"")</f>
        <v/>
      </c>
      <c r="E174" s="9" t="str">
        <f>IFERROR(VLOOKUP(C174,Table1[[كود]:[الصنف]],3,0),"")</f>
        <v/>
      </c>
      <c r="F174" s="9"/>
      <c r="G174" s="42" t="str">
        <f>IFERROR(INDEX(Table1[سعر الشراء],MATCH(C174,Table1[كود],0)),"")</f>
        <v/>
      </c>
      <c r="H174" s="15"/>
      <c r="I174" s="9" t="str">
        <f t="shared" si="3"/>
        <v/>
      </c>
      <c r="J174" s="15"/>
      <c r="K174" s="15"/>
      <c r="L174" s="15"/>
      <c r="M174" s="15"/>
      <c r="N174" s="15"/>
    </row>
    <row r="175" spans="2:14" s="55" customFormat="1" ht="18.75" x14ac:dyDescent="0.25">
      <c r="B175" s="10"/>
      <c r="C175" s="11"/>
      <c r="D175" s="42" t="str">
        <f>IFERROR(VLOOKUP(C175,Table1[[كود]:[الصنف]],2,0),"")</f>
        <v/>
      </c>
      <c r="E175" s="9" t="str">
        <f>IFERROR(VLOOKUP(C175,Table1[[كود]:[الصنف]],3,0),"")</f>
        <v/>
      </c>
      <c r="F175" s="9"/>
      <c r="G175" s="42" t="str">
        <f>IFERROR(INDEX(Table1[سعر الشراء],MATCH(C175,Table1[كود],0)),"")</f>
        <v/>
      </c>
      <c r="H175" s="15"/>
      <c r="I175" s="9" t="str">
        <f t="shared" si="3"/>
        <v/>
      </c>
      <c r="J175" s="15"/>
      <c r="K175" s="15"/>
      <c r="L175" s="15"/>
      <c r="M175" s="15"/>
      <c r="N175" s="15"/>
    </row>
    <row r="176" spans="2:14" s="55" customFormat="1" ht="18.75" x14ac:dyDescent="0.25">
      <c r="B176" s="10"/>
      <c r="C176" s="11"/>
      <c r="D176" s="42" t="str">
        <f>IFERROR(VLOOKUP(C176,Table1[[كود]:[الصنف]],2,0),"")</f>
        <v/>
      </c>
      <c r="E176" s="9" t="str">
        <f>IFERROR(VLOOKUP(C176,Table1[[كود]:[الصنف]],3,0),"")</f>
        <v/>
      </c>
      <c r="F176" s="9"/>
      <c r="G176" s="42" t="str">
        <f>IFERROR(INDEX(Table1[سعر الشراء],MATCH(C176,Table1[كود],0)),"")</f>
        <v/>
      </c>
      <c r="H176" s="15"/>
      <c r="I176" s="9" t="str">
        <f t="shared" si="3"/>
        <v/>
      </c>
      <c r="J176" s="15"/>
      <c r="K176" s="15"/>
      <c r="L176" s="15"/>
      <c r="M176" s="15"/>
      <c r="N176" s="15"/>
    </row>
    <row r="177" spans="2:14" s="55" customFormat="1" ht="18.75" x14ac:dyDescent="0.25">
      <c r="B177" s="10"/>
      <c r="C177" s="11"/>
      <c r="D177" s="42" t="str">
        <f>IFERROR(VLOOKUP(C177,Table1[[كود]:[الصنف]],2,0),"")</f>
        <v/>
      </c>
      <c r="E177" s="9" t="str">
        <f>IFERROR(VLOOKUP(C177,Table1[[كود]:[الصنف]],3,0),"")</f>
        <v/>
      </c>
      <c r="F177" s="9"/>
      <c r="G177" s="42" t="str">
        <f>IFERROR(INDEX(Table1[سعر الشراء],MATCH(C177,Table1[كود],0)),"")</f>
        <v/>
      </c>
      <c r="H177" s="15"/>
      <c r="I177" s="9" t="str">
        <f t="shared" si="3"/>
        <v/>
      </c>
      <c r="J177" s="15"/>
      <c r="K177" s="15"/>
      <c r="L177" s="15"/>
      <c r="M177" s="15"/>
      <c r="N177" s="15"/>
    </row>
    <row r="178" spans="2:14" s="55" customFormat="1" ht="18.75" x14ac:dyDescent="0.25">
      <c r="B178" s="10"/>
      <c r="C178" s="11"/>
      <c r="D178" s="42" t="str">
        <f>IFERROR(VLOOKUP(C178,Table1[[كود]:[الصنف]],2,0),"")</f>
        <v/>
      </c>
      <c r="E178" s="9" t="str">
        <f>IFERROR(VLOOKUP(C178,Table1[[كود]:[الصنف]],3,0),"")</f>
        <v/>
      </c>
      <c r="F178" s="9"/>
      <c r="G178" s="42" t="str">
        <f>IFERROR(INDEX(Table1[سعر الشراء],MATCH(C178,Table1[كود],0)),"")</f>
        <v/>
      </c>
      <c r="H178" s="15"/>
      <c r="I178" s="9" t="str">
        <f t="shared" si="3"/>
        <v/>
      </c>
      <c r="J178" s="15"/>
      <c r="K178" s="15"/>
      <c r="L178" s="15"/>
      <c r="M178" s="15"/>
      <c r="N178" s="15"/>
    </row>
    <row r="179" spans="2:14" s="55" customFormat="1" ht="18.75" x14ac:dyDescent="0.25">
      <c r="B179" s="10"/>
      <c r="C179" s="11"/>
      <c r="D179" s="42" t="str">
        <f>IFERROR(VLOOKUP(C179,Table1[[كود]:[الصنف]],2,0),"")</f>
        <v/>
      </c>
      <c r="E179" s="9" t="str">
        <f>IFERROR(VLOOKUP(C179,Table1[[كود]:[الصنف]],3,0),"")</f>
        <v/>
      </c>
      <c r="F179" s="9"/>
      <c r="G179" s="42" t="str">
        <f>IFERROR(INDEX(Table1[سعر الشراء],MATCH(C179,Table1[كود],0)),"")</f>
        <v/>
      </c>
      <c r="H179" s="15"/>
      <c r="I179" s="9" t="str">
        <f t="shared" si="3"/>
        <v/>
      </c>
      <c r="J179" s="15"/>
      <c r="K179" s="15"/>
      <c r="L179" s="15"/>
      <c r="M179" s="15"/>
      <c r="N179" s="15"/>
    </row>
    <row r="180" spans="2:14" s="55" customFormat="1" ht="18.75" x14ac:dyDescent="0.25">
      <c r="B180" s="10"/>
      <c r="C180" s="11"/>
      <c r="D180" s="42" t="str">
        <f>IFERROR(VLOOKUP(C180,Table1[[كود]:[الصنف]],2,0),"")</f>
        <v/>
      </c>
      <c r="E180" s="9" t="str">
        <f>IFERROR(VLOOKUP(C180,Table1[[كود]:[الصنف]],3,0),"")</f>
        <v/>
      </c>
      <c r="F180" s="9"/>
      <c r="G180" s="42" t="str">
        <f>IFERROR(INDEX(Table1[سعر الشراء],MATCH(C180,Table1[كود],0)),"")</f>
        <v/>
      </c>
      <c r="H180" s="15"/>
      <c r="I180" s="9" t="str">
        <f t="shared" si="3"/>
        <v/>
      </c>
      <c r="J180" s="15"/>
      <c r="K180" s="15"/>
      <c r="L180" s="15"/>
      <c r="M180" s="15"/>
      <c r="N180" s="15"/>
    </row>
    <row r="181" spans="2:14" s="55" customFormat="1" ht="18.75" x14ac:dyDescent="0.25">
      <c r="B181" s="10"/>
      <c r="C181" s="11"/>
      <c r="D181" s="42" t="str">
        <f>IFERROR(VLOOKUP(C181,Table1[[كود]:[الصنف]],2,0),"")</f>
        <v/>
      </c>
      <c r="E181" s="9" t="str">
        <f>IFERROR(VLOOKUP(C181,Table1[[كود]:[الصنف]],3,0),"")</f>
        <v/>
      </c>
      <c r="F181" s="9"/>
      <c r="G181" s="42" t="str">
        <f>IFERROR(INDEX(Table1[سعر الشراء],MATCH(C181,Table1[كود],0)),"")</f>
        <v/>
      </c>
      <c r="H181" s="15"/>
      <c r="I181" s="9" t="str">
        <f t="shared" si="3"/>
        <v/>
      </c>
      <c r="J181" s="15"/>
      <c r="K181" s="15"/>
      <c r="L181" s="15"/>
      <c r="M181" s="15"/>
      <c r="N181" s="15"/>
    </row>
    <row r="182" spans="2:14" s="55" customFormat="1" ht="18.75" x14ac:dyDescent="0.25">
      <c r="B182" s="10"/>
      <c r="C182" s="11"/>
      <c r="D182" s="42" t="str">
        <f>IFERROR(VLOOKUP(C182,Table1[[كود]:[الصنف]],2,0),"")</f>
        <v/>
      </c>
      <c r="E182" s="9" t="str">
        <f>IFERROR(VLOOKUP(C182,Table1[[كود]:[الصنف]],3,0),"")</f>
        <v/>
      </c>
      <c r="F182" s="9"/>
      <c r="G182" s="42" t="str">
        <f>IFERROR(INDEX(Table1[سعر الشراء],MATCH(C182,Table1[كود],0)),"")</f>
        <v/>
      </c>
      <c r="H182" s="15"/>
      <c r="I182" s="9" t="str">
        <f t="shared" si="3"/>
        <v/>
      </c>
      <c r="J182" s="15"/>
      <c r="K182" s="15"/>
      <c r="L182" s="15"/>
      <c r="M182" s="15"/>
      <c r="N182" s="15"/>
    </row>
    <row r="183" spans="2:14" s="55" customFormat="1" ht="18.75" x14ac:dyDescent="0.25">
      <c r="B183" s="10"/>
      <c r="C183" s="11"/>
      <c r="D183" s="42" t="str">
        <f>IFERROR(VLOOKUP(C183,Table1[[كود]:[الصنف]],2,0),"")</f>
        <v/>
      </c>
      <c r="E183" s="9" t="str">
        <f>IFERROR(VLOOKUP(C183,Table1[[كود]:[الصنف]],3,0),"")</f>
        <v/>
      </c>
      <c r="F183" s="9"/>
      <c r="G183" s="42" t="str">
        <f>IFERROR(INDEX(Table1[سعر الشراء],MATCH(C183,Table1[كود],0)),"")</f>
        <v/>
      </c>
      <c r="H183" s="15"/>
      <c r="I183" s="9" t="str">
        <f t="shared" si="3"/>
        <v/>
      </c>
      <c r="J183" s="15"/>
      <c r="K183" s="15"/>
      <c r="L183" s="15"/>
      <c r="M183" s="15"/>
      <c r="N183" s="15"/>
    </row>
    <row r="184" spans="2:14" s="55" customFormat="1" ht="18.75" x14ac:dyDescent="0.25">
      <c r="B184" s="10"/>
      <c r="C184" s="11"/>
      <c r="D184" s="42" t="str">
        <f>IFERROR(VLOOKUP(C184,Table1[[كود]:[الصنف]],2,0),"")</f>
        <v/>
      </c>
      <c r="E184" s="9" t="str">
        <f>IFERROR(VLOOKUP(C184,Table1[[كود]:[الصنف]],3,0),"")</f>
        <v/>
      </c>
      <c r="F184" s="9"/>
      <c r="G184" s="42" t="str">
        <f>IFERROR(INDEX(Table1[سعر الشراء],MATCH(C184,Table1[كود],0)),"")</f>
        <v/>
      </c>
      <c r="H184" s="15"/>
      <c r="I184" s="9" t="str">
        <f t="shared" si="3"/>
        <v/>
      </c>
      <c r="J184" s="15"/>
      <c r="K184" s="15"/>
      <c r="L184" s="15"/>
      <c r="M184" s="15"/>
      <c r="N184" s="15"/>
    </row>
    <row r="185" spans="2:14" s="55" customFormat="1" ht="18.75" x14ac:dyDescent="0.25">
      <c r="B185" s="10"/>
      <c r="C185" s="11"/>
      <c r="D185" s="42" t="str">
        <f>IFERROR(VLOOKUP(C185,Table1[[كود]:[الصنف]],2,0),"")</f>
        <v/>
      </c>
      <c r="E185" s="9" t="str">
        <f>IFERROR(VLOOKUP(C185,Table1[[كود]:[الصنف]],3,0),"")</f>
        <v/>
      </c>
      <c r="F185" s="9"/>
      <c r="G185" s="42" t="str">
        <f>IFERROR(INDEX(Table1[سعر الشراء],MATCH(C185,Table1[كود],0)),"")</f>
        <v/>
      </c>
      <c r="H185" s="15"/>
      <c r="I185" s="9" t="str">
        <f t="shared" si="3"/>
        <v/>
      </c>
      <c r="J185" s="15"/>
      <c r="K185" s="15"/>
      <c r="L185" s="15"/>
      <c r="M185" s="15"/>
      <c r="N185" s="15"/>
    </row>
    <row r="186" spans="2:14" s="55" customFormat="1" ht="18.75" x14ac:dyDescent="0.25">
      <c r="B186" s="10"/>
      <c r="C186" s="11"/>
      <c r="D186" s="42" t="str">
        <f>IFERROR(VLOOKUP(C186,Table1[[كود]:[الصنف]],2,0),"")</f>
        <v/>
      </c>
      <c r="E186" s="9" t="str">
        <f>IFERROR(VLOOKUP(C186,Table1[[كود]:[الصنف]],3,0),"")</f>
        <v/>
      </c>
      <c r="F186" s="9"/>
      <c r="G186" s="42" t="str">
        <f>IFERROR(INDEX(Table1[سعر الشراء],MATCH(C186,Table1[كود],0)),"")</f>
        <v/>
      </c>
      <c r="H186" s="15"/>
      <c r="I186" s="9" t="str">
        <f t="shared" si="3"/>
        <v/>
      </c>
      <c r="J186" s="15"/>
      <c r="K186" s="15"/>
      <c r="L186" s="15"/>
      <c r="M186" s="15"/>
      <c r="N186" s="15"/>
    </row>
    <row r="187" spans="2:14" s="55" customFormat="1" ht="18.75" x14ac:dyDescent="0.25">
      <c r="B187" s="10"/>
      <c r="C187" s="11"/>
      <c r="D187" s="42" t="str">
        <f>IFERROR(VLOOKUP(C187,Table1[[كود]:[الصنف]],2,0),"")</f>
        <v/>
      </c>
      <c r="E187" s="9" t="str">
        <f>IFERROR(VLOOKUP(C187,Table1[[كود]:[الصنف]],3,0),"")</f>
        <v/>
      </c>
      <c r="F187" s="9"/>
      <c r="G187" s="42" t="str">
        <f>IFERROR(INDEX(Table1[سعر الشراء],MATCH(C187,Table1[كود],0)),"")</f>
        <v/>
      </c>
      <c r="H187" s="15"/>
      <c r="I187" s="9" t="str">
        <f t="shared" si="3"/>
        <v/>
      </c>
      <c r="J187" s="15"/>
      <c r="K187" s="15"/>
      <c r="L187" s="15"/>
      <c r="M187" s="15"/>
      <c r="N187" s="15"/>
    </row>
    <row r="188" spans="2:14" s="55" customFormat="1" ht="18.75" x14ac:dyDescent="0.25">
      <c r="B188" s="10"/>
      <c r="C188" s="11"/>
      <c r="D188" s="42" t="str">
        <f>IFERROR(VLOOKUP(C188,Table1[[كود]:[الصنف]],2,0),"")</f>
        <v/>
      </c>
      <c r="E188" s="9" t="str">
        <f>IFERROR(VLOOKUP(C188,Table1[[كود]:[الصنف]],3,0),"")</f>
        <v/>
      </c>
      <c r="F188" s="9"/>
      <c r="G188" s="42" t="str">
        <f>IFERROR(INDEX(Table1[سعر الشراء],MATCH(C188,Table1[كود],0)),"")</f>
        <v/>
      </c>
      <c r="H188" s="15"/>
      <c r="I188" s="9" t="str">
        <f t="shared" si="3"/>
        <v/>
      </c>
      <c r="J188" s="15"/>
      <c r="K188" s="15"/>
      <c r="L188" s="15"/>
      <c r="M188" s="15"/>
      <c r="N188" s="15"/>
    </row>
    <row r="189" spans="2:14" s="55" customFormat="1" ht="18.75" x14ac:dyDescent="0.25">
      <c r="B189" s="10"/>
      <c r="C189" s="11"/>
      <c r="D189" s="42" t="str">
        <f>IFERROR(VLOOKUP(C189,Table1[[كود]:[الصنف]],2,0),"")</f>
        <v/>
      </c>
      <c r="E189" s="9" t="str">
        <f>IFERROR(VLOOKUP(C189,Table1[[كود]:[الصنف]],3,0),"")</f>
        <v/>
      </c>
      <c r="F189" s="9"/>
      <c r="G189" s="42" t="str">
        <f>IFERROR(INDEX(Table1[سعر الشراء],MATCH(C189,Table1[كود],0)),"")</f>
        <v/>
      </c>
      <c r="H189" s="15"/>
      <c r="I189" s="9" t="str">
        <f t="shared" si="3"/>
        <v/>
      </c>
      <c r="J189" s="15"/>
      <c r="K189" s="15"/>
      <c r="L189" s="15"/>
      <c r="M189" s="15"/>
      <c r="N189" s="15"/>
    </row>
    <row r="190" spans="2:14" s="55" customFormat="1" ht="18.75" x14ac:dyDescent="0.25">
      <c r="B190" s="10"/>
      <c r="C190" s="11"/>
      <c r="D190" s="42" t="str">
        <f>IFERROR(VLOOKUP(C190,Table1[[كود]:[الصنف]],2,0),"")</f>
        <v/>
      </c>
      <c r="E190" s="9" t="str">
        <f>IFERROR(VLOOKUP(C190,Table1[[كود]:[الصنف]],3,0),"")</f>
        <v/>
      </c>
      <c r="F190" s="9"/>
      <c r="G190" s="42" t="str">
        <f>IFERROR(INDEX(Table1[سعر الشراء],MATCH(C190,Table1[كود],0)),"")</f>
        <v/>
      </c>
      <c r="H190" s="15"/>
      <c r="I190" s="9" t="str">
        <f t="shared" si="3"/>
        <v/>
      </c>
      <c r="J190" s="15"/>
      <c r="K190" s="15"/>
      <c r="L190" s="15"/>
      <c r="M190" s="15"/>
      <c r="N190" s="15"/>
    </row>
    <row r="191" spans="2:14" s="55" customFormat="1" ht="18.75" x14ac:dyDescent="0.25">
      <c r="B191" s="10"/>
      <c r="C191" s="11"/>
      <c r="D191" s="42" t="str">
        <f>IFERROR(VLOOKUP(C191,Table1[[كود]:[الصنف]],2,0),"")</f>
        <v/>
      </c>
      <c r="E191" s="9" t="str">
        <f>IFERROR(VLOOKUP(C191,Table1[[كود]:[الصنف]],3,0),"")</f>
        <v/>
      </c>
      <c r="F191" s="9"/>
      <c r="G191" s="42" t="str">
        <f>IFERROR(INDEX(Table1[سعر الشراء],MATCH(C191,Table1[كود],0)),"")</f>
        <v/>
      </c>
      <c r="H191" s="15"/>
      <c r="I191" s="9" t="str">
        <f t="shared" si="3"/>
        <v/>
      </c>
      <c r="J191" s="15"/>
      <c r="K191" s="15"/>
      <c r="L191" s="15"/>
      <c r="M191" s="15"/>
      <c r="N191" s="15"/>
    </row>
    <row r="192" spans="2:14" s="55" customFormat="1" ht="18.75" x14ac:dyDescent="0.25">
      <c r="B192" s="10"/>
      <c r="C192" s="11"/>
      <c r="D192" s="42" t="str">
        <f>IFERROR(VLOOKUP(C192,Table1[[كود]:[الصنف]],2,0),"")</f>
        <v/>
      </c>
      <c r="E192" s="9" t="str">
        <f>IFERROR(VLOOKUP(C192,Table1[[كود]:[الصنف]],3,0),"")</f>
        <v/>
      </c>
      <c r="F192" s="9"/>
      <c r="G192" s="42" t="str">
        <f>IFERROR(INDEX(Table1[سعر الشراء],MATCH(C192,Table1[كود],0)),"")</f>
        <v/>
      </c>
      <c r="H192" s="15"/>
      <c r="I192" s="9" t="str">
        <f t="shared" si="3"/>
        <v/>
      </c>
      <c r="J192" s="15"/>
      <c r="K192" s="15"/>
      <c r="L192" s="15"/>
      <c r="M192" s="15"/>
      <c r="N192" s="15"/>
    </row>
    <row r="193" spans="2:14" s="55" customFormat="1" ht="18.75" x14ac:dyDescent="0.25">
      <c r="B193" s="10"/>
      <c r="C193" s="11"/>
      <c r="D193" s="42" t="str">
        <f>IFERROR(VLOOKUP(C193,Table1[[كود]:[الصنف]],2,0),"")</f>
        <v/>
      </c>
      <c r="E193" s="9" t="str">
        <f>IFERROR(VLOOKUP(C193,Table1[[كود]:[الصنف]],3,0),"")</f>
        <v/>
      </c>
      <c r="F193" s="9"/>
      <c r="G193" s="42" t="str">
        <f>IFERROR(INDEX(Table1[سعر الشراء],MATCH(C193,Table1[كود],0)),"")</f>
        <v/>
      </c>
      <c r="H193" s="15"/>
      <c r="I193" s="9" t="str">
        <f t="shared" si="3"/>
        <v/>
      </c>
      <c r="J193" s="15"/>
      <c r="K193" s="15"/>
      <c r="L193" s="15"/>
      <c r="M193" s="15"/>
      <c r="N193" s="15"/>
    </row>
    <row r="194" spans="2:14" s="55" customFormat="1" ht="18.75" x14ac:dyDescent="0.25">
      <c r="B194" s="10"/>
      <c r="C194" s="11"/>
      <c r="D194" s="42" t="str">
        <f>IFERROR(VLOOKUP(C194,Table1[[كود]:[الصنف]],2,0),"")</f>
        <v/>
      </c>
      <c r="E194" s="9" t="str">
        <f>IFERROR(VLOOKUP(C194,Table1[[كود]:[الصنف]],3,0),"")</f>
        <v/>
      </c>
      <c r="F194" s="9"/>
      <c r="G194" s="42" t="str">
        <f>IFERROR(INDEX(Table1[سعر الشراء],MATCH(C194,Table1[كود],0)),"")</f>
        <v/>
      </c>
      <c r="H194" s="15"/>
      <c r="I194" s="9" t="str">
        <f t="shared" si="3"/>
        <v/>
      </c>
      <c r="J194" s="15"/>
      <c r="K194" s="15"/>
      <c r="L194" s="15"/>
      <c r="M194" s="15"/>
      <c r="N194" s="15"/>
    </row>
    <row r="195" spans="2:14" s="55" customFormat="1" ht="18.75" x14ac:dyDescent="0.25">
      <c r="B195" s="10"/>
      <c r="C195" s="11"/>
      <c r="D195" s="42" t="str">
        <f>IFERROR(VLOOKUP(C195,Table1[[كود]:[الصنف]],2,0),"")</f>
        <v/>
      </c>
      <c r="E195" s="9" t="str">
        <f>IFERROR(VLOOKUP(C195,Table1[[كود]:[الصنف]],3,0),"")</f>
        <v/>
      </c>
      <c r="F195" s="9"/>
      <c r="G195" s="42" t="str">
        <f>IFERROR(INDEX(Table1[سعر الشراء],MATCH(C195,Table1[كود],0)),"")</f>
        <v/>
      </c>
      <c r="H195" s="15"/>
      <c r="I195" s="9" t="str">
        <f t="shared" si="3"/>
        <v/>
      </c>
      <c r="J195" s="15"/>
      <c r="K195" s="15"/>
      <c r="L195" s="15"/>
      <c r="M195" s="15"/>
      <c r="N195" s="15"/>
    </row>
    <row r="196" spans="2:14" s="55" customFormat="1" ht="18.75" x14ac:dyDescent="0.25">
      <c r="B196" s="10"/>
      <c r="C196" s="11"/>
      <c r="D196" s="42" t="str">
        <f>IFERROR(VLOOKUP(C196,Table1[[كود]:[الصنف]],2,0),"")</f>
        <v/>
      </c>
      <c r="E196" s="9" t="str">
        <f>IFERROR(VLOOKUP(C196,Table1[[كود]:[الصنف]],3,0),"")</f>
        <v/>
      </c>
      <c r="F196" s="9"/>
      <c r="G196" s="42" t="str">
        <f>IFERROR(INDEX(Table1[سعر الشراء],MATCH(C196,Table1[كود],0)),"")</f>
        <v/>
      </c>
      <c r="H196" s="15"/>
      <c r="I196" s="9" t="str">
        <f t="shared" si="3"/>
        <v/>
      </c>
      <c r="J196" s="15"/>
      <c r="K196" s="15"/>
      <c r="L196" s="15"/>
      <c r="M196" s="15"/>
      <c r="N196" s="15"/>
    </row>
    <row r="197" spans="2:14" s="55" customFormat="1" ht="18.75" x14ac:dyDescent="0.25">
      <c r="B197" s="10"/>
      <c r="C197" s="11"/>
      <c r="D197" s="42" t="str">
        <f>IFERROR(VLOOKUP(C197,Table1[[كود]:[الصنف]],2,0),"")</f>
        <v/>
      </c>
      <c r="E197" s="9" t="str">
        <f>IFERROR(VLOOKUP(C197,Table1[[كود]:[الصنف]],3,0),"")</f>
        <v/>
      </c>
      <c r="F197" s="9"/>
      <c r="G197" s="42" t="str">
        <f>IFERROR(INDEX(Table1[سعر الشراء],MATCH(C197,Table1[كود],0)),"")</f>
        <v/>
      </c>
      <c r="H197" s="15"/>
      <c r="I197" s="9" t="str">
        <f t="shared" si="3"/>
        <v/>
      </c>
      <c r="J197" s="15"/>
      <c r="K197" s="15"/>
      <c r="L197" s="15"/>
      <c r="M197" s="15"/>
      <c r="N197" s="15"/>
    </row>
    <row r="198" spans="2:14" s="55" customFormat="1" ht="18.75" x14ac:dyDescent="0.25">
      <c r="B198" s="10"/>
      <c r="C198" s="11"/>
      <c r="D198" s="42" t="str">
        <f>IFERROR(VLOOKUP(C198,Table1[[كود]:[الصنف]],2,0),"")</f>
        <v/>
      </c>
      <c r="E198" s="9" t="str">
        <f>IFERROR(VLOOKUP(C198,Table1[[كود]:[الصنف]],3,0),"")</f>
        <v/>
      </c>
      <c r="F198" s="9"/>
      <c r="G198" s="42" t="str">
        <f>IFERROR(INDEX(Table1[سعر الشراء],MATCH(C198,Table1[كود],0)),"")</f>
        <v/>
      </c>
      <c r="H198" s="15"/>
      <c r="I198" s="9" t="str">
        <f t="shared" si="3"/>
        <v/>
      </c>
      <c r="J198" s="15"/>
      <c r="K198" s="15"/>
      <c r="L198" s="15"/>
      <c r="M198" s="15"/>
      <c r="N198" s="15"/>
    </row>
    <row r="199" spans="2:14" s="55" customFormat="1" ht="18.75" x14ac:dyDescent="0.25">
      <c r="B199" s="10"/>
      <c r="C199" s="11"/>
      <c r="D199" s="42" t="str">
        <f>IFERROR(VLOOKUP(C199,Table1[[كود]:[الصنف]],2,0),"")</f>
        <v/>
      </c>
      <c r="E199" s="9" t="str">
        <f>IFERROR(VLOOKUP(C199,Table1[[كود]:[الصنف]],3,0),"")</f>
        <v/>
      </c>
      <c r="F199" s="9"/>
      <c r="G199" s="42" t="str">
        <f>IFERROR(INDEX(Table1[سعر الشراء],MATCH(C199,Table1[كود],0)),"")</f>
        <v/>
      </c>
      <c r="H199" s="15"/>
      <c r="I199" s="9" t="str">
        <f t="shared" si="3"/>
        <v/>
      </c>
      <c r="J199" s="15"/>
      <c r="K199" s="15"/>
      <c r="L199" s="15"/>
      <c r="M199" s="15"/>
      <c r="N199" s="15"/>
    </row>
    <row r="200" spans="2:14" s="55" customFormat="1" ht="18.75" x14ac:dyDescent="0.25">
      <c r="B200" s="10"/>
      <c r="C200" s="11"/>
      <c r="D200" s="42" t="str">
        <f>IFERROR(VLOOKUP(C200,Table1[[كود]:[الصنف]],2,0),"")</f>
        <v/>
      </c>
      <c r="E200" s="9" t="str">
        <f>IFERROR(VLOOKUP(C200,Table1[[كود]:[الصنف]],3,0),"")</f>
        <v/>
      </c>
      <c r="F200" s="9"/>
      <c r="G200" s="42" t="str">
        <f>IFERROR(INDEX(Table1[سعر الشراء],MATCH(C200,Table1[كود],0)),"")</f>
        <v/>
      </c>
      <c r="H200" s="15"/>
      <c r="I200" s="9" t="str">
        <f t="shared" si="3"/>
        <v/>
      </c>
      <c r="J200" s="15"/>
      <c r="K200" s="15"/>
      <c r="L200" s="15"/>
      <c r="M200" s="15"/>
      <c r="N200" s="15"/>
    </row>
    <row r="201" spans="2:14" s="55" customFormat="1" ht="18.75" x14ac:dyDescent="0.25">
      <c r="B201" s="10"/>
      <c r="C201" s="11"/>
      <c r="D201" s="42" t="str">
        <f>IFERROR(VLOOKUP(C201,Table1[[كود]:[الصنف]],2,0),"")</f>
        <v/>
      </c>
      <c r="E201" s="9" t="str">
        <f>IFERROR(VLOOKUP(C201,Table1[[كود]:[الصنف]],3,0),"")</f>
        <v/>
      </c>
      <c r="F201" s="9"/>
      <c r="G201" s="42" t="str">
        <f>IFERROR(INDEX(Table1[سعر الشراء],MATCH(C201,Table1[كود],0)),"")</f>
        <v/>
      </c>
      <c r="H201" s="15"/>
      <c r="I201" s="9" t="str">
        <f t="shared" ref="I201:I264" si="4">IFERROR((G201*F201)-H201,"")</f>
        <v/>
      </c>
      <c r="J201" s="15"/>
      <c r="K201" s="15"/>
      <c r="L201" s="15"/>
      <c r="M201" s="15"/>
      <c r="N201" s="15"/>
    </row>
    <row r="202" spans="2:14" s="55" customFormat="1" ht="18.75" x14ac:dyDescent="0.25">
      <c r="B202" s="10"/>
      <c r="C202" s="11"/>
      <c r="D202" s="42" t="str">
        <f>IFERROR(VLOOKUP(C202,Table1[[كود]:[الصنف]],2,0),"")</f>
        <v/>
      </c>
      <c r="E202" s="9" t="str">
        <f>IFERROR(VLOOKUP(C202,Table1[[كود]:[الصنف]],3,0),"")</f>
        <v/>
      </c>
      <c r="F202" s="9"/>
      <c r="G202" s="42" t="str">
        <f>IFERROR(INDEX(Table1[سعر الشراء],MATCH(C202,Table1[كود],0)),"")</f>
        <v/>
      </c>
      <c r="H202" s="15"/>
      <c r="I202" s="9" t="str">
        <f t="shared" si="4"/>
        <v/>
      </c>
      <c r="J202" s="15"/>
      <c r="K202" s="15"/>
      <c r="L202" s="15"/>
      <c r="M202" s="15"/>
      <c r="N202" s="15"/>
    </row>
    <row r="203" spans="2:14" s="55" customFormat="1" ht="18.75" x14ac:dyDescent="0.25">
      <c r="B203" s="10"/>
      <c r="C203" s="11"/>
      <c r="D203" s="42" t="str">
        <f>IFERROR(VLOOKUP(C203,Table1[[كود]:[الصنف]],2,0),"")</f>
        <v/>
      </c>
      <c r="E203" s="9" t="str">
        <f>IFERROR(VLOOKUP(C203,Table1[[كود]:[الصنف]],3,0),"")</f>
        <v/>
      </c>
      <c r="F203" s="9"/>
      <c r="G203" s="42" t="str">
        <f>IFERROR(INDEX(Table1[سعر الشراء],MATCH(C203,Table1[كود],0)),"")</f>
        <v/>
      </c>
      <c r="H203" s="15"/>
      <c r="I203" s="9" t="str">
        <f t="shared" si="4"/>
        <v/>
      </c>
      <c r="J203" s="15"/>
      <c r="K203" s="15"/>
      <c r="L203" s="15"/>
      <c r="M203" s="15"/>
      <c r="N203" s="15"/>
    </row>
    <row r="204" spans="2:14" s="55" customFormat="1" ht="18.75" x14ac:dyDescent="0.25">
      <c r="B204" s="10"/>
      <c r="C204" s="11"/>
      <c r="D204" s="42" t="str">
        <f>IFERROR(VLOOKUP(C204,Table1[[كود]:[الصنف]],2,0),"")</f>
        <v/>
      </c>
      <c r="E204" s="9" t="str">
        <f>IFERROR(VLOOKUP(C204,Table1[[كود]:[الصنف]],3,0),"")</f>
        <v/>
      </c>
      <c r="F204" s="9"/>
      <c r="G204" s="42" t="str">
        <f>IFERROR(INDEX(Table1[سعر الشراء],MATCH(C204,Table1[كود],0)),"")</f>
        <v/>
      </c>
      <c r="H204" s="15"/>
      <c r="I204" s="9" t="str">
        <f t="shared" si="4"/>
        <v/>
      </c>
      <c r="J204" s="15"/>
      <c r="K204" s="15"/>
      <c r="L204" s="15"/>
      <c r="M204" s="15"/>
      <c r="N204" s="15"/>
    </row>
    <row r="205" spans="2:14" s="55" customFormat="1" ht="18.75" x14ac:dyDescent="0.25">
      <c r="B205" s="10"/>
      <c r="C205" s="11"/>
      <c r="D205" s="42" t="str">
        <f>IFERROR(VLOOKUP(C205,Table1[[كود]:[الصنف]],2,0),"")</f>
        <v/>
      </c>
      <c r="E205" s="9" t="str">
        <f>IFERROR(VLOOKUP(C205,Table1[[كود]:[الصنف]],3,0),"")</f>
        <v/>
      </c>
      <c r="F205" s="9"/>
      <c r="G205" s="42" t="str">
        <f>IFERROR(INDEX(Table1[سعر الشراء],MATCH(C205,Table1[كود],0)),"")</f>
        <v/>
      </c>
      <c r="H205" s="15"/>
      <c r="I205" s="9" t="str">
        <f t="shared" si="4"/>
        <v/>
      </c>
      <c r="J205" s="15"/>
      <c r="K205" s="15"/>
      <c r="L205" s="15"/>
      <c r="M205" s="15"/>
      <c r="N205" s="15"/>
    </row>
    <row r="206" spans="2:14" s="55" customFormat="1" ht="18.75" x14ac:dyDescent="0.25">
      <c r="B206" s="10"/>
      <c r="C206" s="11"/>
      <c r="D206" s="42" t="str">
        <f>IFERROR(VLOOKUP(C206,Table1[[كود]:[الصنف]],2,0),"")</f>
        <v/>
      </c>
      <c r="E206" s="9" t="str">
        <f>IFERROR(VLOOKUP(C206,Table1[[كود]:[الصنف]],3,0),"")</f>
        <v/>
      </c>
      <c r="F206" s="9"/>
      <c r="G206" s="42" t="str">
        <f>IFERROR(INDEX(Table1[سعر الشراء],MATCH(C206,Table1[كود],0)),"")</f>
        <v/>
      </c>
      <c r="H206" s="15"/>
      <c r="I206" s="9" t="str">
        <f t="shared" si="4"/>
        <v/>
      </c>
      <c r="J206" s="15"/>
      <c r="K206" s="15"/>
      <c r="L206" s="15"/>
      <c r="M206" s="15"/>
      <c r="N206" s="15"/>
    </row>
    <row r="207" spans="2:14" s="55" customFormat="1" ht="18.75" x14ac:dyDescent="0.25">
      <c r="B207" s="10"/>
      <c r="C207" s="11"/>
      <c r="D207" s="42" t="str">
        <f>IFERROR(VLOOKUP(C207,Table1[[كود]:[الصنف]],2,0),"")</f>
        <v/>
      </c>
      <c r="E207" s="9" t="str">
        <f>IFERROR(VLOOKUP(C207,Table1[[كود]:[الصنف]],3,0),"")</f>
        <v/>
      </c>
      <c r="F207" s="9"/>
      <c r="G207" s="42" t="str">
        <f>IFERROR(INDEX(Table1[سعر الشراء],MATCH(C207,Table1[كود],0)),"")</f>
        <v/>
      </c>
      <c r="H207" s="15"/>
      <c r="I207" s="9" t="str">
        <f t="shared" si="4"/>
        <v/>
      </c>
      <c r="J207" s="15"/>
      <c r="K207" s="15"/>
      <c r="L207" s="15"/>
      <c r="M207" s="15"/>
      <c r="N207" s="15"/>
    </row>
    <row r="208" spans="2:14" s="55" customFormat="1" ht="18.75" x14ac:dyDescent="0.25">
      <c r="B208" s="10"/>
      <c r="C208" s="11"/>
      <c r="D208" s="42" t="str">
        <f>IFERROR(VLOOKUP(C208,Table1[[كود]:[الصنف]],2,0),"")</f>
        <v/>
      </c>
      <c r="E208" s="9" t="str">
        <f>IFERROR(VLOOKUP(C208,Table1[[كود]:[الصنف]],3,0),"")</f>
        <v/>
      </c>
      <c r="F208" s="9"/>
      <c r="G208" s="42" t="str">
        <f>IFERROR(INDEX(Table1[سعر الشراء],MATCH(C208,Table1[كود],0)),"")</f>
        <v/>
      </c>
      <c r="H208" s="15"/>
      <c r="I208" s="9" t="str">
        <f t="shared" si="4"/>
        <v/>
      </c>
      <c r="J208" s="15"/>
      <c r="K208" s="15"/>
      <c r="L208" s="15"/>
      <c r="M208" s="15"/>
      <c r="N208" s="15"/>
    </row>
    <row r="209" spans="2:14" s="55" customFormat="1" ht="18.75" x14ac:dyDescent="0.25">
      <c r="B209" s="10"/>
      <c r="C209" s="11"/>
      <c r="D209" s="42" t="str">
        <f>IFERROR(VLOOKUP(C209,Table1[[كود]:[الصنف]],2,0),"")</f>
        <v/>
      </c>
      <c r="E209" s="9" t="str">
        <f>IFERROR(VLOOKUP(C209,Table1[[كود]:[الصنف]],3,0),"")</f>
        <v/>
      </c>
      <c r="F209" s="9"/>
      <c r="G209" s="42" t="str">
        <f>IFERROR(INDEX(Table1[سعر الشراء],MATCH(C209,Table1[كود],0)),"")</f>
        <v/>
      </c>
      <c r="H209" s="15"/>
      <c r="I209" s="9" t="str">
        <f t="shared" si="4"/>
        <v/>
      </c>
      <c r="J209" s="15"/>
      <c r="K209" s="15"/>
      <c r="L209" s="15"/>
      <c r="M209" s="15"/>
      <c r="N209" s="15"/>
    </row>
    <row r="210" spans="2:14" s="55" customFormat="1" ht="18.75" x14ac:dyDescent="0.25">
      <c r="B210" s="10"/>
      <c r="C210" s="11"/>
      <c r="D210" s="42" t="str">
        <f>IFERROR(VLOOKUP(C210,Table1[[كود]:[الصنف]],2,0),"")</f>
        <v/>
      </c>
      <c r="E210" s="9" t="str">
        <f>IFERROR(VLOOKUP(C210,Table1[[كود]:[الصنف]],3,0),"")</f>
        <v/>
      </c>
      <c r="F210" s="9"/>
      <c r="G210" s="42" t="str">
        <f>IFERROR(INDEX(Table1[سعر الشراء],MATCH(C210,Table1[كود],0)),"")</f>
        <v/>
      </c>
      <c r="H210" s="15"/>
      <c r="I210" s="9" t="str">
        <f t="shared" si="4"/>
        <v/>
      </c>
      <c r="J210" s="15"/>
      <c r="K210" s="15"/>
      <c r="L210" s="15"/>
      <c r="M210" s="15"/>
      <c r="N210" s="15"/>
    </row>
    <row r="211" spans="2:14" s="55" customFormat="1" ht="18.75" x14ac:dyDescent="0.25">
      <c r="B211" s="10"/>
      <c r="C211" s="11"/>
      <c r="D211" s="42" t="str">
        <f>IFERROR(VLOOKUP(C211,Table1[[كود]:[الصنف]],2,0),"")</f>
        <v/>
      </c>
      <c r="E211" s="9" t="str">
        <f>IFERROR(VLOOKUP(C211,Table1[[كود]:[الصنف]],3,0),"")</f>
        <v/>
      </c>
      <c r="F211" s="9"/>
      <c r="G211" s="42" t="str">
        <f>IFERROR(INDEX(Table1[سعر الشراء],MATCH(C211,Table1[كود],0)),"")</f>
        <v/>
      </c>
      <c r="H211" s="15"/>
      <c r="I211" s="9" t="str">
        <f t="shared" si="4"/>
        <v/>
      </c>
      <c r="J211" s="15"/>
      <c r="K211" s="15"/>
      <c r="L211" s="15"/>
      <c r="M211" s="15"/>
      <c r="N211" s="15"/>
    </row>
    <row r="212" spans="2:14" s="55" customFormat="1" ht="18.75" x14ac:dyDescent="0.25">
      <c r="B212" s="10"/>
      <c r="C212" s="11"/>
      <c r="D212" s="42" t="str">
        <f>IFERROR(VLOOKUP(C212,Table1[[كود]:[الصنف]],2,0),"")</f>
        <v/>
      </c>
      <c r="E212" s="9" t="str">
        <f>IFERROR(VLOOKUP(C212,Table1[[كود]:[الصنف]],3,0),"")</f>
        <v/>
      </c>
      <c r="F212" s="9"/>
      <c r="G212" s="42" t="str">
        <f>IFERROR(INDEX(Table1[سعر الشراء],MATCH(C212,Table1[كود],0)),"")</f>
        <v/>
      </c>
      <c r="H212" s="15"/>
      <c r="I212" s="9" t="str">
        <f t="shared" si="4"/>
        <v/>
      </c>
      <c r="J212" s="15"/>
      <c r="K212" s="15"/>
      <c r="L212" s="15"/>
      <c r="M212" s="15"/>
      <c r="N212" s="15"/>
    </row>
    <row r="213" spans="2:14" s="55" customFormat="1" ht="18.75" x14ac:dyDescent="0.25">
      <c r="B213" s="10"/>
      <c r="C213" s="11"/>
      <c r="D213" s="42" t="str">
        <f>IFERROR(VLOOKUP(C213,Table1[[كود]:[الصنف]],2,0),"")</f>
        <v/>
      </c>
      <c r="E213" s="9" t="str">
        <f>IFERROR(VLOOKUP(C213,Table1[[كود]:[الصنف]],3,0),"")</f>
        <v/>
      </c>
      <c r="F213" s="9"/>
      <c r="G213" s="42" t="str">
        <f>IFERROR(INDEX(Table1[سعر الشراء],MATCH(C213,Table1[كود],0)),"")</f>
        <v/>
      </c>
      <c r="H213" s="15"/>
      <c r="I213" s="9" t="str">
        <f t="shared" si="4"/>
        <v/>
      </c>
      <c r="J213" s="15"/>
      <c r="K213" s="15"/>
      <c r="L213" s="15"/>
      <c r="M213" s="15"/>
      <c r="N213" s="15"/>
    </row>
    <row r="214" spans="2:14" s="55" customFormat="1" ht="18.75" x14ac:dyDescent="0.25">
      <c r="B214" s="10"/>
      <c r="C214" s="11"/>
      <c r="D214" s="42" t="str">
        <f>IFERROR(VLOOKUP(C214,Table1[[كود]:[الصنف]],2,0),"")</f>
        <v/>
      </c>
      <c r="E214" s="9" t="str">
        <f>IFERROR(VLOOKUP(C214,Table1[[كود]:[الصنف]],3,0),"")</f>
        <v/>
      </c>
      <c r="F214" s="9"/>
      <c r="G214" s="42" t="str">
        <f>IFERROR(INDEX(Table1[سعر الشراء],MATCH(C214,Table1[كود],0)),"")</f>
        <v/>
      </c>
      <c r="H214" s="15"/>
      <c r="I214" s="9" t="str">
        <f t="shared" si="4"/>
        <v/>
      </c>
      <c r="J214" s="15"/>
      <c r="K214" s="15"/>
      <c r="L214" s="15"/>
      <c r="M214" s="15"/>
      <c r="N214" s="15"/>
    </row>
    <row r="215" spans="2:14" s="55" customFormat="1" ht="18.75" x14ac:dyDescent="0.25">
      <c r="B215" s="10"/>
      <c r="C215" s="11"/>
      <c r="D215" s="42" t="str">
        <f>IFERROR(VLOOKUP(C215,Table1[[كود]:[الصنف]],2,0),"")</f>
        <v/>
      </c>
      <c r="E215" s="9" t="str">
        <f>IFERROR(VLOOKUP(C215,Table1[[كود]:[الصنف]],3,0),"")</f>
        <v/>
      </c>
      <c r="F215" s="9"/>
      <c r="G215" s="42" t="str">
        <f>IFERROR(INDEX(Table1[سعر الشراء],MATCH(C215,Table1[كود],0)),"")</f>
        <v/>
      </c>
      <c r="H215" s="15"/>
      <c r="I215" s="9" t="str">
        <f t="shared" si="4"/>
        <v/>
      </c>
      <c r="J215" s="15"/>
      <c r="K215" s="15"/>
      <c r="L215" s="15"/>
      <c r="M215" s="15"/>
      <c r="N215" s="15"/>
    </row>
    <row r="216" spans="2:14" s="55" customFormat="1" ht="18.75" x14ac:dyDescent="0.25">
      <c r="B216" s="10"/>
      <c r="C216" s="11"/>
      <c r="D216" s="42" t="str">
        <f>IFERROR(VLOOKUP(C216,Table1[[كود]:[الصنف]],2,0),"")</f>
        <v/>
      </c>
      <c r="E216" s="9" t="str">
        <f>IFERROR(VLOOKUP(C216,Table1[[كود]:[الصنف]],3,0),"")</f>
        <v/>
      </c>
      <c r="F216" s="9"/>
      <c r="G216" s="42" t="str">
        <f>IFERROR(INDEX(Table1[سعر الشراء],MATCH(C216,Table1[كود],0)),"")</f>
        <v/>
      </c>
      <c r="H216" s="15"/>
      <c r="I216" s="9" t="str">
        <f t="shared" si="4"/>
        <v/>
      </c>
      <c r="J216" s="15"/>
      <c r="K216" s="15"/>
      <c r="L216" s="15"/>
      <c r="M216" s="15"/>
      <c r="N216" s="15"/>
    </row>
    <row r="217" spans="2:14" s="55" customFormat="1" ht="18.75" x14ac:dyDescent="0.25">
      <c r="B217" s="10"/>
      <c r="C217" s="11"/>
      <c r="D217" s="42" t="str">
        <f>IFERROR(VLOOKUP(C217,Table1[[كود]:[الصنف]],2,0),"")</f>
        <v/>
      </c>
      <c r="E217" s="9" t="str">
        <f>IFERROR(VLOOKUP(C217,Table1[[كود]:[الصنف]],3,0),"")</f>
        <v/>
      </c>
      <c r="F217" s="9"/>
      <c r="G217" s="42" t="str">
        <f>IFERROR(INDEX(Table1[سعر الشراء],MATCH(C217,Table1[كود],0)),"")</f>
        <v/>
      </c>
      <c r="H217" s="15"/>
      <c r="I217" s="9" t="str">
        <f t="shared" si="4"/>
        <v/>
      </c>
      <c r="J217" s="15"/>
      <c r="K217" s="15"/>
      <c r="L217" s="15"/>
      <c r="M217" s="15"/>
      <c r="N217" s="15"/>
    </row>
    <row r="218" spans="2:14" s="55" customFormat="1" ht="18.75" x14ac:dyDescent="0.25">
      <c r="B218" s="10"/>
      <c r="C218" s="11"/>
      <c r="D218" s="42" t="str">
        <f>IFERROR(VLOOKUP(C218,Table1[[كود]:[الصنف]],2,0),"")</f>
        <v/>
      </c>
      <c r="E218" s="9" t="str">
        <f>IFERROR(VLOOKUP(C218,Table1[[كود]:[الصنف]],3,0),"")</f>
        <v/>
      </c>
      <c r="F218" s="9"/>
      <c r="G218" s="42" t="str">
        <f>IFERROR(INDEX(Table1[سعر الشراء],MATCH(C218,Table1[كود],0)),"")</f>
        <v/>
      </c>
      <c r="H218" s="15"/>
      <c r="I218" s="9" t="str">
        <f t="shared" si="4"/>
        <v/>
      </c>
      <c r="J218" s="15"/>
      <c r="K218" s="15"/>
      <c r="L218" s="15"/>
      <c r="M218" s="15"/>
      <c r="N218" s="15"/>
    </row>
    <row r="219" spans="2:14" s="55" customFormat="1" ht="18.75" x14ac:dyDescent="0.25">
      <c r="B219" s="10"/>
      <c r="C219" s="11"/>
      <c r="D219" s="42" t="str">
        <f>IFERROR(VLOOKUP(C219,Table1[[كود]:[الصنف]],2,0),"")</f>
        <v/>
      </c>
      <c r="E219" s="9" t="str">
        <f>IFERROR(VLOOKUP(C219,Table1[[كود]:[الصنف]],3,0),"")</f>
        <v/>
      </c>
      <c r="F219" s="9"/>
      <c r="G219" s="42" t="str">
        <f>IFERROR(INDEX(Table1[سعر الشراء],MATCH(C219,Table1[كود],0)),"")</f>
        <v/>
      </c>
      <c r="H219" s="15"/>
      <c r="I219" s="9" t="str">
        <f t="shared" si="4"/>
        <v/>
      </c>
      <c r="J219" s="15"/>
      <c r="K219" s="15"/>
      <c r="L219" s="15"/>
      <c r="M219" s="15"/>
      <c r="N219" s="15"/>
    </row>
    <row r="220" spans="2:14" s="55" customFormat="1" ht="18.75" x14ac:dyDescent="0.25">
      <c r="B220" s="10"/>
      <c r="C220" s="11"/>
      <c r="D220" s="42" t="str">
        <f>IFERROR(VLOOKUP(C220,Table1[[كود]:[الصنف]],2,0),"")</f>
        <v/>
      </c>
      <c r="E220" s="9" t="str">
        <f>IFERROR(VLOOKUP(C220,Table1[[كود]:[الصنف]],3,0),"")</f>
        <v/>
      </c>
      <c r="F220" s="9"/>
      <c r="G220" s="42" t="str">
        <f>IFERROR(INDEX(Table1[سعر الشراء],MATCH(C220,Table1[كود],0)),"")</f>
        <v/>
      </c>
      <c r="H220" s="15"/>
      <c r="I220" s="9" t="str">
        <f t="shared" si="4"/>
        <v/>
      </c>
      <c r="J220" s="15"/>
      <c r="K220" s="15"/>
      <c r="L220" s="15"/>
      <c r="M220" s="15"/>
      <c r="N220" s="15"/>
    </row>
    <row r="221" spans="2:14" s="55" customFormat="1" ht="18.75" x14ac:dyDescent="0.25">
      <c r="B221" s="10"/>
      <c r="C221" s="11"/>
      <c r="D221" s="42" t="str">
        <f>IFERROR(VLOOKUP(C221,Table1[[كود]:[الصنف]],2,0),"")</f>
        <v/>
      </c>
      <c r="E221" s="9" t="str">
        <f>IFERROR(VLOOKUP(C221,Table1[[كود]:[الصنف]],3,0),"")</f>
        <v/>
      </c>
      <c r="F221" s="9"/>
      <c r="G221" s="42" t="str">
        <f>IFERROR(INDEX(Table1[سعر الشراء],MATCH(C221,Table1[كود],0)),"")</f>
        <v/>
      </c>
      <c r="H221" s="15"/>
      <c r="I221" s="9" t="str">
        <f t="shared" si="4"/>
        <v/>
      </c>
      <c r="J221" s="15"/>
      <c r="K221" s="15"/>
      <c r="L221" s="15"/>
      <c r="M221" s="15"/>
      <c r="N221" s="15"/>
    </row>
    <row r="222" spans="2:14" s="55" customFormat="1" ht="18.75" x14ac:dyDescent="0.25">
      <c r="B222" s="10"/>
      <c r="C222" s="11"/>
      <c r="D222" s="42" t="str">
        <f>IFERROR(VLOOKUP(C222,Table1[[كود]:[الصنف]],2,0),"")</f>
        <v/>
      </c>
      <c r="E222" s="9" t="str">
        <f>IFERROR(VLOOKUP(C222,Table1[[كود]:[الصنف]],3,0),"")</f>
        <v/>
      </c>
      <c r="F222" s="9"/>
      <c r="G222" s="42" t="str">
        <f>IFERROR(INDEX(Table1[سعر الشراء],MATCH(C222,Table1[كود],0)),"")</f>
        <v/>
      </c>
      <c r="H222" s="15"/>
      <c r="I222" s="9" t="str">
        <f t="shared" si="4"/>
        <v/>
      </c>
      <c r="J222" s="15"/>
      <c r="K222" s="15"/>
      <c r="L222" s="15"/>
      <c r="M222" s="15"/>
      <c r="N222" s="15"/>
    </row>
    <row r="223" spans="2:14" s="55" customFormat="1" ht="18.75" x14ac:dyDescent="0.25">
      <c r="B223" s="10"/>
      <c r="C223" s="11"/>
      <c r="D223" s="42" t="str">
        <f>IFERROR(VLOOKUP(C223,Table1[[كود]:[الصنف]],2,0),"")</f>
        <v/>
      </c>
      <c r="E223" s="9" t="str">
        <f>IFERROR(VLOOKUP(C223,Table1[[كود]:[الصنف]],3,0),"")</f>
        <v/>
      </c>
      <c r="F223" s="9"/>
      <c r="G223" s="42" t="str">
        <f>IFERROR(INDEX(Table1[سعر الشراء],MATCH(C223,Table1[كود],0)),"")</f>
        <v/>
      </c>
      <c r="H223" s="15"/>
      <c r="I223" s="9" t="str">
        <f t="shared" si="4"/>
        <v/>
      </c>
      <c r="J223" s="15"/>
      <c r="K223" s="15"/>
      <c r="L223" s="15"/>
      <c r="M223" s="15"/>
      <c r="N223" s="15"/>
    </row>
    <row r="224" spans="2:14" s="55" customFormat="1" ht="18.75" x14ac:dyDescent="0.25">
      <c r="B224" s="10"/>
      <c r="C224" s="11"/>
      <c r="D224" s="42" t="str">
        <f>IFERROR(VLOOKUP(C224,Table1[[كود]:[الصنف]],2,0),"")</f>
        <v/>
      </c>
      <c r="E224" s="9" t="str">
        <f>IFERROR(VLOOKUP(C224,Table1[[كود]:[الصنف]],3,0),"")</f>
        <v/>
      </c>
      <c r="F224" s="9"/>
      <c r="G224" s="42" t="str">
        <f>IFERROR(INDEX(Table1[سعر الشراء],MATCH(C224,Table1[كود],0)),"")</f>
        <v/>
      </c>
      <c r="H224" s="15"/>
      <c r="I224" s="9" t="str">
        <f t="shared" si="4"/>
        <v/>
      </c>
      <c r="J224" s="15"/>
      <c r="K224" s="15"/>
      <c r="L224" s="15"/>
      <c r="M224" s="15"/>
      <c r="N224" s="15"/>
    </row>
    <row r="225" spans="2:14" s="55" customFormat="1" ht="18.75" x14ac:dyDescent="0.25">
      <c r="B225" s="10"/>
      <c r="C225" s="11"/>
      <c r="D225" s="42" t="str">
        <f>IFERROR(VLOOKUP(C225,Table1[[كود]:[الصنف]],2,0),"")</f>
        <v/>
      </c>
      <c r="E225" s="9" t="str">
        <f>IFERROR(VLOOKUP(C225,Table1[[كود]:[الصنف]],3,0),"")</f>
        <v/>
      </c>
      <c r="F225" s="9"/>
      <c r="G225" s="42" t="str">
        <f>IFERROR(INDEX(Table1[سعر الشراء],MATCH(C225,Table1[كود],0)),"")</f>
        <v/>
      </c>
      <c r="H225" s="15"/>
      <c r="I225" s="9" t="str">
        <f t="shared" si="4"/>
        <v/>
      </c>
      <c r="J225" s="15"/>
      <c r="K225" s="15"/>
      <c r="L225" s="15"/>
      <c r="M225" s="15"/>
      <c r="N225" s="15"/>
    </row>
    <row r="226" spans="2:14" s="55" customFormat="1" ht="18.75" x14ac:dyDescent="0.25">
      <c r="B226" s="10"/>
      <c r="C226" s="11"/>
      <c r="D226" s="42" t="str">
        <f>IFERROR(VLOOKUP(C226,Table1[[كود]:[الصنف]],2,0),"")</f>
        <v/>
      </c>
      <c r="E226" s="9" t="str">
        <f>IFERROR(VLOOKUP(C226,Table1[[كود]:[الصنف]],3,0),"")</f>
        <v/>
      </c>
      <c r="F226" s="9"/>
      <c r="G226" s="42" t="str">
        <f>IFERROR(INDEX(Table1[سعر الشراء],MATCH(C226,Table1[كود],0)),"")</f>
        <v/>
      </c>
      <c r="H226" s="15"/>
      <c r="I226" s="9" t="str">
        <f t="shared" si="4"/>
        <v/>
      </c>
      <c r="J226" s="15"/>
      <c r="K226" s="15"/>
      <c r="L226" s="15"/>
      <c r="M226" s="15"/>
      <c r="N226" s="15"/>
    </row>
    <row r="227" spans="2:14" s="55" customFormat="1" ht="18.75" x14ac:dyDescent="0.25">
      <c r="B227" s="10"/>
      <c r="C227" s="11"/>
      <c r="D227" s="42" t="str">
        <f>IFERROR(VLOOKUP(C227,Table1[[كود]:[الصنف]],2,0),"")</f>
        <v/>
      </c>
      <c r="E227" s="9" t="str">
        <f>IFERROR(VLOOKUP(C227,Table1[[كود]:[الصنف]],3,0),"")</f>
        <v/>
      </c>
      <c r="F227" s="9"/>
      <c r="G227" s="42" t="str">
        <f>IFERROR(INDEX(Table1[سعر الشراء],MATCH(C227,Table1[كود],0)),"")</f>
        <v/>
      </c>
      <c r="H227" s="15"/>
      <c r="I227" s="9" t="str">
        <f t="shared" si="4"/>
        <v/>
      </c>
      <c r="J227" s="15"/>
      <c r="K227" s="15"/>
      <c r="L227" s="15"/>
      <c r="M227" s="15"/>
      <c r="N227" s="15"/>
    </row>
    <row r="228" spans="2:14" s="55" customFormat="1" ht="18.75" x14ac:dyDescent="0.25">
      <c r="B228" s="10"/>
      <c r="C228" s="11"/>
      <c r="D228" s="42" t="str">
        <f>IFERROR(VLOOKUP(C228,Table1[[كود]:[الصنف]],2,0),"")</f>
        <v/>
      </c>
      <c r="E228" s="9" t="str">
        <f>IFERROR(VLOOKUP(C228,Table1[[كود]:[الصنف]],3,0),"")</f>
        <v/>
      </c>
      <c r="F228" s="9"/>
      <c r="G228" s="42" t="str">
        <f>IFERROR(INDEX(Table1[سعر الشراء],MATCH(C228,Table1[كود],0)),"")</f>
        <v/>
      </c>
      <c r="H228" s="15"/>
      <c r="I228" s="9" t="str">
        <f t="shared" si="4"/>
        <v/>
      </c>
      <c r="J228" s="15"/>
      <c r="K228" s="15"/>
      <c r="L228" s="15"/>
      <c r="M228" s="15"/>
      <c r="N228" s="15"/>
    </row>
    <row r="229" spans="2:14" s="55" customFormat="1" ht="18.75" x14ac:dyDescent="0.25">
      <c r="B229" s="10"/>
      <c r="C229" s="11"/>
      <c r="D229" s="42" t="str">
        <f>IFERROR(VLOOKUP(C229,Table1[[كود]:[الصنف]],2,0),"")</f>
        <v/>
      </c>
      <c r="E229" s="9" t="str">
        <f>IFERROR(VLOOKUP(C229,Table1[[كود]:[الصنف]],3,0),"")</f>
        <v/>
      </c>
      <c r="F229" s="9"/>
      <c r="G229" s="42" t="str">
        <f>IFERROR(INDEX(Table1[سعر الشراء],MATCH(C229,Table1[كود],0)),"")</f>
        <v/>
      </c>
      <c r="H229" s="15"/>
      <c r="I229" s="9" t="str">
        <f t="shared" si="4"/>
        <v/>
      </c>
      <c r="J229" s="15"/>
      <c r="K229" s="15"/>
      <c r="L229" s="15"/>
      <c r="M229" s="15"/>
      <c r="N229" s="15"/>
    </row>
    <row r="230" spans="2:14" s="55" customFormat="1" ht="18.75" x14ac:dyDescent="0.25">
      <c r="B230" s="10"/>
      <c r="C230" s="11"/>
      <c r="D230" s="42" t="str">
        <f>IFERROR(VLOOKUP(C230,Table1[[كود]:[الصنف]],2,0),"")</f>
        <v/>
      </c>
      <c r="E230" s="9" t="str">
        <f>IFERROR(VLOOKUP(C230,Table1[[كود]:[الصنف]],3,0),"")</f>
        <v/>
      </c>
      <c r="F230" s="9"/>
      <c r="G230" s="42" t="str">
        <f>IFERROR(INDEX(Table1[سعر الشراء],MATCH(C230,Table1[كود],0)),"")</f>
        <v/>
      </c>
      <c r="H230" s="15"/>
      <c r="I230" s="9" t="str">
        <f t="shared" si="4"/>
        <v/>
      </c>
      <c r="J230" s="15"/>
      <c r="K230" s="15"/>
      <c r="L230" s="15"/>
      <c r="M230" s="15"/>
      <c r="N230" s="15"/>
    </row>
    <row r="231" spans="2:14" s="55" customFormat="1" ht="18.75" x14ac:dyDescent="0.25">
      <c r="B231" s="10"/>
      <c r="C231" s="11"/>
      <c r="D231" s="42" t="str">
        <f>IFERROR(VLOOKUP(C231,Table1[[كود]:[الصنف]],2,0),"")</f>
        <v/>
      </c>
      <c r="E231" s="9" t="str">
        <f>IFERROR(VLOOKUP(C231,Table1[[كود]:[الصنف]],3,0),"")</f>
        <v/>
      </c>
      <c r="F231" s="9"/>
      <c r="G231" s="42" t="str">
        <f>IFERROR(INDEX(Table1[سعر الشراء],MATCH(C231,Table1[كود],0)),"")</f>
        <v/>
      </c>
      <c r="H231" s="15"/>
      <c r="I231" s="9" t="str">
        <f t="shared" si="4"/>
        <v/>
      </c>
      <c r="J231" s="15"/>
      <c r="K231" s="15"/>
      <c r="L231" s="15"/>
      <c r="M231" s="15"/>
      <c r="N231" s="15"/>
    </row>
    <row r="232" spans="2:14" s="55" customFormat="1" ht="18.75" x14ac:dyDescent="0.25">
      <c r="B232" s="10"/>
      <c r="C232" s="11"/>
      <c r="D232" s="42" t="str">
        <f>IFERROR(VLOOKUP(C232,Table1[[كود]:[الصنف]],2,0),"")</f>
        <v/>
      </c>
      <c r="E232" s="9" t="str">
        <f>IFERROR(VLOOKUP(C232,Table1[[كود]:[الصنف]],3,0),"")</f>
        <v/>
      </c>
      <c r="F232" s="9"/>
      <c r="G232" s="42" t="str">
        <f>IFERROR(INDEX(Table1[سعر الشراء],MATCH(C232,Table1[كود],0)),"")</f>
        <v/>
      </c>
      <c r="H232" s="15"/>
      <c r="I232" s="9" t="str">
        <f t="shared" si="4"/>
        <v/>
      </c>
      <c r="J232" s="15"/>
      <c r="K232" s="15"/>
      <c r="L232" s="15"/>
      <c r="M232" s="15"/>
      <c r="N232" s="15"/>
    </row>
    <row r="233" spans="2:14" s="55" customFormat="1" ht="18.75" x14ac:dyDescent="0.25">
      <c r="B233" s="10"/>
      <c r="C233" s="11"/>
      <c r="D233" s="42" t="str">
        <f>IFERROR(VLOOKUP(C233,Table1[[كود]:[الصنف]],2,0),"")</f>
        <v/>
      </c>
      <c r="E233" s="9" t="str">
        <f>IFERROR(VLOOKUP(C233,Table1[[كود]:[الصنف]],3,0),"")</f>
        <v/>
      </c>
      <c r="F233" s="9"/>
      <c r="G233" s="42" t="str">
        <f>IFERROR(INDEX(Table1[سعر الشراء],MATCH(C233,Table1[كود],0)),"")</f>
        <v/>
      </c>
      <c r="H233" s="15"/>
      <c r="I233" s="9" t="str">
        <f t="shared" si="4"/>
        <v/>
      </c>
      <c r="J233" s="15"/>
      <c r="K233" s="15"/>
      <c r="L233" s="15"/>
      <c r="M233" s="15"/>
      <c r="N233" s="15"/>
    </row>
    <row r="234" spans="2:14" s="55" customFormat="1" ht="18.75" x14ac:dyDescent="0.25">
      <c r="B234" s="10"/>
      <c r="C234" s="11"/>
      <c r="D234" s="42" t="str">
        <f>IFERROR(VLOOKUP(C234,Table1[[كود]:[الصنف]],2,0),"")</f>
        <v/>
      </c>
      <c r="E234" s="9" t="str">
        <f>IFERROR(VLOOKUP(C234,Table1[[كود]:[الصنف]],3,0),"")</f>
        <v/>
      </c>
      <c r="F234" s="9"/>
      <c r="G234" s="42" t="str">
        <f>IFERROR(INDEX(Table1[سعر الشراء],MATCH(C234,Table1[كود],0)),"")</f>
        <v/>
      </c>
      <c r="H234" s="15"/>
      <c r="I234" s="9" t="str">
        <f t="shared" si="4"/>
        <v/>
      </c>
      <c r="J234" s="15"/>
      <c r="K234" s="15"/>
      <c r="L234" s="15"/>
      <c r="M234" s="15"/>
      <c r="N234" s="15"/>
    </row>
    <row r="235" spans="2:14" s="55" customFormat="1" ht="18.75" x14ac:dyDescent="0.25">
      <c r="B235" s="10"/>
      <c r="C235" s="11"/>
      <c r="D235" s="42" t="str">
        <f>IFERROR(VLOOKUP(C235,Table1[[كود]:[الصنف]],2,0),"")</f>
        <v/>
      </c>
      <c r="E235" s="9" t="str">
        <f>IFERROR(VLOOKUP(C235,Table1[[كود]:[الصنف]],3,0),"")</f>
        <v/>
      </c>
      <c r="F235" s="9"/>
      <c r="G235" s="42" t="str">
        <f>IFERROR(INDEX(Table1[سعر الشراء],MATCH(C235,Table1[كود],0)),"")</f>
        <v/>
      </c>
      <c r="H235" s="15"/>
      <c r="I235" s="9" t="str">
        <f t="shared" si="4"/>
        <v/>
      </c>
      <c r="J235" s="15"/>
      <c r="K235" s="15"/>
      <c r="L235" s="15"/>
      <c r="M235" s="15"/>
      <c r="N235" s="15"/>
    </row>
    <row r="236" spans="2:14" s="55" customFormat="1" ht="18.75" x14ac:dyDescent="0.25">
      <c r="B236" s="10"/>
      <c r="C236" s="11"/>
      <c r="D236" s="42" t="str">
        <f>IFERROR(VLOOKUP(C236,Table1[[كود]:[الصنف]],2,0),"")</f>
        <v/>
      </c>
      <c r="E236" s="9" t="str">
        <f>IFERROR(VLOOKUP(C236,Table1[[كود]:[الصنف]],3,0),"")</f>
        <v/>
      </c>
      <c r="F236" s="9"/>
      <c r="G236" s="42" t="str">
        <f>IFERROR(INDEX(Table1[سعر الشراء],MATCH(C236,Table1[كود],0)),"")</f>
        <v/>
      </c>
      <c r="H236" s="15"/>
      <c r="I236" s="9" t="str">
        <f t="shared" si="4"/>
        <v/>
      </c>
      <c r="J236" s="15"/>
      <c r="K236" s="15"/>
      <c r="L236" s="15"/>
      <c r="M236" s="15"/>
      <c r="N236" s="15"/>
    </row>
    <row r="237" spans="2:14" s="55" customFormat="1" ht="18.75" x14ac:dyDescent="0.25">
      <c r="B237" s="10"/>
      <c r="C237" s="11"/>
      <c r="D237" s="42" t="str">
        <f>IFERROR(VLOOKUP(C237,Table1[[كود]:[الصنف]],2,0),"")</f>
        <v/>
      </c>
      <c r="E237" s="9" t="str">
        <f>IFERROR(VLOOKUP(C237,Table1[[كود]:[الصنف]],3,0),"")</f>
        <v/>
      </c>
      <c r="F237" s="9"/>
      <c r="G237" s="42" t="str">
        <f>IFERROR(INDEX(Table1[سعر الشراء],MATCH(C237,Table1[كود],0)),"")</f>
        <v/>
      </c>
      <c r="H237" s="15"/>
      <c r="I237" s="9" t="str">
        <f t="shared" si="4"/>
        <v/>
      </c>
      <c r="J237" s="15"/>
      <c r="K237" s="15"/>
      <c r="L237" s="15"/>
      <c r="M237" s="15"/>
      <c r="N237" s="15"/>
    </row>
    <row r="238" spans="2:14" s="55" customFormat="1" ht="18.75" x14ac:dyDescent="0.25">
      <c r="B238" s="10"/>
      <c r="C238" s="11"/>
      <c r="D238" s="42" t="str">
        <f>IFERROR(VLOOKUP(C238,Table1[[كود]:[الصنف]],2,0),"")</f>
        <v/>
      </c>
      <c r="E238" s="9" t="str">
        <f>IFERROR(VLOOKUP(C238,Table1[[كود]:[الصنف]],3,0),"")</f>
        <v/>
      </c>
      <c r="F238" s="9"/>
      <c r="G238" s="42" t="str">
        <f>IFERROR(INDEX(Table1[سعر الشراء],MATCH(C238,Table1[كود],0)),"")</f>
        <v/>
      </c>
      <c r="H238" s="15"/>
      <c r="I238" s="9" t="str">
        <f t="shared" si="4"/>
        <v/>
      </c>
      <c r="J238" s="15"/>
      <c r="K238" s="15"/>
      <c r="L238" s="15"/>
      <c r="M238" s="15"/>
      <c r="N238" s="15"/>
    </row>
    <row r="239" spans="2:14" s="55" customFormat="1" ht="18.75" x14ac:dyDescent="0.25">
      <c r="B239" s="10"/>
      <c r="C239" s="11"/>
      <c r="D239" s="42" t="str">
        <f>IFERROR(VLOOKUP(C239,Table1[[كود]:[الصنف]],2,0),"")</f>
        <v/>
      </c>
      <c r="E239" s="9" t="str">
        <f>IFERROR(VLOOKUP(C239,Table1[[كود]:[الصنف]],3,0),"")</f>
        <v/>
      </c>
      <c r="F239" s="9"/>
      <c r="G239" s="42" t="str">
        <f>IFERROR(INDEX(Table1[سعر الشراء],MATCH(C239,Table1[كود],0)),"")</f>
        <v/>
      </c>
      <c r="H239" s="15"/>
      <c r="I239" s="9" t="str">
        <f t="shared" si="4"/>
        <v/>
      </c>
      <c r="J239" s="15"/>
      <c r="K239" s="15"/>
      <c r="L239" s="15"/>
      <c r="M239" s="15"/>
      <c r="N239" s="15"/>
    </row>
    <row r="240" spans="2:14" s="55" customFormat="1" ht="18.75" x14ac:dyDescent="0.25">
      <c r="B240" s="10"/>
      <c r="C240" s="11"/>
      <c r="D240" s="42" t="str">
        <f>IFERROR(VLOOKUP(C240,Table1[[كود]:[الصنف]],2,0),"")</f>
        <v/>
      </c>
      <c r="E240" s="9" t="str">
        <f>IFERROR(VLOOKUP(C240,Table1[[كود]:[الصنف]],3,0),"")</f>
        <v/>
      </c>
      <c r="F240" s="9"/>
      <c r="G240" s="42" t="str">
        <f>IFERROR(INDEX(Table1[سعر الشراء],MATCH(C240,Table1[كود],0)),"")</f>
        <v/>
      </c>
      <c r="H240" s="15"/>
      <c r="I240" s="9" t="str">
        <f t="shared" si="4"/>
        <v/>
      </c>
      <c r="J240" s="15"/>
      <c r="K240" s="15"/>
      <c r="L240" s="15"/>
      <c r="M240" s="15"/>
      <c r="N240" s="15"/>
    </row>
    <row r="241" spans="2:14" s="55" customFormat="1" ht="18.75" x14ac:dyDescent="0.25">
      <c r="B241" s="10"/>
      <c r="C241" s="11"/>
      <c r="D241" s="42" t="str">
        <f>IFERROR(VLOOKUP(C241,Table1[[كود]:[الصنف]],2,0),"")</f>
        <v/>
      </c>
      <c r="E241" s="9" t="str">
        <f>IFERROR(VLOOKUP(C241,Table1[[كود]:[الصنف]],3,0),"")</f>
        <v/>
      </c>
      <c r="F241" s="9"/>
      <c r="G241" s="42" t="str">
        <f>IFERROR(INDEX(Table1[سعر الشراء],MATCH(C241,Table1[كود],0)),"")</f>
        <v/>
      </c>
      <c r="H241" s="15"/>
      <c r="I241" s="9" t="str">
        <f t="shared" si="4"/>
        <v/>
      </c>
      <c r="J241" s="15"/>
      <c r="K241" s="15"/>
      <c r="L241" s="15"/>
      <c r="M241" s="15"/>
      <c r="N241" s="15"/>
    </row>
    <row r="242" spans="2:14" s="55" customFormat="1" ht="18.75" x14ac:dyDescent="0.25">
      <c r="B242" s="10"/>
      <c r="C242" s="11"/>
      <c r="D242" s="42" t="str">
        <f>IFERROR(VLOOKUP(C242,Table1[[كود]:[الصنف]],2,0),"")</f>
        <v/>
      </c>
      <c r="E242" s="9" t="str">
        <f>IFERROR(VLOOKUP(C242,Table1[[كود]:[الصنف]],3,0),"")</f>
        <v/>
      </c>
      <c r="F242" s="9"/>
      <c r="G242" s="42" t="str">
        <f>IFERROR(INDEX(Table1[سعر الشراء],MATCH(C242,Table1[كود],0)),"")</f>
        <v/>
      </c>
      <c r="H242" s="15"/>
      <c r="I242" s="9" t="str">
        <f t="shared" si="4"/>
        <v/>
      </c>
      <c r="J242" s="15"/>
      <c r="K242" s="15"/>
      <c r="L242" s="15"/>
      <c r="M242" s="15"/>
      <c r="N242" s="15"/>
    </row>
    <row r="243" spans="2:14" s="55" customFormat="1" ht="18.75" x14ac:dyDescent="0.25">
      <c r="B243" s="10"/>
      <c r="C243" s="11"/>
      <c r="D243" s="42" t="str">
        <f>IFERROR(VLOOKUP(C243,Table1[[كود]:[الصنف]],2,0),"")</f>
        <v/>
      </c>
      <c r="E243" s="9" t="str">
        <f>IFERROR(VLOOKUP(C243,Table1[[كود]:[الصنف]],3,0),"")</f>
        <v/>
      </c>
      <c r="F243" s="9"/>
      <c r="G243" s="42" t="str">
        <f>IFERROR(INDEX(Table1[سعر الشراء],MATCH(C243,Table1[كود],0)),"")</f>
        <v/>
      </c>
      <c r="H243" s="15"/>
      <c r="I243" s="9" t="str">
        <f t="shared" si="4"/>
        <v/>
      </c>
      <c r="J243" s="15"/>
      <c r="K243" s="15"/>
      <c r="L243" s="15"/>
      <c r="M243" s="15"/>
      <c r="N243" s="15"/>
    </row>
    <row r="244" spans="2:14" s="55" customFormat="1" ht="18.75" x14ac:dyDescent="0.25">
      <c r="B244" s="10"/>
      <c r="C244" s="11"/>
      <c r="D244" s="42" t="str">
        <f>IFERROR(VLOOKUP(C244,Table1[[كود]:[الصنف]],2,0),"")</f>
        <v/>
      </c>
      <c r="E244" s="9" t="str">
        <f>IFERROR(VLOOKUP(C244,Table1[[كود]:[الصنف]],3,0),"")</f>
        <v/>
      </c>
      <c r="F244" s="9"/>
      <c r="G244" s="42" t="str">
        <f>IFERROR(INDEX(Table1[سعر الشراء],MATCH(C244,Table1[كود],0)),"")</f>
        <v/>
      </c>
      <c r="H244" s="15"/>
      <c r="I244" s="9" t="str">
        <f t="shared" si="4"/>
        <v/>
      </c>
      <c r="J244" s="15"/>
      <c r="K244" s="15"/>
      <c r="L244" s="15"/>
      <c r="M244" s="15"/>
      <c r="N244" s="15"/>
    </row>
    <row r="245" spans="2:14" s="55" customFormat="1" ht="18.75" x14ac:dyDescent="0.25">
      <c r="B245" s="10"/>
      <c r="C245" s="11"/>
      <c r="D245" s="42" t="str">
        <f>IFERROR(VLOOKUP(C245,Table1[[كود]:[الصنف]],2,0),"")</f>
        <v/>
      </c>
      <c r="E245" s="9" t="str">
        <f>IFERROR(VLOOKUP(C245,Table1[[كود]:[الصنف]],3,0),"")</f>
        <v/>
      </c>
      <c r="F245" s="9"/>
      <c r="G245" s="42" t="str">
        <f>IFERROR(INDEX(Table1[سعر الشراء],MATCH(C245,Table1[كود],0)),"")</f>
        <v/>
      </c>
      <c r="H245" s="15"/>
      <c r="I245" s="9" t="str">
        <f t="shared" si="4"/>
        <v/>
      </c>
      <c r="J245" s="15"/>
      <c r="K245" s="15"/>
      <c r="L245" s="15"/>
      <c r="M245" s="15"/>
      <c r="N245" s="15"/>
    </row>
    <row r="246" spans="2:14" s="55" customFormat="1" ht="18.75" x14ac:dyDescent="0.25">
      <c r="B246" s="10"/>
      <c r="C246" s="11"/>
      <c r="D246" s="42" t="str">
        <f>IFERROR(VLOOKUP(C246,Table1[[كود]:[الصنف]],2,0),"")</f>
        <v/>
      </c>
      <c r="E246" s="9" t="str">
        <f>IFERROR(VLOOKUP(C246,Table1[[كود]:[الصنف]],3,0),"")</f>
        <v/>
      </c>
      <c r="F246" s="9"/>
      <c r="G246" s="42" t="str">
        <f>IFERROR(INDEX(Table1[سعر الشراء],MATCH(C246,Table1[كود],0)),"")</f>
        <v/>
      </c>
      <c r="H246" s="15"/>
      <c r="I246" s="9" t="str">
        <f t="shared" si="4"/>
        <v/>
      </c>
      <c r="J246" s="15"/>
      <c r="K246" s="15"/>
      <c r="L246" s="15"/>
      <c r="M246" s="15"/>
      <c r="N246" s="15"/>
    </row>
    <row r="247" spans="2:14" s="55" customFormat="1" ht="18.75" x14ac:dyDescent="0.25">
      <c r="B247" s="10"/>
      <c r="C247" s="11"/>
      <c r="D247" s="42" t="str">
        <f>IFERROR(VLOOKUP(C247,Table1[[كود]:[الصنف]],2,0),"")</f>
        <v/>
      </c>
      <c r="E247" s="9" t="str">
        <f>IFERROR(VLOOKUP(C247,Table1[[كود]:[الصنف]],3,0),"")</f>
        <v/>
      </c>
      <c r="F247" s="9"/>
      <c r="G247" s="42" t="str">
        <f>IFERROR(INDEX(Table1[سعر الشراء],MATCH(C247,Table1[كود],0)),"")</f>
        <v/>
      </c>
      <c r="H247" s="15"/>
      <c r="I247" s="9" t="str">
        <f t="shared" si="4"/>
        <v/>
      </c>
      <c r="J247" s="15"/>
      <c r="K247" s="15"/>
      <c r="L247" s="15"/>
      <c r="M247" s="15"/>
      <c r="N247" s="15"/>
    </row>
    <row r="248" spans="2:14" s="55" customFormat="1" ht="18.75" x14ac:dyDescent="0.25">
      <c r="B248" s="10"/>
      <c r="C248" s="11"/>
      <c r="D248" s="42" t="str">
        <f>IFERROR(VLOOKUP(C248,Table1[[كود]:[الصنف]],2,0),"")</f>
        <v/>
      </c>
      <c r="E248" s="9" t="str">
        <f>IFERROR(VLOOKUP(C248,Table1[[كود]:[الصنف]],3,0),"")</f>
        <v/>
      </c>
      <c r="F248" s="9"/>
      <c r="G248" s="42" t="str">
        <f>IFERROR(INDEX(Table1[سعر الشراء],MATCH(C248,Table1[كود],0)),"")</f>
        <v/>
      </c>
      <c r="H248" s="15"/>
      <c r="I248" s="9" t="str">
        <f t="shared" si="4"/>
        <v/>
      </c>
      <c r="J248" s="15"/>
      <c r="K248" s="15"/>
      <c r="L248" s="15"/>
      <c r="M248" s="15"/>
      <c r="N248" s="15"/>
    </row>
    <row r="249" spans="2:14" s="55" customFormat="1" ht="18.75" x14ac:dyDescent="0.25">
      <c r="B249" s="10"/>
      <c r="C249" s="11"/>
      <c r="D249" s="42" t="str">
        <f>IFERROR(VLOOKUP(C249,Table1[[كود]:[الصنف]],2,0),"")</f>
        <v/>
      </c>
      <c r="E249" s="9" t="str">
        <f>IFERROR(VLOOKUP(C249,Table1[[كود]:[الصنف]],3,0),"")</f>
        <v/>
      </c>
      <c r="F249" s="9"/>
      <c r="G249" s="42" t="str">
        <f>IFERROR(INDEX(Table1[سعر الشراء],MATCH(C249,Table1[كود],0)),"")</f>
        <v/>
      </c>
      <c r="H249" s="15"/>
      <c r="I249" s="9" t="str">
        <f t="shared" si="4"/>
        <v/>
      </c>
      <c r="J249" s="15"/>
      <c r="K249" s="15"/>
      <c r="L249" s="15"/>
      <c r="M249" s="15"/>
      <c r="N249" s="15"/>
    </row>
    <row r="250" spans="2:14" s="55" customFormat="1" ht="18.75" x14ac:dyDescent="0.25">
      <c r="B250" s="10"/>
      <c r="C250" s="11"/>
      <c r="D250" s="42" t="str">
        <f>IFERROR(VLOOKUP(C250,Table1[[كود]:[الصنف]],2,0),"")</f>
        <v/>
      </c>
      <c r="E250" s="9" t="str">
        <f>IFERROR(VLOOKUP(C250,Table1[[كود]:[الصنف]],3,0),"")</f>
        <v/>
      </c>
      <c r="F250" s="9"/>
      <c r="G250" s="42" t="str">
        <f>IFERROR(INDEX(Table1[سعر الشراء],MATCH(C250,Table1[كود],0)),"")</f>
        <v/>
      </c>
      <c r="H250" s="15"/>
      <c r="I250" s="9" t="str">
        <f t="shared" si="4"/>
        <v/>
      </c>
      <c r="J250" s="15"/>
      <c r="K250" s="15"/>
      <c r="L250" s="15"/>
      <c r="M250" s="15"/>
      <c r="N250" s="15"/>
    </row>
    <row r="251" spans="2:14" s="55" customFormat="1" ht="18.75" x14ac:dyDescent="0.25">
      <c r="B251" s="10"/>
      <c r="C251" s="11"/>
      <c r="D251" s="42" t="str">
        <f>IFERROR(VLOOKUP(C251,Table1[[كود]:[الصنف]],2,0),"")</f>
        <v/>
      </c>
      <c r="E251" s="9" t="str">
        <f>IFERROR(VLOOKUP(C251,Table1[[كود]:[الصنف]],3,0),"")</f>
        <v/>
      </c>
      <c r="F251" s="9"/>
      <c r="G251" s="42" t="str">
        <f>IFERROR(INDEX(Table1[سعر الشراء],MATCH(C251,Table1[كود],0)),"")</f>
        <v/>
      </c>
      <c r="H251" s="15"/>
      <c r="I251" s="9" t="str">
        <f t="shared" si="4"/>
        <v/>
      </c>
      <c r="J251" s="15"/>
      <c r="K251" s="15"/>
      <c r="L251" s="15"/>
      <c r="M251" s="15"/>
      <c r="N251" s="15"/>
    </row>
    <row r="252" spans="2:14" s="55" customFormat="1" ht="18.75" x14ac:dyDescent="0.25">
      <c r="B252" s="10"/>
      <c r="C252" s="11"/>
      <c r="D252" s="42" t="str">
        <f>IFERROR(VLOOKUP(C252,Table1[[كود]:[الصنف]],2,0),"")</f>
        <v/>
      </c>
      <c r="E252" s="9" t="str">
        <f>IFERROR(VLOOKUP(C252,Table1[[كود]:[الصنف]],3,0),"")</f>
        <v/>
      </c>
      <c r="F252" s="9"/>
      <c r="G252" s="42" t="str">
        <f>IFERROR(INDEX(Table1[سعر الشراء],MATCH(C252,Table1[كود],0)),"")</f>
        <v/>
      </c>
      <c r="H252" s="15"/>
      <c r="I252" s="9" t="str">
        <f t="shared" si="4"/>
        <v/>
      </c>
      <c r="J252" s="15"/>
      <c r="K252" s="15"/>
      <c r="L252" s="15"/>
      <c r="M252" s="15"/>
      <c r="N252" s="15"/>
    </row>
    <row r="253" spans="2:14" s="55" customFormat="1" ht="18.75" x14ac:dyDescent="0.25">
      <c r="B253" s="10"/>
      <c r="C253" s="11"/>
      <c r="D253" s="42" t="str">
        <f>IFERROR(VLOOKUP(C253,Table1[[كود]:[الصنف]],2,0),"")</f>
        <v/>
      </c>
      <c r="E253" s="9" t="str">
        <f>IFERROR(VLOOKUP(C253,Table1[[كود]:[الصنف]],3,0),"")</f>
        <v/>
      </c>
      <c r="F253" s="9"/>
      <c r="G253" s="42" t="str">
        <f>IFERROR(INDEX(Table1[سعر الشراء],MATCH(C253,Table1[كود],0)),"")</f>
        <v/>
      </c>
      <c r="H253" s="15"/>
      <c r="I253" s="9" t="str">
        <f t="shared" si="4"/>
        <v/>
      </c>
      <c r="J253" s="15"/>
      <c r="K253" s="15"/>
      <c r="L253" s="15"/>
      <c r="M253" s="15"/>
      <c r="N253" s="15"/>
    </row>
    <row r="254" spans="2:14" s="55" customFormat="1" ht="18.75" x14ac:dyDescent="0.25">
      <c r="B254" s="10"/>
      <c r="C254" s="11"/>
      <c r="D254" s="42" t="str">
        <f>IFERROR(VLOOKUP(C254,Table1[[كود]:[الصنف]],2,0),"")</f>
        <v/>
      </c>
      <c r="E254" s="9" t="str">
        <f>IFERROR(VLOOKUP(C254,Table1[[كود]:[الصنف]],3,0),"")</f>
        <v/>
      </c>
      <c r="F254" s="9"/>
      <c r="G254" s="42" t="str">
        <f>IFERROR(INDEX(Table1[سعر الشراء],MATCH(C254,Table1[كود],0)),"")</f>
        <v/>
      </c>
      <c r="H254" s="15"/>
      <c r="I254" s="9" t="str">
        <f t="shared" si="4"/>
        <v/>
      </c>
      <c r="J254" s="15"/>
      <c r="K254" s="15"/>
      <c r="L254" s="15"/>
      <c r="M254" s="15"/>
      <c r="N254" s="15"/>
    </row>
    <row r="255" spans="2:14" s="55" customFormat="1" ht="18.75" x14ac:dyDescent="0.25">
      <c r="B255" s="10"/>
      <c r="C255" s="11"/>
      <c r="D255" s="42" t="str">
        <f>IFERROR(VLOOKUP(C255,Table1[[كود]:[الصنف]],2,0),"")</f>
        <v/>
      </c>
      <c r="E255" s="9" t="str">
        <f>IFERROR(VLOOKUP(C255,Table1[[كود]:[الصنف]],3,0),"")</f>
        <v/>
      </c>
      <c r="F255" s="9"/>
      <c r="G255" s="42" t="str">
        <f>IFERROR(INDEX(Table1[سعر الشراء],MATCH(C255,Table1[كود],0)),"")</f>
        <v/>
      </c>
      <c r="H255" s="15"/>
      <c r="I255" s="9" t="str">
        <f t="shared" si="4"/>
        <v/>
      </c>
      <c r="J255" s="15"/>
      <c r="K255" s="15"/>
      <c r="L255" s="15"/>
      <c r="M255" s="15"/>
      <c r="N255" s="15"/>
    </row>
    <row r="256" spans="2:14" s="55" customFormat="1" ht="18.75" x14ac:dyDescent="0.25">
      <c r="B256" s="10"/>
      <c r="C256" s="11"/>
      <c r="D256" s="42" t="str">
        <f>IFERROR(VLOOKUP(C256,Table1[[كود]:[الصنف]],2,0),"")</f>
        <v/>
      </c>
      <c r="E256" s="9" t="str">
        <f>IFERROR(VLOOKUP(C256,Table1[[كود]:[الصنف]],3,0),"")</f>
        <v/>
      </c>
      <c r="F256" s="9"/>
      <c r="G256" s="42" t="str">
        <f>IFERROR(INDEX(Table1[سعر الشراء],MATCH(C256,Table1[كود],0)),"")</f>
        <v/>
      </c>
      <c r="H256" s="15"/>
      <c r="I256" s="9" t="str">
        <f t="shared" si="4"/>
        <v/>
      </c>
      <c r="J256" s="15"/>
      <c r="K256" s="15"/>
      <c r="L256" s="15"/>
      <c r="M256" s="15"/>
      <c r="N256" s="15"/>
    </row>
    <row r="257" spans="2:14" s="55" customFormat="1" ht="18.75" x14ac:dyDescent="0.25">
      <c r="B257" s="10"/>
      <c r="C257" s="11"/>
      <c r="D257" s="42" t="str">
        <f>IFERROR(VLOOKUP(C257,Table1[[كود]:[الصنف]],2,0),"")</f>
        <v/>
      </c>
      <c r="E257" s="9" t="str">
        <f>IFERROR(VLOOKUP(C257,Table1[[كود]:[الصنف]],3,0),"")</f>
        <v/>
      </c>
      <c r="F257" s="9"/>
      <c r="G257" s="42" t="str">
        <f>IFERROR(INDEX(Table1[سعر الشراء],MATCH(C257,Table1[كود],0)),"")</f>
        <v/>
      </c>
      <c r="H257" s="15"/>
      <c r="I257" s="9" t="str">
        <f t="shared" si="4"/>
        <v/>
      </c>
      <c r="J257" s="15"/>
      <c r="K257" s="15"/>
      <c r="L257" s="15"/>
      <c r="M257" s="15"/>
      <c r="N257" s="15"/>
    </row>
    <row r="258" spans="2:14" s="55" customFormat="1" ht="18.75" x14ac:dyDescent="0.25">
      <c r="B258" s="10"/>
      <c r="C258" s="11"/>
      <c r="D258" s="42" t="str">
        <f>IFERROR(VLOOKUP(C258,Table1[[كود]:[الصنف]],2,0),"")</f>
        <v/>
      </c>
      <c r="E258" s="9" t="str">
        <f>IFERROR(VLOOKUP(C258,Table1[[كود]:[الصنف]],3,0),"")</f>
        <v/>
      </c>
      <c r="F258" s="9"/>
      <c r="G258" s="42" t="str">
        <f>IFERROR(INDEX(Table1[سعر الشراء],MATCH(C258,Table1[كود],0)),"")</f>
        <v/>
      </c>
      <c r="H258" s="15"/>
      <c r="I258" s="9" t="str">
        <f t="shared" si="4"/>
        <v/>
      </c>
      <c r="J258" s="15"/>
      <c r="K258" s="15"/>
      <c r="L258" s="15"/>
      <c r="M258" s="15"/>
      <c r="N258" s="15"/>
    </row>
    <row r="259" spans="2:14" s="55" customFormat="1" ht="18.75" x14ac:dyDescent="0.25">
      <c r="B259" s="10"/>
      <c r="C259" s="11"/>
      <c r="D259" s="42" t="str">
        <f>IFERROR(VLOOKUP(C259,Table1[[كود]:[الصنف]],2,0),"")</f>
        <v/>
      </c>
      <c r="E259" s="9" t="str">
        <f>IFERROR(VLOOKUP(C259,Table1[[كود]:[الصنف]],3,0),"")</f>
        <v/>
      </c>
      <c r="F259" s="9"/>
      <c r="G259" s="42" t="str">
        <f>IFERROR(INDEX(Table1[سعر الشراء],MATCH(C259,Table1[كود],0)),"")</f>
        <v/>
      </c>
      <c r="H259" s="15"/>
      <c r="I259" s="9" t="str">
        <f t="shared" si="4"/>
        <v/>
      </c>
      <c r="J259" s="15"/>
      <c r="K259" s="15"/>
      <c r="L259" s="15"/>
      <c r="M259" s="15"/>
      <c r="N259" s="15"/>
    </row>
    <row r="260" spans="2:14" s="55" customFormat="1" ht="18.75" x14ac:dyDescent="0.25">
      <c r="B260" s="10"/>
      <c r="C260" s="11"/>
      <c r="D260" s="42" t="str">
        <f>IFERROR(VLOOKUP(C260,Table1[[كود]:[الصنف]],2,0),"")</f>
        <v/>
      </c>
      <c r="E260" s="9" t="str">
        <f>IFERROR(VLOOKUP(C260,Table1[[كود]:[الصنف]],3,0),"")</f>
        <v/>
      </c>
      <c r="F260" s="9"/>
      <c r="G260" s="42" t="str">
        <f>IFERROR(INDEX(Table1[سعر الشراء],MATCH(C260,Table1[كود],0)),"")</f>
        <v/>
      </c>
      <c r="H260" s="15"/>
      <c r="I260" s="9" t="str">
        <f t="shared" si="4"/>
        <v/>
      </c>
      <c r="J260" s="15"/>
      <c r="K260" s="15"/>
      <c r="L260" s="15"/>
      <c r="M260" s="15"/>
      <c r="N260" s="15"/>
    </row>
    <row r="261" spans="2:14" s="55" customFormat="1" ht="18.75" x14ac:dyDescent="0.25">
      <c r="B261" s="10"/>
      <c r="C261" s="11"/>
      <c r="D261" s="42" t="str">
        <f>IFERROR(VLOOKUP(C261,Table1[[كود]:[الصنف]],2,0),"")</f>
        <v/>
      </c>
      <c r="E261" s="9" t="str">
        <f>IFERROR(VLOOKUP(C261,Table1[[كود]:[الصنف]],3,0),"")</f>
        <v/>
      </c>
      <c r="F261" s="9"/>
      <c r="G261" s="42" t="str">
        <f>IFERROR(INDEX(Table1[سعر الشراء],MATCH(C261,Table1[كود],0)),"")</f>
        <v/>
      </c>
      <c r="H261" s="15"/>
      <c r="I261" s="9" t="str">
        <f t="shared" si="4"/>
        <v/>
      </c>
      <c r="J261" s="15"/>
      <c r="K261" s="15"/>
      <c r="L261" s="15"/>
      <c r="M261" s="15"/>
      <c r="N261" s="15"/>
    </row>
    <row r="262" spans="2:14" s="55" customFormat="1" ht="18.75" x14ac:dyDescent="0.25">
      <c r="B262" s="10"/>
      <c r="C262" s="11"/>
      <c r="D262" s="42" t="str">
        <f>IFERROR(VLOOKUP(C262,Table1[[كود]:[الصنف]],2,0),"")</f>
        <v/>
      </c>
      <c r="E262" s="9" t="str">
        <f>IFERROR(VLOOKUP(C262,Table1[[كود]:[الصنف]],3,0),"")</f>
        <v/>
      </c>
      <c r="F262" s="9"/>
      <c r="G262" s="42" t="str">
        <f>IFERROR(INDEX(Table1[سعر الشراء],MATCH(C262,Table1[كود],0)),"")</f>
        <v/>
      </c>
      <c r="H262" s="15"/>
      <c r="I262" s="9" t="str">
        <f t="shared" si="4"/>
        <v/>
      </c>
      <c r="J262" s="15"/>
      <c r="K262" s="15"/>
      <c r="L262" s="15"/>
      <c r="M262" s="15"/>
      <c r="N262" s="15"/>
    </row>
    <row r="263" spans="2:14" s="55" customFormat="1" ht="18.75" x14ac:dyDescent="0.25">
      <c r="B263" s="10"/>
      <c r="C263" s="11"/>
      <c r="D263" s="42" t="str">
        <f>IFERROR(VLOOKUP(C263,Table1[[كود]:[الصنف]],2,0),"")</f>
        <v/>
      </c>
      <c r="E263" s="9" t="str">
        <f>IFERROR(VLOOKUP(C263,Table1[[كود]:[الصنف]],3,0),"")</f>
        <v/>
      </c>
      <c r="F263" s="9"/>
      <c r="G263" s="42" t="str">
        <f>IFERROR(INDEX(Table1[سعر الشراء],MATCH(C263,Table1[كود],0)),"")</f>
        <v/>
      </c>
      <c r="H263" s="15"/>
      <c r="I263" s="9" t="str">
        <f t="shared" si="4"/>
        <v/>
      </c>
      <c r="J263" s="15"/>
      <c r="K263" s="15"/>
      <c r="L263" s="15"/>
      <c r="M263" s="15"/>
      <c r="N263" s="15"/>
    </row>
    <row r="264" spans="2:14" s="55" customFormat="1" ht="18.75" x14ac:dyDescent="0.25">
      <c r="B264" s="10"/>
      <c r="C264" s="11"/>
      <c r="D264" s="42" t="str">
        <f>IFERROR(VLOOKUP(C264,Table1[[كود]:[الصنف]],2,0),"")</f>
        <v/>
      </c>
      <c r="E264" s="9" t="str">
        <f>IFERROR(VLOOKUP(C264,Table1[[كود]:[الصنف]],3,0),"")</f>
        <v/>
      </c>
      <c r="F264" s="9"/>
      <c r="G264" s="42" t="str">
        <f>IFERROR(INDEX(Table1[سعر الشراء],MATCH(C264,Table1[كود],0)),"")</f>
        <v/>
      </c>
      <c r="H264" s="15"/>
      <c r="I264" s="9" t="str">
        <f t="shared" si="4"/>
        <v/>
      </c>
      <c r="J264" s="15"/>
      <c r="K264" s="15"/>
      <c r="L264" s="15"/>
      <c r="M264" s="15"/>
      <c r="N264" s="15"/>
    </row>
    <row r="265" spans="2:14" s="55" customFormat="1" ht="18.75" x14ac:dyDescent="0.25">
      <c r="B265" s="10"/>
      <c r="C265" s="11"/>
      <c r="D265" s="42" t="str">
        <f>IFERROR(VLOOKUP(C265,Table1[[كود]:[الصنف]],2,0),"")</f>
        <v/>
      </c>
      <c r="E265" s="9" t="str">
        <f>IFERROR(VLOOKUP(C265,Table1[[كود]:[الصنف]],3,0),"")</f>
        <v/>
      </c>
      <c r="F265" s="9"/>
      <c r="G265" s="42" t="str">
        <f>IFERROR(INDEX(Table1[سعر الشراء],MATCH(C265,Table1[كود],0)),"")</f>
        <v/>
      </c>
      <c r="H265" s="15"/>
      <c r="I265" s="9" t="str">
        <f t="shared" ref="I265:I328" si="5">IFERROR((G265*F265)-H265,"")</f>
        <v/>
      </c>
      <c r="J265" s="15"/>
      <c r="K265" s="15"/>
      <c r="L265" s="15"/>
      <c r="M265" s="15"/>
      <c r="N265" s="15"/>
    </row>
    <row r="266" spans="2:14" s="55" customFormat="1" ht="18.75" x14ac:dyDescent="0.25">
      <c r="B266" s="10"/>
      <c r="C266" s="11"/>
      <c r="D266" s="42" t="str">
        <f>IFERROR(VLOOKUP(C266,Table1[[كود]:[الصنف]],2,0),"")</f>
        <v/>
      </c>
      <c r="E266" s="9" t="str">
        <f>IFERROR(VLOOKUP(C266,Table1[[كود]:[الصنف]],3,0),"")</f>
        <v/>
      </c>
      <c r="F266" s="9"/>
      <c r="G266" s="42" t="str">
        <f>IFERROR(INDEX(Table1[سعر الشراء],MATCH(C266,Table1[كود],0)),"")</f>
        <v/>
      </c>
      <c r="H266" s="15"/>
      <c r="I266" s="9" t="str">
        <f t="shared" si="5"/>
        <v/>
      </c>
      <c r="J266" s="15"/>
      <c r="K266" s="15"/>
      <c r="L266" s="15"/>
      <c r="M266" s="15"/>
      <c r="N266" s="15"/>
    </row>
    <row r="267" spans="2:14" s="55" customFormat="1" ht="18.75" x14ac:dyDescent="0.25">
      <c r="B267" s="10"/>
      <c r="C267" s="11"/>
      <c r="D267" s="42" t="str">
        <f>IFERROR(VLOOKUP(C267,Table1[[كود]:[الصنف]],2,0),"")</f>
        <v/>
      </c>
      <c r="E267" s="9" t="str">
        <f>IFERROR(VLOOKUP(C267,Table1[[كود]:[الصنف]],3,0),"")</f>
        <v/>
      </c>
      <c r="F267" s="9"/>
      <c r="G267" s="42" t="str">
        <f>IFERROR(INDEX(Table1[سعر الشراء],MATCH(C267,Table1[كود],0)),"")</f>
        <v/>
      </c>
      <c r="H267" s="15"/>
      <c r="I267" s="9" t="str">
        <f t="shared" si="5"/>
        <v/>
      </c>
      <c r="J267" s="15"/>
      <c r="K267" s="15"/>
      <c r="L267" s="15"/>
      <c r="M267" s="15"/>
      <c r="N267" s="15"/>
    </row>
    <row r="268" spans="2:14" s="55" customFormat="1" ht="18.75" x14ac:dyDescent="0.25">
      <c r="B268" s="10"/>
      <c r="C268" s="11"/>
      <c r="D268" s="42" t="str">
        <f>IFERROR(VLOOKUP(C268,Table1[[كود]:[الصنف]],2,0),"")</f>
        <v/>
      </c>
      <c r="E268" s="9" t="str">
        <f>IFERROR(VLOOKUP(C268,Table1[[كود]:[الصنف]],3,0),"")</f>
        <v/>
      </c>
      <c r="F268" s="9"/>
      <c r="G268" s="42" t="str">
        <f>IFERROR(INDEX(Table1[سعر الشراء],MATCH(C268,Table1[كود],0)),"")</f>
        <v/>
      </c>
      <c r="H268" s="15"/>
      <c r="I268" s="9" t="str">
        <f t="shared" si="5"/>
        <v/>
      </c>
      <c r="J268" s="15"/>
      <c r="K268" s="15"/>
      <c r="L268" s="15"/>
      <c r="M268" s="15"/>
      <c r="N268" s="15"/>
    </row>
    <row r="269" spans="2:14" s="55" customFormat="1" ht="18.75" x14ac:dyDescent="0.25">
      <c r="B269" s="10"/>
      <c r="C269" s="11"/>
      <c r="D269" s="42" t="str">
        <f>IFERROR(VLOOKUP(C269,Table1[[كود]:[الصنف]],2,0),"")</f>
        <v/>
      </c>
      <c r="E269" s="9" t="str">
        <f>IFERROR(VLOOKUP(C269,Table1[[كود]:[الصنف]],3,0),"")</f>
        <v/>
      </c>
      <c r="F269" s="9"/>
      <c r="G269" s="42" t="str">
        <f>IFERROR(INDEX(Table1[سعر الشراء],MATCH(C269,Table1[كود],0)),"")</f>
        <v/>
      </c>
      <c r="H269" s="15"/>
      <c r="I269" s="9" t="str">
        <f t="shared" si="5"/>
        <v/>
      </c>
      <c r="J269" s="15"/>
      <c r="K269" s="15"/>
      <c r="L269" s="15"/>
      <c r="M269" s="15"/>
      <c r="N269" s="15"/>
    </row>
    <row r="270" spans="2:14" s="55" customFormat="1" ht="18.75" x14ac:dyDescent="0.25">
      <c r="B270" s="10"/>
      <c r="C270" s="11"/>
      <c r="D270" s="42" t="str">
        <f>IFERROR(VLOOKUP(C270,Table1[[كود]:[الصنف]],2,0),"")</f>
        <v/>
      </c>
      <c r="E270" s="9" t="str">
        <f>IFERROR(VLOOKUP(C270,Table1[[كود]:[الصنف]],3,0),"")</f>
        <v/>
      </c>
      <c r="F270" s="9"/>
      <c r="G270" s="42" t="str">
        <f>IFERROR(INDEX(Table1[سعر الشراء],MATCH(C270,Table1[كود],0)),"")</f>
        <v/>
      </c>
      <c r="H270" s="15"/>
      <c r="I270" s="9" t="str">
        <f t="shared" si="5"/>
        <v/>
      </c>
      <c r="J270" s="15"/>
      <c r="K270" s="15"/>
      <c r="L270" s="15"/>
      <c r="M270" s="15"/>
      <c r="N270" s="15"/>
    </row>
    <row r="271" spans="2:14" s="55" customFormat="1" ht="18.75" x14ac:dyDescent="0.25">
      <c r="B271" s="10"/>
      <c r="C271" s="11"/>
      <c r="D271" s="42" t="str">
        <f>IFERROR(VLOOKUP(C271,Table1[[كود]:[الصنف]],2,0),"")</f>
        <v/>
      </c>
      <c r="E271" s="9" t="str">
        <f>IFERROR(VLOOKUP(C271,Table1[[كود]:[الصنف]],3,0),"")</f>
        <v/>
      </c>
      <c r="F271" s="9"/>
      <c r="G271" s="42" t="str">
        <f>IFERROR(INDEX(Table1[سعر الشراء],MATCH(C271,Table1[كود],0)),"")</f>
        <v/>
      </c>
      <c r="H271" s="15"/>
      <c r="I271" s="9" t="str">
        <f t="shared" si="5"/>
        <v/>
      </c>
      <c r="J271" s="15"/>
      <c r="K271" s="15"/>
      <c r="L271" s="15"/>
      <c r="M271" s="15"/>
      <c r="N271" s="15"/>
    </row>
    <row r="272" spans="2:14" s="55" customFormat="1" ht="18.75" x14ac:dyDescent="0.25">
      <c r="B272" s="10"/>
      <c r="C272" s="11"/>
      <c r="D272" s="42" t="str">
        <f>IFERROR(VLOOKUP(C272,Table1[[كود]:[الصنف]],2,0),"")</f>
        <v/>
      </c>
      <c r="E272" s="9" t="str">
        <f>IFERROR(VLOOKUP(C272,Table1[[كود]:[الصنف]],3,0),"")</f>
        <v/>
      </c>
      <c r="F272" s="9"/>
      <c r="G272" s="42" t="str">
        <f>IFERROR(INDEX(Table1[سعر الشراء],MATCH(C272,Table1[كود],0)),"")</f>
        <v/>
      </c>
      <c r="H272" s="15"/>
      <c r="I272" s="9" t="str">
        <f t="shared" si="5"/>
        <v/>
      </c>
      <c r="J272" s="15"/>
      <c r="K272" s="15"/>
      <c r="L272" s="15"/>
      <c r="M272" s="15"/>
      <c r="N272" s="15"/>
    </row>
    <row r="273" spans="2:14" s="55" customFormat="1" ht="18.75" x14ac:dyDescent="0.25">
      <c r="B273" s="10"/>
      <c r="C273" s="11"/>
      <c r="D273" s="42" t="str">
        <f>IFERROR(VLOOKUP(C273,Table1[[كود]:[الصنف]],2,0),"")</f>
        <v/>
      </c>
      <c r="E273" s="9" t="str">
        <f>IFERROR(VLOOKUP(C273,Table1[[كود]:[الصنف]],3,0),"")</f>
        <v/>
      </c>
      <c r="F273" s="9"/>
      <c r="G273" s="42" t="str">
        <f>IFERROR(INDEX(Table1[سعر الشراء],MATCH(C273,Table1[كود],0)),"")</f>
        <v/>
      </c>
      <c r="H273" s="15"/>
      <c r="I273" s="9" t="str">
        <f t="shared" si="5"/>
        <v/>
      </c>
      <c r="J273" s="15"/>
      <c r="K273" s="15"/>
      <c r="L273" s="15"/>
      <c r="M273" s="15"/>
      <c r="N273" s="15"/>
    </row>
    <row r="274" spans="2:14" s="55" customFormat="1" ht="18.75" x14ac:dyDescent="0.25">
      <c r="B274" s="10"/>
      <c r="C274" s="11"/>
      <c r="D274" s="42" t="str">
        <f>IFERROR(VLOOKUP(C274,Table1[[كود]:[الصنف]],2,0),"")</f>
        <v/>
      </c>
      <c r="E274" s="9" t="str">
        <f>IFERROR(VLOOKUP(C274,Table1[[كود]:[الصنف]],3,0),"")</f>
        <v/>
      </c>
      <c r="F274" s="9"/>
      <c r="G274" s="42" t="str">
        <f>IFERROR(INDEX(Table1[سعر الشراء],MATCH(C274,Table1[كود],0)),"")</f>
        <v/>
      </c>
      <c r="H274" s="15"/>
      <c r="I274" s="9" t="str">
        <f t="shared" si="5"/>
        <v/>
      </c>
      <c r="J274" s="15"/>
      <c r="K274" s="15"/>
      <c r="L274" s="15"/>
      <c r="M274" s="15"/>
      <c r="N274" s="15"/>
    </row>
    <row r="275" spans="2:14" s="55" customFormat="1" ht="18.75" x14ac:dyDescent="0.25">
      <c r="B275" s="10"/>
      <c r="C275" s="11"/>
      <c r="D275" s="42" t="str">
        <f>IFERROR(VLOOKUP(C275,Table1[[كود]:[الصنف]],2,0),"")</f>
        <v/>
      </c>
      <c r="E275" s="9" t="str">
        <f>IFERROR(VLOOKUP(C275,Table1[[كود]:[الصنف]],3,0),"")</f>
        <v/>
      </c>
      <c r="F275" s="9"/>
      <c r="G275" s="42" t="str">
        <f>IFERROR(INDEX(Table1[سعر الشراء],MATCH(C275,Table1[كود],0)),"")</f>
        <v/>
      </c>
      <c r="H275" s="15"/>
      <c r="I275" s="9" t="str">
        <f t="shared" si="5"/>
        <v/>
      </c>
      <c r="J275" s="15"/>
      <c r="K275" s="15"/>
      <c r="L275" s="15"/>
      <c r="M275" s="15"/>
      <c r="N275" s="15"/>
    </row>
    <row r="276" spans="2:14" s="55" customFormat="1" ht="18.75" x14ac:dyDescent="0.25">
      <c r="B276" s="10"/>
      <c r="C276" s="11"/>
      <c r="D276" s="42" t="str">
        <f>IFERROR(VLOOKUP(C276,Table1[[كود]:[الصنف]],2,0),"")</f>
        <v/>
      </c>
      <c r="E276" s="9" t="str">
        <f>IFERROR(VLOOKUP(C276,Table1[[كود]:[الصنف]],3,0),"")</f>
        <v/>
      </c>
      <c r="F276" s="9"/>
      <c r="G276" s="42" t="str">
        <f>IFERROR(INDEX(Table1[سعر الشراء],MATCH(C276,Table1[كود],0)),"")</f>
        <v/>
      </c>
      <c r="H276" s="15"/>
      <c r="I276" s="9" t="str">
        <f t="shared" si="5"/>
        <v/>
      </c>
      <c r="J276" s="15"/>
      <c r="K276" s="15"/>
      <c r="L276" s="15"/>
      <c r="M276" s="15"/>
      <c r="N276" s="15"/>
    </row>
    <row r="277" spans="2:14" s="55" customFormat="1" ht="18.75" x14ac:dyDescent="0.25">
      <c r="B277" s="10"/>
      <c r="C277" s="11"/>
      <c r="D277" s="42" t="str">
        <f>IFERROR(VLOOKUP(C277,Table1[[كود]:[الصنف]],2,0),"")</f>
        <v/>
      </c>
      <c r="E277" s="9" t="str">
        <f>IFERROR(VLOOKUP(C277,Table1[[كود]:[الصنف]],3,0),"")</f>
        <v/>
      </c>
      <c r="F277" s="9"/>
      <c r="G277" s="42" t="str">
        <f>IFERROR(INDEX(Table1[سعر الشراء],MATCH(C277,Table1[كود],0)),"")</f>
        <v/>
      </c>
      <c r="H277" s="15"/>
      <c r="I277" s="9" t="str">
        <f t="shared" si="5"/>
        <v/>
      </c>
      <c r="J277" s="15"/>
      <c r="K277" s="15"/>
      <c r="L277" s="15"/>
      <c r="M277" s="15"/>
      <c r="N277" s="15"/>
    </row>
    <row r="278" spans="2:14" s="55" customFormat="1" ht="18.75" x14ac:dyDescent="0.25">
      <c r="B278" s="10"/>
      <c r="C278" s="11"/>
      <c r="D278" s="42" t="str">
        <f>IFERROR(VLOOKUP(C278,Table1[[كود]:[الصنف]],2,0),"")</f>
        <v/>
      </c>
      <c r="E278" s="9" t="str">
        <f>IFERROR(VLOOKUP(C278,Table1[[كود]:[الصنف]],3,0),"")</f>
        <v/>
      </c>
      <c r="F278" s="9"/>
      <c r="G278" s="42" t="str">
        <f>IFERROR(INDEX(Table1[سعر الشراء],MATCH(C278,Table1[كود],0)),"")</f>
        <v/>
      </c>
      <c r="H278" s="15"/>
      <c r="I278" s="9" t="str">
        <f t="shared" si="5"/>
        <v/>
      </c>
      <c r="J278" s="15"/>
      <c r="K278" s="15"/>
      <c r="L278" s="15"/>
      <c r="M278" s="15"/>
      <c r="N278" s="15"/>
    </row>
    <row r="279" spans="2:14" s="55" customFormat="1" ht="18.75" x14ac:dyDescent="0.25">
      <c r="B279" s="10"/>
      <c r="C279" s="11"/>
      <c r="D279" s="42" t="str">
        <f>IFERROR(VLOOKUP(C279,Table1[[كود]:[الصنف]],2,0),"")</f>
        <v/>
      </c>
      <c r="E279" s="9" t="str">
        <f>IFERROR(VLOOKUP(C279,Table1[[كود]:[الصنف]],3,0),"")</f>
        <v/>
      </c>
      <c r="F279" s="9"/>
      <c r="G279" s="42" t="str">
        <f>IFERROR(INDEX(Table1[سعر الشراء],MATCH(C279,Table1[كود],0)),"")</f>
        <v/>
      </c>
      <c r="H279" s="15"/>
      <c r="I279" s="9" t="str">
        <f t="shared" si="5"/>
        <v/>
      </c>
      <c r="J279" s="15"/>
      <c r="K279" s="15"/>
      <c r="L279" s="15"/>
      <c r="M279" s="15"/>
      <c r="N279" s="15"/>
    </row>
    <row r="280" spans="2:14" s="55" customFormat="1" ht="18.75" x14ac:dyDescent="0.25">
      <c r="B280" s="10"/>
      <c r="C280" s="11"/>
      <c r="D280" s="42" t="str">
        <f>IFERROR(VLOOKUP(C280,Table1[[كود]:[الصنف]],2,0),"")</f>
        <v/>
      </c>
      <c r="E280" s="9" t="str">
        <f>IFERROR(VLOOKUP(C280,Table1[[كود]:[الصنف]],3,0),"")</f>
        <v/>
      </c>
      <c r="F280" s="9"/>
      <c r="G280" s="42" t="str">
        <f>IFERROR(INDEX(Table1[سعر الشراء],MATCH(C280,Table1[كود],0)),"")</f>
        <v/>
      </c>
      <c r="H280" s="15"/>
      <c r="I280" s="9" t="str">
        <f t="shared" si="5"/>
        <v/>
      </c>
      <c r="J280" s="15"/>
      <c r="K280" s="15"/>
      <c r="L280" s="15"/>
      <c r="M280" s="15"/>
      <c r="N280" s="15"/>
    </row>
    <row r="281" spans="2:14" s="55" customFormat="1" ht="18.75" x14ac:dyDescent="0.25">
      <c r="B281" s="10"/>
      <c r="C281" s="11"/>
      <c r="D281" s="42" t="str">
        <f>IFERROR(VLOOKUP(C281,Table1[[كود]:[الصنف]],2,0),"")</f>
        <v/>
      </c>
      <c r="E281" s="9" t="str">
        <f>IFERROR(VLOOKUP(C281,Table1[[كود]:[الصنف]],3,0),"")</f>
        <v/>
      </c>
      <c r="F281" s="9"/>
      <c r="G281" s="42" t="str">
        <f>IFERROR(INDEX(Table1[سعر الشراء],MATCH(C281,Table1[كود],0)),"")</f>
        <v/>
      </c>
      <c r="H281" s="15"/>
      <c r="I281" s="9" t="str">
        <f t="shared" si="5"/>
        <v/>
      </c>
      <c r="J281" s="15"/>
      <c r="K281" s="15"/>
      <c r="L281" s="15"/>
      <c r="M281" s="15"/>
      <c r="N281" s="15"/>
    </row>
    <row r="282" spans="2:14" s="55" customFormat="1" ht="18.75" x14ac:dyDescent="0.25">
      <c r="B282" s="10"/>
      <c r="C282" s="11"/>
      <c r="D282" s="42" t="str">
        <f>IFERROR(VLOOKUP(C282,Table1[[كود]:[الصنف]],2,0),"")</f>
        <v/>
      </c>
      <c r="E282" s="9" t="str">
        <f>IFERROR(VLOOKUP(C282,Table1[[كود]:[الصنف]],3,0),"")</f>
        <v/>
      </c>
      <c r="F282" s="9"/>
      <c r="G282" s="42" t="str">
        <f>IFERROR(INDEX(Table1[سعر الشراء],MATCH(C282,Table1[كود],0)),"")</f>
        <v/>
      </c>
      <c r="H282" s="15"/>
      <c r="I282" s="9" t="str">
        <f t="shared" si="5"/>
        <v/>
      </c>
      <c r="J282" s="15"/>
      <c r="K282" s="15"/>
      <c r="L282" s="15"/>
      <c r="M282" s="15"/>
      <c r="N282" s="15"/>
    </row>
    <row r="283" spans="2:14" s="55" customFormat="1" ht="18.75" x14ac:dyDescent="0.25">
      <c r="B283" s="10"/>
      <c r="C283" s="11"/>
      <c r="D283" s="42" t="str">
        <f>IFERROR(VLOOKUP(C283,Table1[[كود]:[الصنف]],2,0),"")</f>
        <v/>
      </c>
      <c r="E283" s="9" t="str">
        <f>IFERROR(VLOOKUP(C283,Table1[[كود]:[الصنف]],3,0),"")</f>
        <v/>
      </c>
      <c r="F283" s="9"/>
      <c r="G283" s="42" t="str">
        <f>IFERROR(INDEX(Table1[سعر الشراء],MATCH(C283,Table1[كود],0)),"")</f>
        <v/>
      </c>
      <c r="H283" s="15"/>
      <c r="I283" s="9" t="str">
        <f t="shared" si="5"/>
        <v/>
      </c>
      <c r="J283" s="15"/>
      <c r="K283" s="15"/>
      <c r="L283" s="15"/>
      <c r="M283" s="15"/>
      <c r="N283" s="15"/>
    </row>
    <row r="284" spans="2:14" s="55" customFormat="1" ht="18.75" x14ac:dyDescent="0.25">
      <c r="B284" s="10"/>
      <c r="C284" s="11"/>
      <c r="D284" s="42" t="str">
        <f>IFERROR(VLOOKUP(C284,Table1[[كود]:[الصنف]],2,0),"")</f>
        <v/>
      </c>
      <c r="E284" s="9" t="str">
        <f>IFERROR(VLOOKUP(C284,Table1[[كود]:[الصنف]],3,0),"")</f>
        <v/>
      </c>
      <c r="F284" s="9"/>
      <c r="G284" s="42" t="str">
        <f>IFERROR(INDEX(Table1[سعر الشراء],MATCH(C284,Table1[كود],0)),"")</f>
        <v/>
      </c>
      <c r="H284" s="15"/>
      <c r="I284" s="9" t="str">
        <f t="shared" si="5"/>
        <v/>
      </c>
      <c r="J284" s="15"/>
      <c r="K284" s="15"/>
      <c r="L284" s="15"/>
      <c r="M284" s="15"/>
      <c r="N284" s="15"/>
    </row>
    <row r="285" spans="2:14" s="55" customFormat="1" ht="18.75" x14ac:dyDescent="0.25">
      <c r="B285" s="10"/>
      <c r="C285" s="11"/>
      <c r="D285" s="42" t="str">
        <f>IFERROR(VLOOKUP(C285,Table1[[كود]:[الصنف]],2,0),"")</f>
        <v/>
      </c>
      <c r="E285" s="9" t="str">
        <f>IFERROR(VLOOKUP(C285,Table1[[كود]:[الصنف]],3,0),"")</f>
        <v/>
      </c>
      <c r="F285" s="9"/>
      <c r="G285" s="42" t="str">
        <f>IFERROR(INDEX(Table1[سعر الشراء],MATCH(C285,Table1[كود],0)),"")</f>
        <v/>
      </c>
      <c r="H285" s="15"/>
      <c r="I285" s="9" t="str">
        <f t="shared" si="5"/>
        <v/>
      </c>
      <c r="J285" s="15"/>
      <c r="K285" s="15"/>
      <c r="L285" s="15"/>
      <c r="M285" s="15"/>
      <c r="N285" s="15"/>
    </row>
    <row r="286" spans="2:14" s="55" customFormat="1" ht="18.75" x14ac:dyDescent="0.25">
      <c r="B286" s="10"/>
      <c r="C286" s="11"/>
      <c r="D286" s="42" t="str">
        <f>IFERROR(VLOOKUP(C286,Table1[[كود]:[الصنف]],2,0),"")</f>
        <v/>
      </c>
      <c r="E286" s="9" t="str">
        <f>IFERROR(VLOOKUP(C286,Table1[[كود]:[الصنف]],3,0),"")</f>
        <v/>
      </c>
      <c r="F286" s="9"/>
      <c r="G286" s="42" t="str">
        <f>IFERROR(INDEX(Table1[سعر الشراء],MATCH(C286,Table1[كود],0)),"")</f>
        <v/>
      </c>
      <c r="H286" s="15"/>
      <c r="I286" s="9" t="str">
        <f t="shared" si="5"/>
        <v/>
      </c>
      <c r="J286" s="15"/>
      <c r="K286" s="15"/>
      <c r="L286" s="15"/>
      <c r="M286" s="15"/>
      <c r="N286" s="15"/>
    </row>
    <row r="287" spans="2:14" s="55" customFormat="1" ht="18.75" x14ac:dyDescent="0.25">
      <c r="B287" s="10"/>
      <c r="C287" s="11"/>
      <c r="D287" s="42" t="str">
        <f>IFERROR(VLOOKUP(C287,Table1[[كود]:[الصنف]],2,0),"")</f>
        <v/>
      </c>
      <c r="E287" s="9" t="str">
        <f>IFERROR(VLOOKUP(C287,Table1[[كود]:[الصنف]],3,0),"")</f>
        <v/>
      </c>
      <c r="F287" s="9"/>
      <c r="G287" s="42" t="str">
        <f>IFERROR(INDEX(Table1[سعر الشراء],MATCH(C287,Table1[كود],0)),"")</f>
        <v/>
      </c>
      <c r="H287" s="15"/>
      <c r="I287" s="9" t="str">
        <f t="shared" si="5"/>
        <v/>
      </c>
      <c r="J287" s="15"/>
      <c r="K287" s="15"/>
      <c r="L287" s="15"/>
      <c r="M287" s="15"/>
      <c r="N287" s="15"/>
    </row>
    <row r="288" spans="2:14" s="55" customFormat="1" ht="18.75" x14ac:dyDescent="0.25">
      <c r="B288" s="10"/>
      <c r="C288" s="11"/>
      <c r="D288" s="42" t="str">
        <f>IFERROR(VLOOKUP(C288,Table1[[كود]:[الصنف]],2,0),"")</f>
        <v/>
      </c>
      <c r="E288" s="9" t="str">
        <f>IFERROR(VLOOKUP(C288,Table1[[كود]:[الصنف]],3,0),"")</f>
        <v/>
      </c>
      <c r="F288" s="9"/>
      <c r="G288" s="42" t="str">
        <f>IFERROR(INDEX(Table1[سعر الشراء],MATCH(C288,Table1[كود],0)),"")</f>
        <v/>
      </c>
      <c r="H288" s="15"/>
      <c r="I288" s="9" t="str">
        <f t="shared" si="5"/>
        <v/>
      </c>
      <c r="J288" s="15"/>
      <c r="K288" s="15"/>
      <c r="L288" s="15"/>
      <c r="M288" s="15"/>
      <c r="N288" s="15"/>
    </row>
    <row r="289" spans="2:14" s="55" customFormat="1" ht="18.75" x14ac:dyDescent="0.25">
      <c r="B289" s="10"/>
      <c r="C289" s="11"/>
      <c r="D289" s="42" t="str">
        <f>IFERROR(VLOOKUP(C289,Table1[[كود]:[الصنف]],2,0),"")</f>
        <v/>
      </c>
      <c r="E289" s="9" t="str">
        <f>IFERROR(VLOOKUP(C289,Table1[[كود]:[الصنف]],3,0),"")</f>
        <v/>
      </c>
      <c r="F289" s="9"/>
      <c r="G289" s="42" t="str">
        <f>IFERROR(INDEX(Table1[سعر الشراء],MATCH(C289,Table1[كود],0)),"")</f>
        <v/>
      </c>
      <c r="H289" s="15"/>
      <c r="I289" s="9" t="str">
        <f t="shared" si="5"/>
        <v/>
      </c>
      <c r="J289" s="15"/>
      <c r="K289" s="15"/>
      <c r="L289" s="15"/>
      <c r="M289" s="15"/>
      <c r="N289" s="15"/>
    </row>
    <row r="290" spans="2:14" s="55" customFormat="1" ht="18.75" x14ac:dyDescent="0.25">
      <c r="B290" s="10"/>
      <c r="C290" s="11"/>
      <c r="D290" s="42" t="str">
        <f>IFERROR(VLOOKUP(C290,Table1[[كود]:[الصنف]],2,0),"")</f>
        <v/>
      </c>
      <c r="E290" s="9" t="str">
        <f>IFERROR(VLOOKUP(C290,Table1[[كود]:[الصنف]],3,0),"")</f>
        <v/>
      </c>
      <c r="F290" s="9"/>
      <c r="G290" s="42" t="str">
        <f>IFERROR(INDEX(Table1[سعر الشراء],MATCH(C290,Table1[كود],0)),"")</f>
        <v/>
      </c>
      <c r="H290" s="15"/>
      <c r="I290" s="9" t="str">
        <f t="shared" si="5"/>
        <v/>
      </c>
      <c r="J290" s="15"/>
      <c r="K290" s="15"/>
      <c r="L290" s="15"/>
      <c r="M290" s="15"/>
      <c r="N290" s="15"/>
    </row>
    <row r="291" spans="2:14" s="55" customFormat="1" ht="18.75" x14ac:dyDescent="0.25">
      <c r="B291" s="10"/>
      <c r="C291" s="11"/>
      <c r="D291" s="42" t="str">
        <f>IFERROR(VLOOKUP(C291,Table1[[كود]:[الصنف]],2,0),"")</f>
        <v/>
      </c>
      <c r="E291" s="9" t="str">
        <f>IFERROR(VLOOKUP(C291,Table1[[كود]:[الصنف]],3,0),"")</f>
        <v/>
      </c>
      <c r="F291" s="9"/>
      <c r="G291" s="42" t="str">
        <f>IFERROR(INDEX(Table1[سعر الشراء],MATCH(C291,Table1[كود],0)),"")</f>
        <v/>
      </c>
      <c r="H291" s="15"/>
      <c r="I291" s="9" t="str">
        <f t="shared" si="5"/>
        <v/>
      </c>
      <c r="J291" s="15"/>
      <c r="K291" s="15"/>
      <c r="L291" s="15"/>
      <c r="M291" s="15"/>
      <c r="N291" s="15"/>
    </row>
    <row r="292" spans="2:14" s="55" customFormat="1" ht="18.75" x14ac:dyDescent="0.25">
      <c r="B292" s="10"/>
      <c r="C292" s="11"/>
      <c r="D292" s="42" t="str">
        <f>IFERROR(VLOOKUP(C292,Table1[[كود]:[الصنف]],2,0),"")</f>
        <v/>
      </c>
      <c r="E292" s="9" t="str">
        <f>IFERROR(VLOOKUP(C292,Table1[[كود]:[الصنف]],3,0),"")</f>
        <v/>
      </c>
      <c r="F292" s="9"/>
      <c r="G292" s="42" t="str">
        <f>IFERROR(INDEX(Table1[سعر الشراء],MATCH(C292,Table1[كود],0)),"")</f>
        <v/>
      </c>
      <c r="H292" s="15"/>
      <c r="I292" s="9" t="str">
        <f t="shared" si="5"/>
        <v/>
      </c>
      <c r="J292" s="15"/>
      <c r="K292" s="15"/>
      <c r="L292" s="15"/>
      <c r="M292" s="15"/>
      <c r="N292" s="15"/>
    </row>
    <row r="293" spans="2:14" s="55" customFormat="1" ht="18.75" x14ac:dyDescent="0.25">
      <c r="B293" s="10"/>
      <c r="C293" s="11"/>
      <c r="D293" s="42" t="str">
        <f>IFERROR(VLOOKUP(C293,Table1[[كود]:[الصنف]],2,0),"")</f>
        <v/>
      </c>
      <c r="E293" s="9" t="str">
        <f>IFERROR(VLOOKUP(C293,Table1[[كود]:[الصنف]],3,0),"")</f>
        <v/>
      </c>
      <c r="F293" s="9"/>
      <c r="G293" s="42" t="str">
        <f>IFERROR(INDEX(Table1[سعر الشراء],MATCH(C293,Table1[كود],0)),"")</f>
        <v/>
      </c>
      <c r="H293" s="15"/>
      <c r="I293" s="9" t="str">
        <f t="shared" si="5"/>
        <v/>
      </c>
      <c r="J293" s="15"/>
      <c r="K293" s="15"/>
      <c r="L293" s="15"/>
      <c r="M293" s="15"/>
      <c r="N293" s="15"/>
    </row>
    <row r="294" spans="2:14" s="55" customFormat="1" ht="18.75" x14ac:dyDescent="0.25">
      <c r="B294" s="10"/>
      <c r="C294" s="11"/>
      <c r="D294" s="42" t="str">
        <f>IFERROR(VLOOKUP(C294,Table1[[كود]:[الصنف]],2,0),"")</f>
        <v/>
      </c>
      <c r="E294" s="9" t="str">
        <f>IFERROR(VLOOKUP(C294,Table1[[كود]:[الصنف]],3,0),"")</f>
        <v/>
      </c>
      <c r="F294" s="9"/>
      <c r="G294" s="42" t="str">
        <f>IFERROR(INDEX(Table1[سعر الشراء],MATCH(C294,Table1[كود],0)),"")</f>
        <v/>
      </c>
      <c r="H294" s="15"/>
      <c r="I294" s="9" t="str">
        <f t="shared" si="5"/>
        <v/>
      </c>
      <c r="J294" s="15"/>
      <c r="K294" s="15"/>
      <c r="L294" s="15"/>
      <c r="M294" s="15"/>
      <c r="N294" s="15"/>
    </row>
    <row r="295" spans="2:14" s="55" customFormat="1" ht="18.75" x14ac:dyDescent="0.25">
      <c r="B295" s="10"/>
      <c r="C295" s="11"/>
      <c r="D295" s="42" t="str">
        <f>IFERROR(VLOOKUP(C295,Table1[[كود]:[الصنف]],2,0),"")</f>
        <v/>
      </c>
      <c r="E295" s="9" t="str">
        <f>IFERROR(VLOOKUP(C295,Table1[[كود]:[الصنف]],3,0),"")</f>
        <v/>
      </c>
      <c r="F295" s="9"/>
      <c r="G295" s="42" t="str">
        <f>IFERROR(INDEX(Table1[سعر الشراء],MATCH(C295,Table1[كود],0)),"")</f>
        <v/>
      </c>
      <c r="H295" s="15"/>
      <c r="I295" s="9" t="str">
        <f t="shared" si="5"/>
        <v/>
      </c>
      <c r="J295" s="15"/>
      <c r="K295" s="15"/>
      <c r="L295" s="15"/>
      <c r="M295" s="15"/>
      <c r="N295" s="15"/>
    </row>
    <row r="296" spans="2:14" s="55" customFormat="1" ht="18.75" x14ac:dyDescent="0.25">
      <c r="B296" s="10"/>
      <c r="C296" s="11"/>
      <c r="D296" s="42" t="str">
        <f>IFERROR(VLOOKUP(C296,Table1[[كود]:[الصنف]],2,0),"")</f>
        <v/>
      </c>
      <c r="E296" s="9" t="str">
        <f>IFERROR(VLOOKUP(C296,Table1[[كود]:[الصنف]],3,0),"")</f>
        <v/>
      </c>
      <c r="F296" s="9"/>
      <c r="G296" s="42" t="str">
        <f>IFERROR(INDEX(Table1[سعر الشراء],MATCH(C296,Table1[كود],0)),"")</f>
        <v/>
      </c>
      <c r="H296" s="15"/>
      <c r="I296" s="9" t="str">
        <f t="shared" si="5"/>
        <v/>
      </c>
      <c r="J296" s="15"/>
      <c r="K296" s="15"/>
      <c r="L296" s="15"/>
      <c r="M296" s="15"/>
      <c r="N296" s="15"/>
    </row>
    <row r="297" spans="2:14" s="55" customFormat="1" ht="18.75" x14ac:dyDescent="0.25">
      <c r="B297" s="10"/>
      <c r="C297" s="11"/>
      <c r="D297" s="42" t="str">
        <f>IFERROR(VLOOKUP(C297,Table1[[كود]:[الصنف]],2,0),"")</f>
        <v/>
      </c>
      <c r="E297" s="9" t="str">
        <f>IFERROR(VLOOKUP(C297,Table1[[كود]:[الصنف]],3,0),"")</f>
        <v/>
      </c>
      <c r="F297" s="9"/>
      <c r="G297" s="42" t="str">
        <f>IFERROR(INDEX(Table1[سعر الشراء],MATCH(C297,Table1[كود],0)),"")</f>
        <v/>
      </c>
      <c r="H297" s="15"/>
      <c r="I297" s="9" t="str">
        <f t="shared" si="5"/>
        <v/>
      </c>
      <c r="J297" s="15"/>
      <c r="K297" s="15"/>
      <c r="L297" s="15"/>
      <c r="M297" s="15"/>
      <c r="N297" s="15"/>
    </row>
    <row r="298" spans="2:14" s="55" customFormat="1" ht="18.75" x14ac:dyDescent="0.25">
      <c r="B298" s="10"/>
      <c r="C298" s="11"/>
      <c r="D298" s="42" t="str">
        <f>IFERROR(VLOOKUP(C298,Table1[[كود]:[الصنف]],2,0),"")</f>
        <v/>
      </c>
      <c r="E298" s="9" t="str">
        <f>IFERROR(VLOOKUP(C298,Table1[[كود]:[الصنف]],3,0),"")</f>
        <v/>
      </c>
      <c r="F298" s="9"/>
      <c r="G298" s="42" t="str">
        <f>IFERROR(INDEX(Table1[سعر الشراء],MATCH(C298,Table1[كود],0)),"")</f>
        <v/>
      </c>
      <c r="H298" s="15"/>
      <c r="I298" s="9" t="str">
        <f t="shared" si="5"/>
        <v/>
      </c>
      <c r="J298" s="15"/>
      <c r="K298" s="15"/>
      <c r="L298" s="15"/>
      <c r="M298" s="15"/>
      <c r="N298" s="15"/>
    </row>
    <row r="299" spans="2:14" s="55" customFormat="1" ht="18.75" x14ac:dyDescent="0.25">
      <c r="B299" s="10"/>
      <c r="C299" s="11"/>
      <c r="D299" s="42" t="str">
        <f>IFERROR(VLOOKUP(C299,Table1[[كود]:[الصنف]],2,0),"")</f>
        <v/>
      </c>
      <c r="E299" s="9" t="str">
        <f>IFERROR(VLOOKUP(C299,Table1[[كود]:[الصنف]],3,0),"")</f>
        <v/>
      </c>
      <c r="F299" s="9"/>
      <c r="G299" s="42" t="str">
        <f>IFERROR(INDEX(Table1[سعر الشراء],MATCH(C299,Table1[كود],0)),"")</f>
        <v/>
      </c>
      <c r="H299" s="15"/>
      <c r="I299" s="9" t="str">
        <f t="shared" si="5"/>
        <v/>
      </c>
      <c r="J299" s="15"/>
      <c r="K299" s="15"/>
      <c r="L299" s="15"/>
      <c r="M299" s="15"/>
      <c r="N299" s="15"/>
    </row>
    <row r="300" spans="2:14" s="55" customFormat="1" ht="18.75" x14ac:dyDescent="0.25">
      <c r="B300" s="10"/>
      <c r="C300" s="11"/>
      <c r="D300" s="42" t="str">
        <f>IFERROR(VLOOKUP(C300,Table1[[كود]:[الصنف]],2,0),"")</f>
        <v/>
      </c>
      <c r="E300" s="9" t="str">
        <f>IFERROR(VLOOKUP(C300,Table1[[كود]:[الصنف]],3,0),"")</f>
        <v/>
      </c>
      <c r="F300" s="9"/>
      <c r="G300" s="42" t="str">
        <f>IFERROR(INDEX(Table1[سعر الشراء],MATCH(C300,Table1[كود],0)),"")</f>
        <v/>
      </c>
      <c r="H300" s="15"/>
      <c r="I300" s="9" t="str">
        <f t="shared" si="5"/>
        <v/>
      </c>
      <c r="J300" s="15"/>
      <c r="K300" s="15"/>
      <c r="L300" s="15"/>
      <c r="M300" s="15"/>
      <c r="N300" s="15"/>
    </row>
    <row r="301" spans="2:14" s="55" customFormat="1" ht="18.75" x14ac:dyDescent="0.25">
      <c r="B301" s="10"/>
      <c r="C301" s="11"/>
      <c r="D301" s="42" t="str">
        <f>IFERROR(VLOOKUP(C301,Table1[[كود]:[الصنف]],2,0),"")</f>
        <v/>
      </c>
      <c r="E301" s="9" t="str">
        <f>IFERROR(VLOOKUP(C301,Table1[[كود]:[الصنف]],3,0),"")</f>
        <v/>
      </c>
      <c r="F301" s="9"/>
      <c r="G301" s="42" t="str">
        <f>IFERROR(INDEX(Table1[سعر الشراء],MATCH(C301,Table1[كود],0)),"")</f>
        <v/>
      </c>
      <c r="H301" s="15"/>
      <c r="I301" s="9" t="str">
        <f t="shared" si="5"/>
        <v/>
      </c>
      <c r="J301" s="15"/>
      <c r="K301" s="15"/>
      <c r="L301" s="15"/>
      <c r="M301" s="15"/>
      <c r="N301" s="15"/>
    </row>
    <row r="302" spans="2:14" s="55" customFormat="1" ht="18.75" x14ac:dyDescent="0.25">
      <c r="B302" s="10"/>
      <c r="C302" s="11"/>
      <c r="D302" s="42" t="str">
        <f>IFERROR(VLOOKUP(C302,Table1[[كود]:[الصنف]],2,0),"")</f>
        <v/>
      </c>
      <c r="E302" s="9" t="str">
        <f>IFERROR(VLOOKUP(C302,Table1[[كود]:[الصنف]],3,0),"")</f>
        <v/>
      </c>
      <c r="F302" s="9"/>
      <c r="G302" s="42" t="str">
        <f>IFERROR(INDEX(Table1[سعر الشراء],MATCH(C302,Table1[كود],0)),"")</f>
        <v/>
      </c>
      <c r="H302" s="15"/>
      <c r="I302" s="9" t="str">
        <f t="shared" si="5"/>
        <v/>
      </c>
      <c r="J302" s="15"/>
      <c r="K302" s="15"/>
      <c r="L302" s="15"/>
      <c r="M302" s="15"/>
      <c r="N302" s="15"/>
    </row>
    <row r="303" spans="2:14" s="55" customFormat="1" ht="18.75" x14ac:dyDescent="0.25">
      <c r="B303" s="10"/>
      <c r="C303" s="11"/>
      <c r="D303" s="42" t="str">
        <f>IFERROR(VLOOKUP(C303,Table1[[كود]:[الصنف]],2,0),"")</f>
        <v/>
      </c>
      <c r="E303" s="9" t="str">
        <f>IFERROR(VLOOKUP(C303,Table1[[كود]:[الصنف]],3,0),"")</f>
        <v/>
      </c>
      <c r="F303" s="9"/>
      <c r="G303" s="42" t="str">
        <f>IFERROR(INDEX(Table1[سعر الشراء],MATCH(C303,Table1[كود],0)),"")</f>
        <v/>
      </c>
      <c r="H303" s="15"/>
      <c r="I303" s="9" t="str">
        <f t="shared" si="5"/>
        <v/>
      </c>
      <c r="J303" s="15"/>
      <c r="K303" s="15"/>
      <c r="L303" s="15"/>
      <c r="M303" s="15"/>
      <c r="N303" s="15"/>
    </row>
    <row r="304" spans="2:14" s="55" customFormat="1" ht="18.75" x14ac:dyDescent="0.25">
      <c r="B304" s="10"/>
      <c r="C304" s="11"/>
      <c r="D304" s="42" t="str">
        <f>IFERROR(VLOOKUP(C304,Table1[[كود]:[الصنف]],2,0),"")</f>
        <v/>
      </c>
      <c r="E304" s="9" t="str">
        <f>IFERROR(VLOOKUP(C304,Table1[[كود]:[الصنف]],3,0),"")</f>
        <v/>
      </c>
      <c r="F304" s="9"/>
      <c r="G304" s="42" t="str">
        <f>IFERROR(INDEX(Table1[سعر الشراء],MATCH(C304,Table1[كود],0)),"")</f>
        <v/>
      </c>
      <c r="H304" s="15"/>
      <c r="I304" s="9" t="str">
        <f t="shared" si="5"/>
        <v/>
      </c>
      <c r="J304" s="15"/>
      <c r="K304" s="15"/>
      <c r="L304" s="15"/>
      <c r="M304" s="15"/>
      <c r="N304" s="15"/>
    </row>
    <row r="305" spans="2:14" s="55" customFormat="1" ht="18.75" x14ac:dyDescent="0.25">
      <c r="B305" s="10"/>
      <c r="C305" s="11"/>
      <c r="D305" s="42" t="str">
        <f>IFERROR(VLOOKUP(C305,Table1[[كود]:[الصنف]],2,0),"")</f>
        <v/>
      </c>
      <c r="E305" s="9" t="str">
        <f>IFERROR(VLOOKUP(C305,Table1[[كود]:[الصنف]],3,0),"")</f>
        <v/>
      </c>
      <c r="F305" s="9"/>
      <c r="G305" s="42" t="str">
        <f>IFERROR(INDEX(Table1[سعر الشراء],MATCH(C305,Table1[كود],0)),"")</f>
        <v/>
      </c>
      <c r="H305" s="15"/>
      <c r="I305" s="9" t="str">
        <f t="shared" si="5"/>
        <v/>
      </c>
      <c r="J305" s="15"/>
      <c r="K305" s="15"/>
      <c r="L305" s="15"/>
      <c r="M305" s="15"/>
      <c r="N305" s="15"/>
    </row>
    <row r="306" spans="2:14" s="55" customFormat="1" ht="18.75" x14ac:dyDescent="0.25">
      <c r="B306" s="10"/>
      <c r="C306" s="11"/>
      <c r="D306" s="42" t="str">
        <f>IFERROR(VLOOKUP(C306,Table1[[كود]:[الصنف]],2,0),"")</f>
        <v/>
      </c>
      <c r="E306" s="9" t="str">
        <f>IFERROR(VLOOKUP(C306,Table1[[كود]:[الصنف]],3,0),"")</f>
        <v/>
      </c>
      <c r="F306" s="9"/>
      <c r="G306" s="42" t="str">
        <f>IFERROR(INDEX(Table1[سعر الشراء],MATCH(C306,Table1[كود],0)),"")</f>
        <v/>
      </c>
      <c r="H306" s="15"/>
      <c r="I306" s="9" t="str">
        <f t="shared" si="5"/>
        <v/>
      </c>
      <c r="J306" s="15"/>
      <c r="K306" s="15"/>
      <c r="L306" s="15"/>
      <c r="M306" s="15"/>
      <c r="N306" s="15"/>
    </row>
    <row r="307" spans="2:14" s="55" customFormat="1" ht="18.75" x14ac:dyDescent="0.25">
      <c r="B307" s="10"/>
      <c r="C307" s="11"/>
      <c r="D307" s="42" t="str">
        <f>IFERROR(VLOOKUP(C307,Table1[[كود]:[الصنف]],2,0),"")</f>
        <v/>
      </c>
      <c r="E307" s="9" t="str">
        <f>IFERROR(VLOOKUP(C307,Table1[[كود]:[الصنف]],3,0),"")</f>
        <v/>
      </c>
      <c r="F307" s="9"/>
      <c r="G307" s="42" t="str">
        <f>IFERROR(INDEX(Table1[سعر الشراء],MATCH(C307,Table1[كود],0)),"")</f>
        <v/>
      </c>
      <c r="H307" s="15"/>
      <c r="I307" s="9" t="str">
        <f t="shared" si="5"/>
        <v/>
      </c>
      <c r="J307" s="15"/>
      <c r="K307" s="15"/>
      <c r="L307" s="15"/>
      <c r="M307" s="15"/>
      <c r="N307" s="15"/>
    </row>
    <row r="308" spans="2:14" s="55" customFormat="1" ht="18.75" x14ac:dyDescent="0.25">
      <c r="B308" s="10"/>
      <c r="C308" s="11"/>
      <c r="D308" s="42" t="str">
        <f>IFERROR(VLOOKUP(C308,Table1[[كود]:[الصنف]],2,0),"")</f>
        <v/>
      </c>
      <c r="E308" s="9" t="str">
        <f>IFERROR(VLOOKUP(C308,Table1[[كود]:[الصنف]],3,0),"")</f>
        <v/>
      </c>
      <c r="F308" s="9"/>
      <c r="G308" s="42" t="str">
        <f>IFERROR(INDEX(Table1[سعر الشراء],MATCH(C308,Table1[كود],0)),"")</f>
        <v/>
      </c>
      <c r="H308" s="15"/>
      <c r="I308" s="9" t="str">
        <f t="shared" si="5"/>
        <v/>
      </c>
      <c r="J308" s="15"/>
      <c r="K308" s="15"/>
      <c r="L308" s="15"/>
      <c r="M308" s="15"/>
      <c r="N308" s="15"/>
    </row>
    <row r="309" spans="2:14" s="55" customFormat="1" ht="18.75" x14ac:dyDescent="0.25">
      <c r="B309" s="10"/>
      <c r="C309" s="11"/>
      <c r="D309" s="42" t="str">
        <f>IFERROR(VLOOKUP(C309,Table1[[كود]:[الصنف]],2,0),"")</f>
        <v/>
      </c>
      <c r="E309" s="9" t="str">
        <f>IFERROR(VLOOKUP(C309,Table1[[كود]:[الصنف]],3,0),"")</f>
        <v/>
      </c>
      <c r="F309" s="9"/>
      <c r="G309" s="42" t="str">
        <f>IFERROR(INDEX(Table1[سعر الشراء],MATCH(C309,Table1[كود],0)),"")</f>
        <v/>
      </c>
      <c r="H309" s="15"/>
      <c r="I309" s="9" t="str">
        <f t="shared" si="5"/>
        <v/>
      </c>
      <c r="J309" s="15"/>
      <c r="K309" s="15"/>
      <c r="L309" s="15"/>
      <c r="M309" s="15"/>
      <c r="N309" s="15"/>
    </row>
    <row r="310" spans="2:14" s="55" customFormat="1" ht="18.75" x14ac:dyDescent="0.25">
      <c r="B310" s="10"/>
      <c r="C310" s="11"/>
      <c r="D310" s="42" t="str">
        <f>IFERROR(VLOOKUP(C310,Table1[[كود]:[الصنف]],2,0),"")</f>
        <v/>
      </c>
      <c r="E310" s="9" t="str">
        <f>IFERROR(VLOOKUP(C310,Table1[[كود]:[الصنف]],3,0),"")</f>
        <v/>
      </c>
      <c r="F310" s="9"/>
      <c r="G310" s="42" t="str">
        <f>IFERROR(INDEX(Table1[سعر الشراء],MATCH(C310,Table1[كود],0)),"")</f>
        <v/>
      </c>
      <c r="H310" s="15"/>
      <c r="I310" s="9" t="str">
        <f t="shared" si="5"/>
        <v/>
      </c>
      <c r="J310" s="15"/>
      <c r="K310" s="15"/>
      <c r="L310" s="15"/>
      <c r="M310" s="15"/>
      <c r="N310" s="15"/>
    </row>
    <row r="311" spans="2:14" s="55" customFormat="1" ht="18.75" x14ac:dyDescent="0.25">
      <c r="B311" s="10"/>
      <c r="C311" s="11"/>
      <c r="D311" s="42" t="str">
        <f>IFERROR(VLOOKUP(C311,Table1[[كود]:[الصنف]],2,0),"")</f>
        <v/>
      </c>
      <c r="E311" s="9" t="str">
        <f>IFERROR(VLOOKUP(C311,Table1[[كود]:[الصنف]],3,0),"")</f>
        <v/>
      </c>
      <c r="F311" s="9"/>
      <c r="G311" s="42" t="str">
        <f>IFERROR(INDEX(Table1[سعر الشراء],MATCH(C311,Table1[كود],0)),"")</f>
        <v/>
      </c>
      <c r="H311" s="15"/>
      <c r="I311" s="9" t="str">
        <f t="shared" si="5"/>
        <v/>
      </c>
      <c r="J311" s="15"/>
      <c r="K311" s="15"/>
      <c r="L311" s="15"/>
      <c r="M311" s="15"/>
      <c r="N311" s="15"/>
    </row>
    <row r="312" spans="2:14" s="55" customFormat="1" ht="18.75" x14ac:dyDescent="0.25">
      <c r="B312" s="10"/>
      <c r="C312" s="11"/>
      <c r="D312" s="42" t="str">
        <f>IFERROR(VLOOKUP(C312,Table1[[كود]:[الصنف]],2,0),"")</f>
        <v/>
      </c>
      <c r="E312" s="9" t="str">
        <f>IFERROR(VLOOKUP(C312,Table1[[كود]:[الصنف]],3,0),"")</f>
        <v/>
      </c>
      <c r="F312" s="9"/>
      <c r="G312" s="42" t="str">
        <f>IFERROR(INDEX(Table1[سعر الشراء],MATCH(C312,Table1[كود],0)),"")</f>
        <v/>
      </c>
      <c r="H312" s="15"/>
      <c r="I312" s="9" t="str">
        <f t="shared" si="5"/>
        <v/>
      </c>
      <c r="J312" s="15"/>
      <c r="K312" s="15"/>
      <c r="L312" s="15"/>
      <c r="M312" s="15"/>
      <c r="N312" s="15"/>
    </row>
    <row r="313" spans="2:14" s="55" customFormat="1" ht="18.75" x14ac:dyDescent="0.25">
      <c r="B313" s="10"/>
      <c r="C313" s="11"/>
      <c r="D313" s="42" t="str">
        <f>IFERROR(VLOOKUP(C313,Table1[[كود]:[الصنف]],2,0),"")</f>
        <v/>
      </c>
      <c r="E313" s="9" t="str">
        <f>IFERROR(VLOOKUP(C313,Table1[[كود]:[الصنف]],3,0),"")</f>
        <v/>
      </c>
      <c r="F313" s="9"/>
      <c r="G313" s="42" t="str">
        <f>IFERROR(INDEX(Table1[سعر الشراء],MATCH(C313,Table1[كود],0)),"")</f>
        <v/>
      </c>
      <c r="H313" s="15"/>
      <c r="I313" s="9" t="str">
        <f t="shared" si="5"/>
        <v/>
      </c>
      <c r="J313" s="15"/>
      <c r="K313" s="15"/>
      <c r="L313" s="15"/>
      <c r="M313" s="15"/>
      <c r="N313" s="15"/>
    </row>
    <row r="314" spans="2:14" s="55" customFormat="1" ht="18.75" x14ac:dyDescent="0.25">
      <c r="B314" s="10"/>
      <c r="C314" s="11"/>
      <c r="D314" s="42" t="str">
        <f>IFERROR(VLOOKUP(C314,Table1[[كود]:[الصنف]],2,0),"")</f>
        <v/>
      </c>
      <c r="E314" s="9" t="str">
        <f>IFERROR(VLOOKUP(C314,Table1[[كود]:[الصنف]],3,0),"")</f>
        <v/>
      </c>
      <c r="F314" s="9"/>
      <c r="G314" s="42" t="str">
        <f>IFERROR(INDEX(Table1[سعر الشراء],MATCH(C314,Table1[كود],0)),"")</f>
        <v/>
      </c>
      <c r="H314" s="15"/>
      <c r="I314" s="9" t="str">
        <f t="shared" si="5"/>
        <v/>
      </c>
      <c r="J314" s="15"/>
      <c r="K314" s="15"/>
      <c r="L314" s="15"/>
      <c r="M314" s="15"/>
      <c r="N314" s="15"/>
    </row>
    <row r="315" spans="2:14" s="55" customFormat="1" ht="18.75" x14ac:dyDescent="0.25">
      <c r="B315" s="10"/>
      <c r="C315" s="11"/>
      <c r="D315" s="42" t="str">
        <f>IFERROR(VLOOKUP(C315,Table1[[كود]:[الصنف]],2,0),"")</f>
        <v/>
      </c>
      <c r="E315" s="9" t="str">
        <f>IFERROR(VLOOKUP(C315,Table1[[كود]:[الصنف]],3,0),"")</f>
        <v/>
      </c>
      <c r="F315" s="9"/>
      <c r="G315" s="42" t="str">
        <f>IFERROR(INDEX(Table1[سعر الشراء],MATCH(C315,Table1[كود],0)),"")</f>
        <v/>
      </c>
      <c r="H315" s="15"/>
      <c r="I315" s="9" t="str">
        <f t="shared" si="5"/>
        <v/>
      </c>
      <c r="J315" s="15"/>
      <c r="K315" s="15"/>
      <c r="L315" s="15"/>
      <c r="M315" s="15"/>
      <c r="N315" s="15"/>
    </row>
    <row r="316" spans="2:14" s="55" customFormat="1" ht="18.75" x14ac:dyDescent="0.25">
      <c r="B316" s="10"/>
      <c r="C316" s="11"/>
      <c r="D316" s="42" t="str">
        <f>IFERROR(VLOOKUP(C316,Table1[[كود]:[الصنف]],2,0),"")</f>
        <v/>
      </c>
      <c r="E316" s="9" t="str">
        <f>IFERROR(VLOOKUP(C316,Table1[[كود]:[الصنف]],3,0),"")</f>
        <v/>
      </c>
      <c r="F316" s="9"/>
      <c r="G316" s="42" t="str">
        <f>IFERROR(INDEX(Table1[سعر الشراء],MATCH(C316,Table1[كود],0)),"")</f>
        <v/>
      </c>
      <c r="H316" s="15"/>
      <c r="I316" s="9" t="str">
        <f t="shared" si="5"/>
        <v/>
      </c>
      <c r="J316" s="15"/>
      <c r="K316" s="15"/>
      <c r="L316" s="15"/>
      <c r="M316" s="15"/>
      <c r="N316" s="15"/>
    </row>
    <row r="317" spans="2:14" s="55" customFormat="1" ht="18.75" x14ac:dyDescent="0.25">
      <c r="B317" s="10"/>
      <c r="C317" s="11"/>
      <c r="D317" s="42" t="str">
        <f>IFERROR(VLOOKUP(C317,Table1[[كود]:[الصنف]],2,0),"")</f>
        <v/>
      </c>
      <c r="E317" s="9" t="str">
        <f>IFERROR(VLOOKUP(C317,Table1[[كود]:[الصنف]],3,0),"")</f>
        <v/>
      </c>
      <c r="F317" s="9"/>
      <c r="G317" s="42" t="str">
        <f>IFERROR(INDEX(Table1[سعر الشراء],MATCH(C317,Table1[كود],0)),"")</f>
        <v/>
      </c>
      <c r="H317" s="15"/>
      <c r="I317" s="9" t="str">
        <f t="shared" si="5"/>
        <v/>
      </c>
      <c r="J317" s="15"/>
      <c r="K317" s="15"/>
      <c r="L317" s="15"/>
      <c r="M317" s="15"/>
      <c r="N317" s="15"/>
    </row>
    <row r="318" spans="2:14" s="55" customFormat="1" ht="18.75" x14ac:dyDescent="0.25">
      <c r="B318" s="10"/>
      <c r="C318" s="11"/>
      <c r="D318" s="42" t="str">
        <f>IFERROR(VLOOKUP(C318,Table1[[كود]:[الصنف]],2,0),"")</f>
        <v/>
      </c>
      <c r="E318" s="9" t="str">
        <f>IFERROR(VLOOKUP(C318,Table1[[كود]:[الصنف]],3,0),"")</f>
        <v/>
      </c>
      <c r="F318" s="9"/>
      <c r="G318" s="42" t="str">
        <f>IFERROR(INDEX(Table1[سعر الشراء],MATCH(C318,Table1[كود],0)),"")</f>
        <v/>
      </c>
      <c r="H318" s="15"/>
      <c r="I318" s="9" t="str">
        <f t="shared" si="5"/>
        <v/>
      </c>
      <c r="J318" s="15"/>
      <c r="K318" s="15"/>
      <c r="L318" s="15"/>
      <c r="M318" s="15"/>
      <c r="N318" s="15"/>
    </row>
    <row r="319" spans="2:14" s="55" customFormat="1" ht="18.75" x14ac:dyDescent="0.25">
      <c r="B319" s="10"/>
      <c r="C319" s="11"/>
      <c r="D319" s="42" t="str">
        <f>IFERROR(VLOOKUP(C319,Table1[[كود]:[الصنف]],2,0),"")</f>
        <v/>
      </c>
      <c r="E319" s="9" t="str">
        <f>IFERROR(VLOOKUP(C319,Table1[[كود]:[الصنف]],3,0),"")</f>
        <v/>
      </c>
      <c r="F319" s="9"/>
      <c r="G319" s="42" t="str">
        <f>IFERROR(INDEX(Table1[سعر الشراء],MATCH(C319,Table1[كود],0)),"")</f>
        <v/>
      </c>
      <c r="H319" s="15"/>
      <c r="I319" s="9" t="str">
        <f t="shared" si="5"/>
        <v/>
      </c>
      <c r="J319" s="15"/>
      <c r="K319" s="15"/>
      <c r="L319" s="15"/>
      <c r="M319" s="15"/>
      <c r="N319" s="15"/>
    </row>
    <row r="320" spans="2:14" s="55" customFormat="1" ht="18.75" x14ac:dyDescent="0.25">
      <c r="B320" s="10"/>
      <c r="C320" s="11"/>
      <c r="D320" s="42" t="str">
        <f>IFERROR(VLOOKUP(C320,Table1[[كود]:[الصنف]],2,0),"")</f>
        <v/>
      </c>
      <c r="E320" s="9" t="str">
        <f>IFERROR(VLOOKUP(C320,Table1[[كود]:[الصنف]],3,0),"")</f>
        <v/>
      </c>
      <c r="F320" s="9"/>
      <c r="G320" s="42" t="str">
        <f>IFERROR(INDEX(Table1[سعر الشراء],MATCH(C320,Table1[كود],0)),"")</f>
        <v/>
      </c>
      <c r="H320" s="15"/>
      <c r="I320" s="9" t="str">
        <f t="shared" si="5"/>
        <v/>
      </c>
      <c r="J320" s="15"/>
      <c r="K320" s="15"/>
      <c r="L320" s="15"/>
      <c r="M320" s="15"/>
      <c r="N320" s="15"/>
    </row>
    <row r="321" spans="2:14" s="55" customFormat="1" ht="18.75" x14ac:dyDescent="0.25">
      <c r="B321" s="10"/>
      <c r="C321" s="11"/>
      <c r="D321" s="42" t="str">
        <f>IFERROR(VLOOKUP(C321,Table1[[كود]:[الصنف]],2,0),"")</f>
        <v/>
      </c>
      <c r="E321" s="9" t="str">
        <f>IFERROR(VLOOKUP(C321,Table1[[كود]:[الصنف]],3,0),"")</f>
        <v/>
      </c>
      <c r="F321" s="9"/>
      <c r="G321" s="42" t="str">
        <f>IFERROR(INDEX(Table1[سعر الشراء],MATCH(C321,Table1[كود],0)),"")</f>
        <v/>
      </c>
      <c r="H321" s="15"/>
      <c r="I321" s="9" t="str">
        <f t="shared" si="5"/>
        <v/>
      </c>
      <c r="J321" s="15"/>
      <c r="K321" s="15"/>
      <c r="L321" s="15"/>
      <c r="M321" s="15"/>
      <c r="N321" s="15"/>
    </row>
    <row r="322" spans="2:14" s="55" customFormat="1" ht="18.75" x14ac:dyDescent="0.25">
      <c r="B322" s="10"/>
      <c r="C322" s="11"/>
      <c r="D322" s="42" t="str">
        <f>IFERROR(VLOOKUP(C322,Table1[[كود]:[الصنف]],2,0),"")</f>
        <v/>
      </c>
      <c r="E322" s="9" t="str">
        <f>IFERROR(VLOOKUP(C322,Table1[[كود]:[الصنف]],3,0),"")</f>
        <v/>
      </c>
      <c r="F322" s="9"/>
      <c r="G322" s="42" t="str">
        <f>IFERROR(INDEX(Table1[سعر الشراء],MATCH(C322,Table1[كود],0)),"")</f>
        <v/>
      </c>
      <c r="H322" s="15"/>
      <c r="I322" s="9" t="str">
        <f t="shared" si="5"/>
        <v/>
      </c>
      <c r="J322" s="15"/>
      <c r="K322" s="15"/>
      <c r="L322" s="15"/>
      <c r="M322" s="15"/>
      <c r="N322" s="15"/>
    </row>
    <row r="323" spans="2:14" s="55" customFormat="1" ht="18.75" x14ac:dyDescent="0.25">
      <c r="B323" s="10"/>
      <c r="C323" s="11"/>
      <c r="D323" s="42" t="str">
        <f>IFERROR(VLOOKUP(C323,Table1[[كود]:[الصنف]],2,0),"")</f>
        <v/>
      </c>
      <c r="E323" s="9" t="str">
        <f>IFERROR(VLOOKUP(C323,Table1[[كود]:[الصنف]],3,0),"")</f>
        <v/>
      </c>
      <c r="F323" s="9"/>
      <c r="G323" s="42" t="str">
        <f>IFERROR(INDEX(Table1[سعر الشراء],MATCH(C323,Table1[كود],0)),"")</f>
        <v/>
      </c>
      <c r="H323" s="15"/>
      <c r="I323" s="9" t="str">
        <f t="shared" si="5"/>
        <v/>
      </c>
      <c r="J323" s="15"/>
      <c r="K323" s="15"/>
      <c r="L323" s="15"/>
      <c r="M323" s="15"/>
      <c r="N323" s="15"/>
    </row>
    <row r="324" spans="2:14" s="55" customFormat="1" ht="18.75" x14ac:dyDescent="0.25">
      <c r="B324" s="10"/>
      <c r="C324" s="11"/>
      <c r="D324" s="42" t="str">
        <f>IFERROR(VLOOKUP(C324,Table1[[كود]:[الصنف]],2,0),"")</f>
        <v/>
      </c>
      <c r="E324" s="9" t="str">
        <f>IFERROR(VLOOKUP(C324,Table1[[كود]:[الصنف]],3,0),"")</f>
        <v/>
      </c>
      <c r="F324" s="9"/>
      <c r="G324" s="42" t="str">
        <f>IFERROR(INDEX(Table1[سعر الشراء],MATCH(C324,Table1[كود],0)),"")</f>
        <v/>
      </c>
      <c r="H324" s="15"/>
      <c r="I324" s="9" t="str">
        <f t="shared" si="5"/>
        <v/>
      </c>
      <c r="J324" s="15"/>
      <c r="K324" s="15"/>
      <c r="L324" s="15"/>
      <c r="M324" s="15"/>
      <c r="N324" s="15"/>
    </row>
    <row r="325" spans="2:14" s="55" customFormat="1" ht="18.75" x14ac:dyDescent="0.25">
      <c r="B325" s="10"/>
      <c r="C325" s="11"/>
      <c r="D325" s="42" t="str">
        <f>IFERROR(VLOOKUP(C325,Table1[[كود]:[الصنف]],2,0),"")</f>
        <v/>
      </c>
      <c r="E325" s="9" t="str">
        <f>IFERROR(VLOOKUP(C325,Table1[[كود]:[الصنف]],3,0),"")</f>
        <v/>
      </c>
      <c r="F325" s="9"/>
      <c r="G325" s="42" t="str">
        <f>IFERROR(INDEX(Table1[سعر الشراء],MATCH(C325,Table1[كود],0)),"")</f>
        <v/>
      </c>
      <c r="H325" s="15"/>
      <c r="I325" s="9" t="str">
        <f t="shared" si="5"/>
        <v/>
      </c>
      <c r="J325" s="15"/>
      <c r="K325" s="15"/>
      <c r="L325" s="15"/>
      <c r="M325" s="15"/>
      <c r="N325" s="15"/>
    </row>
    <row r="326" spans="2:14" s="55" customFormat="1" ht="18.75" x14ac:dyDescent="0.25">
      <c r="B326" s="10"/>
      <c r="C326" s="11"/>
      <c r="D326" s="42" t="str">
        <f>IFERROR(VLOOKUP(C326,Table1[[كود]:[الصنف]],2,0),"")</f>
        <v/>
      </c>
      <c r="E326" s="9" t="str">
        <f>IFERROR(VLOOKUP(C326,Table1[[كود]:[الصنف]],3,0),"")</f>
        <v/>
      </c>
      <c r="F326" s="9"/>
      <c r="G326" s="42" t="str">
        <f>IFERROR(INDEX(Table1[سعر الشراء],MATCH(C326,Table1[كود],0)),"")</f>
        <v/>
      </c>
      <c r="H326" s="15"/>
      <c r="I326" s="9" t="str">
        <f t="shared" si="5"/>
        <v/>
      </c>
      <c r="J326" s="15"/>
      <c r="K326" s="15"/>
      <c r="L326" s="15"/>
      <c r="M326" s="15"/>
      <c r="N326" s="15"/>
    </row>
    <row r="327" spans="2:14" s="55" customFormat="1" ht="18.75" x14ac:dyDescent="0.25">
      <c r="B327" s="10"/>
      <c r="C327" s="11"/>
      <c r="D327" s="42" t="str">
        <f>IFERROR(VLOOKUP(C327,Table1[[كود]:[الصنف]],2,0),"")</f>
        <v/>
      </c>
      <c r="E327" s="9" t="str">
        <f>IFERROR(VLOOKUP(C327,Table1[[كود]:[الصنف]],3,0),"")</f>
        <v/>
      </c>
      <c r="F327" s="9"/>
      <c r="G327" s="42" t="str">
        <f>IFERROR(INDEX(Table1[سعر الشراء],MATCH(C327,Table1[كود],0)),"")</f>
        <v/>
      </c>
      <c r="H327" s="15"/>
      <c r="I327" s="9" t="str">
        <f t="shared" si="5"/>
        <v/>
      </c>
      <c r="J327" s="15"/>
      <c r="K327" s="15"/>
      <c r="L327" s="15"/>
      <c r="M327" s="15"/>
      <c r="N327" s="15"/>
    </row>
    <row r="328" spans="2:14" s="55" customFormat="1" ht="18.75" x14ac:dyDescent="0.25">
      <c r="B328" s="10"/>
      <c r="C328" s="11"/>
      <c r="D328" s="42" t="str">
        <f>IFERROR(VLOOKUP(C328,Table1[[كود]:[الصنف]],2,0),"")</f>
        <v/>
      </c>
      <c r="E328" s="9" t="str">
        <f>IFERROR(VLOOKUP(C328,Table1[[كود]:[الصنف]],3,0),"")</f>
        <v/>
      </c>
      <c r="F328" s="9"/>
      <c r="G328" s="42" t="str">
        <f>IFERROR(INDEX(Table1[سعر الشراء],MATCH(C328,Table1[كود],0)),"")</f>
        <v/>
      </c>
      <c r="H328" s="15"/>
      <c r="I328" s="9" t="str">
        <f t="shared" si="5"/>
        <v/>
      </c>
      <c r="J328" s="15"/>
      <c r="K328" s="15"/>
      <c r="L328" s="15"/>
      <c r="M328" s="15"/>
      <c r="N328" s="15"/>
    </row>
    <row r="329" spans="2:14" s="55" customFormat="1" ht="18.75" x14ac:dyDescent="0.25">
      <c r="B329" s="10"/>
      <c r="C329" s="11"/>
      <c r="D329" s="42" t="str">
        <f>IFERROR(VLOOKUP(C329,Table1[[كود]:[الصنف]],2,0),"")</f>
        <v/>
      </c>
      <c r="E329" s="9" t="str">
        <f>IFERROR(VLOOKUP(C329,Table1[[كود]:[الصنف]],3,0),"")</f>
        <v/>
      </c>
      <c r="F329" s="9"/>
      <c r="G329" s="42" t="str">
        <f>IFERROR(INDEX(Table1[سعر الشراء],MATCH(C329,Table1[كود],0)),"")</f>
        <v/>
      </c>
      <c r="H329" s="15"/>
      <c r="I329" s="9" t="str">
        <f t="shared" ref="I329:I392" si="6">IFERROR((G329*F329)-H329,"")</f>
        <v/>
      </c>
      <c r="J329" s="15"/>
      <c r="K329" s="15"/>
      <c r="L329" s="15"/>
      <c r="M329" s="15"/>
      <c r="N329" s="15"/>
    </row>
    <row r="330" spans="2:14" s="55" customFormat="1" ht="18.75" x14ac:dyDescent="0.25">
      <c r="B330" s="10"/>
      <c r="C330" s="11"/>
      <c r="D330" s="42" t="str">
        <f>IFERROR(VLOOKUP(C330,Table1[[كود]:[الصنف]],2,0),"")</f>
        <v/>
      </c>
      <c r="E330" s="9" t="str">
        <f>IFERROR(VLOOKUP(C330,Table1[[كود]:[الصنف]],3,0),"")</f>
        <v/>
      </c>
      <c r="F330" s="9"/>
      <c r="G330" s="42" t="str">
        <f>IFERROR(INDEX(Table1[سعر الشراء],MATCH(C330,Table1[كود],0)),"")</f>
        <v/>
      </c>
      <c r="H330" s="15"/>
      <c r="I330" s="9" t="str">
        <f t="shared" si="6"/>
        <v/>
      </c>
      <c r="J330" s="15"/>
      <c r="K330" s="15"/>
      <c r="L330" s="15"/>
      <c r="M330" s="15"/>
      <c r="N330" s="15"/>
    </row>
    <row r="331" spans="2:14" s="55" customFormat="1" ht="18.75" x14ac:dyDescent="0.25">
      <c r="B331" s="10"/>
      <c r="C331" s="11"/>
      <c r="D331" s="42" t="str">
        <f>IFERROR(VLOOKUP(C331,Table1[[كود]:[الصنف]],2,0),"")</f>
        <v/>
      </c>
      <c r="E331" s="9" t="str">
        <f>IFERROR(VLOOKUP(C331,Table1[[كود]:[الصنف]],3,0),"")</f>
        <v/>
      </c>
      <c r="F331" s="9"/>
      <c r="G331" s="42" t="str">
        <f>IFERROR(INDEX(Table1[سعر الشراء],MATCH(C331,Table1[كود],0)),"")</f>
        <v/>
      </c>
      <c r="H331" s="15"/>
      <c r="I331" s="9" t="str">
        <f t="shared" si="6"/>
        <v/>
      </c>
      <c r="J331" s="15"/>
      <c r="K331" s="15"/>
      <c r="L331" s="15"/>
      <c r="M331" s="15"/>
      <c r="N331" s="15"/>
    </row>
    <row r="332" spans="2:14" s="55" customFormat="1" ht="18.75" x14ac:dyDescent="0.25">
      <c r="B332" s="10"/>
      <c r="C332" s="11"/>
      <c r="D332" s="42" t="str">
        <f>IFERROR(VLOOKUP(C332,Table1[[كود]:[الصنف]],2,0),"")</f>
        <v/>
      </c>
      <c r="E332" s="9" t="str">
        <f>IFERROR(VLOOKUP(C332,Table1[[كود]:[الصنف]],3,0),"")</f>
        <v/>
      </c>
      <c r="F332" s="9"/>
      <c r="G332" s="42" t="str">
        <f>IFERROR(INDEX(Table1[سعر الشراء],MATCH(C332,Table1[كود],0)),"")</f>
        <v/>
      </c>
      <c r="H332" s="15"/>
      <c r="I332" s="9" t="str">
        <f t="shared" si="6"/>
        <v/>
      </c>
      <c r="J332" s="15"/>
      <c r="K332" s="15"/>
      <c r="L332" s="15"/>
      <c r="M332" s="15"/>
      <c r="N332" s="15"/>
    </row>
    <row r="333" spans="2:14" s="55" customFormat="1" ht="18.75" x14ac:dyDescent="0.25">
      <c r="B333" s="10"/>
      <c r="C333" s="11"/>
      <c r="D333" s="42" t="str">
        <f>IFERROR(VLOOKUP(C333,Table1[[كود]:[الصنف]],2,0),"")</f>
        <v/>
      </c>
      <c r="E333" s="9" t="str">
        <f>IFERROR(VLOOKUP(C333,Table1[[كود]:[الصنف]],3,0),"")</f>
        <v/>
      </c>
      <c r="F333" s="9"/>
      <c r="G333" s="42" t="str">
        <f>IFERROR(INDEX(Table1[سعر الشراء],MATCH(C333,Table1[كود],0)),"")</f>
        <v/>
      </c>
      <c r="H333" s="15"/>
      <c r="I333" s="9" t="str">
        <f t="shared" si="6"/>
        <v/>
      </c>
      <c r="J333" s="15"/>
      <c r="K333" s="15"/>
      <c r="L333" s="15"/>
      <c r="M333" s="15"/>
      <c r="N333" s="15"/>
    </row>
    <row r="334" spans="2:14" s="55" customFormat="1" ht="18.75" x14ac:dyDescent="0.25">
      <c r="B334" s="10"/>
      <c r="C334" s="11"/>
      <c r="D334" s="42" t="str">
        <f>IFERROR(VLOOKUP(C334,Table1[[كود]:[الصنف]],2,0),"")</f>
        <v/>
      </c>
      <c r="E334" s="9" t="str">
        <f>IFERROR(VLOOKUP(C334,Table1[[كود]:[الصنف]],3,0),"")</f>
        <v/>
      </c>
      <c r="F334" s="9"/>
      <c r="G334" s="42" t="str">
        <f>IFERROR(INDEX(Table1[سعر الشراء],MATCH(C334,Table1[كود],0)),"")</f>
        <v/>
      </c>
      <c r="H334" s="15"/>
      <c r="I334" s="9" t="str">
        <f t="shared" si="6"/>
        <v/>
      </c>
      <c r="J334" s="15"/>
      <c r="K334" s="15"/>
      <c r="L334" s="15"/>
      <c r="M334" s="15"/>
      <c r="N334" s="15"/>
    </row>
    <row r="335" spans="2:14" s="55" customFormat="1" ht="18.75" x14ac:dyDescent="0.25">
      <c r="B335" s="10"/>
      <c r="C335" s="11"/>
      <c r="D335" s="42" t="str">
        <f>IFERROR(VLOOKUP(C335,Table1[[كود]:[الصنف]],2,0),"")</f>
        <v/>
      </c>
      <c r="E335" s="9" t="str">
        <f>IFERROR(VLOOKUP(C335,Table1[[كود]:[الصنف]],3,0),"")</f>
        <v/>
      </c>
      <c r="F335" s="9"/>
      <c r="G335" s="42" t="str">
        <f>IFERROR(INDEX(Table1[سعر الشراء],MATCH(C335,Table1[كود],0)),"")</f>
        <v/>
      </c>
      <c r="H335" s="15"/>
      <c r="I335" s="9" t="str">
        <f t="shared" si="6"/>
        <v/>
      </c>
      <c r="J335" s="15"/>
      <c r="K335" s="15"/>
      <c r="L335" s="15"/>
      <c r="M335" s="15"/>
      <c r="N335" s="15"/>
    </row>
    <row r="336" spans="2:14" s="55" customFormat="1" ht="18.75" x14ac:dyDescent="0.25">
      <c r="B336" s="10"/>
      <c r="C336" s="11"/>
      <c r="D336" s="42" t="str">
        <f>IFERROR(VLOOKUP(C336,Table1[[كود]:[الصنف]],2,0),"")</f>
        <v/>
      </c>
      <c r="E336" s="9" t="str">
        <f>IFERROR(VLOOKUP(C336,Table1[[كود]:[الصنف]],3,0),"")</f>
        <v/>
      </c>
      <c r="F336" s="9"/>
      <c r="G336" s="42" t="str">
        <f>IFERROR(INDEX(Table1[سعر الشراء],MATCH(C336,Table1[كود],0)),"")</f>
        <v/>
      </c>
      <c r="H336" s="15"/>
      <c r="I336" s="9" t="str">
        <f t="shared" si="6"/>
        <v/>
      </c>
      <c r="J336" s="15"/>
      <c r="K336" s="15"/>
      <c r="L336" s="15"/>
      <c r="M336" s="15"/>
      <c r="N336" s="15"/>
    </row>
    <row r="337" spans="2:14" s="55" customFormat="1" ht="18.75" x14ac:dyDescent="0.25">
      <c r="B337" s="10"/>
      <c r="C337" s="11"/>
      <c r="D337" s="42" t="str">
        <f>IFERROR(VLOOKUP(C337,Table1[[كود]:[الصنف]],2,0),"")</f>
        <v/>
      </c>
      <c r="E337" s="9" t="str">
        <f>IFERROR(VLOOKUP(C337,Table1[[كود]:[الصنف]],3,0),"")</f>
        <v/>
      </c>
      <c r="F337" s="9"/>
      <c r="G337" s="42" t="str">
        <f>IFERROR(INDEX(Table1[سعر الشراء],MATCH(C337,Table1[كود],0)),"")</f>
        <v/>
      </c>
      <c r="H337" s="15"/>
      <c r="I337" s="9" t="str">
        <f t="shared" si="6"/>
        <v/>
      </c>
      <c r="J337" s="15"/>
      <c r="K337" s="15"/>
      <c r="L337" s="15"/>
      <c r="M337" s="15"/>
      <c r="N337" s="15"/>
    </row>
    <row r="338" spans="2:14" s="55" customFormat="1" ht="18.75" x14ac:dyDescent="0.25">
      <c r="B338" s="10"/>
      <c r="C338" s="11"/>
      <c r="D338" s="42" t="str">
        <f>IFERROR(VLOOKUP(C338,Table1[[كود]:[الصنف]],2,0),"")</f>
        <v/>
      </c>
      <c r="E338" s="9" t="str">
        <f>IFERROR(VLOOKUP(C338,Table1[[كود]:[الصنف]],3,0),"")</f>
        <v/>
      </c>
      <c r="F338" s="9"/>
      <c r="G338" s="42" t="str">
        <f>IFERROR(INDEX(Table1[سعر الشراء],MATCH(C338,Table1[كود],0)),"")</f>
        <v/>
      </c>
      <c r="H338" s="15"/>
      <c r="I338" s="9" t="str">
        <f t="shared" si="6"/>
        <v/>
      </c>
      <c r="J338" s="15"/>
      <c r="K338" s="15"/>
      <c r="L338" s="15"/>
      <c r="M338" s="15"/>
      <c r="N338" s="15"/>
    </row>
    <row r="339" spans="2:14" s="55" customFormat="1" ht="18.75" x14ac:dyDescent="0.25">
      <c r="B339" s="10"/>
      <c r="C339" s="11"/>
      <c r="D339" s="42" t="str">
        <f>IFERROR(VLOOKUP(C339,Table1[[كود]:[الصنف]],2,0),"")</f>
        <v/>
      </c>
      <c r="E339" s="9" t="str">
        <f>IFERROR(VLOOKUP(C339,Table1[[كود]:[الصنف]],3,0),"")</f>
        <v/>
      </c>
      <c r="F339" s="9"/>
      <c r="G339" s="42" t="str">
        <f>IFERROR(INDEX(Table1[سعر الشراء],MATCH(C339,Table1[كود],0)),"")</f>
        <v/>
      </c>
      <c r="H339" s="15"/>
      <c r="I339" s="9" t="str">
        <f t="shared" si="6"/>
        <v/>
      </c>
      <c r="J339" s="15"/>
      <c r="K339" s="15"/>
      <c r="L339" s="15"/>
      <c r="M339" s="15"/>
      <c r="N339" s="15"/>
    </row>
    <row r="340" spans="2:14" s="55" customFormat="1" ht="18.75" x14ac:dyDescent="0.25">
      <c r="B340" s="10"/>
      <c r="C340" s="11"/>
      <c r="D340" s="42" t="str">
        <f>IFERROR(VLOOKUP(C340,Table1[[كود]:[الصنف]],2,0),"")</f>
        <v/>
      </c>
      <c r="E340" s="9" t="str">
        <f>IFERROR(VLOOKUP(C340,Table1[[كود]:[الصنف]],3,0),"")</f>
        <v/>
      </c>
      <c r="F340" s="9"/>
      <c r="G340" s="42" t="str">
        <f>IFERROR(INDEX(Table1[سعر الشراء],MATCH(C340,Table1[كود],0)),"")</f>
        <v/>
      </c>
      <c r="H340" s="15"/>
      <c r="I340" s="9" t="str">
        <f t="shared" si="6"/>
        <v/>
      </c>
      <c r="J340" s="15"/>
      <c r="K340" s="15"/>
      <c r="L340" s="15"/>
      <c r="M340" s="15"/>
      <c r="N340" s="15"/>
    </row>
    <row r="341" spans="2:14" s="55" customFormat="1" ht="18.75" x14ac:dyDescent="0.25">
      <c r="B341" s="10"/>
      <c r="C341" s="11"/>
      <c r="D341" s="42" t="str">
        <f>IFERROR(VLOOKUP(C341,Table1[[كود]:[الصنف]],2,0),"")</f>
        <v/>
      </c>
      <c r="E341" s="9" t="str">
        <f>IFERROR(VLOOKUP(C341,Table1[[كود]:[الصنف]],3,0),"")</f>
        <v/>
      </c>
      <c r="F341" s="9"/>
      <c r="G341" s="42" t="str">
        <f>IFERROR(INDEX(Table1[سعر الشراء],MATCH(C341,Table1[كود],0)),"")</f>
        <v/>
      </c>
      <c r="H341" s="15"/>
      <c r="I341" s="9" t="str">
        <f t="shared" si="6"/>
        <v/>
      </c>
      <c r="J341" s="15"/>
      <c r="K341" s="15"/>
      <c r="L341" s="15"/>
      <c r="M341" s="15"/>
      <c r="N341" s="15"/>
    </row>
    <row r="342" spans="2:14" s="55" customFormat="1" ht="18.75" x14ac:dyDescent="0.25">
      <c r="B342" s="10"/>
      <c r="C342" s="11"/>
      <c r="D342" s="42" t="str">
        <f>IFERROR(VLOOKUP(C342,Table1[[كود]:[الصنف]],2,0),"")</f>
        <v/>
      </c>
      <c r="E342" s="9" t="str">
        <f>IFERROR(VLOOKUP(C342,Table1[[كود]:[الصنف]],3,0),"")</f>
        <v/>
      </c>
      <c r="F342" s="9"/>
      <c r="G342" s="42" t="str">
        <f>IFERROR(INDEX(Table1[سعر الشراء],MATCH(C342,Table1[كود],0)),"")</f>
        <v/>
      </c>
      <c r="H342" s="15"/>
      <c r="I342" s="9" t="str">
        <f t="shared" si="6"/>
        <v/>
      </c>
      <c r="J342" s="15"/>
      <c r="K342" s="15"/>
      <c r="L342" s="15"/>
      <c r="M342" s="15"/>
      <c r="N342" s="15"/>
    </row>
    <row r="343" spans="2:14" s="55" customFormat="1" ht="18.75" x14ac:dyDescent="0.25">
      <c r="B343" s="10"/>
      <c r="C343" s="11"/>
      <c r="D343" s="42" t="str">
        <f>IFERROR(VLOOKUP(C343,Table1[[كود]:[الصنف]],2,0),"")</f>
        <v/>
      </c>
      <c r="E343" s="9" t="str">
        <f>IFERROR(VLOOKUP(C343,Table1[[كود]:[الصنف]],3,0),"")</f>
        <v/>
      </c>
      <c r="F343" s="9"/>
      <c r="G343" s="42" t="str">
        <f>IFERROR(INDEX(Table1[سعر الشراء],MATCH(C343,Table1[كود],0)),"")</f>
        <v/>
      </c>
      <c r="H343" s="15"/>
      <c r="I343" s="9" t="str">
        <f t="shared" si="6"/>
        <v/>
      </c>
      <c r="J343" s="15"/>
      <c r="K343" s="15"/>
      <c r="L343" s="15"/>
      <c r="M343" s="15"/>
      <c r="N343" s="15"/>
    </row>
    <row r="344" spans="2:14" s="55" customFormat="1" ht="18.75" x14ac:dyDescent="0.25">
      <c r="B344" s="10"/>
      <c r="C344" s="11"/>
      <c r="D344" s="42" t="str">
        <f>IFERROR(VLOOKUP(C344,Table1[[كود]:[الصنف]],2,0),"")</f>
        <v/>
      </c>
      <c r="E344" s="9" t="str">
        <f>IFERROR(VLOOKUP(C344,Table1[[كود]:[الصنف]],3,0),"")</f>
        <v/>
      </c>
      <c r="F344" s="9"/>
      <c r="G344" s="42" t="str">
        <f>IFERROR(INDEX(Table1[سعر الشراء],MATCH(C344,Table1[كود],0)),"")</f>
        <v/>
      </c>
      <c r="H344" s="15"/>
      <c r="I344" s="9" t="str">
        <f t="shared" si="6"/>
        <v/>
      </c>
      <c r="J344" s="15"/>
      <c r="K344" s="15"/>
      <c r="L344" s="15"/>
      <c r="M344" s="15"/>
      <c r="N344" s="15"/>
    </row>
    <row r="345" spans="2:14" s="55" customFormat="1" ht="18.75" x14ac:dyDescent="0.25">
      <c r="B345" s="10"/>
      <c r="C345" s="11"/>
      <c r="D345" s="42" t="str">
        <f>IFERROR(VLOOKUP(C345,Table1[[كود]:[الصنف]],2,0),"")</f>
        <v/>
      </c>
      <c r="E345" s="9" t="str">
        <f>IFERROR(VLOOKUP(C345,Table1[[كود]:[الصنف]],3,0),"")</f>
        <v/>
      </c>
      <c r="F345" s="9"/>
      <c r="G345" s="42" t="str">
        <f>IFERROR(INDEX(Table1[سعر الشراء],MATCH(C345,Table1[كود],0)),"")</f>
        <v/>
      </c>
      <c r="H345" s="15"/>
      <c r="I345" s="9" t="str">
        <f t="shared" si="6"/>
        <v/>
      </c>
      <c r="J345" s="15"/>
      <c r="K345" s="15"/>
      <c r="L345" s="15"/>
      <c r="M345" s="15"/>
      <c r="N345" s="15"/>
    </row>
    <row r="346" spans="2:14" s="55" customFormat="1" ht="18.75" x14ac:dyDescent="0.25">
      <c r="B346" s="10"/>
      <c r="C346" s="11"/>
      <c r="D346" s="42" t="str">
        <f>IFERROR(VLOOKUP(C346,Table1[[كود]:[الصنف]],2,0),"")</f>
        <v/>
      </c>
      <c r="E346" s="9" t="str">
        <f>IFERROR(VLOOKUP(C346,Table1[[كود]:[الصنف]],3,0),"")</f>
        <v/>
      </c>
      <c r="F346" s="9"/>
      <c r="G346" s="42" t="str">
        <f>IFERROR(INDEX(Table1[سعر الشراء],MATCH(C346,Table1[كود],0)),"")</f>
        <v/>
      </c>
      <c r="H346" s="15"/>
      <c r="I346" s="9" t="str">
        <f t="shared" si="6"/>
        <v/>
      </c>
      <c r="J346" s="15"/>
      <c r="K346" s="15"/>
      <c r="L346" s="15"/>
      <c r="M346" s="15"/>
      <c r="N346" s="15"/>
    </row>
    <row r="347" spans="2:14" s="55" customFormat="1" ht="18.75" x14ac:dyDescent="0.25">
      <c r="B347" s="10"/>
      <c r="C347" s="11"/>
      <c r="D347" s="42" t="str">
        <f>IFERROR(VLOOKUP(C347,Table1[[كود]:[الصنف]],2,0),"")</f>
        <v/>
      </c>
      <c r="E347" s="9" t="str">
        <f>IFERROR(VLOOKUP(C347,Table1[[كود]:[الصنف]],3,0),"")</f>
        <v/>
      </c>
      <c r="F347" s="9"/>
      <c r="G347" s="42" t="str">
        <f>IFERROR(INDEX(Table1[سعر الشراء],MATCH(C347,Table1[كود],0)),"")</f>
        <v/>
      </c>
      <c r="H347" s="15"/>
      <c r="I347" s="9" t="str">
        <f t="shared" si="6"/>
        <v/>
      </c>
      <c r="J347" s="15"/>
      <c r="K347" s="15"/>
      <c r="L347" s="15"/>
      <c r="M347" s="15"/>
      <c r="N347" s="15"/>
    </row>
    <row r="348" spans="2:14" s="55" customFormat="1" ht="18.75" x14ac:dyDescent="0.25">
      <c r="B348" s="10"/>
      <c r="C348" s="11"/>
      <c r="D348" s="42" t="str">
        <f>IFERROR(VLOOKUP(C348,Table1[[كود]:[الصنف]],2,0),"")</f>
        <v/>
      </c>
      <c r="E348" s="9" t="str">
        <f>IFERROR(VLOOKUP(C348,Table1[[كود]:[الصنف]],3,0),"")</f>
        <v/>
      </c>
      <c r="F348" s="9"/>
      <c r="G348" s="42" t="str">
        <f>IFERROR(INDEX(Table1[سعر الشراء],MATCH(C348,Table1[كود],0)),"")</f>
        <v/>
      </c>
      <c r="H348" s="15"/>
      <c r="I348" s="9" t="str">
        <f t="shared" si="6"/>
        <v/>
      </c>
      <c r="J348" s="15"/>
      <c r="K348" s="15"/>
      <c r="L348" s="15"/>
      <c r="M348" s="15"/>
      <c r="N348" s="15"/>
    </row>
    <row r="349" spans="2:14" s="55" customFormat="1" ht="18.75" x14ac:dyDescent="0.25">
      <c r="B349" s="10"/>
      <c r="C349" s="11"/>
      <c r="D349" s="42" t="str">
        <f>IFERROR(VLOOKUP(C349,Table1[[كود]:[الصنف]],2,0),"")</f>
        <v/>
      </c>
      <c r="E349" s="9" t="str">
        <f>IFERROR(VLOOKUP(C349,Table1[[كود]:[الصنف]],3,0),"")</f>
        <v/>
      </c>
      <c r="F349" s="9"/>
      <c r="G349" s="42" t="str">
        <f>IFERROR(INDEX(Table1[سعر الشراء],MATCH(C349,Table1[كود],0)),"")</f>
        <v/>
      </c>
      <c r="H349" s="15"/>
      <c r="I349" s="9" t="str">
        <f t="shared" si="6"/>
        <v/>
      </c>
      <c r="J349" s="15"/>
      <c r="K349" s="15"/>
      <c r="L349" s="15"/>
      <c r="M349" s="15"/>
      <c r="N349" s="15"/>
    </row>
    <row r="350" spans="2:14" s="55" customFormat="1" ht="18.75" x14ac:dyDescent="0.25">
      <c r="B350" s="10"/>
      <c r="C350" s="11"/>
      <c r="D350" s="42" t="str">
        <f>IFERROR(VLOOKUP(C350,Table1[[كود]:[الصنف]],2,0),"")</f>
        <v/>
      </c>
      <c r="E350" s="9" t="str">
        <f>IFERROR(VLOOKUP(C350,Table1[[كود]:[الصنف]],3,0),"")</f>
        <v/>
      </c>
      <c r="F350" s="9"/>
      <c r="G350" s="42" t="str">
        <f>IFERROR(INDEX(Table1[سعر الشراء],MATCH(C350,Table1[كود],0)),"")</f>
        <v/>
      </c>
      <c r="H350" s="15"/>
      <c r="I350" s="9" t="str">
        <f t="shared" si="6"/>
        <v/>
      </c>
      <c r="J350" s="15"/>
      <c r="K350" s="15"/>
      <c r="L350" s="15"/>
      <c r="M350" s="15"/>
      <c r="N350" s="15"/>
    </row>
    <row r="351" spans="2:14" s="55" customFormat="1" ht="18.75" x14ac:dyDescent="0.25">
      <c r="B351" s="10"/>
      <c r="C351" s="11"/>
      <c r="D351" s="42" t="str">
        <f>IFERROR(VLOOKUP(C351,Table1[[كود]:[الصنف]],2,0),"")</f>
        <v/>
      </c>
      <c r="E351" s="9" t="str">
        <f>IFERROR(VLOOKUP(C351,Table1[[كود]:[الصنف]],3,0),"")</f>
        <v/>
      </c>
      <c r="F351" s="9"/>
      <c r="G351" s="42" t="str">
        <f>IFERROR(INDEX(Table1[سعر الشراء],MATCH(C351,Table1[كود],0)),"")</f>
        <v/>
      </c>
      <c r="H351" s="15"/>
      <c r="I351" s="9" t="str">
        <f t="shared" si="6"/>
        <v/>
      </c>
      <c r="J351" s="15"/>
      <c r="K351" s="15"/>
      <c r="L351" s="15"/>
      <c r="M351" s="15"/>
      <c r="N351" s="15"/>
    </row>
    <row r="352" spans="2:14" s="55" customFormat="1" ht="18.75" x14ac:dyDescent="0.25">
      <c r="B352" s="10"/>
      <c r="C352" s="11"/>
      <c r="D352" s="42" t="str">
        <f>IFERROR(VLOOKUP(C352,Table1[[كود]:[الصنف]],2,0),"")</f>
        <v/>
      </c>
      <c r="E352" s="9" t="str">
        <f>IFERROR(VLOOKUP(C352,Table1[[كود]:[الصنف]],3,0),"")</f>
        <v/>
      </c>
      <c r="F352" s="9"/>
      <c r="G352" s="42" t="str">
        <f>IFERROR(INDEX(Table1[سعر الشراء],MATCH(C352,Table1[كود],0)),"")</f>
        <v/>
      </c>
      <c r="H352" s="15"/>
      <c r="I352" s="9" t="str">
        <f t="shared" si="6"/>
        <v/>
      </c>
      <c r="J352" s="15"/>
      <c r="K352" s="15"/>
      <c r="L352" s="15"/>
      <c r="M352" s="15"/>
      <c r="N352" s="15"/>
    </row>
    <row r="353" spans="2:14" s="55" customFormat="1" ht="18.75" x14ac:dyDescent="0.25">
      <c r="B353" s="10"/>
      <c r="C353" s="11"/>
      <c r="D353" s="42" t="str">
        <f>IFERROR(VLOOKUP(C353,Table1[[كود]:[الصنف]],2,0),"")</f>
        <v/>
      </c>
      <c r="E353" s="9" t="str">
        <f>IFERROR(VLOOKUP(C353,Table1[[كود]:[الصنف]],3,0),"")</f>
        <v/>
      </c>
      <c r="F353" s="9"/>
      <c r="G353" s="42" t="str">
        <f>IFERROR(INDEX(Table1[سعر الشراء],MATCH(C353,Table1[كود],0)),"")</f>
        <v/>
      </c>
      <c r="H353" s="15"/>
      <c r="I353" s="9" t="str">
        <f t="shared" si="6"/>
        <v/>
      </c>
      <c r="J353" s="15"/>
      <c r="K353" s="15"/>
      <c r="L353" s="15"/>
      <c r="M353" s="15"/>
      <c r="N353" s="15"/>
    </row>
    <row r="354" spans="2:14" s="55" customFormat="1" ht="18.75" x14ac:dyDescent="0.25">
      <c r="B354" s="10"/>
      <c r="C354" s="11"/>
      <c r="D354" s="42" t="str">
        <f>IFERROR(VLOOKUP(C354,Table1[[كود]:[الصنف]],2,0),"")</f>
        <v/>
      </c>
      <c r="E354" s="9" t="str">
        <f>IFERROR(VLOOKUP(C354,Table1[[كود]:[الصنف]],3,0),"")</f>
        <v/>
      </c>
      <c r="F354" s="9"/>
      <c r="G354" s="42" t="str">
        <f>IFERROR(INDEX(Table1[سعر الشراء],MATCH(C354,Table1[كود],0)),"")</f>
        <v/>
      </c>
      <c r="H354" s="15"/>
      <c r="I354" s="9" t="str">
        <f t="shared" si="6"/>
        <v/>
      </c>
      <c r="J354" s="15"/>
      <c r="K354" s="15"/>
      <c r="L354" s="15"/>
      <c r="M354" s="15"/>
      <c r="N354" s="15"/>
    </row>
    <row r="355" spans="2:14" s="55" customFormat="1" ht="18.75" x14ac:dyDescent="0.25">
      <c r="B355" s="10"/>
      <c r="C355" s="11"/>
      <c r="D355" s="42" t="str">
        <f>IFERROR(VLOOKUP(C355,Table1[[كود]:[الصنف]],2,0),"")</f>
        <v/>
      </c>
      <c r="E355" s="9" t="str">
        <f>IFERROR(VLOOKUP(C355,Table1[[كود]:[الصنف]],3,0),"")</f>
        <v/>
      </c>
      <c r="F355" s="9"/>
      <c r="G355" s="42" t="str">
        <f>IFERROR(INDEX(Table1[سعر الشراء],MATCH(C355,Table1[كود],0)),"")</f>
        <v/>
      </c>
      <c r="H355" s="15"/>
      <c r="I355" s="9" t="str">
        <f t="shared" si="6"/>
        <v/>
      </c>
      <c r="J355" s="15"/>
      <c r="K355" s="15"/>
      <c r="L355" s="15"/>
      <c r="M355" s="15"/>
      <c r="N355" s="15"/>
    </row>
    <row r="356" spans="2:14" s="55" customFormat="1" ht="18.75" x14ac:dyDescent="0.25">
      <c r="B356" s="10"/>
      <c r="C356" s="11"/>
      <c r="D356" s="42" t="str">
        <f>IFERROR(VLOOKUP(C356,Table1[[كود]:[الصنف]],2,0),"")</f>
        <v/>
      </c>
      <c r="E356" s="9" t="str">
        <f>IFERROR(VLOOKUP(C356,Table1[[كود]:[الصنف]],3,0),"")</f>
        <v/>
      </c>
      <c r="F356" s="9"/>
      <c r="G356" s="42" t="str">
        <f>IFERROR(INDEX(Table1[سعر الشراء],MATCH(C356,Table1[كود],0)),"")</f>
        <v/>
      </c>
      <c r="H356" s="15"/>
      <c r="I356" s="9" t="str">
        <f t="shared" si="6"/>
        <v/>
      </c>
      <c r="J356" s="15"/>
      <c r="K356" s="15"/>
      <c r="L356" s="15"/>
      <c r="M356" s="15"/>
      <c r="N356" s="15"/>
    </row>
    <row r="357" spans="2:14" s="55" customFormat="1" ht="18.75" x14ac:dyDescent="0.25">
      <c r="B357" s="10"/>
      <c r="C357" s="11"/>
      <c r="D357" s="42" t="str">
        <f>IFERROR(VLOOKUP(C357,Table1[[كود]:[الصنف]],2,0),"")</f>
        <v/>
      </c>
      <c r="E357" s="9" t="str">
        <f>IFERROR(VLOOKUP(C357,Table1[[كود]:[الصنف]],3,0),"")</f>
        <v/>
      </c>
      <c r="F357" s="9"/>
      <c r="G357" s="42" t="str">
        <f>IFERROR(INDEX(Table1[سعر الشراء],MATCH(C357,Table1[كود],0)),"")</f>
        <v/>
      </c>
      <c r="H357" s="15"/>
      <c r="I357" s="9" t="str">
        <f t="shared" si="6"/>
        <v/>
      </c>
      <c r="J357" s="15"/>
      <c r="K357" s="15"/>
      <c r="L357" s="15"/>
      <c r="M357" s="15"/>
      <c r="N357" s="15"/>
    </row>
    <row r="358" spans="2:14" s="55" customFormat="1" ht="18.75" x14ac:dyDescent="0.25">
      <c r="B358" s="10"/>
      <c r="C358" s="11"/>
      <c r="D358" s="42" t="str">
        <f>IFERROR(VLOOKUP(C358,Table1[[كود]:[الصنف]],2,0),"")</f>
        <v/>
      </c>
      <c r="E358" s="9" t="str">
        <f>IFERROR(VLOOKUP(C358,Table1[[كود]:[الصنف]],3,0),"")</f>
        <v/>
      </c>
      <c r="F358" s="9"/>
      <c r="G358" s="42" t="str">
        <f>IFERROR(INDEX(Table1[سعر الشراء],MATCH(C358,Table1[كود],0)),"")</f>
        <v/>
      </c>
      <c r="H358" s="15"/>
      <c r="I358" s="9" t="str">
        <f t="shared" si="6"/>
        <v/>
      </c>
      <c r="J358" s="15"/>
      <c r="K358" s="15"/>
      <c r="L358" s="15"/>
      <c r="M358" s="15"/>
      <c r="N358" s="15"/>
    </row>
    <row r="359" spans="2:14" s="55" customFormat="1" ht="18.75" x14ac:dyDescent="0.25">
      <c r="B359" s="10"/>
      <c r="C359" s="11"/>
      <c r="D359" s="42" t="str">
        <f>IFERROR(VLOOKUP(C359,Table1[[كود]:[الصنف]],2,0),"")</f>
        <v/>
      </c>
      <c r="E359" s="9" t="str">
        <f>IFERROR(VLOOKUP(C359,Table1[[كود]:[الصنف]],3,0),"")</f>
        <v/>
      </c>
      <c r="F359" s="9"/>
      <c r="G359" s="42" t="str">
        <f>IFERROR(INDEX(Table1[سعر الشراء],MATCH(C359,Table1[كود],0)),"")</f>
        <v/>
      </c>
      <c r="H359" s="15"/>
      <c r="I359" s="9" t="str">
        <f t="shared" si="6"/>
        <v/>
      </c>
      <c r="J359" s="15"/>
      <c r="K359" s="15"/>
      <c r="L359" s="15"/>
      <c r="M359" s="15"/>
      <c r="N359" s="15"/>
    </row>
    <row r="360" spans="2:14" s="55" customFormat="1" ht="18.75" x14ac:dyDescent="0.25">
      <c r="B360" s="10"/>
      <c r="C360" s="11"/>
      <c r="D360" s="42" t="str">
        <f>IFERROR(VLOOKUP(C360,Table1[[كود]:[الصنف]],2,0),"")</f>
        <v/>
      </c>
      <c r="E360" s="9" t="str">
        <f>IFERROR(VLOOKUP(C360,Table1[[كود]:[الصنف]],3,0),"")</f>
        <v/>
      </c>
      <c r="F360" s="9"/>
      <c r="G360" s="42" t="str">
        <f>IFERROR(INDEX(Table1[سعر الشراء],MATCH(C360,Table1[كود],0)),"")</f>
        <v/>
      </c>
      <c r="H360" s="15"/>
      <c r="I360" s="9" t="str">
        <f t="shared" si="6"/>
        <v/>
      </c>
      <c r="J360" s="15"/>
      <c r="K360" s="15"/>
      <c r="L360" s="15"/>
      <c r="M360" s="15"/>
      <c r="N360" s="15"/>
    </row>
    <row r="361" spans="2:14" s="55" customFormat="1" ht="18.75" x14ac:dyDescent="0.25">
      <c r="B361" s="10"/>
      <c r="C361" s="11"/>
      <c r="D361" s="42" t="str">
        <f>IFERROR(VLOOKUP(C361,Table1[[كود]:[الصنف]],2,0),"")</f>
        <v/>
      </c>
      <c r="E361" s="9" t="str">
        <f>IFERROR(VLOOKUP(C361,Table1[[كود]:[الصنف]],3,0),"")</f>
        <v/>
      </c>
      <c r="F361" s="9"/>
      <c r="G361" s="42" t="str">
        <f>IFERROR(INDEX(Table1[سعر الشراء],MATCH(C361,Table1[كود],0)),"")</f>
        <v/>
      </c>
      <c r="H361" s="15"/>
      <c r="I361" s="9" t="str">
        <f t="shared" si="6"/>
        <v/>
      </c>
      <c r="J361" s="15"/>
      <c r="K361" s="15"/>
      <c r="L361" s="15"/>
      <c r="M361" s="15"/>
      <c r="N361" s="15"/>
    </row>
    <row r="362" spans="2:14" s="55" customFormat="1" ht="18.75" x14ac:dyDescent="0.25">
      <c r="B362" s="10"/>
      <c r="C362" s="11"/>
      <c r="D362" s="42" t="str">
        <f>IFERROR(VLOOKUP(C362,Table1[[كود]:[الصنف]],2,0),"")</f>
        <v/>
      </c>
      <c r="E362" s="9" t="str">
        <f>IFERROR(VLOOKUP(C362,Table1[[كود]:[الصنف]],3,0),"")</f>
        <v/>
      </c>
      <c r="F362" s="9"/>
      <c r="G362" s="42" t="str">
        <f>IFERROR(INDEX(Table1[سعر الشراء],MATCH(C362,Table1[كود],0)),"")</f>
        <v/>
      </c>
      <c r="H362" s="15"/>
      <c r="I362" s="9" t="str">
        <f t="shared" si="6"/>
        <v/>
      </c>
      <c r="J362" s="15"/>
      <c r="K362" s="15"/>
      <c r="L362" s="15"/>
      <c r="M362" s="15"/>
      <c r="N362" s="15"/>
    </row>
    <row r="363" spans="2:14" s="55" customFormat="1" ht="18.75" x14ac:dyDescent="0.25">
      <c r="B363" s="10"/>
      <c r="C363" s="11"/>
      <c r="D363" s="42" t="str">
        <f>IFERROR(VLOOKUP(C363,Table1[[كود]:[الصنف]],2,0),"")</f>
        <v/>
      </c>
      <c r="E363" s="9" t="str">
        <f>IFERROR(VLOOKUP(C363,Table1[[كود]:[الصنف]],3,0),"")</f>
        <v/>
      </c>
      <c r="F363" s="9"/>
      <c r="G363" s="42" t="str">
        <f>IFERROR(INDEX(Table1[سعر الشراء],MATCH(C363,Table1[كود],0)),"")</f>
        <v/>
      </c>
      <c r="H363" s="15"/>
      <c r="I363" s="9" t="str">
        <f t="shared" si="6"/>
        <v/>
      </c>
      <c r="J363" s="15"/>
      <c r="K363" s="15"/>
      <c r="L363" s="15"/>
      <c r="M363" s="15"/>
      <c r="N363" s="15"/>
    </row>
    <row r="364" spans="2:14" s="55" customFormat="1" ht="18.75" x14ac:dyDescent="0.25">
      <c r="B364" s="10"/>
      <c r="C364" s="11"/>
      <c r="D364" s="42" t="str">
        <f>IFERROR(VLOOKUP(C364,Table1[[كود]:[الصنف]],2,0),"")</f>
        <v/>
      </c>
      <c r="E364" s="9" t="str">
        <f>IFERROR(VLOOKUP(C364,Table1[[كود]:[الصنف]],3,0),"")</f>
        <v/>
      </c>
      <c r="F364" s="9"/>
      <c r="G364" s="42" t="str">
        <f>IFERROR(INDEX(Table1[سعر الشراء],MATCH(C364,Table1[كود],0)),"")</f>
        <v/>
      </c>
      <c r="H364" s="15"/>
      <c r="I364" s="9" t="str">
        <f t="shared" si="6"/>
        <v/>
      </c>
      <c r="J364" s="15"/>
      <c r="K364" s="15"/>
      <c r="L364" s="15"/>
      <c r="M364" s="15"/>
      <c r="N364" s="15"/>
    </row>
    <row r="365" spans="2:14" s="55" customFormat="1" ht="18.75" x14ac:dyDescent="0.25">
      <c r="B365" s="10"/>
      <c r="C365" s="11"/>
      <c r="D365" s="42" t="str">
        <f>IFERROR(VLOOKUP(C365,Table1[[كود]:[الصنف]],2,0),"")</f>
        <v/>
      </c>
      <c r="E365" s="9" t="str">
        <f>IFERROR(VLOOKUP(C365,Table1[[كود]:[الصنف]],3,0),"")</f>
        <v/>
      </c>
      <c r="F365" s="9"/>
      <c r="G365" s="42" t="str">
        <f>IFERROR(INDEX(Table1[سعر الشراء],MATCH(C365,Table1[كود],0)),"")</f>
        <v/>
      </c>
      <c r="H365" s="15"/>
      <c r="I365" s="9" t="str">
        <f t="shared" si="6"/>
        <v/>
      </c>
      <c r="J365" s="15"/>
      <c r="K365" s="15"/>
      <c r="L365" s="15"/>
      <c r="M365" s="15"/>
      <c r="N365" s="15"/>
    </row>
    <row r="366" spans="2:14" s="55" customFormat="1" ht="18.75" x14ac:dyDescent="0.25">
      <c r="B366" s="10"/>
      <c r="C366" s="11"/>
      <c r="D366" s="42" t="str">
        <f>IFERROR(VLOOKUP(C366,Table1[[كود]:[الصنف]],2,0),"")</f>
        <v/>
      </c>
      <c r="E366" s="9" t="str">
        <f>IFERROR(VLOOKUP(C366,Table1[[كود]:[الصنف]],3,0),"")</f>
        <v/>
      </c>
      <c r="F366" s="9"/>
      <c r="G366" s="42" t="str">
        <f>IFERROR(INDEX(Table1[سعر الشراء],MATCH(C366,Table1[كود],0)),"")</f>
        <v/>
      </c>
      <c r="H366" s="15"/>
      <c r="I366" s="9" t="str">
        <f t="shared" si="6"/>
        <v/>
      </c>
      <c r="J366" s="15"/>
      <c r="K366" s="15"/>
      <c r="L366" s="15"/>
      <c r="M366" s="15"/>
      <c r="N366" s="15"/>
    </row>
    <row r="367" spans="2:14" s="55" customFormat="1" ht="18.75" x14ac:dyDescent="0.25">
      <c r="B367" s="10"/>
      <c r="C367" s="11"/>
      <c r="D367" s="42" t="str">
        <f>IFERROR(VLOOKUP(C367,Table1[[كود]:[الصنف]],2,0),"")</f>
        <v/>
      </c>
      <c r="E367" s="9" t="str">
        <f>IFERROR(VLOOKUP(C367,Table1[[كود]:[الصنف]],3,0),"")</f>
        <v/>
      </c>
      <c r="F367" s="9"/>
      <c r="G367" s="42" t="str">
        <f>IFERROR(INDEX(Table1[سعر الشراء],MATCH(C367,Table1[كود],0)),"")</f>
        <v/>
      </c>
      <c r="H367" s="15"/>
      <c r="I367" s="9" t="str">
        <f t="shared" si="6"/>
        <v/>
      </c>
      <c r="J367" s="15"/>
      <c r="K367" s="15"/>
      <c r="L367" s="15"/>
      <c r="M367" s="15"/>
      <c r="N367" s="15"/>
    </row>
    <row r="368" spans="2:14" s="55" customFormat="1" ht="18.75" x14ac:dyDescent="0.25">
      <c r="B368" s="10"/>
      <c r="C368" s="11"/>
      <c r="D368" s="42" t="str">
        <f>IFERROR(VLOOKUP(C368,Table1[[كود]:[الصنف]],2,0),"")</f>
        <v/>
      </c>
      <c r="E368" s="9" t="str">
        <f>IFERROR(VLOOKUP(C368,Table1[[كود]:[الصنف]],3,0),"")</f>
        <v/>
      </c>
      <c r="F368" s="9"/>
      <c r="G368" s="42" t="str">
        <f>IFERROR(INDEX(Table1[سعر الشراء],MATCH(C368,Table1[كود],0)),"")</f>
        <v/>
      </c>
      <c r="H368" s="15"/>
      <c r="I368" s="9" t="str">
        <f t="shared" si="6"/>
        <v/>
      </c>
      <c r="J368" s="15"/>
      <c r="K368" s="15"/>
      <c r="L368" s="15"/>
      <c r="M368" s="15"/>
      <c r="N368" s="15"/>
    </row>
    <row r="369" spans="2:14" s="55" customFormat="1" ht="18.75" x14ac:dyDescent="0.25">
      <c r="B369" s="10"/>
      <c r="C369" s="11"/>
      <c r="D369" s="42" t="str">
        <f>IFERROR(VLOOKUP(C369,Table1[[كود]:[الصنف]],2,0),"")</f>
        <v/>
      </c>
      <c r="E369" s="9" t="str">
        <f>IFERROR(VLOOKUP(C369,Table1[[كود]:[الصنف]],3,0),"")</f>
        <v/>
      </c>
      <c r="F369" s="9"/>
      <c r="G369" s="42" t="str">
        <f>IFERROR(INDEX(Table1[سعر الشراء],MATCH(C369,Table1[كود],0)),"")</f>
        <v/>
      </c>
      <c r="H369" s="15"/>
      <c r="I369" s="9" t="str">
        <f t="shared" si="6"/>
        <v/>
      </c>
      <c r="J369" s="15"/>
      <c r="K369" s="15"/>
      <c r="L369" s="15"/>
      <c r="M369" s="15"/>
      <c r="N369" s="15"/>
    </row>
    <row r="370" spans="2:14" s="55" customFormat="1" ht="18.75" x14ac:dyDescent="0.25">
      <c r="B370" s="10"/>
      <c r="C370" s="11"/>
      <c r="D370" s="42" t="str">
        <f>IFERROR(VLOOKUP(C370,Table1[[كود]:[الصنف]],2,0),"")</f>
        <v/>
      </c>
      <c r="E370" s="9" t="str">
        <f>IFERROR(VLOOKUP(C370,Table1[[كود]:[الصنف]],3,0),"")</f>
        <v/>
      </c>
      <c r="F370" s="9"/>
      <c r="G370" s="42" t="str">
        <f>IFERROR(INDEX(Table1[سعر الشراء],MATCH(C370,Table1[كود],0)),"")</f>
        <v/>
      </c>
      <c r="H370" s="15"/>
      <c r="I370" s="9" t="str">
        <f t="shared" si="6"/>
        <v/>
      </c>
      <c r="J370" s="15"/>
      <c r="K370" s="15"/>
      <c r="L370" s="15"/>
      <c r="M370" s="15"/>
      <c r="N370" s="15"/>
    </row>
    <row r="371" spans="2:14" s="55" customFormat="1" ht="18.75" x14ac:dyDescent="0.25">
      <c r="B371" s="10"/>
      <c r="C371" s="11"/>
      <c r="D371" s="42" t="str">
        <f>IFERROR(VLOOKUP(C371,Table1[[كود]:[الصنف]],2,0),"")</f>
        <v/>
      </c>
      <c r="E371" s="9" t="str">
        <f>IFERROR(VLOOKUP(C371,Table1[[كود]:[الصنف]],3,0),"")</f>
        <v/>
      </c>
      <c r="F371" s="9"/>
      <c r="G371" s="42" t="str">
        <f>IFERROR(INDEX(Table1[سعر الشراء],MATCH(C371,Table1[كود],0)),"")</f>
        <v/>
      </c>
      <c r="H371" s="15"/>
      <c r="I371" s="9" t="str">
        <f t="shared" si="6"/>
        <v/>
      </c>
      <c r="J371" s="15"/>
      <c r="K371" s="15"/>
      <c r="L371" s="15"/>
      <c r="M371" s="15"/>
      <c r="N371" s="15"/>
    </row>
    <row r="372" spans="2:14" s="55" customFormat="1" ht="18.75" x14ac:dyDescent="0.25">
      <c r="B372" s="10"/>
      <c r="C372" s="11"/>
      <c r="D372" s="42" t="str">
        <f>IFERROR(VLOOKUP(C372,Table1[[كود]:[الصنف]],2,0),"")</f>
        <v/>
      </c>
      <c r="E372" s="9" t="str">
        <f>IFERROR(VLOOKUP(C372,Table1[[كود]:[الصنف]],3,0),"")</f>
        <v/>
      </c>
      <c r="F372" s="9"/>
      <c r="G372" s="42" t="str">
        <f>IFERROR(INDEX(Table1[سعر الشراء],MATCH(C372,Table1[كود],0)),"")</f>
        <v/>
      </c>
      <c r="H372" s="15"/>
      <c r="I372" s="9" t="str">
        <f t="shared" si="6"/>
        <v/>
      </c>
      <c r="J372" s="15"/>
      <c r="K372" s="15"/>
      <c r="L372" s="15"/>
      <c r="M372" s="15"/>
      <c r="N372" s="15"/>
    </row>
    <row r="373" spans="2:14" s="55" customFormat="1" ht="18.75" x14ac:dyDescent="0.25">
      <c r="B373" s="10"/>
      <c r="C373" s="11"/>
      <c r="D373" s="42" t="str">
        <f>IFERROR(VLOOKUP(C373,Table1[[كود]:[الصنف]],2,0),"")</f>
        <v/>
      </c>
      <c r="E373" s="9" t="str">
        <f>IFERROR(VLOOKUP(C373,Table1[[كود]:[الصنف]],3,0),"")</f>
        <v/>
      </c>
      <c r="F373" s="9"/>
      <c r="G373" s="42" t="str">
        <f>IFERROR(INDEX(Table1[سعر الشراء],MATCH(C373,Table1[كود],0)),"")</f>
        <v/>
      </c>
      <c r="H373" s="15"/>
      <c r="I373" s="9" t="str">
        <f t="shared" si="6"/>
        <v/>
      </c>
      <c r="J373" s="15"/>
      <c r="K373" s="15"/>
      <c r="L373" s="15"/>
      <c r="M373" s="15"/>
      <c r="N373" s="15"/>
    </row>
    <row r="374" spans="2:14" s="55" customFormat="1" ht="18.75" x14ac:dyDescent="0.25">
      <c r="B374" s="10"/>
      <c r="C374" s="11"/>
      <c r="D374" s="42" t="str">
        <f>IFERROR(VLOOKUP(C374,Table1[[كود]:[الصنف]],2,0),"")</f>
        <v/>
      </c>
      <c r="E374" s="9" t="str">
        <f>IFERROR(VLOOKUP(C374,Table1[[كود]:[الصنف]],3,0),"")</f>
        <v/>
      </c>
      <c r="F374" s="9"/>
      <c r="G374" s="42" t="str">
        <f>IFERROR(INDEX(Table1[سعر الشراء],MATCH(C374,Table1[كود],0)),"")</f>
        <v/>
      </c>
      <c r="H374" s="15"/>
      <c r="I374" s="9" t="str">
        <f t="shared" si="6"/>
        <v/>
      </c>
      <c r="J374" s="15"/>
      <c r="K374" s="15"/>
      <c r="L374" s="15"/>
      <c r="M374" s="15"/>
      <c r="N374" s="15"/>
    </row>
    <row r="375" spans="2:14" s="55" customFormat="1" ht="18.75" x14ac:dyDescent="0.25">
      <c r="B375" s="10"/>
      <c r="C375" s="11"/>
      <c r="D375" s="42" t="str">
        <f>IFERROR(VLOOKUP(C375,Table1[[كود]:[الصنف]],2,0),"")</f>
        <v/>
      </c>
      <c r="E375" s="9" t="str">
        <f>IFERROR(VLOOKUP(C375,Table1[[كود]:[الصنف]],3,0),"")</f>
        <v/>
      </c>
      <c r="F375" s="9"/>
      <c r="G375" s="42" t="str">
        <f>IFERROR(INDEX(Table1[سعر الشراء],MATCH(C375,Table1[كود],0)),"")</f>
        <v/>
      </c>
      <c r="H375" s="15"/>
      <c r="I375" s="9" t="str">
        <f t="shared" si="6"/>
        <v/>
      </c>
      <c r="J375" s="15"/>
      <c r="K375" s="15"/>
      <c r="L375" s="15"/>
      <c r="M375" s="15"/>
      <c r="N375" s="15"/>
    </row>
    <row r="376" spans="2:14" s="55" customFormat="1" ht="18.75" x14ac:dyDescent="0.25">
      <c r="B376" s="10"/>
      <c r="C376" s="11"/>
      <c r="D376" s="42" t="str">
        <f>IFERROR(VLOOKUP(C376,Table1[[كود]:[الصنف]],2,0),"")</f>
        <v/>
      </c>
      <c r="E376" s="9" t="str">
        <f>IFERROR(VLOOKUP(C376,Table1[[كود]:[الصنف]],3,0),"")</f>
        <v/>
      </c>
      <c r="F376" s="9"/>
      <c r="G376" s="42" t="str">
        <f>IFERROR(INDEX(Table1[سعر الشراء],MATCH(C376,Table1[كود],0)),"")</f>
        <v/>
      </c>
      <c r="H376" s="15"/>
      <c r="I376" s="9" t="str">
        <f t="shared" si="6"/>
        <v/>
      </c>
      <c r="J376" s="15"/>
      <c r="K376" s="15"/>
      <c r="L376" s="15"/>
      <c r="M376" s="15"/>
      <c r="N376" s="15"/>
    </row>
    <row r="377" spans="2:14" s="55" customFormat="1" ht="18.75" x14ac:dyDescent="0.25">
      <c r="B377" s="10"/>
      <c r="C377" s="11"/>
      <c r="D377" s="42" t="str">
        <f>IFERROR(VLOOKUP(C377,Table1[[كود]:[الصنف]],2,0),"")</f>
        <v/>
      </c>
      <c r="E377" s="9" t="str">
        <f>IFERROR(VLOOKUP(C377,Table1[[كود]:[الصنف]],3,0),"")</f>
        <v/>
      </c>
      <c r="F377" s="9"/>
      <c r="G377" s="42" t="str">
        <f>IFERROR(INDEX(Table1[سعر الشراء],MATCH(C377,Table1[كود],0)),"")</f>
        <v/>
      </c>
      <c r="H377" s="15"/>
      <c r="I377" s="9" t="str">
        <f t="shared" si="6"/>
        <v/>
      </c>
      <c r="J377" s="15"/>
      <c r="K377" s="15"/>
      <c r="L377" s="15"/>
      <c r="M377" s="15"/>
      <c r="N377" s="15"/>
    </row>
    <row r="378" spans="2:14" s="55" customFormat="1" ht="18.75" x14ac:dyDescent="0.25">
      <c r="B378" s="10"/>
      <c r="C378" s="11"/>
      <c r="D378" s="42" t="str">
        <f>IFERROR(VLOOKUP(C378,Table1[[كود]:[الصنف]],2,0),"")</f>
        <v/>
      </c>
      <c r="E378" s="9" t="str">
        <f>IFERROR(VLOOKUP(C378,Table1[[كود]:[الصنف]],3,0),"")</f>
        <v/>
      </c>
      <c r="F378" s="9"/>
      <c r="G378" s="42" t="str">
        <f>IFERROR(INDEX(Table1[سعر الشراء],MATCH(C378,Table1[كود],0)),"")</f>
        <v/>
      </c>
      <c r="H378" s="15"/>
      <c r="I378" s="9" t="str">
        <f t="shared" si="6"/>
        <v/>
      </c>
      <c r="J378" s="15"/>
      <c r="K378" s="15"/>
      <c r="L378" s="15"/>
      <c r="M378" s="15"/>
      <c r="N378" s="15"/>
    </row>
    <row r="379" spans="2:14" s="55" customFormat="1" ht="18.75" x14ac:dyDescent="0.25">
      <c r="B379" s="10"/>
      <c r="C379" s="11"/>
      <c r="D379" s="42" t="str">
        <f>IFERROR(VLOOKUP(C379,Table1[[كود]:[الصنف]],2,0),"")</f>
        <v/>
      </c>
      <c r="E379" s="9" t="str">
        <f>IFERROR(VLOOKUP(C379,Table1[[كود]:[الصنف]],3,0),"")</f>
        <v/>
      </c>
      <c r="F379" s="9"/>
      <c r="G379" s="42" t="str">
        <f>IFERROR(INDEX(Table1[سعر الشراء],MATCH(C379,Table1[كود],0)),"")</f>
        <v/>
      </c>
      <c r="H379" s="15"/>
      <c r="I379" s="9" t="str">
        <f t="shared" si="6"/>
        <v/>
      </c>
      <c r="J379" s="15"/>
      <c r="K379" s="15"/>
      <c r="L379" s="15"/>
      <c r="M379" s="15"/>
      <c r="N379" s="15"/>
    </row>
    <row r="380" spans="2:14" s="55" customFormat="1" ht="18.75" x14ac:dyDescent="0.25">
      <c r="B380" s="10"/>
      <c r="C380" s="11"/>
      <c r="D380" s="42" t="str">
        <f>IFERROR(VLOOKUP(C380,Table1[[كود]:[الصنف]],2,0),"")</f>
        <v/>
      </c>
      <c r="E380" s="9" t="str">
        <f>IFERROR(VLOOKUP(C380,Table1[[كود]:[الصنف]],3,0),"")</f>
        <v/>
      </c>
      <c r="F380" s="9"/>
      <c r="G380" s="42" t="str">
        <f>IFERROR(INDEX(Table1[سعر الشراء],MATCH(C380,Table1[كود],0)),"")</f>
        <v/>
      </c>
      <c r="H380" s="15"/>
      <c r="I380" s="9" t="str">
        <f t="shared" si="6"/>
        <v/>
      </c>
      <c r="J380" s="15"/>
      <c r="K380" s="15"/>
      <c r="L380" s="15"/>
      <c r="M380" s="15"/>
      <c r="N380" s="15"/>
    </row>
    <row r="381" spans="2:14" s="55" customFormat="1" ht="18.75" x14ac:dyDescent="0.25">
      <c r="B381" s="10"/>
      <c r="C381" s="11"/>
      <c r="D381" s="42" t="str">
        <f>IFERROR(VLOOKUP(C381,Table1[[كود]:[الصنف]],2,0),"")</f>
        <v/>
      </c>
      <c r="E381" s="9" t="str">
        <f>IFERROR(VLOOKUP(C381,Table1[[كود]:[الصنف]],3,0),"")</f>
        <v/>
      </c>
      <c r="F381" s="9"/>
      <c r="G381" s="42" t="str">
        <f>IFERROR(INDEX(Table1[سعر الشراء],MATCH(C381,Table1[كود],0)),"")</f>
        <v/>
      </c>
      <c r="H381" s="15"/>
      <c r="I381" s="9" t="str">
        <f t="shared" si="6"/>
        <v/>
      </c>
      <c r="J381" s="15"/>
      <c r="K381" s="15"/>
      <c r="L381" s="15"/>
      <c r="M381" s="15"/>
      <c r="N381" s="15"/>
    </row>
    <row r="382" spans="2:14" s="55" customFormat="1" ht="18.75" x14ac:dyDescent="0.25">
      <c r="B382" s="10"/>
      <c r="C382" s="11"/>
      <c r="D382" s="42" t="str">
        <f>IFERROR(VLOOKUP(C382,Table1[[كود]:[الصنف]],2,0),"")</f>
        <v/>
      </c>
      <c r="E382" s="9" t="str">
        <f>IFERROR(VLOOKUP(C382,Table1[[كود]:[الصنف]],3,0),"")</f>
        <v/>
      </c>
      <c r="F382" s="9"/>
      <c r="G382" s="42" t="str">
        <f>IFERROR(INDEX(Table1[سعر الشراء],MATCH(C382,Table1[كود],0)),"")</f>
        <v/>
      </c>
      <c r="H382" s="15"/>
      <c r="I382" s="9" t="str">
        <f t="shared" si="6"/>
        <v/>
      </c>
      <c r="J382" s="15"/>
      <c r="K382" s="15"/>
      <c r="L382" s="15"/>
      <c r="M382" s="15"/>
      <c r="N382" s="15"/>
    </row>
    <row r="383" spans="2:14" s="55" customFormat="1" ht="18.75" x14ac:dyDescent="0.25">
      <c r="B383" s="10"/>
      <c r="C383" s="11"/>
      <c r="D383" s="42" t="str">
        <f>IFERROR(VLOOKUP(C383,Table1[[كود]:[الصنف]],2,0),"")</f>
        <v/>
      </c>
      <c r="E383" s="9" t="str">
        <f>IFERROR(VLOOKUP(C383,Table1[[كود]:[الصنف]],3,0),"")</f>
        <v/>
      </c>
      <c r="F383" s="9"/>
      <c r="G383" s="42" t="str">
        <f>IFERROR(INDEX(Table1[سعر الشراء],MATCH(C383,Table1[كود],0)),"")</f>
        <v/>
      </c>
      <c r="H383" s="15"/>
      <c r="I383" s="9" t="str">
        <f t="shared" si="6"/>
        <v/>
      </c>
      <c r="J383" s="15"/>
      <c r="K383" s="15"/>
      <c r="L383" s="15"/>
      <c r="M383" s="15"/>
      <c r="N383" s="15"/>
    </row>
    <row r="384" spans="2:14" s="55" customFormat="1" ht="18.75" x14ac:dyDescent="0.25">
      <c r="B384" s="10"/>
      <c r="C384" s="11"/>
      <c r="D384" s="42" t="str">
        <f>IFERROR(VLOOKUP(C384,Table1[[كود]:[الصنف]],2,0),"")</f>
        <v/>
      </c>
      <c r="E384" s="9" t="str">
        <f>IFERROR(VLOOKUP(C384,Table1[[كود]:[الصنف]],3,0),"")</f>
        <v/>
      </c>
      <c r="F384" s="9"/>
      <c r="G384" s="42" t="str">
        <f>IFERROR(INDEX(Table1[سعر الشراء],MATCH(C384,Table1[كود],0)),"")</f>
        <v/>
      </c>
      <c r="H384" s="15"/>
      <c r="I384" s="9" t="str">
        <f t="shared" si="6"/>
        <v/>
      </c>
      <c r="J384" s="15"/>
      <c r="K384" s="15"/>
      <c r="L384" s="15"/>
      <c r="M384" s="15"/>
      <c r="N384" s="15"/>
    </row>
    <row r="385" spans="2:14" s="55" customFormat="1" ht="18.75" x14ac:dyDescent="0.25">
      <c r="B385" s="10"/>
      <c r="C385" s="11"/>
      <c r="D385" s="42" t="str">
        <f>IFERROR(VLOOKUP(C385,Table1[[كود]:[الصنف]],2,0),"")</f>
        <v/>
      </c>
      <c r="E385" s="9" t="str">
        <f>IFERROR(VLOOKUP(C385,Table1[[كود]:[الصنف]],3,0),"")</f>
        <v/>
      </c>
      <c r="F385" s="9"/>
      <c r="G385" s="42" t="str">
        <f>IFERROR(INDEX(Table1[سعر الشراء],MATCH(C385,Table1[كود],0)),"")</f>
        <v/>
      </c>
      <c r="H385" s="15"/>
      <c r="I385" s="9" t="str">
        <f t="shared" si="6"/>
        <v/>
      </c>
      <c r="J385" s="15"/>
      <c r="K385" s="15"/>
      <c r="L385" s="15"/>
      <c r="M385" s="15"/>
      <c r="N385" s="15"/>
    </row>
    <row r="386" spans="2:14" s="55" customFormat="1" ht="18.75" x14ac:dyDescent="0.25">
      <c r="B386" s="10"/>
      <c r="C386" s="11"/>
      <c r="D386" s="42" t="str">
        <f>IFERROR(VLOOKUP(C386,Table1[[كود]:[الصنف]],2,0),"")</f>
        <v/>
      </c>
      <c r="E386" s="9" t="str">
        <f>IFERROR(VLOOKUP(C386,Table1[[كود]:[الصنف]],3,0),"")</f>
        <v/>
      </c>
      <c r="F386" s="9"/>
      <c r="G386" s="42" t="str">
        <f>IFERROR(INDEX(Table1[سعر الشراء],MATCH(C386,Table1[كود],0)),"")</f>
        <v/>
      </c>
      <c r="H386" s="15"/>
      <c r="I386" s="9" t="str">
        <f t="shared" si="6"/>
        <v/>
      </c>
      <c r="J386" s="15"/>
      <c r="K386" s="15"/>
      <c r="L386" s="15"/>
      <c r="M386" s="15"/>
      <c r="N386" s="15"/>
    </row>
    <row r="387" spans="2:14" s="55" customFormat="1" ht="18.75" x14ac:dyDescent="0.25">
      <c r="B387" s="10"/>
      <c r="C387" s="11"/>
      <c r="D387" s="42" t="str">
        <f>IFERROR(VLOOKUP(C387,Table1[[كود]:[الصنف]],2,0),"")</f>
        <v/>
      </c>
      <c r="E387" s="9" t="str">
        <f>IFERROR(VLOOKUP(C387,Table1[[كود]:[الصنف]],3,0),"")</f>
        <v/>
      </c>
      <c r="F387" s="9"/>
      <c r="G387" s="42" t="str">
        <f>IFERROR(INDEX(Table1[سعر الشراء],MATCH(C387,Table1[كود],0)),"")</f>
        <v/>
      </c>
      <c r="H387" s="15"/>
      <c r="I387" s="9" t="str">
        <f t="shared" si="6"/>
        <v/>
      </c>
      <c r="J387" s="15"/>
      <c r="K387" s="15"/>
      <c r="L387" s="15"/>
      <c r="M387" s="15"/>
      <c r="N387" s="15"/>
    </row>
    <row r="388" spans="2:14" s="55" customFormat="1" ht="18.75" x14ac:dyDescent="0.25">
      <c r="B388" s="10"/>
      <c r="C388" s="11"/>
      <c r="D388" s="42" t="str">
        <f>IFERROR(VLOOKUP(C388,Table1[[كود]:[الصنف]],2,0),"")</f>
        <v/>
      </c>
      <c r="E388" s="9" t="str">
        <f>IFERROR(VLOOKUP(C388,Table1[[كود]:[الصنف]],3,0),"")</f>
        <v/>
      </c>
      <c r="F388" s="9"/>
      <c r="G388" s="42" t="str">
        <f>IFERROR(INDEX(Table1[سعر الشراء],MATCH(C388,Table1[كود],0)),"")</f>
        <v/>
      </c>
      <c r="H388" s="15"/>
      <c r="I388" s="9" t="str">
        <f t="shared" si="6"/>
        <v/>
      </c>
      <c r="J388" s="15"/>
      <c r="K388" s="15"/>
      <c r="L388" s="15"/>
      <c r="M388" s="15"/>
      <c r="N388" s="15"/>
    </row>
    <row r="389" spans="2:14" s="55" customFormat="1" ht="18.75" x14ac:dyDescent="0.25">
      <c r="B389" s="10"/>
      <c r="C389" s="11"/>
      <c r="D389" s="42" t="str">
        <f>IFERROR(VLOOKUP(C389,Table1[[كود]:[الصنف]],2,0),"")</f>
        <v/>
      </c>
      <c r="E389" s="9" t="str">
        <f>IFERROR(VLOOKUP(C389,Table1[[كود]:[الصنف]],3,0),"")</f>
        <v/>
      </c>
      <c r="F389" s="9"/>
      <c r="G389" s="42" t="str">
        <f>IFERROR(INDEX(Table1[سعر الشراء],MATCH(C389,Table1[كود],0)),"")</f>
        <v/>
      </c>
      <c r="H389" s="15"/>
      <c r="I389" s="9" t="str">
        <f t="shared" si="6"/>
        <v/>
      </c>
      <c r="J389" s="15"/>
      <c r="K389" s="15"/>
      <c r="L389" s="15"/>
      <c r="M389" s="15"/>
      <c r="N389" s="15"/>
    </row>
    <row r="390" spans="2:14" s="55" customFormat="1" ht="18.75" x14ac:dyDescent="0.25">
      <c r="B390" s="10"/>
      <c r="C390" s="11"/>
      <c r="D390" s="42" t="str">
        <f>IFERROR(VLOOKUP(C390,Table1[[كود]:[الصنف]],2,0),"")</f>
        <v/>
      </c>
      <c r="E390" s="9" t="str">
        <f>IFERROR(VLOOKUP(C390,Table1[[كود]:[الصنف]],3,0),"")</f>
        <v/>
      </c>
      <c r="F390" s="9"/>
      <c r="G390" s="42" t="str">
        <f>IFERROR(INDEX(Table1[سعر الشراء],MATCH(C390,Table1[كود],0)),"")</f>
        <v/>
      </c>
      <c r="H390" s="15"/>
      <c r="I390" s="9" t="str">
        <f t="shared" si="6"/>
        <v/>
      </c>
      <c r="J390" s="15"/>
      <c r="K390" s="15"/>
      <c r="L390" s="15"/>
      <c r="M390" s="15"/>
      <c r="N390" s="15"/>
    </row>
    <row r="391" spans="2:14" s="55" customFormat="1" ht="18.75" x14ac:dyDescent="0.25">
      <c r="B391" s="10"/>
      <c r="C391" s="11"/>
      <c r="D391" s="42" t="str">
        <f>IFERROR(VLOOKUP(C391,Table1[[كود]:[الصنف]],2,0),"")</f>
        <v/>
      </c>
      <c r="E391" s="9" t="str">
        <f>IFERROR(VLOOKUP(C391,Table1[[كود]:[الصنف]],3,0),"")</f>
        <v/>
      </c>
      <c r="F391" s="9"/>
      <c r="G391" s="42" t="str">
        <f>IFERROR(INDEX(Table1[سعر الشراء],MATCH(C391,Table1[كود],0)),"")</f>
        <v/>
      </c>
      <c r="H391" s="15"/>
      <c r="I391" s="9" t="str">
        <f t="shared" si="6"/>
        <v/>
      </c>
      <c r="J391" s="15"/>
      <c r="K391" s="15"/>
      <c r="L391" s="15"/>
      <c r="M391" s="15"/>
      <c r="N391" s="15"/>
    </row>
    <row r="392" spans="2:14" s="55" customFormat="1" ht="18.75" x14ac:dyDescent="0.25">
      <c r="B392" s="10"/>
      <c r="C392" s="11"/>
      <c r="D392" s="42" t="str">
        <f>IFERROR(VLOOKUP(C392,Table1[[كود]:[الصنف]],2,0),"")</f>
        <v/>
      </c>
      <c r="E392" s="9" t="str">
        <f>IFERROR(VLOOKUP(C392,Table1[[كود]:[الصنف]],3,0),"")</f>
        <v/>
      </c>
      <c r="F392" s="9"/>
      <c r="G392" s="42" t="str">
        <f>IFERROR(INDEX(Table1[سعر الشراء],MATCH(C392,Table1[كود],0)),"")</f>
        <v/>
      </c>
      <c r="H392" s="15"/>
      <c r="I392" s="9" t="str">
        <f t="shared" si="6"/>
        <v/>
      </c>
      <c r="J392" s="15"/>
      <c r="K392" s="15"/>
      <c r="L392" s="15"/>
      <c r="M392" s="15"/>
      <c r="N392" s="15"/>
    </row>
    <row r="393" spans="2:14" s="55" customFormat="1" ht="18.75" x14ac:dyDescent="0.25">
      <c r="B393" s="10"/>
      <c r="C393" s="11"/>
      <c r="D393" s="42" t="str">
        <f>IFERROR(VLOOKUP(C393,Table1[[كود]:[الصنف]],2,0),"")</f>
        <v/>
      </c>
      <c r="E393" s="9" t="str">
        <f>IFERROR(VLOOKUP(C393,Table1[[كود]:[الصنف]],3,0),"")</f>
        <v/>
      </c>
      <c r="F393" s="9"/>
      <c r="G393" s="42" t="str">
        <f>IFERROR(INDEX(Table1[سعر الشراء],MATCH(C393,Table1[كود],0)),"")</f>
        <v/>
      </c>
      <c r="H393" s="15"/>
      <c r="I393" s="9" t="str">
        <f t="shared" ref="I393:I456" si="7">IFERROR((G393*F393)-H393,"")</f>
        <v/>
      </c>
      <c r="J393" s="15"/>
      <c r="K393" s="15"/>
      <c r="L393" s="15"/>
      <c r="M393" s="15"/>
      <c r="N393" s="15"/>
    </row>
    <row r="394" spans="2:14" s="55" customFormat="1" ht="18.75" x14ac:dyDescent="0.25">
      <c r="B394" s="10"/>
      <c r="C394" s="11"/>
      <c r="D394" s="42" t="str">
        <f>IFERROR(VLOOKUP(C394,Table1[[كود]:[الصنف]],2,0),"")</f>
        <v/>
      </c>
      <c r="E394" s="9" t="str">
        <f>IFERROR(VLOOKUP(C394,Table1[[كود]:[الصنف]],3,0),"")</f>
        <v/>
      </c>
      <c r="F394" s="9"/>
      <c r="G394" s="42" t="str">
        <f>IFERROR(INDEX(Table1[سعر الشراء],MATCH(C394,Table1[كود],0)),"")</f>
        <v/>
      </c>
      <c r="H394" s="15"/>
      <c r="I394" s="9" t="str">
        <f t="shared" si="7"/>
        <v/>
      </c>
      <c r="J394" s="15"/>
      <c r="K394" s="15"/>
      <c r="L394" s="15"/>
      <c r="M394" s="15"/>
      <c r="N394" s="15"/>
    </row>
    <row r="395" spans="2:14" s="55" customFormat="1" ht="18.75" x14ac:dyDescent="0.25">
      <c r="B395" s="10"/>
      <c r="C395" s="11"/>
      <c r="D395" s="42" t="str">
        <f>IFERROR(VLOOKUP(C395,Table1[[كود]:[الصنف]],2,0),"")</f>
        <v/>
      </c>
      <c r="E395" s="9" t="str">
        <f>IFERROR(VLOOKUP(C395,Table1[[كود]:[الصنف]],3,0),"")</f>
        <v/>
      </c>
      <c r="F395" s="9"/>
      <c r="G395" s="42" t="str">
        <f>IFERROR(INDEX(Table1[سعر الشراء],MATCH(C395,Table1[كود],0)),"")</f>
        <v/>
      </c>
      <c r="H395" s="15"/>
      <c r="I395" s="9" t="str">
        <f t="shared" si="7"/>
        <v/>
      </c>
      <c r="J395" s="15"/>
      <c r="K395" s="15"/>
      <c r="L395" s="15"/>
      <c r="M395" s="15"/>
      <c r="N395" s="15"/>
    </row>
    <row r="396" spans="2:14" s="55" customFormat="1" ht="18.75" x14ac:dyDescent="0.25">
      <c r="B396" s="10"/>
      <c r="C396" s="11"/>
      <c r="D396" s="42" t="str">
        <f>IFERROR(VLOOKUP(C396,Table1[[كود]:[الصنف]],2,0),"")</f>
        <v/>
      </c>
      <c r="E396" s="9" t="str">
        <f>IFERROR(VLOOKUP(C396,Table1[[كود]:[الصنف]],3,0),"")</f>
        <v/>
      </c>
      <c r="F396" s="9"/>
      <c r="G396" s="42" t="str">
        <f>IFERROR(INDEX(Table1[سعر الشراء],MATCH(C396,Table1[كود],0)),"")</f>
        <v/>
      </c>
      <c r="H396" s="15"/>
      <c r="I396" s="9" t="str">
        <f t="shared" si="7"/>
        <v/>
      </c>
      <c r="J396" s="15"/>
      <c r="K396" s="15"/>
      <c r="L396" s="15"/>
      <c r="M396" s="15"/>
      <c r="N396" s="15"/>
    </row>
    <row r="397" spans="2:14" s="55" customFormat="1" ht="18.75" x14ac:dyDescent="0.25">
      <c r="B397" s="10"/>
      <c r="C397" s="11"/>
      <c r="D397" s="42" t="str">
        <f>IFERROR(VLOOKUP(C397,Table1[[كود]:[الصنف]],2,0),"")</f>
        <v/>
      </c>
      <c r="E397" s="9" t="str">
        <f>IFERROR(VLOOKUP(C397,Table1[[كود]:[الصنف]],3,0),"")</f>
        <v/>
      </c>
      <c r="F397" s="9"/>
      <c r="G397" s="42" t="str">
        <f>IFERROR(INDEX(Table1[سعر الشراء],MATCH(C397,Table1[كود],0)),"")</f>
        <v/>
      </c>
      <c r="H397" s="15"/>
      <c r="I397" s="9" t="str">
        <f t="shared" si="7"/>
        <v/>
      </c>
      <c r="J397" s="15"/>
      <c r="K397" s="15"/>
      <c r="L397" s="15"/>
      <c r="M397" s="15"/>
      <c r="N397" s="15"/>
    </row>
    <row r="398" spans="2:14" s="55" customFormat="1" ht="18.75" x14ac:dyDescent="0.25">
      <c r="B398" s="10"/>
      <c r="C398" s="11"/>
      <c r="D398" s="42" t="str">
        <f>IFERROR(VLOOKUP(C398,Table1[[كود]:[الصنف]],2,0),"")</f>
        <v/>
      </c>
      <c r="E398" s="9" t="str">
        <f>IFERROR(VLOOKUP(C398,Table1[[كود]:[الصنف]],3,0),"")</f>
        <v/>
      </c>
      <c r="F398" s="9"/>
      <c r="G398" s="42" t="str">
        <f>IFERROR(INDEX(Table1[سعر الشراء],MATCH(C398,Table1[كود],0)),"")</f>
        <v/>
      </c>
      <c r="H398" s="15"/>
      <c r="I398" s="9" t="str">
        <f t="shared" si="7"/>
        <v/>
      </c>
      <c r="J398" s="15"/>
      <c r="K398" s="15"/>
      <c r="L398" s="15"/>
      <c r="M398" s="15"/>
      <c r="N398" s="15"/>
    </row>
    <row r="399" spans="2:14" s="55" customFormat="1" ht="18.75" x14ac:dyDescent="0.25">
      <c r="B399" s="10"/>
      <c r="C399" s="11"/>
      <c r="D399" s="42" t="str">
        <f>IFERROR(VLOOKUP(C399,Table1[[كود]:[الصنف]],2,0),"")</f>
        <v/>
      </c>
      <c r="E399" s="9" t="str">
        <f>IFERROR(VLOOKUP(C399,Table1[[كود]:[الصنف]],3,0),"")</f>
        <v/>
      </c>
      <c r="F399" s="9"/>
      <c r="G399" s="42" t="str">
        <f>IFERROR(INDEX(Table1[سعر الشراء],MATCH(C399,Table1[كود],0)),"")</f>
        <v/>
      </c>
      <c r="H399" s="15"/>
      <c r="I399" s="9" t="str">
        <f t="shared" si="7"/>
        <v/>
      </c>
      <c r="J399" s="15"/>
      <c r="K399" s="15"/>
      <c r="L399" s="15"/>
      <c r="M399" s="15"/>
      <c r="N399" s="15"/>
    </row>
    <row r="400" spans="2:14" s="55" customFormat="1" ht="18.75" x14ac:dyDescent="0.25">
      <c r="B400" s="10"/>
      <c r="C400" s="11"/>
      <c r="D400" s="42" t="str">
        <f>IFERROR(VLOOKUP(C400,Table1[[كود]:[الصنف]],2,0),"")</f>
        <v/>
      </c>
      <c r="E400" s="9" t="str">
        <f>IFERROR(VLOOKUP(C400,Table1[[كود]:[الصنف]],3,0),"")</f>
        <v/>
      </c>
      <c r="F400" s="9"/>
      <c r="G400" s="42" t="str">
        <f>IFERROR(INDEX(Table1[سعر الشراء],MATCH(C400,Table1[كود],0)),"")</f>
        <v/>
      </c>
      <c r="H400" s="15"/>
      <c r="I400" s="9" t="str">
        <f t="shared" si="7"/>
        <v/>
      </c>
      <c r="J400" s="15"/>
      <c r="K400" s="15"/>
      <c r="L400" s="15"/>
      <c r="M400" s="15"/>
      <c r="N400" s="15"/>
    </row>
    <row r="401" spans="2:14" s="55" customFormat="1" ht="18.75" x14ac:dyDescent="0.25">
      <c r="B401" s="10"/>
      <c r="C401" s="11"/>
      <c r="D401" s="42" t="str">
        <f>IFERROR(VLOOKUP(C401,Table1[[كود]:[الصنف]],2,0),"")</f>
        <v/>
      </c>
      <c r="E401" s="9" t="str">
        <f>IFERROR(VLOOKUP(C401,Table1[[كود]:[الصنف]],3,0),"")</f>
        <v/>
      </c>
      <c r="F401" s="9"/>
      <c r="G401" s="42" t="str">
        <f>IFERROR(INDEX(Table1[سعر الشراء],MATCH(C401,Table1[كود],0)),"")</f>
        <v/>
      </c>
      <c r="H401" s="15"/>
      <c r="I401" s="9" t="str">
        <f t="shared" si="7"/>
        <v/>
      </c>
      <c r="J401" s="15"/>
      <c r="K401" s="15"/>
      <c r="L401" s="15"/>
      <c r="M401" s="15"/>
      <c r="N401" s="15"/>
    </row>
    <row r="402" spans="2:14" s="55" customFormat="1" ht="18.75" x14ac:dyDescent="0.25">
      <c r="B402" s="10"/>
      <c r="C402" s="11"/>
      <c r="D402" s="42" t="str">
        <f>IFERROR(VLOOKUP(C402,Table1[[كود]:[الصنف]],2,0),"")</f>
        <v/>
      </c>
      <c r="E402" s="9" t="str">
        <f>IFERROR(VLOOKUP(C402,Table1[[كود]:[الصنف]],3,0),"")</f>
        <v/>
      </c>
      <c r="F402" s="9"/>
      <c r="G402" s="42" t="str">
        <f>IFERROR(INDEX(Table1[سعر الشراء],MATCH(C402,Table1[كود],0)),"")</f>
        <v/>
      </c>
      <c r="H402" s="15"/>
      <c r="I402" s="9" t="str">
        <f t="shared" si="7"/>
        <v/>
      </c>
      <c r="J402" s="15"/>
      <c r="K402" s="15"/>
      <c r="L402" s="15"/>
      <c r="M402" s="15"/>
      <c r="N402" s="15"/>
    </row>
    <row r="403" spans="2:14" s="55" customFormat="1" ht="18.75" x14ac:dyDescent="0.25">
      <c r="B403" s="10"/>
      <c r="C403" s="11"/>
      <c r="D403" s="42" t="str">
        <f>IFERROR(VLOOKUP(C403,Table1[[كود]:[الصنف]],2,0),"")</f>
        <v/>
      </c>
      <c r="E403" s="9" t="str">
        <f>IFERROR(VLOOKUP(C403,Table1[[كود]:[الصنف]],3,0),"")</f>
        <v/>
      </c>
      <c r="F403" s="9"/>
      <c r="G403" s="42" t="str">
        <f>IFERROR(INDEX(Table1[سعر الشراء],MATCH(C403,Table1[كود],0)),"")</f>
        <v/>
      </c>
      <c r="H403" s="15"/>
      <c r="I403" s="9" t="str">
        <f t="shared" si="7"/>
        <v/>
      </c>
      <c r="J403" s="15"/>
      <c r="K403" s="15"/>
      <c r="L403" s="15"/>
      <c r="M403" s="15"/>
      <c r="N403" s="15"/>
    </row>
    <row r="404" spans="2:14" s="55" customFormat="1" ht="18.75" x14ac:dyDescent="0.25">
      <c r="B404" s="10"/>
      <c r="C404" s="11"/>
      <c r="D404" s="42" t="str">
        <f>IFERROR(VLOOKUP(C404,Table1[[كود]:[الصنف]],2,0),"")</f>
        <v/>
      </c>
      <c r="E404" s="9" t="str">
        <f>IFERROR(VLOOKUP(C404,Table1[[كود]:[الصنف]],3,0),"")</f>
        <v/>
      </c>
      <c r="F404" s="9"/>
      <c r="G404" s="42" t="str">
        <f>IFERROR(INDEX(Table1[سعر الشراء],MATCH(C404,Table1[كود],0)),"")</f>
        <v/>
      </c>
      <c r="H404" s="15"/>
      <c r="I404" s="9" t="str">
        <f t="shared" si="7"/>
        <v/>
      </c>
      <c r="J404" s="15"/>
      <c r="K404" s="15"/>
      <c r="L404" s="15"/>
      <c r="M404" s="15"/>
      <c r="N404" s="15"/>
    </row>
    <row r="405" spans="2:14" s="55" customFormat="1" ht="18.75" x14ac:dyDescent="0.25">
      <c r="B405" s="10"/>
      <c r="C405" s="11"/>
      <c r="D405" s="42" t="str">
        <f>IFERROR(VLOOKUP(C405,Table1[[كود]:[الصنف]],2,0),"")</f>
        <v/>
      </c>
      <c r="E405" s="9" t="str">
        <f>IFERROR(VLOOKUP(C405,Table1[[كود]:[الصنف]],3,0),"")</f>
        <v/>
      </c>
      <c r="F405" s="9"/>
      <c r="G405" s="42" t="str">
        <f>IFERROR(INDEX(Table1[سعر الشراء],MATCH(C405,Table1[كود],0)),"")</f>
        <v/>
      </c>
      <c r="H405" s="15"/>
      <c r="I405" s="9" t="str">
        <f t="shared" si="7"/>
        <v/>
      </c>
      <c r="J405" s="15"/>
      <c r="K405" s="15"/>
      <c r="L405" s="15"/>
      <c r="M405" s="15"/>
      <c r="N405" s="15"/>
    </row>
    <row r="406" spans="2:14" s="55" customFormat="1" ht="18.75" x14ac:dyDescent="0.25">
      <c r="B406" s="10"/>
      <c r="C406" s="11"/>
      <c r="D406" s="42" t="str">
        <f>IFERROR(VLOOKUP(C406,Table1[[كود]:[الصنف]],2,0),"")</f>
        <v/>
      </c>
      <c r="E406" s="9" t="str">
        <f>IFERROR(VLOOKUP(C406,Table1[[كود]:[الصنف]],3,0),"")</f>
        <v/>
      </c>
      <c r="F406" s="9"/>
      <c r="G406" s="42" t="str">
        <f>IFERROR(INDEX(Table1[سعر الشراء],MATCH(C406,Table1[كود],0)),"")</f>
        <v/>
      </c>
      <c r="H406" s="15"/>
      <c r="I406" s="9" t="str">
        <f t="shared" si="7"/>
        <v/>
      </c>
      <c r="J406" s="15"/>
      <c r="K406" s="15"/>
      <c r="L406" s="15"/>
      <c r="M406" s="15"/>
      <c r="N406" s="15"/>
    </row>
    <row r="407" spans="2:14" s="55" customFormat="1" ht="18.75" x14ac:dyDescent="0.25">
      <c r="B407" s="10"/>
      <c r="C407" s="11"/>
      <c r="D407" s="42" t="str">
        <f>IFERROR(VLOOKUP(C407,Table1[[كود]:[الصنف]],2,0),"")</f>
        <v/>
      </c>
      <c r="E407" s="9" t="str">
        <f>IFERROR(VLOOKUP(C407,Table1[[كود]:[الصنف]],3,0),"")</f>
        <v/>
      </c>
      <c r="F407" s="9"/>
      <c r="G407" s="42" t="str">
        <f>IFERROR(INDEX(Table1[سعر الشراء],MATCH(C407,Table1[كود],0)),"")</f>
        <v/>
      </c>
      <c r="H407" s="15"/>
      <c r="I407" s="9" t="str">
        <f t="shared" si="7"/>
        <v/>
      </c>
      <c r="J407" s="15"/>
      <c r="K407" s="15"/>
      <c r="L407" s="15"/>
      <c r="M407" s="15"/>
      <c r="N407" s="15"/>
    </row>
    <row r="408" spans="2:14" s="55" customFormat="1" ht="18.75" x14ac:dyDescent="0.25">
      <c r="B408" s="10"/>
      <c r="C408" s="11"/>
      <c r="D408" s="42" t="str">
        <f>IFERROR(VLOOKUP(C408,Table1[[كود]:[الصنف]],2,0),"")</f>
        <v/>
      </c>
      <c r="E408" s="9" t="str">
        <f>IFERROR(VLOOKUP(C408,Table1[[كود]:[الصنف]],3,0),"")</f>
        <v/>
      </c>
      <c r="F408" s="9"/>
      <c r="G408" s="42" t="str">
        <f>IFERROR(INDEX(Table1[سعر الشراء],MATCH(C408,Table1[كود],0)),"")</f>
        <v/>
      </c>
      <c r="H408" s="15"/>
      <c r="I408" s="9" t="str">
        <f t="shared" si="7"/>
        <v/>
      </c>
      <c r="J408" s="15"/>
      <c r="K408" s="15"/>
      <c r="L408" s="15"/>
      <c r="M408" s="15"/>
      <c r="N408" s="15"/>
    </row>
    <row r="409" spans="2:14" s="55" customFormat="1" ht="18.75" x14ac:dyDescent="0.25">
      <c r="B409" s="10"/>
      <c r="C409" s="11"/>
      <c r="D409" s="42" t="str">
        <f>IFERROR(VLOOKUP(C409,Table1[[كود]:[الصنف]],2,0),"")</f>
        <v/>
      </c>
      <c r="E409" s="9" t="str">
        <f>IFERROR(VLOOKUP(C409,Table1[[كود]:[الصنف]],3,0),"")</f>
        <v/>
      </c>
      <c r="F409" s="9"/>
      <c r="G409" s="42" t="str">
        <f>IFERROR(INDEX(Table1[سعر الشراء],MATCH(C409,Table1[كود],0)),"")</f>
        <v/>
      </c>
      <c r="H409" s="15"/>
      <c r="I409" s="9" t="str">
        <f t="shared" si="7"/>
        <v/>
      </c>
      <c r="J409" s="15"/>
      <c r="K409" s="15"/>
      <c r="L409" s="15"/>
      <c r="M409" s="15"/>
      <c r="N409" s="15"/>
    </row>
    <row r="410" spans="2:14" s="55" customFormat="1" ht="18.75" x14ac:dyDescent="0.25">
      <c r="B410" s="10"/>
      <c r="C410" s="11"/>
      <c r="D410" s="42" t="str">
        <f>IFERROR(VLOOKUP(C410,Table1[[كود]:[الصنف]],2,0),"")</f>
        <v/>
      </c>
      <c r="E410" s="9" t="str">
        <f>IFERROR(VLOOKUP(C410,Table1[[كود]:[الصنف]],3,0),"")</f>
        <v/>
      </c>
      <c r="F410" s="9"/>
      <c r="G410" s="42" t="str">
        <f>IFERROR(INDEX(Table1[سعر الشراء],MATCH(C410,Table1[كود],0)),"")</f>
        <v/>
      </c>
      <c r="H410" s="15"/>
      <c r="I410" s="9" t="str">
        <f t="shared" si="7"/>
        <v/>
      </c>
      <c r="J410" s="15"/>
      <c r="K410" s="15"/>
      <c r="L410" s="15"/>
      <c r="M410" s="15"/>
      <c r="N410" s="15"/>
    </row>
    <row r="411" spans="2:14" s="55" customFormat="1" ht="18.75" x14ac:dyDescent="0.25">
      <c r="B411" s="10"/>
      <c r="C411" s="11"/>
      <c r="D411" s="42" t="str">
        <f>IFERROR(VLOOKUP(C411,Table1[[كود]:[الصنف]],2,0),"")</f>
        <v/>
      </c>
      <c r="E411" s="9" t="str">
        <f>IFERROR(VLOOKUP(C411,Table1[[كود]:[الصنف]],3,0),"")</f>
        <v/>
      </c>
      <c r="F411" s="9"/>
      <c r="G411" s="42" t="str">
        <f>IFERROR(INDEX(Table1[سعر الشراء],MATCH(C411,Table1[كود],0)),"")</f>
        <v/>
      </c>
      <c r="H411" s="15"/>
      <c r="I411" s="9" t="str">
        <f t="shared" si="7"/>
        <v/>
      </c>
      <c r="J411" s="15"/>
      <c r="K411" s="15"/>
      <c r="L411" s="15"/>
      <c r="M411" s="15"/>
      <c r="N411" s="15"/>
    </row>
    <row r="412" spans="2:14" s="55" customFormat="1" ht="18.75" x14ac:dyDescent="0.25">
      <c r="B412" s="10"/>
      <c r="C412" s="11"/>
      <c r="D412" s="42" t="str">
        <f>IFERROR(VLOOKUP(C412,Table1[[كود]:[الصنف]],2,0),"")</f>
        <v/>
      </c>
      <c r="E412" s="9" t="str">
        <f>IFERROR(VLOOKUP(C412,Table1[[كود]:[الصنف]],3,0),"")</f>
        <v/>
      </c>
      <c r="F412" s="9"/>
      <c r="G412" s="42" t="str">
        <f>IFERROR(INDEX(Table1[سعر الشراء],MATCH(C412,Table1[كود],0)),"")</f>
        <v/>
      </c>
      <c r="H412" s="15"/>
      <c r="I412" s="9" t="str">
        <f t="shared" si="7"/>
        <v/>
      </c>
      <c r="J412" s="15"/>
      <c r="K412" s="15"/>
      <c r="L412" s="15"/>
      <c r="M412" s="15"/>
      <c r="N412" s="15"/>
    </row>
    <row r="413" spans="2:14" s="55" customFormat="1" ht="18.75" x14ac:dyDescent="0.25">
      <c r="B413" s="10"/>
      <c r="C413" s="11"/>
      <c r="D413" s="42" t="str">
        <f>IFERROR(VLOOKUP(C413,Table1[[كود]:[الصنف]],2,0),"")</f>
        <v/>
      </c>
      <c r="E413" s="9" t="str">
        <f>IFERROR(VLOOKUP(C413,Table1[[كود]:[الصنف]],3,0),"")</f>
        <v/>
      </c>
      <c r="F413" s="9"/>
      <c r="G413" s="42" t="str">
        <f>IFERROR(INDEX(Table1[سعر الشراء],MATCH(C413,Table1[كود],0)),"")</f>
        <v/>
      </c>
      <c r="H413" s="15"/>
      <c r="I413" s="9" t="str">
        <f t="shared" si="7"/>
        <v/>
      </c>
      <c r="J413" s="15"/>
      <c r="K413" s="15"/>
      <c r="L413" s="15"/>
      <c r="M413" s="15"/>
      <c r="N413" s="15"/>
    </row>
    <row r="414" spans="2:14" s="55" customFormat="1" ht="18.75" x14ac:dyDescent="0.25">
      <c r="B414" s="10"/>
      <c r="C414" s="11"/>
      <c r="D414" s="42" t="str">
        <f>IFERROR(VLOOKUP(C414,Table1[[كود]:[الصنف]],2,0),"")</f>
        <v/>
      </c>
      <c r="E414" s="9" t="str">
        <f>IFERROR(VLOOKUP(C414,Table1[[كود]:[الصنف]],3,0),"")</f>
        <v/>
      </c>
      <c r="F414" s="9"/>
      <c r="G414" s="42" t="str">
        <f>IFERROR(INDEX(Table1[سعر الشراء],MATCH(C414,Table1[كود],0)),"")</f>
        <v/>
      </c>
      <c r="H414" s="15"/>
      <c r="I414" s="9" t="str">
        <f t="shared" si="7"/>
        <v/>
      </c>
      <c r="J414" s="15"/>
      <c r="K414" s="15"/>
      <c r="L414" s="15"/>
      <c r="M414" s="15"/>
      <c r="N414" s="15"/>
    </row>
    <row r="415" spans="2:14" s="55" customFormat="1" ht="18.75" x14ac:dyDescent="0.25">
      <c r="B415" s="10"/>
      <c r="C415" s="11"/>
      <c r="D415" s="42" t="str">
        <f>IFERROR(VLOOKUP(C415,Table1[[كود]:[الصنف]],2,0),"")</f>
        <v/>
      </c>
      <c r="E415" s="9" t="str">
        <f>IFERROR(VLOOKUP(C415,Table1[[كود]:[الصنف]],3,0),"")</f>
        <v/>
      </c>
      <c r="F415" s="9"/>
      <c r="G415" s="42" t="str">
        <f>IFERROR(INDEX(Table1[سعر الشراء],MATCH(C415,Table1[كود],0)),"")</f>
        <v/>
      </c>
      <c r="H415" s="15"/>
      <c r="I415" s="9" t="str">
        <f t="shared" si="7"/>
        <v/>
      </c>
      <c r="J415" s="15"/>
      <c r="K415" s="15"/>
      <c r="L415" s="15"/>
      <c r="M415" s="15"/>
      <c r="N415" s="15"/>
    </row>
    <row r="416" spans="2:14" s="55" customFormat="1" ht="18.75" x14ac:dyDescent="0.25">
      <c r="B416" s="10"/>
      <c r="C416" s="11"/>
      <c r="D416" s="42" t="str">
        <f>IFERROR(VLOOKUP(C416,Table1[[كود]:[الصنف]],2,0),"")</f>
        <v/>
      </c>
      <c r="E416" s="9" t="str">
        <f>IFERROR(VLOOKUP(C416,Table1[[كود]:[الصنف]],3,0),"")</f>
        <v/>
      </c>
      <c r="F416" s="9"/>
      <c r="G416" s="42" t="str">
        <f>IFERROR(INDEX(Table1[سعر الشراء],MATCH(C416,Table1[كود],0)),"")</f>
        <v/>
      </c>
      <c r="H416" s="15"/>
      <c r="I416" s="9" t="str">
        <f t="shared" si="7"/>
        <v/>
      </c>
      <c r="J416" s="15"/>
      <c r="K416" s="15"/>
      <c r="L416" s="15"/>
      <c r="M416" s="15"/>
      <c r="N416" s="15"/>
    </row>
    <row r="417" spans="2:14" s="55" customFormat="1" ht="18.75" x14ac:dyDescent="0.25">
      <c r="B417" s="10"/>
      <c r="C417" s="11"/>
      <c r="D417" s="42" t="str">
        <f>IFERROR(VLOOKUP(C417,Table1[[كود]:[الصنف]],2,0),"")</f>
        <v/>
      </c>
      <c r="E417" s="9" t="str">
        <f>IFERROR(VLOOKUP(C417,Table1[[كود]:[الصنف]],3,0),"")</f>
        <v/>
      </c>
      <c r="F417" s="9"/>
      <c r="G417" s="42" t="str">
        <f>IFERROR(INDEX(Table1[سعر الشراء],MATCH(C417,Table1[كود],0)),"")</f>
        <v/>
      </c>
      <c r="H417" s="15"/>
      <c r="I417" s="9" t="str">
        <f t="shared" si="7"/>
        <v/>
      </c>
      <c r="J417" s="15"/>
      <c r="K417" s="15"/>
      <c r="L417" s="15"/>
      <c r="M417" s="15"/>
      <c r="N417" s="15"/>
    </row>
    <row r="418" spans="2:14" s="55" customFormat="1" ht="18.75" x14ac:dyDescent="0.25">
      <c r="B418" s="10"/>
      <c r="C418" s="11"/>
      <c r="D418" s="42" t="str">
        <f>IFERROR(VLOOKUP(C418,Table1[[كود]:[الصنف]],2,0),"")</f>
        <v/>
      </c>
      <c r="E418" s="9" t="str">
        <f>IFERROR(VLOOKUP(C418,Table1[[كود]:[الصنف]],3,0),"")</f>
        <v/>
      </c>
      <c r="F418" s="9"/>
      <c r="G418" s="42" t="str">
        <f>IFERROR(INDEX(Table1[سعر الشراء],MATCH(C418,Table1[كود],0)),"")</f>
        <v/>
      </c>
      <c r="H418" s="15"/>
      <c r="I418" s="9" t="str">
        <f t="shared" si="7"/>
        <v/>
      </c>
      <c r="J418" s="15"/>
      <c r="K418" s="15"/>
      <c r="L418" s="15"/>
      <c r="M418" s="15"/>
      <c r="N418" s="15"/>
    </row>
    <row r="419" spans="2:14" s="55" customFormat="1" ht="18.75" x14ac:dyDescent="0.25">
      <c r="B419" s="10"/>
      <c r="C419" s="11"/>
      <c r="D419" s="42" t="str">
        <f>IFERROR(VLOOKUP(C419,Table1[[كود]:[الصنف]],2,0),"")</f>
        <v/>
      </c>
      <c r="E419" s="9" t="str">
        <f>IFERROR(VLOOKUP(C419,Table1[[كود]:[الصنف]],3,0),"")</f>
        <v/>
      </c>
      <c r="F419" s="9"/>
      <c r="G419" s="42" t="str">
        <f>IFERROR(INDEX(Table1[سعر الشراء],MATCH(C419,Table1[كود],0)),"")</f>
        <v/>
      </c>
      <c r="H419" s="15"/>
      <c r="I419" s="9" t="str">
        <f t="shared" si="7"/>
        <v/>
      </c>
      <c r="J419" s="15"/>
      <c r="K419" s="15"/>
      <c r="L419" s="15"/>
      <c r="M419" s="15"/>
      <c r="N419" s="15"/>
    </row>
    <row r="420" spans="2:14" s="55" customFormat="1" ht="18.75" x14ac:dyDescent="0.25">
      <c r="B420" s="10"/>
      <c r="C420" s="11"/>
      <c r="D420" s="42" t="str">
        <f>IFERROR(VLOOKUP(C420,Table1[[كود]:[الصنف]],2,0),"")</f>
        <v/>
      </c>
      <c r="E420" s="9" t="str">
        <f>IFERROR(VLOOKUP(C420,Table1[[كود]:[الصنف]],3,0),"")</f>
        <v/>
      </c>
      <c r="F420" s="9"/>
      <c r="G420" s="42" t="str">
        <f>IFERROR(INDEX(Table1[سعر الشراء],MATCH(C420,Table1[كود],0)),"")</f>
        <v/>
      </c>
      <c r="H420" s="15"/>
      <c r="I420" s="9" t="str">
        <f t="shared" si="7"/>
        <v/>
      </c>
      <c r="J420" s="15"/>
      <c r="K420" s="15"/>
      <c r="L420" s="15"/>
      <c r="M420" s="15"/>
      <c r="N420" s="15"/>
    </row>
    <row r="421" spans="2:14" s="55" customFormat="1" ht="18.75" x14ac:dyDescent="0.25">
      <c r="B421" s="10"/>
      <c r="C421" s="11"/>
      <c r="D421" s="42" t="str">
        <f>IFERROR(VLOOKUP(C421,Table1[[كود]:[الصنف]],2,0),"")</f>
        <v/>
      </c>
      <c r="E421" s="9" t="str">
        <f>IFERROR(VLOOKUP(C421,Table1[[كود]:[الصنف]],3,0),"")</f>
        <v/>
      </c>
      <c r="F421" s="9"/>
      <c r="G421" s="42" t="str">
        <f>IFERROR(INDEX(Table1[سعر الشراء],MATCH(C421,Table1[كود],0)),"")</f>
        <v/>
      </c>
      <c r="H421" s="15"/>
      <c r="I421" s="9" t="str">
        <f t="shared" si="7"/>
        <v/>
      </c>
      <c r="J421" s="15"/>
      <c r="K421" s="15"/>
      <c r="L421" s="15"/>
      <c r="M421" s="15"/>
      <c r="N421" s="15"/>
    </row>
    <row r="422" spans="2:14" s="55" customFormat="1" ht="18.75" x14ac:dyDescent="0.25">
      <c r="B422" s="10"/>
      <c r="C422" s="11"/>
      <c r="D422" s="42" t="str">
        <f>IFERROR(VLOOKUP(C422,Table1[[كود]:[الصنف]],2,0),"")</f>
        <v/>
      </c>
      <c r="E422" s="9" t="str">
        <f>IFERROR(VLOOKUP(C422,Table1[[كود]:[الصنف]],3,0),"")</f>
        <v/>
      </c>
      <c r="F422" s="9"/>
      <c r="G422" s="42" t="str">
        <f>IFERROR(INDEX(Table1[سعر الشراء],MATCH(C422,Table1[كود],0)),"")</f>
        <v/>
      </c>
      <c r="H422" s="15"/>
      <c r="I422" s="9" t="str">
        <f t="shared" si="7"/>
        <v/>
      </c>
      <c r="J422" s="15"/>
      <c r="K422" s="15"/>
      <c r="L422" s="15"/>
      <c r="M422" s="15"/>
      <c r="N422" s="15"/>
    </row>
    <row r="423" spans="2:14" s="55" customFormat="1" ht="18.75" x14ac:dyDescent="0.25">
      <c r="B423" s="10"/>
      <c r="C423" s="11"/>
      <c r="D423" s="42" t="str">
        <f>IFERROR(VLOOKUP(C423,Table1[[كود]:[الصنف]],2,0),"")</f>
        <v/>
      </c>
      <c r="E423" s="9" t="str">
        <f>IFERROR(VLOOKUP(C423,Table1[[كود]:[الصنف]],3,0),"")</f>
        <v/>
      </c>
      <c r="F423" s="9"/>
      <c r="G423" s="42" t="str">
        <f>IFERROR(INDEX(Table1[سعر الشراء],MATCH(C423,Table1[كود],0)),"")</f>
        <v/>
      </c>
      <c r="H423" s="15"/>
      <c r="I423" s="9" t="str">
        <f t="shared" si="7"/>
        <v/>
      </c>
      <c r="J423" s="15"/>
      <c r="K423" s="15"/>
      <c r="L423" s="15"/>
      <c r="M423" s="15"/>
      <c r="N423" s="15"/>
    </row>
    <row r="424" spans="2:14" s="55" customFormat="1" ht="18.75" x14ac:dyDescent="0.25">
      <c r="B424" s="10"/>
      <c r="C424" s="11"/>
      <c r="D424" s="42" t="str">
        <f>IFERROR(VLOOKUP(C424,Table1[[كود]:[الصنف]],2,0),"")</f>
        <v/>
      </c>
      <c r="E424" s="9" t="str">
        <f>IFERROR(VLOOKUP(C424,Table1[[كود]:[الصنف]],3,0),"")</f>
        <v/>
      </c>
      <c r="F424" s="9"/>
      <c r="G424" s="42" t="str">
        <f>IFERROR(INDEX(Table1[سعر الشراء],MATCH(C424,Table1[كود],0)),"")</f>
        <v/>
      </c>
      <c r="H424" s="15"/>
      <c r="I424" s="9" t="str">
        <f t="shared" si="7"/>
        <v/>
      </c>
      <c r="J424" s="15"/>
      <c r="K424" s="15"/>
      <c r="L424" s="15"/>
      <c r="M424" s="15"/>
      <c r="N424" s="15"/>
    </row>
    <row r="425" spans="2:14" s="55" customFormat="1" ht="18.75" x14ac:dyDescent="0.25">
      <c r="B425" s="10"/>
      <c r="C425" s="11"/>
      <c r="D425" s="42" t="str">
        <f>IFERROR(VLOOKUP(C425,Table1[[كود]:[الصنف]],2,0),"")</f>
        <v/>
      </c>
      <c r="E425" s="9" t="str">
        <f>IFERROR(VLOOKUP(C425,Table1[[كود]:[الصنف]],3,0),"")</f>
        <v/>
      </c>
      <c r="F425" s="9"/>
      <c r="G425" s="42" t="str">
        <f>IFERROR(INDEX(Table1[سعر الشراء],MATCH(C425,Table1[كود],0)),"")</f>
        <v/>
      </c>
      <c r="H425" s="15"/>
      <c r="I425" s="9" t="str">
        <f t="shared" si="7"/>
        <v/>
      </c>
      <c r="J425" s="15"/>
      <c r="K425" s="15"/>
      <c r="L425" s="15"/>
      <c r="M425" s="15"/>
      <c r="N425" s="15"/>
    </row>
    <row r="426" spans="2:14" s="55" customFormat="1" ht="18.75" x14ac:dyDescent="0.25">
      <c r="B426" s="10"/>
      <c r="C426" s="11"/>
      <c r="D426" s="42" t="str">
        <f>IFERROR(VLOOKUP(C426,Table1[[كود]:[الصنف]],2,0),"")</f>
        <v/>
      </c>
      <c r="E426" s="9" t="str">
        <f>IFERROR(VLOOKUP(C426,Table1[[كود]:[الصنف]],3,0),"")</f>
        <v/>
      </c>
      <c r="F426" s="9"/>
      <c r="G426" s="42" t="str">
        <f>IFERROR(INDEX(Table1[سعر الشراء],MATCH(C426,Table1[كود],0)),"")</f>
        <v/>
      </c>
      <c r="H426" s="15"/>
      <c r="I426" s="9" t="str">
        <f t="shared" si="7"/>
        <v/>
      </c>
      <c r="J426" s="15"/>
      <c r="K426" s="15"/>
      <c r="L426" s="15"/>
      <c r="M426" s="15"/>
      <c r="N426" s="15"/>
    </row>
    <row r="427" spans="2:14" s="55" customFormat="1" ht="18.75" x14ac:dyDescent="0.25">
      <c r="B427" s="10"/>
      <c r="C427" s="11"/>
      <c r="D427" s="42" t="str">
        <f>IFERROR(VLOOKUP(C427,Table1[[كود]:[الصنف]],2,0),"")</f>
        <v/>
      </c>
      <c r="E427" s="9" t="str">
        <f>IFERROR(VLOOKUP(C427,Table1[[كود]:[الصنف]],3,0),"")</f>
        <v/>
      </c>
      <c r="F427" s="9"/>
      <c r="G427" s="42" t="str">
        <f>IFERROR(INDEX(Table1[سعر الشراء],MATCH(C427,Table1[كود],0)),"")</f>
        <v/>
      </c>
      <c r="H427" s="15"/>
      <c r="I427" s="9" t="str">
        <f t="shared" si="7"/>
        <v/>
      </c>
      <c r="J427" s="15"/>
      <c r="K427" s="15"/>
      <c r="L427" s="15"/>
      <c r="M427" s="15"/>
      <c r="N427" s="15"/>
    </row>
    <row r="428" spans="2:14" s="55" customFormat="1" ht="18.75" x14ac:dyDescent="0.25">
      <c r="B428" s="10"/>
      <c r="C428" s="11"/>
      <c r="D428" s="42" t="str">
        <f>IFERROR(VLOOKUP(C428,Table1[[كود]:[الصنف]],2,0),"")</f>
        <v/>
      </c>
      <c r="E428" s="9" t="str">
        <f>IFERROR(VLOOKUP(C428,Table1[[كود]:[الصنف]],3,0),"")</f>
        <v/>
      </c>
      <c r="F428" s="9"/>
      <c r="G428" s="42" t="str">
        <f>IFERROR(INDEX(Table1[سعر الشراء],MATCH(C428,Table1[كود],0)),"")</f>
        <v/>
      </c>
      <c r="H428" s="15"/>
      <c r="I428" s="9" t="str">
        <f t="shared" si="7"/>
        <v/>
      </c>
      <c r="J428" s="15"/>
      <c r="K428" s="15"/>
      <c r="L428" s="15"/>
      <c r="M428" s="15"/>
      <c r="N428" s="15"/>
    </row>
    <row r="429" spans="2:14" s="55" customFormat="1" ht="18.75" x14ac:dyDescent="0.25">
      <c r="B429" s="10"/>
      <c r="C429" s="11"/>
      <c r="D429" s="42" t="str">
        <f>IFERROR(VLOOKUP(C429,Table1[[كود]:[الصنف]],2,0),"")</f>
        <v/>
      </c>
      <c r="E429" s="9" t="str">
        <f>IFERROR(VLOOKUP(C429,Table1[[كود]:[الصنف]],3,0),"")</f>
        <v/>
      </c>
      <c r="F429" s="9"/>
      <c r="G429" s="42" t="str">
        <f>IFERROR(INDEX(Table1[سعر الشراء],MATCH(C429,Table1[كود],0)),"")</f>
        <v/>
      </c>
      <c r="H429" s="15"/>
      <c r="I429" s="9" t="str">
        <f t="shared" si="7"/>
        <v/>
      </c>
      <c r="J429" s="15"/>
      <c r="K429" s="15"/>
      <c r="L429" s="15"/>
      <c r="M429" s="15"/>
      <c r="N429" s="15"/>
    </row>
    <row r="430" spans="2:14" s="55" customFormat="1" ht="18.75" x14ac:dyDescent="0.25">
      <c r="B430" s="10"/>
      <c r="C430" s="11"/>
      <c r="D430" s="42" t="str">
        <f>IFERROR(VLOOKUP(C430,Table1[[كود]:[الصنف]],2,0),"")</f>
        <v/>
      </c>
      <c r="E430" s="9" t="str">
        <f>IFERROR(VLOOKUP(C430,Table1[[كود]:[الصنف]],3,0),"")</f>
        <v/>
      </c>
      <c r="F430" s="9"/>
      <c r="G430" s="42" t="str">
        <f>IFERROR(INDEX(Table1[سعر الشراء],MATCH(C430,Table1[كود],0)),"")</f>
        <v/>
      </c>
      <c r="H430" s="15"/>
      <c r="I430" s="9" t="str">
        <f t="shared" si="7"/>
        <v/>
      </c>
      <c r="J430" s="15"/>
      <c r="K430" s="15"/>
      <c r="L430" s="15"/>
      <c r="M430" s="15"/>
      <c r="N430" s="15"/>
    </row>
    <row r="431" spans="2:14" s="55" customFormat="1" ht="18.75" x14ac:dyDescent="0.25">
      <c r="B431" s="10"/>
      <c r="C431" s="11"/>
      <c r="D431" s="42" t="str">
        <f>IFERROR(VLOOKUP(C431,Table1[[كود]:[الصنف]],2,0),"")</f>
        <v/>
      </c>
      <c r="E431" s="9" t="str">
        <f>IFERROR(VLOOKUP(C431,Table1[[كود]:[الصنف]],3,0),"")</f>
        <v/>
      </c>
      <c r="F431" s="9"/>
      <c r="G431" s="42" t="str">
        <f>IFERROR(INDEX(Table1[سعر الشراء],MATCH(C431,Table1[كود],0)),"")</f>
        <v/>
      </c>
      <c r="H431" s="15"/>
      <c r="I431" s="9" t="str">
        <f t="shared" si="7"/>
        <v/>
      </c>
      <c r="J431" s="15"/>
      <c r="K431" s="15"/>
      <c r="L431" s="15"/>
      <c r="M431" s="15"/>
      <c r="N431" s="15"/>
    </row>
    <row r="432" spans="2:14" s="55" customFormat="1" ht="18.75" x14ac:dyDescent="0.25">
      <c r="B432" s="10"/>
      <c r="C432" s="11"/>
      <c r="D432" s="42" t="str">
        <f>IFERROR(VLOOKUP(C432,Table1[[كود]:[الصنف]],2,0),"")</f>
        <v/>
      </c>
      <c r="E432" s="9" t="str">
        <f>IFERROR(VLOOKUP(C432,Table1[[كود]:[الصنف]],3,0),"")</f>
        <v/>
      </c>
      <c r="F432" s="9"/>
      <c r="G432" s="42" t="str">
        <f>IFERROR(INDEX(Table1[سعر الشراء],MATCH(C432,Table1[كود],0)),"")</f>
        <v/>
      </c>
      <c r="H432" s="15"/>
      <c r="I432" s="9" t="str">
        <f t="shared" si="7"/>
        <v/>
      </c>
      <c r="J432" s="15"/>
      <c r="K432" s="15"/>
      <c r="L432" s="15"/>
      <c r="M432" s="15"/>
      <c r="N432" s="15"/>
    </row>
    <row r="433" spans="2:14" s="55" customFormat="1" ht="18.75" x14ac:dyDescent="0.25">
      <c r="B433" s="10"/>
      <c r="C433" s="11"/>
      <c r="D433" s="42" t="str">
        <f>IFERROR(VLOOKUP(C433,Table1[[كود]:[الصنف]],2,0),"")</f>
        <v/>
      </c>
      <c r="E433" s="9" t="str">
        <f>IFERROR(VLOOKUP(C433,Table1[[كود]:[الصنف]],3,0),"")</f>
        <v/>
      </c>
      <c r="F433" s="9"/>
      <c r="G433" s="42" t="str">
        <f>IFERROR(INDEX(Table1[سعر الشراء],MATCH(C433,Table1[كود],0)),"")</f>
        <v/>
      </c>
      <c r="H433" s="15"/>
      <c r="I433" s="9" t="str">
        <f t="shared" si="7"/>
        <v/>
      </c>
      <c r="J433" s="15"/>
      <c r="K433" s="15"/>
      <c r="L433" s="15"/>
      <c r="M433" s="15"/>
      <c r="N433" s="15"/>
    </row>
    <row r="434" spans="2:14" s="55" customFormat="1" ht="18.75" x14ac:dyDescent="0.25">
      <c r="B434" s="10"/>
      <c r="C434" s="11"/>
      <c r="D434" s="42" t="str">
        <f>IFERROR(VLOOKUP(C434,Table1[[كود]:[الصنف]],2,0),"")</f>
        <v/>
      </c>
      <c r="E434" s="9" t="str">
        <f>IFERROR(VLOOKUP(C434,Table1[[كود]:[الصنف]],3,0),"")</f>
        <v/>
      </c>
      <c r="F434" s="9"/>
      <c r="G434" s="42" t="str">
        <f>IFERROR(INDEX(Table1[سعر الشراء],MATCH(C434,Table1[كود],0)),"")</f>
        <v/>
      </c>
      <c r="H434" s="15"/>
      <c r="I434" s="9" t="str">
        <f t="shared" si="7"/>
        <v/>
      </c>
      <c r="J434" s="15"/>
      <c r="K434" s="15"/>
      <c r="L434" s="15"/>
      <c r="M434" s="15"/>
      <c r="N434" s="15"/>
    </row>
    <row r="435" spans="2:14" s="55" customFormat="1" ht="18.75" x14ac:dyDescent="0.25">
      <c r="B435" s="10"/>
      <c r="C435" s="11"/>
      <c r="D435" s="42" t="str">
        <f>IFERROR(VLOOKUP(C435,Table1[[كود]:[الصنف]],2,0),"")</f>
        <v/>
      </c>
      <c r="E435" s="9" t="str">
        <f>IFERROR(VLOOKUP(C435,Table1[[كود]:[الصنف]],3,0),"")</f>
        <v/>
      </c>
      <c r="F435" s="9"/>
      <c r="G435" s="42" t="str">
        <f>IFERROR(INDEX(Table1[سعر الشراء],MATCH(C435,Table1[كود],0)),"")</f>
        <v/>
      </c>
      <c r="H435" s="15"/>
      <c r="I435" s="9" t="str">
        <f t="shared" si="7"/>
        <v/>
      </c>
      <c r="J435" s="15"/>
      <c r="K435" s="15"/>
      <c r="L435" s="15"/>
      <c r="M435" s="15"/>
      <c r="N435" s="15"/>
    </row>
    <row r="436" spans="2:14" s="55" customFormat="1" ht="18.75" x14ac:dyDescent="0.25">
      <c r="B436" s="10"/>
      <c r="C436" s="11"/>
      <c r="D436" s="42" t="str">
        <f>IFERROR(VLOOKUP(C436,Table1[[كود]:[الصنف]],2,0),"")</f>
        <v/>
      </c>
      <c r="E436" s="9" t="str">
        <f>IFERROR(VLOOKUP(C436,Table1[[كود]:[الصنف]],3,0),"")</f>
        <v/>
      </c>
      <c r="F436" s="9"/>
      <c r="G436" s="42" t="str">
        <f>IFERROR(INDEX(Table1[سعر الشراء],MATCH(C436,Table1[كود],0)),"")</f>
        <v/>
      </c>
      <c r="H436" s="15"/>
      <c r="I436" s="9" t="str">
        <f t="shared" si="7"/>
        <v/>
      </c>
      <c r="J436" s="15"/>
      <c r="K436" s="15"/>
      <c r="L436" s="15"/>
      <c r="M436" s="15"/>
      <c r="N436" s="15"/>
    </row>
    <row r="437" spans="2:14" s="55" customFormat="1" ht="18.75" x14ac:dyDescent="0.25">
      <c r="B437" s="10"/>
      <c r="C437" s="11"/>
      <c r="D437" s="42" t="str">
        <f>IFERROR(VLOOKUP(C437,Table1[[كود]:[الصنف]],2,0),"")</f>
        <v/>
      </c>
      <c r="E437" s="9" t="str">
        <f>IFERROR(VLOOKUP(C437,Table1[[كود]:[الصنف]],3,0),"")</f>
        <v/>
      </c>
      <c r="F437" s="9"/>
      <c r="G437" s="42" t="str">
        <f>IFERROR(INDEX(Table1[سعر الشراء],MATCH(C437,Table1[كود],0)),"")</f>
        <v/>
      </c>
      <c r="H437" s="15"/>
      <c r="I437" s="9" t="str">
        <f t="shared" si="7"/>
        <v/>
      </c>
      <c r="J437" s="15"/>
      <c r="K437" s="15"/>
      <c r="L437" s="15"/>
      <c r="M437" s="15"/>
      <c r="N437" s="15"/>
    </row>
    <row r="438" spans="2:14" s="55" customFormat="1" ht="18.75" x14ac:dyDescent="0.25">
      <c r="B438" s="10"/>
      <c r="C438" s="11"/>
      <c r="D438" s="42" t="str">
        <f>IFERROR(VLOOKUP(C438,Table1[[كود]:[الصنف]],2,0),"")</f>
        <v/>
      </c>
      <c r="E438" s="9" t="str">
        <f>IFERROR(VLOOKUP(C438,Table1[[كود]:[الصنف]],3,0),"")</f>
        <v/>
      </c>
      <c r="F438" s="9"/>
      <c r="G438" s="42" t="str">
        <f>IFERROR(INDEX(Table1[سعر الشراء],MATCH(C438,Table1[كود],0)),"")</f>
        <v/>
      </c>
      <c r="H438" s="15"/>
      <c r="I438" s="9" t="str">
        <f t="shared" si="7"/>
        <v/>
      </c>
      <c r="J438" s="15"/>
      <c r="K438" s="15"/>
      <c r="L438" s="15"/>
      <c r="M438" s="15"/>
      <c r="N438" s="15"/>
    </row>
    <row r="439" spans="2:14" s="55" customFormat="1" ht="18.75" x14ac:dyDescent="0.25">
      <c r="B439" s="10"/>
      <c r="C439" s="11"/>
      <c r="D439" s="42" t="str">
        <f>IFERROR(VLOOKUP(C439,Table1[[كود]:[الصنف]],2,0),"")</f>
        <v/>
      </c>
      <c r="E439" s="9" t="str">
        <f>IFERROR(VLOOKUP(C439,Table1[[كود]:[الصنف]],3,0),"")</f>
        <v/>
      </c>
      <c r="F439" s="9"/>
      <c r="G439" s="42" t="str">
        <f>IFERROR(INDEX(Table1[سعر الشراء],MATCH(C439,Table1[كود],0)),"")</f>
        <v/>
      </c>
      <c r="H439" s="15"/>
      <c r="I439" s="9" t="str">
        <f t="shared" si="7"/>
        <v/>
      </c>
      <c r="J439" s="15"/>
      <c r="K439" s="15"/>
      <c r="L439" s="15"/>
      <c r="M439" s="15"/>
      <c r="N439" s="15"/>
    </row>
    <row r="440" spans="2:14" s="55" customFormat="1" ht="18.75" x14ac:dyDescent="0.25">
      <c r="B440" s="10"/>
      <c r="C440" s="11"/>
      <c r="D440" s="42" t="str">
        <f>IFERROR(VLOOKUP(C440,Table1[[كود]:[الصنف]],2,0),"")</f>
        <v/>
      </c>
      <c r="E440" s="9" t="str">
        <f>IFERROR(VLOOKUP(C440,Table1[[كود]:[الصنف]],3,0),"")</f>
        <v/>
      </c>
      <c r="F440" s="9"/>
      <c r="G440" s="42" t="str">
        <f>IFERROR(INDEX(Table1[سعر الشراء],MATCH(C440,Table1[كود],0)),"")</f>
        <v/>
      </c>
      <c r="H440" s="15"/>
      <c r="I440" s="9" t="str">
        <f t="shared" si="7"/>
        <v/>
      </c>
      <c r="J440" s="15"/>
      <c r="K440" s="15"/>
      <c r="L440" s="15"/>
      <c r="M440" s="15"/>
      <c r="N440" s="15"/>
    </row>
    <row r="441" spans="2:14" s="55" customFormat="1" ht="18.75" x14ac:dyDescent="0.25">
      <c r="B441" s="10"/>
      <c r="C441" s="11"/>
      <c r="D441" s="42" t="str">
        <f>IFERROR(VLOOKUP(C441,Table1[[كود]:[الصنف]],2,0),"")</f>
        <v/>
      </c>
      <c r="E441" s="9" t="str">
        <f>IFERROR(VLOOKUP(C441,Table1[[كود]:[الصنف]],3,0),"")</f>
        <v/>
      </c>
      <c r="F441" s="9"/>
      <c r="G441" s="42" t="str">
        <f>IFERROR(INDEX(Table1[سعر الشراء],MATCH(C441,Table1[كود],0)),"")</f>
        <v/>
      </c>
      <c r="H441" s="15"/>
      <c r="I441" s="9" t="str">
        <f t="shared" si="7"/>
        <v/>
      </c>
      <c r="J441" s="15"/>
      <c r="K441" s="15"/>
      <c r="L441" s="15"/>
      <c r="M441" s="15"/>
      <c r="N441" s="15"/>
    </row>
    <row r="442" spans="2:14" s="55" customFormat="1" ht="18.75" x14ac:dyDescent="0.25">
      <c r="B442" s="10"/>
      <c r="C442" s="11"/>
      <c r="D442" s="42" t="str">
        <f>IFERROR(VLOOKUP(C442,Table1[[كود]:[الصنف]],2,0),"")</f>
        <v/>
      </c>
      <c r="E442" s="9" t="str">
        <f>IFERROR(VLOOKUP(C442,Table1[[كود]:[الصنف]],3,0),"")</f>
        <v/>
      </c>
      <c r="F442" s="9"/>
      <c r="G442" s="42" t="str">
        <f>IFERROR(INDEX(Table1[سعر الشراء],MATCH(C442,Table1[كود],0)),"")</f>
        <v/>
      </c>
      <c r="H442" s="15"/>
      <c r="I442" s="9" t="str">
        <f t="shared" si="7"/>
        <v/>
      </c>
      <c r="J442" s="15"/>
      <c r="K442" s="15"/>
      <c r="L442" s="15"/>
      <c r="M442" s="15"/>
      <c r="N442" s="15"/>
    </row>
    <row r="443" spans="2:14" s="55" customFormat="1" ht="18.75" x14ac:dyDescent="0.25">
      <c r="B443" s="10"/>
      <c r="C443" s="11"/>
      <c r="D443" s="42" t="str">
        <f>IFERROR(VLOOKUP(C443,Table1[[كود]:[الصنف]],2,0),"")</f>
        <v/>
      </c>
      <c r="E443" s="9" t="str">
        <f>IFERROR(VLOOKUP(C443,Table1[[كود]:[الصنف]],3,0),"")</f>
        <v/>
      </c>
      <c r="F443" s="9"/>
      <c r="G443" s="42" t="str">
        <f>IFERROR(INDEX(Table1[سعر الشراء],MATCH(C443,Table1[كود],0)),"")</f>
        <v/>
      </c>
      <c r="H443" s="15"/>
      <c r="I443" s="9" t="str">
        <f t="shared" si="7"/>
        <v/>
      </c>
      <c r="J443" s="15"/>
      <c r="K443" s="15"/>
      <c r="L443" s="15"/>
      <c r="M443" s="15"/>
      <c r="N443" s="15"/>
    </row>
    <row r="444" spans="2:14" s="55" customFormat="1" ht="18.75" x14ac:dyDescent="0.25">
      <c r="B444" s="10"/>
      <c r="C444" s="11"/>
      <c r="D444" s="42" t="str">
        <f>IFERROR(VLOOKUP(C444,Table1[[كود]:[الصنف]],2,0),"")</f>
        <v/>
      </c>
      <c r="E444" s="9" t="str">
        <f>IFERROR(VLOOKUP(C444,Table1[[كود]:[الصنف]],3,0),"")</f>
        <v/>
      </c>
      <c r="F444" s="9"/>
      <c r="G444" s="42" t="str">
        <f>IFERROR(INDEX(Table1[سعر الشراء],MATCH(C444,Table1[كود],0)),"")</f>
        <v/>
      </c>
      <c r="H444" s="15"/>
      <c r="I444" s="9" t="str">
        <f t="shared" si="7"/>
        <v/>
      </c>
      <c r="J444" s="15"/>
      <c r="K444" s="15"/>
      <c r="L444" s="15"/>
      <c r="M444" s="15"/>
      <c r="N444" s="15"/>
    </row>
    <row r="445" spans="2:14" s="55" customFormat="1" ht="18.75" x14ac:dyDescent="0.25">
      <c r="B445" s="10"/>
      <c r="C445" s="11"/>
      <c r="D445" s="42" t="str">
        <f>IFERROR(VLOOKUP(C445,Table1[[كود]:[الصنف]],2,0),"")</f>
        <v/>
      </c>
      <c r="E445" s="9" t="str">
        <f>IFERROR(VLOOKUP(C445,Table1[[كود]:[الصنف]],3,0),"")</f>
        <v/>
      </c>
      <c r="F445" s="9"/>
      <c r="G445" s="42" t="str">
        <f>IFERROR(INDEX(Table1[سعر الشراء],MATCH(C445,Table1[كود],0)),"")</f>
        <v/>
      </c>
      <c r="H445" s="15"/>
      <c r="I445" s="9" t="str">
        <f t="shared" si="7"/>
        <v/>
      </c>
      <c r="J445" s="15"/>
      <c r="K445" s="15"/>
      <c r="L445" s="15"/>
      <c r="M445" s="15"/>
      <c r="N445" s="15"/>
    </row>
    <row r="446" spans="2:14" s="55" customFormat="1" ht="18.75" x14ac:dyDescent="0.25">
      <c r="B446" s="10"/>
      <c r="C446" s="11"/>
      <c r="D446" s="42" t="str">
        <f>IFERROR(VLOOKUP(C446,Table1[[كود]:[الصنف]],2,0),"")</f>
        <v/>
      </c>
      <c r="E446" s="9" t="str">
        <f>IFERROR(VLOOKUP(C446,Table1[[كود]:[الصنف]],3,0),"")</f>
        <v/>
      </c>
      <c r="F446" s="9"/>
      <c r="G446" s="42" t="str">
        <f>IFERROR(INDEX(Table1[سعر الشراء],MATCH(C446,Table1[كود],0)),"")</f>
        <v/>
      </c>
      <c r="H446" s="15"/>
      <c r="I446" s="9" t="str">
        <f t="shared" si="7"/>
        <v/>
      </c>
      <c r="J446" s="15"/>
      <c r="K446" s="15"/>
      <c r="L446" s="15"/>
      <c r="M446" s="15"/>
      <c r="N446" s="15"/>
    </row>
    <row r="447" spans="2:14" s="55" customFormat="1" ht="18.75" x14ac:dyDescent="0.25">
      <c r="B447" s="10"/>
      <c r="C447" s="11"/>
      <c r="D447" s="42" t="str">
        <f>IFERROR(VLOOKUP(C447,Table1[[كود]:[الصنف]],2,0),"")</f>
        <v/>
      </c>
      <c r="E447" s="9" t="str">
        <f>IFERROR(VLOOKUP(C447,Table1[[كود]:[الصنف]],3,0),"")</f>
        <v/>
      </c>
      <c r="F447" s="9"/>
      <c r="G447" s="42" t="str">
        <f>IFERROR(INDEX(Table1[سعر الشراء],MATCH(C447,Table1[كود],0)),"")</f>
        <v/>
      </c>
      <c r="H447" s="15"/>
      <c r="I447" s="9" t="str">
        <f t="shared" si="7"/>
        <v/>
      </c>
      <c r="J447" s="15"/>
      <c r="K447" s="15"/>
      <c r="L447" s="15"/>
      <c r="M447" s="15"/>
      <c r="N447" s="15"/>
    </row>
    <row r="448" spans="2:14" s="55" customFormat="1" ht="18.75" x14ac:dyDescent="0.25">
      <c r="B448" s="10"/>
      <c r="C448" s="11"/>
      <c r="D448" s="42" t="str">
        <f>IFERROR(VLOOKUP(C448,Table1[[كود]:[الصنف]],2,0),"")</f>
        <v/>
      </c>
      <c r="E448" s="9" t="str">
        <f>IFERROR(VLOOKUP(C448,Table1[[كود]:[الصنف]],3,0),"")</f>
        <v/>
      </c>
      <c r="F448" s="9"/>
      <c r="G448" s="42" t="str">
        <f>IFERROR(INDEX(Table1[سعر الشراء],MATCH(C448,Table1[كود],0)),"")</f>
        <v/>
      </c>
      <c r="H448" s="15"/>
      <c r="I448" s="9" t="str">
        <f t="shared" si="7"/>
        <v/>
      </c>
      <c r="J448" s="15"/>
      <c r="K448" s="15"/>
      <c r="L448" s="15"/>
      <c r="M448" s="15"/>
      <c r="N448" s="15"/>
    </row>
    <row r="449" spans="2:14" s="55" customFormat="1" ht="18.75" x14ac:dyDescent="0.25">
      <c r="B449" s="10"/>
      <c r="C449" s="11"/>
      <c r="D449" s="42" t="str">
        <f>IFERROR(VLOOKUP(C449,Table1[[كود]:[الصنف]],2,0),"")</f>
        <v/>
      </c>
      <c r="E449" s="9" t="str">
        <f>IFERROR(VLOOKUP(C449,Table1[[كود]:[الصنف]],3,0),"")</f>
        <v/>
      </c>
      <c r="F449" s="9"/>
      <c r="G449" s="42" t="str">
        <f>IFERROR(INDEX(Table1[سعر الشراء],MATCH(C449,Table1[كود],0)),"")</f>
        <v/>
      </c>
      <c r="H449" s="15"/>
      <c r="I449" s="9" t="str">
        <f t="shared" si="7"/>
        <v/>
      </c>
      <c r="J449" s="15"/>
      <c r="K449" s="15"/>
      <c r="L449" s="15"/>
      <c r="M449" s="15"/>
      <c r="N449" s="15"/>
    </row>
    <row r="450" spans="2:14" s="55" customFormat="1" ht="18.75" x14ac:dyDescent="0.25">
      <c r="B450" s="10"/>
      <c r="C450" s="11"/>
      <c r="D450" s="42" t="str">
        <f>IFERROR(VLOOKUP(C450,Table1[[كود]:[الصنف]],2,0),"")</f>
        <v/>
      </c>
      <c r="E450" s="9" t="str">
        <f>IFERROR(VLOOKUP(C450,Table1[[كود]:[الصنف]],3,0),"")</f>
        <v/>
      </c>
      <c r="F450" s="9"/>
      <c r="G450" s="42" t="str">
        <f>IFERROR(INDEX(Table1[سعر الشراء],MATCH(C450,Table1[كود],0)),"")</f>
        <v/>
      </c>
      <c r="H450" s="15"/>
      <c r="I450" s="9" t="str">
        <f t="shared" si="7"/>
        <v/>
      </c>
      <c r="J450" s="15"/>
      <c r="K450" s="15"/>
      <c r="L450" s="15"/>
      <c r="M450" s="15"/>
      <c r="N450" s="15"/>
    </row>
    <row r="451" spans="2:14" s="55" customFormat="1" ht="18.75" x14ac:dyDescent="0.25">
      <c r="B451" s="10"/>
      <c r="C451" s="11"/>
      <c r="D451" s="42" t="str">
        <f>IFERROR(VLOOKUP(C451,Table1[[كود]:[الصنف]],2,0),"")</f>
        <v/>
      </c>
      <c r="E451" s="9" t="str">
        <f>IFERROR(VLOOKUP(C451,Table1[[كود]:[الصنف]],3,0),"")</f>
        <v/>
      </c>
      <c r="F451" s="9"/>
      <c r="G451" s="42" t="str">
        <f>IFERROR(INDEX(Table1[سعر الشراء],MATCH(C451,Table1[كود],0)),"")</f>
        <v/>
      </c>
      <c r="H451" s="15"/>
      <c r="I451" s="9" t="str">
        <f t="shared" si="7"/>
        <v/>
      </c>
      <c r="J451" s="15"/>
      <c r="K451" s="15"/>
      <c r="L451" s="15"/>
      <c r="M451" s="15"/>
      <c r="N451" s="15"/>
    </row>
    <row r="452" spans="2:14" s="55" customFormat="1" ht="18.75" x14ac:dyDescent="0.25">
      <c r="B452" s="10"/>
      <c r="C452" s="11"/>
      <c r="D452" s="42" t="str">
        <f>IFERROR(VLOOKUP(C452,Table1[[كود]:[الصنف]],2,0),"")</f>
        <v/>
      </c>
      <c r="E452" s="9" t="str">
        <f>IFERROR(VLOOKUP(C452,Table1[[كود]:[الصنف]],3,0),"")</f>
        <v/>
      </c>
      <c r="F452" s="9"/>
      <c r="G452" s="42" t="str">
        <f>IFERROR(INDEX(Table1[سعر الشراء],MATCH(C452,Table1[كود],0)),"")</f>
        <v/>
      </c>
      <c r="H452" s="15"/>
      <c r="I452" s="9" t="str">
        <f t="shared" si="7"/>
        <v/>
      </c>
      <c r="J452" s="15"/>
      <c r="K452" s="15"/>
      <c r="L452" s="15"/>
      <c r="M452" s="15"/>
      <c r="N452" s="15"/>
    </row>
    <row r="453" spans="2:14" s="55" customFormat="1" ht="18.75" x14ac:dyDescent="0.25">
      <c r="B453" s="10"/>
      <c r="C453" s="11"/>
      <c r="D453" s="42" t="str">
        <f>IFERROR(VLOOKUP(C453,Table1[[كود]:[الصنف]],2,0),"")</f>
        <v/>
      </c>
      <c r="E453" s="9" t="str">
        <f>IFERROR(VLOOKUP(C453,Table1[[كود]:[الصنف]],3,0),"")</f>
        <v/>
      </c>
      <c r="F453" s="9"/>
      <c r="G453" s="42" t="str">
        <f>IFERROR(INDEX(Table1[سعر الشراء],MATCH(C453,Table1[كود],0)),"")</f>
        <v/>
      </c>
      <c r="H453" s="15"/>
      <c r="I453" s="9" t="str">
        <f t="shared" si="7"/>
        <v/>
      </c>
      <c r="J453" s="15"/>
      <c r="K453" s="15"/>
      <c r="L453" s="15"/>
      <c r="M453" s="15"/>
      <c r="N453" s="15"/>
    </row>
    <row r="454" spans="2:14" s="55" customFormat="1" ht="18.75" x14ac:dyDescent="0.25">
      <c r="B454" s="10"/>
      <c r="C454" s="11"/>
      <c r="D454" s="42" t="str">
        <f>IFERROR(VLOOKUP(C454,Table1[[كود]:[الصنف]],2,0),"")</f>
        <v/>
      </c>
      <c r="E454" s="9" t="str">
        <f>IFERROR(VLOOKUP(C454,Table1[[كود]:[الصنف]],3,0),"")</f>
        <v/>
      </c>
      <c r="F454" s="9"/>
      <c r="G454" s="42" t="str">
        <f>IFERROR(INDEX(Table1[سعر الشراء],MATCH(C454,Table1[كود],0)),"")</f>
        <v/>
      </c>
      <c r="H454" s="15"/>
      <c r="I454" s="9" t="str">
        <f t="shared" si="7"/>
        <v/>
      </c>
      <c r="J454" s="15"/>
      <c r="K454" s="15"/>
      <c r="L454" s="15"/>
      <c r="M454" s="15"/>
      <c r="N454" s="15"/>
    </row>
    <row r="455" spans="2:14" s="55" customFormat="1" ht="18.75" x14ac:dyDescent="0.25">
      <c r="B455" s="10"/>
      <c r="C455" s="11"/>
      <c r="D455" s="42" t="str">
        <f>IFERROR(VLOOKUP(C455,Table1[[كود]:[الصنف]],2,0),"")</f>
        <v/>
      </c>
      <c r="E455" s="9" t="str">
        <f>IFERROR(VLOOKUP(C455,Table1[[كود]:[الصنف]],3,0),"")</f>
        <v/>
      </c>
      <c r="F455" s="9"/>
      <c r="G455" s="42" t="str">
        <f>IFERROR(INDEX(Table1[سعر الشراء],MATCH(C455,Table1[كود],0)),"")</f>
        <v/>
      </c>
      <c r="H455" s="15"/>
      <c r="I455" s="9" t="str">
        <f t="shared" si="7"/>
        <v/>
      </c>
      <c r="J455" s="15"/>
      <c r="K455" s="15"/>
      <c r="L455" s="15"/>
      <c r="M455" s="15"/>
      <c r="N455" s="15"/>
    </row>
    <row r="456" spans="2:14" s="55" customFormat="1" ht="18.75" x14ac:dyDescent="0.25">
      <c r="B456" s="10"/>
      <c r="C456" s="11"/>
      <c r="D456" s="42" t="str">
        <f>IFERROR(VLOOKUP(C456,Table1[[كود]:[الصنف]],2,0),"")</f>
        <v/>
      </c>
      <c r="E456" s="9" t="str">
        <f>IFERROR(VLOOKUP(C456,Table1[[كود]:[الصنف]],3,0),"")</f>
        <v/>
      </c>
      <c r="F456" s="9"/>
      <c r="G456" s="42" t="str">
        <f>IFERROR(INDEX(Table1[سعر الشراء],MATCH(C456,Table1[كود],0)),"")</f>
        <v/>
      </c>
      <c r="H456" s="15"/>
      <c r="I456" s="9" t="str">
        <f t="shared" si="7"/>
        <v/>
      </c>
      <c r="J456" s="15"/>
      <c r="K456" s="15"/>
      <c r="L456" s="15"/>
      <c r="M456" s="15"/>
      <c r="N456" s="15"/>
    </row>
    <row r="457" spans="2:14" s="55" customFormat="1" ht="18.75" x14ac:dyDescent="0.25">
      <c r="B457" s="10"/>
      <c r="C457" s="11"/>
      <c r="D457" s="42" t="str">
        <f>IFERROR(VLOOKUP(C457,Table1[[كود]:[الصنف]],2,0),"")</f>
        <v/>
      </c>
      <c r="E457" s="9" t="str">
        <f>IFERROR(VLOOKUP(C457,Table1[[كود]:[الصنف]],3,0),"")</f>
        <v/>
      </c>
      <c r="F457" s="9"/>
      <c r="G457" s="42" t="str">
        <f>IFERROR(INDEX(Table1[سعر الشراء],MATCH(C457,Table1[كود],0)),"")</f>
        <v/>
      </c>
      <c r="H457" s="15"/>
      <c r="I457" s="9" t="str">
        <f t="shared" ref="I457:I520" si="8">IFERROR((G457*F457)-H457,"")</f>
        <v/>
      </c>
      <c r="J457" s="15"/>
      <c r="K457" s="15"/>
      <c r="L457" s="15"/>
      <c r="M457" s="15"/>
      <c r="N457" s="15"/>
    </row>
    <row r="458" spans="2:14" s="55" customFormat="1" ht="18.75" x14ac:dyDescent="0.25">
      <c r="B458" s="10"/>
      <c r="C458" s="11"/>
      <c r="D458" s="42" t="str">
        <f>IFERROR(VLOOKUP(C458,Table1[[كود]:[الصنف]],2,0),"")</f>
        <v/>
      </c>
      <c r="E458" s="9" t="str">
        <f>IFERROR(VLOOKUP(C458,Table1[[كود]:[الصنف]],3,0),"")</f>
        <v/>
      </c>
      <c r="F458" s="9"/>
      <c r="G458" s="42" t="str">
        <f>IFERROR(INDEX(Table1[سعر الشراء],MATCH(C458,Table1[كود],0)),"")</f>
        <v/>
      </c>
      <c r="H458" s="15"/>
      <c r="I458" s="9" t="str">
        <f t="shared" si="8"/>
        <v/>
      </c>
      <c r="J458" s="15"/>
      <c r="K458" s="15"/>
      <c r="L458" s="15"/>
      <c r="M458" s="15"/>
      <c r="N458" s="15"/>
    </row>
    <row r="459" spans="2:14" s="55" customFormat="1" ht="18.75" x14ac:dyDescent="0.25">
      <c r="B459" s="10"/>
      <c r="C459" s="11"/>
      <c r="D459" s="42" t="str">
        <f>IFERROR(VLOOKUP(C459,Table1[[كود]:[الصنف]],2,0),"")</f>
        <v/>
      </c>
      <c r="E459" s="9" t="str">
        <f>IFERROR(VLOOKUP(C459,Table1[[كود]:[الصنف]],3,0),"")</f>
        <v/>
      </c>
      <c r="F459" s="9"/>
      <c r="G459" s="42" t="str">
        <f>IFERROR(INDEX(Table1[سعر الشراء],MATCH(C459,Table1[كود],0)),"")</f>
        <v/>
      </c>
      <c r="H459" s="15"/>
      <c r="I459" s="9" t="str">
        <f t="shared" si="8"/>
        <v/>
      </c>
      <c r="J459" s="15"/>
      <c r="K459" s="15"/>
      <c r="L459" s="15"/>
      <c r="M459" s="15"/>
      <c r="N459" s="15"/>
    </row>
    <row r="460" spans="2:14" s="55" customFormat="1" ht="18.75" x14ac:dyDescent="0.25">
      <c r="B460" s="10"/>
      <c r="C460" s="11"/>
      <c r="D460" s="42" t="str">
        <f>IFERROR(VLOOKUP(C460,Table1[[كود]:[الصنف]],2,0),"")</f>
        <v/>
      </c>
      <c r="E460" s="9" t="str">
        <f>IFERROR(VLOOKUP(C460,Table1[[كود]:[الصنف]],3,0),"")</f>
        <v/>
      </c>
      <c r="F460" s="9"/>
      <c r="G460" s="42" t="str">
        <f>IFERROR(INDEX(Table1[سعر الشراء],MATCH(C460,Table1[كود],0)),"")</f>
        <v/>
      </c>
      <c r="H460" s="15"/>
      <c r="I460" s="9" t="str">
        <f t="shared" si="8"/>
        <v/>
      </c>
      <c r="J460" s="15"/>
      <c r="K460" s="15"/>
      <c r="L460" s="15"/>
      <c r="M460" s="15"/>
      <c r="N460" s="15"/>
    </row>
    <row r="461" spans="2:14" s="55" customFormat="1" ht="18.75" x14ac:dyDescent="0.25">
      <c r="B461" s="10"/>
      <c r="C461" s="11"/>
      <c r="D461" s="42" t="str">
        <f>IFERROR(VLOOKUP(C461,Table1[[كود]:[الصنف]],2,0),"")</f>
        <v/>
      </c>
      <c r="E461" s="9" t="str">
        <f>IFERROR(VLOOKUP(C461,Table1[[كود]:[الصنف]],3,0),"")</f>
        <v/>
      </c>
      <c r="F461" s="9"/>
      <c r="G461" s="42" t="str">
        <f>IFERROR(INDEX(Table1[سعر الشراء],MATCH(C461,Table1[كود],0)),"")</f>
        <v/>
      </c>
      <c r="H461" s="15"/>
      <c r="I461" s="9" t="str">
        <f t="shared" si="8"/>
        <v/>
      </c>
      <c r="J461" s="15"/>
      <c r="K461" s="15"/>
      <c r="L461" s="15"/>
      <c r="M461" s="15"/>
      <c r="N461" s="15"/>
    </row>
    <row r="462" spans="2:14" s="55" customFormat="1" ht="18.75" x14ac:dyDescent="0.25">
      <c r="B462" s="10"/>
      <c r="C462" s="11"/>
      <c r="D462" s="42" t="str">
        <f>IFERROR(VLOOKUP(C462,Table1[[كود]:[الصنف]],2,0),"")</f>
        <v/>
      </c>
      <c r="E462" s="9" t="str">
        <f>IFERROR(VLOOKUP(C462,Table1[[كود]:[الصنف]],3,0),"")</f>
        <v/>
      </c>
      <c r="F462" s="9"/>
      <c r="G462" s="42" t="str">
        <f>IFERROR(INDEX(Table1[سعر الشراء],MATCH(C462,Table1[كود],0)),"")</f>
        <v/>
      </c>
      <c r="H462" s="15"/>
      <c r="I462" s="9" t="str">
        <f t="shared" si="8"/>
        <v/>
      </c>
      <c r="J462" s="15"/>
      <c r="K462" s="15"/>
      <c r="L462" s="15"/>
      <c r="M462" s="15"/>
      <c r="N462" s="15"/>
    </row>
    <row r="463" spans="2:14" s="55" customFormat="1" ht="18.75" x14ac:dyDescent="0.25">
      <c r="B463" s="10"/>
      <c r="C463" s="11"/>
      <c r="D463" s="42" t="str">
        <f>IFERROR(VLOOKUP(C463,Table1[[كود]:[الصنف]],2,0),"")</f>
        <v/>
      </c>
      <c r="E463" s="9" t="str">
        <f>IFERROR(VLOOKUP(C463,Table1[[كود]:[الصنف]],3,0),"")</f>
        <v/>
      </c>
      <c r="F463" s="9"/>
      <c r="G463" s="42" t="str">
        <f>IFERROR(INDEX(Table1[سعر الشراء],MATCH(C463,Table1[كود],0)),"")</f>
        <v/>
      </c>
      <c r="H463" s="15"/>
      <c r="I463" s="9" t="str">
        <f t="shared" si="8"/>
        <v/>
      </c>
      <c r="J463" s="15"/>
      <c r="K463" s="15"/>
      <c r="L463" s="15"/>
      <c r="M463" s="15"/>
      <c r="N463" s="15"/>
    </row>
    <row r="464" spans="2:14" s="55" customFormat="1" ht="18.75" x14ac:dyDescent="0.25">
      <c r="B464" s="10"/>
      <c r="C464" s="11"/>
      <c r="D464" s="42" t="str">
        <f>IFERROR(VLOOKUP(C464,Table1[[كود]:[الصنف]],2,0),"")</f>
        <v/>
      </c>
      <c r="E464" s="9" t="str">
        <f>IFERROR(VLOOKUP(C464,Table1[[كود]:[الصنف]],3,0),"")</f>
        <v/>
      </c>
      <c r="F464" s="9"/>
      <c r="G464" s="42" t="str">
        <f>IFERROR(INDEX(Table1[سعر الشراء],MATCH(C464,Table1[كود],0)),"")</f>
        <v/>
      </c>
      <c r="H464" s="15"/>
      <c r="I464" s="9" t="str">
        <f t="shared" si="8"/>
        <v/>
      </c>
      <c r="J464" s="15"/>
      <c r="K464" s="15"/>
      <c r="L464" s="15"/>
      <c r="M464" s="15"/>
      <c r="N464" s="15"/>
    </row>
    <row r="465" spans="2:14" s="55" customFormat="1" ht="18.75" x14ac:dyDescent="0.25">
      <c r="B465" s="10"/>
      <c r="C465" s="11"/>
      <c r="D465" s="42" t="str">
        <f>IFERROR(VLOOKUP(C465,Table1[[كود]:[الصنف]],2,0),"")</f>
        <v/>
      </c>
      <c r="E465" s="9" t="str">
        <f>IFERROR(VLOOKUP(C465,Table1[[كود]:[الصنف]],3,0),"")</f>
        <v/>
      </c>
      <c r="F465" s="9"/>
      <c r="G465" s="42" t="str">
        <f>IFERROR(INDEX(Table1[سعر الشراء],MATCH(C465,Table1[كود],0)),"")</f>
        <v/>
      </c>
      <c r="H465" s="15"/>
      <c r="I465" s="9" t="str">
        <f t="shared" si="8"/>
        <v/>
      </c>
      <c r="J465" s="15"/>
      <c r="K465" s="15"/>
      <c r="L465" s="15"/>
      <c r="M465" s="15"/>
      <c r="N465" s="15"/>
    </row>
    <row r="466" spans="2:14" s="55" customFormat="1" ht="18.75" x14ac:dyDescent="0.25">
      <c r="B466" s="10"/>
      <c r="C466" s="11"/>
      <c r="D466" s="42" t="str">
        <f>IFERROR(VLOOKUP(C466,Table1[[كود]:[الصنف]],2,0),"")</f>
        <v/>
      </c>
      <c r="E466" s="9" t="str">
        <f>IFERROR(VLOOKUP(C466,Table1[[كود]:[الصنف]],3,0),"")</f>
        <v/>
      </c>
      <c r="F466" s="9"/>
      <c r="G466" s="42" t="str">
        <f>IFERROR(INDEX(Table1[سعر الشراء],MATCH(C466,Table1[كود],0)),"")</f>
        <v/>
      </c>
      <c r="H466" s="15"/>
      <c r="I466" s="9" t="str">
        <f t="shared" si="8"/>
        <v/>
      </c>
      <c r="J466" s="15"/>
      <c r="K466" s="15"/>
      <c r="L466" s="15"/>
      <c r="M466" s="15"/>
      <c r="N466" s="15"/>
    </row>
    <row r="467" spans="2:14" s="55" customFormat="1" ht="18.75" x14ac:dyDescent="0.25">
      <c r="B467" s="10"/>
      <c r="C467" s="11"/>
      <c r="D467" s="42" t="str">
        <f>IFERROR(VLOOKUP(C467,Table1[[كود]:[الصنف]],2,0),"")</f>
        <v/>
      </c>
      <c r="E467" s="9" t="str">
        <f>IFERROR(VLOOKUP(C467,Table1[[كود]:[الصنف]],3,0),"")</f>
        <v/>
      </c>
      <c r="F467" s="9"/>
      <c r="G467" s="42" t="str">
        <f>IFERROR(INDEX(Table1[سعر الشراء],MATCH(C467,Table1[كود],0)),"")</f>
        <v/>
      </c>
      <c r="H467" s="15"/>
      <c r="I467" s="9" t="str">
        <f t="shared" si="8"/>
        <v/>
      </c>
      <c r="J467" s="15"/>
      <c r="K467" s="15"/>
      <c r="L467" s="15"/>
      <c r="M467" s="15"/>
      <c r="N467" s="15"/>
    </row>
    <row r="468" spans="2:14" s="55" customFormat="1" ht="18.75" x14ac:dyDescent="0.25">
      <c r="B468" s="10"/>
      <c r="C468" s="11"/>
      <c r="D468" s="42" t="str">
        <f>IFERROR(VLOOKUP(C468,Table1[[كود]:[الصنف]],2,0),"")</f>
        <v/>
      </c>
      <c r="E468" s="9" t="str">
        <f>IFERROR(VLOOKUP(C468,Table1[[كود]:[الصنف]],3,0),"")</f>
        <v/>
      </c>
      <c r="F468" s="9"/>
      <c r="G468" s="42" t="str">
        <f>IFERROR(INDEX(Table1[سعر الشراء],MATCH(C468,Table1[كود],0)),"")</f>
        <v/>
      </c>
      <c r="H468" s="15"/>
      <c r="I468" s="9" t="str">
        <f t="shared" si="8"/>
        <v/>
      </c>
      <c r="J468" s="15"/>
      <c r="K468" s="15"/>
      <c r="L468" s="15"/>
      <c r="M468" s="15"/>
      <c r="N468" s="15"/>
    </row>
    <row r="469" spans="2:14" s="55" customFormat="1" ht="18.75" x14ac:dyDescent="0.25">
      <c r="B469" s="10"/>
      <c r="C469" s="11"/>
      <c r="D469" s="42" t="str">
        <f>IFERROR(VLOOKUP(C469,Table1[[كود]:[الصنف]],2,0),"")</f>
        <v/>
      </c>
      <c r="E469" s="9" t="str">
        <f>IFERROR(VLOOKUP(C469,Table1[[كود]:[الصنف]],3,0),"")</f>
        <v/>
      </c>
      <c r="F469" s="9"/>
      <c r="G469" s="42" t="str">
        <f>IFERROR(INDEX(Table1[سعر الشراء],MATCH(C469,Table1[كود],0)),"")</f>
        <v/>
      </c>
      <c r="H469" s="15"/>
      <c r="I469" s="9" t="str">
        <f t="shared" si="8"/>
        <v/>
      </c>
      <c r="J469" s="15"/>
      <c r="K469" s="15"/>
      <c r="L469" s="15"/>
      <c r="M469" s="15"/>
      <c r="N469" s="15"/>
    </row>
    <row r="470" spans="2:14" s="55" customFormat="1" ht="18.75" x14ac:dyDescent="0.25">
      <c r="B470" s="10"/>
      <c r="C470" s="11"/>
      <c r="D470" s="42" t="str">
        <f>IFERROR(VLOOKUP(C470,Table1[[كود]:[الصنف]],2,0),"")</f>
        <v/>
      </c>
      <c r="E470" s="9" t="str">
        <f>IFERROR(VLOOKUP(C470,Table1[[كود]:[الصنف]],3,0),"")</f>
        <v/>
      </c>
      <c r="F470" s="9"/>
      <c r="G470" s="42" t="str">
        <f>IFERROR(INDEX(Table1[سعر الشراء],MATCH(C470,Table1[كود],0)),"")</f>
        <v/>
      </c>
      <c r="H470" s="15"/>
      <c r="I470" s="9" t="str">
        <f t="shared" si="8"/>
        <v/>
      </c>
      <c r="J470" s="15"/>
      <c r="K470" s="15"/>
      <c r="L470" s="15"/>
      <c r="M470" s="15"/>
      <c r="N470" s="15"/>
    </row>
    <row r="471" spans="2:14" s="55" customFormat="1" ht="18.75" x14ac:dyDescent="0.25">
      <c r="B471" s="10"/>
      <c r="C471" s="11"/>
      <c r="D471" s="42" t="str">
        <f>IFERROR(VLOOKUP(C471,Table1[[كود]:[الصنف]],2,0),"")</f>
        <v/>
      </c>
      <c r="E471" s="9" t="str">
        <f>IFERROR(VLOOKUP(C471,Table1[[كود]:[الصنف]],3,0),"")</f>
        <v/>
      </c>
      <c r="F471" s="9"/>
      <c r="G471" s="42" t="str">
        <f>IFERROR(INDEX(Table1[سعر الشراء],MATCH(C471,Table1[كود],0)),"")</f>
        <v/>
      </c>
      <c r="H471" s="15"/>
      <c r="I471" s="9" t="str">
        <f t="shared" si="8"/>
        <v/>
      </c>
      <c r="J471" s="15"/>
      <c r="K471" s="15"/>
      <c r="L471" s="15"/>
      <c r="M471" s="15"/>
      <c r="N471" s="15"/>
    </row>
    <row r="472" spans="2:14" s="55" customFormat="1" ht="18.75" x14ac:dyDescent="0.25">
      <c r="B472" s="10"/>
      <c r="C472" s="11"/>
      <c r="D472" s="42" t="str">
        <f>IFERROR(VLOOKUP(C472,Table1[[كود]:[الصنف]],2,0),"")</f>
        <v/>
      </c>
      <c r="E472" s="9" t="str">
        <f>IFERROR(VLOOKUP(C472,Table1[[كود]:[الصنف]],3,0),"")</f>
        <v/>
      </c>
      <c r="F472" s="9"/>
      <c r="G472" s="42" t="str">
        <f>IFERROR(INDEX(Table1[سعر الشراء],MATCH(C472,Table1[كود],0)),"")</f>
        <v/>
      </c>
      <c r="H472" s="15"/>
      <c r="I472" s="9" t="str">
        <f t="shared" si="8"/>
        <v/>
      </c>
      <c r="J472" s="15"/>
      <c r="K472" s="15"/>
      <c r="L472" s="15"/>
      <c r="M472" s="15"/>
      <c r="N472" s="15"/>
    </row>
    <row r="473" spans="2:14" s="55" customFormat="1" ht="18.75" x14ac:dyDescent="0.25">
      <c r="B473" s="10"/>
      <c r="C473" s="11"/>
      <c r="D473" s="42" t="str">
        <f>IFERROR(VLOOKUP(C473,Table1[[كود]:[الصنف]],2,0),"")</f>
        <v/>
      </c>
      <c r="E473" s="9" t="str">
        <f>IFERROR(VLOOKUP(C473,Table1[[كود]:[الصنف]],3,0),"")</f>
        <v/>
      </c>
      <c r="F473" s="9"/>
      <c r="G473" s="42" t="str">
        <f>IFERROR(INDEX(Table1[سعر الشراء],MATCH(C473,Table1[كود],0)),"")</f>
        <v/>
      </c>
      <c r="H473" s="15"/>
      <c r="I473" s="9" t="str">
        <f t="shared" si="8"/>
        <v/>
      </c>
      <c r="J473" s="15"/>
      <c r="K473" s="15"/>
      <c r="L473" s="15"/>
      <c r="M473" s="15"/>
      <c r="N473" s="15"/>
    </row>
    <row r="474" spans="2:14" s="55" customFormat="1" ht="18.75" x14ac:dyDescent="0.25">
      <c r="B474" s="10"/>
      <c r="C474" s="11"/>
      <c r="D474" s="42" t="str">
        <f>IFERROR(VLOOKUP(C474,Table1[[كود]:[الصنف]],2,0),"")</f>
        <v/>
      </c>
      <c r="E474" s="9" t="str">
        <f>IFERROR(VLOOKUP(C474,Table1[[كود]:[الصنف]],3,0),"")</f>
        <v/>
      </c>
      <c r="F474" s="9"/>
      <c r="G474" s="42" t="str">
        <f>IFERROR(INDEX(Table1[سعر الشراء],MATCH(C474,Table1[كود],0)),"")</f>
        <v/>
      </c>
      <c r="H474" s="15"/>
      <c r="I474" s="9" t="str">
        <f t="shared" si="8"/>
        <v/>
      </c>
      <c r="J474" s="15"/>
      <c r="K474" s="15"/>
      <c r="L474" s="15"/>
      <c r="M474" s="15"/>
      <c r="N474" s="15"/>
    </row>
    <row r="475" spans="2:14" s="55" customFormat="1" ht="18.75" x14ac:dyDescent="0.25">
      <c r="B475" s="10"/>
      <c r="C475" s="11"/>
      <c r="D475" s="42" t="str">
        <f>IFERROR(VLOOKUP(C475,Table1[[كود]:[الصنف]],2,0),"")</f>
        <v/>
      </c>
      <c r="E475" s="9" t="str">
        <f>IFERROR(VLOOKUP(C475,Table1[[كود]:[الصنف]],3,0),"")</f>
        <v/>
      </c>
      <c r="F475" s="9"/>
      <c r="G475" s="42" t="str">
        <f>IFERROR(INDEX(Table1[سعر الشراء],MATCH(C475,Table1[كود],0)),"")</f>
        <v/>
      </c>
      <c r="H475" s="15"/>
      <c r="I475" s="9" t="str">
        <f t="shared" si="8"/>
        <v/>
      </c>
      <c r="J475" s="15"/>
      <c r="K475" s="15"/>
      <c r="L475" s="15"/>
      <c r="M475" s="15"/>
      <c r="N475" s="15"/>
    </row>
    <row r="476" spans="2:14" s="55" customFormat="1" ht="18.75" x14ac:dyDescent="0.25">
      <c r="B476" s="10"/>
      <c r="C476" s="11"/>
      <c r="D476" s="42" t="str">
        <f>IFERROR(VLOOKUP(C476,Table1[[كود]:[الصنف]],2,0),"")</f>
        <v/>
      </c>
      <c r="E476" s="9" t="str">
        <f>IFERROR(VLOOKUP(C476,Table1[[كود]:[الصنف]],3,0),"")</f>
        <v/>
      </c>
      <c r="F476" s="9"/>
      <c r="G476" s="42" t="str">
        <f>IFERROR(INDEX(Table1[سعر الشراء],MATCH(C476,Table1[كود],0)),"")</f>
        <v/>
      </c>
      <c r="H476" s="15"/>
      <c r="I476" s="9" t="str">
        <f t="shared" si="8"/>
        <v/>
      </c>
      <c r="J476" s="15"/>
      <c r="K476" s="15"/>
      <c r="L476" s="15"/>
      <c r="M476" s="15"/>
      <c r="N476" s="15"/>
    </row>
    <row r="477" spans="2:14" s="55" customFormat="1" ht="18.75" x14ac:dyDescent="0.25">
      <c r="B477" s="10"/>
      <c r="C477" s="11"/>
      <c r="D477" s="42" t="str">
        <f>IFERROR(VLOOKUP(C477,Table1[[كود]:[الصنف]],2,0),"")</f>
        <v/>
      </c>
      <c r="E477" s="9" t="str">
        <f>IFERROR(VLOOKUP(C477,Table1[[كود]:[الصنف]],3,0),"")</f>
        <v/>
      </c>
      <c r="F477" s="9"/>
      <c r="G477" s="42" t="str">
        <f>IFERROR(INDEX(Table1[سعر الشراء],MATCH(C477,Table1[كود],0)),"")</f>
        <v/>
      </c>
      <c r="H477" s="15"/>
      <c r="I477" s="9" t="str">
        <f t="shared" si="8"/>
        <v/>
      </c>
      <c r="J477" s="15"/>
      <c r="K477" s="15"/>
      <c r="L477" s="15"/>
      <c r="M477" s="15"/>
      <c r="N477" s="15"/>
    </row>
    <row r="478" spans="2:14" s="55" customFormat="1" ht="18.75" x14ac:dyDescent="0.25">
      <c r="B478" s="10"/>
      <c r="C478" s="11"/>
      <c r="D478" s="42" t="str">
        <f>IFERROR(VLOOKUP(C478,Table1[[كود]:[الصنف]],2,0),"")</f>
        <v/>
      </c>
      <c r="E478" s="9" t="str">
        <f>IFERROR(VLOOKUP(C478,Table1[[كود]:[الصنف]],3,0),"")</f>
        <v/>
      </c>
      <c r="F478" s="9"/>
      <c r="G478" s="42" t="str">
        <f>IFERROR(INDEX(Table1[سعر الشراء],MATCH(C478,Table1[كود],0)),"")</f>
        <v/>
      </c>
      <c r="H478" s="15"/>
      <c r="I478" s="9" t="str">
        <f t="shared" si="8"/>
        <v/>
      </c>
      <c r="J478" s="15"/>
      <c r="K478" s="15"/>
      <c r="L478" s="15"/>
      <c r="M478" s="15"/>
      <c r="N478" s="15"/>
    </row>
    <row r="479" spans="2:14" s="55" customFormat="1" ht="18.75" x14ac:dyDescent="0.25">
      <c r="B479" s="10"/>
      <c r="C479" s="11"/>
      <c r="D479" s="42" t="str">
        <f>IFERROR(VLOOKUP(C479,Table1[[كود]:[الصنف]],2,0),"")</f>
        <v/>
      </c>
      <c r="E479" s="9" t="str">
        <f>IFERROR(VLOOKUP(C479,Table1[[كود]:[الصنف]],3,0),"")</f>
        <v/>
      </c>
      <c r="F479" s="9"/>
      <c r="G479" s="42" t="str">
        <f>IFERROR(INDEX(Table1[سعر الشراء],MATCH(C479,Table1[كود],0)),"")</f>
        <v/>
      </c>
      <c r="H479" s="15"/>
      <c r="I479" s="9" t="str">
        <f t="shared" si="8"/>
        <v/>
      </c>
      <c r="J479" s="15"/>
      <c r="K479" s="15"/>
      <c r="L479" s="15"/>
      <c r="M479" s="15"/>
      <c r="N479" s="15"/>
    </row>
    <row r="480" spans="2:14" s="55" customFormat="1" ht="18.75" x14ac:dyDescent="0.25">
      <c r="B480" s="10"/>
      <c r="C480" s="11"/>
      <c r="D480" s="42" t="str">
        <f>IFERROR(VLOOKUP(C480,Table1[[كود]:[الصنف]],2,0),"")</f>
        <v/>
      </c>
      <c r="E480" s="9" t="str">
        <f>IFERROR(VLOOKUP(C480,Table1[[كود]:[الصنف]],3,0),"")</f>
        <v/>
      </c>
      <c r="F480" s="9"/>
      <c r="G480" s="42" t="str">
        <f>IFERROR(INDEX(Table1[سعر الشراء],MATCH(C480,Table1[كود],0)),"")</f>
        <v/>
      </c>
      <c r="H480" s="15"/>
      <c r="I480" s="9" t="str">
        <f t="shared" si="8"/>
        <v/>
      </c>
      <c r="J480" s="15"/>
      <c r="K480" s="15"/>
      <c r="L480" s="15"/>
      <c r="M480" s="15"/>
      <c r="N480" s="15"/>
    </row>
    <row r="481" spans="2:14" s="55" customFormat="1" ht="18.75" x14ac:dyDescent="0.25">
      <c r="B481" s="10"/>
      <c r="C481" s="11"/>
      <c r="D481" s="42" t="str">
        <f>IFERROR(VLOOKUP(C481,Table1[[كود]:[الصنف]],2,0),"")</f>
        <v/>
      </c>
      <c r="E481" s="9" t="str">
        <f>IFERROR(VLOOKUP(C481,Table1[[كود]:[الصنف]],3,0),"")</f>
        <v/>
      </c>
      <c r="F481" s="9"/>
      <c r="G481" s="42" t="str">
        <f>IFERROR(INDEX(Table1[سعر الشراء],MATCH(C481,Table1[كود],0)),"")</f>
        <v/>
      </c>
      <c r="H481" s="15"/>
      <c r="I481" s="9" t="str">
        <f t="shared" si="8"/>
        <v/>
      </c>
      <c r="J481" s="15"/>
      <c r="K481" s="15"/>
      <c r="L481" s="15"/>
      <c r="M481" s="15"/>
      <c r="N481" s="15"/>
    </row>
    <row r="482" spans="2:14" s="55" customFormat="1" ht="18.75" x14ac:dyDescent="0.25">
      <c r="B482" s="10"/>
      <c r="C482" s="11"/>
      <c r="D482" s="42" t="str">
        <f>IFERROR(VLOOKUP(C482,Table1[[كود]:[الصنف]],2,0),"")</f>
        <v/>
      </c>
      <c r="E482" s="9" t="str">
        <f>IFERROR(VLOOKUP(C482,Table1[[كود]:[الصنف]],3,0),"")</f>
        <v/>
      </c>
      <c r="F482" s="9"/>
      <c r="G482" s="42" t="str">
        <f>IFERROR(INDEX(Table1[سعر الشراء],MATCH(C482,Table1[كود],0)),"")</f>
        <v/>
      </c>
      <c r="H482" s="15"/>
      <c r="I482" s="9" t="str">
        <f t="shared" si="8"/>
        <v/>
      </c>
      <c r="J482" s="15"/>
      <c r="K482" s="15"/>
      <c r="L482" s="15"/>
      <c r="M482" s="15"/>
      <c r="N482" s="15"/>
    </row>
    <row r="483" spans="2:14" s="55" customFormat="1" ht="18.75" x14ac:dyDescent="0.25">
      <c r="B483" s="10"/>
      <c r="C483" s="11"/>
      <c r="D483" s="42" t="str">
        <f>IFERROR(VLOOKUP(C483,Table1[[كود]:[الصنف]],2,0),"")</f>
        <v/>
      </c>
      <c r="E483" s="9" t="str">
        <f>IFERROR(VLOOKUP(C483,Table1[[كود]:[الصنف]],3,0),"")</f>
        <v/>
      </c>
      <c r="F483" s="9"/>
      <c r="G483" s="42" t="str">
        <f>IFERROR(INDEX(Table1[سعر الشراء],MATCH(C483,Table1[كود],0)),"")</f>
        <v/>
      </c>
      <c r="H483" s="15"/>
      <c r="I483" s="9" t="str">
        <f t="shared" si="8"/>
        <v/>
      </c>
      <c r="J483" s="15"/>
      <c r="K483" s="15"/>
      <c r="L483" s="15"/>
      <c r="M483" s="15"/>
      <c r="N483" s="15"/>
    </row>
    <row r="484" spans="2:14" s="55" customFormat="1" ht="18.75" x14ac:dyDescent="0.25">
      <c r="B484" s="10"/>
      <c r="C484" s="11"/>
      <c r="D484" s="42" t="str">
        <f>IFERROR(VLOOKUP(C484,Table1[[كود]:[الصنف]],2,0),"")</f>
        <v/>
      </c>
      <c r="E484" s="9" t="str">
        <f>IFERROR(VLOOKUP(C484,Table1[[كود]:[الصنف]],3,0),"")</f>
        <v/>
      </c>
      <c r="F484" s="9"/>
      <c r="G484" s="42" t="str">
        <f>IFERROR(INDEX(Table1[سعر الشراء],MATCH(C484,Table1[كود],0)),"")</f>
        <v/>
      </c>
      <c r="H484" s="15"/>
      <c r="I484" s="9" t="str">
        <f t="shared" si="8"/>
        <v/>
      </c>
      <c r="J484" s="15"/>
      <c r="K484" s="15"/>
      <c r="L484" s="15"/>
      <c r="M484" s="15"/>
      <c r="N484" s="15"/>
    </row>
    <row r="485" spans="2:14" s="55" customFormat="1" ht="18.75" x14ac:dyDescent="0.25">
      <c r="B485" s="10"/>
      <c r="C485" s="11"/>
      <c r="D485" s="42" t="str">
        <f>IFERROR(VLOOKUP(C485,Table1[[كود]:[الصنف]],2,0),"")</f>
        <v/>
      </c>
      <c r="E485" s="9" t="str">
        <f>IFERROR(VLOOKUP(C485,Table1[[كود]:[الصنف]],3,0),"")</f>
        <v/>
      </c>
      <c r="F485" s="9"/>
      <c r="G485" s="42" t="str">
        <f>IFERROR(INDEX(Table1[سعر الشراء],MATCH(C485,Table1[كود],0)),"")</f>
        <v/>
      </c>
      <c r="H485" s="15"/>
      <c r="I485" s="9" t="str">
        <f t="shared" si="8"/>
        <v/>
      </c>
      <c r="J485" s="15"/>
      <c r="K485" s="15"/>
      <c r="L485" s="15"/>
      <c r="M485" s="15"/>
      <c r="N485" s="15"/>
    </row>
    <row r="486" spans="2:14" s="55" customFormat="1" ht="18.75" x14ac:dyDescent="0.25">
      <c r="B486" s="10"/>
      <c r="C486" s="11"/>
      <c r="D486" s="42" t="str">
        <f>IFERROR(VLOOKUP(C486,Table1[[كود]:[الصنف]],2,0),"")</f>
        <v/>
      </c>
      <c r="E486" s="9" t="str">
        <f>IFERROR(VLOOKUP(C486,Table1[[كود]:[الصنف]],3,0),"")</f>
        <v/>
      </c>
      <c r="F486" s="9"/>
      <c r="G486" s="42" t="str">
        <f>IFERROR(INDEX(Table1[سعر الشراء],MATCH(C486,Table1[كود],0)),"")</f>
        <v/>
      </c>
      <c r="H486" s="15"/>
      <c r="I486" s="9" t="str">
        <f t="shared" si="8"/>
        <v/>
      </c>
      <c r="J486" s="15"/>
      <c r="K486" s="15"/>
      <c r="L486" s="15"/>
      <c r="M486" s="15"/>
      <c r="N486" s="15"/>
    </row>
    <row r="487" spans="2:14" s="55" customFormat="1" ht="18.75" x14ac:dyDescent="0.25">
      <c r="B487" s="10"/>
      <c r="C487" s="11"/>
      <c r="D487" s="42" t="str">
        <f>IFERROR(VLOOKUP(C487,Table1[[كود]:[الصنف]],2,0),"")</f>
        <v/>
      </c>
      <c r="E487" s="9" t="str">
        <f>IFERROR(VLOOKUP(C487,Table1[[كود]:[الصنف]],3,0),"")</f>
        <v/>
      </c>
      <c r="F487" s="9"/>
      <c r="G487" s="42" t="str">
        <f>IFERROR(INDEX(Table1[سعر الشراء],MATCH(C487,Table1[كود],0)),"")</f>
        <v/>
      </c>
      <c r="H487" s="15"/>
      <c r="I487" s="9" t="str">
        <f t="shared" si="8"/>
        <v/>
      </c>
      <c r="J487" s="15"/>
      <c r="K487" s="15"/>
      <c r="L487" s="15"/>
      <c r="M487" s="15"/>
      <c r="N487" s="15"/>
    </row>
    <row r="488" spans="2:14" s="55" customFormat="1" ht="18.75" x14ac:dyDescent="0.25">
      <c r="B488" s="10"/>
      <c r="C488" s="11"/>
      <c r="D488" s="42" t="str">
        <f>IFERROR(VLOOKUP(C488,Table1[[كود]:[الصنف]],2,0),"")</f>
        <v/>
      </c>
      <c r="E488" s="9" t="str">
        <f>IFERROR(VLOOKUP(C488,Table1[[كود]:[الصنف]],3,0),"")</f>
        <v/>
      </c>
      <c r="F488" s="9"/>
      <c r="G488" s="42" t="str">
        <f>IFERROR(INDEX(Table1[سعر الشراء],MATCH(C488,Table1[كود],0)),"")</f>
        <v/>
      </c>
      <c r="H488" s="15"/>
      <c r="I488" s="9" t="str">
        <f t="shared" si="8"/>
        <v/>
      </c>
      <c r="J488" s="15"/>
      <c r="K488" s="15"/>
      <c r="L488" s="15"/>
      <c r="M488" s="15"/>
      <c r="N488" s="15"/>
    </row>
    <row r="489" spans="2:14" s="55" customFormat="1" ht="18.75" x14ac:dyDescent="0.25">
      <c r="B489" s="10"/>
      <c r="C489" s="11"/>
      <c r="D489" s="42" t="str">
        <f>IFERROR(VLOOKUP(C489,Table1[[كود]:[الصنف]],2,0),"")</f>
        <v/>
      </c>
      <c r="E489" s="9" t="str">
        <f>IFERROR(VLOOKUP(C489,Table1[[كود]:[الصنف]],3,0),"")</f>
        <v/>
      </c>
      <c r="F489" s="9"/>
      <c r="G489" s="42" t="str">
        <f>IFERROR(INDEX(Table1[سعر الشراء],MATCH(C489,Table1[كود],0)),"")</f>
        <v/>
      </c>
      <c r="H489" s="15"/>
      <c r="I489" s="9" t="str">
        <f t="shared" si="8"/>
        <v/>
      </c>
      <c r="J489" s="15"/>
      <c r="K489" s="15"/>
      <c r="L489" s="15"/>
      <c r="M489" s="15"/>
      <c r="N489" s="15"/>
    </row>
    <row r="490" spans="2:14" s="55" customFormat="1" ht="18.75" x14ac:dyDescent="0.25">
      <c r="B490" s="10"/>
      <c r="C490" s="11"/>
      <c r="D490" s="42" t="str">
        <f>IFERROR(VLOOKUP(C490,Table1[[كود]:[الصنف]],2,0),"")</f>
        <v/>
      </c>
      <c r="E490" s="9" t="str">
        <f>IFERROR(VLOOKUP(C490,Table1[[كود]:[الصنف]],3,0),"")</f>
        <v/>
      </c>
      <c r="F490" s="9"/>
      <c r="G490" s="42" t="str">
        <f>IFERROR(INDEX(Table1[سعر الشراء],MATCH(C490,Table1[كود],0)),"")</f>
        <v/>
      </c>
      <c r="H490" s="15"/>
      <c r="I490" s="9" t="str">
        <f t="shared" si="8"/>
        <v/>
      </c>
      <c r="J490" s="15"/>
      <c r="K490" s="15"/>
      <c r="L490" s="15"/>
      <c r="M490" s="15"/>
      <c r="N490" s="15"/>
    </row>
    <row r="491" spans="2:14" s="55" customFormat="1" ht="18.75" x14ac:dyDescent="0.25">
      <c r="B491" s="10"/>
      <c r="C491" s="11"/>
      <c r="D491" s="42" t="str">
        <f>IFERROR(VLOOKUP(C491,Table1[[كود]:[الصنف]],2,0),"")</f>
        <v/>
      </c>
      <c r="E491" s="9" t="str">
        <f>IFERROR(VLOOKUP(C491,Table1[[كود]:[الصنف]],3,0),"")</f>
        <v/>
      </c>
      <c r="F491" s="9"/>
      <c r="G491" s="42" t="str">
        <f>IFERROR(INDEX(Table1[سعر الشراء],MATCH(C491,Table1[كود],0)),"")</f>
        <v/>
      </c>
      <c r="H491" s="15"/>
      <c r="I491" s="9" t="str">
        <f t="shared" si="8"/>
        <v/>
      </c>
      <c r="J491" s="15"/>
      <c r="K491" s="15"/>
      <c r="L491" s="15"/>
      <c r="M491" s="15"/>
      <c r="N491" s="15"/>
    </row>
    <row r="492" spans="2:14" s="55" customFormat="1" ht="18.75" x14ac:dyDescent="0.25">
      <c r="B492" s="10"/>
      <c r="C492" s="11"/>
      <c r="D492" s="42" t="str">
        <f>IFERROR(VLOOKUP(C492,Table1[[كود]:[الصنف]],2,0),"")</f>
        <v/>
      </c>
      <c r="E492" s="9" t="str">
        <f>IFERROR(VLOOKUP(C492,Table1[[كود]:[الصنف]],3,0),"")</f>
        <v/>
      </c>
      <c r="F492" s="9"/>
      <c r="G492" s="42" t="str">
        <f>IFERROR(INDEX(Table1[سعر الشراء],MATCH(C492,Table1[كود],0)),"")</f>
        <v/>
      </c>
      <c r="H492" s="15"/>
      <c r="I492" s="9" t="str">
        <f t="shared" si="8"/>
        <v/>
      </c>
      <c r="J492" s="15"/>
      <c r="K492" s="15"/>
      <c r="L492" s="15"/>
      <c r="M492" s="15"/>
      <c r="N492" s="15"/>
    </row>
    <row r="493" spans="2:14" s="55" customFormat="1" ht="18.75" x14ac:dyDescent="0.25">
      <c r="B493" s="10"/>
      <c r="C493" s="11"/>
      <c r="D493" s="42" t="str">
        <f>IFERROR(VLOOKUP(C493,Table1[[كود]:[الصنف]],2,0),"")</f>
        <v/>
      </c>
      <c r="E493" s="9" t="str">
        <f>IFERROR(VLOOKUP(C493,Table1[[كود]:[الصنف]],3,0),"")</f>
        <v/>
      </c>
      <c r="F493" s="9"/>
      <c r="G493" s="42" t="str">
        <f>IFERROR(INDEX(Table1[سعر الشراء],MATCH(C493,Table1[كود],0)),"")</f>
        <v/>
      </c>
      <c r="H493" s="15"/>
      <c r="I493" s="9" t="str">
        <f t="shared" si="8"/>
        <v/>
      </c>
      <c r="J493" s="15"/>
      <c r="K493" s="15"/>
      <c r="L493" s="15"/>
      <c r="M493" s="15"/>
      <c r="N493" s="15"/>
    </row>
    <row r="494" spans="2:14" s="55" customFormat="1" ht="18.75" x14ac:dyDescent="0.25">
      <c r="B494" s="10"/>
      <c r="C494" s="11"/>
      <c r="D494" s="42" t="str">
        <f>IFERROR(VLOOKUP(C494,Table1[[كود]:[الصنف]],2,0),"")</f>
        <v/>
      </c>
      <c r="E494" s="9" t="str">
        <f>IFERROR(VLOOKUP(C494,Table1[[كود]:[الصنف]],3,0),"")</f>
        <v/>
      </c>
      <c r="F494" s="9"/>
      <c r="G494" s="42" t="str">
        <f>IFERROR(INDEX(Table1[سعر الشراء],MATCH(C494,Table1[كود],0)),"")</f>
        <v/>
      </c>
      <c r="H494" s="15"/>
      <c r="I494" s="9" t="str">
        <f t="shared" si="8"/>
        <v/>
      </c>
      <c r="J494" s="15"/>
      <c r="K494" s="15"/>
      <c r="L494" s="15"/>
      <c r="M494" s="15"/>
      <c r="N494" s="15"/>
    </row>
    <row r="495" spans="2:14" s="55" customFormat="1" ht="18.75" x14ac:dyDescent="0.25">
      <c r="B495" s="10"/>
      <c r="C495" s="11"/>
      <c r="D495" s="42" t="str">
        <f>IFERROR(VLOOKUP(C495,Table1[[كود]:[الصنف]],2,0),"")</f>
        <v/>
      </c>
      <c r="E495" s="9" t="str">
        <f>IFERROR(VLOOKUP(C495,Table1[[كود]:[الصنف]],3,0),"")</f>
        <v/>
      </c>
      <c r="F495" s="9"/>
      <c r="G495" s="42" t="str">
        <f>IFERROR(INDEX(Table1[سعر الشراء],MATCH(C495,Table1[كود],0)),"")</f>
        <v/>
      </c>
      <c r="H495" s="15"/>
      <c r="I495" s="9" t="str">
        <f t="shared" si="8"/>
        <v/>
      </c>
      <c r="J495" s="15"/>
      <c r="K495" s="15"/>
      <c r="L495" s="15"/>
      <c r="M495" s="15"/>
      <c r="N495" s="15"/>
    </row>
    <row r="496" spans="2:14" s="55" customFormat="1" ht="18.75" x14ac:dyDescent="0.25">
      <c r="B496" s="10"/>
      <c r="C496" s="11"/>
      <c r="D496" s="42" t="str">
        <f>IFERROR(VLOOKUP(C496,Table1[[كود]:[الصنف]],2,0),"")</f>
        <v/>
      </c>
      <c r="E496" s="9" t="str">
        <f>IFERROR(VLOOKUP(C496,Table1[[كود]:[الصنف]],3,0),"")</f>
        <v/>
      </c>
      <c r="F496" s="9"/>
      <c r="G496" s="42" t="str">
        <f>IFERROR(INDEX(Table1[سعر الشراء],MATCH(C496,Table1[كود],0)),"")</f>
        <v/>
      </c>
      <c r="H496" s="15"/>
      <c r="I496" s="9" t="str">
        <f t="shared" si="8"/>
        <v/>
      </c>
      <c r="J496" s="15"/>
      <c r="K496" s="15"/>
      <c r="L496" s="15"/>
      <c r="M496" s="15"/>
      <c r="N496" s="15"/>
    </row>
    <row r="497" spans="2:14" s="55" customFormat="1" ht="18.75" x14ac:dyDescent="0.25">
      <c r="B497" s="10"/>
      <c r="C497" s="11"/>
      <c r="D497" s="42" t="str">
        <f>IFERROR(VLOOKUP(C497,Table1[[كود]:[الصنف]],2,0),"")</f>
        <v/>
      </c>
      <c r="E497" s="9" t="str">
        <f>IFERROR(VLOOKUP(C497,Table1[[كود]:[الصنف]],3,0),"")</f>
        <v/>
      </c>
      <c r="F497" s="9"/>
      <c r="G497" s="42" t="str">
        <f>IFERROR(INDEX(Table1[سعر الشراء],MATCH(C497,Table1[كود],0)),"")</f>
        <v/>
      </c>
      <c r="H497" s="15"/>
      <c r="I497" s="9" t="str">
        <f t="shared" si="8"/>
        <v/>
      </c>
      <c r="J497" s="15"/>
      <c r="K497" s="15"/>
      <c r="L497" s="15"/>
      <c r="M497" s="15"/>
      <c r="N497" s="15"/>
    </row>
    <row r="498" spans="2:14" s="55" customFormat="1" ht="18.75" x14ac:dyDescent="0.25">
      <c r="B498" s="10"/>
      <c r="C498" s="11"/>
      <c r="D498" s="42" t="str">
        <f>IFERROR(VLOOKUP(C498,Table1[[كود]:[الصنف]],2,0),"")</f>
        <v/>
      </c>
      <c r="E498" s="9" t="str">
        <f>IFERROR(VLOOKUP(C498,Table1[[كود]:[الصنف]],3,0),"")</f>
        <v/>
      </c>
      <c r="F498" s="9"/>
      <c r="G498" s="42" t="str">
        <f>IFERROR(INDEX(Table1[سعر الشراء],MATCH(C498,Table1[كود],0)),"")</f>
        <v/>
      </c>
      <c r="H498" s="15"/>
      <c r="I498" s="9" t="str">
        <f t="shared" si="8"/>
        <v/>
      </c>
      <c r="J498" s="15"/>
      <c r="K498" s="15"/>
      <c r="L498" s="15"/>
      <c r="M498" s="15"/>
      <c r="N498" s="15"/>
    </row>
    <row r="499" spans="2:14" s="55" customFormat="1" ht="18.75" x14ac:dyDescent="0.25">
      <c r="B499" s="10"/>
      <c r="C499" s="11"/>
      <c r="D499" s="42" t="str">
        <f>IFERROR(VLOOKUP(C499,Table1[[كود]:[الصنف]],2,0),"")</f>
        <v/>
      </c>
      <c r="E499" s="9" t="str">
        <f>IFERROR(VLOOKUP(C499,Table1[[كود]:[الصنف]],3,0),"")</f>
        <v/>
      </c>
      <c r="F499" s="9"/>
      <c r="G499" s="42" t="str">
        <f>IFERROR(INDEX(Table1[سعر الشراء],MATCH(C499,Table1[كود],0)),"")</f>
        <v/>
      </c>
      <c r="H499" s="15"/>
      <c r="I499" s="9" t="str">
        <f t="shared" si="8"/>
        <v/>
      </c>
      <c r="J499" s="15"/>
      <c r="K499" s="15"/>
      <c r="L499" s="15"/>
      <c r="M499" s="15"/>
      <c r="N499" s="15"/>
    </row>
    <row r="500" spans="2:14" s="55" customFormat="1" ht="18.75" x14ac:dyDescent="0.25">
      <c r="B500" s="10"/>
      <c r="C500" s="11"/>
      <c r="D500" s="42" t="str">
        <f>IFERROR(VLOOKUP(C500,Table1[[كود]:[الصنف]],2,0),"")</f>
        <v/>
      </c>
      <c r="E500" s="9" t="str">
        <f>IFERROR(VLOOKUP(C500,Table1[[كود]:[الصنف]],3,0),"")</f>
        <v/>
      </c>
      <c r="F500" s="9"/>
      <c r="G500" s="42" t="str">
        <f>IFERROR(INDEX(Table1[سعر الشراء],MATCH(C500,Table1[كود],0)),"")</f>
        <v/>
      </c>
      <c r="H500" s="15"/>
      <c r="I500" s="9" t="str">
        <f t="shared" si="8"/>
        <v/>
      </c>
      <c r="J500" s="15"/>
      <c r="K500" s="15"/>
      <c r="L500" s="15"/>
      <c r="M500" s="15"/>
      <c r="N500" s="15"/>
    </row>
    <row r="501" spans="2:14" s="55" customFormat="1" ht="18.75" x14ac:dyDescent="0.25">
      <c r="B501" s="10"/>
      <c r="C501" s="11"/>
      <c r="D501" s="42" t="str">
        <f>IFERROR(VLOOKUP(C501,Table1[[كود]:[الصنف]],2,0),"")</f>
        <v/>
      </c>
      <c r="E501" s="9" t="str">
        <f>IFERROR(VLOOKUP(C501,Table1[[كود]:[الصنف]],3,0),"")</f>
        <v/>
      </c>
      <c r="F501" s="9"/>
      <c r="G501" s="42" t="str">
        <f>IFERROR(INDEX(Table1[سعر الشراء],MATCH(C501,Table1[كود],0)),"")</f>
        <v/>
      </c>
      <c r="H501" s="15"/>
      <c r="I501" s="9" t="str">
        <f t="shared" si="8"/>
        <v/>
      </c>
      <c r="J501" s="15"/>
      <c r="K501" s="15"/>
      <c r="L501" s="15"/>
      <c r="M501" s="15"/>
      <c r="N501" s="15"/>
    </row>
    <row r="502" spans="2:14" s="55" customFormat="1" ht="18.75" x14ac:dyDescent="0.25">
      <c r="B502" s="10"/>
      <c r="C502" s="11"/>
      <c r="D502" s="42" t="str">
        <f>IFERROR(VLOOKUP(C502,Table1[[كود]:[الصنف]],2,0),"")</f>
        <v/>
      </c>
      <c r="E502" s="9" t="str">
        <f>IFERROR(VLOOKUP(C502,Table1[[كود]:[الصنف]],3,0),"")</f>
        <v/>
      </c>
      <c r="F502" s="9"/>
      <c r="G502" s="42" t="str">
        <f>IFERROR(INDEX(Table1[سعر الشراء],MATCH(C502,Table1[كود],0)),"")</f>
        <v/>
      </c>
      <c r="H502" s="15"/>
      <c r="I502" s="9" t="str">
        <f t="shared" si="8"/>
        <v/>
      </c>
      <c r="J502" s="15"/>
      <c r="K502" s="15"/>
      <c r="L502" s="15"/>
      <c r="M502" s="15"/>
      <c r="N502" s="15"/>
    </row>
    <row r="503" spans="2:14" s="55" customFormat="1" ht="18.75" x14ac:dyDescent="0.25">
      <c r="B503" s="10"/>
      <c r="C503" s="11"/>
      <c r="D503" s="42" t="str">
        <f>IFERROR(VLOOKUP(C503,Table1[[كود]:[الصنف]],2,0),"")</f>
        <v/>
      </c>
      <c r="E503" s="9" t="str">
        <f>IFERROR(VLOOKUP(C503,Table1[[كود]:[الصنف]],3,0),"")</f>
        <v/>
      </c>
      <c r="F503" s="9"/>
      <c r="G503" s="42" t="str">
        <f>IFERROR(INDEX(Table1[سعر الشراء],MATCH(C503,Table1[كود],0)),"")</f>
        <v/>
      </c>
      <c r="H503" s="15"/>
      <c r="I503" s="9" t="str">
        <f t="shared" si="8"/>
        <v/>
      </c>
      <c r="J503" s="15"/>
      <c r="K503" s="15"/>
      <c r="L503" s="15"/>
      <c r="M503" s="15"/>
      <c r="N503" s="15"/>
    </row>
    <row r="504" spans="2:14" s="55" customFormat="1" ht="18.75" x14ac:dyDescent="0.25">
      <c r="B504" s="10"/>
      <c r="C504" s="11"/>
      <c r="D504" s="42" t="str">
        <f>IFERROR(VLOOKUP(C504,Table1[[كود]:[الصنف]],2,0),"")</f>
        <v/>
      </c>
      <c r="E504" s="9" t="str">
        <f>IFERROR(VLOOKUP(C504,Table1[[كود]:[الصنف]],3,0),"")</f>
        <v/>
      </c>
      <c r="F504" s="9"/>
      <c r="G504" s="42" t="str">
        <f>IFERROR(INDEX(Table1[سعر الشراء],MATCH(C504,Table1[كود],0)),"")</f>
        <v/>
      </c>
      <c r="H504" s="15"/>
      <c r="I504" s="9" t="str">
        <f t="shared" si="8"/>
        <v/>
      </c>
      <c r="J504" s="15"/>
      <c r="K504" s="15"/>
      <c r="L504" s="15"/>
      <c r="M504" s="15"/>
      <c r="N504" s="15"/>
    </row>
    <row r="505" spans="2:14" s="55" customFormat="1" ht="18.75" x14ac:dyDescent="0.25">
      <c r="B505" s="10"/>
      <c r="C505" s="11"/>
      <c r="D505" s="42" t="str">
        <f>IFERROR(VLOOKUP(C505,Table1[[كود]:[الصنف]],2,0),"")</f>
        <v/>
      </c>
      <c r="E505" s="9" t="str">
        <f>IFERROR(VLOOKUP(C505,Table1[[كود]:[الصنف]],3,0),"")</f>
        <v/>
      </c>
      <c r="F505" s="9"/>
      <c r="G505" s="42" t="str">
        <f>IFERROR(INDEX(Table1[سعر الشراء],MATCH(C505,Table1[كود],0)),"")</f>
        <v/>
      </c>
      <c r="H505" s="15"/>
      <c r="I505" s="9" t="str">
        <f t="shared" si="8"/>
        <v/>
      </c>
      <c r="J505" s="15"/>
      <c r="K505" s="15"/>
      <c r="L505" s="15"/>
      <c r="M505" s="15"/>
      <c r="N505" s="15"/>
    </row>
    <row r="506" spans="2:14" s="55" customFormat="1" ht="18.75" x14ac:dyDescent="0.25">
      <c r="B506" s="10"/>
      <c r="C506" s="11"/>
      <c r="D506" s="42" t="str">
        <f>IFERROR(VLOOKUP(C506,Table1[[كود]:[الصنف]],2,0),"")</f>
        <v/>
      </c>
      <c r="E506" s="9" t="str">
        <f>IFERROR(VLOOKUP(C506,Table1[[كود]:[الصنف]],3,0),"")</f>
        <v/>
      </c>
      <c r="F506" s="9"/>
      <c r="G506" s="42" t="str">
        <f>IFERROR(INDEX(Table1[سعر الشراء],MATCH(C506,Table1[كود],0)),"")</f>
        <v/>
      </c>
      <c r="H506" s="15"/>
      <c r="I506" s="9" t="str">
        <f t="shared" si="8"/>
        <v/>
      </c>
      <c r="J506" s="15"/>
      <c r="K506" s="15"/>
      <c r="L506" s="15"/>
      <c r="M506" s="15"/>
      <c r="N506" s="15"/>
    </row>
    <row r="507" spans="2:14" s="55" customFormat="1" ht="18.75" x14ac:dyDescent="0.25">
      <c r="B507" s="10"/>
      <c r="C507" s="11"/>
      <c r="D507" s="42" t="str">
        <f>IFERROR(VLOOKUP(C507,Table1[[كود]:[الصنف]],2,0),"")</f>
        <v/>
      </c>
      <c r="E507" s="9" t="str">
        <f>IFERROR(VLOOKUP(C507,Table1[[كود]:[الصنف]],3,0),"")</f>
        <v/>
      </c>
      <c r="F507" s="9"/>
      <c r="G507" s="42" t="str">
        <f>IFERROR(INDEX(Table1[سعر الشراء],MATCH(C507,Table1[كود],0)),"")</f>
        <v/>
      </c>
      <c r="H507" s="15"/>
      <c r="I507" s="9" t="str">
        <f t="shared" si="8"/>
        <v/>
      </c>
      <c r="J507" s="15"/>
      <c r="K507" s="15"/>
      <c r="L507" s="15"/>
      <c r="M507" s="15"/>
      <c r="N507" s="15"/>
    </row>
    <row r="508" spans="2:14" s="55" customFormat="1" ht="18.75" x14ac:dyDescent="0.25">
      <c r="B508" s="10"/>
      <c r="C508" s="11"/>
      <c r="D508" s="42" t="str">
        <f>IFERROR(VLOOKUP(C508,Table1[[كود]:[الصنف]],2,0),"")</f>
        <v/>
      </c>
      <c r="E508" s="9" t="str">
        <f>IFERROR(VLOOKUP(C508,Table1[[كود]:[الصنف]],3,0),"")</f>
        <v/>
      </c>
      <c r="F508" s="9"/>
      <c r="G508" s="42" t="str">
        <f>IFERROR(INDEX(Table1[سعر الشراء],MATCH(C508,Table1[كود],0)),"")</f>
        <v/>
      </c>
      <c r="H508" s="15"/>
      <c r="I508" s="9" t="str">
        <f t="shared" si="8"/>
        <v/>
      </c>
      <c r="J508" s="15"/>
      <c r="K508" s="15"/>
      <c r="L508" s="15"/>
      <c r="M508" s="15"/>
      <c r="N508" s="15"/>
    </row>
    <row r="509" spans="2:14" s="55" customFormat="1" ht="18.75" x14ac:dyDescent="0.25">
      <c r="B509" s="10"/>
      <c r="C509" s="11"/>
      <c r="D509" s="42" t="str">
        <f>IFERROR(VLOOKUP(C509,Table1[[كود]:[الصنف]],2,0),"")</f>
        <v/>
      </c>
      <c r="E509" s="9" t="str">
        <f>IFERROR(VLOOKUP(C509,Table1[[كود]:[الصنف]],3,0),"")</f>
        <v/>
      </c>
      <c r="F509" s="9"/>
      <c r="G509" s="42" t="str">
        <f>IFERROR(INDEX(Table1[سعر الشراء],MATCH(C509,Table1[كود],0)),"")</f>
        <v/>
      </c>
      <c r="H509" s="15"/>
      <c r="I509" s="9" t="str">
        <f t="shared" si="8"/>
        <v/>
      </c>
      <c r="J509" s="15"/>
      <c r="K509" s="15"/>
      <c r="L509" s="15"/>
      <c r="M509" s="15"/>
      <c r="N509" s="15"/>
    </row>
    <row r="510" spans="2:14" s="55" customFormat="1" ht="18.75" x14ac:dyDescent="0.25">
      <c r="B510" s="10"/>
      <c r="C510" s="11"/>
      <c r="D510" s="42" t="str">
        <f>IFERROR(VLOOKUP(C510,Table1[[كود]:[الصنف]],2,0),"")</f>
        <v/>
      </c>
      <c r="E510" s="9" t="str">
        <f>IFERROR(VLOOKUP(C510,Table1[[كود]:[الصنف]],3,0),"")</f>
        <v/>
      </c>
      <c r="F510" s="9"/>
      <c r="G510" s="42" t="str">
        <f>IFERROR(INDEX(Table1[سعر الشراء],MATCH(C510,Table1[كود],0)),"")</f>
        <v/>
      </c>
      <c r="H510" s="15"/>
      <c r="I510" s="9" t="str">
        <f t="shared" si="8"/>
        <v/>
      </c>
      <c r="J510" s="15"/>
      <c r="K510" s="15"/>
      <c r="L510" s="15"/>
      <c r="M510" s="15"/>
      <c r="N510" s="15"/>
    </row>
    <row r="511" spans="2:14" s="55" customFormat="1" ht="18.75" x14ac:dyDescent="0.25">
      <c r="B511" s="10"/>
      <c r="C511" s="11"/>
      <c r="D511" s="42" t="str">
        <f>IFERROR(VLOOKUP(C511,Table1[[كود]:[الصنف]],2,0),"")</f>
        <v/>
      </c>
      <c r="E511" s="9" t="str">
        <f>IFERROR(VLOOKUP(C511,Table1[[كود]:[الصنف]],3,0),"")</f>
        <v/>
      </c>
      <c r="F511" s="9"/>
      <c r="G511" s="42" t="str">
        <f>IFERROR(INDEX(Table1[سعر الشراء],MATCH(C511,Table1[كود],0)),"")</f>
        <v/>
      </c>
      <c r="H511" s="15"/>
      <c r="I511" s="9" t="str">
        <f t="shared" si="8"/>
        <v/>
      </c>
      <c r="J511" s="15"/>
      <c r="K511" s="15"/>
      <c r="L511" s="15"/>
      <c r="M511" s="15"/>
      <c r="N511" s="15"/>
    </row>
    <row r="512" spans="2:14" s="55" customFormat="1" ht="18.75" x14ac:dyDescent="0.25">
      <c r="B512" s="10"/>
      <c r="C512" s="11"/>
      <c r="D512" s="42" t="str">
        <f>IFERROR(VLOOKUP(C512,Table1[[كود]:[الصنف]],2,0),"")</f>
        <v/>
      </c>
      <c r="E512" s="9" t="str">
        <f>IFERROR(VLOOKUP(C512,Table1[[كود]:[الصنف]],3,0),"")</f>
        <v/>
      </c>
      <c r="F512" s="9"/>
      <c r="G512" s="42" t="str">
        <f>IFERROR(INDEX(Table1[سعر الشراء],MATCH(C512,Table1[كود],0)),"")</f>
        <v/>
      </c>
      <c r="H512" s="15"/>
      <c r="I512" s="9" t="str">
        <f t="shared" si="8"/>
        <v/>
      </c>
      <c r="J512" s="15"/>
      <c r="K512" s="15"/>
      <c r="L512" s="15"/>
      <c r="M512" s="15"/>
      <c r="N512" s="15"/>
    </row>
    <row r="513" spans="2:14" s="55" customFormat="1" ht="18.75" x14ac:dyDescent="0.25">
      <c r="B513" s="10"/>
      <c r="C513" s="11"/>
      <c r="D513" s="42" t="str">
        <f>IFERROR(VLOOKUP(C513,Table1[[كود]:[الصنف]],2,0),"")</f>
        <v/>
      </c>
      <c r="E513" s="9" t="str">
        <f>IFERROR(VLOOKUP(C513,Table1[[كود]:[الصنف]],3,0),"")</f>
        <v/>
      </c>
      <c r="F513" s="9"/>
      <c r="G513" s="42" t="str">
        <f>IFERROR(INDEX(Table1[سعر الشراء],MATCH(C513,Table1[كود],0)),"")</f>
        <v/>
      </c>
      <c r="H513" s="15"/>
      <c r="I513" s="9" t="str">
        <f t="shared" si="8"/>
        <v/>
      </c>
      <c r="J513" s="15"/>
      <c r="K513" s="15"/>
      <c r="L513" s="15"/>
      <c r="M513" s="15"/>
      <c r="N513" s="15"/>
    </row>
    <row r="514" spans="2:14" s="55" customFormat="1" ht="18.75" x14ac:dyDescent="0.25">
      <c r="B514" s="10"/>
      <c r="C514" s="11"/>
      <c r="D514" s="42" t="str">
        <f>IFERROR(VLOOKUP(C514,Table1[[كود]:[الصنف]],2,0),"")</f>
        <v/>
      </c>
      <c r="E514" s="9" t="str">
        <f>IFERROR(VLOOKUP(C514,Table1[[كود]:[الصنف]],3,0),"")</f>
        <v/>
      </c>
      <c r="F514" s="9"/>
      <c r="G514" s="42" t="str">
        <f>IFERROR(INDEX(Table1[سعر الشراء],MATCH(C514,Table1[كود],0)),"")</f>
        <v/>
      </c>
      <c r="H514" s="15"/>
      <c r="I514" s="9" t="str">
        <f t="shared" si="8"/>
        <v/>
      </c>
      <c r="J514" s="15"/>
      <c r="K514" s="15"/>
      <c r="L514" s="15"/>
      <c r="M514" s="15"/>
      <c r="N514" s="15"/>
    </row>
    <row r="515" spans="2:14" s="55" customFormat="1" ht="18.75" x14ac:dyDescent="0.25">
      <c r="B515" s="10"/>
      <c r="C515" s="11"/>
      <c r="D515" s="42" t="str">
        <f>IFERROR(VLOOKUP(C515,Table1[[كود]:[الصنف]],2,0),"")</f>
        <v/>
      </c>
      <c r="E515" s="9" t="str">
        <f>IFERROR(VLOOKUP(C515,Table1[[كود]:[الصنف]],3,0),"")</f>
        <v/>
      </c>
      <c r="F515" s="9"/>
      <c r="G515" s="42" t="str">
        <f>IFERROR(INDEX(Table1[سعر الشراء],MATCH(C515,Table1[كود],0)),"")</f>
        <v/>
      </c>
      <c r="H515" s="15"/>
      <c r="I515" s="9" t="str">
        <f t="shared" si="8"/>
        <v/>
      </c>
      <c r="J515" s="15"/>
      <c r="K515" s="15"/>
      <c r="L515" s="15"/>
      <c r="M515" s="15"/>
      <c r="N515" s="15"/>
    </row>
    <row r="516" spans="2:14" s="55" customFormat="1" ht="18.75" x14ac:dyDescent="0.25">
      <c r="B516" s="10"/>
      <c r="C516" s="11"/>
      <c r="D516" s="42" t="str">
        <f>IFERROR(VLOOKUP(C516,Table1[[كود]:[الصنف]],2,0),"")</f>
        <v/>
      </c>
      <c r="E516" s="9" t="str">
        <f>IFERROR(VLOOKUP(C516,Table1[[كود]:[الصنف]],3,0),"")</f>
        <v/>
      </c>
      <c r="F516" s="9"/>
      <c r="G516" s="42" t="str">
        <f>IFERROR(INDEX(Table1[سعر الشراء],MATCH(C516,Table1[كود],0)),"")</f>
        <v/>
      </c>
      <c r="H516" s="15"/>
      <c r="I516" s="9" t="str">
        <f t="shared" si="8"/>
        <v/>
      </c>
      <c r="J516" s="15"/>
      <c r="K516" s="15"/>
      <c r="L516" s="15"/>
      <c r="M516" s="15"/>
      <c r="N516" s="15"/>
    </row>
    <row r="517" spans="2:14" s="55" customFormat="1" ht="18.75" x14ac:dyDescent="0.25">
      <c r="B517" s="10"/>
      <c r="C517" s="11"/>
      <c r="D517" s="42" t="str">
        <f>IFERROR(VLOOKUP(C517,Table1[[كود]:[الصنف]],2,0),"")</f>
        <v/>
      </c>
      <c r="E517" s="9" t="str">
        <f>IFERROR(VLOOKUP(C517,Table1[[كود]:[الصنف]],3,0),"")</f>
        <v/>
      </c>
      <c r="F517" s="9"/>
      <c r="G517" s="42" t="str">
        <f>IFERROR(INDEX(Table1[سعر الشراء],MATCH(C517,Table1[كود],0)),"")</f>
        <v/>
      </c>
      <c r="H517" s="15"/>
      <c r="I517" s="9" t="str">
        <f t="shared" si="8"/>
        <v/>
      </c>
      <c r="J517" s="15"/>
      <c r="K517" s="15"/>
      <c r="L517" s="15"/>
      <c r="M517" s="15"/>
      <c r="N517" s="15"/>
    </row>
    <row r="518" spans="2:14" s="55" customFormat="1" ht="18.75" x14ac:dyDescent="0.25">
      <c r="B518" s="10"/>
      <c r="C518" s="11"/>
      <c r="D518" s="42" t="str">
        <f>IFERROR(VLOOKUP(C518,Table1[[كود]:[الصنف]],2,0),"")</f>
        <v/>
      </c>
      <c r="E518" s="9" t="str">
        <f>IFERROR(VLOOKUP(C518,Table1[[كود]:[الصنف]],3,0),"")</f>
        <v/>
      </c>
      <c r="F518" s="9"/>
      <c r="G518" s="42" t="str">
        <f>IFERROR(INDEX(Table1[سعر الشراء],MATCH(C518,Table1[كود],0)),"")</f>
        <v/>
      </c>
      <c r="H518" s="15"/>
      <c r="I518" s="9" t="str">
        <f t="shared" si="8"/>
        <v/>
      </c>
      <c r="J518" s="15"/>
      <c r="K518" s="15"/>
      <c r="L518" s="15"/>
      <c r="M518" s="15"/>
      <c r="N518" s="15"/>
    </row>
    <row r="519" spans="2:14" s="55" customFormat="1" ht="18.75" x14ac:dyDescent="0.25">
      <c r="B519" s="10"/>
      <c r="C519" s="11"/>
      <c r="D519" s="42" t="str">
        <f>IFERROR(VLOOKUP(C519,Table1[[كود]:[الصنف]],2,0),"")</f>
        <v/>
      </c>
      <c r="E519" s="9" t="str">
        <f>IFERROR(VLOOKUP(C519,Table1[[كود]:[الصنف]],3,0),"")</f>
        <v/>
      </c>
      <c r="F519" s="9"/>
      <c r="G519" s="42" t="str">
        <f>IFERROR(INDEX(Table1[سعر الشراء],MATCH(C519,Table1[كود],0)),"")</f>
        <v/>
      </c>
      <c r="H519" s="15"/>
      <c r="I519" s="9" t="str">
        <f t="shared" si="8"/>
        <v/>
      </c>
      <c r="J519" s="15"/>
      <c r="K519" s="15"/>
      <c r="L519" s="15"/>
      <c r="M519" s="15"/>
      <c r="N519" s="15"/>
    </row>
    <row r="520" spans="2:14" s="55" customFormat="1" ht="18.75" x14ac:dyDescent="0.25">
      <c r="B520" s="10"/>
      <c r="C520" s="11"/>
      <c r="D520" s="42" t="str">
        <f>IFERROR(VLOOKUP(C520,Table1[[كود]:[الصنف]],2,0),"")</f>
        <v/>
      </c>
      <c r="E520" s="9" t="str">
        <f>IFERROR(VLOOKUP(C520,Table1[[كود]:[الصنف]],3,0),"")</f>
        <v/>
      </c>
      <c r="F520" s="9"/>
      <c r="G520" s="42" t="str">
        <f>IFERROR(INDEX(Table1[سعر الشراء],MATCH(C520,Table1[كود],0)),"")</f>
        <v/>
      </c>
      <c r="H520" s="15"/>
      <c r="I520" s="9" t="str">
        <f t="shared" si="8"/>
        <v/>
      </c>
      <c r="J520" s="15"/>
      <c r="K520" s="15"/>
      <c r="L520" s="15"/>
      <c r="M520" s="15"/>
      <c r="N520" s="15"/>
    </row>
    <row r="521" spans="2:14" s="55" customFormat="1" ht="18.75" x14ac:dyDescent="0.25">
      <c r="B521" s="10"/>
      <c r="C521" s="11"/>
      <c r="D521" s="42" t="str">
        <f>IFERROR(VLOOKUP(C521,Table1[[كود]:[الصنف]],2,0),"")</f>
        <v/>
      </c>
      <c r="E521" s="9" t="str">
        <f>IFERROR(VLOOKUP(C521,Table1[[كود]:[الصنف]],3,0),"")</f>
        <v/>
      </c>
      <c r="F521" s="9"/>
      <c r="G521" s="42" t="str">
        <f>IFERROR(INDEX(Table1[سعر الشراء],MATCH(C521,Table1[كود],0)),"")</f>
        <v/>
      </c>
      <c r="H521" s="15"/>
      <c r="I521" s="9" t="str">
        <f t="shared" ref="I521:I584" si="9">IFERROR((G521*F521)-H521,"")</f>
        <v/>
      </c>
      <c r="J521" s="15"/>
      <c r="K521" s="15"/>
      <c r="L521" s="15"/>
      <c r="M521" s="15"/>
      <c r="N521" s="15"/>
    </row>
    <row r="522" spans="2:14" s="55" customFormat="1" ht="18.75" x14ac:dyDescent="0.25">
      <c r="B522" s="10"/>
      <c r="C522" s="11"/>
      <c r="D522" s="42" t="str">
        <f>IFERROR(VLOOKUP(C522,Table1[[كود]:[الصنف]],2,0),"")</f>
        <v/>
      </c>
      <c r="E522" s="9" t="str">
        <f>IFERROR(VLOOKUP(C522,Table1[[كود]:[الصنف]],3,0),"")</f>
        <v/>
      </c>
      <c r="F522" s="9"/>
      <c r="G522" s="42" t="str">
        <f>IFERROR(INDEX(Table1[سعر الشراء],MATCH(C522,Table1[كود],0)),"")</f>
        <v/>
      </c>
      <c r="H522" s="15"/>
      <c r="I522" s="9" t="str">
        <f t="shared" si="9"/>
        <v/>
      </c>
      <c r="J522" s="15"/>
      <c r="K522" s="15"/>
      <c r="L522" s="15"/>
      <c r="M522" s="15"/>
      <c r="N522" s="15"/>
    </row>
    <row r="523" spans="2:14" s="55" customFormat="1" ht="18.75" x14ac:dyDescent="0.25">
      <c r="B523" s="10"/>
      <c r="C523" s="11"/>
      <c r="D523" s="42" t="str">
        <f>IFERROR(VLOOKUP(C523,Table1[[كود]:[الصنف]],2,0),"")</f>
        <v/>
      </c>
      <c r="E523" s="9" t="str">
        <f>IFERROR(VLOOKUP(C523,Table1[[كود]:[الصنف]],3,0),"")</f>
        <v/>
      </c>
      <c r="F523" s="9"/>
      <c r="G523" s="42" t="str">
        <f>IFERROR(INDEX(Table1[سعر الشراء],MATCH(C523,Table1[كود],0)),"")</f>
        <v/>
      </c>
      <c r="H523" s="15"/>
      <c r="I523" s="9" t="str">
        <f t="shared" si="9"/>
        <v/>
      </c>
      <c r="J523" s="15"/>
      <c r="K523" s="15"/>
      <c r="L523" s="15"/>
      <c r="M523" s="15"/>
      <c r="N523" s="15"/>
    </row>
    <row r="524" spans="2:14" s="55" customFormat="1" ht="18.75" x14ac:dyDescent="0.25">
      <c r="B524" s="10"/>
      <c r="C524" s="11"/>
      <c r="D524" s="42" t="str">
        <f>IFERROR(VLOOKUP(C524,Table1[[كود]:[الصنف]],2,0),"")</f>
        <v/>
      </c>
      <c r="E524" s="9" t="str">
        <f>IFERROR(VLOOKUP(C524,Table1[[كود]:[الصنف]],3,0),"")</f>
        <v/>
      </c>
      <c r="F524" s="9"/>
      <c r="G524" s="42" t="str">
        <f>IFERROR(INDEX(Table1[سعر الشراء],MATCH(C524,Table1[كود],0)),"")</f>
        <v/>
      </c>
      <c r="H524" s="15"/>
      <c r="I524" s="9" t="str">
        <f t="shared" si="9"/>
        <v/>
      </c>
      <c r="J524" s="15"/>
      <c r="K524" s="15"/>
      <c r="L524" s="15"/>
      <c r="M524" s="15"/>
      <c r="N524" s="15"/>
    </row>
    <row r="525" spans="2:14" s="55" customFormat="1" ht="18.75" x14ac:dyDescent="0.25">
      <c r="B525" s="10"/>
      <c r="C525" s="11"/>
      <c r="D525" s="42" t="str">
        <f>IFERROR(VLOOKUP(C525,Table1[[كود]:[الصنف]],2,0),"")</f>
        <v/>
      </c>
      <c r="E525" s="9" t="str">
        <f>IFERROR(VLOOKUP(C525,Table1[[كود]:[الصنف]],3,0),"")</f>
        <v/>
      </c>
      <c r="F525" s="9"/>
      <c r="G525" s="42" t="str">
        <f>IFERROR(INDEX(Table1[سعر الشراء],MATCH(C525,Table1[كود],0)),"")</f>
        <v/>
      </c>
      <c r="H525" s="15"/>
      <c r="I525" s="9" t="str">
        <f t="shared" si="9"/>
        <v/>
      </c>
      <c r="J525" s="15"/>
      <c r="K525" s="15"/>
      <c r="L525" s="15"/>
      <c r="M525" s="15"/>
      <c r="N525" s="15"/>
    </row>
    <row r="526" spans="2:14" s="55" customFormat="1" ht="18.75" x14ac:dyDescent="0.25">
      <c r="B526" s="10"/>
      <c r="C526" s="11"/>
      <c r="D526" s="42" t="str">
        <f>IFERROR(VLOOKUP(C526,Table1[[كود]:[الصنف]],2,0),"")</f>
        <v/>
      </c>
      <c r="E526" s="9" t="str">
        <f>IFERROR(VLOOKUP(C526,Table1[[كود]:[الصنف]],3,0),"")</f>
        <v/>
      </c>
      <c r="F526" s="9"/>
      <c r="G526" s="42" t="str">
        <f>IFERROR(INDEX(Table1[سعر الشراء],MATCH(C526,Table1[كود],0)),"")</f>
        <v/>
      </c>
      <c r="H526" s="15"/>
      <c r="I526" s="9" t="str">
        <f t="shared" si="9"/>
        <v/>
      </c>
      <c r="J526" s="15"/>
      <c r="K526" s="15"/>
      <c r="L526" s="15"/>
      <c r="M526" s="15"/>
      <c r="N526" s="15"/>
    </row>
    <row r="527" spans="2:14" s="55" customFormat="1" ht="18.75" x14ac:dyDescent="0.25">
      <c r="B527" s="10"/>
      <c r="C527" s="11"/>
      <c r="D527" s="42" t="str">
        <f>IFERROR(VLOOKUP(C527,Table1[[كود]:[الصنف]],2,0),"")</f>
        <v/>
      </c>
      <c r="E527" s="9" t="str">
        <f>IFERROR(VLOOKUP(C527,Table1[[كود]:[الصنف]],3,0),"")</f>
        <v/>
      </c>
      <c r="F527" s="9"/>
      <c r="G527" s="42" t="str">
        <f>IFERROR(INDEX(Table1[سعر الشراء],MATCH(C527,Table1[كود],0)),"")</f>
        <v/>
      </c>
      <c r="H527" s="15"/>
      <c r="I527" s="9" t="str">
        <f t="shared" si="9"/>
        <v/>
      </c>
      <c r="J527" s="15"/>
      <c r="K527" s="15"/>
      <c r="L527" s="15"/>
      <c r="M527" s="15"/>
      <c r="N527" s="15"/>
    </row>
    <row r="528" spans="2:14" s="55" customFormat="1" ht="18.75" x14ac:dyDescent="0.25">
      <c r="B528" s="10"/>
      <c r="C528" s="11"/>
      <c r="D528" s="42" t="str">
        <f>IFERROR(VLOOKUP(C528,Table1[[كود]:[الصنف]],2,0),"")</f>
        <v/>
      </c>
      <c r="E528" s="9" t="str">
        <f>IFERROR(VLOOKUP(C528,Table1[[كود]:[الصنف]],3,0),"")</f>
        <v/>
      </c>
      <c r="F528" s="9"/>
      <c r="G528" s="42" t="str">
        <f>IFERROR(INDEX(Table1[سعر الشراء],MATCH(C528,Table1[كود],0)),"")</f>
        <v/>
      </c>
      <c r="H528" s="15"/>
      <c r="I528" s="9" t="str">
        <f t="shared" si="9"/>
        <v/>
      </c>
      <c r="J528" s="15"/>
      <c r="K528" s="15"/>
      <c r="L528" s="15"/>
      <c r="M528" s="15"/>
      <c r="N528" s="15"/>
    </row>
    <row r="529" spans="2:14" s="55" customFormat="1" ht="18.75" x14ac:dyDescent="0.25">
      <c r="B529" s="10"/>
      <c r="C529" s="11"/>
      <c r="D529" s="42" t="str">
        <f>IFERROR(VLOOKUP(C529,Table1[[كود]:[الصنف]],2,0),"")</f>
        <v/>
      </c>
      <c r="E529" s="9" t="str">
        <f>IFERROR(VLOOKUP(C529,Table1[[كود]:[الصنف]],3,0),"")</f>
        <v/>
      </c>
      <c r="F529" s="9"/>
      <c r="G529" s="42" t="str">
        <f>IFERROR(INDEX(Table1[سعر الشراء],MATCH(C529,Table1[كود],0)),"")</f>
        <v/>
      </c>
      <c r="H529" s="15"/>
      <c r="I529" s="9" t="str">
        <f t="shared" si="9"/>
        <v/>
      </c>
      <c r="J529" s="15"/>
      <c r="K529" s="15"/>
      <c r="L529" s="15"/>
      <c r="M529" s="15"/>
      <c r="N529" s="15"/>
    </row>
    <row r="530" spans="2:14" s="55" customFormat="1" ht="18.75" x14ac:dyDescent="0.25">
      <c r="B530" s="10"/>
      <c r="C530" s="11"/>
      <c r="D530" s="42" t="str">
        <f>IFERROR(VLOOKUP(C530,Table1[[كود]:[الصنف]],2,0),"")</f>
        <v/>
      </c>
      <c r="E530" s="9" t="str">
        <f>IFERROR(VLOOKUP(C530,Table1[[كود]:[الصنف]],3,0),"")</f>
        <v/>
      </c>
      <c r="F530" s="9"/>
      <c r="G530" s="42" t="str">
        <f>IFERROR(INDEX(Table1[سعر الشراء],MATCH(C530,Table1[كود],0)),"")</f>
        <v/>
      </c>
      <c r="H530" s="15"/>
      <c r="I530" s="9" t="str">
        <f t="shared" si="9"/>
        <v/>
      </c>
      <c r="J530" s="15"/>
      <c r="K530" s="15"/>
      <c r="L530" s="15"/>
      <c r="M530" s="15"/>
      <c r="N530" s="15"/>
    </row>
    <row r="531" spans="2:14" s="55" customFormat="1" ht="18.75" x14ac:dyDescent="0.25">
      <c r="B531" s="10"/>
      <c r="C531" s="11"/>
      <c r="D531" s="42" t="str">
        <f>IFERROR(VLOOKUP(C531,Table1[[كود]:[الصنف]],2,0),"")</f>
        <v/>
      </c>
      <c r="E531" s="9" t="str">
        <f>IFERROR(VLOOKUP(C531,Table1[[كود]:[الصنف]],3,0),"")</f>
        <v/>
      </c>
      <c r="F531" s="9"/>
      <c r="G531" s="42" t="str">
        <f>IFERROR(INDEX(Table1[سعر الشراء],MATCH(C531,Table1[كود],0)),"")</f>
        <v/>
      </c>
      <c r="H531" s="15"/>
      <c r="I531" s="9" t="str">
        <f t="shared" si="9"/>
        <v/>
      </c>
      <c r="J531" s="15"/>
      <c r="K531" s="15"/>
      <c r="L531" s="15"/>
      <c r="M531" s="15"/>
      <c r="N531" s="15"/>
    </row>
    <row r="532" spans="2:14" s="55" customFormat="1" ht="18.75" x14ac:dyDescent="0.25">
      <c r="B532" s="10"/>
      <c r="C532" s="11"/>
      <c r="D532" s="42" t="str">
        <f>IFERROR(VLOOKUP(C532,Table1[[كود]:[الصنف]],2,0),"")</f>
        <v/>
      </c>
      <c r="E532" s="9" t="str">
        <f>IFERROR(VLOOKUP(C532,Table1[[كود]:[الصنف]],3,0),"")</f>
        <v/>
      </c>
      <c r="F532" s="9"/>
      <c r="G532" s="42" t="str">
        <f>IFERROR(INDEX(Table1[سعر الشراء],MATCH(C532,Table1[كود],0)),"")</f>
        <v/>
      </c>
      <c r="H532" s="15"/>
      <c r="I532" s="9" t="str">
        <f t="shared" si="9"/>
        <v/>
      </c>
      <c r="J532" s="15"/>
      <c r="K532" s="15"/>
      <c r="L532" s="15"/>
      <c r="M532" s="15"/>
      <c r="N532" s="15"/>
    </row>
    <row r="533" spans="2:14" s="55" customFormat="1" ht="18.75" x14ac:dyDescent="0.25">
      <c r="B533" s="10"/>
      <c r="C533" s="11"/>
      <c r="D533" s="42" t="str">
        <f>IFERROR(VLOOKUP(C533,Table1[[كود]:[الصنف]],2,0),"")</f>
        <v/>
      </c>
      <c r="E533" s="9" t="str">
        <f>IFERROR(VLOOKUP(C533,Table1[[كود]:[الصنف]],3,0),"")</f>
        <v/>
      </c>
      <c r="F533" s="9"/>
      <c r="G533" s="42" t="str">
        <f>IFERROR(INDEX(Table1[سعر الشراء],MATCH(C533,Table1[كود],0)),"")</f>
        <v/>
      </c>
      <c r="H533" s="15"/>
      <c r="I533" s="9" t="str">
        <f t="shared" si="9"/>
        <v/>
      </c>
      <c r="J533" s="15"/>
      <c r="K533" s="15"/>
      <c r="L533" s="15"/>
      <c r="M533" s="15"/>
      <c r="N533" s="15"/>
    </row>
    <row r="534" spans="2:14" s="55" customFormat="1" ht="18.75" x14ac:dyDescent="0.25">
      <c r="B534" s="10"/>
      <c r="C534" s="11"/>
      <c r="D534" s="42" t="str">
        <f>IFERROR(VLOOKUP(C534,Table1[[كود]:[الصنف]],2,0),"")</f>
        <v/>
      </c>
      <c r="E534" s="9" t="str">
        <f>IFERROR(VLOOKUP(C534,Table1[[كود]:[الصنف]],3,0),"")</f>
        <v/>
      </c>
      <c r="F534" s="9"/>
      <c r="G534" s="42" t="str">
        <f>IFERROR(INDEX(Table1[سعر الشراء],MATCH(C534,Table1[كود],0)),"")</f>
        <v/>
      </c>
      <c r="H534" s="15"/>
      <c r="I534" s="9" t="str">
        <f t="shared" si="9"/>
        <v/>
      </c>
      <c r="J534" s="15"/>
      <c r="K534" s="15"/>
      <c r="L534" s="15"/>
      <c r="M534" s="15"/>
      <c r="N534" s="15"/>
    </row>
    <row r="535" spans="2:14" s="55" customFormat="1" ht="18.75" x14ac:dyDescent="0.25">
      <c r="B535" s="10"/>
      <c r="C535" s="11"/>
      <c r="D535" s="42" t="str">
        <f>IFERROR(VLOOKUP(C535,Table1[[كود]:[الصنف]],2,0),"")</f>
        <v/>
      </c>
      <c r="E535" s="9" t="str">
        <f>IFERROR(VLOOKUP(C535,Table1[[كود]:[الصنف]],3,0),"")</f>
        <v/>
      </c>
      <c r="F535" s="9"/>
      <c r="G535" s="42" t="str">
        <f>IFERROR(INDEX(Table1[سعر الشراء],MATCH(C535,Table1[كود],0)),"")</f>
        <v/>
      </c>
      <c r="H535" s="15"/>
      <c r="I535" s="9" t="str">
        <f t="shared" si="9"/>
        <v/>
      </c>
      <c r="J535" s="15"/>
      <c r="K535" s="15"/>
      <c r="L535" s="15"/>
      <c r="M535" s="15"/>
      <c r="N535" s="15"/>
    </row>
    <row r="536" spans="2:14" s="55" customFormat="1" ht="18.75" x14ac:dyDescent="0.25">
      <c r="B536" s="10"/>
      <c r="C536" s="11"/>
      <c r="D536" s="42" t="str">
        <f>IFERROR(VLOOKUP(C536,Table1[[كود]:[الصنف]],2,0),"")</f>
        <v/>
      </c>
      <c r="E536" s="9" t="str">
        <f>IFERROR(VLOOKUP(C536,Table1[[كود]:[الصنف]],3,0),"")</f>
        <v/>
      </c>
      <c r="F536" s="9"/>
      <c r="G536" s="42" t="str">
        <f>IFERROR(INDEX(Table1[سعر الشراء],MATCH(C536,Table1[كود],0)),"")</f>
        <v/>
      </c>
      <c r="H536" s="15"/>
      <c r="I536" s="9" t="str">
        <f t="shared" si="9"/>
        <v/>
      </c>
      <c r="J536" s="15"/>
      <c r="K536" s="15"/>
      <c r="L536" s="15"/>
      <c r="M536" s="15"/>
      <c r="N536" s="15"/>
    </row>
    <row r="537" spans="2:14" s="55" customFormat="1" ht="18.75" x14ac:dyDescent="0.25">
      <c r="B537" s="10"/>
      <c r="C537" s="11"/>
      <c r="D537" s="42" t="str">
        <f>IFERROR(VLOOKUP(C537,Table1[[كود]:[الصنف]],2,0),"")</f>
        <v/>
      </c>
      <c r="E537" s="9" t="str">
        <f>IFERROR(VLOOKUP(C537,Table1[[كود]:[الصنف]],3,0),"")</f>
        <v/>
      </c>
      <c r="F537" s="9"/>
      <c r="G537" s="42" t="str">
        <f>IFERROR(INDEX(Table1[سعر الشراء],MATCH(C537,Table1[كود],0)),"")</f>
        <v/>
      </c>
      <c r="H537" s="15"/>
      <c r="I537" s="9" t="str">
        <f t="shared" si="9"/>
        <v/>
      </c>
      <c r="J537" s="15"/>
      <c r="K537" s="15"/>
      <c r="L537" s="15"/>
      <c r="M537" s="15"/>
      <c r="N537" s="15"/>
    </row>
    <row r="538" spans="2:14" s="55" customFormat="1" ht="18.75" x14ac:dyDescent="0.25">
      <c r="B538" s="10"/>
      <c r="C538" s="11"/>
      <c r="D538" s="42" t="str">
        <f>IFERROR(VLOOKUP(C538,Table1[[كود]:[الصنف]],2,0),"")</f>
        <v/>
      </c>
      <c r="E538" s="9" t="str">
        <f>IFERROR(VLOOKUP(C538,Table1[[كود]:[الصنف]],3,0),"")</f>
        <v/>
      </c>
      <c r="F538" s="9"/>
      <c r="G538" s="42" t="str">
        <f>IFERROR(INDEX(Table1[سعر الشراء],MATCH(C538,Table1[كود],0)),"")</f>
        <v/>
      </c>
      <c r="H538" s="15"/>
      <c r="I538" s="9" t="str">
        <f t="shared" si="9"/>
        <v/>
      </c>
      <c r="J538" s="15"/>
      <c r="K538" s="15"/>
      <c r="L538" s="15"/>
      <c r="M538" s="15"/>
      <c r="N538" s="15"/>
    </row>
    <row r="539" spans="2:14" s="55" customFormat="1" ht="18.75" x14ac:dyDescent="0.25">
      <c r="B539" s="10"/>
      <c r="C539" s="11"/>
      <c r="D539" s="42" t="str">
        <f>IFERROR(VLOOKUP(C539,Table1[[كود]:[الصنف]],2,0),"")</f>
        <v/>
      </c>
      <c r="E539" s="9" t="str">
        <f>IFERROR(VLOOKUP(C539,Table1[[كود]:[الصنف]],3,0),"")</f>
        <v/>
      </c>
      <c r="F539" s="9"/>
      <c r="G539" s="42" t="str">
        <f>IFERROR(INDEX(Table1[سعر الشراء],MATCH(C539,Table1[كود],0)),"")</f>
        <v/>
      </c>
      <c r="H539" s="15"/>
      <c r="I539" s="9" t="str">
        <f t="shared" si="9"/>
        <v/>
      </c>
      <c r="J539" s="15"/>
      <c r="K539" s="15"/>
      <c r="L539" s="15"/>
      <c r="M539" s="15"/>
      <c r="N539" s="15"/>
    </row>
    <row r="540" spans="2:14" s="55" customFormat="1" ht="18.75" x14ac:dyDescent="0.25">
      <c r="B540" s="10"/>
      <c r="C540" s="11"/>
      <c r="D540" s="42" t="str">
        <f>IFERROR(VLOOKUP(C540,Table1[[كود]:[الصنف]],2,0),"")</f>
        <v/>
      </c>
      <c r="E540" s="9" t="str">
        <f>IFERROR(VLOOKUP(C540,Table1[[كود]:[الصنف]],3,0),"")</f>
        <v/>
      </c>
      <c r="F540" s="9"/>
      <c r="G540" s="42" t="str">
        <f>IFERROR(INDEX(Table1[سعر الشراء],MATCH(C540,Table1[كود],0)),"")</f>
        <v/>
      </c>
      <c r="H540" s="15"/>
      <c r="I540" s="9" t="str">
        <f t="shared" si="9"/>
        <v/>
      </c>
      <c r="J540" s="15"/>
      <c r="K540" s="15"/>
      <c r="L540" s="15"/>
      <c r="M540" s="15"/>
      <c r="N540" s="15"/>
    </row>
    <row r="541" spans="2:14" s="55" customFormat="1" ht="18.75" x14ac:dyDescent="0.25">
      <c r="B541" s="10"/>
      <c r="C541" s="11"/>
      <c r="D541" s="42" t="str">
        <f>IFERROR(VLOOKUP(C541,Table1[[كود]:[الصنف]],2,0),"")</f>
        <v/>
      </c>
      <c r="E541" s="9" t="str">
        <f>IFERROR(VLOOKUP(C541,Table1[[كود]:[الصنف]],3,0),"")</f>
        <v/>
      </c>
      <c r="F541" s="9"/>
      <c r="G541" s="42" t="str">
        <f>IFERROR(INDEX(Table1[سعر الشراء],MATCH(C541,Table1[كود],0)),"")</f>
        <v/>
      </c>
      <c r="H541" s="15"/>
      <c r="I541" s="9" t="str">
        <f t="shared" si="9"/>
        <v/>
      </c>
      <c r="J541" s="15"/>
      <c r="K541" s="15"/>
      <c r="L541" s="15"/>
      <c r="M541" s="15"/>
      <c r="N541" s="15"/>
    </row>
    <row r="542" spans="2:14" s="55" customFormat="1" ht="18.75" x14ac:dyDescent="0.25">
      <c r="B542" s="10"/>
      <c r="C542" s="11"/>
      <c r="D542" s="42" t="str">
        <f>IFERROR(VLOOKUP(C542,Table1[[كود]:[الصنف]],2,0),"")</f>
        <v/>
      </c>
      <c r="E542" s="9" t="str">
        <f>IFERROR(VLOOKUP(C542,Table1[[كود]:[الصنف]],3,0),"")</f>
        <v/>
      </c>
      <c r="F542" s="9"/>
      <c r="G542" s="42" t="str">
        <f>IFERROR(INDEX(Table1[سعر الشراء],MATCH(C542,Table1[كود],0)),"")</f>
        <v/>
      </c>
      <c r="H542" s="15"/>
      <c r="I542" s="9" t="str">
        <f t="shared" si="9"/>
        <v/>
      </c>
      <c r="J542" s="15"/>
      <c r="K542" s="15"/>
      <c r="L542" s="15"/>
      <c r="M542" s="15"/>
      <c r="N542" s="15"/>
    </row>
    <row r="543" spans="2:14" s="55" customFormat="1" ht="18.75" x14ac:dyDescent="0.25">
      <c r="B543" s="10"/>
      <c r="C543" s="11"/>
      <c r="D543" s="42" t="str">
        <f>IFERROR(VLOOKUP(C543,Table1[[كود]:[الصنف]],2,0),"")</f>
        <v/>
      </c>
      <c r="E543" s="9" t="str">
        <f>IFERROR(VLOOKUP(C543,Table1[[كود]:[الصنف]],3,0),"")</f>
        <v/>
      </c>
      <c r="F543" s="9"/>
      <c r="G543" s="42" t="str">
        <f>IFERROR(INDEX(Table1[سعر الشراء],MATCH(C543,Table1[كود],0)),"")</f>
        <v/>
      </c>
      <c r="H543" s="15"/>
      <c r="I543" s="9" t="str">
        <f t="shared" si="9"/>
        <v/>
      </c>
      <c r="J543" s="15"/>
      <c r="K543" s="15"/>
      <c r="L543" s="15"/>
      <c r="M543" s="15"/>
      <c r="N543" s="15"/>
    </row>
    <row r="544" spans="2:14" s="55" customFormat="1" ht="18.75" x14ac:dyDescent="0.25">
      <c r="B544" s="10"/>
      <c r="C544" s="11"/>
      <c r="D544" s="42" t="str">
        <f>IFERROR(VLOOKUP(C544,Table1[[كود]:[الصنف]],2,0),"")</f>
        <v/>
      </c>
      <c r="E544" s="9" t="str">
        <f>IFERROR(VLOOKUP(C544,Table1[[كود]:[الصنف]],3,0),"")</f>
        <v/>
      </c>
      <c r="F544" s="9"/>
      <c r="G544" s="42" t="str">
        <f>IFERROR(INDEX(Table1[سعر الشراء],MATCH(C544,Table1[كود],0)),"")</f>
        <v/>
      </c>
      <c r="H544" s="15"/>
      <c r="I544" s="9" t="str">
        <f t="shared" si="9"/>
        <v/>
      </c>
      <c r="J544" s="15"/>
      <c r="K544" s="15"/>
      <c r="L544" s="15"/>
      <c r="M544" s="15"/>
      <c r="N544" s="15"/>
    </row>
    <row r="545" spans="2:14" s="55" customFormat="1" ht="18.75" x14ac:dyDescent="0.25">
      <c r="B545" s="10"/>
      <c r="C545" s="11"/>
      <c r="D545" s="42" t="str">
        <f>IFERROR(VLOOKUP(C545,Table1[[كود]:[الصنف]],2,0),"")</f>
        <v/>
      </c>
      <c r="E545" s="9" t="str">
        <f>IFERROR(VLOOKUP(C545,Table1[[كود]:[الصنف]],3,0),"")</f>
        <v/>
      </c>
      <c r="F545" s="9"/>
      <c r="G545" s="42" t="str">
        <f>IFERROR(INDEX(Table1[سعر الشراء],MATCH(C545,Table1[كود],0)),"")</f>
        <v/>
      </c>
      <c r="H545" s="15"/>
      <c r="I545" s="9" t="str">
        <f t="shared" si="9"/>
        <v/>
      </c>
      <c r="J545" s="15"/>
      <c r="K545" s="15"/>
      <c r="L545" s="15"/>
      <c r="M545" s="15"/>
      <c r="N545" s="15"/>
    </row>
    <row r="546" spans="2:14" s="55" customFormat="1" ht="18.75" x14ac:dyDescent="0.25">
      <c r="B546" s="10"/>
      <c r="C546" s="11"/>
      <c r="D546" s="42" t="str">
        <f>IFERROR(VLOOKUP(C546,Table1[[كود]:[الصنف]],2,0),"")</f>
        <v/>
      </c>
      <c r="E546" s="9" t="str">
        <f>IFERROR(VLOOKUP(C546,Table1[[كود]:[الصنف]],3,0),"")</f>
        <v/>
      </c>
      <c r="F546" s="9"/>
      <c r="G546" s="42" t="str">
        <f>IFERROR(INDEX(Table1[سعر الشراء],MATCH(C546,Table1[كود],0)),"")</f>
        <v/>
      </c>
      <c r="H546" s="15"/>
      <c r="I546" s="9" t="str">
        <f t="shared" si="9"/>
        <v/>
      </c>
      <c r="J546" s="15"/>
      <c r="K546" s="15"/>
      <c r="L546" s="15"/>
      <c r="M546" s="15"/>
      <c r="N546" s="15"/>
    </row>
    <row r="547" spans="2:14" s="55" customFormat="1" ht="18.75" x14ac:dyDescent="0.25">
      <c r="B547" s="10"/>
      <c r="C547" s="11"/>
      <c r="D547" s="42" t="str">
        <f>IFERROR(VLOOKUP(C547,Table1[[كود]:[الصنف]],2,0),"")</f>
        <v/>
      </c>
      <c r="E547" s="9" t="str">
        <f>IFERROR(VLOOKUP(C547,Table1[[كود]:[الصنف]],3,0),"")</f>
        <v/>
      </c>
      <c r="F547" s="9"/>
      <c r="G547" s="42" t="str">
        <f>IFERROR(INDEX(Table1[سعر الشراء],MATCH(C547,Table1[كود],0)),"")</f>
        <v/>
      </c>
      <c r="H547" s="15"/>
      <c r="I547" s="9" t="str">
        <f t="shared" si="9"/>
        <v/>
      </c>
      <c r="J547" s="15"/>
      <c r="K547" s="15"/>
      <c r="L547" s="15"/>
      <c r="M547" s="15"/>
      <c r="N547" s="15"/>
    </row>
    <row r="548" spans="2:14" s="55" customFormat="1" ht="18.75" x14ac:dyDescent="0.25">
      <c r="B548" s="10"/>
      <c r="C548" s="11"/>
      <c r="D548" s="42" t="str">
        <f>IFERROR(VLOOKUP(C548,Table1[[كود]:[الصنف]],2,0),"")</f>
        <v/>
      </c>
      <c r="E548" s="9" t="str">
        <f>IFERROR(VLOOKUP(C548,Table1[[كود]:[الصنف]],3,0),"")</f>
        <v/>
      </c>
      <c r="F548" s="9"/>
      <c r="G548" s="42" t="str">
        <f>IFERROR(INDEX(Table1[سعر الشراء],MATCH(C548,Table1[كود],0)),"")</f>
        <v/>
      </c>
      <c r="H548" s="15"/>
      <c r="I548" s="9" t="str">
        <f t="shared" si="9"/>
        <v/>
      </c>
      <c r="J548" s="15"/>
      <c r="K548" s="15"/>
      <c r="L548" s="15"/>
      <c r="M548" s="15"/>
      <c r="N548" s="15"/>
    </row>
    <row r="549" spans="2:14" s="55" customFormat="1" ht="18.75" x14ac:dyDescent="0.25">
      <c r="B549" s="10"/>
      <c r="C549" s="11"/>
      <c r="D549" s="42" t="str">
        <f>IFERROR(VLOOKUP(C549,Table1[[كود]:[الصنف]],2,0),"")</f>
        <v/>
      </c>
      <c r="E549" s="9" t="str">
        <f>IFERROR(VLOOKUP(C549,Table1[[كود]:[الصنف]],3,0),"")</f>
        <v/>
      </c>
      <c r="F549" s="9"/>
      <c r="G549" s="42" t="str">
        <f>IFERROR(INDEX(Table1[سعر الشراء],MATCH(C549,Table1[كود],0)),"")</f>
        <v/>
      </c>
      <c r="H549" s="15"/>
      <c r="I549" s="9" t="str">
        <f t="shared" si="9"/>
        <v/>
      </c>
      <c r="J549" s="15"/>
      <c r="K549" s="15"/>
      <c r="L549" s="15"/>
      <c r="M549" s="15"/>
      <c r="N549" s="15"/>
    </row>
    <row r="550" spans="2:14" s="55" customFormat="1" ht="18.75" x14ac:dyDescent="0.25">
      <c r="B550" s="10"/>
      <c r="C550" s="11"/>
      <c r="D550" s="42" t="str">
        <f>IFERROR(VLOOKUP(C550,Table1[[كود]:[الصنف]],2,0),"")</f>
        <v/>
      </c>
      <c r="E550" s="9" t="str">
        <f>IFERROR(VLOOKUP(C550,Table1[[كود]:[الصنف]],3,0),"")</f>
        <v/>
      </c>
      <c r="F550" s="9"/>
      <c r="G550" s="42" t="str">
        <f>IFERROR(INDEX(Table1[سعر الشراء],MATCH(C550,Table1[كود],0)),"")</f>
        <v/>
      </c>
      <c r="H550" s="15"/>
      <c r="I550" s="9" t="str">
        <f t="shared" si="9"/>
        <v/>
      </c>
      <c r="J550" s="15"/>
      <c r="K550" s="15"/>
      <c r="L550" s="15"/>
      <c r="M550" s="15"/>
      <c r="N550" s="15"/>
    </row>
    <row r="551" spans="2:14" s="55" customFormat="1" ht="18.75" x14ac:dyDescent="0.25">
      <c r="B551" s="10"/>
      <c r="C551" s="11"/>
      <c r="D551" s="42" t="str">
        <f>IFERROR(VLOOKUP(C551,Table1[[كود]:[الصنف]],2,0),"")</f>
        <v/>
      </c>
      <c r="E551" s="9" t="str">
        <f>IFERROR(VLOOKUP(C551,Table1[[كود]:[الصنف]],3,0),"")</f>
        <v/>
      </c>
      <c r="F551" s="9"/>
      <c r="G551" s="42" t="str">
        <f>IFERROR(INDEX(Table1[سعر الشراء],MATCH(C551,Table1[كود],0)),"")</f>
        <v/>
      </c>
      <c r="H551" s="15"/>
      <c r="I551" s="9" t="str">
        <f t="shared" si="9"/>
        <v/>
      </c>
      <c r="J551" s="15"/>
      <c r="K551" s="15"/>
      <c r="L551" s="15"/>
      <c r="M551" s="15"/>
      <c r="N551" s="15"/>
    </row>
    <row r="552" spans="2:14" s="55" customFormat="1" ht="18.75" x14ac:dyDescent="0.25">
      <c r="B552" s="10"/>
      <c r="C552" s="11"/>
      <c r="D552" s="42" t="str">
        <f>IFERROR(VLOOKUP(C552,Table1[[كود]:[الصنف]],2,0),"")</f>
        <v/>
      </c>
      <c r="E552" s="9" t="str">
        <f>IFERROR(VLOOKUP(C552,Table1[[كود]:[الصنف]],3,0),"")</f>
        <v/>
      </c>
      <c r="F552" s="9"/>
      <c r="G552" s="42" t="str">
        <f>IFERROR(INDEX(Table1[سعر الشراء],MATCH(C552,Table1[كود],0)),"")</f>
        <v/>
      </c>
      <c r="H552" s="15"/>
      <c r="I552" s="9" t="str">
        <f t="shared" si="9"/>
        <v/>
      </c>
      <c r="J552" s="15"/>
      <c r="K552" s="15"/>
      <c r="L552" s="15"/>
      <c r="M552" s="15"/>
      <c r="N552" s="15"/>
    </row>
    <row r="553" spans="2:14" s="55" customFormat="1" ht="18.75" x14ac:dyDescent="0.25">
      <c r="B553" s="10"/>
      <c r="C553" s="11"/>
      <c r="D553" s="42" t="str">
        <f>IFERROR(VLOOKUP(C553,Table1[[كود]:[الصنف]],2,0),"")</f>
        <v/>
      </c>
      <c r="E553" s="9" t="str">
        <f>IFERROR(VLOOKUP(C553,Table1[[كود]:[الصنف]],3,0),"")</f>
        <v/>
      </c>
      <c r="F553" s="9"/>
      <c r="G553" s="42" t="str">
        <f>IFERROR(INDEX(Table1[سعر الشراء],MATCH(C553,Table1[كود],0)),"")</f>
        <v/>
      </c>
      <c r="H553" s="15"/>
      <c r="I553" s="9" t="str">
        <f t="shared" si="9"/>
        <v/>
      </c>
      <c r="J553" s="15"/>
      <c r="K553" s="15"/>
      <c r="L553" s="15"/>
      <c r="M553" s="15"/>
      <c r="N553" s="15"/>
    </row>
    <row r="554" spans="2:14" s="55" customFormat="1" ht="18.75" x14ac:dyDescent="0.25">
      <c r="B554" s="10"/>
      <c r="C554" s="11"/>
      <c r="D554" s="42" t="str">
        <f>IFERROR(VLOOKUP(C554,Table1[[كود]:[الصنف]],2,0),"")</f>
        <v/>
      </c>
      <c r="E554" s="9" t="str">
        <f>IFERROR(VLOOKUP(C554,Table1[[كود]:[الصنف]],3,0),"")</f>
        <v/>
      </c>
      <c r="F554" s="9"/>
      <c r="G554" s="42" t="str">
        <f>IFERROR(INDEX(Table1[سعر الشراء],MATCH(C554,Table1[كود],0)),"")</f>
        <v/>
      </c>
      <c r="H554" s="15"/>
      <c r="I554" s="9" t="str">
        <f t="shared" si="9"/>
        <v/>
      </c>
      <c r="J554" s="15"/>
      <c r="K554" s="15"/>
      <c r="L554" s="15"/>
      <c r="M554" s="15"/>
      <c r="N554" s="15"/>
    </row>
    <row r="555" spans="2:14" s="55" customFormat="1" ht="18.75" x14ac:dyDescent="0.25">
      <c r="B555" s="10"/>
      <c r="C555" s="11"/>
      <c r="D555" s="42" t="str">
        <f>IFERROR(VLOOKUP(C555,Table1[[كود]:[الصنف]],2,0),"")</f>
        <v/>
      </c>
      <c r="E555" s="9" t="str">
        <f>IFERROR(VLOOKUP(C555,Table1[[كود]:[الصنف]],3,0),"")</f>
        <v/>
      </c>
      <c r="F555" s="9"/>
      <c r="G555" s="42" t="str">
        <f>IFERROR(INDEX(Table1[سعر الشراء],MATCH(C555,Table1[كود],0)),"")</f>
        <v/>
      </c>
      <c r="H555" s="15"/>
      <c r="I555" s="9" t="str">
        <f t="shared" si="9"/>
        <v/>
      </c>
      <c r="J555" s="15"/>
      <c r="K555" s="15"/>
      <c r="L555" s="15"/>
      <c r="M555" s="15"/>
      <c r="N555" s="15"/>
    </row>
    <row r="556" spans="2:14" s="55" customFormat="1" ht="18.75" x14ac:dyDescent="0.25">
      <c r="B556" s="10"/>
      <c r="C556" s="11"/>
      <c r="D556" s="42" t="str">
        <f>IFERROR(VLOOKUP(C556,Table1[[كود]:[الصنف]],2,0),"")</f>
        <v/>
      </c>
      <c r="E556" s="9" t="str">
        <f>IFERROR(VLOOKUP(C556,Table1[[كود]:[الصنف]],3,0),"")</f>
        <v/>
      </c>
      <c r="F556" s="9"/>
      <c r="G556" s="42" t="str">
        <f>IFERROR(INDEX(Table1[سعر الشراء],MATCH(C556,Table1[كود],0)),"")</f>
        <v/>
      </c>
      <c r="H556" s="15"/>
      <c r="I556" s="9" t="str">
        <f t="shared" si="9"/>
        <v/>
      </c>
      <c r="J556" s="15"/>
      <c r="K556" s="15"/>
      <c r="L556" s="15"/>
      <c r="M556" s="15"/>
      <c r="N556" s="15"/>
    </row>
    <row r="557" spans="2:14" s="55" customFormat="1" ht="18.75" x14ac:dyDescent="0.25">
      <c r="B557" s="10"/>
      <c r="C557" s="11"/>
      <c r="D557" s="42" t="str">
        <f>IFERROR(VLOOKUP(C557,Table1[[كود]:[الصنف]],2,0),"")</f>
        <v/>
      </c>
      <c r="E557" s="9" t="str">
        <f>IFERROR(VLOOKUP(C557,Table1[[كود]:[الصنف]],3,0),"")</f>
        <v/>
      </c>
      <c r="F557" s="9"/>
      <c r="G557" s="42" t="str">
        <f>IFERROR(INDEX(Table1[سعر الشراء],MATCH(C557,Table1[كود],0)),"")</f>
        <v/>
      </c>
      <c r="H557" s="15"/>
      <c r="I557" s="9" t="str">
        <f t="shared" si="9"/>
        <v/>
      </c>
      <c r="J557" s="15"/>
      <c r="K557" s="15"/>
      <c r="L557" s="15"/>
      <c r="M557" s="15"/>
      <c r="N557" s="15"/>
    </row>
    <row r="558" spans="2:14" s="55" customFormat="1" ht="18.75" x14ac:dyDescent="0.25">
      <c r="B558" s="10"/>
      <c r="C558" s="11"/>
      <c r="D558" s="42" t="str">
        <f>IFERROR(VLOOKUP(C558,Table1[[كود]:[الصنف]],2,0),"")</f>
        <v/>
      </c>
      <c r="E558" s="9" t="str">
        <f>IFERROR(VLOOKUP(C558,Table1[[كود]:[الصنف]],3,0),"")</f>
        <v/>
      </c>
      <c r="F558" s="9"/>
      <c r="G558" s="42" t="str">
        <f>IFERROR(INDEX(Table1[سعر الشراء],MATCH(C558,Table1[كود],0)),"")</f>
        <v/>
      </c>
      <c r="H558" s="15"/>
      <c r="I558" s="9" t="str">
        <f t="shared" si="9"/>
        <v/>
      </c>
      <c r="J558" s="15"/>
      <c r="K558" s="15"/>
      <c r="L558" s="15"/>
      <c r="M558" s="15"/>
      <c r="N558" s="15"/>
    </row>
    <row r="559" spans="2:14" s="55" customFormat="1" ht="18.75" x14ac:dyDescent="0.25">
      <c r="B559" s="10"/>
      <c r="C559" s="11"/>
      <c r="D559" s="42" t="str">
        <f>IFERROR(VLOOKUP(C559,Table1[[كود]:[الصنف]],2,0),"")</f>
        <v/>
      </c>
      <c r="E559" s="9" t="str">
        <f>IFERROR(VLOOKUP(C559,Table1[[كود]:[الصنف]],3,0),"")</f>
        <v/>
      </c>
      <c r="F559" s="9"/>
      <c r="G559" s="42" t="str">
        <f>IFERROR(INDEX(Table1[سعر الشراء],MATCH(C559,Table1[كود],0)),"")</f>
        <v/>
      </c>
      <c r="H559" s="15"/>
      <c r="I559" s="9" t="str">
        <f t="shared" si="9"/>
        <v/>
      </c>
      <c r="J559" s="15"/>
      <c r="K559" s="15"/>
      <c r="L559" s="15"/>
      <c r="M559" s="15"/>
      <c r="N559" s="15"/>
    </row>
    <row r="560" spans="2:14" s="55" customFormat="1" ht="18.75" x14ac:dyDescent="0.25">
      <c r="B560" s="10"/>
      <c r="C560" s="11"/>
      <c r="D560" s="42" t="str">
        <f>IFERROR(VLOOKUP(C560,Table1[[كود]:[الصنف]],2,0),"")</f>
        <v/>
      </c>
      <c r="E560" s="9" t="str">
        <f>IFERROR(VLOOKUP(C560,Table1[[كود]:[الصنف]],3,0),"")</f>
        <v/>
      </c>
      <c r="F560" s="9"/>
      <c r="G560" s="42" t="str">
        <f>IFERROR(INDEX(Table1[سعر الشراء],MATCH(C560,Table1[كود],0)),"")</f>
        <v/>
      </c>
      <c r="H560" s="15"/>
      <c r="I560" s="9" t="str">
        <f t="shared" si="9"/>
        <v/>
      </c>
      <c r="J560" s="15"/>
      <c r="K560" s="15"/>
      <c r="L560" s="15"/>
      <c r="M560" s="15"/>
      <c r="N560" s="15"/>
    </row>
    <row r="561" spans="2:14" s="55" customFormat="1" ht="18.75" x14ac:dyDescent="0.25">
      <c r="B561" s="10"/>
      <c r="C561" s="11"/>
      <c r="D561" s="42" t="str">
        <f>IFERROR(VLOOKUP(C561,Table1[[كود]:[الصنف]],2,0),"")</f>
        <v/>
      </c>
      <c r="E561" s="9" t="str">
        <f>IFERROR(VLOOKUP(C561,Table1[[كود]:[الصنف]],3,0),"")</f>
        <v/>
      </c>
      <c r="F561" s="9"/>
      <c r="G561" s="42" t="str">
        <f>IFERROR(INDEX(Table1[سعر الشراء],MATCH(C561,Table1[كود],0)),"")</f>
        <v/>
      </c>
      <c r="H561" s="15"/>
      <c r="I561" s="9" t="str">
        <f t="shared" si="9"/>
        <v/>
      </c>
      <c r="J561" s="15"/>
      <c r="K561" s="15"/>
      <c r="L561" s="15"/>
      <c r="M561" s="15"/>
      <c r="N561" s="15"/>
    </row>
    <row r="562" spans="2:14" s="55" customFormat="1" ht="18.75" x14ac:dyDescent="0.25">
      <c r="B562" s="10"/>
      <c r="C562" s="11"/>
      <c r="D562" s="42" t="str">
        <f>IFERROR(VLOOKUP(C562,Table1[[كود]:[الصنف]],2,0),"")</f>
        <v/>
      </c>
      <c r="E562" s="9" t="str">
        <f>IFERROR(VLOOKUP(C562,Table1[[كود]:[الصنف]],3,0),"")</f>
        <v/>
      </c>
      <c r="F562" s="9"/>
      <c r="G562" s="42" t="str">
        <f>IFERROR(INDEX(Table1[سعر الشراء],MATCH(C562,Table1[كود],0)),"")</f>
        <v/>
      </c>
      <c r="H562" s="15"/>
      <c r="I562" s="9" t="str">
        <f t="shared" si="9"/>
        <v/>
      </c>
      <c r="J562" s="15"/>
      <c r="K562" s="15"/>
      <c r="L562" s="15"/>
      <c r="M562" s="15"/>
      <c r="N562" s="15"/>
    </row>
    <row r="563" spans="2:14" s="55" customFormat="1" ht="18.75" x14ac:dyDescent="0.25">
      <c r="B563" s="10"/>
      <c r="C563" s="11"/>
      <c r="D563" s="42" t="str">
        <f>IFERROR(VLOOKUP(C563,Table1[[كود]:[الصنف]],2,0),"")</f>
        <v/>
      </c>
      <c r="E563" s="9" t="str">
        <f>IFERROR(VLOOKUP(C563,Table1[[كود]:[الصنف]],3,0),"")</f>
        <v/>
      </c>
      <c r="F563" s="9"/>
      <c r="G563" s="42" t="str">
        <f>IFERROR(INDEX(Table1[سعر الشراء],MATCH(C563,Table1[كود],0)),"")</f>
        <v/>
      </c>
      <c r="H563" s="15"/>
      <c r="I563" s="9" t="str">
        <f t="shared" si="9"/>
        <v/>
      </c>
      <c r="J563" s="15"/>
      <c r="K563" s="15"/>
      <c r="L563" s="15"/>
      <c r="M563" s="15"/>
      <c r="N563" s="15"/>
    </row>
    <row r="564" spans="2:14" s="55" customFormat="1" ht="18.75" x14ac:dyDescent="0.25">
      <c r="B564" s="10"/>
      <c r="C564" s="11"/>
      <c r="D564" s="42" t="str">
        <f>IFERROR(VLOOKUP(C564,Table1[[كود]:[الصنف]],2,0),"")</f>
        <v/>
      </c>
      <c r="E564" s="9" t="str">
        <f>IFERROR(VLOOKUP(C564,Table1[[كود]:[الصنف]],3,0),"")</f>
        <v/>
      </c>
      <c r="F564" s="9"/>
      <c r="G564" s="42" t="str">
        <f>IFERROR(INDEX(Table1[سعر الشراء],MATCH(C564,Table1[كود],0)),"")</f>
        <v/>
      </c>
      <c r="H564" s="15"/>
      <c r="I564" s="9" t="str">
        <f t="shared" si="9"/>
        <v/>
      </c>
      <c r="J564" s="15"/>
      <c r="K564" s="15"/>
      <c r="L564" s="15"/>
      <c r="M564" s="15"/>
      <c r="N564" s="15"/>
    </row>
    <row r="565" spans="2:14" s="55" customFormat="1" ht="18.75" x14ac:dyDescent="0.25">
      <c r="B565" s="10"/>
      <c r="C565" s="11"/>
      <c r="D565" s="42" t="str">
        <f>IFERROR(VLOOKUP(C565,Table1[[كود]:[الصنف]],2,0),"")</f>
        <v/>
      </c>
      <c r="E565" s="9" t="str">
        <f>IFERROR(VLOOKUP(C565,Table1[[كود]:[الصنف]],3,0),"")</f>
        <v/>
      </c>
      <c r="F565" s="9"/>
      <c r="G565" s="42" t="str">
        <f>IFERROR(INDEX(Table1[سعر الشراء],MATCH(C565,Table1[كود],0)),"")</f>
        <v/>
      </c>
      <c r="H565" s="15"/>
      <c r="I565" s="9" t="str">
        <f t="shared" si="9"/>
        <v/>
      </c>
      <c r="J565" s="15"/>
      <c r="K565" s="15"/>
      <c r="L565" s="15"/>
      <c r="M565" s="15"/>
      <c r="N565" s="15"/>
    </row>
    <row r="566" spans="2:14" s="55" customFormat="1" ht="18.75" x14ac:dyDescent="0.25">
      <c r="B566" s="10"/>
      <c r="C566" s="11"/>
      <c r="D566" s="42" t="str">
        <f>IFERROR(VLOOKUP(C566,Table1[[كود]:[الصنف]],2,0),"")</f>
        <v/>
      </c>
      <c r="E566" s="9" t="str">
        <f>IFERROR(VLOOKUP(C566,Table1[[كود]:[الصنف]],3,0),"")</f>
        <v/>
      </c>
      <c r="F566" s="9"/>
      <c r="G566" s="42" t="str">
        <f>IFERROR(INDEX(Table1[سعر الشراء],MATCH(C566,Table1[كود],0)),"")</f>
        <v/>
      </c>
      <c r="H566" s="15"/>
      <c r="I566" s="9" t="str">
        <f t="shared" si="9"/>
        <v/>
      </c>
      <c r="J566" s="15"/>
      <c r="K566" s="15"/>
      <c r="L566" s="15"/>
      <c r="M566" s="15"/>
      <c r="N566" s="15"/>
    </row>
    <row r="567" spans="2:14" s="55" customFormat="1" ht="18.75" x14ac:dyDescent="0.25">
      <c r="B567" s="10"/>
      <c r="C567" s="11"/>
      <c r="D567" s="42" t="str">
        <f>IFERROR(VLOOKUP(C567,Table1[[كود]:[الصنف]],2,0),"")</f>
        <v/>
      </c>
      <c r="E567" s="9" t="str">
        <f>IFERROR(VLOOKUP(C567,Table1[[كود]:[الصنف]],3,0),"")</f>
        <v/>
      </c>
      <c r="F567" s="9"/>
      <c r="G567" s="42" t="str">
        <f>IFERROR(INDEX(Table1[سعر الشراء],MATCH(C567,Table1[كود],0)),"")</f>
        <v/>
      </c>
      <c r="H567" s="15"/>
      <c r="I567" s="9" t="str">
        <f t="shared" si="9"/>
        <v/>
      </c>
      <c r="J567" s="15"/>
      <c r="K567" s="15"/>
      <c r="L567" s="15"/>
      <c r="M567" s="15"/>
      <c r="N567" s="15"/>
    </row>
    <row r="568" spans="2:14" s="55" customFormat="1" ht="18.75" x14ac:dyDescent="0.25">
      <c r="B568" s="10"/>
      <c r="C568" s="11"/>
      <c r="D568" s="42" t="str">
        <f>IFERROR(VLOOKUP(C568,Table1[[كود]:[الصنف]],2,0),"")</f>
        <v/>
      </c>
      <c r="E568" s="9" t="str">
        <f>IFERROR(VLOOKUP(C568,Table1[[كود]:[الصنف]],3,0),"")</f>
        <v/>
      </c>
      <c r="F568" s="9"/>
      <c r="G568" s="42" t="str">
        <f>IFERROR(INDEX(Table1[سعر الشراء],MATCH(C568,Table1[كود],0)),"")</f>
        <v/>
      </c>
      <c r="H568" s="15"/>
      <c r="I568" s="9" t="str">
        <f t="shared" si="9"/>
        <v/>
      </c>
      <c r="J568" s="15"/>
      <c r="K568" s="15"/>
      <c r="L568" s="15"/>
      <c r="M568" s="15"/>
      <c r="N568" s="15"/>
    </row>
    <row r="569" spans="2:14" s="55" customFormat="1" ht="18.75" x14ac:dyDescent="0.25">
      <c r="B569" s="10"/>
      <c r="C569" s="11"/>
      <c r="D569" s="42" t="str">
        <f>IFERROR(VLOOKUP(C569,Table1[[كود]:[الصنف]],2,0),"")</f>
        <v/>
      </c>
      <c r="E569" s="9" t="str">
        <f>IFERROR(VLOOKUP(C569,Table1[[كود]:[الصنف]],3,0),"")</f>
        <v/>
      </c>
      <c r="F569" s="9"/>
      <c r="G569" s="42" t="str">
        <f>IFERROR(INDEX(Table1[سعر الشراء],MATCH(C569,Table1[كود],0)),"")</f>
        <v/>
      </c>
      <c r="H569" s="15"/>
      <c r="I569" s="9" t="str">
        <f t="shared" si="9"/>
        <v/>
      </c>
      <c r="J569" s="15"/>
      <c r="K569" s="15"/>
      <c r="L569" s="15"/>
      <c r="M569" s="15"/>
      <c r="N569" s="15"/>
    </row>
    <row r="570" spans="2:14" s="55" customFormat="1" ht="18.75" x14ac:dyDescent="0.25">
      <c r="B570" s="10"/>
      <c r="C570" s="11"/>
      <c r="D570" s="42" t="str">
        <f>IFERROR(VLOOKUP(C570,Table1[[كود]:[الصنف]],2,0),"")</f>
        <v/>
      </c>
      <c r="E570" s="9" t="str">
        <f>IFERROR(VLOOKUP(C570,Table1[[كود]:[الصنف]],3,0),"")</f>
        <v/>
      </c>
      <c r="F570" s="9"/>
      <c r="G570" s="42" t="str">
        <f>IFERROR(INDEX(Table1[سعر الشراء],MATCH(C570,Table1[كود],0)),"")</f>
        <v/>
      </c>
      <c r="H570" s="15"/>
      <c r="I570" s="9" t="str">
        <f t="shared" si="9"/>
        <v/>
      </c>
      <c r="J570" s="15"/>
      <c r="K570" s="15"/>
      <c r="L570" s="15"/>
      <c r="M570" s="15"/>
      <c r="N570" s="15"/>
    </row>
    <row r="571" spans="2:14" s="55" customFormat="1" ht="18.75" x14ac:dyDescent="0.25">
      <c r="B571" s="10"/>
      <c r="C571" s="11"/>
      <c r="D571" s="42" t="str">
        <f>IFERROR(VLOOKUP(C571,Table1[[كود]:[الصنف]],2,0),"")</f>
        <v/>
      </c>
      <c r="E571" s="9" t="str">
        <f>IFERROR(VLOOKUP(C571,Table1[[كود]:[الصنف]],3,0),"")</f>
        <v/>
      </c>
      <c r="F571" s="9"/>
      <c r="G571" s="42" t="str">
        <f>IFERROR(INDEX(Table1[سعر الشراء],MATCH(C571,Table1[كود],0)),"")</f>
        <v/>
      </c>
      <c r="H571" s="15"/>
      <c r="I571" s="9" t="str">
        <f t="shared" si="9"/>
        <v/>
      </c>
      <c r="J571" s="15"/>
      <c r="K571" s="15"/>
      <c r="L571" s="15"/>
      <c r="M571" s="15"/>
      <c r="N571" s="15"/>
    </row>
    <row r="572" spans="2:14" s="55" customFormat="1" ht="18.75" x14ac:dyDescent="0.25">
      <c r="B572" s="10"/>
      <c r="C572" s="11"/>
      <c r="D572" s="42" t="str">
        <f>IFERROR(VLOOKUP(C572,Table1[[كود]:[الصنف]],2,0),"")</f>
        <v/>
      </c>
      <c r="E572" s="9" t="str">
        <f>IFERROR(VLOOKUP(C572,Table1[[كود]:[الصنف]],3,0),"")</f>
        <v/>
      </c>
      <c r="F572" s="9"/>
      <c r="G572" s="42" t="str">
        <f>IFERROR(INDEX(Table1[سعر الشراء],MATCH(C572,Table1[كود],0)),"")</f>
        <v/>
      </c>
      <c r="H572" s="15"/>
      <c r="I572" s="9" t="str">
        <f t="shared" si="9"/>
        <v/>
      </c>
      <c r="J572" s="15"/>
      <c r="K572" s="15"/>
      <c r="L572" s="15"/>
      <c r="M572" s="15"/>
      <c r="N572" s="15"/>
    </row>
    <row r="573" spans="2:14" s="55" customFormat="1" ht="18.75" x14ac:dyDescent="0.25">
      <c r="B573" s="10"/>
      <c r="C573" s="11"/>
      <c r="D573" s="42" t="str">
        <f>IFERROR(VLOOKUP(C573,Table1[[كود]:[الصنف]],2,0),"")</f>
        <v/>
      </c>
      <c r="E573" s="9" t="str">
        <f>IFERROR(VLOOKUP(C573,Table1[[كود]:[الصنف]],3,0),"")</f>
        <v/>
      </c>
      <c r="F573" s="9"/>
      <c r="G573" s="42" t="str">
        <f>IFERROR(INDEX(Table1[سعر الشراء],MATCH(C573,Table1[كود],0)),"")</f>
        <v/>
      </c>
      <c r="H573" s="15"/>
      <c r="I573" s="9" t="str">
        <f t="shared" si="9"/>
        <v/>
      </c>
      <c r="J573" s="15"/>
      <c r="K573" s="15"/>
      <c r="L573" s="15"/>
      <c r="M573" s="15"/>
      <c r="N573" s="15"/>
    </row>
    <row r="574" spans="2:14" s="55" customFormat="1" ht="18.75" x14ac:dyDescent="0.25">
      <c r="B574" s="10"/>
      <c r="C574" s="11"/>
      <c r="D574" s="42" t="str">
        <f>IFERROR(VLOOKUP(C574,Table1[[كود]:[الصنف]],2,0),"")</f>
        <v/>
      </c>
      <c r="E574" s="9" t="str">
        <f>IFERROR(VLOOKUP(C574,Table1[[كود]:[الصنف]],3,0),"")</f>
        <v/>
      </c>
      <c r="F574" s="9"/>
      <c r="G574" s="42" t="str">
        <f>IFERROR(INDEX(Table1[سعر الشراء],MATCH(C574,Table1[كود],0)),"")</f>
        <v/>
      </c>
      <c r="H574" s="15"/>
      <c r="I574" s="9" t="str">
        <f t="shared" si="9"/>
        <v/>
      </c>
      <c r="J574" s="15"/>
      <c r="K574" s="15"/>
      <c r="L574" s="15"/>
      <c r="M574" s="15"/>
      <c r="N574" s="15"/>
    </row>
    <row r="575" spans="2:14" s="55" customFormat="1" ht="18.75" x14ac:dyDescent="0.25">
      <c r="B575" s="10"/>
      <c r="C575" s="11"/>
      <c r="D575" s="42" t="str">
        <f>IFERROR(VLOOKUP(C575,Table1[[كود]:[الصنف]],2,0),"")</f>
        <v/>
      </c>
      <c r="E575" s="9" t="str">
        <f>IFERROR(VLOOKUP(C575,Table1[[كود]:[الصنف]],3,0),"")</f>
        <v/>
      </c>
      <c r="F575" s="9"/>
      <c r="G575" s="42" t="str">
        <f>IFERROR(INDEX(Table1[سعر الشراء],MATCH(C575,Table1[كود],0)),"")</f>
        <v/>
      </c>
      <c r="H575" s="15"/>
      <c r="I575" s="9" t="str">
        <f t="shared" si="9"/>
        <v/>
      </c>
      <c r="J575" s="15"/>
      <c r="K575" s="15"/>
      <c r="L575" s="15"/>
      <c r="M575" s="15"/>
      <c r="N575" s="15"/>
    </row>
    <row r="576" spans="2:14" s="55" customFormat="1" ht="18.75" x14ac:dyDescent="0.25">
      <c r="B576" s="10"/>
      <c r="C576" s="11"/>
      <c r="D576" s="42" t="str">
        <f>IFERROR(VLOOKUP(C576,Table1[[كود]:[الصنف]],2,0),"")</f>
        <v/>
      </c>
      <c r="E576" s="9" t="str">
        <f>IFERROR(VLOOKUP(C576,Table1[[كود]:[الصنف]],3,0),"")</f>
        <v/>
      </c>
      <c r="F576" s="9"/>
      <c r="G576" s="42" t="str">
        <f>IFERROR(INDEX(Table1[سعر الشراء],MATCH(C576,Table1[كود],0)),"")</f>
        <v/>
      </c>
      <c r="H576" s="15"/>
      <c r="I576" s="9" t="str">
        <f t="shared" si="9"/>
        <v/>
      </c>
      <c r="J576" s="15"/>
      <c r="K576" s="15"/>
      <c r="L576" s="15"/>
      <c r="M576" s="15"/>
      <c r="N576" s="15"/>
    </row>
    <row r="577" spans="2:14" s="55" customFormat="1" ht="18.75" x14ac:dyDescent="0.25">
      <c r="B577" s="10"/>
      <c r="C577" s="11"/>
      <c r="D577" s="42" t="str">
        <f>IFERROR(VLOOKUP(C577,Table1[[كود]:[الصنف]],2,0),"")</f>
        <v/>
      </c>
      <c r="E577" s="9" t="str">
        <f>IFERROR(VLOOKUP(C577,Table1[[كود]:[الصنف]],3,0),"")</f>
        <v/>
      </c>
      <c r="F577" s="9"/>
      <c r="G577" s="42" t="str">
        <f>IFERROR(INDEX(Table1[سعر الشراء],MATCH(C577,Table1[كود],0)),"")</f>
        <v/>
      </c>
      <c r="H577" s="15"/>
      <c r="I577" s="9" t="str">
        <f t="shared" si="9"/>
        <v/>
      </c>
      <c r="J577" s="15"/>
      <c r="K577" s="15"/>
      <c r="L577" s="15"/>
      <c r="M577" s="15"/>
      <c r="N577" s="15"/>
    </row>
    <row r="578" spans="2:14" s="55" customFormat="1" ht="18.75" x14ac:dyDescent="0.25">
      <c r="B578" s="10"/>
      <c r="C578" s="11"/>
      <c r="D578" s="42" t="str">
        <f>IFERROR(VLOOKUP(C578,Table1[[كود]:[الصنف]],2,0),"")</f>
        <v/>
      </c>
      <c r="E578" s="9" t="str">
        <f>IFERROR(VLOOKUP(C578,Table1[[كود]:[الصنف]],3,0),"")</f>
        <v/>
      </c>
      <c r="F578" s="9"/>
      <c r="G578" s="42" t="str">
        <f>IFERROR(INDEX(Table1[سعر الشراء],MATCH(C578,Table1[كود],0)),"")</f>
        <v/>
      </c>
      <c r="H578" s="15"/>
      <c r="I578" s="9" t="str">
        <f t="shared" si="9"/>
        <v/>
      </c>
      <c r="J578" s="15"/>
      <c r="K578" s="15"/>
      <c r="L578" s="15"/>
      <c r="M578" s="15"/>
      <c r="N578" s="15"/>
    </row>
    <row r="579" spans="2:14" s="55" customFormat="1" ht="18.75" x14ac:dyDescent="0.25">
      <c r="B579" s="10"/>
      <c r="C579" s="11"/>
      <c r="D579" s="42" t="str">
        <f>IFERROR(VLOOKUP(C579,Table1[[كود]:[الصنف]],2,0),"")</f>
        <v/>
      </c>
      <c r="E579" s="9" t="str">
        <f>IFERROR(VLOOKUP(C579,Table1[[كود]:[الصنف]],3,0),"")</f>
        <v/>
      </c>
      <c r="F579" s="9"/>
      <c r="G579" s="42" t="str">
        <f>IFERROR(INDEX(Table1[سعر الشراء],MATCH(C579,Table1[كود],0)),"")</f>
        <v/>
      </c>
      <c r="H579" s="15"/>
      <c r="I579" s="9" t="str">
        <f t="shared" si="9"/>
        <v/>
      </c>
      <c r="J579" s="15"/>
      <c r="K579" s="15"/>
      <c r="L579" s="15"/>
      <c r="M579" s="15"/>
      <c r="N579" s="15"/>
    </row>
    <row r="580" spans="2:14" s="55" customFormat="1" ht="18.75" x14ac:dyDescent="0.25">
      <c r="B580" s="10"/>
      <c r="C580" s="11"/>
      <c r="D580" s="42" t="str">
        <f>IFERROR(VLOOKUP(C580,Table1[[كود]:[الصنف]],2,0),"")</f>
        <v/>
      </c>
      <c r="E580" s="9" t="str">
        <f>IFERROR(VLOOKUP(C580,Table1[[كود]:[الصنف]],3,0),"")</f>
        <v/>
      </c>
      <c r="F580" s="9"/>
      <c r="G580" s="42" t="str">
        <f>IFERROR(INDEX(Table1[سعر الشراء],MATCH(C580,Table1[كود],0)),"")</f>
        <v/>
      </c>
      <c r="H580" s="15"/>
      <c r="I580" s="9" t="str">
        <f t="shared" si="9"/>
        <v/>
      </c>
      <c r="J580" s="15"/>
      <c r="K580" s="15"/>
      <c r="L580" s="15"/>
      <c r="M580" s="15"/>
      <c r="N580" s="15"/>
    </row>
    <row r="581" spans="2:14" s="55" customFormat="1" ht="18.75" x14ac:dyDescent="0.25">
      <c r="B581" s="10"/>
      <c r="C581" s="11"/>
      <c r="D581" s="42" t="str">
        <f>IFERROR(VLOOKUP(C581,Table1[[كود]:[الصنف]],2,0),"")</f>
        <v/>
      </c>
      <c r="E581" s="9" t="str">
        <f>IFERROR(VLOOKUP(C581,Table1[[كود]:[الصنف]],3,0),"")</f>
        <v/>
      </c>
      <c r="F581" s="9"/>
      <c r="G581" s="42" t="str">
        <f>IFERROR(INDEX(Table1[سعر الشراء],MATCH(C581,Table1[كود],0)),"")</f>
        <v/>
      </c>
      <c r="H581" s="15"/>
      <c r="I581" s="9" t="str">
        <f t="shared" si="9"/>
        <v/>
      </c>
      <c r="J581" s="15"/>
      <c r="K581" s="15"/>
      <c r="L581" s="15"/>
      <c r="M581" s="15"/>
      <c r="N581" s="15"/>
    </row>
    <row r="582" spans="2:14" s="55" customFormat="1" ht="18.75" x14ac:dyDescent="0.25">
      <c r="B582" s="10"/>
      <c r="C582" s="11"/>
      <c r="D582" s="42" t="str">
        <f>IFERROR(VLOOKUP(C582,Table1[[كود]:[الصنف]],2,0),"")</f>
        <v/>
      </c>
      <c r="E582" s="9" t="str">
        <f>IFERROR(VLOOKUP(C582,Table1[[كود]:[الصنف]],3,0),"")</f>
        <v/>
      </c>
      <c r="F582" s="9"/>
      <c r="G582" s="42" t="str">
        <f>IFERROR(INDEX(Table1[سعر الشراء],MATCH(C582,Table1[كود],0)),"")</f>
        <v/>
      </c>
      <c r="H582" s="15"/>
      <c r="I582" s="9" t="str">
        <f t="shared" si="9"/>
        <v/>
      </c>
      <c r="J582" s="15"/>
      <c r="K582" s="15"/>
      <c r="L582" s="15"/>
      <c r="M582" s="15"/>
      <c r="N582" s="15"/>
    </row>
    <row r="583" spans="2:14" s="55" customFormat="1" ht="18.75" x14ac:dyDescent="0.25">
      <c r="B583" s="10"/>
      <c r="C583" s="11"/>
      <c r="D583" s="42" t="str">
        <f>IFERROR(VLOOKUP(C583,Table1[[كود]:[الصنف]],2,0),"")</f>
        <v/>
      </c>
      <c r="E583" s="9" t="str">
        <f>IFERROR(VLOOKUP(C583,Table1[[كود]:[الصنف]],3,0),"")</f>
        <v/>
      </c>
      <c r="F583" s="9"/>
      <c r="G583" s="42" t="str">
        <f>IFERROR(INDEX(Table1[سعر الشراء],MATCH(C583,Table1[كود],0)),"")</f>
        <v/>
      </c>
      <c r="H583" s="15"/>
      <c r="I583" s="9" t="str">
        <f t="shared" si="9"/>
        <v/>
      </c>
      <c r="J583" s="15"/>
      <c r="K583" s="15"/>
      <c r="L583" s="15"/>
      <c r="M583" s="15"/>
      <c r="N583" s="15"/>
    </row>
    <row r="584" spans="2:14" s="55" customFormat="1" ht="18.75" x14ac:dyDescent="0.25">
      <c r="B584" s="10"/>
      <c r="C584" s="11"/>
      <c r="D584" s="42" t="str">
        <f>IFERROR(VLOOKUP(C584,Table1[[كود]:[الصنف]],2,0),"")</f>
        <v/>
      </c>
      <c r="E584" s="9" t="str">
        <f>IFERROR(VLOOKUP(C584,Table1[[كود]:[الصنف]],3,0),"")</f>
        <v/>
      </c>
      <c r="F584" s="9"/>
      <c r="G584" s="42" t="str">
        <f>IFERROR(INDEX(Table1[سعر الشراء],MATCH(C584,Table1[كود],0)),"")</f>
        <v/>
      </c>
      <c r="H584" s="15"/>
      <c r="I584" s="9" t="str">
        <f t="shared" si="9"/>
        <v/>
      </c>
      <c r="J584" s="15"/>
      <c r="K584" s="15"/>
      <c r="L584" s="15"/>
      <c r="M584" s="15"/>
      <c r="N584" s="15"/>
    </row>
    <row r="585" spans="2:14" s="55" customFormat="1" ht="18.75" x14ac:dyDescent="0.25">
      <c r="B585" s="10"/>
      <c r="C585" s="11"/>
      <c r="D585" s="42" t="str">
        <f>IFERROR(VLOOKUP(C585,Table1[[كود]:[الصنف]],2,0),"")</f>
        <v/>
      </c>
      <c r="E585" s="9" t="str">
        <f>IFERROR(VLOOKUP(C585,Table1[[كود]:[الصنف]],3,0),"")</f>
        <v/>
      </c>
      <c r="F585" s="9"/>
      <c r="G585" s="42" t="str">
        <f>IFERROR(INDEX(Table1[سعر الشراء],MATCH(C585,Table1[كود],0)),"")</f>
        <v/>
      </c>
      <c r="H585" s="15"/>
      <c r="I585" s="9" t="str">
        <f t="shared" ref="I585:I648" si="10">IFERROR((G585*F585)-H585,"")</f>
        <v/>
      </c>
      <c r="J585" s="15"/>
      <c r="K585" s="15"/>
      <c r="L585" s="15"/>
      <c r="M585" s="15"/>
      <c r="N585" s="15"/>
    </row>
    <row r="586" spans="2:14" s="55" customFormat="1" ht="18.75" x14ac:dyDescent="0.25">
      <c r="B586" s="10"/>
      <c r="C586" s="11"/>
      <c r="D586" s="42" t="str">
        <f>IFERROR(VLOOKUP(C586,Table1[[كود]:[الصنف]],2,0),"")</f>
        <v/>
      </c>
      <c r="E586" s="9" t="str">
        <f>IFERROR(VLOOKUP(C586,Table1[[كود]:[الصنف]],3,0),"")</f>
        <v/>
      </c>
      <c r="F586" s="9"/>
      <c r="G586" s="42" t="str">
        <f>IFERROR(INDEX(Table1[سعر الشراء],MATCH(C586,Table1[كود],0)),"")</f>
        <v/>
      </c>
      <c r="H586" s="15"/>
      <c r="I586" s="9" t="str">
        <f t="shared" si="10"/>
        <v/>
      </c>
      <c r="J586" s="15"/>
      <c r="K586" s="15"/>
      <c r="L586" s="15"/>
      <c r="M586" s="15"/>
      <c r="N586" s="15"/>
    </row>
    <row r="587" spans="2:14" s="55" customFormat="1" ht="18.75" x14ac:dyDescent="0.25">
      <c r="B587" s="10"/>
      <c r="C587" s="11"/>
      <c r="D587" s="42" t="str">
        <f>IFERROR(VLOOKUP(C587,Table1[[كود]:[الصنف]],2,0),"")</f>
        <v/>
      </c>
      <c r="E587" s="9" t="str">
        <f>IFERROR(VLOOKUP(C587,Table1[[كود]:[الصنف]],3,0),"")</f>
        <v/>
      </c>
      <c r="F587" s="9"/>
      <c r="G587" s="42" t="str">
        <f>IFERROR(INDEX(Table1[سعر الشراء],MATCH(C587,Table1[كود],0)),"")</f>
        <v/>
      </c>
      <c r="H587" s="15"/>
      <c r="I587" s="9" t="str">
        <f t="shared" si="10"/>
        <v/>
      </c>
      <c r="J587" s="15"/>
      <c r="K587" s="15"/>
      <c r="L587" s="15"/>
      <c r="M587" s="15"/>
      <c r="N587" s="15"/>
    </row>
    <row r="588" spans="2:14" s="55" customFormat="1" ht="18.75" x14ac:dyDescent="0.25">
      <c r="B588" s="10"/>
      <c r="C588" s="11"/>
      <c r="D588" s="42" t="str">
        <f>IFERROR(VLOOKUP(C588,Table1[[كود]:[الصنف]],2,0),"")</f>
        <v/>
      </c>
      <c r="E588" s="9" t="str">
        <f>IFERROR(VLOOKUP(C588,Table1[[كود]:[الصنف]],3,0),"")</f>
        <v/>
      </c>
      <c r="F588" s="9"/>
      <c r="G588" s="42" t="str">
        <f>IFERROR(INDEX(Table1[سعر الشراء],MATCH(C588,Table1[كود],0)),"")</f>
        <v/>
      </c>
      <c r="H588" s="15"/>
      <c r="I588" s="9" t="str">
        <f t="shared" si="10"/>
        <v/>
      </c>
      <c r="J588" s="15"/>
      <c r="K588" s="15"/>
      <c r="L588" s="15"/>
      <c r="M588" s="15"/>
      <c r="N588" s="15"/>
    </row>
    <row r="589" spans="2:14" s="55" customFormat="1" ht="18.75" x14ac:dyDescent="0.25">
      <c r="B589" s="10"/>
      <c r="C589" s="11"/>
      <c r="D589" s="42" t="str">
        <f>IFERROR(VLOOKUP(C589,Table1[[كود]:[الصنف]],2,0),"")</f>
        <v/>
      </c>
      <c r="E589" s="9" t="str">
        <f>IFERROR(VLOOKUP(C589,Table1[[كود]:[الصنف]],3,0),"")</f>
        <v/>
      </c>
      <c r="F589" s="9"/>
      <c r="G589" s="42" t="str">
        <f>IFERROR(INDEX(Table1[سعر الشراء],MATCH(C589,Table1[كود],0)),"")</f>
        <v/>
      </c>
      <c r="H589" s="15"/>
      <c r="I589" s="9" t="str">
        <f t="shared" si="10"/>
        <v/>
      </c>
      <c r="J589" s="15"/>
      <c r="K589" s="15"/>
      <c r="L589" s="15"/>
      <c r="M589" s="15"/>
      <c r="N589" s="15"/>
    </row>
    <row r="590" spans="2:14" s="55" customFormat="1" ht="18.75" x14ac:dyDescent="0.25">
      <c r="B590" s="10"/>
      <c r="C590" s="11"/>
      <c r="D590" s="42" t="str">
        <f>IFERROR(VLOOKUP(C590,Table1[[كود]:[الصنف]],2,0),"")</f>
        <v/>
      </c>
      <c r="E590" s="9" t="str">
        <f>IFERROR(VLOOKUP(C590,Table1[[كود]:[الصنف]],3,0),"")</f>
        <v/>
      </c>
      <c r="F590" s="9"/>
      <c r="G590" s="42" t="str">
        <f>IFERROR(INDEX(Table1[سعر الشراء],MATCH(C590,Table1[كود],0)),"")</f>
        <v/>
      </c>
      <c r="H590" s="15"/>
      <c r="I590" s="9" t="str">
        <f t="shared" si="10"/>
        <v/>
      </c>
      <c r="J590" s="15"/>
      <c r="K590" s="15"/>
      <c r="L590" s="15"/>
      <c r="M590" s="15"/>
      <c r="N590" s="15"/>
    </row>
    <row r="591" spans="2:14" s="55" customFormat="1" ht="18.75" x14ac:dyDescent="0.25">
      <c r="B591" s="10"/>
      <c r="C591" s="11"/>
      <c r="D591" s="42" t="str">
        <f>IFERROR(VLOOKUP(C591,Table1[[كود]:[الصنف]],2,0),"")</f>
        <v/>
      </c>
      <c r="E591" s="9" t="str">
        <f>IFERROR(VLOOKUP(C591,Table1[[كود]:[الصنف]],3,0),"")</f>
        <v/>
      </c>
      <c r="F591" s="9"/>
      <c r="G591" s="42" t="str">
        <f>IFERROR(INDEX(Table1[سعر الشراء],MATCH(C591,Table1[كود],0)),"")</f>
        <v/>
      </c>
      <c r="H591" s="15"/>
      <c r="I591" s="9" t="str">
        <f t="shared" si="10"/>
        <v/>
      </c>
      <c r="J591" s="15"/>
      <c r="K591" s="15"/>
      <c r="L591" s="15"/>
      <c r="M591" s="15"/>
      <c r="N591" s="15"/>
    </row>
    <row r="592" spans="2:14" s="55" customFormat="1" ht="18.75" x14ac:dyDescent="0.25">
      <c r="B592" s="10"/>
      <c r="C592" s="11"/>
      <c r="D592" s="42" t="str">
        <f>IFERROR(VLOOKUP(C592,Table1[[كود]:[الصنف]],2,0),"")</f>
        <v/>
      </c>
      <c r="E592" s="9" t="str">
        <f>IFERROR(VLOOKUP(C592,Table1[[كود]:[الصنف]],3,0),"")</f>
        <v/>
      </c>
      <c r="F592" s="9"/>
      <c r="G592" s="42" t="str">
        <f>IFERROR(INDEX(Table1[سعر الشراء],MATCH(C592,Table1[كود],0)),"")</f>
        <v/>
      </c>
      <c r="H592" s="15"/>
      <c r="I592" s="9" t="str">
        <f t="shared" si="10"/>
        <v/>
      </c>
      <c r="J592" s="15"/>
      <c r="K592" s="15"/>
      <c r="L592" s="15"/>
      <c r="M592" s="15"/>
      <c r="N592" s="15"/>
    </row>
    <row r="593" spans="2:14" s="55" customFormat="1" ht="18.75" x14ac:dyDescent="0.25">
      <c r="B593" s="10"/>
      <c r="C593" s="11"/>
      <c r="D593" s="42" t="str">
        <f>IFERROR(VLOOKUP(C593,Table1[[كود]:[الصنف]],2,0),"")</f>
        <v/>
      </c>
      <c r="E593" s="9" t="str">
        <f>IFERROR(VLOOKUP(C593,Table1[[كود]:[الصنف]],3,0),"")</f>
        <v/>
      </c>
      <c r="F593" s="9"/>
      <c r="G593" s="42" t="str">
        <f>IFERROR(INDEX(Table1[سعر الشراء],MATCH(C593,Table1[كود],0)),"")</f>
        <v/>
      </c>
      <c r="H593" s="15"/>
      <c r="I593" s="9" t="str">
        <f t="shared" si="10"/>
        <v/>
      </c>
      <c r="J593" s="15"/>
      <c r="K593" s="15"/>
      <c r="L593" s="15"/>
      <c r="M593" s="15"/>
      <c r="N593" s="15"/>
    </row>
    <row r="594" spans="2:14" s="55" customFormat="1" ht="18.75" x14ac:dyDescent="0.25">
      <c r="B594" s="10"/>
      <c r="C594" s="11"/>
      <c r="D594" s="42" t="str">
        <f>IFERROR(VLOOKUP(C594,Table1[[كود]:[الصنف]],2,0),"")</f>
        <v/>
      </c>
      <c r="E594" s="9" t="str">
        <f>IFERROR(VLOOKUP(C594,Table1[[كود]:[الصنف]],3,0),"")</f>
        <v/>
      </c>
      <c r="F594" s="9"/>
      <c r="G594" s="42" t="str">
        <f>IFERROR(INDEX(Table1[سعر الشراء],MATCH(C594,Table1[كود],0)),"")</f>
        <v/>
      </c>
      <c r="H594" s="15"/>
      <c r="I594" s="9" t="str">
        <f t="shared" si="10"/>
        <v/>
      </c>
      <c r="J594" s="15"/>
      <c r="K594" s="15"/>
      <c r="L594" s="15"/>
      <c r="M594" s="15"/>
      <c r="N594" s="15"/>
    </row>
    <row r="595" spans="2:14" s="55" customFormat="1" ht="18.75" x14ac:dyDescent="0.25">
      <c r="B595" s="10"/>
      <c r="C595" s="11"/>
      <c r="D595" s="42" t="str">
        <f>IFERROR(VLOOKUP(C595,Table1[[كود]:[الصنف]],2,0),"")</f>
        <v/>
      </c>
      <c r="E595" s="9" t="str">
        <f>IFERROR(VLOOKUP(C595,Table1[[كود]:[الصنف]],3,0),"")</f>
        <v/>
      </c>
      <c r="F595" s="9"/>
      <c r="G595" s="42" t="str">
        <f>IFERROR(INDEX(Table1[سعر الشراء],MATCH(C595,Table1[كود],0)),"")</f>
        <v/>
      </c>
      <c r="H595" s="15"/>
      <c r="I595" s="9" t="str">
        <f t="shared" si="10"/>
        <v/>
      </c>
      <c r="J595" s="15"/>
      <c r="K595" s="15"/>
      <c r="L595" s="15"/>
      <c r="M595" s="15"/>
      <c r="N595" s="15"/>
    </row>
    <row r="596" spans="2:14" s="55" customFormat="1" ht="18.75" x14ac:dyDescent="0.25">
      <c r="B596" s="10"/>
      <c r="C596" s="11"/>
      <c r="D596" s="42" t="str">
        <f>IFERROR(VLOOKUP(C596,Table1[[كود]:[الصنف]],2,0),"")</f>
        <v/>
      </c>
      <c r="E596" s="9" t="str">
        <f>IFERROR(VLOOKUP(C596,Table1[[كود]:[الصنف]],3,0),"")</f>
        <v/>
      </c>
      <c r="F596" s="9"/>
      <c r="G596" s="42" t="str">
        <f>IFERROR(INDEX(Table1[سعر الشراء],MATCH(C596,Table1[كود],0)),"")</f>
        <v/>
      </c>
      <c r="H596" s="15"/>
      <c r="I596" s="9" t="str">
        <f t="shared" si="10"/>
        <v/>
      </c>
      <c r="J596" s="15"/>
      <c r="K596" s="15"/>
      <c r="L596" s="15"/>
      <c r="M596" s="15"/>
      <c r="N596" s="15"/>
    </row>
    <row r="597" spans="2:14" s="55" customFormat="1" ht="18.75" x14ac:dyDescent="0.25">
      <c r="B597" s="10"/>
      <c r="C597" s="11"/>
      <c r="D597" s="42" t="str">
        <f>IFERROR(VLOOKUP(C597,Table1[[كود]:[الصنف]],2,0),"")</f>
        <v/>
      </c>
      <c r="E597" s="9" t="str">
        <f>IFERROR(VLOOKUP(C597,Table1[[كود]:[الصنف]],3,0),"")</f>
        <v/>
      </c>
      <c r="F597" s="9"/>
      <c r="G597" s="42" t="str">
        <f>IFERROR(INDEX(Table1[سعر الشراء],MATCH(C597,Table1[كود],0)),"")</f>
        <v/>
      </c>
      <c r="H597" s="15"/>
      <c r="I597" s="9" t="str">
        <f t="shared" si="10"/>
        <v/>
      </c>
      <c r="J597" s="15"/>
      <c r="K597" s="15"/>
      <c r="L597" s="15"/>
      <c r="M597" s="15"/>
      <c r="N597" s="15"/>
    </row>
    <row r="598" spans="2:14" s="55" customFormat="1" ht="18.75" x14ac:dyDescent="0.25">
      <c r="B598" s="10"/>
      <c r="C598" s="11"/>
      <c r="D598" s="42" t="str">
        <f>IFERROR(VLOOKUP(C598,Table1[[كود]:[الصنف]],2,0),"")</f>
        <v/>
      </c>
      <c r="E598" s="9" t="str">
        <f>IFERROR(VLOOKUP(C598,Table1[[كود]:[الصنف]],3,0),"")</f>
        <v/>
      </c>
      <c r="F598" s="9"/>
      <c r="G598" s="42" t="str">
        <f>IFERROR(INDEX(Table1[سعر الشراء],MATCH(C598,Table1[كود],0)),"")</f>
        <v/>
      </c>
      <c r="H598" s="15"/>
      <c r="I598" s="9" t="str">
        <f t="shared" si="10"/>
        <v/>
      </c>
      <c r="J598" s="15"/>
      <c r="K598" s="15"/>
      <c r="L598" s="15"/>
      <c r="M598" s="15"/>
      <c r="N598" s="15"/>
    </row>
    <row r="599" spans="2:14" s="55" customFormat="1" ht="18.75" x14ac:dyDescent="0.25">
      <c r="B599" s="10"/>
      <c r="C599" s="11"/>
      <c r="D599" s="42" t="str">
        <f>IFERROR(VLOOKUP(C599,Table1[[كود]:[الصنف]],2,0),"")</f>
        <v/>
      </c>
      <c r="E599" s="9" t="str">
        <f>IFERROR(VLOOKUP(C599,Table1[[كود]:[الصنف]],3,0),"")</f>
        <v/>
      </c>
      <c r="F599" s="9"/>
      <c r="G599" s="42" t="str">
        <f>IFERROR(INDEX(Table1[سعر الشراء],MATCH(C599,Table1[كود],0)),"")</f>
        <v/>
      </c>
      <c r="H599" s="15"/>
      <c r="I599" s="9" t="str">
        <f t="shared" si="10"/>
        <v/>
      </c>
      <c r="J599" s="15"/>
      <c r="K599" s="15"/>
      <c r="L599" s="15"/>
      <c r="M599" s="15"/>
      <c r="N599" s="15"/>
    </row>
    <row r="600" spans="2:14" s="55" customFormat="1" ht="18.75" x14ac:dyDescent="0.25">
      <c r="B600" s="10"/>
      <c r="C600" s="11"/>
      <c r="D600" s="42" t="str">
        <f>IFERROR(VLOOKUP(C600,Table1[[كود]:[الصنف]],2,0),"")</f>
        <v/>
      </c>
      <c r="E600" s="9" t="str">
        <f>IFERROR(VLOOKUP(C600,Table1[[كود]:[الصنف]],3,0),"")</f>
        <v/>
      </c>
      <c r="F600" s="9"/>
      <c r="G600" s="42" t="str">
        <f>IFERROR(INDEX(Table1[سعر الشراء],MATCH(C600,Table1[كود],0)),"")</f>
        <v/>
      </c>
      <c r="H600" s="15"/>
      <c r="I600" s="9" t="str">
        <f t="shared" si="10"/>
        <v/>
      </c>
      <c r="J600" s="15"/>
      <c r="K600" s="15"/>
      <c r="L600" s="15"/>
      <c r="M600" s="15"/>
      <c r="N600" s="15"/>
    </row>
    <row r="601" spans="2:14" s="55" customFormat="1" ht="18.75" x14ac:dyDescent="0.25">
      <c r="B601" s="10"/>
      <c r="C601" s="11"/>
      <c r="D601" s="42" t="str">
        <f>IFERROR(VLOOKUP(C601,Table1[[كود]:[الصنف]],2,0),"")</f>
        <v/>
      </c>
      <c r="E601" s="9" t="str">
        <f>IFERROR(VLOOKUP(C601,Table1[[كود]:[الصنف]],3,0),"")</f>
        <v/>
      </c>
      <c r="F601" s="9"/>
      <c r="G601" s="42" t="str">
        <f>IFERROR(INDEX(Table1[سعر الشراء],MATCH(C601,Table1[كود],0)),"")</f>
        <v/>
      </c>
      <c r="H601" s="15"/>
      <c r="I601" s="9" t="str">
        <f t="shared" si="10"/>
        <v/>
      </c>
      <c r="J601" s="15"/>
      <c r="K601" s="15"/>
      <c r="L601" s="15"/>
      <c r="M601" s="15"/>
      <c r="N601" s="15"/>
    </row>
    <row r="602" spans="2:14" s="55" customFormat="1" ht="18.75" x14ac:dyDescent="0.25">
      <c r="B602" s="10"/>
      <c r="C602" s="11"/>
      <c r="D602" s="42" t="str">
        <f>IFERROR(VLOOKUP(C602,Table1[[كود]:[الصنف]],2,0),"")</f>
        <v/>
      </c>
      <c r="E602" s="9" t="str">
        <f>IFERROR(VLOOKUP(C602,Table1[[كود]:[الصنف]],3,0),"")</f>
        <v/>
      </c>
      <c r="F602" s="9"/>
      <c r="G602" s="42" t="str">
        <f>IFERROR(INDEX(Table1[سعر الشراء],MATCH(C602,Table1[كود],0)),"")</f>
        <v/>
      </c>
      <c r="H602" s="15"/>
      <c r="I602" s="9" t="str">
        <f t="shared" si="10"/>
        <v/>
      </c>
      <c r="J602" s="15"/>
      <c r="K602" s="15"/>
      <c r="L602" s="15"/>
      <c r="M602" s="15"/>
      <c r="N602" s="15"/>
    </row>
    <row r="603" spans="2:14" s="55" customFormat="1" ht="18.75" x14ac:dyDescent="0.25">
      <c r="B603" s="10"/>
      <c r="C603" s="11"/>
      <c r="D603" s="42" t="str">
        <f>IFERROR(VLOOKUP(C603,Table1[[كود]:[الصنف]],2,0),"")</f>
        <v/>
      </c>
      <c r="E603" s="9" t="str">
        <f>IFERROR(VLOOKUP(C603,Table1[[كود]:[الصنف]],3,0),"")</f>
        <v/>
      </c>
      <c r="F603" s="9"/>
      <c r="G603" s="42" t="str">
        <f>IFERROR(INDEX(Table1[سعر الشراء],MATCH(C603,Table1[كود],0)),"")</f>
        <v/>
      </c>
      <c r="H603" s="15"/>
      <c r="I603" s="9" t="str">
        <f t="shared" si="10"/>
        <v/>
      </c>
      <c r="J603" s="15"/>
      <c r="K603" s="15"/>
      <c r="L603" s="15"/>
      <c r="M603" s="15"/>
      <c r="N603" s="15"/>
    </row>
    <row r="604" spans="2:14" s="55" customFormat="1" ht="18.75" x14ac:dyDescent="0.25">
      <c r="B604" s="10"/>
      <c r="C604" s="11"/>
      <c r="D604" s="42" t="str">
        <f>IFERROR(VLOOKUP(C604,Table1[[كود]:[الصنف]],2,0),"")</f>
        <v/>
      </c>
      <c r="E604" s="9" t="str">
        <f>IFERROR(VLOOKUP(C604,Table1[[كود]:[الصنف]],3,0),"")</f>
        <v/>
      </c>
      <c r="F604" s="9"/>
      <c r="G604" s="42" t="str">
        <f>IFERROR(INDEX(Table1[سعر الشراء],MATCH(C604,Table1[كود],0)),"")</f>
        <v/>
      </c>
      <c r="H604" s="15"/>
      <c r="I604" s="9" t="str">
        <f t="shared" si="10"/>
        <v/>
      </c>
      <c r="J604" s="15"/>
      <c r="K604" s="15"/>
      <c r="L604" s="15"/>
      <c r="M604" s="15"/>
      <c r="N604" s="15"/>
    </row>
    <row r="605" spans="2:14" s="55" customFormat="1" ht="18.75" x14ac:dyDescent="0.25">
      <c r="B605" s="10"/>
      <c r="C605" s="11"/>
      <c r="D605" s="42" t="str">
        <f>IFERROR(VLOOKUP(C605,Table1[[كود]:[الصنف]],2,0),"")</f>
        <v/>
      </c>
      <c r="E605" s="9" t="str">
        <f>IFERROR(VLOOKUP(C605,Table1[[كود]:[الصنف]],3,0),"")</f>
        <v/>
      </c>
      <c r="F605" s="9"/>
      <c r="G605" s="42" t="str">
        <f>IFERROR(INDEX(Table1[سعر الشراء],MATCH(C605,Table1[كود],0)),"")</f>
        <v/>
      </c>
      <c r="H605" s="15"/>
      <c r="I605" s="9" t="str">
        <f t="shared" si="10"/>
        <v/>
      </c>
      <c r="J605" s="15"/>
      <c r="K605" s="15"/>
      <c r="L605" s="15"/>
      <c r="M605" s="15"/>
      <c r="N605" s="15"/>
    </row>
    <row r="606" spans="2:14" s="55" customFormat="1" ht="18.75" x14ac:dyDescent="0.25">
      <c r="B606" s="10"/>
      <c r="C606" s="11"/>
      <c r="D606" s="42" t="str">
        <f>IFERROR(VLOOKUP(C606,Table1[[كود]:[الصنف]],2,0),"")</f>
        <v/>
      </c>
      <c r="E606" s="9" t="str">
        <f>IFERROR(VLOOKUP(C606,Table1[[كود]:[الصنف]],3,0),"")</f>
        <v/>
      </c>
      <c r="F606" s="9"/>
      <c r="G606" s="42" t="str">
        <f>IFERROR(INDEX(Table1[سعر الشراء],MATCH(C606,Table1[كود],0)),"")</f>
        <v/>
      </c>
      <c r="H606" s="15"/>
      <c r="I606" s="9" t="str">
        <f t="shared" si="10"/>
        <v/>
      </c>
      <c r="J606" s="15"/>
      <c r="K606" s="15"/>
      <c r="L606" s="15"/>
      <c r="M606" s="15"/>
      <c r="N606" s="15"/>
    </row>
    <row r="607" spans="2:14" s="55" customFormat="1" ht="18.75" x14ac:dyDescent="0.25">
      <c r="B607" s="10"/>
      <c r="C607" s="11"/>
      <c r="D607" s="42" t="str">
        <f>IFERROR(VLOOKUP(C607,Table1[[كود]:[الصنف]],2,0),"")</f>
        <v/>
      </c>
      <c r="E607" s="9" t="str">
        <f>IFERROR(VLOOKUP(C607,Table1[[كود]:[الصنف]],3,0),"")</f>
        <v/>
      </c>
      <c r="F607" s="9"/>
      <c r="G607" s="42" t="str">
        <f>IFERROR(INDEX(Table1[سعر الشراء],MATCH(C607,Table1[كود],0)),"")</f>
        <v/>
      </c>
      <c r="H607" s="15"/>
      <c r="I607" s="9" t="str">
        <f t="shared" si="10"/>
        <v/>
      </c>
      <c r="J607" s="15"/>
      <c r="K607" s="15"/>
      <c r="L607" s="15"/>
      <c r="M607" s="15"/>
      <c r="N607" s="15"/>
    </row>
    <row r="608" spans="2:14" s="55" customFormat="1" ht="18.75" x14ac:dyDescent="0.25">
      <c r="B608" s="10"/>
      <c r="C608" s="11"/>
      <c r="D608" s="42" t="str">
        <f>IFERROR(VLOOKUP(C608,Table1[[كود]:[الصنف]],2,0),"")</f>
        <v/>
      </c>
      <c r="E608" s="9" t="str">
        <f>IFERROR(VLOOKUP(C608,Table1[[كود]:[الصنف]],3,0),"")</f>
        <v/>
      </c>
      <c r="F608" s="9"/>
      <c r="G608" s="42" t="str">
        <f>IFERROR(INDEX(Table1[سعر الشراء],MATCH(C608,Table1[كود],0)),"")</f>
        <v/>
      </c>
      <c r="H608" s="15"/>
      <c r="I608" s="9" t="str">
        <f t="shared" si="10"/>
        <v/>
      </c>
      <c r="J608" s="15"/>
      <c r="K608" s="15"/>
      <c r="L608" s="15"/>
      <c r="M608" s="15"/>
      <c r="N608" s="15"/>
    </row>
    <row r="609" spans="2:14" s="55" customFormat="1" ht="18.75" x14ac:dyDescent="0.25">
      <c r="B609" s="10"/>
      <c r="C609" s="11"/>
      <c r="D609" s="42" t="str">
        <f>IFERROR(VLOOKUP(C609,Table1[[كود]:[الصنف]],2,0),"")</f>
        <v/>
      </c>
      <c r="E609" s="9" t="str">
        <f>IFERROR(VLOOKUP(C609,Table1[[كود]:[الصنف]],3,0),"")</f>
        <v/>
      </c>
      <c r="F609" s="9"/>
      <c r="G609" s="42" t="str">
        <f>IFERROR(INDEX(Table1[سعر الشراء],MATCH(C609,Table1[كود],0)),"")</f>
        <v/>
      </c>
      <c r="H609" s="15"/>
      <c r="I609" s="9" t="str">
        <f t="shared" si="10"/>
        <v/>
      </c>
      <c r="J609" s="15"/>
      <c r="K609" s="15"/>
      <c r="L609" s="15"/>
      <c r="M609" s="15"/>
      <c r="N609" s="15"/>
    </row>
    <row r="610" spans="2:14" s="55" customFormat="1" ht="18.75" x14ac:dyDescent="0.25">
      <c r="B610" s="10"/>
      <c r="C610" s="11"/>
      <c r="D610" s="42" t="str">
        <f>IFERROR(VLOOKUP(C610,Table1[[كود]:[الصنف]],2,0),"")</f>
        <v/>
      </c>
      <c r="E610" s="9" t="str">
        <f>IFERROR(VLOOKUP(C610,Table1[[كود]:[الصنف]],3,0),"")</f>
        <v/>
      </c>
      <c r="F610" s="9"/>
      <c r="G610" s="42" t="str">
        <f>IFERROR(INDEX(Table1[سعر الشراء],MATCH(C610,Table1[كود],0)),"")</f>
        <v/>
      </c>
      <c r="H610" s="15"/>
      <c r="I610" s="9" t="str">
        <f t="shared" si="10"/>
        <v/>
      </c>
      <c r="J610" s="15"/>
      <c r="K610" s="15"/>
      <c r="L610" s="15"/>
      <c r="M610" s="15"/>
      <c r="N610" s="15"/>
    </row>
    <row r="611" spans="2:14" s="55" customFormat="1" ht="18.75" x14ac:dyDescent="0.25">
      <c r="B611" s="10"/>
      <c r="C611" s="11"/>
      <c r="D611" s="42" t="str">
        <f>IFERROR(VLOOKUP(C611,Table1[[كود]:[الصنف]],2,0),"")</f>
        <v/>
      </c>
      <c r="E611" s="9" t="str">
        <f>IFERROR(VLOOKUP(C611,Table1[[كود]:[الصنف]],3,0),"")</f>
        <v/>
      </c>
      <c r="F611" s="9"/>
      <c r="G611" s="42" t="str">
        <f>IFERROR(INDEX(Table1[سعر الشراء],MATCH(C611,Table1[كود],0)),"")</f>
        <v/>
      </c>
      <c r="H611" s="15"/>
      <c r="I611" s="9" t="str">
        <f t="shared" si="10"/>
        <v/>
      </c>
      <c r="J611" s="15"/>
      <c r="K611" s="15"/>
      <c r="L611" s="15"/>
      <c r="M611" s="15"/>
      <c r="N611" s="15"/>
    </row>
    <row r="612" spans="2:14" s="55" customFormat="1" ht="18.75" x14ac:dyDescent="0.25">
      <c r="B612" s="10"/>
      <c r="C612" s="11"/>
      <c r="D612" s="42" t="str">
        <f>IFERROR(VLOOKUP(C612,Table1[[كود]:[الصنف]],2,0),"")</f>
        <v/>
      </c>
      <c r="E612" s="9" t="str">
        <f>IFERROR(VLOOKUP(C612,Table1[[كود]:[الصنف]],3,0),"")</f>
        <v/>
      </c>
      <c r="F612" s="9"/>
      <c r="G612" s="42" t="str">
        <f>IFERROR(INDEX(Table1[سعر الشراء],MATCH(C612,Table1[كود],0)),"")</f>
        <v/>
      </c>
      <c r="H612" s="15"/>
      <c r="I612" s="9" t="str">
        <f t="shared" si="10"/>
        <v/>
      </c>
      <c r="J612" s="15"/>
      <c r="K612" s="15"/>
      <c r="L612" s="15"/>
      <c r="M612" s="15"/>
      <c r="N612" s="15"/>
    </row>
    <row r="613" spans="2:14" s="55" customFormat="1" ht="18.75" x14ac:dyDescent="0.25">
      <c r="B613" s="10"/>
      <c r="C613" s="11"/>
      <c r="D613" s="42" t="str">
        <f>IFERROR(VLOOKUP(C613,Table1[[كود]:[الصنف]],2,0),"")</f>
        <v/>
      </c>
      <c r="E613" s="9" t="str">
        <f>IFERROR(VLOOKUP(C613,Table1[[كود]:[الصنف]],3,0),"")</f>
        <v/>
      </c>
      <c r="F613" s="9"/>
      <c r="G613" s="42" t="str">
        <f>IFERROR(INDEX(Table1[سعر الشراء],MATCH(C613,Table1[كود],0)),"")</f>
        <v/>
      </c>
      <c r="H613" s="15"/>
      <c r="I613" s="9" t="str">
        <f t="shared" si="10"/>
        <v/>
      </c>
      <c r="J613" s="15"/>
      <c r="K613" s="15"/>
      <c r="L613" s="15"/>
      <c r="M613" s="15"/>
      <c r="N613" s="15"/>
    </row>
    <row r="614" spans="2:14" s="55" customFormat="1" ht="18.75" x14ac:dyDescent="0.25">
      <c r="B614" s="10"/>
      <c r="C614" s="11"/>
      <c r="D614" s="42" t="str">
        <f>IFERROR(VLOOKUP(C614,Table1[[كود]:[الصنف]],2,0),"")</f>
        <v/>
      </c>
      <c r="E614" s="9" t="str">
        <f>IFERROR(VLOOKUP(C614,Table1[[كود]:[الصنف]],3,0),"")</f>
        <v/>
      </c>
      <c r="F614" s="9"/>
      <c r="G614" s="42" t="str">
        <f>IFERROR(INDEX(Table1[سعر الشراء],MATCH(C614,Table1[كود],0)),"")</f>
        <v/>
      </c>
      <c r="H614" s="15"/>
      <c r="I614" s="9" t="str">
        <f t="shared" si="10"/>
        <v/>
      </c>
      <c r="J614" s="15"/>
      <c r="K614" s="15"/>
      <c r="L614" s="15"/>
      <c r="M614" s="15"/>
      <c r="N614" s="15"/>
    </row>
    <row r="615" spans="2:14" s="55" customFormat="1" ht="18.75" x14ac:dyDescent="0.25">
      <c r="B615" s="10"/>
      <c r="C615" s="11"/>
      <c r="D615" s="42" t="str">
        <f>IFERROR(VLOOKUP(C615,Table1[[كود]:[الصنف]],2,0),"")</f>
        <v/>
      </c>
      <c r="E615" s="9" t="str">
        <f>IFERROR(VLOOKUP(C615,Table1[[كود]:[الصنف]],3,0),"")</f>
        <v/>
      </c>
      <c r="F615" s="9"/>
      <c r="G615" s="42" t="str">
        <f>IFERROR(INDEX(Table1[سعر الشراء],MATCH(C615,Table1[كود],0)),"")</f>
        <v/>
      </c>
      <c r="H615" s="15"/>
      <c r="I615" s="9" t="str">
        <f t="shared" si="10"/>
        <v/>
      </c>
      <c r="J615" s="15"/>
      <c r="K615" s="15"/>
      <c r="L615" s="15"/>
      <c r="M615" s="15"/>
      <c r="N615" s="15"/>
    </row>
    <row r="616" spans="2:14" s="55" customFormat="1" ht="18.75" x14ac:dyDescent="0.25">
      <c r="B616" s="10"/>
      <c r="C616" s="11"/>
      <c r="D616" s="42" t="str">
        <f>IFERROR(VLOOKUP(C616,Table1[[كود]:[الصنف]],2,0),"")</f>
        <v/>
      </c>
      <c r="E616" s="9" t="str">
        <f>IFERROR(VLOOKUP(C616,Table1[[كود]:[الصنف]],3,0),"")</f>
        <v/>
      </c>
      <c r="F616" s="9"/>
      <c r="G616" s="42" t="str">
        <f>IFERROR(INDEX(Table1[سعر الشراء],MATCH(C616,Table1[كود],0)),"")</f>
        <v/>
      </c>
      <c r="H616" s="15"/>
      <c r="I616" s="9" t="str">
        <f t="shared" si="10"/>
        <v/>
      </c>
      <c r="J616" s="15"/>
      <c r="K616" s="15"/>
      <c r="L616" s="15"/>
      <c r="M616" s="15"/>
      <c r="N616" s="15"/>
    </row>
    <row r="617" spans="2:14" s="55" customFormat="1" ht="18.75" x14ac:dyDescent="0.25">
      <c r="B617" s="10"/>
      <c r="C617" s="11"/>
      <c r="D617" s="42" t="str">
        <f>IFERROR(VLOOKUP(C617,Table1[[كود]:[الصنف]],2,0),"")</f>
        <v/>
      </c>
      <c r="E617" s="9" t="str">
        <f>IFERROR(VLOOKUP(C617,Table1[[كود]:[الصنف]],3,0),"")</f>
        <v/>
      </c>
      <c r="F617" s="9"/>
      <c r="G617" s="42" t="str">
        <f>IFERROR(INDEX(Table1[سعر الشراء],MATCH(C617,Table1[كود],0)),"")</f>
        <v/>
      </c>
      <c r="H617" s="15"/>
      <c r="I617" s="9" t="str">
        <f t="shared" si="10"/>
        <v/>
      </c>
      <c r="J617" s="15"/>
      <c r="K617" s="15"/>
      <c r="L617" s="15"/>
      <c r="M617" s="15"/>
      <c r="N617" s="15"/>
    </row>
    <row r="618" spans="2:14" s="55" customFormat="1" ht="18.75" x14ac:dyDescent="0.25">
      <c r="B618" s="10"/>
      <c r="C618" s="11"/>
      <c r="D618" s="42" t="str">
        <f>IFERROR(VLOOKUP(C618,Table1[[كود]:[الصنف]],2,0),"")</f>
        <v/>
      </c>
      <c r="E618" s="9" t="str">
        <f>IFERROR(VLOOKUP(C618,Table1[[كود]:[الصنف]],3,0),"")</f>
        <v/>
      </c>
      <c r="F618" s="9"/>
      <c r="G618" s="42" t="str">
        <f>IFERROR(INDEX(Table1[سعر الشراء],MATCH(C618,Table1[كود],0)),"")</f>
        <v/>
      </c>
      <c r="H618" s="15"/>
      <c r="I618" s="9" t="str">
        <f t="shared" si="10"/>
        <v/>
      </c>
      <c r="J618" s="15"/>
      <c r="K618" s="15"/>
      <c r="L618" s="15"/>
      <c r="M618" s="15"/>
      <c r="N618" s="15"/>
    </row>
    <row r="619" spans="2:14" s="55" customFormat="1" ht="18.75" x14ac:dyDescent="0.25">
      <c r="B619" s="10"/>
      <c r="C619" s="11"/>
      <c r="D619" s="42" t="str">
        <f>IFERROR(VLOOKUP(C619,Table1[[كود]:[الصنف]],2,0),"")</f>
        <v/>
      </c>
      <c r="E619" s="9" t="str">
        <f>IFERROR(VLOOKUP(C619,Table1[[كود]:[الصنف]],3,0),"")</f>
        <v/>
      </c>
      <c r="F619" s="9"/>
      <c r="G619" s="42" t="str">
        <f>IFERROR(INDEX(Table1[سعر الشراء],MATCH(C619,Table1[كود],0)),"")</f>
        <v/>
      </c>
      <c r="H619" s="15"/>
      <c r="I619" s="9" t="str">
        <f t="shared" si="10"/>
        <v/>
      </c>
      <c r="J619" s="15"/>
      <c r="K619" s="15"/>
      <c r="L619" s="15"/>
      <c r="M619" s="15"/>
      <c r="N619" s="15"/>
    </row>
    <row r="620" spans="2:14" s="55" customFormat="1" ht="18.75" x14ac:dyDescent="0.25">
      <c r="B620" s="10"/>
      <c r="C620" s="11"/>
      <c r="D620" s="42" t="str">
        <f>IFERROR(VLOOKUP(C620,Table1[[كود]:[الصنف]],2,0),"")</f>
        <v/>
      </c>
      <c r="E620" s="9" t="str">
        <f>IFERROR(VLOOKUP(C620,Table1[[كود]:[الصنف]],3,0),"")</f>
        <v/>
      </c>
      <c r="F620" s="9"/>
      <c r="G620" s="42" t="str">
        <f>IFERROR(INDEX(Table1[سعر الشراء],MATCH(C620,Table1[كود],0)),"")</f>
        <v/>
      </c>
      <c r="H620" s="15"/>
      <c r="I620" s="9" t="str">
        <f t="shared" si="10"/>
        <v/>
      </c>
      <c r="J620" s="15"/>
      <c r="K620" s="15"/>
      <c r="L620" s="15"/>
      <c r="M620" s="15"/>
      <c r="N620" s="15"/>
    </row>
    <row r="621" spans="2:14" s="55" customFormat="1" ht="18.75" x14ac:dyDescent="0.25">
      <c r="B621" s="10"/>
      <c r="C621" s="11"/>
      <c r="D621" s="42" t="str">
        <f>IFERROR(VLOOKUP(C621,Table1[[كود]:[الصنف]],2,0),"")</f>
        <v/>
      </c>
      <c r="E621" s="9" t="str">
        <f>IFERROR(VLOOKUP(C621,Table1[[كود]:[الصنف]],3,0),"")</f>
        <v/>
      </c>
      <c r="F621" s="9"/>
      <c r="G621" s="42" t="str">
        <f>IFERROR(INDEX(Table1[سعر الشراء],MATCH(C621,Table1[كود],0)),"")</f>
        <v/>
      </c>
      <c r="H621" s="15"/>
      <c r="I621" s="9" t="str">
        <f t="shared" si="10"/>
        <v/>
      </c>
      <c r="J621" s="15"/>
      <c r="K621" s="15"/>
      <c r="L621" s="15"/>
      <c r="M621" s="15"/>
      <c r="N621" s="15"/>
    </row>
    <row r="622" spans="2:14" s="55" customFormat="1" ht="18.75" x14ac:dyDescent="0.25">
      <c r="B622" s="10"/>
      <c r="C622" s="11"/>
      <c r="D622" s="42" t="str">
        <f>IFERROR(VLOOKUP(C622,Table1[[كود]:[الصنف]],2,0),"")</f>
        <v/>
      </c>
      <c r="E622" s="9" t="str">
        <f>IFERROR(VLOOKUP(C622,Table1[[كود]:[الصنف]],3,0),"")</f>
        <v/>
      </c>
      <c r="F622" s="9"/>
      <c r="G622" s="42" t="str">
        <f>IFERROR(INDEX(Table1[سعر الشراء],MATCH(C622,Table1[كود],0)),"")</f>
        <v/>
      </c>
      <c r="H622" s="15"/>
      <c r="I622" s="9" t="str">
        <f t="shared" si="10"/>
        <v/>
      </c>
      <c r="J622" s="15"/>
      <c r="K622" s="15"/>
      <c r="L622" s="15"/>
      <c r="M622" s="15"/>
      <c r="N622" s="15"/>
    </row>
    <row r="623" spans="2:14" s="55" customFormat="1" ht="18.75" x14ac:dyDescent="0.25">
      <c r="B623" s="10"/>
      <c r="C623" s="11"/>
      <c r="D623" s="42" t="str">
        <f>IFERROR(VLOOKUP(C623,Table1[[كود]:[الصنف]],2,0),"")</f>
        <v/>
      </c>
      <c r="E623" s="9" t="str">
        <f>IFERROR(VLOOKUP(C623,Table1[[كود]:[الصنف]],3,0),"")</f>
        <v/>
      </c>
      <c r="F623" s="9"/>
      <c r="G623" s="42" t="str">
        <f>IFERROR(INDEX(Table1[سعر الشراء],MATCH(C623,Table1[كود],0)),"")</f>
        <v/>
      </c>
      <c r="H623" s="15"/>
      <c r="I623" s="9" t="str">
        <f t="shared" si="10"/>
        <v/>
      </c>
      <c r="J623" s="15"/>
      <c r="K623" s="15"/>
      <c r="L623" s="15"/>
      <c r="M623" s="15"/>
      <c r="N623" s="15"/>
    </row>
    <row r="624" spans="2:14" s="55" customFormat="1" ht="18.75" x14ac:dyDescent="0.25">
      <c r="B624" s="10"/>
      <c r="C624" s="11"/>
      <c r="D624" s="42" t="str">
        <f>IFERROR(VLOOKUP(C624,Table1[[كود]:[الصنف]],2,0),"")</f>
        <v/>
      </c>
      <c r="E624" s="9" t="str">
        <f>IFERROR(VLOOKUP(C624,Table1[[كود]:[الصنف]],3,0),"")</f>
        <v/>
      </c>
      <c r="F624" s="9"/>
      <c r="G624" s="42" t="str">
        <f>IFERROR(INDEX(Table1[سعر الشراء],MATCH(C624,Table1[كود],0)),"")</f>
        <v/>
      </c>
      <c r="H624" s="15"/>
      <c r="I624" s="9" t="str">
        <f t="shared" si="10"/>
        <v/>
      </c>
      <c r="J624" s="15"/>
      <c r="K624" s="15"/>
      <c r="L624" s="15"/>
      <c r="M624" s="15"/>
      <c r="N624" s="15"/>
    </row>
    <row r="625" spans="2:14" s="55" customFormat="1" ht="18.75" x14ac:dyDescent="0.25">
      <c r="B625" s="10"/>
      <c r="C625" s="11"/>
      <c r="D625" s="42" t="str">
        <f>IFERROR(VLOOKUP(C625,Table1[[كود]:[الصنف]],2,0),"")</f>
        <v/>
      </c>
      <c r="E625" s="9" t="str">
        <f>IFERROR(VLOOKUP(C625,Table1[[كود]:[الصنف]],3,0),"")</f>
        <v/>
      </c>
      <c r="F625" s="9"/>
      <c r="G625" s="42" t="str">
        <f>IFERROR(INDEX(Table1[سعر الشراء],MATCH(C625,Table1[كود],0)),"")</f>
        <v/>
      </c>
      <c r="H625" s="15"/>
      <c r="I625" s="9" t="str">
        <f t="shared" si="10"/>
        <v/>
      </c>
      <c r="J625" s="15"/>
      <c r="K625" s="15"/>
      <c r="L625" s="15"/>
      <c r="M625" s="15"/>
      <c r="N625" s="15"/>
    </row>
    <row r="626" spans="2:14" s="55" customFormat="1" ht="18.75" x14ac:dyDescent="0.25">
      <c r="B626" s="10"/>
      <c r="C626" s="11"/>
      <c r="D626" s="42" t="str">
        <f>IFERROR(VLOOKUP(C626,Table1[[كود]:[الصنف]],2,0),"")</f>
        <v/>
      </c>
      <c r="E626" s="9" t="str">
        <f>IFERROR(VLOOKUP(C626,Table1[[كود]:[الصنف]],3,0),"")</f>
        <v/>
      </c>
      <c r="F626" s="9"/>
      <c r="G626" s="42" t="str">
        <f>IFERROR(INDEX(Table1[سعر الشراء],MATCH(C626,Table1[كود],0)),"")</f>
        <v/>
      </c>
      <c r="H626" s="15"/>
      <c r="I626" s="9" t="str">
        <f t="shared" si="10"/>
        <v/>
      </c>
      <c r="J626" s="15"/>
      <c r="K626" s="15"/>
      <c r="L626" s="15"/>
      <c r="M626" s="15"/>
      <c r="N626" s="15"/>
    </row>
    <row r="627" spans="2:14" s="55" customFormat="1" ht="18.75" x14ac:dyDescent="0.25">
      <c r="B627" s="10"/>
      <c r="C627" s="11"/>
      <c r="D627" s="42" t="str">
        <f>IFERROR(VLOOKUP(C627,Table1[[كود]:[الصنف]],2,0),"")</f>
        <v/>
      </c>
      <c r="E627" s="9" t="str">
        <f>IFERROR(VLOOKUP(C627,Table1[[كود]:[الصنف]],3,0),"")</f>
        <v/>
      </c>
      <c r="F627" s="9"/>
      <c r="G627" s="42" t="str">
        <f>IFERROR(INDEX(Table1[سعر الشراء],MATCH(C627,Table1[كود],0)),"")</f>
        <v/>
      </c>
      <c r="H627" s="15"/>
      <c r="I627" s="9" t="str">
        <f t="shared" si="10"/>
        <v/>
      </c>
      <c r="J627" s="15"/>
      <c r="K627" s="15"/>
      <c r="L627" s="15"/>
      <c r="M627" s="15"/>
      <c r="N627" s="15"/>
    </row>
    <row r="628" spans="2:14" s="55" customFormat="1" ht="18.75" x14ac:dyDescent="0.25">
      <c r="B628" s="10"/>
      <c r="C628" s="11"/>
      <c r="D628" s="42" t="str">
        <f>IFERROR(VLOOKUP(C628,Table1[[كود]:[الصنف]],2,0),"")</f>
        <v/>
      </c>
      <c r="E628" s="9" t="str">
        <f>IFERROR(VLOOKUP(C628,Table1[[كود]:[الصنف]],3,0),"")</f>
        <v/>
      </c>
      <c r="F628" s="9"/>
      <c r="G628" s="42" t="str">
        <f>IFERROR(INDEX(Table1[سعر الشراء],MATCH(C628,Table1[كود],0)),"")</f>
        <v/>
      </c>
      <c r="H628" s="15"/>
      <c r="I628" s="9" t="str">
        <f t="shared" si="10"/>
        <v/>
      </c>
      <c r="J628" s="15"/>
      <c r="K628" s="15"/>
      <c r="L628" s="15"/>
      <c r="M628" s="15"/>
      <c r="N628" s="15"/>
    </row>
    <row r="629" spans="2:14" s="55" customFormat="1" ht="18.75" x14ac:dyDescent="0.25">
      <c r="B629" s="10"/>
      <c r="C629" s="11"/>
      <c r="D629" s="42" t="str">
        <f>IFERROR(VLOOKUP(C629,Table1[[كود]:[الصنف]],2,0),"")</f>
        <v/>
      </c>
      <c r="E629" s="9" t="str">
        <f>IFERROR(VLOOKUP(C629,Table1[[كود]:[الصنف]],3,0),"")</f>
        <v/>
      </c>
      <c r="F629" s="9"/>
      <c r="G629" s="42" t="str">
        <f>IFERROR(INDEX(Table1[سعر الشراء],MATCH(C629,Table1[كود],0)),"")</f>
        <v/>
      </c>
      <c r="H629" s="15"/>
      <c r="I629" s="9" t="str">
        <f t="shared" si="10"/>
        <v/>
      </c>
      <c r="J629" s="15"/>
      <c r="K629" s="15"/>
      <c r="L629" s="15"/>
      <c r="M629" s="15"/>
      <c r="N629" s="15"/>
    </row>
    <row r="630" spans="2:14" s="55" customFormat="1" ht="18.75" x14ac:dyDescent="0.25">
      <c r="B630" s="10"/>
      <c r="C630" s="11"/>
      <c r="D630" s="42" t="str">
        <f>IFERROR(VLOOKUP(C630,Table1[[كود]:[الصنف]],2,0),"")</f>
        <v/>
      </c>
      <c r="E630" s="9" t="str">
        <f>IFERROR(VLOOKUP(C630,Table1[[كود]:[الصنف]],3,0),"")</f>
        <v/>
      </c>
      <c r="F630" s="9"/>
      <c r="G630" s="42" t="str">
        <f>IFERROR(INDEX(Table1[سعر الشراء],MATCH(C630,Table1[كود],0)),"")</f>
        <v/>
      </c>
      <c r="H630" s="15"/>
      <c r="I630" s="9" t="str">
        <f t="shared" si="10"/>
        <v/>
      </c>
      <c r="J630" s="15"/>
      <c r="K630" s="15"/>
      <c r="L630" s="15"/>
      <c r="M630" s="15"/>
      <c r="N630" s="15"/>
    </row>
    <row r="631" spans="2:14" s="55" customFormat="1" ht="18.75" x14ac:dyDescent="0.25">
      <c r="B631" s="10"/>
      <c r="C631" s="11"/>
      <c r="D631" s="42" t="str">
        <f>IFERROR(VLOOKUP(C631,Table1[[كود]:[الصنف]],2,0),"")</f>
        <v/>
      </c>
      <c r="E631" s="9" t="str">
        <f>IFERROR(VLOOKUP(C631,Table1[[كود]:[الصنف]],3,0),"")</f>
        <v/>
      </c>
      <c r="F631" s="9"/>
      <c r="G631" s="42" t="str">
        <f>IFERROR(INDEX(Table1[سعر الشراء],MATCH(C631,Table1[كود],0)),"")</f>
        <v/>
      </c>
      <c r="H631" s="15"/>
      <c r="I631" s="9" t="str">
        <f t="shared" si="10"/>
        <v/>
      </c>
      <c r="J631" s="15"/>
      <c r="K631" s="15"/>
      <c r="L631" s="15"/>
      <c r="M631" s="15"/>
      <c r="N631" s="15"/>
    </row>
    <row r="632" spans="2:14" s="55" customFormat="1" ht="18.75" x14ac:dyDescent="0.25">
      <c r="B632" s="10"/>
      <c r="C632" s="11"/>
      <c r="D632" s="42" t="str">
        <f>IFERROR(VLOOKUP(C632,Table1[[كود]:[الصنف]],2,0),"")</f>
        <v/>
      </c>
      <c r="E632" s="9" t="str">
        <f>IFERROR(VLOOKUP(C632,Table1[[كود]:[الصنف]],3,0),"")</f>
        <v/>
      </c>
      <c r="F632" s="9"/>
      <c r="G632" s="42" t="str">
        <f>IFERROR(INDEX(Table1[سعر الشراء],MATCH(C632,Table1[كود],0)),"")</f>
        <v/>
      </c>
      <c r="H632" s="15"/>
      <c r="I632" s="9" t="str">
        <f t="shared" si="10"/>
        <v/>
      </c>
      <c r="J632" s="15"/>
      <c r="K632" s="15"/>
      <c r="L632" s="15"/>
      <c r="M632" s="15"/>
      <c r="N632" s="15"/>
    </row>
    <row r="633" spans="2:14" s="55" customFormat="1" ht="18.75" x14ac:dyDescent="0.25">
      <c r="B633" s="10"/>
      <c r="C633" s="11"/>
      <c r="D633" s="42" t="str">
        <f>IFERROR(VLOOKUP(C633,Table1[[كود]:[الصنف]],2,0),"")</f>
        <v/>
      </c>
      <c r="E633" s="9" t="str">
        <f>IFERROR(VLOOKUP(C633,Table1[[كود]:[الصنف]],3,0),"")</f>
        <v/>
      </c>
      <c r="F633" s="9"/>
      <c r="G633" s="42" t="str">
        <f>IFERROR(INDEX(Table1[سعر الشراء],MATCH(C633,Table1[كود],0)),"")</f>
        <v/>
      </c>
      <c r="H633" s="15"/>
      <c r="I633" s="9" t="str">
        <f t="shared" si="10"/>
        <v/>
      </c>
      <c r="J633" s="15"/>
      <c r="K633" s="15"/>
      <c r="L633" s="15"/>
      <c r="M633" s="15"/>
      <c r="N633" s="15"/>
    </row>
    <row r="634" spans="2:14" s="55" customFormat="1" ht="18.75" x14ac:dyDescent="0.25">
      <c r="B634" s="10"/>
      <c r="C634" s="11"/>
      <c r="D634" s="42" t="str">
        <f>IFERROR(VLOOKUP(C634,Table1[[كود]:[الصنف]],2,0),"")</f>
        <v/>
      </c>
      <c r="E634" s="9" t="str">
        <f>IFERROR(VLOOKUP(C634,Table1[[كود]:[الصنف]],3,0),"")</f>
        <v/>
      </c>
      <c r="F634" s="9"/>
      <c r="G634" s="42" t="str">
        <f>IFERROR(INDEX(Table1[سعر الشراء],MATCH(C634,Table1[كود],0)),"")</f>
        <v/>
      </c>
      <c r="H634" s="15"/>
      <c r="I634" s="9" t="str">
        <f t="shared" si="10"/>
        <v/>
      </c>
      <c r="J634" s="15"/>
      <c r="K634" s="15"/>
      <c r="L634" s="15"/>
      <c r="M634" s="15"/>
      <c r="N634" s="15"/>
    </row>
    <row r="635" spans="2:14" s="55" customFormat="1" ht="18.75" x14ac:dyDescent="0.25">
      <c r="B635" s="10"/>
      <c r="C635" s="11"/>
      <c r="D635" s="42" t="str">
        <f>IFERROR(VLOOKUP(C635,Table1[[كود]:[الصنف]],2,0),"")</f>
        <v/>
      </c>
      <c r="E635" s="9" t="str">
        <f>IFERROR(VLOOKUP(C635,Table1[[كود]:[الصنف]],3,0),"")</f>
        <v/>
      </c>
      <c r="F635" s="9"/>
      <c r="G635" s="42" t="str">
        <f>IFERROR(INDEX(Table1[سعر الشراء],MATCH(C635,Table1[كود],0)),"")</f>
        <v/>
      </c>
      <c r="H635" s="15"/>
      <c r="I635" s="9" t="str">
        <f t="shared" si="10"/>
        <v/>
      </c>
      <c r="J635" s="15"/>
      <c r="K635" s="15"/>
      <c r="L635" s="15"/>
      <c r="M635" s="15"/>
      <c r="N635" s="15"/>
    </row>
    <row r="636" spans="2:14" s="55" customFormat="1" ht="18.75" x14ac:dyDescent="0.25">
      <c r="B636" s="10"/>
      <c r="C636" s="11"/>
      <c r="D636" s="42" t="str">
        <f>IFERROR(VLOOKUP(C636,Table1[[كود]:[الصنف]],2,0),"")</f>
        <v/>
      </c>
      <c r="E636" s="9" t="str">
        <f>IFERROR(VLOOKUP(C636,Table1[[كود]:[الصنف]],3,0),"")</f>
        <v/>
      </c>
      <c r="F636" s="9"/>
      <c r="G636" s="42" t="str">
        <f>IFERROR(INDEX(Table1[سعر الشراء],MATCH(C636,Table1[كود],0)),"")</f>
        <v/>
      </c>
      <c r="H636" s="15"/>
      <c r="I636" s="9" t="str">
        <f t="shared" si="10"/>
        <v/>
      </c>
      <c r="J636" s="15"/>
      <c r="K636" s="15"/>
      <c r="L636" s="15"/>
      <c r="M636" s="15"/>
      <c r="N636" s="15"/>
    </row>
    <row r="637" spans="2:14" s="55" customFormat="1" ht="18.75" x14ac:dyDescent="0.25">
      <c r="B637" s="10"/>
      <c r="C637" s="11"/>
      <c r="D637" s="42" t="str">
        <f>IFERROR(VLOOKUP(C637,Table1[[كود]:[الصنف]],2,0),"")</f>
        <v/>
      </c>
      <c r="E637" s="9" t="str">
        <f>IFERROR(VLOOKUP(C637,Table1[[كود]:[الصنف]],3,0),"")</f>
        <v/>
      </c>
      <c r="F637" s="9"/>
      <c r="G637" s="42" t="str">
        <f>IFERROR(INDEX(Table1[سعر الشراء],MATCH(C637,Table1[كود],0)),"")</f>
        <v/>
      </c>
      <c r="H637" s="15"/>
      <c r="I637" s="9" t="str">
        <f t="shared" si="10"/>
        <v/>
      </c>
      <c r="J637" s="15"/>
      <c r="K637" s="15"/>
      <c r="L637" s="15"/>
      <c r="M637" s="15"/>
      <c r="N637" s="15"/>
    </row>
    <row r="638" spans="2:14" s="55" customFormat="1" ht="18.75" x14ac:dyDescent="0.25">
      <c r="B638" s="10"/>
      <c r="C638" s="11"/>
      <c r="D638" s="42" t="str">
        <f>IFERROR(VLOOKUP(C638,Table1[[كود]:[الصنف]],2,0),"")</f>
        <v/>
      </c>
      <c r="E638" s="9" t="str">
        <f>IFERROR(VLOOKUP(C638,Table1[[كود]:[الصنف]],3,0),"")</f>
        <v/>
      </c>
      <c r="F638" s="9"/>
      <c r="G638" s="42" t="str">
        <f>IFERROR(INDEX(Table1[سعر الشراء],MATCH(C638,Table1[كود],0)),"")</f>
        <v/>
      </c>
      <c r="H638" s="15"/>
      <c r="I638" s="9" t="str">
        <f t="shared" si="10"/>
        <v/>
      </c>
      <c r="J638" s="15"/>
      <c r="K638" s="15"/>
      <c r="L638" s="15"/>
      <c r="M638" s="15"/>
      <c r="N638" s="15"/>
    </row>
    <row r="639" spans="2:14" s="55" customFormat="1" ht="18.75" x14ac:dyDescent="0.25">
      <c r="B639" s="10"/>
      <c r="C639" s="11"/>
      <c r="D639" s="42" t="str">
        <f>IFERROR(VLOOKUP(C639,Table1[[كود]:[الصنف]],2,0),"")</f>
        <v/>
      </c>
      <c r="E639" s="9" t="str">
        <f>IFERROR(VLOOKUP(C639,Table1[[كود]:[الصنف]],3,0),"")</f>
        <v/>
      </c>
      <c r="F639" s="9"/>
      <c r="G639" s="42" t="str">
        <f>IFERROR(INDEX(Table1[سعر الشراء],MATCH(C639,Table1[كود],0)),"")</f>
        <v/>
      </c>
      <c r="H639" s="15"/>
      <c r="I639" s="9" t="str">
        <f t="shared" si="10"/>
        <v/>
      </c>
      <c r="J639" s="15"/>
      <c r="K639" s="15"/>
      <c r="L639" s="15"/>
      <c r="M639" s="15"/>
      <c r="N639" s="15"/>
    </row>
    <row r="640" spans="2:14" s="55" customFormat="1" ht="18.75" x14ac:dyDescent="0.25">
      <c r="B640" s="10"/>
      <c r="C640" s="11"/>
      <c r="D640" s="42" t="str">
        <f>IFERROR(VLOOKUP(C640,Table1[[كود]:[الصنف]],2,0),"")</f>
        <v/>
      </c>
      <c r="E640" s="9" t="str">
        <f>IFERROR(VLOOKUP(C640,Table1[[كود]:[الصنف]],3,0),"")</f>
        <v/>
      </c>
      <c r="F640" s="9"/>
      <c r="G640" s="42" t="str">
        <f>IFERROR(INDEX(Table1[سعر الشراء],MATCH(C640,Table1[كود],0)),"")</f>
        <v/>
      </c>
      <c r="H640" s="15"/>
      <c r="I640" s="9" t="str">
        <f t="shared" si="10"/>
        <v/>
      </c>
      <c r="J640" s="15"/>
      <c r="K640" s="15"/>
      <c r="L640" s="15"/>
      <c r="M640" s="15"/>
      <c r="N640" s="15"/>
    </row>
    <row r="641" spans="2:14" s="55" customFormat="1" ht="18.75" x14ac:dyDescent="0.25">
      <c r="B641" s="10"/>
      <c r="C641" s="11"/>
      <c r="D641" s="42" t="str">
        <f>IFERROR(VLOOKUP(C641,Table1[[كود]:[الصنف]],2,0),"")</f>
        <v/>
      </c>
      <c r="E641" s="9" t="str">
        <f>IFERROR(VLOOKUP(C641,Table1[[كود]:[الصنف]],3,0),"")</f>
        <v/>
      </c>
      <c r="F641" s="9"/>
      <c r="G641" s="42" t="str">
        <f>IFERROR(INDEX(Table1[سعر الشراء],MATCH(C641,Table1[كود],0)),"")</f>
        <v/>
      </c>
      <c r="H641" s="15"/>
      <c r="I641" s="9" t="str">
        <f t="shared" si="10"/>
        <v/>
      </c>
      <c r="J641" s="15"/>
      <c r="K641" s="15"/>
      <c r="L641" s="15"/>
      <c r="M641" s="15"/>
      <c r="N641" s="15"/>
    </row>
    <row r="642" spans="2:14" s="55" customFormat="1" ht="18.75" x14ac:dyDescent="0.25">
      <c r="B642" s="10"/>
      <c r="C642" s="11"/>
      <c r="D642" s="42" t="str">
        <f>IFERROR(VLOOKUP(C642,Table1[[كود]:[الصنف]],2,0),"")</f>
        <v/>
      </c>
      <c r="E642" s="9" t="str">
        <f>IFERROR(VLOOKUP(C642,Table1[[كود]:[الصنف]],3,0),"")</f>
        <v/>
      </c>
      <c r="F642" s="9"/>
      <c r="G642" s="42" t="str">
        <f>IFERROR(INDEX(Table1[سعر الشراء],MATCH(C642,Table1[كود],0)),"")</f>
        <v/>
      </c>
      <c r="H642" s="15"/>
      <c r="I642" s="9" t="str">
        <f t="shared" si="10"/>
        <v/>
      </c>
      <c r="J642" s="15"/>
      <c r="K642" s="15"/>
      <c r="L642" s="15"/>
      <c r="M642" s="15"/>
      <c r="N642" s="15"/>
    </row>
    <row r="643" spans="2:14" s="55" customFormat="1" ht="18.75" x14ac:dyDescent="0.25">
      <c r="B643" s="10"/>
      <c r="C643" s="11"/>
      <c r="D643" s="42" t="str">
        <f>IFERROR(VLOOKUP(C643,Table1[[كود]:[الصنف]],2,0),"")</f>
        <v/>
      </c>
      <c r="E643" s="9" t="str">
        <f>IFERROR(VLOOKUP(C643,Table1[[كود]:[الصنف]],3,0),"")</f>
        <v/>
      </c>
      <c r="F643" s="9"/>
      <c r="G643" s="42" t="str">
        <f>IFERROR(INDEX(Table1[سعر الشراء],MATCH(C643,Table1[كود],0)),"")</f>
        <v/>
      </c>
      <c r="H643" s="15"/>
      <c r="I643" s="9" t="str">
        <f t="shared" si="10"/>
        <v/>
      </c>
      <c r="J643" s="15"/>
      <c r="K643" s="15"/>
      <c r="L643" s="15"/>
      <c r="M643" s="15"/>
      <c r="N643" s="15"/>
    </row>
    <row r="644" spans="2:14" s="55" customFormat="1" ht="18.75" x14ac:dyDescent="0.25">
      <c r="B644" s="10"/>
      <c r="C644" s="11"/>
      <c r="D644" s="42" t="str">
        <f>IFERROR(VLOOKUP(C644,Table1[[كود]:[الصنف]],2,0),"")</f>
        <v/>
      </c>
      <c r="E644" s="9" t="str">
        <f>IFERROR(VLOOKUP(C644,Table1[[كود]:[الصنف]],3,0),"")</f>
        <v/>
      </c>
      <c r="F644" s="9"/>
      <c r="G644" s="42" t="str">
        <f>IFERROR(INDEX(Table1[سعر الشراء],MATCH(C644,Table1[كود],0)),"")</f>
        <v/>
      </c>
      <c r="H644" s="15"/>
      <c r="I644" s="9" t="str">
        <f t="shared" si="10"/>
        <v/>
      </c>
      <c r="J644" s="15"/>
      <c r="K644" s="15"/>
      <c r="L644" s="15"/>
      <c r="M644" s="15"/>
      <c r="N644" s="15"/>
    </row>
    <row r="645" spans="2:14" s="55" customFormat="1" ht="18.75" x14ac:dyDescent="0.25">
      <c r="B645" s="10"/>
      <c r="C645" s="11"/>
      <c r="D645" s="42" t="str">
        <f>IFERROR(VLOOKUP(C645,Table1[[كود]:[الصنف]],2,0),"")</f>
        <v/>
      </c>
      <c r="E645" s="9" t="str">
        <f>IFERROR(VLOOKUP(C645,Table1[[كود]:[الصنف]],3,0),"")</f>
        <v/>
      </c>
      <c r="F645" s="9"/>
      <c r="G645" s="42" t="str">
        <f>IFERROR(INDEX(Table1[سعر الشراء],MATCH(C645,Table1[كود],0)),"")</f>
        <v/>
      </c>
      <c r="H645" s="15"/>
      <c r="I645" s="9" t="str">
        <f t="shared" si="10"/>
        <v/>
      </c>
      <c r="J645" s="15"/>
      <c r="K645" s="15"/>
      <c r="L645" s="15"/>
      <c r="M645" s="15"/>
      <c r="N645" s="15"/>
    </row>
    <row r="646" spans="2:14" s="55" customFormat="1" ht="18.75" x14ac:dyDescent="0.25">
      <c r="B646" s="10"/>
      <c r="C646" s="11"/>
      <c r="D646" s="42" t="str">
        <f>IFERROR(VLOOKUP(C646,Table1[[كود]:[الصنف]],2,0),"")</f>
        <v/>
      </c>
      <c r="E646" s="9" t="str">
        <f>IFERROR(VLOOKUP(C646,Table1[[كود]:[الصنف]],3,0),"")</f>
        <v/>
      </c>
      <c r="F646" s="9"/>
      <c r="G646" s="42" t="str">
        <f>IFERROR(INDEX(Table1[سعر الشراء],MATCH(C646,Table1[كود],0)),"")</f>
        <v/>
      </c>
      <c r="H646" s="15"/>
      <c r="I646" s="9" t="str">
        <f t="shared" si="10"/>
        <v/>
      </c>
      <c r="J646" s="15"/>
      <c r="K646" s="15"/>
      <c r="L646" s="15"/>
      <c r="M646" s="15"/>
      <c r="N646" s="15"/>
    </row>
    <row r="647" spans="2:14" s="55" customFormat="1" ht="18.75" x14ac:dyDescent="0.25">
      <c r="B647" s="10"/>
      <c r="C647" s="11"/>
      <c r="D647" s="42" t="str">
        <f>IFERROR(VLOOKUP(C647,Table1[[كود]:[الصنف]],2,0),"")</f>
        <v/>
      </c>
      <c r="E647" s="9" t="str">
        <f>IFERROR(VLOOKUP(C647,Table1[[كود]:[الصنف]],3,0),"")</f>
        <v/>
      </c>
      <c r="F647" s="9"/>
      <c r="G647" s="42" t="str">
        <f>IFERROR(INDEX(Table1[سعر الشراء],MATCH(C647,Table1[كود],0)),"")</f>
        <v/>
      </c>
      <c r="H647" s="15"/>
      <c r="I647" s="9" t="str">
        <f t="shared" si="10"/>
        <v/>
      </c>
      <c r="J647" s="15"/>
      <c r="K647" s="15"/>
      <c r="L647" s="15"/>
      <c r="M647" s="15"/>
      <c r="N647" s="15"/>
    </row>
    <row r="648" spans="2:14" s="55" customFormat="1" ht="18.75" x14ac:dyDescent="0.25">
      <c r="B648" s="10"/>
      <c r="C648" s="11"/>
      <c r="D648" s="42" t="str">
        <f>IFERROR(VLOOKUP(C648,Table1[[كود]:[الصنف]],2,0),"")</f>
        <v/>
      </c>
      <c r="E648" s="9" t="str">
        <f>IFERROR(VLOOKUP(C648,Table1[[كود]:[الصنف]],3,0),"")</f>
        <v/>
      </c>
      <c r="F648" s="9"/>
      <c r="G648" s="42" t="str">
        <f>IFERROR(INDEX(Table1[سعر الشراء],MATCH(C648,Table1[كود],0)),"")</f>
        <v/>
      </c>
      <c r="H648" s="15"/>
      <c r="I648" s="9" t="str">
        <f t="shared" si="10"/>
        <v/>
      </c>
      <c r="J648" s="15"/>
      <c r="K648" s="15"/>
      <c r="L648" s="15"/>
      <c r="M648" s="15"/>
      <c r="N648" s="15"/>
    </row>
    <row r="649" spans="2:14" s="55" customFormat="1" ht="18.75" x14ac:dyDescent="0.25">
      <c r="B649" s="10"/>
      <c r="C649" s="11"/>
      <c r="D649" s="42" t="str">
        <f>IFERROR(VLOOKUP(C649,Table1[[كود]:[الصنف]],2,0),"")</f>
        <v/>
      </c>
      <c r="E649" s="9" t="str">
        <f>IFERROR(VLOOKUP(C649,Table1[[كود]:[الصنف]],3,0),"")</f>
        <v/>
      </c>
      <c r="F649" s="9"/>
      <c r="G649" s="42" t="str">
        <f>IFERROR(INDEX(Table1[سعر الشراء],MATCH(C649,Table1[كود],0)),"")</f>
        <v/>
      </c>
      <c r="H649" s="15"/>
      <c r="I649" s="9" t="str">
        <f t="shared" ref="I649:I653" si="11">IFERROR((G649*F649)-H649,"")</f>
        <v/>
      </c>
      <c r="J649" s="15"/>
      <c r="K649" s="15"/>
      <c r="L649" s="15"/>
      <c r="M649" s="15"/>
      <c r="N649" s="15"/>
    </row>
    <row r="650" spans="2:14" s="55" customFormat="1" ht="18.75" x14ac:dyDescent="0.25">
      <c r="B650" s="10"/>
      <c r="C650" s="11"/>
      <c r="D650" s="42" t="str">
        <f>IFERROR(VLOOKUP(C650,Table1[[كود]:[الصنف]],2,0),"")</f>
        <v/>
      </c>
      <c r="E650" s="9" t="str">
        <f>IFERROR(VLOOKUP(C650,Table1[[كود]:[الصنف]],3,0),"")</f>
        <v/>
      </c>
      <c r="F650" s="9"/>
      <c r="G650" s="42" t="str">
        <f>IFERROR(INDEX(Table1[سعر الشراء],MATCH(C650,Table1[كود],0)),"")</f>
        <v/>
      </c>
      <c r="H650" s="15"/>
      <c r="I650" s="9" t="str">
        <f t="shared" si="11"/>
        <v/>
      </c>
      <c r="J650" s="15"/>
      <c r="K650" s="15"/>
      <c r="L650" s="15"/>
      <c r="M650" s="15"/>
      <c r="N650" s="15"/>
    </row>
    <row r="651" spans="2:14" s="55" customFormat="1" ht="18.75" x14ac:dyDescent="0.25">
      <c r="B651" s="10"/>
      <c r="C651" s="11"/>
      <c r="D651" s="42" t="str">
        <f>IFERROR(VLOOKUP(C651,Table1[[كود]:[الصنف]],2,0),"")</f>
        <v/>
      </c>
      <c r="E651" s="9" t="str">
        <f>IFERROR(VLOOKUP(C651,Table1[[كود]:[الصنف]],3,0),"")</f>
        <v/>
      </c>
      <c r="F651" s="9"/>
      <c r="G651" s="42" t="str">
        <f>IFERROR(INDEX(Table1[سعر الشراء],MATCH(C651,Table1[كود],0)),"")</f>
        <v/>
      </c>
      <c r="H651" s="15"/>
      <c r="I651" s="9" t="str">
        <f t="shared" si="11"/>
        <v/>
      </c>
      <c r="J651" s="15"/>
      <c r="K651" s="15"/>
      <c r="L651" s="15"/>
      <c r="M651" s="15"/>
      <c r="N651" s="15"/>
    </row>
    <row r="652" spans="2:14" s="55" customFormat="1" ht="18.75" x14ac:dyDescent="0.25">
      <c r="B652" s="10"/>
      <c r="C652" s="11"/>
      <c r="D652" s="42" t="str">
        <f>IFERROR(VLOOKUP(C652,Table1[[كود]:[الصنف]],2,0),"")</f>
        <v/>
      </c>
      <c r="E652" s="9" t="str">
        <f>IFERROR(VLOOKUP(C652,Table1[[كود]:[الصنف]],3,0),"")</f>
        <v/>
      </c>
      <c r="F652" s="9"/>
      <c r="G652" s="42" t="str">
        <f>IFERROR(INDEX(Table1[سعر الشراء],MATCH(C652,Table1[كود],0)),"")</f>
        <v/>
      </c>
      <c r="H652" s="15"/>
      <c r="I652" s="9" t="str">
        <f t="shared" si="11"/>
        <v/>
      </c>
      <c r="J652" s="15"/>
      <c r="K652" s="15"/>
      <c r="L652" s="15"/>
      <c r="M652" s="15"/>
      <c r="N652" s="15"/>
    </row>
    <row r="653" spans="2:14" s="55" customFormat="1" ht="18.75" x14ac:dyDescent="0.25">
      <c r="B653" s="10"/>
      <c r="C653" s="11"/>
      <c r="D653" s="42" t="str">
        <f>IFERROR(VLOOKUP(C653,Table1[[كود]:[الصنف]],2,0),"")</f>
        <v/>
      </c>
      <c r="E653" s="9" t="str">
        <f>IFERROR(VLOOKUP(C653,Table1[[كود]:[الصنف]],3,0),"")</f>
        <v/>
      </c>
      <c r="F653" s="9"/>
      <c r="G653" s="42" t="str">
        <f>IFERROR(INDEX(Table1[سعر الشراء],MATCH(C653,Table1[كود],0)),"")</f>
        <v/>
      </c>
      <c r="H653" s="15"/>
      <c r="I653" s="9" t="str">
        <f t="shared" si="11"/>
        <v/>
      </c>
      <c r="J653" s="15"/>
      <c r="K653" s="15"/>
      <c r="L653" s="15"/>
      <c r="M653" s="15"/>
      <c r="N653" s="15"/>
    </row>
    <row r="654" spans="2:14" s="55" customFormat="1" ht="18.75" x14ac:dyDescent="0.25">
      <c r="B654" s="10"/>
      <c r="C654" s="11"/>
      <c r="D654" s="42" t="str">
        <f>IFERROR(VLOOKUP(C654,Table1[[كود]:[الصنف]],2,0),"")</f>
        <v/>
      </c>
      <c r="E654" s="9" t="str">
        <f>IFERROR(VLOOKUP(C654,Table1[[كود]:[الصنف]],3,0),"")</f>
        <v/>
      </c>
      <c r="F654" s="9"/>
      <c r="G654" s="42" t="str">
        <f>IFERROR(INDEX(Table1[سعر الشراء],MATCH(C654,Table1[كود],0)),"")</f>
        <v/>
      </c>
      <c r="H654" s="15"/>
      <c r="I654" s="9" t="str">
        <f t="shared" ref="I654:I711" si="12">IFERROR((G654*F654)-H654,"")</f>
        <v/>
      </c>
      <c r="J654" s="15"/>
      <c r="K654" s="15"/>
      <c r="L654" s="15"/>
      <c r="M654" s="15"/>
      <c r="N654" s="15"/>
    </row>
    <row r="655" spans="2:14" s="55" customFormat="1" ht="18.75" x14ac:dyDescent="0.25">
      <c r="B655" s="10"/>
      <c r="C655" s="11"/>
      <c r="D655" s="42" t="str">
        <f>IFERROR(VLOOKUP(C655,Table1[[كود]:[الصنف]],2,0),"")</f>
        <v/>
      </c>
      <c r="E655" s="9" t="str">
        <f>IFERROR(VLOOKUP(C655,Table1[[كود]:[الصنف]],3,0),"")</f>
        <v/>
      </c>
      <c r="F655" s="9"/>
      <c r="G655" s="42" t="str">
        <f>IFERROR(INDEX(Table1[سعر الشراء],MATCH(C655,Table1[كود],0)),"")</f>
        <v/>
      </c>
      <c r="H655" s="15"/>
      <c r="I655" s="9" t="str">
        <f t="shared" si="12"/>
        <v/>
      </c>
      <c r="J655" s="15"/>
      <c r="K655" s="15"/>
      <c r="L655" s="15"/>
      <c r="M655" s="15"/>
      <c r="N655" s="15"/>
    </row>
    <row r="656" spans="2:14" s="55" customFormat="1" ht="18.75" x14ac:dyDescent="0.25">
      <c r="B656" s="10"/>
      <c r="C656" s="11"/>
      <c r="D656" s="42" t="str">
        <f>IFERROR(VLOOKUP(C656,Table1[[كود]:[الصنف]],2,0),"")</f>
        <v/>
      </c>
      <c r="E656" s="9" t="str">
        <f>IFERROR(VLOOKUP(C656,Table1[[كود]:[الصنف]],3,0),"")</f>
        <v/>
      </c>
      <c r="F656" s="9"/>
      <c r="G656" s="42" t="str">
        <f>IFERROR(INDEX(Table1[سعر الشراء],MATCH(C656,Table1[كود],0)),"")</f>
        <v/>
      </c>
      <c r="H656" s="15"/>
      <c r="I656" s="9" t="str">
        <f t="shared" si="12"/>
        <v/>
      </c>
      <c r="J656" s="15"/>
      <c r="K656" s="15"/>
      <c r="L656" s="15"/>
      <c r="M656" s="15"/>
      <c r="N656" s="15"/>
    </row>
    <row r="657" spans="2:14" s="55" customFormat="1" ht="18.75" x14ac:dyDescent="0.25">
      <c r="B657" s="10"/>
      <c r="C657" s="11"/>
      <c r="D657" s="42" t="str">
        <f>IFERROR(VLOOKUP(C657,Table1[[كود]:[الصنف]],2,0),"")</f>
        <v/>
      </c>
      <c r="E657" s="9" t="str">
        <f>IFERROR(VLOOKUP(C657,Table1[[كود]:[الصنف]],3,0),"")</f>
        <v/>
      </c>
      <c r="F657" s="9"/>
      <c r="G657" s="42" t="str">
        <f>IFERROR(INDEX(Table1[سعر الشراء],MATCH(C657,Table1[كود],0)),"")</f>
        <v/>
      </c>
      <c r="H657" s="15"/>
      <c r="I657" s="9" t="str">
        <f t="shared" si="12"/>
        <v/>
      </c>
      <c r="J657" s="15"/>
      <c r="K657" s="15"/>
      <c r="L657" s="15"/>
      <c r="M657" s="15"/>
      <c r="N657" s="15"/>
    </row>
    <row r="658" spans="2:14" s="55" customFormat="1" ht="18.75" x14ac:dyDescent="0.25">
      <c r="B658" s="10"/>
      <c r="C658" s="11"/>
      <c r="D658" s="42" t="str">
        <f>IFERROR(VLOOKUP(C658,Table1[[كود]:[الصنف]],2,0),"")</f>
        <v/>
      </c>
      <c r="E658" s="9" t="str">
        <f>IFERROR(VLOOKUP(C658,Table1[[كود]:[الصنف]],3,0),"")</f>
        <v/>
      </c>
      <c r="F658" s="9"/>
      <c r="G658" s="42" t="str">
        <f>IFERROR(INDEX(Table1[سعر الشراء],MATCH(C658,Table1[كود],0)),"")</f>
        <v/>
      </c>
      <c r="H658" s="15"/>
      <c r="I658" s="9" t="str">
        <f t="shared" si="12"/>
        <v/>
      </c>
      <c r="J658" s="15"/>
      <c r="K658" s="15"/>
      <c r="L658" s="15"/>
      <c r="M658" s="15"/>
      <c r="N658" s="15"/>
    </row>
    <row r="659" spans="2:14" s="55" customFormat="1" ht="18.75" x14ac:dyDescent="0.25">
      <c r="B659" s="10"/>
      <c r="C659" s="11"/>
      <c r="D659" s="42" t="str">
        <f>IFERROR(VLOOKUP(C659,Table1[[كود]:[الصنف]],2,0),"")</f>
        <v/>
      </c>
      <c r="E659" s="9" t="str">
        <f>IFERROR(VLOOKUP(C659,Table1[[كود]:[الصنف]],3,0),"")</f>
        <v/>
      </c>
      <c r="F659" s="9"/>
      <c r="G659" s="42" t="str">
        <f>IFERROR(INDEX(Table1[سعر الشراء],MATCH(C659,Table1[كود],0)),"")</f>
        <v/>
      </c>
      <c r="H659" s="15"/>
      <c r="I659" s="9" t="str">
        <f t="shared" si="12"/>
        <v/>
      </c>
      <c r="J659" s="15"/>
      <c r="K659" s="15"/>
      <c r="L659" s="15"/>
      <c r="M659" s="15"/>
      <c r="N659" s="15"/>
    </row>
    <row r="660" spans="2:14" s="55" customFormat="1" ht="18.75" x14ac:dyDescent="0.25">
      <c r="B660" s="10"/>
      <c r="C660" s="11"/>
      <c r="D660" s="42" t="str">
        <f>IFERROR(VLOOKUP(C660,Table1[[كود]:[الصنف]],2,0),"")</f>
        <v/>
      </c>
      <c r="E660" s="9" t="str">
        <f>IFERROR(VLOOKUP(C660,Table1[[كود]:[الصنف]],3,0),"")</f>
        <v/>
      </c>
      <c r="F660" s="9"/>
      <c r="G660" s="42" t="str">
        <f>IFERROR(INDEX(Table1[سعر الشراء],MATCH(C660,Table1[كود],0)),"")</f>
        <v/>
      </c>
      <c r="H660" s="15"/>
      <c r="I660" s="9" t="str">
        <f t="shared" si="12"/>
        <v/>
      </c>
      <c r="J660" s="15"/>
      <c r="K660" s="15"/>
      <c r="L660" s="15"/>
      <c r="M660" s="15"/>
      <c r="N660" s="15"/>
    </row>
    <row r="661" spans="2:14" s="55" customFormat="1" ht="18.75" x14ac:dyDescent="0.25">
      <c r="B661" s="10"/>
      <c r="C661" s="11"/>
      <c r="D661" s="42" t="str">
        <f>IFERROR(VLOOKUP(C661,Table1[[كود]:[الصنف]],2,0),"")</f>
        <v/>
      </c>
      <c r="E661" s="9" t="str">
        <f>IFERROR(VLOOKUP(C661,Table1[[كود]:[الصنف]],3,0),"")</f>
        <v/>
      </c>
      <c r="F661" s="9"/>
      <c r="G661" s="42" t="str">
        <f>IFERROR(INDEX(Table1[سعر الشراء],MATCH(C661,Table1[كود],0)),"")</f>
        <v/>
      </c>
      <c r="H661" s="15"/>
      <c r="I661" s="9" t="str">
        <f t="shared" si="12"/>
        <v/>
      </c>
      <c r="J661" s="15"/>
      <c r="K661" s="15"/>
      <c r="L661" s="15"/>
      <c r="M661" s="15"/>
      <c r="N661" s="15"/>
    </row>
    <row r="662" spans="2:14" s="55" customFormat="1" ht="18.75" x14ac:dyDescent="0.25">
      <c r="B662" s="10"/>
      <c r="C662" s="11"/>
      <c r="D662" s="42" t="str">
        <f>IFERROR(VLOOKUP(C662,Table1[[كود]:[الصنف]],2,0),"")</f>
        <v/>
      </c>
      <c r="E662" s="9" t="str">
        <f>IFERROR(VLOOKUP(C662,Table1[[كود]:[الصنف]],3,0),"")</f>
        <v/>
      </c>
      <c r="F662" s="9"/>
      <c r="G662" s="42" t="str">
        <f>IFERROR(INDEX(Table1[سعر الشراء],MATCH(C662,Table1[كود],0)),"")</f>
        <v/>
      </c>
      <c r="H662" s="15"/>
      <c r="I662" s="9" t="str">
        <f t="shared" si="12"/>
        <v/>
      </c>
      <c r="J662" s="15"/>
      <c r="K662" s="15"/>
      <c r="L662" s="15"/>
      <c r="M662" s="15"/>
      <c r="N662" s="15"/>
    </row>
    <row r="663" spans="2:14" s="55" customFormat="1" ht="18.75" x14ac:dyDescent="0.25">
      <c r="B663" s="10"/>
      <c r="C663" s="11"/>
      <c r="D663" s="42" t="str">
        <f>IFERROR(VLOOKUP(C663,Table1[[كود]:[الصنف]],2,0),"")</f>
        <v/>
      </c>
      <c r="E663" s="9" t="str">
        <f>IFERROR(VLOOKUP(C663,Table1[[كود]:[الصنف]],3,0),"")</f>
        <v/>
      </c>
      <c r="F663" s="9"/>
      <c r="G663" s="42" t="str">
        <f>IFERROR(INDEX(Table1[سعر الشراء],MATCH(C663,Table1[كود],0)),"")</f>
        <v/>
      </c>
      <c r="H663" s="15"/>
      <c r="I663" s="9" t="str">
        <f t="shared" si="12"/>
        <v/>
      </c>
      <c r="J663" s="15"/>
      <c r="K663" s="15"/>
      <c r="L663" s="15"/>
      <c r="M663" s="15"/>
      <c r="N663" s="15"/>
    </row>
    <row r="664" spans="2:14" s="55" customFormat="1" ht="18.75" x14ac:dyDescent="0.25">
      <c r="B664" s="10"/>
      <c r="C664" s="11"/>
      <c r="D664" s="42" t="str">
        <f>IFERROR(VLOOKUP(C664,Table1[[كود]:[الصنف]],2,0),"")</f>
        <v/>
      </c>
      <c r="E664" s="9" t="str">
        <f>IFERROR(VLOOKUP(C664,Table1[[كود]:[الصنف]],3,0),"")</f>
        <v/>
      </c>
      <c r="F664" s="9"/>
      <c r="G664" s="42" t="str">
        <f>IFERROR(INDEX(Table1[سعر الشراء],MATCH(C664,Table1[كود],0)),"")</f>
        <v/>
      </c>
      <c r="H664" s="15"/>
      <c r="I664" s="9" t="str">
        <f t="shared" si="12"/>
        <v/>
      </c>
      <c r="J664" s="15"/>
      <c r="K664" s="15"/>
      <c r="L664" s="15"/>
      <c r="M664" s="15"/>
      <c r="N664" s="15"/>
    </row>
    <row r="665" spans="2:14" s="55" customFormat="1" ht="18.75" x14ac:dyDescent="0.25">
      <c r="B665" s="10"/>
      <c r="C665" s="11"/>
      <c r="D665" s="42" t="str">
        <f>IFERROR(VLOOKUP(C665,Table1[[كود]:[الصنف]],2,0),"")</f>
        <v/>
      </c>
      <c r="E665" s="9" t="str">
        <f>IFERROR(VLOOKUP(C665,Table1[[كود]:[الصنف]],3,0),"")</f>
        <v/>
      </c>
      <c r="F665" s="9"/>
      <c r="G665" s="42" t="str">
        <f>IFERROR(INDEX(Table1[سعر الشراء],MATCH(C665,Table1[كود],0)),"")</f>
        <v/>
      </c>
      <c r="H665" s="15"/>
      <c r="I665" s="9" t="str">
        <f t="shared" si="12"/>
        <v/>
      </c>
      <c r="J665" s="15"/>
      <c r="K665" s="15"/>
      <c r="L665" s="15"/>
      <c r="M665" s="15"/>
      <c r="N665" s="15"/>
    </row>
    <row r="666" spans="2:14" s="55" customFormat="1" ht="18.75" x14ac:dyDescent="0.25">
      <c r="B666" s="10"/>
      <c r="C666" s="11"/>
      <c r="D666" s="42" t="str">
        <f>IFERROR(VLOOKUP(C666,Table1[[كود]:[الصنف]],2,0),"")</f>
        <v/>
      </c>
      <c r="E666" s="9" t="str">
        <f>IFERROR(VLOOKUP(C666,Table1[[كود]:[الصنف]],3,0),"")</f>
        <v/>
      </c>
      <c r="F666" s="9"/>
      <c r="G666" s="42" t="str">
        <f>IFERROR(INDEX(Table1[سعر الشراء],MATCH(C666,Table1[كود],0)),"")</f>
        <v/>
      </c>
      <c r="H666" s="15"/>
      <c r="I666" s="9" t="str">
        <f t="shared" si="12"/>
        <v/>
      </c>
      <c r="J666" s="15"/>
      <c r="K666" s="15"/>
      <c r="L666" s="15"/>
      <c r="M666" s="15"/>
      <c r="N666" s="15"/>
    </row>
    <row r="667" spans="2:14" s="55" customFormat="1" ht="18.75" x14ac:dyDescent="0.25">
      <c r="B667" s="10"/>
      <c r="C667" s="11"/>
      <c r="D667" s="42" t="str">
        <f>IFERROR(VLOOKUP(C667,Table1[[كود]:[الصنف]],2,0),"")</f>
        <v/>
      </c>
      <c r="E667" s="9" t="str">
        <f>IFERROR(VLOOKUP(C667,Table1[[كود]:[الصنف]],3,0),"")</f>
        <v/>
      </c>
      <c r="F667" s="9"/>
      <c r="G667" s="42" t="str">
        <f>IFERROR(INDEX(Table1[سعر الشراء],MATCH(C667,Table1[كود],0)),"")</f>
        <v/>
      </c>
      <c r="H667" s="15"/>
      <c r="I667" s="9" t="str">
        <f t="shared" si="12"/>
        <v/>
      </c>
      <c r="J667" s="15"/>
      <c r="K667" s="15"/>
      <c r="L667" s="15"/>
      <c r="M667" s="15"/>
      <c r="N667" s="15"/>
    </row>
    <row r="668" spans="2:14" s="55" customFormat="1" ht="18.75" x14ac:dyDescent="0.25">
      <c r="B668" s="10"/>
      <c r="C668" s="11"/>
      <c r="D668" s="42" t="str">
        <f>IFERROR(VLOOKUP(C668,Table1[[كود]:[الصنف]],2,0),"")</f>
        <v/>
      </c>
      <c r="E668" s="9" t="str">
        <f>IFERROR(VLOOKUP(C668,Table1[[كود]:[الصنف]],3,0),"")</f>
        <v/>
      </c>
      <c r="F668" s="9"/>
      <c r="G668" s="42" t="str">
        <f>IFERROR(INDEX(Table1[سعر الشراء],MATCH(C668,Table1[كود],0)),"")</f>
        <v/>
      </c>
      <c r="H668" s="15"/>
      <c r="I668" s="9" t="str">
        <f t="shared" si="12"/>
        <v/>
      </c>
      <c r="J668" s="15"/>
      <c r="K668" s="15"/>
      <c r="L668" s="15"/>
      <c r="M668" s="15"/>
      <c r="N668" s="15"/>
    </row>
    <row r="669" spans="2:14" s="55" customFormat="1" ht="18.75" x14ac:dyDescent="0.25">
      <c r="B669" s="10"/>
      <c r="C669" s="11"/>
      <c r="D669" s="42" t="str">
        <f>IFERROR(VLOOKUP(C669,Table1[[كود]:[الصنف]],2,0),"")</f>
        <v/>
      </c>
      <c r="E669" s="9" t="str">
        <f>IFERROR(VLOOKUP(C669,Table1[[كود]:[الصنف]],3,0),"")</f>
        <v/>
      </c>
      <c r="F669" s="9"/>
      <c r="G669" s="42" t="str">
        <f>IFERROR(INDEX(Table1[سعر الشراء],MATCH(C669,Table1[كود],0)),"")</f>
        <v/>
      </c>
      <c r="H669" s="15"/>
      <c r="I669" s="9" t="str">
        <f t="shared" si="12"/>
        <v/>
      </c>
      <c r="J669" s="15"/>
      <c r="K669" s="15"/>
      <c r="L669" s="15"/>
      <c r="M669" s="15"/>
      <c r="N669" s="15"/>
    </row>
    <row r="670" spans="2:14" s="55" customFormat="1" ht="18.75" x14ac:dyDescent="0.25">
      <c r="B670" s="10"/>
      <c r="C670" s="11"/>
      <c r="D670" s="42" t="str">
        <f>IFERROR(VLOOKUP(C670,Table1[[كود]:[الصنف]],2,0),"")</f>
        <v/>
      </c>
      <c r="E670" s="9" t="str">
        <f>IFERROR(VLOOKUP(C670,Table1[[كود]:[الصنف]],3,0),"")</f>
        <v/>
      </c>
      <c r="F670" s="9"/>
      <c r="G670" s="42" t="str">
        <f>IFERROR(INDEX(Table1[سعر الشراء],MATCH(C670,Table1[كود],0)),"")</f>
        <v/>
      </c>
      <c r="H670" s="15"/>
      <c r="I670" s="9" t="str">
        <f t="shared" si="12"/>
        <v/>
      </c>
      <c r="J670" s="15"/>
      <c r="K670" s="15"/>
      <c r="L670" s="15"/>
      <c r="M670" s="15"/>
      <c r="N670" s="15"/>
    </row>
    <row r="671" spans="2:14" s="55" customFormat="1" ht="18.75" x14ac:dyDescent="0.25">
      <c r="B671" s="10"/>
      <c r="C671" s="11"/>
      <c r="D671" s="42" t="str">
        <f>IFERROR(VLOOKUP(C671,Table1[[كود]:[الصنف]],2,0),"")</f>
        <v/>
      </c>
      <c r="E671" s="9" t="str">
        <f>IFERROR(VLOOKUP(C671,Table1[[كود]:[الصنف]],3,0),"")</f>
        <v/>
      </c>
      <c r="F671" s="9"/>
      <c r="G671" s="42" t="str">
        <f>IFERROR(INDEX(Table1[سعر الشراء],MATCH(C671,Table1[كود],0)),"")</f>
        <v/>
      </c>
      <c r="H671" s="15"/>
      <c r="I671" s="9" t="str">
        <f t="shared" si="12"/>
        <v/>
      </c>
      <c r="J671" s="15"/>
      <c r="K671" s="15"/>
      <c r="L671" s="15"/>
      <c r="M671" s="15"/>
      <c r="N671" s="15"/>
    </row>
    <row r="672" spans="2:14" s="55" customFormat="1" ht="18.75" x14ac:dyDescent="0.25">
      <c r="B672" s="10"/>
      <c r="C672" s="11"/>
      <c r="D672" s="42" t="str">
        <f>IFERROR(VLOOKUP(C672,Table1[[كود]:[الصنف]],2,0),"")</f>
        <v/>
      </c>
      <c r="E672" s="9" t="str">
        <f>IFERROR(VLOOKUP(C672,Table1[[كود]:[الصنف]],3,0),"")</f>
        <v/>
      </c>
      <c r="F672" s="9"/>
      <c r="G672" s="42" t="str">
        <f>IFERROR(INDEX(Table1[سعر الشراء],MATCH(C672,Table1[كود],0)),"")</f>
        <v/>
      </c>
      <c r="H672" s="15"/>
      <c r="I672" s="9" t="str">
        <f t="shared" si="12"/>
        <v/>
      </c>
      <c r="J672" s="15"/>
      <c r="K672" s="15"/>
      <c r="L672" s="15"/>
      <c r="M672" s="15"/>
      <c r="N672" s="15"/>
    </row>
    <row r="673" spans="2:14" s="55" customFormat="1" ht="18.75" x14ac:dyDescent="0.25">
      <c r="B673" s="10"/>
      <c r="C673" s="11"/>
      <c r="D673" s="42" t="str">
        <f>IFERROR(VLOOKUP(C673,Table1[[كود]:[الصنف]],2,0),"")</f>
        <v/>
      </c>
      <c r="E673" s="9" t="str">
        <f>IFERROR(VLOOKUP(C673,Table1[[كود]:[الصنف]],3,0),"")</f>
        <v/>
      </c>
      <c r="F673" s="9"/>
      <c r="G673" s="42" t="str">
        <f>IFERROR(INDEX(Table1[سعر الشراء],MATCH(C673,Table1[كود],0)),"")</f>
        <v/>
      </c>
      <c r="H673" s="15"/>
      <c r="I673" s="9" t="str">
        <f t="shared" si="12"/>
        <v/>
      </c>
      <c r="J673" s="15"/>
      <c r="K673" s="15"/>
      <c r="L673" s="15"/>
      <c r="M673" s="15"/>
      <c r="N673" s="15"/>
    </row>
    <row r="674" spans="2:14" s="55" customFormat="1" ht="18.75" x14ac:dyDescent="0.25">
      <c r="B674" s="10"/>
      <c r="C674" s="11"/>
      <c r="D674" s="42" t="str">
        <f>IFERROR(VLOOKUP(C674,Table1[[كود]:[الصنف]],2,0),"")</f>
        <v/>
      </c>
      <c r="E674" s="9" t="str">
        <f>IFERROR(VLOOKUP(C674,Table1[[كود]:[الصنف]],3,0),"")</f>
        <v/>
      </c>
      <c r="F674" s="9"/>
      <c r="G674" s="42" t="str">
        <f>IFERROR(INDEX(Table1[سعر الشراء],MATCH(C674,Table1[كود],0)),"")</f>
        <v/>
      </c>
      <c r="H674" s="15"/>
      <c r="I674" s="9" t="str">
        <f t="shared" si="12"/>
        <v/>
      </c>
      <c r="J674" s="15"/>
      <c r="K674" s="15"/>
      <c r="L674" s="15"/>
      <c r="M674" s="15"/>
      <c r="N674" s="15"/>
    </row>
    <row r="675" spans="2:14" s="55" customFormat="1" ht="18.75" x14ac:dyDescent="0.25">
      <c r="B675" s="10"/>
      <c r="C675" s="11"/>
      <c r="D675" s="42" t="str">
        <f>IFERROR(VLOOKUP(C675,Table1[[كود]:[الصنف]],2,0),"")</f>
        <v/>
      </c>
      <c r="E675" s="9" t="str">
        <f>IFERROR(VLOOKUP(C675,Table1[[كود]:[الصنف]],3,0),"")</f>
        <v/>
      </c>
      <c r="F675" s="9"/>
      <c r="G675" s="42" t="str">
        <f>IFERROR(INDEX(Table1[سعر الشراء],MATCH(C675,Table1[كود],0)),"")</f>
        <v/>
      </c>
      <c r="H675" s="15"/>
      <c r="I675" s="9" t="str">
        <f t="shared" si="12"/>
        <v/>
      </c>
      <c r="J675" s="15"/>
      <c r="K675" s="15"/>
      <c r="L675" s="15"/>
      <c r="M675" s="15"/>
      <c r="N675" s="15"/>
    </row>
    <row r="676" spans="2:14" s="55" customFormat="1" ht="18.75" x14ac:dyDescent="0.25">
      <c r="B676" s="10"/>
      <c r="C676" s="11"/>
      <c r="D676" s="42" t="str">
        <f>IFERROR(VLOOKUP(C676,Table1[[كود]:[الصنف]],2,0),"")</f>
        <v/>
      </c>
      <c r="E676" s="9" t="str">
        <f>IFERROR(VLOOKUP(C676,Table1[[كود]:[الصنف]],3,0),"")</f>
        <v/>
      </c>
      <c r="F676" s="9"/>
      <c r="G676" s="42" t="str">
        <f>IFERROR(INDEX(Table1[سعر الشراء],MATCH(C676,Table1[كود],0)),"")</f>
        <v/>
      </c>
      <c r="H676" s="15"/>
      <c r="I676" s="9" t="str">
        <f t="shared" si="12"/>
        <v/>
      </c>
      <c r="J676" s="15"/>
      <c r="K676" s="15"/>
      <c r="L676" s="15"/>
      <c r="M676" s="15"/>
      <c r="N676" s="15"/>
    </row>
    <row r="677" spans="2:14" s="55" customFormat="1" ht="18.75" x14ac:dyDescent="0.25">
      <c r="B677" s="10"/>
      <c r="C677" s="11"/>
      <c r="D677" s="42" t="str">
        <f>IFERROR(VLOOKUP(C677,Table1[[كود]:[الصنف]],2,0),"")</f>
        <v/>
      </c>
      <c r="E677" s="9" t="str">
        <f>IFERROR(VLOOKUP(C677,Table1[[كود]:[الصنف]],3,0),"")</f>
        <v/>
      </c>
      <c r="F677" s="9"/>
      <c r="G677" s="42" t="str">
        <f>IFERROR(INDEX(Table1[سعر الشراء],MATCH(C677,Table1[كود],0)),"")</f>
        <v/>
      </c>
      <c r="H677" s="15"/>
      <c r="I677" s="9" t="str">
        <f t="shared" si="12"/>
        <v/>
      </c>
      <c r="J677" s="15"/>
      <c r="K677" s="15"/>
      <c r="L677" s="15"/>
      <c r="M677" s="15"/>
      <c r="N677" s="15"/>
    </row>
    <row r="678" spans="2:14" s="55" customFormat="1" ht="18.75" x14ac:dyDescent="0.25">
      <c r="B678" s="10"/>
      <c r="C678" s="11"/>
      <c r="D678" s="42" t="str">
        <f>IFERROR(VLOOKUP(C678,Table1[[كود]:[الصنف]],2,0),"")</f>
        <v/>
      </c>
      <c r="E678" s="9" t="str">
        <f>IFERROR(VLOOKUP(C678,Table1[[كود]:[الصنف]],3,0),"")</f>
        <v/>
      </c>
      <c r="F678" s="9"/>
      <c r="G678" s="42" t="str">
        <f>IFERROR(INDEX(Table1[سعر الشراء],MATCH(C678,Table1[كود],0)),"")</f>
        <v/>
      </c>
      <c r="H678" s="15"/>
      <c r="I678" s="9" t="str">
        <f t="shared" si="12"/>
        <v/>
      </c>
      <c r="J678" s="15"/>
      <c r="K678" s="15"/>
      <c r="L678" s="15"/>
      <c r="M678" s="15"/>
      <c r="N678" s="15"/>
    </row>
    <row r="679" spans="2:14" s="55" customFormat="1" ht="18.75" x14ac:dyDescent="0.25">
      <c r="B679" s="10"/>
      <c r="C679" s="11"/>
      <c r="D679" s="42" t="str">
        <f>IFERROR(VLOOKUP(C679,Table1[[كود]:[الصنف]],2,0),"")</f>
        <v/>
      </c>
      <c r="E679" s="9" t="str">
        <f>IFERROR(VLOOKUP(C679,Table1[[كود]:[الصنف]],3,0),"")</f>
        <v/>
      </c>
      <c r="F679" s="9"/>
      <c r="G679" s="42" t="str">
        <f>IFERROR(INDEX(Table1[سعر الشراء],MATCH(C679,Table1[كود],0)),"")</f>
        <v/>
      </c>
      <c r="H679" s="15"/>
      <c r="I679" s="9" t="str">
        <f t="shared" si="12"/>
        <v/>
      </c>
      <c r="J679" s="15"/>
      <c r="K679" s="15"/>
      <c r="L679" s="15"/>
      <c r="M679" s="15"/>
      <c r="N679" s="15"/>
    </row>
    <row r="680" spans="2:14" s="55" customFormat="1" ht="18.75" x14ac:dyDescent="0.25">
      <c r="B680" s="10"/>
      <c r="C680" s="11"/>
      <c r="D680" s="42" t="str">
        <f>IFERROR(VLOOKUP(C680,Table1[[كود]:[الصنف]],2,0),"")</f>
        <v/>
      </c>
      <c r="E680" s="9" t="str">
        <f>IFERROR(VLOOKUP(C680,Table1[[كود]:[الصنف]],3,0),"")</f>
        <v/>
      </c>
      <c r="F680" s="9"/>
      <c r="G680" s="42" t="str">
        <f>IFERROR(INDEX(Table1[سعر الشراء],MATCH(C680,Table1[كود],0)),"")</f>
        <v/>
      </c>
      <c r="H680" s="15"/>
      <c r="I680" s="9" t="str">
        <f t="shared" si="12"/>
        <v/>
      </c>
      <c r="J680" s="15"/>
      <c r="K680" s="15"/>
      <c r="L680" s="15"/>
      <c r="M680" s="15"/>
      <c r="N680" s="15"/>
    </row>
    <row r="681" spans="2:14" s="55" customFormat="1" ht="18.75" x14ac:dyDescent="0.25">
      <c r="B681" s="10"/>
      <c r="C681" s="11"/>
      <c r="D681" s="42" t="str">
        <f>IFERROR(VLOOKUP(C681,Table1[[كود]:[الصنف]],2,0),"")</f>
        <v/>
      </c>
      <c r="E681" s="9" t="str">
        <f>IFERROR(VLOOKUP(C681,Table1[[كود]:[الصنف]],3,0),"")</f>
        <v/>
      </c>
      <c r="F681" s="9"/>
      <c r="G681" s="42" t="str">
        <f>IFERROR(INDEX(Table1[سعر الشراء],MATCH(C681,Table1[كود],0)),"")</f>
        <v/>
      </c>
      <c r="H681" s="15"/>
      <c r="I681" s="9" t="str">
        <f t="shared" si="12"/>
        <v/>
      </c>
      <c r="J681" s="15"/>
      <c r="K681" s="15"/>
      <c r="L681" s="15"/>
      <c r="M681" s="15"/>
      <c r="N681" s="15"/>
    </row>
    <row r="682" spans="2:14" s="55" customFormat="1" ht="18.75" x14ac:dyDescent="0.25">
      <c r="B682" s="10"/>
      <c r="C682" s="11"/>
      <c r="D682" s="42" t="str">
        <f>IFERROR(VLOOKUP(C682,Table1[[كود]:[الصنف]],2,0),"")</f>
        <v/>
      </c>
      <c r="E682" s="9" t="str">
        <f>IFERROR(VLOOKUP(C682,Table1[[كود]:[الصنف]],3,0),"")</f>
        <v/>
      </c>
      <c r="F682" s="9"/>
      <c r="G682" s="42" t="str">
        <f>IFERROR(INDEX(Table1[سعر الشراء],MATCH(C682,Table1[كود],0)),"")</f>
        <v/>
      </c>
      <c r="H682" s="15"/>
      <c r="I682" s="9" t="str">
        <f t="shared" si="12"/>
        <v/>
      </c>
      <c r="J682" s="15"/>
      <c r="K682" s="15"/>
      <c r="L682" s="15"/>
      <c r="M682" s="15"/>
      <c r="N682" s="15"/>
    </row>
    <row r="683" spans="2:14" s="55" customFormat="1" ht="18.75" x14ac:dyDescent="0.25">
      <c r="B683" s="10"/>
      <c r="C683" s="11"/>
      <c r="D683" s="42" t="str">
        <f>IFERROR(VLOOKUP(C683,Table1[[كود]:[الصنف]],2,0),"")</f>
        <v/>
      </c>
      <c r="E683" s="9" t="str">
        <f>IFERROR(VLOOKUP(C683,Table1[[كود]:[الصنف]],3,0),"")</f>
        <v/>
      </c>
      <c r="F683" s="9"/>
      <c r="G683" s="42" t="str">
        <f>IFERROR(INDEX(Table1[سعر الشراء],MATCH(C683,Table1[كود],0)),"")</f>
        <v/>
      </c>
      <c r="H683" s="15"/>
      <c r="I683" s="9" t="str">
        <f t="shared" si="12"/>
        <v/>
      </c>
      <c r="J683" s="15"/>
      <c r="K683" s="15"/>
      <c r="L683" s="15"/>
      <c r="M683" s="15"/>
      <c r="N683" s="15"/>
    </row>
    <row r="684" spans="2:14" s="55" customFormat="1" ht="18.75" x14ac:dyDescent="0.25">
      <c r="B684" s="10"/>
      <c r="C684" s="11"/>
      <c r="D684" s="42" t="str">
        <f>IFERROR(VLOOKUP(C684,Table1[[كود]:[الصنف]],2,0),"")</f>
        <v/>
      </c>
      <c r="E684" s="9" t="str">
        <f>IFERROR(VLOOKUP(C684,Table1[[كود]:[الصنف]],3,0),"")</f>
        <v/>
      </c>
      <c r="F684" s="9"/>
      <c r="G684" s="42" t="str">
        <f>IFERROR(INDEX(Table1[سعر الشراء],MATCH(C684,Table1[كود],0)),"")</f>
        <v/>
      </c>
      <c r="H684" s="15"/>
      <c r="I684" s="9" t="str">
        <f t="shared" si="12"/>
        <v/>
      </c>
      <c r="J684" s="15"/>
      <c r="K684" s="15"/>
      <c r="L684" s="15"/>
      <c r="M684" s="15"/>
      <c r="N684" s="15"/>
    </row>
    <row r="685" spans="2:14" s="55" customFormat="1" ht="18.75" x14ac:dyDescent="0.25">
      <c r="B685" s="10"/>
      <c r="C685" s="11"/>
      <c r="D685" s="42" t="str">
        <f>IFERROR(VLOOKUP(C685,Table1[[كود]:[الصنف]],2,0),"")</f>
        <v/>
      </c>
      <c r="E685" s="9" t="str">
        <f>IFERROR(VLOOKUP(C685,Table1[[كود]:[الصنف]],3,0),"")</f>
        <v/>
      </c>
      <c r="F685" s="9"/>
      <c r="G685" s="42" t="str">
        <f>IFERROR(INDEX(Table1[سعر الشراء],MATCH(C685,Table1[كود],0)),"")</f>
        <v/>
      </c>
      <c r="H685" s="15"/>
      <c r="I685" s="9" t="str">
        <f t="shared" si="12"/>
        <v/>
      </c>
      <c r="J685" s="15"/>
      <c r="K685" s="15"/>
      <c r="L685" s="15"/>
      <c r="M685" s="15"/>
      <c r="N685" s="15"/>
    </row>
    <row r="686" spans="2:14" s="55" customFormat="1" ht="18.75" x14ac:dyDescent="0.25">
      <c r="B686" s="10"/>
      <c r="C686" s="11"/>
      <c r="D686" s="42" t="str">
        <f>IFERROR(VLOOKUP(C686,Table1[[كود]:[الصنف]],2,0),"")</f>
        <v/>
      </c>
      <c r="E686" s="9" t="str">
        <f>IFERROR(VLOOKUP(C686,Table1[[كود]:[الصنف]],3,0),"")</f>
        <v/>
      </c>
      <c r="F686" s="9"/>
      <c r="G686" s="42" t="str">
        <f>IFERROR(INDEX(Table1[سعر الشراء],MATCH(C686,Table1[كود],0)),"")</f>
        <v/>
      </c>
      <c r="H686" s="15"/>
      <c r="I686" s="9" t="str">
        <f t="shared" si="12"/>
        <v/>
      </c>
      <c r="J686" s="15"/>
      <c r="K686" s="15"/>
      <c r="L686" s="15"/>
      <c r="M686" s="15"/>
      <c r="N686" s="15"/>
    </row>
    <row r="687" spans="2:14" s="55" customFormat="1" ht="18.75" x14ac:dyDescent="0.25">
      <c r="B687" s="10"/>
      <c r="C687" s="11"/>
      <c r="D687" s="42" t="str">
        <f>IFERROR(VLOOKUP(C687,Table1[[كود]:[الصنف]],2,0),"")</f>
        <v/>
      </c>
      <c r="E687" s="9" t="str">
        <f>IFERROR(VLOOKUP(C687,Table1[[كود]:[الصنف]],3,0),"")</f>
        <v/>
      </c>
      <c r="F687" s="9"/>
      <c r="G687" s="42" t="str">
        <f>IFERROR(INDEX(Table1[سعر الشراء],MATCH(C687,Table1[كود],0)),"")</f>
        <v/>
      </c>
      <c r="H687" s="15"/>
      <c r="I687" s="9" t="str">
        <f t="shared" si="12"/>
        <v/>
      </c>
      <c r="J687" s="15"/>
      <c r="K687" s="15"/>
      <c r="L687" s="15"/>
      <c r="M687" s="15"/>
      <c r="N687" s="15"/>
    </row>
    <row r="688" spans="2:14" s="55" customFormat="1" ht="18.75" x14ac:dyDescent="0.25">
      <c r="B688" s="10"/>
      <c r="C688" s="11"/>
      <c r="D688" s="42" t="str">
        <f>IFERROR(VLOOKUP(C688,Table1[[كود]:[الصنف]],2,0),"")</f>
        <v/>
      </c>
      <c r="E688" s="9" t="str">
        <f>IFERROR(VLOOKUP(C688,Table1[[كود]:[الصنف]],3,0),"")</f>
        <v/>
      </c>
      <c r="F688" s="9"/>
      <c r="G688" s="42" t="str">
        <f>IFERROR(INDEX(Table1[سعر الشراء],MATCH(C688,Table1[كود],0)),"")</f>
        <v/>
      </c>
      <c r="H688" s="15"/>
      <c r="I688" s="9" t="str">
        <f t="shared" si="12"/>
        <v/>
      </c>
      <c r="J688" s="15"/>
      <c r="K688" s="15"/>
      <c r="L688" s="15"/>
      <c r="M688" s="15"/>
      <c r="N688" s="15"/>
    </row>
    <row r="689" spans="2:14" s="55" customFormat="1" ht="18.75" x14ac:dyDescent="0.25">
      <c r="B689" s="10"/>
      <c r="C689" s="11"/>
      <c r="D689" s="42" t="str">
        <f>IFERROR(VLOOKUP(C689,Table1[[كود]:[الصنف]],2,0),"")</f>
        <v/>
      </c>
      <c r="E689" s="9" t="str">
        <f>IFERROR(VLOOKUP(C689,Table1[[كود]:[الصنف]],3,0),"")</f>
        <v/>
      </c>
      <c r="F689" s="9"/>
      <c r="G689" s="42" t="str">
        <f>IFERROR(INDEX(Table1[سعر الشراء],MATCH(C689,Table1[كود],0)),"")</f>
        <v/>
      </c>
      <c r="H689" s="15"/>
      <c r="I689" s="9" t="str">
        <f t="shared" si="12"/>
        <v/>
      </c>
      <c r="J689" s="15"/>
      <c r="K689" s="15"/>
      <c r="L689" s="15"/>
      <c r="M689" s="15"/>
      <c r="N689" s="15"/>
    </row>
    <row r="690" spans="2:14" s="55" customFormat="1" ht="18.75" x14ac:dyDescent="0.25">
      <c r="B690" s="10"/>
      <c r="C690" s="11"/>
      <c r="D690" s="42" t="str">
        <f>IFERROR(VLOOKUP(C690,Table1[[كود]:[الصنف]],2,0),"")</f>
        <v/>
      </c>
      <c r="E690" s="9" t="str">
        <f>IFERROR(VLOOKUP(C690,Table1[[كود]:[الصنف]],3,0),"")</f>
        <v/>
      </c>
      <c r="F690" s="9"/>
      <c r="G690" s="42" t="str">
        <f>IFERROR(INDEX(Table1[سعر الشراء],MATCH(C690,Table1[كود],0)),"")</f>
        <v/>
      </c>
      <c r="H690" s="15"/>
      <c r="I690" s="9" t="str">
        <f t="shared" si="12"/>
        <v/>
      </c>
      <c r="J690" s="15"/>
      <c r="K690" s="15"/>
      <c r="L690" s="15"/>
      <c r="M690" s="15"/>
      <c r="N690" s="15"/>
    </row>
    <row r="691" spans="2:14" s="55" customFormat="1" ht="18.75" x14ac:dyDescent="0.25">
      <c r="B691" s="10"/>
      <c r="C691" s="11"/>
      <c r="D691" s="42" t="str">
        <f>IFERROR(VLOOKUP(C691,Table1[[كود]:[الصنف]],2,0),"")</f>
        <v/>
      </c>
      <c r="E691" s="9" t="str">
        <f>IFERROR(VLOOKUP(C691,Table1[[كود]:[الصنف]],3,0),"")</f>
        <v/>
      </c>
      <c r="F691" s="9"/>
      <c r="G691" s="42" t="str">
        <f>IFERROR(INDEX(Table1[سعر الشراء],MATCH(C691,Table1[كود],0)),"")</f>
        <v/>
      </c>
      <c r="H691" s="15"/>
      <c r="I691" s="9" t="str">
        <f t="shared" si="12"/>
        <v/>
      </c>
      <c r="J691" s="15"/>
      <c r="K691" s="15"/>
      <c r="L691" s="15"/>
      <c r="M691" s="15"/>
      <c r="N691" s="15"/>
    </row>
    <row r="692" spans="2:14" s="55" customFormat="1" ht="18.75" x14ac:dyDescent="0.25">
      <c r="B692" s="10"/>
      <c r="C692" s="11"/>
      <c r="D692" s="42" t="str">
        <f>IFERROR(VLOOKUP(C692,Table1[[كود]:[الصنف]],2,0),"")</f>
        <v/>
      </c>
      <c r="E692" s="9" t="str">
        <f>IFERROR(VLOOKUP(C692,Table1[[كود]:[الصنف]],3,0),"")</f>
        <v/>
      </c>
      <c r="F692" s="9"/>
      <c r="G692" s="42" t="str">
        <f>IFERROR(INDEX(Table1[سعر الشراء],MATCH(C692,Table1[كود],0)),"")</f>
        <v/>
      </c>
      <c r="H692" s="15"/>
      <c r="I692" s="9" t="str">
        <f t="shared" si="12"/>
        <v/>
      </c>
      <c r="J692" s="15"/>
      <c r="K692" s="15"/>
      <c r="L692" s="15"/>
      <c r="M692" s="15"/>
      <c r="N692" s="15"/>
    </row>
    <row r="693" spans="2:14" s="55" customFormat="1" ht="18.75" x14ac:dyDescent="0.25">
      <c r="B693" s="10"/>
      <c r="C693" s="11"/>
      <c r="D693" s="42" t="str">
        <f>IFERROR(VLOOKUP(C693,Table1[[كود]:[الصنف]],2,0),"")</f>
        <v/>
      </c>
      <c r="E693" s="9" t="str">
        <f>IFERROR(VLOOKUP(C693,Table1[[كود]:[الصنف]],3,0),"")</f>
        <v/>
      </c>
      <c r="F693" s="9"/>
      <c r="G693" s="42" t="str">
        <f>IFERROR(INDEX(Table1[سعر الشراء],MATCH(C693,Table1[كود],0)),"")</f>
        <v/>
      </c>
      <c r="H693" s="15"/>
      <c r="I693" s="9" t="str">
        <f t="shared" si="12"/>
        <v/>
      </c>
      <c r="J693" s="15"/>
      <c r="K693" s="15"/>
      <c r="L693" s="15"/>
      <c r="M693" s="15"/>
      <c r="N693" s="15"/>
    </row>
    <row r="694" spans="2:14" s="55" customFormat="1" ht="18.75" x14ac:dyDescent="0.25">
      <c r="B694" s="10"/>
      <c r="C694" s="11"/>
      <c r="D694" s="42" t="str">
        <f>IFERROR(VLOOKUP(C694,Table1[[كود]:[الصنف]],2,0),"")</f>
        <v/>
      </c>
      <c r="E694" s="9" t="str">
        <f>IFERROR(VLOOKUP(C694,Table1[[كود]:[الصنف]],3,0),"")</f>
        <v/>
      </c>
      <c r="F694" s="9"/>
      <c r="G694" s="42" t="str">
        <f>IFERROR(INDEX(Table1[سعر الشراء],MATCH(C694,Table1[كود],0)),"")</f>
        <v/>
      </c>
      <c r="H694" s="15"/>
      <c r="I694" s="9" t="str">
        <f t="shared" si="12"/>
        <v/>
      </c>
      <c r="J694" s="15"/>
      <c r="K694" s="15"/>
      <c r="L694" s="15"/>
      <c r="M694" s="15"/>
      <c r="N694" s="15"/>
    </row>
    <row r="695" spans="2:14" s="55" customFormat="1" ht="18.75" x14ac:dyDescent="0.25">
      <c r="B695" s="10"/>
      <c r="C695" s="11"/>
      <c r="D695" s="42" t="str">
        <f>IFERROR(VLOOKUP(C695,Table1[[كود]:[الصنف]],2,0),"")</f>
        <v/>
      </c>
      <c r="E695" s="9" t="str">
        <f>IFERROR(VLOOKUP(C695,Table1[[كود]:[الصنف]],3,0),"")</f>
        <v/>
      </c>
      <c r="F695" s="9"/>
      <c r="G695" s="42" t="str">
        <f>IFERROR(INDEX(Table1[سعر الشراء],MATCH(C695,Table1[كود],0)),"")</f>
        <v/>
      </c>
      <c r="H695" s="15"/>
      <c r="I695" s="9" t="str">
        <f t="shared" si="12"/>
        <v/>
      </c>
      <c r="J695" s="15"/>
      <c r="K695" s="15"/>
      <c r="L695" s="15"/>
      <c r="M695" s="15"/>
      <c r="N695" s="15"/>
    </row>
    <row r="696" spans="2:14" s="55" customFormat="1" ht="18.75" x14ac:dyDescent="0.25">
      <c r="B696" s="10"/>
      <c r="C696" s="11"/>
      <c r="D696" s="42" t="str">
        <f>IFERROR(VLOOKUP(C696,Table1[[كود]:[الصنف]],2,0),"")</f>
        <v/>
      </c>
      <c r="E696" s="9" t="str">
        <f>IFERROR(VLOOKUP(C696,Table1[[كود]:[الصنف]],3,0),"")</f>
        <v/>
      </c>
      <c r="F696" s="9"/>
      <c r="G696" s="42" t="str">
        <f>IFERROR(INDEX(Table1[سعر الشراء],MATCH(C696,Table1[كود],0)),"")</f>
        <v/>
      </c>
      <c r="H696" s="15"/>
      <c r="I696" s="9" t="str">
        <f t="shared" si="12"/>
        <v/>
      </c>
      <c r="J696" s="15"/>
      <c r="K696" s="15"/>
      <c r="L696" s="15"/>
      <c r="M696" s="15"/>
      <c r="N696" s="15"/>
    </row>
    <row r="697" spans="2:14" s="55" customFormat="1" ht="18.75" x14ac:dyDescent="0.25">
      <c r="B697" s="10"/>
      <c r="C697" s="11"/>
      <c r="D697" s="42" t="str">
        <f>IFERROR(VLOOKUP(C697,Table1[[كود]:[الصنف]],2,0),"")</f>
        <v/>
      </c>
      <c r="E697" s="9" t="str">
        <f>IFERROR(VLOOKUP(C697,Table1[[كود]:[الصنف]],3,0),"")</f>
        <v/>
      </c>
      <c r="F697" s="9"/>
      <c r="G697" s="42" t="str">
        <f>IFERROR(INDEX(Table1[سعر الشراء],MATCH(C697,Table1[كود],0)),"")</f>
        <v/>
      </c>
      <c r="H697" s="15"/>
      <c r="I697" s="9" t="str">
        <f t="shared" si="12"/>
        <v/>
      </c>
      <c r="J697" s="15"/>
      <c r="K697" s="15"/>
      <c r="L697" s="15"/>
      <c r="M697" s="15"/>
      <c r="N697" s="15"/>
    </row>
    <row r="698" spans="2:14" s="55" customFormat="1" ht="18.75" x14ac:dyDescent="0.25">
      <c r="B698" s="10"/>
      <c r="C698" s="11"/>
      <c r="D698" s="42" t="str">
        <f>IFERROR(VLOOKUP(C698,Table1[[كود]:[الصنف]],2,0),"")</f>
        <v/>
      </c>
      <c r="E698" s="9" t="str">
        <f>IFERROR(VLOOKUP(C698,Table1[[كود]:[الصنف]],3,0),"")</f>
        <v/>
      </c>
      <c r="F698" s="9"/>
      <c r="G698" s="42" t="str">
        <f>IFERROR(INDEX(Table1[سعر الشراء],MATCH(C698,Table1[كود],0)),"")</f>
        <v/>
      </c>
      <c r="H698" s="15"/>
      <c r="I698" s="9" t="str">
        <f t="shared" si="12"/>
        <v/>
      </c>
      <c r="J698" s="15"/>
      <c r="K698" s="15"/>
      <c r="L698" s="15"/>
      <c r="M698" s="15"/>
      <c r="N698" s="15"/>
    </row>
    <row r="699" spans="2:14" s="55" customFormat="1" ht="18.75" x14ac:dyDescent="0.25">
      <c r="B699" s="10"/>
      <c r="C699" s="11"/>
      <c r="D699" s="42" t="str">
        <f>IFERROR(VLOOKUP(C699,Table1[[كود]:[الصنف]],2,0),"")</f>
        <v/>
      </c>
      <c r="E699" s="9" t="str">
        <f>IFERROR(VLOOKUP(C699,Table1[[كود]:[الصنف]],3,0),"")</f>
        <v/>
      </c>
      <c r="F699" s="9"/>
      <c r="G699" s="42" t="str">
        <f>IFERROR(INDEX(Table1[سعر الشراء],MATCH(C699,Table1[كود],0)),"")</f>
        <v/>
      </c>
      <c r="H699" s="15"/>
      <c r="I699" s="9" t="str">
        <f t="shared" si="12"/>
        <v/>
      </c>
      <c r="J699" s="15"/>
      <c r="K699" s="15"/>
      <c r="L699" s="15"/>
      <c r="M699" s="15"/>
      <c r="N699" s="15"/>
    </row>
    <row r="700" spans="2:14" s="55" customFormat="1" ht="18.75" x14ac:dyDescent="0.25">
      <c r="B700" s="10"/>
      <c r="C700" s="11"/>
      <c r="D700" s="42" t="str">
        <f>IFERROR(VLOOKUP(C700,Table1[[كود]:[الصنف]],2,0),"")</f>
        <v/>
      </c>
      <c r="E700" s="9" t="str">
        <f>IFERROR(VLOOKUP(C700,Table1[[كود]:[الصنف]],3,0),"")</f>
        <v/>
      </c>
      <c r="F700" s="9"/>
      <c r="G700" s="42" t="str">
        <f>IFERROR(INDEX(Table1[سعر الشراء],MATCH(C700,Table1[كود],0)),"")</f>
        <v/>
      </c>
      <c r="H700" s="15"/>
      <c r="I700" s="9" t="str">
        <f t="shared" si="12"/>
        <v/>
      </c>
      <c r="J700" s="15"/>
      <c r="K700" s="15"/>
      <c r="L700" s="15"/>
      <c r="M700" s="15"/>
      <c r="N700" s="15"/>
    </row>
    <row r="701" spans="2:14" s="55" customFormat="1" ht="18.75" x14ac:dyDescent="0.25">
      <c r="B701" s="10"/>
      <c r="C701" s="11"/>
      <c r="D701" s="42" t="str">
        <f>IFERROR(VLOOKUP(C701,Table1[[كود]:[الصنف]],2,0),"")</f>
        <v/>
      </c>
      <c r="E701" s="9" t="str">
        <f>IFERROR(VLOOKUP(C701,Table1[[كود]:[الصنف]],3,0),"")</f>
        <v/>
      </c>
      <c r="F701" s="9"/>
      <c r="G701" s="42" t="str">
        <f>IFERROR(INDEX(Table1[سعر الشراء],MATCH(C701,Table1[كود],0)),"")</f>
        <v/>
      </c>
      <c r="H701" s="15"/>
      <c r="I701" s="9" t="str">
        <f t="shared" si="12"/>
        <v/>
      </c>
      <c r="J701" s="15"/>
      <c r="K701" s="15"/>
      <c r="L701" s="15"/>
      <c r="M701" s="15"/>
      <c r="N701" s="15"/>
    </row>
    <row r="702" spans="2:14" s="55" customFormat="1" ht="18.75" x14ac:dyDescent="0.25">
      <c r="B702" s="10"/>
      <c r="C702" s="11"/>
      <c r="D702" s="42" t="str">
        <f>IFERROR(VLOOKUP(C702,Table1[[كود]:[الصنف]],2,0),"")</f>
        <v/>
      </c>
      <c r="E702" s="9" t="str">
        <f>IFERROR(VLOOKUP(C702,Table1[[كود]:[الصنف]],3,0),"")</f>
        <v/>
      </c>
      <c r="F702" s="9"/>
      <c r="G702" s="42" t="str">
        <f>IFERROR(INDEX(Table1[سعر الشراء],MATCH(C702,Table1[كود],0)),"")</f>
        <v/>
      </c>
      <c r="H702" s="15"/>
      <c r="I702" s="9" t="str">
        <f t="shared" si="12"/>
        <v/>
      </c>
      <c r="J702" s="15"/>
      <c r="K702" s="15"/>
      <c r="L702" s="15"/>
      <c r="M702" s="15"/>
      <c r="N702" s="15"/>
    </row>
    <row r="703" spans="2:14" s="55" customFormat="1" ht="18.75" x14ac:dyDescent="0.25">
      <c r="B703" s="10"/>
      <c r="C703" s="11"/>
      <c r="D703" s="42" t="str">
        <f>IFERROR(VLOOKUP(C703,Table1[[كود]:[الصنف]],2,0),"")</f>
        <v/>
      </c>
      <c r="E703" s="9" t="str">
        <f>IFERROR(VLOOKUP(C703,Table1[[كود]:[الصنف]],3,0),"")</f>
        <v/>
      </c>
      <c r="F703" s="9"/>
      <c r="G703" s="42" t="str">
        <f>IFERROR(INDEX(Table1[سعر الشراء],MATCH(C703,Table1[كود],0)),"")</f>
        <v/>
      </c>
      <c r="H703" s="15"/>
      <c r="I703" s="9" t="str">
        <f t="shared" si="12"/>
        <v/>
      </c>
      <c r="J703" s="15"/>
      <c r="K703" s="15"/>
      <c r="L703" s="15"/>
      <c r="M703" s="15"/>
      <c r="N703" s="15"/>
    </row>
    <row r="704" spans="2:14" s="55" customFormat="1" ht="18.75" x14ac:dyDescent="0.25">
      <c r="B704" s="10"/>
      <c r="C704" s="11"/>
      <c r="D704" s="42" t="str">
        <f>IFERROR(VLOOKUP(C704,Table1[[كود]:[الصنف]],2,0),"")</f>
        <v/>
      </c>
      <c r="E704" s="9" t="str">
        <f>IFERROR(VLOOKUP(C704,Table1[[كود]:[الصنف]],3,0),"")</f>
        <v/>
      </c>
      <c r="F704" s="9"/>
      <c r="G704" s="42" t="str">
        <f>IFERROR(INDEX(Table1[سعر الشراء],MATCH(C704,Table1[كود],0)),"")</f>
        <v/>
      </c>
      <c r="H704" s="15"/>
      <c r="I704" s="9" t="str">
        <f t="shared" si="12"/>
        <v/>
      </c>
      <c r="J704" s="15"/>
      <c r="K704" s="15"/>
      <c r="L704" s="15"/>
      <c r="M704" s="15"/>
      <c r="N704" s="15"/>
    </row>
    <row r="705" spans="2:14" s="55" customFormat="1" ht="18.75" x14ac:dyDescent="0.25">
      <c r="B705" s="10"/>
      <c r="C705" s="11"/>
      <c r="D705" s="42" t="str">
        <f>IFERROR(VLOOKUP(C705,Table1[[كود]:[الصنف]],2,0),"")</f>
        <v/>
      </c>
      <c r="E705" s="9" t="str">
        <f>IFERROR(VLOOKUP(C705,Table1[[كود]:[الصنف]],3,0),"")</f>
        <v/>
      </c>
      <c r="F705" s="9"/>
      <c r="G705" s="42" t="str">
        <f>IFERROR(INDEX(Table1[سعر الشراء],MATCH(C705,Table1[كود],0)),"")</f>
        <v/>
      </c>
      <c r="H705" s="15"/>
      <c r="I705" s="9" t="str">
        <f t="shared" si="12"/>
        <v/>
      </c>
      <c r="J705" s="15"/>
      <c r="K705" s="15"/>
      <c r="L705" s="15"/>
      <c r="M705" s="15"/>
      <c r="N705" s="15"/>
    </row>
    <row r="706" spans="2:14" s="55" customFormat="1" ht="18.75" x14ac:dyDescent="0.25">
      <c r="B706" s="10"/>
      <c r="C706" s="11"/>
      <c r="D706" s="42" t="str">
        <f>IFERROR(VLOOKUP(C706,Table1[[كود]:[الصنف]],2,0),"")</f>
        <v/>
      </c>
      <c r="E706" s="9" t="str">
        <f>IFERROR(VLOOKUP(C706,Table1[[كود]:[الصنف]],3,0),"")</f>
        <v/>
      </c>
      <c r="F706" s="9"/>
      <c r="G706" s="42" t="str">
        <f>IFERROR(INDEX(Table1[سعر الشراء],MATCH(C706,Table1[كود],0)),"")</f>
        <v/>
      </c>
      <c r="H706" s="15"/>
      <c r="I706" s="9" t="str">
        <f t="shared" si="12"/>
        <v/>
      </c>
      <c r="J706" s="15"/>
      <c r="K706" s="15"/>
      <c r="L706" s="15"/>
      <c r="M706" s="15"/>
      <c r="N706" s="15"/>
    </row>
    <row r="707" spans="2:14" s="55" customFormat="1" ht="18.75" x14ac:dyDescent="0.25">
      <c r="B707" s="10"/>
      <c r="C707" s="11"/>
      <c r="D707" s="42" t="str">
        <f>IFERROR(VLOOKUP(C707,Table1[[كود]:[الصنف]],2,0),"")</f>
        <v/>
      </c>
      <c r="E707" s="9" t="str">
        <f>IFERROR(VLOOKUP(C707,Table1[[كود]:[الصنف]],3,0),"")</f>
        <v/>
      </c>
      <c r="F707" s="9"/>
      <c r="G707" s="42" t="str">
        <f>IFERROR(INDEX(Table1[سعر الشراء],MATCH(C707,Table1[كود],0)),"")</f>
        <v/>
      </c>
      <c r="H707" s="15"/>
      <c r="I707" s="9" t="str">
        <f t="shared" si="12"/>
        <v/>
      </c>
      <c r="J707" s="15"/>
      <c r="K707" s="15"/>
      <c r="L707" s="15"/>
      <c r="M707" s="15"/>
      <c r="N707" s="15"/>
    </row>
    <row r="708" spans="2:14" s="55" customFormat="1" ht="18.75" x14ac:dyDescent="0.25">
      <c r="B708" s="10"/>
      <c r="C708" s="11"/>
      <c r="D708" s="42" t="str">
        <f>IFERROR(VLOOKUP(C708,Table1[[كود]:[الصنف]],2,0),"")</f>
        <v/>
      </c>
      <c r="E708" s="9" t="str">
        <f>IFERROR(VLOOKUP(C708,Table1[[كود]:[الصنف]],3,0),"")</f>
        <v/>
      </c>
      <c r="F708" s="9"/>
      <c r="G708" s="42" t="str">
        <f>IFERROR(INDEX(Table1[سعر الشراء],MATCH(C708,Table1[كود],0)),"")</f>
        <v/>
      </c>
      <c r="H708" s="15"/>
      <c r="I708" s="9" t="str">
        <f t="shared" si="12"/>
        <v/>
      </c>
      <c r="J708" s="15"/>
      <c r="K708" s="15"/>
      <c r="L708" s="15"/>
      <c r="M708" s="15"/>
      <c r="N708" s="15"/>
    </row>
    <row r="709" spans="2:14" s="55" customFormat="1" ht="18.75" x14ac:dyDescent="0.25">
      <c r="B709" s="10"/>
      <c r="C709" s="11"/>
      <c r="D709" s="42" t="str">
        <f>IFERROR(VLOOKUP(C709,Table1[[كود]:[الصنف]],2,0),"")</f>
        <v/>
      </c>
      <c r="E709" s="9" t="str">
        <f>IFERROR(VLOOKUP(C709,Table1[[كود]:[الصنف]],3,0),"")</f>
        <v/>
      </c>
      <c r="F709" s="9"/>
      <c r="G709" s="42" t="str">
        <f>IFERROR(INDEX(Table1[سعر الشراء],MATCH(C709,Table1[كود],0)),"")</f>
        <v/>
      </c>
      <c r="H709" s="15"/>
      <c r="I709" s="9" t="str">
        <f t="shared" si="12"/>
        <v/>
      </c>
      <c r="J709" s="15"/>
      <c r="K709" s="15"/>
      <c r="L709" s="15"/>
      <c r="M709" s="15"/>
      <c r="N709" s="15"/>
    </row>
    <row r="710" spans="2:14" s="55" customFormat="1" ht="18.75" x14ac:dyDescent="0.25">
      <c r="B710" s="10"/>
      <c r="C710" s="11"/>
      <c r="D710" s="42" t="str">
        <f>IFERROR(VLOOKUP(C710,Table1[[كود]:[الصنف]],2,0),"")</f>
        <v/>
      </c>
      <c r="E710" s="9" t="str">
        <f>IFERROR(VLOOKUP(C710,Table1[[كود]:[الصنف]],3,0),"")</f>
        <v/>
      </c>
      <c r="F710" s="9"/>
      <c r="G710" s="42" t="str">
        <f>IFERROR(INDEX(Table1[سعر الشراء],MATCH(C710,Table1[كود],0)),"")</f>
        <v/>
      </c>
      <c r="H710" s="15"/>
      <c r="I710" s="9" t="str">
        <f t="shared" si="12"/>
        <v/>
      </c>
      <c r="J710" s="15"/>
      <c r="K710" s="15"/>
      <c r="L710" s="15"/>
      <c r="M710" s="15"/>
      <c r="N710" s="15"/>
    </row>
    <row r="711" spans="2:14" s="55" customFormat="1" ht="18.75" x14ac:dyDescent="0.25">
      <c r="B711" s="10"/>
      <c r="C711" s="11"/>
      <c r="D711" s="42" t="str">
        <f>IFERROR(VLOOKUP(C711,Table1[[كود]:[الصنف]],2,0),"")</f>
        <v/>
      </c>
      <c r="E711" s="9" t="str">
        <f>IFERROR(VLOOKUP(C711,Table1[[كود]:[الصنف]],3,0),"")</f>
        <v/>
      </c>
      <c r="F711" s="9"/>
      <c r="G711" s="42" t="str">
        <f>IFERROR(INDEX(Table1[سعر الشراء],MATCH(C711,Table1[كود],0)),"")</f>
        <v/>
      </c>
      <c r="H711" s="15"/>
      <c r="I711" s="9" t="str">
        <f t="shared" si="12"/>
        <v/>
      </c>
      <c r="J711" s="15"/>
      <c r="K711" s="15"/>
      <c r="L711" s="15"/>
      <c r="M711" s="15"/>
      <c r="N711" s="15"/>
    </row>
    <row r="712" spans="2:14" s="55" customFormat="1" ht="18.75" x14ac:dyDescent="0.25">
      <c r="B712" s="10"/>
      <c r="C712" s="11"/>
      <c r="D712" s="42" t="str">
        <f>IFERROR(VLOOKUP(C712,Table1[[كود]:[الصنف]],2,0),"")</f>
        <v/>
      </c>
      <c r="E712" s="9" t="str">
        <f>IFERROR(VLOOKUP(C712,Table1[[كود]:[الصنف]],3,0),"")</f>
        <v/>
      </c>
      <c r="F712" s="9"/>
      <c r="G712" s="42" t="str">
        <f>IFERROR(INDEX(Table1[سعر الشراء],MATCH(C712,Table1[كود],0)),"")</f>
        <v/>
      </c>
      <c r="H712" s="15"/>
      <c r="I712" s="9" t="str">
        <f t="shared" ref="I712:I775" si="13">IFERROR((G712*F712)-H712,"")</f>
        <v/>
      </c>
      <c r="J712" s="15"/>
      <c r="K712" s="15"/>
      <c r="L712" s="15"/>
      <c r="M712" s="15"/>
      <c r="N712" s="15"/>
    </row>
    <row r="713" spans="2:14" s="55" customFormat="1" ht="18.75" x14ac:dyDescent="0.25">
      <c r="B713" s="10"/>
      <c r="C713" s="11"/>
      <c r="D713" s="42" t="str">
        <f>IFERROR(VLOOKUP(C713,Table1[[كود]:[الصنف]],2,0),"")</f>
        <v/>
      </c>
      <c r="E713" s="9" t="str">
        <f>IFERROR(VLOOKUP(C713,Table1[[كود]:[الصنف]],3,0),"")</f>
        <v/>
      </c>
      <c r="F713" s="9"/>
      <c r="G713" s="42" t="str">
        <f>IFERROR(INDEX(Table1[سعر الشراء],MATCH(C713,Table1[كود],0)),"")</f>
        <v/>
      </c>
      <c r="H713" s="15"/>
      <c r="I713" s="9" t="str">
        <f t="shared" si="13"/>
        <v/>
      </c>
      <c r="J713" s="15"/>
      <c r="K713" s="15"/>
      <c r="L713" s="15"/>
      <c r="M713" s="15"/>
      <c r="N713" s="15"/>
    </row>
    <row r="714" spans="2:14" s="55" customFormat="1" ht="18.75" x14ac:dyDescent="0.25">
      <c r="B714" s="10"/>
      <c r="C714" s="11"/>
      <c r="D714" s="42" t="str">
        <f>IFERROR(VLOOKUP(C714,Table1[[كود]:[الصنف]],2,0),"")</f>
        <v/>
      </c>
      <c r="E714" s="9" t="str">
        <f>IFERROR(VLOOKUP(C714,Table1[[كود]:[الصنف]],3,0),"")</f>
        <v/>
      </c>
      <c r="F714" s="9"/>
      <c r="G714" s="42" t="str">
        <f>IFERROR(INDEX(Table1[سعر الشراء],MATCH(C714,Table1[كود],0)),"")</f>
        <v/>
      </c>
      <c r="H714" s="15"/>
      <c r="I714" s="9" t="str">
        <f t="shared" si="13"/>
        <v/>
      </c>
      <c r="J714" s="15"/>
      <c r="K714" s="15"/>
      <c r="L714" s="15"/>
      <c r="M714" s="15"/>
      <c r="N714" s="15"/>
    </row>
    <row r="715" spans="2:14" s="55" customFormat="1" ht="18.75" x14ac:dyDescent="0.25">
      <c r="B715" s="10"/>
      <c r="C715" s="11"/>
      <c r="D715" s="42" t="str">
        <f>IFERROR(VLOOKUP(C715,Table1[[كود]:[الصنف]],2,0),"")</f>
        <v/>
      </c>
      <c r="E715" s="9" t="str">
        <f>IFERROR(VLOOKUP(C715,Table1[[كود]:[الصنف]],3,0),"")</f>
        <v/>
      </c>
      <c r="F715" s="9"/>
      <c r="G715" s="42" t="str">
        <f>IFERROR(INDEX(Table1[سعر الشراء],MATCH(C715,Table1[كود],0)),"")</f>
        <v/>
      </c>
      <c r="H715" s="15"/>
      <c r="I715" s="9" t="str">
        <f t="shared" si="13"/>
        <v/>
      </c>
      <c r="J715" s="15"/>
      <c r="K715" s="15"/>
      <c r="L715" s="15"/>
      <c r="M715" s="15"/>
      <c r="N715" s="15"/>
    </row>
    <row r="716" spans="2:14" s="55" customFormat="1" ht="18.75" x14ac:dyDescent="0.25">
      <c r="B716" s="10"/>
      <c r="C716" s="11"/>
      <c r="D716" s="42" t="str">
        <f>IFERROR(VLOOKUP(C716,Table1[[كود]:[الصنف]],2,0),"")</f>
        <v/>
      </c>
      <c r="E716" s="9" t="str">
        <f>IFERROR(VLOOKUP(C716,Table1[[كود]:[الصنف]],3,0),"")</f>
        <v/>
      </c>
      <c r="F716" s="9"/>
      <c r="G716" s="42" t="str">
        <f>IFERROR(INDEX(Table1[سعر الشراء],MATCH(C716,Table1[كود],0)),"")</f>
        <v/>
      </c>
      <c r="H716" s="15"/>
      <c r="I716" s="9" t="str">
        <f t="shared" si="13"/>
        <v/>
      </c>
      <c r="J716" s="15"/>
      <c r="K716" s="15"/>
      <c r="L716" s="15"/>
      <c r="M716" s="15"/>
      <c r="N716" s="15"/>
    </row>
    <row r="717" spans="2:14" s="55" customFormat="1" ht="18.75" x14ac:dyDescent="0.25">
      <c r="B717" s="10"/>
      <c r="C717" s="11"/>
      <c r="D717" s="42" t="str">
        <f>IFERROR(VLOOKUP(C717,Table1[[كود]:[الصنف]],2,0),"")</f>
        <v/>
      </c>
      <c r="E717" s="9" t="str">
        <f>IFERROR(VLOOKUP(C717,Table1[[كود]:[الصنف]],3,0),"")</f>
        <v/>
      </c>
      <c r="F717" s="9"/>
      <c r="G717" s="42" t="str">
        <f>IFERROR(INDEX(Table1[سعر الشراء],MATCH(C717,Table1[كود],0)),"")</f>
        <v/>
      </c>
      <c r="H717" s="15"/>
      <c r="I717" s="9" t="str">
        <f t="shared" si="13"/>
        <v/>
      </c>
      <c r="J717" s="15"/>
      <c r="K717" s="15"/>
      <c r="L717" s="15"/>
      <c r="M717" s="15"/>
      <c r="N717" s="15"/>
    </row>
    <row r="718" spans="2:14" s="55" customFormat="1" ht="18.75" x14ac:dyDescent="0.25">
      <c r="B718" s="10"/>
      <c r="C718" s="11"/>
      <c r="D718" s="42" t="str">
        <f>IFERROR(VLOOKUP(C718,Table1[[كود]:[الصنف]],2,0),"")</f>
        <v/>
      </c>
      <c r="E718" s="9" t="str">
        <f>IFERROR(VLOOKUP(C718,Table1[[كود]:[الصنف]],3,0),"")</f>
        <v/>
      </c>
      <c r="F718" s="9"/>
      <c r="G718" s="42" t="str">
        <f>IFERROR(INDEX(Table1[سعر الشراء],MATCH(C718,Table1[كود],0)),"")</f>
        <v/>
      </c>
      <c r="H718" s="15"/>
      <c r="I718" s="9" t="str">
        <f t="shared" si="13"/>
        <v/>
      </c>
      <c r="J718" s="15"/>
      <c r="K718" s="15"/>
      <c r="L718" s="15"/>
      <c r="M718" s="15"/>
      <c r="N718" s="15"/>
    </row>
    <row r="719" spans="2:14" s="55" customFormat="1" ht="18.75" x14ac:dyDescent="0.25">
      <c r="B719" s="10"/>
      <c r="C719" s="11"/>
      <c r="D719" s="42" t="str">
        <f>IFERROR(VLOOKUP(C719,Table1[[كود]:[الصنف]],2,0),"")</f>
        <v/>
      </c>
      <c r="E719" s="9" t="str">
        <f>IFERROR(VLOOKUP(C719,Table1[[كود]:[الصنف]],3,0),"")</f>
        <v/>
      </c>
      <c r="F719" s="9"/>
      <c r="G719" s="42" t="str">
        <f>IFERROR(INDEX(Table1[سعر الشراء],MATCH(C719,Table1[كود],0)),"")</f>
        <v/>
      </c>
      <c r="H719" s="15"/>
      <c r="I719" s="9" t="str">
        <f t="shared" si="13"/>
        <v/>
      </c>
      <c r="J719" s="15"/>
      <c r="K719" s="15"/>
      <c r="L719" s="15"/>
      <c r="M719" s="15"/>
      <c r="N719" s="15"/>
    </row>
    <row r="720" spans="2:14" s="55" customFormat="1" ht="18.75" x14ac:dyDescent="0.25">
      <c r="B720" s="10"/>
      <c r="C720" s="11"/>
      <c r="D720" s="42" t="str">
        <f>IFERROR(VLOOKUP(C720,Table1[[كود]:[الصنف]],2,0),"")</f>
        <v/>
      </c>
      <c r="E720" s="9" t="str">
        <f>IFERROR(VLOOKUP(C720,Table1[[كود]:[الصنف]],3,0),"")</f>
        <v/>
      </c>
      <c r="F720" s="9"/>
      <c r="G720" s="42" t="str">
        <f>IFERROR(INDEX(Table1[سعر الشراء],MATCH(C720,Table1[كود],0)),"")</f>
        <v/>
      </c>
      <c r="H720" s="15"/>
      <c r="I720" s="9" t="str">
        <f t="shared" si="13"/>
        <v/>
      </c>
      <c r="J720" s="15"/>
      <c r="K720" s="15"/>
      <c r="L720" s="15"/>
      <c r="M720" s="15"/>
      <c r="N720" s="15"/>
    </row>
    <row r="721" spans="2:14" s="55" customFormat="1" ht="18.75" x14ac:dyDescent="0.25">
      <c r="B721" s="10"/>
      <c r="C721" s="11"/>
      <c r="D721" s="42" t="str">
        <f>IFERROR(VLOOKUP(C721,Table1[[كود]:[الصنف]],2,0),"")</f>
        <v/>
      </c>
      <c r="E721" s="9" t="str">
        <f>IFERROR(VLOOKUP(C721,Table1[[كود]:[الصنف]],3,0),"")</f>
        <v/>
      </c>
      <c r="F721" s="9"/>
      <c r="G721" s="42" t="str">
        <f>IFERROR(INDEX(Table1[سعر الشراء],MATCH(C721,Table1[كود],0)),"")</f>
        <v/>
      </c>
      <c r="H721" s="15"/>
      <c r="I721" s="9" t="str">
        <f t="shared" si="13"/>
        <v/>
      </c>
      <c r="J721" s="15"/>
      <c r="K721" s="15"/>
      <c r="L721" s="15"/>
      <c r="M721" s="15"/>
      <c r="N721" s="15"/>
    </row>
    <row r="722" spans="2:14" s="55" customFormat="1" ht="18.75" x14ac:dyDescent="0.25">
      <c r="B722" s="10"/>
      <c r="C722" s="11"/>
      <c r="D722" s="42" t="str">
        <f>IFERROR(VLOOKUP(C722,Table1[[كود]:[الصنف]],2,0),"")</f>
        <v/>
      </c>
      <c r="E722" s="9" t="str">
        <f>IFERROR(VLOOKUP(C722,Table1[[كود]:[الصنف]],3,0),"")</f>
        <v/>
      </c>
      <c r="F722" s="9"/>
      <c r="G722" s="42" t="str">
        <f>IFERROR(INDEX(Table1[سعر الشراء],MATCH(C722,Table1[كود],0)),"")</f>
        <v/>
      </c>
      <c r="H722" s="15"/>
      <c r="I722" s="9" t="str">
        <f t="shared" si="13"/>
        <v/>
      </c>
      <c r="J722" s="15"/>
      <c r="K722" s="15"/>
      <c r="L722" s="15"/>
      <c r="M722" s="15"/>
      <c r="N722" s="15"/>
    </row>
    <row r="723" spans="2:14" s="55" customFormat="1" ht="18.75" x14ac:dyDescent="0.25">
      <c r="B723" s="10"/>
      <c r="C723" s="11"/>
      <c r="D723" s="42" t="str">
        <f>IFERROR(VLOOKUP(C723,Table1[[كود]:[الصنف]],2,0),"")</f>
        <v/>
      </c>
      <c r="E723" s="9" t="str">
        <f>IFERROR(VLOOKUP(C723,Table1[[كود]:[الصنف]],3,0),"")</f>
        <v/>
      </c>
      <c r="F723" s="9"/>
      <c r="G723" s="42" t="str">
        <f>IFERROR(INDEX(Table1[سعر الشراء],MATCH(C723,Table1[كود],0)),"")</f>
        <v/>
      </c>
      <c r="H723" s="15"/>
      <c r="I723" s="9" t="str">
        <f t="shared" si="13"/>
        <v/>
      </c>
      <c r="J723" s="15"/>
      <c r="K723" s="15"/>
      <c r="L723" s="15"/>
      <c r="M723" s="15"/>
      <c r="N723" s="15"/>
    </row>
    <row r="724" spans="2:14" s="55" customFormat="1" ht="18.75" x14ac:dyDescent="0.25">
      <c r="B724" s="10"/>
      <c r="C724" s="11"/>
      <c r="D724" s="42" t="str">
        <f>IFERROR(VLOOKUP(C724,Table1[[كود]:[الصنف]],2,0),"")</f>
        <v/>
      </c>
      <c r="E724" s="9" t="str">
        <f>IFERROR(VLOOKUP(C724,Table1[[كود]:[الصنف]],3,0),"")</f>
        <v/>
      </c>
      <c r="F724" s="9"/>
      <c r="G724" s="42" t="str">
        <f>IFERROR(INDEX(Table1[سعر الشراء],MATCH(C724,Table1[كود],0)),"")</f>
        <v/>
      </c>
      <c r="H724" s="15"/>
      <c r="I724" s="9" t="str">
        <f t="shared" si="13"/>
        <v/>
      </c>
      <c r="J724" s="15"/>
      <c r="K724" s="15"/>
      <c r="L724" s="15"/>
      <c r="M724" s="15"/>
      <c r="N724" s="15"/>
    </row>
    <row r="725" spans="2:14" s="55" customFormat="1" ht="18.75" x14ac:dyDescent="0.25">
      <c r="B725" s="10"/>
      <c r="C725" s="11"/>
      <c r="D725" s="42" t="str">
        <f>IFERROR(VLOOKUP(C725,Table1[[كود]:[الصنف]],2,0),"")</f>
        <v/>
      </c>
      <c r="E725" s="9" t="str">
        <f>IFERROR(VLOOKUP(C725,Table1[[كود]:[الصنف]],3,0),"")</f>
        <v/>
      </c>
      <c r="F725" s="9"/>
      <c r="G725" s="42" t="str">
        <f>IFERROR(INDEX(Table1[سعر الشراء],MATCH(C725,Table1[كود],0)),"")</f>
        <v/>
      </c>
      <c r="H725" s="15"/>
      <c r="I725" s="9" t="str">
        <f t="shared" si="13"/>
        <v/>
      </c>
      <c r="J725" s="15"/>
      <c r="K725" s="15"/>
      <c r="L725" s="15"/>
      <c r="M725" s="15"/>
      <c r="N725" s="15"/>
    </row>
    <row r="726" spans="2:14" s="55" customFormat="1" ht="18.75" x14ac:dyDescent="0.25">
      <c r="B726" s="10"/>
      <c r="C726" s="11"/>
      <c r="D726" s="42" t="str">
        <f>IFERROR(VLOOKUP(C726,Table1[[كود]:[الصنف]],2,0),"")</f>
        <v/>
      </c>
      <c r="E726" s="9" t="str">
        <f>IFERROR(VLOOKUP(C726,Table1[[كود]:[الصنف]],3,0),"")</f>
        <v/>
      </c>
      <c r="F726" s="9"/>
      <c r="G726" s="42" t="str">
        <f>IFERROR(INDEX(Table1[سعر الشراء],MATCH(C726,Table1[كود],0)),"")</f>
        <v/>
      </c>
      <c r="H726" s="15"/>
      <c r="I726" s="9" t="str">
        <f t="shared" si="13"/>
        <v/>
      </c>
      <c r="J726" s="15"/>
      <c r="K726" s="15"/>
      <c r="L726" s="15"/>
      <c r="M726" s="15"/>
      <c r="N726" s="15"/>
    </row>
    <row r="727" spans="2:14" s="55" customFormat="1" ht="18.75" x14ac:dyDescent="0.25">
      <c r="B727" s="10"/>
      <c r="C727" s="11"/>
      <c r="D727" s="42" t="str">
        <f>IFERROR(VLOOKUP(C727,Table1[[كود]:[الصنف]],2,0),"")</f>
        <v/>
      </c>
      <c r="E727" s="9" t="str">
        <f>IFERROR(VLOOKUP(C727,Table1[[كود]:[الصنف]],3,0),"")</f>
        <v/>
      </c>
      <c r="F727" s="9"/>
      <c r="G727" s="42" t="str">
        <f>IFERROR(INDEX(Table1[سعر الشراء],MATCH(C727,Table1[كود],0)),"")</f>
        <v/>
      </c>
      <c r="H727" s="15"/>
      <c r="I727" s="9" t="str">
        <f t="shared" si="13"/>
        <v/>
      </c>
      <c r="J727" s="15"/>
      <c r="K727" s="15"/>
      <c r="L727" s="15"/>
      <c r="M727" s="15"/>
      <c r="N727" s="15"/>
    </row>
    <row r="728" spans="2:14" s="55" customFormat="1" ht="18.75" x14ac:dyDescent="0.25">
      <c r="B728" s="10"/>
      <c r="C728" s="11"/>
      <c r="D728" s="42" t="str">
        <f>IFERROR(VLOOKUP(C728,Table1[[كود]:[الصنف]],2,0),"")</f>
        <v/>
      </c>
      <c r="E728" s="9" t="str">
        <f>IFERROR(VLOOKUP(C728,Table1[[كود]:[الصنف]],3,0),"")</f>
        <v/>
      </c>
      <c r="F728" s="9"/>
      <c r="G728" s="42" t="str">
        <f>IFERROR(INDEX(Table1[سعر الشراء],MATCH(C728,Table1[كود],0)),"")</f>
        <v/>
      </c>
      <c r="H728" s="15"/>
      <c r="I728" s="9" t="str">
        <f t="shared" si="13"/>
        <v/>
      </c>
      <c r="J728" s="15"/>
      <c r="K728" s="15"/>
      <c r="L728" s="15"/>
      <c r="M728" s="15"/>
      <c r="N728" s="15"/>
    </row>
    <row r="729" spans="2:14" s="55" customFormat="1" ht="18.75" x14ac:dyDescent="0.25">
      <c r="B729" s="10"/>
      <c r="C729" s="11"/>
      <c r="D729" s="42" t="str">
        <f>IFERROR(VLOOKUP(C729,Table1[[كود]:[الصنف]],2,0),"")</f>
        <v/>
      </c>
      <c r="E729" s="9" t="str">
        <f>IFERROR(VLOOKUP(C729,Table1[[كود]:[الصنف]],3,0),"")</f>
        <v/>
      </c>
      <c r="F729" s="9"/>
      <c r="G729" s="42" t="str">
        <f>IFERROR(INDEX(Table1[سعر الشراء],MATCH(C729,Table1[كود],0)),"")</f>
        <v/>
      </c>
      <c r="H729" s="15"/>
      <c r="I729" s="9" t="str">
        <f t="shared" si="13"/>
        <v/>
      </c>
      <c r="J729" s="15"/>
      <c r="K729" s="15"/>
      <c r="L729" s="15"/>
      <c r="M729" s="15"/>
      <c r="N729" s="15"/>
    </row>
    <row r="730" spans="2:14" s="55" customFormat="1" ht="18.75" x14ac:dyDescent="0.25">
      <c r="B730" s="10"/>
      <c r="C730" s="11"/>
      <c r="D730" s="42" t="str">
        <f>IFERROR(VLOOKUP(C730,Table1[[كود]:[الصنف]],2,0),"")</f>
        <v/>
      </c>
      <c r="E730" s="9" t="str">
        <f>IFERROR(VLOOKUP(C730,Table1[[كود]:[الصنف]],3,0),"")</f>
        <v/>
      </c>
      <c r="F730" s="9"/>
      <c r="G730" s="42" t="str">
        <f>IFERROR(INDEX(Table1[سعر الشراء],MATCH(C730,Table1[كود],0)),"")</f>
        <v/>
      </c>
      <c r="H730" s="15"/>
      <c r="I730" s="9" t="str">
        <f t="shared" si="13"/>
        <v/>
      </c>
      <c r="J730" s="15"/>
      <c r="K730" s="15"/>
      <c r="L730" s="15"/>
      <c r="M730" s="15"/>
      <c r="N730" s="15"/>
    </row>
    <row r="731" spans="2:14" s="55" customFormat="1" ht="18.75" x14ac:dyDescent="0.25">
      <c r="B731" s="10"/>
      <c r="C731" s="11"/>
      <c r="D731" s="42" t="str">
        <f>IFERROR(VLOOKUP(C731,Table1[[كود]:[الصنف]],2,0),"")</f>
        <v/>
      </c>
      <c r="E731" s="9" t="str">
        <f>IFERROR(VLOOKUP(C731,Table1[[كود]:[الصنف]],3,0),"")</f>
        <v/>
      </c>
      <c r="F731" s="9"/>
      <c r="G731" s="42" t="str">
        <f>IFERROR(INDEX(Table1[سعر الشراء],MATCH(C731,Table1[كود],0)),"")</f>
        <v/>
      </c>
      <c r="H731" s="15"/>
      <c r="I731" s="9" t="str">
        <f t="shared" si="13"/>
        <v/>
      </c>
      <c r="J731" s="15"/>
      <c r="K731" s="15"/>
      <c r="L731" s="15"/>
      <c r="M731" s="15"/>
      <c r="N731" s="15"/>
    </row>
    <row r="732" spans="2:14" s="55" customFormat="1" ht="18.75" x14ac:dyDescent="0.25">
      <c r="B732" s="10"/>
      <c r="C732" s="11"/>
      <c r="D732" s="42" t="str">
        <f>IFERROR(VLOOKUP(C732,Table1[[كود]:[الصنف]],2,0),"")</f>
        <v/>
      </c>
      <c r="E732" s="9" t="str">
        <f>IFERROR(VLOOKUP(C732,Table1[[كود]:[الصنف]],3,0),"")</f>
        <v/>
      </c>
      <c r="F732" s="9"/>
      <c r="G732" s="42" t="str">
        <f>IFERROR(INDEX(Table1[سعر الشراء],MATCH(C732,Table1[كود],0)),"")</f>
        <v/>
      </c>
      <c r="H732" s="15"/>
      <c r="I732" s="9" t="str">
        <f t="shared" si="13"/>
        <v/>
      </c>
      <c r="J732" s="15"/>
      <c r="K732" s="15"/>
      <c r="L732" s="15"/>
      <c r="M732" s="15"/>
      <c r="N732" s="15"/>
    </row>
    <row r="733" spans="2:14" s="55" customFormat="1" ht="18.75" x14ac:dyDescent="0.25">
      <c r="B733" s="10"/>
      <c r="C733" s="11"/>
      <c r="D733" s="42" t="str">
        <f>IFERROR(VLOOKUP(C733,Table1[[كود]:[الصنف]],2,0),"")</f>
        <v/>
      </c>
      <c r="E733" s="9" t="str">
        <f>IFERROR(VLOOKUP(C733,Table1[[كود]:[الصنف]],3,0),"")</f>
        <v/>
      </c>
      <c r="F733" s="9"/>
      <c r="G733" s="42" t="str">
        <f>IFERROR(INDEX(Table1[سعر الشراء],MATCH(C733,Table1[كود],0)),"")</f>
        <v/>
      </c>
      <c r="H733" s="15"/>
      <c r="I733" s="9" t="str">
        <f t="shared" si="13"/>
        <v/>
      </c>
      <c r="J733" s="15"/>
      <c r="K733" s="15"/>
      <c r="L733" s="15"/>
      <c r="M733" s="15"/>
      <c r="N733" s="15"/>
    </row>
    <row r="734" spans="2:14" s="55" customFormat="1" ht="18.75" x14ac:dyDescent="0.25">
      <c r="B734" s="10"/>
      <c r="C734" s="11"/>
      <c r="D734" s="42" t="str">
        <f>IFERROR(VLOOKUP(C734,Table1[[كود]:[الصنف]],2,0),"")</f>
        <v/>
      </c>
      <c r="E734" s="9" t="str">
        <f>IFERROR(VLOOKUP(C734,Table1[[كود]:[الصنف]],3,0),"")</f>
        <v/>
      </c>
      <c r="F734" s="9"/>
      <c r="G734" s="42" t="str">
        <f>IFERROR(INDEX(Table1[سعر الشراء],MATCH(C734,Table1[كود],0)),"")</f>
        <v/>
      </c>
      <c r="H734" s="15"/>
      <c r="I734" s="9" t="str">
        <f t="shared" si="13"/>
        <v/>
      </c>
      <c r="J734" s="15"/>
      <c r="K734" s="15"/>
      <c r="L734" s="15"/>
      <c r="M734" s="15"/>
      <c r="N734" s="15"/>
    </row>
    <row r="735" spans="2:14" s="55" customFormat="1" ht="18.75" x14ac:dyDescent="0.25">
      <c r="B735" s="10"/>
      <c r="C735" s="11"/>
      <c r="D735" s="42" t="str">
        <f>IFERROR(VLOOKUP(C735,Table1[[كود]:[الصنف]],2,0),"")</f>
        <v/>
      </c>
      <c r="E735" s="9" t="str">
        <f>IFERROR(VLOOKUP(C735,Table1[[كود]:[الصنف]],3,0),"")</f>
        <v/>
      </c>
      <c r="F735" s="9"/>
      <c r="G735" s="42" t="str">
        <f>IFERROR(INDEX(Table1[سعر الشراء],MATCH(C735,Table1[كود],0)),"")</f>
        <v/>
      </c>
      <c r="H735" s="15"/>
      <c r="I735" s="9" t="str">
        <f t="shared" si="13"/>
        <v/>
      </c>
      <c r="J735" s="15"/>
      <c r="K735" s="15"/>
      <c r="L735" s="15"/>
      <c r="M735" s="15"/>
      <c r="N735" s="15"/>
    </row>
    <row r="736" spans="2:14" s="55" customFormat="1" ht="18.75" x14ac:dyDescent="0.25">
      <c r="B736" s="10"/>
      <c r="C736" s="11"/>
      <c r="D736" s="42" t="str">
        <f>IFERROR(VLOOKUP(C736,Table1[[كود]:[الصنف]],2,0),"")</f>
        <v/>
      </c>
      <c r="E736" s="9" t="str">
        <f>IFERROR(VLOOKUP(C736,Table1[[كود]:[الصنف]],3,0),"")</f>
        <v/>
      </c>
      <c r="F736" s="9"/>
      <c r="G736" s="42" t="str">
        <f>IFERROR(INDEX(Table1[سعر الشراء],MATCH(C736,Table1[كود],0)),"")</f>
        <v/>
      </c>
      <c r="H736" s="15"/>
      <c r="I736" s="9" t="str">
        <f t="shared" si="13"/>
        <v/>
      </c>
      <c r="J736" s="15"/>
      <c r="K736" s="15"/>
      <c r="L736" s="15"/>
      <c r="M736" s="15"/>
      <c r="N736" s="15"/>
    </row>
    <row r="737" spans="2:14" s="55" customFormat="1" ht="18.75" x14ac:dyDescent="0.25">
      <c r="B737" s="10"/>
      <c r="C737" s="11"/>
      <c r="D737" s="42" t="str">
        <f>IFERROR(VLOOKUP(C737,Table1[[كود]:[الصنف]],2,0),"")</f>
        <v/>
      </c>
      <c r="E737" s="9" t="str">
        <f>IFERROR(VLOOKUP(C737,Table1[[كود]:[الصنف]],3,0),"")</f>
        <v/>
      </c>
      <c r="F737" s="9"/>
      <c r="G737" s="42" t="str">
        <f>IFERROR(INDEX(Table1[سعر الشراء],MATCH(C737,Table1[كود],0)),"")</f>
        <v/>
      </c>
      <c r="H737" s="15"/>
      <c r="I737" s="9" t="str">
        <f t="shared" si="13"/>
        <v/>
      </c>
      <c r="J737" s="15"/>
      <c r="K737" s="15"/>
      <c r="L737" s="15"/>
      <c r="M737" s="15"/>
      <c r="N737" s="15"/>
    </row>
    <row r="738" spans="2:14" s="55" customFormat="1" ht="18.75" x14ac:dyDescent="0.25">
      <c r="B738" s="10"/>
      <c r="C738" s="11"/>
      <c r="D738" s="42" t="str">
        <f>IFERROR(VLOOKUP(C738,Table1[[كود]:[الصنف]],2,0),"")</f>
        <v/>
      </c>
      <c r="E738" s="9" t="str">
        <f>IFERROR(VLOOKUP(C738,Table1[[كود]:[الصنف]],3,0),"")</f>
        <v/>
      </c>
      <c r="F738" s="9"/>
      <c r="G738" s="42" t="str">
        <f>IFERROR(INDEX(Table1[سعر الشراء],MATCH(C738,Table1[كود],0)),"")</f>
        <v/>
      </c>
      <c r="H738" s="15"/>
      <c r="I738" s="9" t="str">
        <f t="shared" si="13"/>
        <v/>
      </c>
      <c r="J738" s="15"/>
      <c r="K738" s="15"/>
      <c r="L738" s="15"/>
      <c r="M738" s="15"/>
      <c r="N738" s="15"/>
    </row>
    <row r="739" spans="2:14" s="55" customFormat="1" ht="18.75" x14ac:dyDescent="0.25">
      <c r="B739" s="10"/>
      <c r="C739" s="11"/>
      <c r="D739" s="42" t="str">
        <f>IFERROR(VLOOKUP(C739,Table1[[كود]:[الصنف]],2,0),"")</f>
        <v/>
      </c>
      <c r="E739" s="9" t="str">
        <f>IFERROR(VLOOKUP(C739,Table1[[كود]:[الصنف]],3,0),"")</f>
        <v/>
      </c>
      <c r="F739" s="9"/>
      <c r="G739" s="42" t="str">
        <f>IFERROR(INDEX(Table1[سعر الشراء],MATCH(C739,Table1[كود],0)),"")</f>
        <v/>
      </c>
      <c r="H739" s="15"/>
      <c r="I739" s="9" t="str">
        <f t="shared" si="13"/>
        <v/>
      </c>
      <c r="J739" s="15"/>
      <c r="K739" s="15"/>
      <c r="L739" s="15"/>
      <c r="M739" s="15"/>
      <c r="N739" s="15"/>
    </row>
    <row r="740" spans="2:14" s="55" customFormat="1" ht="18.75" x14ac:dyDescent="0.25">
      <c r="B740" s="10"/>
      <c r="C740" s="11"/>
      <c r="D740" s="42" t="str">
        <f>IFERROR(VLOOKUP(C740,Table1[[كود]:[الصنف]],2,0),"")</f>
        <v/>
      </c>
      <c r="E740" s="9" t="str">
        <f>IFERROR(VLOOKUP(C740,Table1[[كود]:[الصنف]],3,0),"")</f>
        <v/>
      </c>
      <c r="F740" s="9"/>
      <c r="G740" s="42" t="str">
        <f>IFERROR(INDEX(Table1[سعر الشراء],MATCH(C740,Table1[كود],0)),"")</f>
        <v/>
      </c>
      <c r="H740" s="15"/>
      <c r="I740" s="9" t="str">
        <f t="shared" si="13"/>
        <v/>
      </c>
      <c r="J740" s="15"/>
      <c r="K740" s="15"/>
      <c r="L740" s="15"/>
      <c r="M740" s="15"/>
      <c r="N740" s="15"/>
    </row>
    <row r="741" spans="2:14" s="55" customFormat="1" ht="18.75" x14ac:dyDescent="0.25">
      <c r="B741" s="10"/>
      <c r="C741" s="11"/>
      <c r="D741" s="42" t="str">
        <f>IFERROR(VLOOKUP(C741,Table1[[كود]:[الصنف]],2,0),"")</f>
        <v/>
      </c>
      <c r="E741" s="9" t="str">
        <f>IFERROR(VLOOKUP(C741,Table1[[كود]:[الصنف]],3,0),"")</f>
        <v/>
      </c>
      <c r="F741" s="9"/>
      <c r="G741" s="42" t="str">
        <f>IFERROR(INDEX(Table1[سعر الشراء],MATCH(C741,Table1[كود],0)),"")</f>
        <v/>
      </c>
      <c r="H741" s="15"/>
      <c r="I741" s="9" t="str">
        <f t="shared" si="13"/>
        <v/>
      </c>
      <c r="J741" s="15"/>
      <c r="K741" s="15"/>
      <c r="L741" s="15"/>
      <c r="M741" s="15"/>
      <c r="N741" s="15"/>
    </row>
    <row r="742" spans="2:14" s="55" customFormat="1" ht="18.75" x14ac:dyDescent="0.25">
      <c r="B742" s="10"/>
      <c r="C742" s="11"/>
      <c r="D742" s="42" t="str">
        <f>IFERROR(VLOOKUP(C742,Table1[[كود]:[الصنف]],2,0),"")</f>
        <v/>
      </c>
      <c r="E742" s="9" t="str">
        <f>IFERROR(VLOOKUP(C742,Table1[[كود]:[الصنف]],3,0),"")</f>
        <v/>
      </c>
      <c r="F742" s="9"/>
      <c r="G742" s="42" t="str">
        <f>IFERROR(INDEX(Table1[سعر الشراء],MATCH(C742,Table1[كود],0)),"")</f>
        <v/>
      </c>
      <c r="H742" s="15"/>
      <c r="I742" s="9" t="str">
        <f t="shared" si="13"/>
        <v/>
      </c>
      <c r="J742" s="15"/>
      <c r="K742" s="15"/>
      <c r="L742" s="15"/>
      <c r="M742" s="15"/>
      <c r="N742" s="15"/>
    </row>
    <row r="743" spans="2:14" s="55" customFormat="1" ht="18.75" x14ac:dyDescent="0.25">
      <c r="B743" s="10"/>
      <c r="C743" s="11"/>
      <c r="D743" s="42" t="str">
        <f>IFERROR(VLOOKUP(C743,Table1[[كود]:[الصنف]],2,0),"")</f>
        <v/>
      </c>
      <c r="E743" s="9" t="str">
        <f>IFERROR(VLOOKUP(C743,Table1[[كود]:[الصنف]],3,0),"")</f>
        <v/>
      </c>
      <c r="F743" s="9"/>
      <c r="G743" s="42" t="str">
        <f>IFERROR(INDEX(Table1[سعر الشراء],MATCH(C743,Table1[كود],0)),"")</f>
        <v/>
      </c>
      <c r="H743" s="15"/>
      <c r="I743" s="9" t="str">
        <f t="shared" si="13"/>
        <v/>
      </c>
      <c r="J743" s="15"/>
      <c r="K743" s="15"/>
      <c r="L743" s="15"/>
      <c r="M743" s="15"/>
      <c r="N743" s="15"/>
    </row>
    <row r="744" spans="2:14" s="55" customFormat="1" ht="18.75" x14ac:dyDescent="0.25">
      <c r="B744" s="10"/>
      <c r="C744" s="11"/>
      <c r="D744" s="42" t="str">
        <f>IFERROR(VLOOKUP(C744,Table1[[كود]:[الصنف]],2,0),"")</f>
        <v/>
      </c>
      <c r="E744" s="9" t="str">
        <f>IFERROR(VLOOKUP(C744,Table1[[كود]:[الصنف]],3,0),"")</f>
        <v/>
      </c>
      <c r="F744" s="9"/>
      <c r="G744" s="42" t="str">
        <f>IFERROR(INDEX(Table1[سعر الشراء],MATCH(C744,Table1[كود],0)),"")</f>
        <v/>
      </c>
      <c r="H744" s="15"/>
      <c r="I744" s="9" t="str">
        <f t="shared" si="13"/>
        <v/>
      </c>
      <c r="J744" s="15"/>
      <c r="K744" s="15"/>
      <c r="L744" s="15"/>
      <c r="M744" s="15"/>
      <c r="N744" s="15"/>
    </row>
    <row r="745" spans="2:14" s="55" customFormat="1" ht="18.75" x14ac:dyDescent="0.25">
      <c r="B745" s="10"/>
      <c r="C745" s="11"/>
      <c r="D745" s="42" t="str">
        <f>IFERROR(VLOOKUP(C745,Table1[[كود]:[الصنف]],2,0),"")</f>
        <v/>
      </c>
      <c r="E745" s="9" t="str">
        <f>IFERROR(VLOOKUP(C745,Table1[[كود]:[الصنف]],3,0),"")</f>
        <v/>
      </c>
      <c r="F745" s="9"/>
      <c r="G745" s="42" t="str">
        <f>IFERROR(INDEX(Table1[سعر الشراء],MATCH(C745,Table1[كود],0)),"")</f>
        <v/>
      </c>
      <c r="H745" s="15"/>
      <c r="I745" s="9" t="str">
        <f t="shared" si="13"/>
        <v/>
      </c>
      <c r="J745" s="15"/>
      <c r="K745" s="15"/>
      <c r="L745" s="15"/>
      <c r="M745" s="15"/>
      <c r="N745" s="15"/>
    </row>
    <row r="746" spans="2:14" s="55" customFormat="1" ht="18.75" x14ac:dyDescent="0.25">
      <c r="B746" s="10"/>
      <c r="C746" s="11"/>
      <c r="D746" s="42" t="str">
        <f>IFERROR(VLOOKUP(C746,Table1[[كود]:[الصنف]],2,0),"")</f>
        <v/>
      </c>
      <c r="E746" s="9" t="str">
        <f>IFERROR(VLOOKUP(C746,Table1[[كود]:[الصنف]],3,0),"")</f>
        <v/>
      </c>
      <c r="F746" s="9"/>
      <c r="G746" s="42" t="str">
        <f>IFERROR(INDEX(Table1[سعر الشراء],MATCH(C746,Table1[كود],0)),"")</f>
        <v/>
      </c>
      <c r="H746" s="15"/>
      <c r="I746" s="9" t="str">
        <f t="shared" si="13"/>
        <v/>
      </c>
      <c r="J746" s="15"/>
      <c r="K746" s="15"/>
      <c r="L746" s="15"/>
      <c r="M746" s="15"/>
      <c r="N746" s="15"/>
    </row>
    <row r="747" spans="2:14" s="55" customFormat="1" ht="18.75" x14ac:dyDescent="0.25">
      <c r="B747" s="10"/>
      <c r="C747" s="11"/>
      <c r="D747" s="42" t="str">
        <f>IFERROR(VLOOKUP(C747,Table1[[كود]:[الصنف]],2,0),"")</f>
        <v/>
      </c>
      <c r="E747" s="9" t="str">
        <f>IFERROR(VLOOKUP(C747,Table1[[كود]:[الصنف]],3,0),"")</f>
        <v/>
      </c>
      <c r="F747" s="9"/>
      <c r="G747" s="42" t="str">
        <f>IFERROR(INDEX(Table1[سعر الشراء],MATCH(C747,Table1[كود],0)),"")</f>
        <v/>
      </c>
      <c r="H747" s="15"/>
      <c r="I747" s="9" t="str">
        <f t="shared" si="13"/>
        <v/>
      </c>
      <c r="J747" s="15"/>
      <c r="K747" s="15"/>
      <c r="L747" s="15"/>
      <c r="M747" s="15"/>
      <c r="N747" s="15"/>
    </row>
    <row r="748" spans="2:14" s="55" customFormat="1" ht="18.75" x14ac:dyDescent="0.25">
      <c r="B748" s="10"/>
      <c r="C748" s="11"/>
      <c r="D748" s="42" t="str">
        <f>IFERROR(VLOOKUP(C748,Table1[[كود]:[الصنف]],2,0),"")</f>
        <v/>
      </c>
      <c r="E748" s="9" t="str">
        <f>IFERROR(VLOOKUP(C748,Table1[[كود]:[الصنف]],3,0),"")</f>
        <v/>
      </c>
      <c r="F748" s="9"/>
      <c r="G748" s="42" t="str">
        <f>IFERROR(INDEX(Table1[سعر الشراء],MATCH(C748,Table1[كود],0)),"")</f>
        <v/>
      </c>
      <c r="H748" s="15"/>
      <c r="I748" s="9" t="str">
        <f t="shared" si="13"/>
        <v/>
      </c>
      <c r="J748" s="15"/>
      <c r="K748" s="15"/>
      <c r="L748" s="15"/>
      <c r="M748" s="15"/>
      <c r="N748" s="15"/>
    </row>
    <row r="749" spans="2:14" s="55" customFormat="1" ht="18.75" x14ac:dyDescent="0.25">
      <c r="B749" s="10"/>
      <c r="C749" s="11"/>
      <c r="D749" s="42" t="str">
        <f>IFERROR(VLOOKUP(C749,Table1[[كود]:[الصنف]],2,0),"")</f>
        <v/>
      </c>
      <c r="E749" s="9" t="str">
        <f>IFERROR(VLOOKUP(C749,Table1[[كود]:[الصنف]],3,0),"")</f>
        <v/>
      </c>
      <c r="F749" s="9"/>
      <c r="G749" s="42" t="str">
        <f>IFERROR(INDEX(Table1[سعر الشراء],MATCH(C749,Table1[كود],0)),"")</f>
        <v/>
      </c>
      <c r="H749" s="15"/>
      <c r="I749" s="9" t="str">
        <f t="shared" si="13"/>
        <v/>
      </c>
      <c r="J749" s="15"/>
      <c r="K749" s="15"/>
      <c r="L749" s="15"/>
      <c r="M749" s="15"/>
      <c r="N749" s="15"/>
    </row>
    <row r="750" spans="2:14" s="55" customFormat="1" ht="18.75" x14ac:dyDescent="0.25">
      <c r="B750" s="10"/>
      <c r="C750" s="11"/>
      <c r="D750" s="42" t="str">
        <f>IFERROR(VLOOKUP(C750,Table1[[كود]:[الصنف]],2,0),"")</f>
        <v/>
      </c>
      <c r="E750" s="9" t="str">
        <f>IFERROR(VLOOKUP(C750,Table1[[كود]:[الصنف]],3,0),"")</f>
        <v/>
      </c>
      <c r="F750" s="9"/>
      <c r="G750" s="42" t="str">
        <f>IFERROR(INDEX(Table1[سعر الشراء],MATCH(C750,Table1[كود],0)),"")</f>
        <v/>
      </c>
      <c r="H750" s="15"/>
      <c r="I750" s="9" t="str">
        <f t="shared" si="13"/>
        <v/>
      </c>
      <c r="J750" s="15"/>
      <c r="K750" s="15"/>
      <c r="L750" s="15"/>
      <c r="M750" s="15"/>
      <c r="N750" s="15"/>
    </row>
    <row r="751" spans="2:14" s="55" customFormat="1" ht="18.75" x14ac:dyDescent="0.25">
      <c r="B751" s="10"/>
      <c r="C751" s="11"/>
      <c r="D751" s="42" t="str">
        <f>IFERROR(VLOOKUP(C751,Table1[[كود]:[الصنف]],2,0),"")</f>
        <v/>
      </c>
      <c r="E751" s="9" t="str">
        <f>IFERROR(VLOOKUP(C751,Table1[[كود]:[الصنف]],3,0),"")</f>
        <v/>
      </c>
      <c r="F751" s="9"/>
      <c r="G751" s="42" t="str">
        <f>IFERROR(INDEX(Table1[سعر الشراء],MATCH(C751,Table1[كود],0)),"")</f>
        <v/>
      </c>
      <c r="H751" s="15"/>
      <c r="I751" s="9" t="str">
        <f t="shared" si="13"/>
        <v/>
      </c>
      <c r="J751" s="15"/>
      <c r="K751" s="15"/>
      <c r="L751" s="15"/>
      <c r="M751" s="15"/>
      <c r="N751" s="15"/>
    </row>
    <row r="752" spans="2:14" s="55" customFormat="1" ht="18.75" x14ac:dyDescent="0.25">
      <c r="B752" s="10"/>
      <c r="C752" s="11"/>
      <c r="D752" s="42" t="str">
        <f>IFERROR(VLOOKUP(C752,Table1[[كود]:[الصنف]],2,0),"")</f>
        <v/>
      </c>
      <c r="E752" s="9" t="str">
        <f>IFERROR(VLOOKUP(C752,Table1[[كود]:[الصنف]],3,0),"")</f>
        <v/>
      </c>
      <c r="F752" s="9"/>
      <c r="G752" s="42" t="str">
        <f>IFERROR(INDEX(Table1[سعر الشراء],MATCH(C752,Table1[كود],0)),"")</f>
        <v/>
      </c>
      <c r="H752" s="15"/>
      <c r="I752" s="9" t="str">
        <f t="shared" si="13"/>
        <v/>
      </c>
      <c r="J752" s="15"/>
      <c r="K752" s="15"/>
      <c r="L752" s="15"/>
      <c r="M752" s="15"/>
      <c r="N752" s="15"/>
    </row>
    <row r="753" spans="2:14" s="55" customFormat="1" ht="18.75" x14ac:dyDescent="0.25">
      <c r="B753" s="10"/>
      <c r="C753" s="11"/>
      <c r="D753" s="42" t="str">
        <f>IFERROR(VLOOKUP(C753,Table1[[كود]:[الصنف]],2,0),"")</f>
        <v/>
      </c>
      <c r="E753" s="9" t="str">
        <f>IFERROR(VLOOKUP(C753,Table1[[كود]:[الصنف]],3,0),"")</f>
        <v/>
      </c>
      <c r="F753" s="9"/>
      <c r="G753" s="42" t="str">
        <f>IFERROR(INDEX(Table1[سعر الشراء],MATCH(C753,Table1[كود],0)),"")</f>
        <v/>
      </c>
      <c r="H753" s="15"/>
      <c r="I753" s="9" t="str">
        <f t="shared" si="13"/>
        <v/>
      </c>
      <c r="J753" s="15"/>
      <c r="K753" s="15"/>
      <c r="L753" s="15"/>
      <c r="M753" s="15"/>
      <c r="N753" s="15"/>
    </row>
    <row r="754" spans="2:14" s="55" customFormat="1" ht="18.75" x14ac:dyDescent="0.25">
      <c r="B754" s="10"/>
      <c r="C754" s="11"/>
      <c r="D754" s="42" t="str">
        <f>IFERROR(VLOOKUP(C754,Table1[[كود]:[الصنف]],2,0),"")</f>
        <v/>
      </c>
      <c r="E754" s="9" t="str">
        <f>IFERROR(VLOOKUP(C754,Table1[[كود]:[الصنف]],3,0),"")</f>
        <v/>
      </c>
      <c r="F754" s="9"/>
      <c r="G754" s="42" t="str">
        <f>IFERROR(INDEX(Table1[سعر الشراء],MATCH(C754,Table1[كود],0)),"")</f>
        <v/>
      </c>
      <c r="H754" s="15"/>
      <c r="I754" s="9" t="str">
        <f t="shared" si="13"/>
        <v/>
      </c>
      <c r="J754" s="15"/>
      <c r="K754" s="15"/>
      <c r="L754" s="15"/>
      <c r="M754" s="15"/>
      <c r="N754" s="15"/>
    </row>
    <row r="755" spans="2:14" s="55" customFormat="1" ht="18.75" x14ac:dyDescent="0.25">
      <c r="B755" s="10"/>
      <c r="C755" s="11"/>
      <c r="D755" s="42" t="str">
        <f>IFERROR(VLOOKUP(C755,Table1[[كود]:[الصنف]],2,0),"")</f>
        <v/>
      </c>
      <c r="E755" s="9" t="str">
        <f>IFERROR(VLOOKUP(C755,Table1[[كود]:[الصنف]],3,0),"")</f>
        <v/>
      </c>
      <c r="F755" s="9"/>
      <c r="G755" s="42" t="str">
        <f>IFERROR(INDEX(Table1[سعر الشراء],MATCH(C755,Table1[كود],0)),"")</f>
        <v/>
      </c>
      <c r="H755" s="15"/>
      <c r="I755" s="9" t="str">
        <f t="shared" si="13"/>
        <v/>
      </c>
      <c r="J755" s="15"/>
      <c r="K755" s="15"/>
      <c r="L755" s="15"/>
      <c r="M755" s="15"/>
      <c r="N755" s="15"/>
    </row>
    <row r="756" spans="2:14" s="55" customFormat="1" ht="18.75" x14ac:dyDescent="0.25">
      <c r="B756" s="10"/>
      <c r="C756" s="11"/>
      <c r="D756" s="42" t="str">
        <f>IFERROR(VLOOKUP(C756,Table1[[كود]:[الصنف]],2,0),"")</f>
        <v/>
      </c>
      <c r="E756" s="9" t="str">
        <f>IFERROR(VLOOKUP(C756,Table1[[كود]:[الصنف]],3,0),"")</f>
        <v/>
      </c>
      <c r="F756" s="9"/>
      <c r="G756" s="42" t="str">
        <f>IFERROR(INDEX(Table1[سعر الشراء],MATCH(C756,Table1[كود],0)),"")</f>
        <v/>
      </c>
      <c r="H756" s="15"/>
      <c r="I756" s="9" t="str">
        <f t="shared" si="13"/>
        <v/>
      </c>
      <c r="J756" s="15"/>
      <c r="K756" s="15"/>
      <c r="L756" s="15"/>
      <c r="M756" s="15"/>
      <c r="N756" s="15"/>
    </row>
    <row r="757" spans="2:14" s="55" customFormat="1" ht="18.75" x14ac:dyDescent="0.25">
      <c r="B757" s="10"/>
      <c r="C757" s="11"/>
      <c r="D757" s="42" t="str">
        <f>IFERROR(VLOOKUP(C757,Table1[[كود]:[الصنف]],2,0),"")</f>
        <v/>
      </c>
      <c r="E757" s="9" t="str">
        <f>IFERROR(VLOOKUP(C757,Table1[[كود]:[الصنف]],3,0),"")</f>
        <v/>
      </c>
      <c r="F757" s="9"/>
      <c r="G757" s="42" t="str">
        <f>IFERROR(INDEX(Table1[سعر الشراء],MATCH(C757,Table1[كود],0)),"")</f>
        <v/>
      </c>
      <c r="H757" s="15"/>
      <c r="I757" s="9" t="str">
        <f t="shared" si="13"/>
        <v/>
      </c>
      <c r="J757" s="15"/>
      <c r="K757" s="15"/>
      <c r="L757" s="15"/>
      <c r="M757" s="15"/>
      <c r="N757" s="15"/>
    </row>
    <row r="758" spans="2:14" s="55" customFormat="1" ht="18.75" x14ac:dyDescent="0.25">
      <c r="B758" s="10"/>
      <c r="C758" s="11"/>
      <c r="D758" s="42" t="str">
        <f>IFERROR(VLOOKUP(C758,Table1[[كود]:[الصنف]],2,0),"")</f>
        <v/>
      </c>
      <c r="E758" s="9" t="str">
        <f>IFERROR(VLOOKUP(C758,Table1[[كود]:[الصنف]],3,0),"")</f>
        <v/>
      </c>
      <c r="F758" s="9"/>
      <c r="G758" s="42" t="str">
        <f>IFERROR(INDEX(Table1[سعر الشراء],MATCH(C758,Table1[كود],0)),"")</f>
        <v/>
      </c>
      <c r="H758" s="15"/>
      <c r="I758" s="9" t="str">
        <f t="shared" si="13"/>
        <v/>
      </c>
      <c r="J758" s="15"/>
      <c r="K758" s="15"/>
      <c r="L758" s="15"/>
      <c r="M758" s="15"/>
      <c r="N758" s="15"/>
    </row>
    <row r="759" spans="2:14" s="55" customFormat="1" ht="18.75" x14ac:dyDescent="0.25">
      <c r="B759" s="10"/>
      <c r="C759" s="11"/>
      <c r="D759" s="42" t="str">
        <f>IFERROR(VLOOKUP(C759,Table1[[كود]:[الصنف]],2,0),"")</f>
        <v/>
      </c>
      <c r="E759" s="9" t="str">
        <f>IFERROR(VLOOKUP(C759,Table1[[كود]:[الصنف]],3,0),"")</f>
        <v/>
      </c>
      <c r="F759" s="9"/>
      <c r="G759" s="42" t="str">
        <f>IFERROR(INDEX(Table1[سعر الشراء],MATCH(C759,Table1[كود],0)),"")</f>
        <v/>
      </c>
      <c r="H759" s="15"/>
      <c r="I759" s="9" t="str">
        <f t="shared" si="13"/>
        <v/>
      </c>
      <c r="J759" s="15"/>
      <c r="K759" s="15"/>
      <c r="L759" s="15"/>
      <c r="M759" s="15"/>
      <c r="N759" s="15"/>
    </row>
    <row r="760" spans="2:14" s="55" customFormat="1" ht="18.75" x14ac:dyDescent="0.25">
      <c r="B760" s="10"/>
      <c r="C760" s="11"/>
      <c r="D760" s="42" t="str">
        <f>IFERROR(VLOOKUP(C760,Table1[[كود]:[الصنف]],2,0),"")</f>
        <v/>
      </c>
      <c r="E760" s="9" t="str">
        <f>IFERROR(VLOOKUP(C760,Table1[[كود]:[الصنف]],3,0),"")</f>
        <v/>
      </c>
      <c r="F760" s="9"/>
      <c r="G760" s="42" t="str">
        <f>IFERROR(INDEX(Table1[سعر الشراء],MATCH(C760,Table1[كود],0)),"")</f>
        <v/>
      </c>
      <c r="H760" s="15"/>
      <c r="I760" s="9" t="str">
        <f t="shared" si="13"/>
        <v/>
      </c>
      <c r="J760" s="15"/>
      <c r="K760" s="15"/>
      <c r="L760" s="15"/>
      <c r="M760" s="15"/>
      <c r="N760" s="15"/>
    </row>
    <row r="761" spans="2:14" s="55" customFormat="1" ht="18.75" x14ac:dyDescent="0.25">
      <c r="B761" s="10"/>
      <c r="C761" s="11"/>
      <c r="D761" s="42" t="str">
        <f>IFERROR(VLOOKUP(C761,Table1[[كود]:[الصنف]],2,0),"")</f>
        <v/>
      </c>
      <c r="E761" s="9" t="str">
        <f>IFERROR(VLOOKUP(C761,Table1[[كود]:[الصنف]],3,0),"")</f>
        <v/>
      </c>
      <c r="F761" s="9"/>
      <c r="G761" s="42" t="str">
        <f>IFERROR(INDEX(Table1[سعر الشراء],MATCH(C761,Table1[كود],0)),"")</f>
        <v/>
      </c>
      <c r="H761" s="15"/>
      <c r="I761" s="9" t="str">
        <f t="shared" si="13"/>
        <v/>
      </c>
      <c r="J761" s="15"/>
      <c r="K761" s="15"/>
      <c r="L761" s="15"/>
      <c r="M761" s="15"/>
      <c r="N761" s="15"/>
    </row>
    <row r="762" spans="2:14" s="55" customFormat="1" ht="18.75" x14ac:dyDescent="0.25">
      <c r="B762" s="10"/>
      <c r="C762" s="11"/>
      <c r="D762" s="42" t="str">
        <f>IFERROR(VLOOKUP(C762,Table1[[كود]:[الصنف]],2,0),"")</f>
        <v/>
      </c>
      <c r="E762" s="9" t="str">
        <f>IFERROR(VLOOKUP(C762,Table1[[كود]:[الصنف]],3,0),"")</f>
        <v/>
      </c>
      <c r="F762" s="9"/>
      <c r="G762" s="42" t="str">
        <f>IFERROR(INDEX(Table1[سعر الشراء],MATCH(C762,Table1[كود],0)),"")</f>
        <v/>
      </c>
      <c r="H762" s="15"/>
      <c r="I762" s="9" t="str">
        <f t="shared" si="13"/>
        <v/>
      </c>
      <c r="J762" s="15"/>
      <c r="K762" s="15"/>
      <c r="L762" s="15"/>
      <c r="M762" s="15"/>
      <c r="N762" s="15"/>
    </row>
    <row r="763" spans="2:14" s="55" customFormat="1" ht="18.75" x14ac:dyDescent="0.25">
      <c r="B763" s="10"/>
      <c r="C763" s="11"/>
      <c r="D763" s="42" t="str">
        <f>IFERROR(VLOOKUP(C763,Table1[[كود]:[الصنف]],2,0),"")</f>
        <v/>
      </c>
      <c r="E763" s="9" t="str">
        <f>IFERROR(VLOOKUP(C763,Table1[[كود]:[الصنف]],3,0),"")</f>
        <v/>
      </c>
      <c r="F763" s="9"/>
      <c r="G763" s="42" t="str">
        <f>IFERROR(INDEX(Table1[سعر الشراء],MATCH(C763,Table1[كود],0)),"")</f>
        <v/>
      </c>
      <c r="H763" s="15"/>
      <c r="I763" s="9" t="str">
        <f t="shared" si="13"/>
        <v/>
      </c>
      <c r="J763" s="15"/>
      <c r="K763" s="15"/>
      <c r="L763" s="15"/>
      <c r="M763" s="15"/>
      <c r="N763" s="15"/>
    </row>
    <row r="764" spans="2:14" s="55" customFormat="1" ht="18.75" x14ac:dyDescent="0.25">
      <c r="B764" s="10"/>
      <c r="C764" s="11"/>
      <c r="D764" s="42" t="str">
        <f>IFERROR(VLOOKUP(C764,Table1[[كود]:[الصنف]],2,0),"")</f>
        <v/>
      </c>
      <c r="E764" s="9" t="str">
        <f>IFERROR(VLOOKUP(C764,Table1[[كود]:[الصنف]],3,0),"")</f>
        <v/>
      </c>
      <c r="F764" s="9"/>
      <c r="G764" s="42" t="str">
        <f>IFERROR(INDEX(Table1[سعر الشراء],MATCH(C764,Table1[كود],0)),"")</f>
        <v/>
      </c>
      <c r="H764" s="15"/>
      <c r="I764" s="9" t="str">
        <f t="shared" si="13"/>
        <v/>
      </c>
      <c r="J764" s="15"/>
      <c r="K764" s="15"/>
      <c r="L764" s="15"/>
      <c r="M764" s="15"/>
      <c r="N764" s="15"/>
    </row>
    <row r="765" spans="2:14" s="55" customFormat="1" ht="18.75" x14ac:dyDescent="0.25">
      <c r="B765" s="10"/>
      <c r="C765" s="11"/>
      <c r="D765" s="42" t="str">
        <f>IFERROR(VLOOKUP(C765,Table1[[كود]:[الصنف]],2,0),"")</f>
        <v/>
      </c>
      <c r="E765" s="9" t="str">
        <f>IFERROR(VLOOKUP(C765,Table1[[كود]:[الصنف]],3,0),"")</f>
        <v/>
      </c>
      <c r="F765" s="9"/>
      <c r="G765" s="42" t="str">
        <f>IFERROR(INDEX(Table1[سعر الشراء],MATCH(C765,Table1[كود],0)),"")</f>
        <v/>
      </c>
      <c r="H765" s="15"/>
      <c r="I765" s="9" t="str">
        <f t="shared" si="13"/>
        <v/>
      </c>
      <c r="J765" s="15"/>
      <c r="K765" s="15"/>
      <c r="L765" s="15"/>
      <c r="M765" s="15"/>
      <c r="N765" s="15"/>
    </row>
    <row r="766" spans="2:14" s="55" customFormat="1" ht="18.75" x14ac:dyDescent="0.25">
      <c r="B766" s="10"/>
      <c r="C766" s="11"/>
      <c r="D766" s="42" t="str">
        <f>IFERROR(VLOOKUP(C766,Table1[[كود]:[الصنف]],2,0),"")</f>
        <v/>
      </c>
      <c r="E766" s="9" t="str">
        <f>IFERROR(VLOOKUP(C766,Table1[[كود]:[الصنف]],3,0),"")</f>
        <v/>
      </c>
      <c r="F766" s="9"/>
      <c r="G766" s="42" t="str">
        <f>IFERROR(INDEX(Table1[سعر الشراء],MATCH(C766,Table1[كود],0)),"")</f>
        <v/>
      </c>
      <c r="H766" s="15"/>
      <c r="I766" s="9" t="str">
        <f t="shared" si="13"/>
        <v/>
      </c>
      <c r="J766" s="15"/>
      <c r="K766" s="15"/>
      <c r="L766" s="15"/>
      <c r="M766" s="15"/>
      <c r="N766" s="15"/>
    </row>
    <row r="767" spans="2:14" s="55" customFormat="1" ht="18.75" x14ac:dyDescent="0.25">
      <c r="B767" s="10"/>
      <c r="C767" s="11"/>
      <c r="D767" s="42" t="str">
        <f>IFERROR(VLOOKUP(C767,Table1[[كود]:[الصنف]],2,0),"")</f>
        <v/>
      </c>
      <c r="E767" s="9" t="str">
        <f>IFERROR(VLOOKUP(C767,Table1[[كود]:[الصنف]],3,0),"")</f>
        <v/>
      </c>
      <c r="F767" s="9"/>
      <c r="G767" s="42" t="str">
        <f>IFERROR(INDEX(Table1[سعر الشراء],MATCH(C767,Table1[كود],0)),"")</f>
        <v/>
      </c>
      <c r="H767" s="15"/>
      <c r="I767" s="9" t="str">
        <f t="shared" si="13"/>
        <v/>
      </c>
      <c r="J767" s="15"/>
      <c r="K767" s="15"/>
      <c r="L767" s="15"/>
      <c r="M767" s="15"/>
      <c r="N767" s="15"/>
    </row>
    <row r="768" spans="2:14" s="55" customFormat="1" ht="18.75" x14ac:dyDescent="0.25">
      <c r="B768" s="10"/>
      <c r="C768" s="11"/>
      <c r="D768" s="42" t="str">
        <f>IFERROR(VLOOKUP(C768,Table1[[كود]:[الصنف]],2,0),"")</f>
        <v/>
      </c>
      <c r="E768" s="9" t="str">
        <f>IFERROR(VLOOKUP(C768,Table1[[كود]:[الصنف]],3,0),"")</f>
        <v/>
      </c>
      <c r="F768" s="9"/>
      <c r="G768" s="42" t="str">
        <f>IFERROR(INDEX(Table1[سعر الشراء],MATCH(C768,Table1[كود],0)),"")</f>
        <v/>
      </c>
      <c r="H768" s="15"/>
      <c r="I768" s="9" t="str">
        <f t="shared" si="13"/>
        <v/>
      </c>
      <c r="J768" s="15"/>
      <c r="K768" s="15"/>
      <c r="L768" s="15"/>
      <c r="M768" s="15"/>
      <c r="N768" s="15"/>
    </row>
    <row r="769" spans="2:14" s="55" customFormat="1" ht="18.75" x14ac:dyDescent="0.25">
      <c r="B769" s="10"/>
      <c r="C769" s="11"/>
      <c r="D769" s="42" t="str">
        <f>IFERROR(VLOOKUP(C769,Table1[[كود]:[الصنف]],2,0),"")</f>
        <v/>
      </c>
      <c r="E769" s="9" t="str">
        <f>IFERROR(VLOOKUP(C769,Table1[[كود]:[الصنف]],3,0),"")</f>
        <v/>
      </c>
      <c r="F769" s="9"/>
      <c r="G769" s="42" t="str">
        <f>IFERROR(INDEX(Table1[سعر الشراء],MATCH(C769,Table1[كود],0)),"")</f>
        <v/>
      </c>
      <c r="H769" s="15"/>
      <c r="I769" s="9" t="str">
        <f t="shared" si="13"/>
        <v/>
      </c>
      <c r="J769" s="15"/>
      <c r="K769" s="15"/>
      <c r="L769" s="15"/>
      <c r="M769" s="15"/>
      <c r="N769" s="15"/>
    </row>
    <row r="770" spans="2:14" s="55" customFormat="1" ht="18.75" x14ac:dyDescent="0.25">
      <c r="B770" s="10"/>
      <c r="C770" s="11"/>
      <c r="D770" s="42" t="str">
        <f>IFERROR(VLOOKUP(C770,Table1[[كود]:[الصنف]],2,0),"")</f>
        <v/>
      </c>
      <c r="E770" s="9" t="str">
        <f>IFERROR(VLOOKUP(C770,Table1[[كود]:[الصنف]],3,0),"")</f>
        <v/>
      </c>
      <c r="F770" s="9"/>
      <c r="G770" s="42" t="str">
        <f>IFERROR(INDEX(Table1[سعر الشراء],MATCH(C770,Table1[كود],0)),"")</f>
        <v/>
      </c>
      <c r="H770" s="15"/>
      <c r="I770" s="9" t="str">
        <f t="shared" si="13"/>
        <v/>
      </c>
      <c r="J770" s="15"/>
      <c r="K770" s="15"/>
      <c r="L770" s="15"/>
      <c r="M770" s="15"/>
      <c r="N770" s="15"/>
    </row>
    <row r="771" spans="2:14" s="55" customFormat="1" ht="18.75" x14ac:dyDescent="0.25">
      <c r="B771" s="10"/>
      <c r="C771" s="11"/>
      <c r="D771" s="42" t="str">
        <f>IFERROR(VLOOKUP(C771,Table1[[كود]:[الصنف]],2,0),"")</f>
        <v/>
      </c>
      <c r="E771" s="9" t="str">
        <f>IFERROR(VLOOKUP(C771,Table1[[كود]:[الصنف]],3,0),"")</f>
        <v/>
      </c>
      <c r="F771" s="9"/>
      <c r="G771" s="42" t="str">
        <f>IFERROR(INDEX(Table1[سعر الشراء],MATCH(C771,Table1[كود],0)),"")</f>
        <v/>
      </c>
      <c r="H771" s="15"/>
      <c r="I771" s="9" t="str">
        <f t="shared" si="13"/>
        <v/>
      </c>
      <c r="J771" s="15"/>
      <c r="K771" s="15"/>
      <c r="L771" s="15"/>
      <c r="M771" s="15"/>
      <c r="N771" s="15"/>
    </row>
    <row r="772" spans="2:14" s="55" customFormat="1" ht="18.75" x14ac:dyDescent="0.25">
      <c r="B772" s="10"/>
      <c r="C772" s="11"/>
      <c r="D772" s="42" t="str">
        <f>IFERROR(VLOOKUP(C772,Table1[[كود]:[الصنف]],2,0),"")</f>
        <v/>
      </c>
      <c r="E772" s="9" t="str">
        <f>IFERROR(VLOOKUP(C772,Table1[[كود]:[الصنف]],3,0),"")</f>
        <v/>
      </c>
      <c r="F772" s="9"/>
      <c r="G772" s="42" t="str">
        <f>IFERROR(INDEX(Table1[سعر الشراء],MATCH(C772,Table1[كود],0)),"")</f>
        <v/>
      </c>
      <c r="H772" s="15"/>
      <c r="I772" s="9" t="str">
        <f t="shared" si="13"/>
        <v/>
      </c>
      <c r="J772" s="15"/>
      <c r="K772" s="15"/>
      <c r="L772" s="15"/>
      <c r="M772" s="15"/>
      <c r="N772" s="15"/>
    </row>
    <row r="773" spans="2:14" s="55" customFormat="1" ht="18.75" x14ac:dyDescent="0.25">
      <c r="B773" s="10"/>
      <c r="C773" s="11"/>
      <c r="D773" s="42" t="str">
        <f>IFERROR(VLOOKUP(C773,Table1[[كود]:[الصنف]],2,0),"")</f>
        <v/>
      </c>
      <c r="E773" s="9" t="str">
        <f>IFERROR(VLOOKUP(C773,Table1[[كود]:[الصنف]],3,0),"")</f>
        <v/>
      </c>
      <c r="F773" s="9"/>
      <c r="G773" s="42" t="str">
        <f>IFERROR(INDEX(Table1[سعر الشراء],MATCH(C773,Table1[كود],0)),"")</f>
        <v/>
      </c>
      <c r="H773" s="15"/>
      <c r="I773" s="9" t="str">
        <f t="shared" si="13"/>
        <v/>
      </c>
      <c r="J773" s="15"/>
      <c r="K773" s="15"/>
      <c r="L773" s="15"/>
      <c r="M773" s="15"/>
      <c r="N773" s="15"/>
    </row>
    <row r="774" spans="2:14" s="55" customFormat="1" ht="18.75" x14ac:dyDescent="0.25">
      <c r="B774" s="10"/>
      <c r="C774" s="11"/>
      <c r="D774" s="42" t="str">
        <f>IFERROR(VLOOKUP(C774,Table1[[كود]:[الصنف]],2,0),"")</f>
        <v/>
      </c>
      <c r="E774" s="9" t="str">
        <f>IFERROR(VLOOKUP(C774,Table1[[كود]:[الصنف]],3,0),"")</f>
        <v/>
      </c>
      <c r="F774" s="9"/>
      <c r="G774" s="42" t="str">
        <f>IFERROR(INDEX(Table1[سعر الشراء],MATCH(C774,Table1[كود],0)),"")</f>
        <v/>
      </c>
      <c r="H774" s="15"/>
      <c r="I774" s="9" t="str">
        <f t="shared" si="13"/>
        <v/>
      </c>
      <c r="J774" s="15"/>
      <c r="K774" s="15"/>
      <c r="L774" s="15"/>
      <c r="M774" s="15"/>
      <c r="N774" s="15"/>
    </row>
    <row r="775" spans="2:14" s="55" customFormat="1" ht="18.75" x14ac:dyDescent="0.25">
      <c r="B775" s="10"/>
      <c r="C775" s="11"/>
      <c r="D775" s="42" t="str">
        <f>IFERROR(VLOOKUP(C775,Table1[[كود]:[الصنف]],2,0),"")</f>
        <v/>
      </c>
      <c r="E775" s="9" t="str">
        <f>IFERROR(VLOOKUP(C775,Table1[[كود]:[الصنف]],3,0),"")</f>
        <v/>
      </c>
      <c r="F775" s="9"/>
      <c r="G775" s="42" t="str">
        <f>IFERROR(INDEX(Table1[سعر الشراء],MATCH(C775,Table1[كود],0)),"")</f>
        <v/>
      </c>
      <c r="H775" s="15"/>
      <c r="I775" s="9" t="str">
        <f t="shared" si="13"/>
        <v/>
      </c>
      <c r="J775" s="15"/>
      <c r="K775" s="15"/>
      <c r="L775" s="15"/>
      <c r="M775" s="15"/>
      <c r="N775" s="15"/>
    </row>
    <row r="776" spans="2:14" s="55" customFormat="1" ht="18.75" x14ac:dyDescent="0.25">
      <c r="B776" s="10"/>
      <c r="C776" s="11"/>
      <c r="D776" s="42" t="str">
        <f>IFERROR(VLOOKUP(C776,Table1[[كود]:[الصنف]],2,0),"")</f>
        <v/>
      </c>
      <c r="E776" s="9" t="str">
        <f>IFERROR(VLOOKUP(C776,Table1[[كود]:[الصنف]],3,0),"")</f>
        <v/>
      </c>
      <c r="F776" s="9"/>
      <c r="G776" s="42" t="str">
        <f>IFERROR(INDEX(Table1[سعر الشراء],MATCH(C776,Table1[كود],0)),"")</f>
        <v/>
      </c>
      <c r="H776" s="15"/>
      <c r="I776" s="9" t="str">
        <f t="shared" ref="I776:I839" si="14">IFERROR((G776*F776)-H776,"")</f>
        <v/>
      </c>
      <c r="J776" s="15"/>
      <c r="K776" s="15"/>
      <c r="L776" s="15"/>
      <c r="M776" s="15"/>
      <c r="N776" s="15"/>
    </row>
    <row r="777" spans="2:14" s="55" customFormat="1" ht="18.75" x14ac:dyDescent="0.25">
      <c r="B777" s="10"/>
      <c r="C777" s="11"/>
      <c r="D777" s="42" t="str">
        <f>IFERROR(VLOOKUP(C777,Table1[[كود]:[الصنف]],2,0),"")</f>
        <v/>
      </c>
      <c r="E777" s="9" t="str">
        <f>IFERROR(VLOOKUP(C777,Table1[[كود]:[الصنف]],3,0),"")</f>
        <v/>
      </c>
      <c r="F777" s="9"/>
      <c r="G777" s="42" t="str">
        <f>IFERROR(INDEX(Table1[سعر الشراء],MATCH(C777,Table1[كود],0)),"")</f>
        <v/>
      </c>
      <c r="H777" s="15"/>
      <c r="I777" s="9" t="str">
        <f t="shared" si="14"/>
        <v/>
      </c>
      <c r="J777" s="15"/>
      <c r="K777" s="15"/>
      <c r="L777" s="15"/>
      <c r="M777" s="15"/>
      <c r="N777" s="15"/>
    </row>
    <row r="778" spans="2:14" s="55" customFormat="1" ht="18.75" x14ac:dyDescent="0.25">
      <c r="B778" s="10"/>
      <c r="C778" s="11"/>
      <c r="D778" s="42" t="str">
        <f>IFERROR(VLOOKUP(C778,Table1[[كود]:[الصنف]],2,0),"")</f>
        <v/>
      </c>
      <c r="E778" s="9" t="str">
        <f>IFERROR(VLOOKUP(C778,Table1[[كود]:[الصنف]],3,0),"")</f>
        <v/>
      </c>
      <c r="F778" s="9"/>
      <c r="G778" s="42" t="str">
        <f>IFERROR(INDEX(Table1[سعر الشراء],MATCH(C778,Table1[كود],0)),"")</f>
        <v/>
      </c>
      <c r="H778" s="15"/>
      <c r="I778" s="9" t="str">
        <f t="shared" si="14"/>
        <v/>
      </c>
      <c r="J778" s="15"/>
      <c r="K778" s="15"/>
      <c r="L778" s="15"/>
      <c r="M778" s="15"/>
      <c r="N778" s="15"/>
    </row>
    <row r="779" spans="2:14" s="55" customFormat="1" ht="18.75" x14ac:dyDescent="0.25">
      <c r="B779" s="10"/>
      <c r="C779" s="11"/>
      <c r="D779" s="42" t="str">
        <f>IFERROR(VLOOKUP(C779,Table1[[كود]:[الصنف]],2,0),"")</f>
        <v/>
      </c>
      <c r="E779" s="9" t="str">
        <f>IFERROR(VLOOKUP(C779,Table1[[كود]:[الصنف]],3,0),"")</f>
        <v/>
      </c>
      <c r="F779" s="9"/>
      <c r="G779" s="42" t="str">
        <f>IFERROR(INDEX(Table1[سعر الشراء],MATCH(C779,Table1[كود],0)),"")</f>
        <v/>
      </c>
      <c r="H779" s="15"/>
      <c r="I779" s="9" t="str">
        <f t="shared" si="14"/>
        <v/>
      </c>
      <c r="J779" s="15"/>
      <c r="K779" s="15"/>
      <c r="L779" s="15"/>
      <c r="M779" s="15"/>
      <c r="N779" s="15"/>
    </row>
    <row r="780" spans="2:14" s="55" customFormat="1" ht="18.75" x14ac:dyDescent="0.25">
      <c r="B780" s="10"/>
      <c r="C780" s="11"/>
      <c r="D780" s="42" t="str">
        <f>IFERROR(VLOOKUP(C780,Table1[[كود]:[الصنف]],2,0),"")</f>
        <v/>
      </c>
      <c r="E780" s="9" t="str">
        <f>IFERROR(VLOOKUP(C780,Table1[[كود]:[الصنف]],3,0),"")</f>
        <v/>
      </c>
      <c r="F780" s="9"/>
      <c r="G780" s="42" t="str">
        <f>IFERROR(INDEX(Table1[سعر الشراء],MATCH(C780,Table1[كود],0)),"")</f>
        <v/>
      </c>
      <c r="H780" s="15"/>
      <c r="I780" s="9" t="str">
        <f t="shared" si="14"/>
        <v/>
      </c>
      <c r="J780" s="15"/>
      <c r="K780" s="15"/>
      <c r="L780" s="15"/>
      <c r="M780" s="15"/>
      <c r="N780" s="15"/>
    </row>
    <row r="781" spans="2:14" s="55" customFormat="1" ht="18.75" x14ac:dyDescent="0.25">
      <c r="B781" s="10"/>
      <c r="C781" s="11"/>
      <c r="D781" s="42" t="str">
        <f>IFERROR(VLOOKUP(C781,Table1[[كود]:[الصنف]],2,0),"")</f>
        <v/>
      </c>
      <c r="E781" s="9" t="str">
        <f>IFERROR(VLOOKUP(C781,Table1[[كود]:[الصنف]],3,0),"")</f>
        <v/>
      </c>
      <c r="F781" s="9"/>
      <c r="G781" s="42" t="str">
        <f>IFERROR(INDEX(Table1[سعر الشراء],MATCH(C781,Table1[كود],0)),"")</f>
        <v/>
      </c>
      <c r="H781" s="15"/>
      <c r="I781" s="9" t="str">
        <f t="shared" si="14"/>
        <v/>
      </c>
      <c r="J781" s="15"/>
      <c r="K781" s="15"/>
      <c r="L781" s="15"/>
      <c r="M781" s="15"/>
      <c r="N781" s="15"/>
    </row>
    <row r="782" spans="2:14" s="55" customFormat="1" ht="18.75" x14ac:dyDescent="0.25">
      <c r="B782" s="10"/>
      <c r="C782" s="11"/>
      <c r="D782" s="42" t="str">
        <f>IFERROR(VLOOKUP(C782,Table1[[كود]:[الصنف]],2,0),"")</f>
        <v/>
      </c>
      <c r="E782" s="9" t="str">
        <f>IFERROR(VLOOKUP(C782,Table1[[كود]:[الصنف]],3,0),"")</f>
        <v/>
      </c>
      <c r="F782" s="9"/>
      <c r="G782" s="42" t="str">
        <f>IFERROR(INDEX(Table1[سعر الشراء],MATCH(C782,Table1[كود],0)),"")</f>
        <v/>
      </c>
      <c r="H782" s="15"/>
      <c r="I782" s="9" t="str">
        <f t="shared" si="14"/>
        <v/>
      </c>
      <c r="J782" s="15"/>
      <c r="K782" s="15"/>
      <c r="L782" s="15"/>
      <c r="M782" s="15"/>
      <c r="N782" s="15"/>
    </row>
    <row r="783" spans="2:14" s="55" customFormat="1" ht="18.75" x14ac:dyDescent="0.25">
      <c r="B783" s="10"/>
      <c r="C783" s="11"/>
      <c r="D783" s="42" t="str">
        <f>IFERROR(VLOOKUP(C783,Table1[[كود]:[الصنف]],2,0),"")</f>
        <v/>
      </c>
      <c r="E783" s="9" t="str">
        <f>IFERROR(VLOOKUP(C783,Table1[[كود]:[الصنف]],3,0),"")</f>
        <v/>
      </c>
      <c r="F783" s="9"/>
      <c r="G783" s="42" t="str">
        <f>IFERROR(INDEX(Table1[سعر الشراء],MATCH(C783,Table1[كود],0)),"")</f>
        <v/>
      </c>
      <c r="H783" s="15"/>
      <c r="I783" s="9" t="str">
        <f t="shared" si="14"/>
        <v/>
      </c>
      <c r="J783" s="15"/>
      <c r="K783" s="15"/>
      <c r="L783" s="15"/>
      <c r="M783" s="15"/>
      <c r="N783" s="15"/>
    </row>
    <row r="784" spans="2:14" s="55" customFormat="1" ht="18.75" x14ac:dyDescent="0.25">
      <c r="B784" s="10"/>
      <c r="C784" s="11"/>
      <c r="D784" s="42" t="str">
        <f>IFERROR(VLOOKUP(C784,Table1[[كود]:[الصنف]],2,0),"")</f>
        <v/>
      </c>
      <c r="E784" s="9" t="str">
        <f>IFERROR(VLOOKUP(C784,Table1[[كود]:[الصنف]],3,0),"")</f>
        <v/>
      </c>
      <c r="F784" s="9"/>
      <c r="G784" s="42" t="str">
        <f>IFERROR(INDEX(Table1[سعر الشراء],MATCH(C784,Table1[كود],0)),"")</f>
        <v/>
      </c>
      <c r="H784" s="15"/>
      <c r="I784" s="9" t="str">
        <f t="shared" si="14"/>
        <v/>
      </c>
      <c r="J784" s="15"/>
      <c r="K784" s="15"/>
      <c r="L784" s="15"/>
      <c r="M784" s="15"/>
      <c r="N784" s="15"/>
    </row>
    <row r="785" spans="2:14" s="55" customFormat="1" ht="18.75" x14ac:dyDescent="0.25">
      <c r="B785" s="10"/>
      <c r="C785" s="11"/>
      <c r="D785" s="42" t="str">
        <f>IFERROR(VLOOKUP(C785,Table1[[كود]:[الصنف]],2,0),"")</f>
        <v/>
      </c>
      <c r="E785" s="9" t="str">
        <f>IFERROR(VLOOKUP(C785,Table1[[كود]:[الصنف]],3,0),"")</f>
        <v/>
      </c>
      <c r="F785" s="9"/>
      <c r="G785" s="42" t="str">
        <f>IFERROR(INDEX(Table1[سعر الشراء],MATCH(C785,Table1[كود],0)),"")</f>
        <v/>
      </c>
      <c r="H785" s="15"/>
      <c r="I785" s="9" t="str">
        <f t="shared" si="14"/>
        <v/>
      </c>
      <c r="J785" s="15"/>
      <c r="K785" s="15"/>
      <c r="L785" s="15"/>
      <c r="M785" s="15"/>
      <c r="N785" s="15"/>
    </row>
    <row r="786" spans="2:14" s="55" customFormat="1" ht="18.75" x14ac:dyDescent="0.25">
      <c r="B786" s="10"/>
      <c r="C786" s="11"/>
      <c r="D786" s="42" t="str">
        <f>IFERROR(VLOOKUP(C786,Table1[[كود]:[الصنف]],2,0),"")</f>
        <v/>
      </c>
      <c r="E786" s="9" t="str">
        <f>IFERROR(VLOOKUP(C786,Table1[[كود]:[الصنف]],3,0),"")</f>
        <v/>
      </c>
      <c r="F786" s="9"/>
      <c r="G786" s="42" t="str">
        <f>IFERROR(INDEX(Table1[سعر الشراء],MATCH(C786,Table1[كود],0)),"")</f>
        <v/>
      </c>
      <c r="H786" s="15"/>
      <c r="I786" s="9" t="str">
        <f t="shared" si="14"/>
        <v/>
      </c>
      <c r="J786" s="15"/>
      <c r="K786" s="15"/>
      <c r="L786" s="15"/>
      <c r="M786" s="15"/>
      <c r="N786" s="15"/>
    </row>
    <row r="787" spans="2:14" s="55" customFormat="1" ht="18.75" x14ac:dyDescent="0.25">
      <c r="B787" s="10"/>
      <c r="C787" s="11"/>
      <c r="D787" s="42" t="str">
        <f>IFERROR(VLOOKUP(C787,Table1[[كود]:[الصنف]],2,0),"")</f>
        <v/>
      </c>
      <c r="E787" s="9" t="str">
        <f>IFERROR(VLOOKUP(C787,Table1[[كود]:[الصنف]],3,0),"")</f>
        <v/>
      </c>
      <c r="F787" s="9"/>
      <c r="G787" s="42" t="str">
        <f>IFERROR(INDEX(Table1[سعر الشراء],MATCH(C787,Table1[كود],0)),"")</f>
        <v/>
      </c>
      <c r="H787" s="15"/>
      <c r="I787" s="9" t="str">
        <f t="shared" si="14"/>
        <v/>
      </c>
      <c r="J787" s="15"/>
      <c r="K787" s="15"/>
      <c r="L787" s="15"/>
      <c r="M787" s="15"/>
      <c r="N787" s="15"/>
    </row>
    <row r="788" spans="2:14" s="55" customFormat="1" ht="18.75" x14ac:dyDescent="0.25">
      <c r="B788" s="10"/>
      <c r="C788" s="11"/>
      <c r="D788" s="42" t="str">
        <f>IFERROR(VLOOKUP(C788,Table1[[كود]:[الصنف]],2,0),"")</f>
        <v/>
      </c>
      <c r="E788" s="9" t="str">
        <f>IFERROR(VLOOKUP(C788,Table1[[كود]:[الصنف]],3,0),"")</f>
        <v/>
      </c>
      <c r="F788" s="9"/>
      <c r="G788" s="42" t="str">
        <f>IFERROR(INDEX(Table1[سعر الشراء],MATCH(C788,Table1[كود],0)),"")</f>
        <v/>
      </c>
      <c r="H788" s="15"/>
      <c r="I788" s="9" t="str">
        <f t="shared" si="14"/>
        <v/>
      </c>
      <c r="J788" s="15"/>
      <c r="K788" s="15"/>
      <c r="L788" s="15"/>
      <c r="M788" s="15"/>
      <c r="N788" s="15"/>
    </row>
    <row r="789" spans="2:14" s="55" customFormat="1" ht="18.75" x14ac:dyDescent="0.25">
      <c r="B789" s="10"/>
      <c r="C789" s="11"/>
      <c r="D789" s="42" t="str">
        <f>IFERROR(VLOOKUP(C789,Table1[[كود]:[الصنف]],2,0),"")</f>
        <v/>
      </c>
      <c r="E789" s="9" t="str">
        <f>IFERROR(VLOOKUP(C789,Table1[[كود]:[الصنف]],3,0),"")</f>
        <v/>
      </c>
      <c r="F789" s="9"/>
      <c r="G789" s="42" t="str">
        <f>IFERROR(INDEX(Table1[سعر الشراء],MATCH(C789,Table1[كود],0)),"")</f>
        <v/>
      </c>
      <c r="H789" s="15"/>
      <c r="I789" s="9" t="str">
        <f t="shared" si="14"/>
        <v/>
      </c>
      <c r="J789" s="15"/>
      <c r="K789" s="15"/>
      <c r="L789" s="15"/>
      <c r="M789" s="15"/>
      <c r="N789" s="15"/>
    </row>
    <row r="790" spans="2:14" s="55" customFormat="1" ht="18.75" x14ac:dyDescent="0.25">
      <c r="B790" s="10"/>
      <c r="C790" s="11"/>
      <c r="D790" s="42" t="str">
        <f>IFERROR(VLOOKUP(C790,Table1[[كود]:[الصنف]],2,0),"")</f>
        <v/>
      </c>
      <c r="E790" s="9" t="str">
        <f>IFERROR(VLOOKUP(C790,Table1[[كود]:[الصنف]],3,0),"")</f>
        <v/>
      </c>
      <c r="F790" s="9"/>
      <c r="G790" s="42" t="str">
        <f>IFERROR(INDEX(Table1[سعر الشراء],MATCH(C790,Table1[كود],0)),"")</f>
        <v/>
      </c>
      <c r="H790" s="15"/>
      <c r="I790" s="9" t="str">
        <f t="shared" si="14"/>
        <v/>
      </c>
      <c r="J790" s="15"/>
      <c r="K790" s="15"/>
      <c r="L790" s="15"/>
      <c r="M790" s="15"/>
      <c r="N790" s="15"/>
    </row>
    <row r="791" spans="2:14" s="55" customFormat="1" ht="18.75" x14ac:dyDescent="0.25">
      <c r="B791" s="10"/>
      <c r="C791" s="11"/>
      <c r="D791" s="42" t="str">
        <f>IFERROR(VLOOKUP(C791,Table1[[كود]:[الصنف]],2,0),"")</f>
        <v/>
      </c>
      <c r="E791" s="9" t="str">
        <f>IFERROR(VLOOKUP(C791,Table1[[كود]:[الصنف]],3,0),"")</f>
        <v/>
      </c>
      <c r="F791" s="9"/>
      <c r="G791" s="42" t="str">
        <f>IFERROR(INDEX(Table1[سعر الشراء],MATCH(C791,Table1[كود],0)),"")</f>
        <v/>
      </c>
      <c r="H791" s="15"/>
      <c r="I791" s="9" t="str">
        <f t="shared" si="14"/>
        <v/>
      </c>
      <c r="J791" s="15"/>
      <c r="K791" s="15"/>
      <c r="L791" s="15"/>
      <c r="M791" s="15"/>
      <c r="N791" s="15"/>
    </row>
    <row r="792" spans="2:14" s="55" customFormat="1" ht="18.75" x14ac:dyDescent="0.25">
      <c r="B792" s="10"/>
      <c r="C792" s="11"/>
      <c r="D792" s="42" t="str">
        <f>IFERROR(VLOOKUP(C792,Table1[[كود]:[الصنف]],2,0),"")</f>
        <v/>
      </c>
      <c r="E792" s="9" t="str">
        <f>IFERROR(VLOOKUP(C792,Table1[[كود]:[الصنف]],3,0),"")</f>
        <v/>
      </c>
      <c r="F792" s="9"/>
      <c r="G792" s="42" t="str">
        <f>IFERROR(INDEX(Table1[سعر الشراء],MATCH(C792,Table1[كود],0)),"")</f>
        <v/>
      </c>
      <c r="H792" s="15"/>
      <c r="I792" s="9" t="str">
        <f t="shared" si="14"/>
        <v/>
      </c>
      <c r="J792" s="15"/>
      <c r="K792" s="15"/>
      <c r="L792" s="15"/>
      <c r="M792" s="15"/>
      <c r="N792" s="15"/>
    </row>
    <row r="793" spans="2:14" s="55" customFormat="1" ht="18.75" x14ac:dyDescent="0.25">
      <c r="B793" s="10"/>
      <c r="C793" s="11"/>
      <c r="D793" s="42" t="str">
        <f>IFERROR(VLOOKUP(C793,Table1[[كود]:[الصنف]],2,0),"")</f>
        <v/>
      </c>
      <c r="E793" s="9" t="str">
        <f>IFERROR(VLOOKUP(C793,Table1[[كود]:[الصنف]],3,0),"")</f>
        <v/>
      </c>
      <c r="F793" s="9"/>
      <c r="G793" s="42" t="str">
        <f>IFERROR(INDEX(Table1[سعر الشراء],MATCH(C793,Table1[كود],0)),"")</f>
        <v/>
      </c>
      <c r="H793" s="15"/>
      <c r="I793" s="9" t="str">
        <f t="shared" si="14"/>
        <v/>
      </c>
      <c r="J793" s="15"/>
      <c r="K793" s="15"/>
      <c r="L793" s="15"/>
      <c r="M793" s="15"/>
      <c r="N793" s="15"/>
    </row>
    <row r="794" spans="2:14" s="55" customFormat="1" ht="18.75" x14ac:dyDescent="0.25">
      <c r="B794" s="10"/>
      <c r="C794" s="11"/>
      <c r="D794" s="42" t="str">
        <f>IFERROR(VLOOKUP(C794,Table1[[كود]:[الصنف]],2,0),"")</f>
        <v/>
      </c>
      <c r="E794" s="9" t="str">
        <f>IFERROR(VLOOKUP(C794,Table1[[كود]:[الصنف]],3,0),"")</f>
        <v/>
      </c>
      <c r="F794" s="9"/>
      <c r="G794" s="42" t="str">
        <f>IFERROR(INDEX(Table1[سعر الشراء],MATCH(C794,Table1[كود],0)),"")</f>
        <v/>
      </c>
      <c r="H794" s="15"/>
      <c r="I794" s="9" t="str">
        <f t="shared" si="14"/>
        <v/>
      </c>
      <c r="J794" s="15"/>
      <c r="K794" s="15"/>
      <c r="L794" s="15"/>
      <c r="M794" s="15"/>
      <c r="N794" s="15"/>
    </row>
    <row r="795" spans="2:14" s="55" customFormat="1" ht="18.75" x14ac:dyDescent="0.25">
      <c r="B795" s="10"/>
      <c r="C795" s="11"/>
      <c r="D795" s="42" t="str">
        <f>IFERROR(VLOOKUP(C795,Table1[[كود]:[الصنف]],2,0),"")</f>
        <v/>
      </c>
      <c r="E795" s="9" t="str">
        <f>IFERROR(VLOOKUP(C795,Table1[[كود]:[الصنف]],3,0),"")</f>
        <v/>
      </c>
      <c r="F795" s="9"/>
      <c r="G795" s="42" t="str">
        <f>IFERROR(INDEX(Table1[سعر الشراء],MATCH(C795,Table1[كود],0)),"")</f>
        <v/>
      </c>
      <c r="H795" s="15"/>
      <c r="I795" s="9" t="str">
        <f t="shared" si="14"/>
        <v/>
      </c>
      <c r="J795" s="15"/>
      <c r="K795" s="15"/>
      <c r="L795" s="15"/>
      <c r="M795" s="15"/>
      <c r="N795" s="15"/>
    </row>
    <row r="796" spans="2:14" s="55" customFormat="1" ht="18.75" x14ac:dyDescent="0.25">
      <c r="B796" s="10"/>
      <c r="C796" s="11"/>
      <c r="D796" s="42" t="str">
        <f>IFERROR(VLOOKUP(C796,Table1[[كود]:[الصنف]],2,0),"")</f>
        <v/>
      </c>
      <c r="E796" s="9" t="str">
        <f>IFERROR(VLOOKUP(C796,Table1[[كود]:[الصنف]],3,0),"")</f>
        <v/>
      </c>
      <c r="F796" s="9"/>
      <c r="G796" s="42" t="str">
        <f>IFERROR(INDEX(Table1[سعر الشراء],MATCH(C796,Table1[كود],0)),"")</f>
        <v/>
      </c>
      <c r="H796" s="15"/>
      <c r="I796" s="9" t="str">
        <f t="shared" si="14"/>
        <v/>
      </c>
      <c r="J796" s="15"/>
      <c r="K796" s="15"/>
      <c r="L796" s="15"/>
      <c r="M796" s="15"/>
      <c r="N796" s="15"/>
    </row>
    <row r="797" spans="2:14" s="55" customFormat="1" ht="18.75" x14ac:dyDescent="0.25">
      <c r="B797" s="10"/>
      <c r="C797" s="11"/>
      <c r="D797" s="42" t="str">
        <f>IFERROR(VLOOKUP(C797,Table1[[كود]:[الصنف]],2,0),"")</f>
        <v/>
      </c>
      <c r="E797" s="9" t="str">
        <f>IFERROR(VLOOKUP(C797,Table1[[كود]:[الصنف]],3,0),"")</f>
        <v/>
      </c>
      <c r="F797" s="9"/>
      <c r="G797" s="42" t="str">
        <f>IFERROR(INDEX(Table1[سعر الشراء],MATCH(C797,Table1[كود],0)),"")</f>
        <v/>
      </c>
      <c r="H797" s="15"/>
      <c r="I797" s="9" t="str">
        <f t="shared" si="14"/>
        <v/>
      </c>
      <c r="J797" s="15"/>
      <c r="K797" s="15"/>
      <c r="L797" s="15"/>
      <c r="M797" s="15"/>
      <c r="N797" s="15"/>
    </row>
    <row r="798" spans="2:14" s="55" customFormat="1" ht="18.75" x14ac:dyDescent="0.25">
      <c r="B798" s="10"/>
      <c r="C798" s="11"/>
      <c r="D798" s="42" t="str">
        <f>IFERROR(VLOOKUP(C798,Table1[[كود]:[الصنف]],2,0),"")</f>
        <v/>
      </c>
      <c r="E798" s="9" t="str">
        <f>IFERROR(VLOOKUP(C798,Table1[[كود]:[الصنف]],3,0),"")</f>
        <v/>
      </c>
      <c r="F798" s="9"/>
      <c r="G798" s="42" t="str">
        <f>IFERROR(INDEX(Table1[سعر الشراء],MATCH(C798,Table1[كود],0)),"")</f>
        <v/>
      </c>
      <c r="H798" s="15"/>
      <c r="I798" s="9" t="str">
        <f t="shared" si="14"/>
        <v/>
      </c>
      <c r="J798" s="15"/>
      <c r="K798" s="15"/>
      <c r="L798" s="15"/>
      <c r="M798" s="15"/>
      <c r="N798" s="15"/>
    </row>
    <row r="799" spans="2:14" s="55" customFormat="1" ht="18.75" x14ac:dyDescent="0.25">
      <c r="B799" s="10"/>
      <c r="C799" s="11"/>
      <c r="D799" s="42" t="str">
        <f>IFERROR(VLOOKUP(C799,Table1[[كود]:[الصنف]],2,0),"")</f>
        <v/>
      </c>
      <c r="E799" s="9" t="str">
        <f>IFERROR(VLOOKUP(C799,Table1[[كود]:[الصنف]],3,0),"")</f>
        <v/>
      </c>
      <c r="F799" s="9"/>
      <c r="G799" s="42" t="str">
        <f>IFERROR(INDEX(Table1[سعر الشراء],MATCH(C799,Table1[كود],0)),"")</f>
        <v/>
      </c>
      <c r="H799" s="15"/>
      <c r="I799" s="9" t="str">
        <f t="shared" si="14"/>
        <v/>
      </c>
      <c r="J799" s="15"/>
      <c r="K799" s="15"/>
      <c r="L799" s="15"/>
      <c r="M799" s="15"/>
      <c r="N799" s="15"/>
    </row>
    <row r="800" spans="2:14" s="55" customFormat="1" ht="18.75" x14ac:dyDescent="0.25">
      <c r="B800" s="10"/>
      <c r="C800" s="11"/>
      <c r="D800" s="42" t="str">
        <f>IFERROR(VLOOKUP(C800,Table1[[كود]:[الصنف]],2,0),"")</f>
        <v/>
      </c>
      <c r="E800" s="9" t="str">
        <f>IFERROR(VLOOKUP(C800,Table1[[كود]:[الصنف]],3,0),"")</f>
        <v/>
      </c>
      <c r="F800" s="9"/>
      <c r="G800" s="42" t="str">
        <f>IFERROR(INDEX(Table1[سعر الشراء],MATCH(C800,Table1[كود],0)),"")</f>
        <v/>
      </c>
      <c r="H800" s="15"/>
      <c r="I800" s="9" t="str">
        <f t="shared" si="14"/>
        <v/>
      </c>
      <c r="J800" s="15"/>
      <c r="K800" s="15"/>
      <c r="L800" s="15"/>
      <c r="M800" s="15"/>
      <c r="N800" s="15"/>
    </row>
    <row r="801" spans="2:14" s="55" customFormat="1" ht="18.75" x14ac:dyDescent="0.25">
      <c r="B801" s="10"/>
      <c r="C801" s="11"/>
      <c r="D801" s="42" t="str">
        <f>IFERROR(VLOOKUP(C801,Table1[[كود]:[الصنف]],2,0),"")</f>
        <v/>
      </c>
      <c r="E801" s="9" t="str">
        <f>IFERROR(VLOOKUP(C801,Table1[[كود]:[الصنف]],3,0),"")</f>
        <v/>
      </c>
      <c r="F801" s="9"/>
      <c r="G801" s="42" t="str">
        <f>IFERROR(INDEX(Table1[سعر الشراء],MATCH(C801,Table1[كود],0)),"")</f>
        <v/>
      </c>
      <c r="H801" s="15"/>
      <c r="I801" s="9" t="str">
        <f t="shared" si="14"/>
        <v/>
      </c>
      <c r="J801" s="15"/>
      <c r="K801" s="15"/>
      <c r="L801" s="15"/>
      <c r="M801" s="15"/>
      <c r="N801" s="15"/>
    </row>
    <row r="802" spans="2:14" s="55" customFormat="1" ht="18.75" x14ac:dyDescent="0.25">
      <c r="B802" s="10"/>
      <c r="C802" s="11"/>
      <c r="D802" s="42" t="str">
        <f>IFERROR(VLOOKUP(C802,Table1[[كود]:[الصنف]],2,0),"")</f>
        <v/>
      </c>
      <c r="E802" s="9" t="str">
        <f>IFERROR(VLOOKUP(C802,Table1[[كود]:[الصنف]],3,0),"")</f>
        <v/>
      </c>
      <c r="F802" s="9"/>
      <c r="G802" s="42" t="str">
        <f>IFERROR(INDEX(Table1[سعر الشراء],MATCH(C802,Table1[كود],0)),"")</f>
        <v/>
      </c>
      <c r="H802" s="15"/>
      <c r="I802" s="9" t="str">
        <f t="shared" si="14"/>
        <v/>
      </c>
      <c r="J802" s="15"/>
      <c r="K802" s="15"/>
      <c r="L802" s="15"/>
      <c r="M802" s="15"/>
      <c r="N802" s="15"/>
    </row>
    <row r="803" spans="2:14" s="55" customFormat="1" ht="18.75" x14ac:dyDescent="0.25">
      <c r="B803" s="10"/>
      <c r="C803" s="11"/>
      <c r="D803" s="42" t="str">
        <f>IFERROR(VLOOKUP(C803,Table1[[كود]:[الصنف]],2,0),"")</f>
        <v/>
      </c>
      <c r="E803" s="9" t="str">
        <f>IFERROR(VLOOKUP(C803,Table1[[كود]:[الصنف]],3,0),"")</f>
        <v/>
      </c>
      <c r="F803" s="9"/>
      <c r="G803" s="42" t="str">
        <f>IFERROR(INDEX(Table1[سعر الشراء],MATCH(C803,Table1[كود],0)),"")</f>
        <v/>
      </c>
      <c r="H803" s="15"/>
      <c r="I803" s="9" t="str">
        <f t="shared" si="14"/>
        <v/>
      </c>
      <c r="J803" s="15"/>
      <c r="K803" s="15"/>
      <c r="L803" s="15"/>
      <c r="M803" s="15"/>
      <c r="N803" s="15"/>
    </row>
    <row r="804" spans="2:14" s="55" customFormat="1" ht="18.75" x14ac:dyDescent="0.25">
      <c r="B804" s="10"/>
      <c r="C804" s="11"/>
      <c r="D804" s="42" t="str">
        <f>IFERROR(VLOOKUP(C804,Table1[[كود]:[الصنف]],2,0),"")</f>
        <v/>
      </c>
      <c r="E804" s="9" t="str">
        <f>IFERROR(VLOOKUP(C804,Table1[[كود]:[الصنف]],3,0),"")</f>
        <v/>
      </c>
      <c r="F804" s="9"/>
      <c r="G804" s="42" t="str">
        <f>IFERROR(INDEX(Table1[سعر الشراء],MATCH(C804,Table1[كود],0)),"")</f>
        <v/>
      </c>
      <c r="H804" s="15"/>
      <c r="I804" s="9" t="str">
        <f t="shared" si="14"/>
        <v/>
      </c>
      <c r="J804" s="15"/>
      <c r="K804" s="15"/>
      <c r="L804" s="15"/>
      <c r="M804" s="15"/>
      <c r="N804" s="15"/>
    </row>
    <row r="805" spans="2:14" s="55" customFormat="1" ht="18.75" x14ac:dyDescent="0.25">
      <c r="B805" s="10"/>
      <c r="C805" s="11"/>
      <c r="D805" s="42" t="str">
        <f>IFERROR(VLOOKUP(C805,Table1[[كود]:[الصنف]],2,0),"")</f>
        <v/>
      </c>
      <c r="E805" s="9" t="str">
        <f>IFERROR(VLOOKUP(C805,Table1[[كود]:[الصنف]],3,0),"")</f>
        <v/>
      </c>
      <c r="F805" s="9"/>
      <c r="G805" s="42" t="str">
        <f>IFERROR(INDEX(Table1[سعر الشراء],MATCH(C805,Table1[كود],0)),"")</f>
        <v/>
      </c>
      <c r="H805" s="15"/>
      <c r="I805" s="9" t="str">
        <f t="shared" si="14"/>
        <v/>
      </c>
      <c r="J805" s="15"/>
      <c r="K805" s="15"/>
      <c r="L805" s="15"/>
      <c r="M805" s="15"/>
      <c r="N805" s="15"/>
    </row>
    <row r="806" spans="2:14" s="55" customFormat="1" ht="18.75" x14ac:dyDescent="0.25">
      <c r="B806" s="10"/>
      <c r="C806" s="11"/>
      <c r="D806" s="42" t="str">
        <f>IFERROR(VLOOKUP(C806,Table1[[كود]:[الصنف]],2,0),"")</f>
        <v/>
      </c>
      <c r="E806" s="9" t="str">
        <f>IFERROR(VLOOKUP(C806,Table1[[كود]:[الصنف]],3,0),"")</f>
        <v/>
      </c>
      <c r="F806" s="9"/>
      <c r="G806" s="42" t="str">
        <f>IFERROR(INDEX(Table1[سعر الشراء],MATCH(C806,Table1[كود],0)),"")</f>
        <v/>
      </c>
      <c r="H806" s="15"/>
      <c r="I806" s="9" t="str">
        <f t="shared" si="14"/>
        <v/>
      </c>
      <c r="J806" s="15"/>
      <c r="K806" s="15"/>
      <c r="L806" s="15"/>
      <c r="M806" s="15"/>
      <c r="N806" s="15"/>
    </row>
    <row r="807" spans="2:14" s="55" customFormat="1" ht="18.75" x14ac:dyDescent="0.25">
      <c r="B807" s="10"/>
      <c r="C807" s="11"/>
      <c r="D807" s="42" t="str">
        <f>IFERROR(VLOOKUP(C807,Table1[[كود]:[الصنف]],2,0),"")</f>
        <v/>
      </c>
      <c r="E807" s="9" t="str">
        <f>IFERROR(VLOOKUP(C807,Table1[[كود]:[الصنف]],3,0),"")</f>
        <v/>
      </c>
      <c r="F807" s="9"/>
      <c r="G807" s="42" t="str">
        <f>IFERROR(INDEX(Table1[سعر الشراء],MATCH(C807,Table1[كود],0)),"")</f>
        <v/>
      </c>
      <c r="H807" s="15"/>
      <c r="I807" s="9" t="str">
        <f t="shared" si="14"/>
        <v/>
      </c>
      <c r="J807" s="15"/>
      <c r="K807" s="15"/>
      <c r="L807" s="15"/>
      <c r="M807" s="15"/>
      <c r="N807" s="15"/>
    </row>
    <row r="808" spans="2:14" s="55" customFormat="1" ht="18.75" x14ac:dyDescent="0.25">
      <c r="B808" s="10"/>
      <c r="C808" s="11"/>
      <c r="D808" s="42" t="str">
        <f>IFERROR(VLOOKUP(C808,Table1[[كود]:[الصنف]],2,0),"")</f>
        <v/>
      </c>
      <c r="E808" s="9" t="str">
        <f>IFERROR(VLOOKUP(C808,Table1[[كود]:[الصنف]],3,0),"")</f>
        <v/>
      </c>
      <c r="F808" s="9"/>
      <c r="G808" s="42" t="str">
        <f>IFERROR(INDEX(Table1[سعر الشراء],MATCH(C808,Table1[كود],0)),"")</f>
        <v/>
      </c>
      <c r="H808" s="15"/>
      <c r="I808" s="9" t="str">
        <f t="shared" si="14"/>
        <v/>
      </c>
      <c r="J808" s="15"/>
      <c r="K808" s="15"/>
      <c r="L808" s="15"/>
      <c r="M808" s="15"/>
      <c r="N808" s="15"/>
    </row>
    <row r="809" spans="2:14" s="55" customFormat="1" ht="18.75" x14ac:dyDescent="0.25">
      <c r="B809" s="10"/>
      <c r="C809" s="11"/>
      <c r="D809" s="42" t="str">
        <f>IFERROR(VLOOKUP(C809,Table1[[كود]:[الصنف]],2,0),"")</f>
        <v/>
      </c>
      <c r="E809" s="9" t="str">
        <f>IFERROR(VLOOKUP(C809,Table1[[كود]:[الصنف]],3,0),"")</f>
        <v/>
      </c>
      <c r="F809" s="9"/>
      <c r="G809" s="42" t="str">
        <f>IFERROR(INDEX(Table1[سعر الشراء],MATCH(C809,Table1[كود],0)),"")</f>
        <v/>
      </c>
      <c r="H809" s="15"/>
      <c r="I809" s="9" t="str">
        <f t="shared" si="14"/>
        <v/>
      </c>
      <c r="J809" s="15"/>
      <c r="K809" s="15"/>
      <c r="L809" s="15"/>
      <c r="M809" s="15"/>
      <c r="N809" s="15"/>
    </row>
    <row r="810" spans="2:14" s="55" customFormat="1" ht="18.75" x14ac:dyDescent="0.25">
      <c r="B810" s="10"/>
      <c r="C810" s="11"/>
      <c r="D810" s="42" t="str">
        <f>IFERROR(VLOOKUP(C810,Table1[[كود]:[الصنف]],2,0),"")</f>
        <v/>
      </c>
      <c r="E810" s="9" t="str">
        <f>IFERROR(VLOOKUP(C810,Table1[[كود]:[الصنف]],3,0),"")</f>
        <v/>
      </c>
      <c r="F810" s="9"/>
      <c r="G810" s="42" t="str">
        <f>IFERROR(INDEX(Table1[سعر الشراء],MATCH(C810,Table1[كود],0)),"")</f>
        <v/>
      </c>
      <c r="H810" s="15"/>
      <c r="I810" s="9" t="str">
        <f t="shared" si="14"/>
        <v/>
      </c>
      <c r="J810" s="15"/>
      <c r="K810" s="15"/>
      <c r="L810" s="15"/>
      <c r="M810" s="15"/>
      <c r="N810" s="15"/>
    </row>
    <row r="811" spans="2:14" s="55" customFormat="1" ht="18.75" x14ac:dyDescent="0.25">
      <c r="B811" s="10"/>
      <c r="C811" s="11"/>
      <c r="D811" s="42" t="str">
        <f>IFERROR(VLOOKUP(C811,Table1[[كود]:[الصنف]],2,0),"")</f>
        <v/>
      </c>
      <c r="E811" s="9" t="str">
        <f>IFERROR(VLOOKUP(C811,Table1[[كود]:[الصنف]],3,0),"")</f>
        <v/>
      </c>
      <c r="F811" s="9"/>
      <c r="G811" s="42" t="str">
        <f>IFERROR(INDEX(Table1[سعر الشراء],MATCH(C811,Table1[كود],0)),"")</f>
        <v/>
      </c>
      <c r="H811" s="15"/>
      <c r="I811" s="9" t="str">
        <f t="shared" si="14"/>
        <v/>
      </c>
      <c r="J811" s="15"/>
      <c r="K811" s="15"/>
      <c r="L811" s="15"/>
      <c r="M811" s="15"/>
      <c r="N811" s="15"/>
    </row>
    <row r="812" spans="2:14" s="55" customFormat="1" ht="18.75" x14ac:dyDescent="0.25">
      <c r="B812" s="10"/>
      <c r="C812" s="11"/>
      <c r="D812" s="42" t="str">
        <f>IFERROR(VLOOKUP(C812,Table1[[كود]:[الصنف]],2,0),"")</f>
        <v/>
      </c>
      <c r="E812" s="9" t="str">
        <f>IFERROR(VLOOKUP(C812,Table1[[كود]:[الصنف]],3,0),"")</f>
        <v/>
      </c>
      <c r="F812" s="9"/>
      <c r="G812" s="42" t="str">
        <f>IFERROR(INDEX(Table1[سعر الشراء],MATCH(C812,Table1[كود],0)),"")</f>
        <v/>
      </c>
      <c r="H812" s="15"/>
      <c r="I812" s="9" t="str">
        <f t="shared" si="14"/>
        <v/>
      </c>
      <c r="J812" s="15"/>
      <c r="K812" s="15"/>
      <c r="L812" s="15"/>
      <c r="M812" s="15"/>
      <c r="N812" s="15"/>
    </row>
    <row r="813" spans="2:14" s="55" customFormat="1" ht="18.75" x14ac:dyDescent="0.25">
      <c r="B813" s="10"/>
      <c r="C813" s="11"/>
      <c r="D813" s="42" t="str">
        <f>IFERROR(VLOOKUP(C813,Table1[[كود]:[الصنف]],2,0),"")</f>
        <v/>
      </c>
      <c r="E813" s="9" t="str">
        <f>IFERROR(VLOOKUP(C813,Table1[[كود]:[الصنف]],3,0),"")</f>
        <v/>
      </c>
      <c r="F813" s="9"/>
      <c r="G813" s="42" t="str">
        <f>IFERROR(INDEX(Table1[سعر الشراء],MATCH(C813,Table1[كود],0)),"")</f>
        <v/>
      </c>
      <c r="H813" s="15"/>
      <c r="I813" s="9" t="str">
        <f t="shared" si="14"/>
        <v/>
      </c>
      <c r="J813" s="15"/>
      <c r="K813" s="15"/>
      <c r="L813" s="15"/>
      <c r="M813" s="15"/>
      <c r="N813" s="15"/>
    </row>
    <row r="814" spans="2:14" s="55" customFormat="1" ht="18.75" x14ac:dyDescent="0.25">
      <c r="B814" s="10"/>
      <c r="C814" s="11"/>
      <c r="D814" s="42" t="str">
        <f>IFERROR(VLOOKUP(C814,Table1[[كود]:[الصنف]],2,0),"")</f>
        <v/>
      </c>
      <c r="E814" s="9" t="str">
        <f>IFERROR(VLOOKUP(C814,Table1[[كود]:[الصنف]],3,0),"")</f>
        <v/>
      </c>
      <c r="F814" s="9"/>
      <c r="G814" s="42" t="str">
        <f>IFERROR(INDEX(Table1[سعر الشراء],MATCH(C814,Table1[كود],0)),"")</f>
        <v/>
      </c>
      <c r="H814" s="15"/>
      <c r="I814" s="9" t="str">
        <f t="shared" si="14"/>
        <v/>
      </c>
      <c r="J814" s="15"/>
      <c r="K814" s="15"/>
      <c r="L814" s="15"/>
      <c r="M814" s="15"/>
      <c r="N814" s="15"/>
    </row>
    <row r="815" spans="2:14" s="55" customFormat="1" ht="18.75" x14ac:dyDescent="0.25">
      <c r="B815" s="10"/>
      <c r="C815" s="11"/>
      <c r="D815" s="42" t="str">
        <f>IFERROR(VLOOKUP(C815,Table1[[كود]:[الصنف]],2,0),"")</f>
        <v/>
      </c>
      <c r="E815" s="9" t="str">
        <f>IFERROR(VLOOKUP(C815,Table1[[كود]:[الصنف]],3,0),"")</f>
        <v/>
      </c>
      <c r="F815" s="9"/>
      <c r="G815" s="42" t="str">
        <f>IFERROR(INDEX(Table1[سعر الشراء],MATCH(C815,Table1[كود],0)),"")</f>
        <v/>
      </c>
      <c r="H815" s="15"/>
      <c r="I815" s="9" t="str">
        <f t="shared" si="14"/>
        <v/>
      </c>
      <c r="J815" s="15"/>
      <c r="K815" s="15"/>
      <c r="L815" s="15"/>
      <c r="M815" s="15"/>
      <c r="N815" s="15"/>
    </row>
    <row r="816" spans="2:14" s="55" customFormat="1" ht="18.75" x14ac:dyDescent="0.25">
      <c r="B816" s="10"/>
      <c r="C816" s="11"/>
      <c r="D816" s="42" t="str">
        <f>IFERROR(VLOOKUP(C816,Table1[[كود]:[الصنف]],2,0),"")</f>
        <v/>
      </c>
      <c r="E816" s="9" t="str">
        <f>IFERROR(VLOOKUP(C816,Table1[[كود]:[الصنف]],3,0),"")</f>
        <v/>
      </c>
      <c r="F816" s="9"/>
      <c r="G816" s="42" t="str">
        <f>IFERROR(INDEX(Table1[سعر الشراء],MATCH(C816,Table1[كود],0)),"")</f>
        <v/>
      </c>
      <c r="H816" s="15"/>
      <c r="I816" s="9" t="str">
        <f t="shared" si="14"/>
        <v/>
      </c>
      <c r="J816" s="15"/>
      <c r="K816" s="15"/>
      <c r="L816" s="15"/>
      <c r="M816" s="15"/>
      <c r="N816" s="15"/>
    </row>
    <row r="817" spans="2:14" s="55" customFormat="1" ht="18.75" x14ac:dyDescent="0.25">
      <c r="B817" s="10"/>
      <c r="C817" s="11"/>
      <c r="D817" s="42" t="str">
        <f>IFERROR(VLOOKUP(C817,Table1[[كود]:[الصنف]],2,0),"")</f>
        <v/>
      </c>
      <c r="E817" s="9" t="str">
        <f>IFERROR(VLOOKUP(C817,Table1[[كود]:[الصنف]],3,0),"")</f>
        <v/>
      </c>
      <c r="F817" s="9"/>
      <c r="G817" s="42" t="str">
        <f>IFERROR(INDEX(Table1[سعر الشراء],MATCH(C817,Table1[كود],0)),"")</f>
        <v/>
      </c>
      <c r="H817" s="15"/>
      <c r="I817" s="9" t="str">
        <f t="shared" si="14"/>
        <v/>
      </c>
      <c r="J817" s="15"/>
      <c r="K817" s="15"/>
      <c r="L817" s="15"/>
      <c r="M817" s="15"/>
      <c r="N817" s="15"/>
    </row>
    <row r="818" spans="2:14" s="55" customFormat="1" ht="18.75" x14ac:dyDescent="0.25">
      <c r="B818" s="10"/>
      <c r="C818" s="11"/>
      <c r="D818" s="42" t="str">
        <f>IFERROR(VLOOKUP(C818,Table1[[كود]:[الصنف]],2,0),"")</f>
        <v/>
      </c>
      <c r="E818" s="9" t="str">
        <f>IFERROR(VLOOKUP(C818,Table1[[كود]:[الصنف]],3,0),"")</f>
        <v/>
      </c>
      <c r="F818" s="9"/>
      <c r="G818" s="42" t="str">
        <f>IFERROR(INDEX(Table1[سعر الشراء],MATCH(C818,Table1[كود],0)),"")</f>
        <v/>
      </c>
      <c r="H818" s="15"/>
      <c r="I818" s="9" t="str">
        <f t="shared" si="14"/>
        <v/>
      </c>
      <c r="J818" s="15"/>
      <c r="K818" s="15"/>
      <c r="L818" s="15"/>
      <c r="M818" s="15"/>
      <c r="N818" s="15"/>
    </row>
    <row r="819" spans="2:14" s="55" customFormat="1" ht="18.75" x14ac:dyDescent="0.25">
      <c r="B819" s="10"/>
      <c r="C819" s="11"/>
      <c r="D819" s="42" t="str">
        <f>IFERROR(VLOOKUP(C819,Table1[[كود]:[الصنف]],2,0),"")</f>
        <v/>
      </c>
      <c r="E819" s="9" t="str">
        <f>IFERROR(VLOOKUP(C819,Table1[[كود]:[الصنف]],3,0),"")</f>
        <v/>
      </c>
      <c r="F819" s="9"/>
      <c r="G819" s="42" t="str">
        <f>IFERROR(INDEX(Table1[سعر الشراء],MATCH(C819,Table1[كود],0)),"")</f>
        <v/>
      </c>
      <c r="H819" s="15"/>
      <c r="I819" s="9" t="str">
        <f t="shared" si="14"/>
        <v/>
      </c>
      <c r="J819" s="15"/>
      <c r="K819" s="15"/>
      <c r="L819" s="15"/>
      <c r="M819" s="15"/>
      <c r="N819" s="15"/>
    </row>
    <row r="820" spans="2:14" s="55" customFormat="1" ht="18.75" x14ac:dyDescent="0.25">
      <c r="B820" s="10"/>
      <c r="C820" s="11"/>
      <c r="D820" s="42" t="str">
        <f>IFERROR(VLOOKUP(C820,Table1[[كود]:[الصنف]],2,0),"")</f>
        <v/>
      </c>
      <c r="E820" s="9" t="str">
        <f>IFERROR(VLOOKUP(C820,Table1[[كود]:[الصنف]],3,0),"")</f>
        <v/>
      </c>
      <c r="F820" s="9"/>
      <c r="G820" s="42" t="str">
        <f>IFERROR(INDEX(Table1[سعر الشراء],MATCH(C820,Table1[كود],0)),"")</f>
        <v/>
      </c>
      <c r="H820" s="15"/>
      <c r="I820" s="9" t="str">
        <f t="shared" si="14"/>
        <v/>
      </c>
      <c r="J820" s="15"/>
      <c r="K820" s="15"/>
      <c r="L820" s="15"/>
      <c r="M820" s="15"/>
      <c r="N820" s="15"/>
    </row>
    <row r="821" spans="2:14" s="55" customFormat="1" ht="18.75" x14ac:dyDescent="0.25">
      <c r="B821" s="10"/>
      <c r="C821" s="11"/>
      <c r="D821" s="42" t="str">
        <f>IFERROR(VLOOKUP(C821,Table1[[كود]:[الصنف]],2,0),"")</f>
        <v/>
      </c>
      <c r="E821" s="9" t="str">
        <f>IFERROR(VLOOKUP(C821,Table1[[كود]:[الصنف]],3,0),"")</f>
        <v/>
      </c>
      <c r="F821" s="9"/>
      <c r="G821" s="42" t="str">
        <f>IFERROR(INDEX(Table1[سعر الشراء],MATCH(C821,Table1[كود],0)),"")</f>
        <v/>
      </c>
      <c r="H821" s="15"/>
      <c r="I821" s="9" t="str">
        <f t="shared" si="14"/>
        <v/>
      </c>
      <c r="J821" s="15"/>
      <c r="K821" s="15"/>
      <c r="L821" s="15"/>
      <c r="M821" s="15"/>
      <c r="N821" s="15"/>
    </row>
    <row r="822" spans="2:14" s="55" customFormat="1" ht="18.75" x14ac:dyDescent="0.25">
      <c r="B822" s="10"/>
      <c r="C822" s="11"/>
      <c r="D822" s="42" t="str">
        <f>IFERROR(VLOOKUP(C822,Table1[[كود]:[الصنف]],2,0),"")</f>
        <v/>
      </c>
      <c r="E822" s="9" t="str">
        <f>IFERROR(VLOOKUP(C822,Table1[[كود]:[الصنف]],3,0),"")</f>
        <v/>
      </c>
      <c r="F822" s="9"/>
      <c r="G822" s="42" t="str">
        <f>IFERROR(INDEX(Table1[سعر الشراء],MATCH(C822,Table1[كود],0)),"")</f>
        <v/>
      </c>
      <c r="H822" s="15"/>
      <c r="I822" s="9" t="str">
        <f t="shared" si="14"/>
        <v/>
      </c>
      <c r="J822" s="15"/>
      <c r="K822" s="15"/>
      <c r="L822" s="15"/>
      <c r="M822" s="15"/>
      <c r="N822" s="15"/>
    </row>
    <row r="823" spans="2:14" s="55" customFormat="1" ht="18.75" x14ac:dyDescent="0.25">
      <c r="B823" s="10"/>
      <c r="C823" s="11"/>
      <c r="D823" s="42" t="str">
        <f>IFERROR(VLOOKUP(C823,Table1[[كود]:[الصنف]],2,0),"")</f>
        <v/>
      </c>
      <c r="E823" s="9" t="str">
        <f>IFERROR(VLOOKUP(C823,Table1[[كود]:[الصنف]],3,0),"")</f>
        <v/>
      </c>
      <c r="F823" s="9"/>
      <c r="G823" s="42" t="str">
        <f>IFERROR(INDEX(Table1[سعر الشراء],MATCH(C823,Table1[كود],0)),"")</f>
        <v/>
      </c>
      <c r="H823" s="15"/>
      <c r="I823" s="9" t="str">
        <f t="shared" si="14"/>
        <v/>
      </c>
      <c r="J823" s="15"/>
      <c r="K823" s="15"/>
      <c r="L823" s="15"/>
      <c r="M823" s="15"/>
      <c r="N823" s="15"/>
    </row>
    <row r="824" spans="2:14" s="55" customFormat="1" ht="18.75" x14ac:dyDescent="0.25">
      <c r="B824" s="10"/>
      <c r="C824" s="11"/>
      <c r="D824" s="42" t="str">
        <f>IFERROR(VLOOKUP(C824,Table1[[كود]:[الصنف]],2,0),"")</f>
        <v/>
      </c>
      <c r="E824" s="9" t="str">
        <f>IFERROR(VLOOKUP(C824,Table1[[كود]:[الصنف]],3,0),"")</f>
        <v/>
      </c>
      <c r="F824" s="9"/>
      <c r="G824" s="42" t="str">
        <f>IFERROR(INDEX(Table1[سعر الشراء],MATCH(C824,Table1[كود],0)),"")</f>
        <v/>
      </c>
      <c r="H824" s="15"/>
      <c r="I824" s="9" t="str">
        <f t="shared" si="14"/>
        <v/>
      </c>
      <c r="J824" s="15"/>
      <c r="K824" s="15"/>
      <c r="L824" s="15"/>
      <c r="M824" s="15"/>
      <c r="N824" s="15"/>
    </row>
    <row r="825" spans="2:14" s="55" customFormat="1" ht="18.75" x14ac:dyDescent="0.25">
      <c r="B825" s="10"/>
      <c r="C825" s="11"/>
      <c r="D825" s="42" t="str">
        <f>IFERROR(VLOOKUP(C825,Table1[[كود]:[الصنف]],2,0),"")</f>
        <v/>
      </c>
      <c r="E825" s="9" t="str">
        <f>IFERROR(VLOOKUP(C825,Table1[[كود]:[الصنف]],3,0),"")</f>
        <v/>
      </c>
      <c r="F825" s="9"/>
      <c r="G825" s="42" t="str">
        <f>IFERROR(INDEX(Table1[سعر الشراء],MATCH(C825,Table1[كود],0)),"")</f>
        <v/>
      </c>
      <c r="H825" s="15"/>
      <c r="I825" s="9" t="str">
        <f t="shared" si="14"/>
        <v/>
      </c>
      <c r="J825" s="15"/>
      <c r="K825" s="15"/>
      <c r="L825" s="15"/>
      <c r="M825" s="15"/>
      <c r="N825" s="15"/>
    </row>
    <row r="826" spans="2:14" s="55" customFormat="1" ht="18.75" x14ac:dyDescent="0.25">
      <c r="B826" s="10"/>
      <c r="C826" s="11"/>
      <c r="D826" s="42" t="str">
        <f>IFERROR(VLOOKUP(C826,Table1[[كود]:[الصنف]],2,0),"")</f>
        <v/>
      </c>
      <c r="E826" s="9" t="str">
        <f>IFERROR(VLOOKUP(C826,Table1[[كود]:[الصنف]],3,0),"")</f>
        <v/>
      </c>
      <c r="F826" s="9"/>
      <c r="G826" s="42" t="str">
        <f>IFERROR(INDEX(Table1[سعر الشراء],MATCH(C826,Table1[كود],0)),"")</f>
        <v/>
      </c>
      <c r="H826" s="15"/>
      <c r="I826" s="9" t="str">
        <f t="shared" si="14"/>
        <v/>
      </c>
      <c r="J826" s="15"/>
      <c r="K826" s="15"/>
      <c r="L826" s="15"/>
      <c r="M826" s="15"/>
      <c r="N826" s="15"/>
    </row>
    <row r="827" spans="2:14" s="55" customFormat="1" ht="18.75" x14ac:dyDescent="0.25">
      <c r="B827" s="10"/>
      <c r="C827" s="11"/>
      <c r="D827" s="42" t="str">
        <f>IFERROR(VLOOKUP(C827,Table1[[كود]:[الصنف]],2,0),"")</f>
        <v/>
      </c>
      <c r="E827" s="9" t="str">
        <f>IFERROR(VLOOKUP(C827,Table1[[كود]:[الصنف]],3,0),"")</f>
        <v/>
      </c>
      <c r="F827" s="9"/>
      <c r="G827" s="42" t="str">
        <f>IFERROR(INDEX(Table1[سعر الشراء],MATCH(C827,Table1[كود],0)),"")</f>
        <v/>
      </c>
      <c r="H827" s="15"/>
      <c r="I827" s="9" t="str">
        <f t="shared" si="14"/>
        <v/>
      </c>
      <c r="J827" s="15"/>
      <c r="K827" s="15"/>
      <c r="L827" s="15"/>
      <c r="M827" s="15"/>
      <c r="N827" s="15"/>
    </row>
    <row r="828" spans="2:14" s="55" customFormat="1" ht="18.75" x14ac:dyDescent="0.25">
      <c r="B828" s="10"/>
      <c r="C828" s="11"/>
      <c r="D828" s="42" t="str">
        <f>IFERROR(VLOOKUP(C828,Table1[[كود]:[الصنف]],2,0),"")</f>
        <v/>
      </c>
      <c r="E828" s="9" t="str">
        <f>IFERROR(VLOOKUP(C828,Table1[[كود]:[الصنف]],3,0),"")</f>
        <v/>
      </c>
      <c r="F828" s="9"/>
      <c r="G828" s="42" t="str">
        <f>IFERROR(INDEX(Table1[سعر الشراء],MATCH(C828,Table1[كود],0)),"")</f>
        <v/>
      </c>
      <c r="H828" s="15"/>
      <c r="I828" s="9" t="str">
        <f t="shared" si="14"/>
        <v/>
      </c>
      <c r="J828" s="15"/>
      <c r="K828" s="15"/>
      <c r="L828" s="15"/>
      <c r="M828" s="15"/>
      <c r="N828" s="15"/>
    </row>
    <row r="829" spans="2:14" s="55" customFormat="1" ht="18.75" x14ac:dyDescent="0.25">
      <c r="B829" s="10"/>
      <c r="C829" s="11"/>
      <c r="D829" s="42" t="str">
        <f>IFERROR(VLOOKUP(C829,Table1[[كود]:[الصنف]],2,0),"")</f>
        <v/>
      </c>
      <c r="E829" s="9" t="str">
        <f>IFERROR(VLOOKUP(C829,Table1[[كود]:[الصنف]],3,0),"")</f>
        <v/>
      </c>
      <c r="F829" s="9"/>
      <c r="G829" s="42" t="str">
        <f>IFERROR(INDEX(Table1[سعر الشراء],MATCH(C829,Table1[كود],0)),"")</f>
        <v/>
      </c>
      <c r="H829" s="15"/>
      <c r="I829" s="9" t="str">
        <f t="shared" si="14"/>
        <v/>
      </c>
      <c r="J829" s="15"/>
      <c r="K829" s="15"/>
      <c r="L829" s="15"/>
      <c r="M829" s="15"/>
      <c r="N829" s="15"/>
    </row>
    <row r="830" spans="2:14" s="55" customFormat="1" ht="18.75" x14ac:dyDescent="0.25">
      <c r="B830" s="10"/>
      <c r="C830" s="11"/>
      <c r="D830" s="42" t="str">
        <f>IFERROR(VLOOKUP(C830,Table1[[كود]:[الصنف]],2,0),"")</f>
        <v/>
      </c>
      <c r="E830" s="9" t="str">
        <f>IFERROR(VLOOKUP(C830,Table1[[كود]:[الصنف]],3,0),"")</f>
        <v/>
      </c>
      <c r="F830" s="9"/>
      <c r="G830" s="42" t="str">
        <f>IFERROR(INDEX(Table1[سعر الشراء],MATCH(C830,Table1[كود],0)),"")</f>
        <v/>
      </c>
      <c r="H830" s="15"/>
      <c r="I830" s="9" t="str">
        <f t="shared" si="14"/>
        <v/>
      </c>
      <c r="J830" s="15"/>
      <c r="K830" s="15"/>
      <c r="L830" s="15"/>
      <c r="M830" s="15"/>
      <c r="N830" s="15"/>
    </row>
    <row r="831" spans="2:14" s="55" customFormat="1" ht="18.75" x14ac:dyDescent="0.25">
      <c r="B831" s="10"/>
      <c r="C831" s="11"/>
      <c r="D831" s="42" t="str">
        <f>IFERROR(VLOOKUP(C831,Table1[[كود]:[الصنف]],2,0),"")</f>
        <v/>
      </c>
      <c r="E831" s="9" t="str">
        <f>IFERROR(VLOOKUP(C831,Table1[[كود]:[الصنف]],3,0),"")</f>
        <v/>
      </c>
      <c r="F831" s="9"/>
      <c r="G831" s="42" t="str">
        <f>IFERROR(INDEX(Table1[سعر الشراء],MATCH(C831,Table1[كود],0)),"")</f>
        <v/>
      </c>
      <c r="H831" s="15"/>
      <c r="I831" s="9" t="str">
        <f t="shared" si="14"/>
        <v/>
      </c>
      <c r="J831" s="15"/>
      <c r="K831" s="15"/>
      <c r="L831" s="15"/>
      <c r="M831" s="15"/>
      <c r="N831" s="15"/>
    </row>
    <row r="832" spans="2:14" s="55" customFormat="1" ht="18.75" x14ac:dyDescent="0.25">
      <c r="B832" s="10"/>
      <c r="C832" s="11"/>
      <c r="D832" s="42" t="str">
        <f>IFERROR(VLOOKUP(C832,Table1[[كود]:[الصنف]],2,0),"")</f>
        <v/>
      </c>
      <c r="E832" s="9" t="str">
        <f>IFERROR(VLOOKUP(C832,Table1[[كود]:[الصنف]],3,0),"")</f>
        <v/>
      </c>
      <c r="F832" s="9"/>
      <c r="G832" s="42" t="str">
        <f>IFERROR(INDEX(Table1[سعر الشراء],MATCH(C832,Table1[كود],0)),"")</f>
        <v/>
      </c>
      <c r="H832" s="15"/>
      <c r="I832" s="9" t="str">
        <f t="shared" si="14"/>
        <v/>
      </c>
      <c r="J832" s="15"/>
      <c r="K832" s="15"/>
      <c r="L832" s="15"/>
      <c r="M832" s="15"/>
      <c r="N832" s="15"/>
    </row>
    <row r="833" spans="2:14" s="55" customFormat="1" ht="18.75" x14ac:dyDescent="0.25">
      <c r="B833" s="10"/>
      <c r="C833" s="11"/>
      <c r="D833" s="42" t="str">
        <f>IFERROR(VLOOKUP(C833,Table1[[كود]:[الصنف]],2,0),"")</f>
        <v/>
      </c>
      <c r="E833" s="9" t="str">
        <f>IFERROR(VLOOKUP(C833,Table1[[كود]:[الصنف]],3,0),"")</f>
        <v/>
      </c>
      <c r="F833" s="9"/>
      <c r="G833" s="42" t="str">
        <f>IFERROR(INDEX(Table1[سعر الشراء],MATCH(C833,Table1[كود],0)),"")</f>
        <v/>
      </c>
      <c r="H833" s="15"/>
      <c r="I833" s="9" t="str">
        <f t="shared" si="14"/>
        <v/>
      </c>
      <c r="J833" s="15"/>
      <c r="K833" s="15"/>
      <c r="L833" s="15"/>
      <c r="M833" s="15"/>
      <c r="N833" s="15"/>
    </row>
    <row r="834" spans="2:14" s="55" customFormat="1" ht="18.75" x14ac:dyDescent="0.25">
      <c r="B834" s="10"/>
      <c r="C834" s="11"/>
      <c r="D834" s="42" t="str">
        <f>IFERROR(VLOOKUP(C834,Table1[[كود]:[الصنف]],2,0),"")</f>
        <v/>
      </c>
      <c r="E834" s="9" t="str">
        <f>IFERROR(VLOOKUP(C834,Table1[[كود]:[الصنف]],3,0),"")</f>
        <v/>
      </c>
      <c r="F834" s="9"/>
      <c r="G834" s="42" t="str">
        <f>IFERROR(INDEX(Table1[سعر الشراء],MATCH(C834,Table1[كود],0)),"")</f>
        <v/>
      </c>
      <c r="H834" s="15"/>
      <c r="I834" s="9" t="str">
        <f t="shared" si="14"/>
        <v/>
      </c>
      <c r="J834" s="15"/>
      <c r="K834" s="15"/>
      <c r="L834" s="15"/>
      <c r="M834" s="15"/>
      <c r="N834" s="15"/>
    </row>
    <row r="835" spans="2:14" s="55" customFormat="1" ht="18.75" x14ac:dyDescent="0.25">
      <c r="B835" s="10"/>
      <c r="C835" s="11"/>
      <c r="D835" s="42" t="str">
        <f>IFERROR(VLOOKUP(C835,Table1[[كود]:[الصنف]],2,0),"")</f>
        <v/>
      </c>
      <c r="E835" s="9" t="str">
        <f>IFERROR(VLOOKUP(C835,Table1[[كود]:[الصنف]],3,0),"")</f>
        <v/>
      </c>
      <c r="F835" s="9"/>
      <c r="G835" s="42" t="str">
        <f>IFERROR(INDEX(Table1[سعر الشراء],MATCH(C835,Table1[كود],0)),"")</f>
        <v/>
      </c>
      <c r="H835" s="15"/>
      <c r="I835" s="9" t="str">
        <f t="shared" si="14"/>
        <v/>
      </c>
      <c r="J835" s="15"/>
      <c r="K835" s="15"/>
      <c r="L835" s="15"/>
      <c r="M835" s="15"/>
      <c r="N835" s="15"/>
    </row>
    <row r="836" spans="2:14" s="55" customFormat="1" ht="18.75" x14ac:dyDescent="0.25">
      <c r="B836" s="10"/>
      <c r="C836" s="11"/>
      <c r="D836" s="42" t="str">
        <f>IFERROR(VLOOKUP(C836,Table1[[كود]:[الصنف]],2,0),"")</f>
        <v/>
      </c>
      <c r="E836" s="9" t="str">
        <f>IFERROR(VLOOKUP(C836,Table1[[كود]:[الصنف]],3,0),"")</f>
        <v/>
      </c>
      <c r="F836" s="9"/>
      <c r="G836" s="42" t="str">
        <f>IFERROR(INDEX(Table1[سعر الشراء],MATCH(C836,Table1[كود],0)),"")</f>
        <v/>
      </c>
      <c r="H836" s="15"/>
      <c r="I836" s="9" t="str">
        <f t="shared" si="14"/>
        <v/>
      </c>
      <c r="J836" s="15"/>
      <c r="K836" s="15"/>
      <c r="L836" s="15"/>
      <c r="M836" s="15"/>
      <c r="N836" s="15"/>
    </row>
    <row r="837" spans="2:14" s="55" customFormat="1" ht="18.75" x14ac:dyDescent="0.25">
      <c r="B837" s="10"/>
      <c r="C837" s="11"/>
      <c r="D837" s="42" t="str">
        <f>IFERROR(VLOOKUP(C837,Table1[[كود]:[الصنف]],2,0),"")</f>
        <v/>
      </c>
      <c r="E837" s="9" t="str">
        <f>IFERROR(VLOOKUP(C837,Table1[[كود]:[الصنف]],3,0),"")</f>
        <v/>
      </c>
      <c r="F837" s="9"/>
      <c r="G837" s="42" t="str">
        <f>IFERROR(INDEX(Table1[سعر الشراء],MATCH(C837,Table1[كود],0)),"")</f>
        <v/>
      </c>
      <c r="H837" s="15"/>
      <c r="I837" s="9" t="str">
        <f t="shared" si="14"/>
        <v/>
      </c>
      <c r="J837" s="15"/>
      <c r="K837" s="15"/>
      <c r="L837" s="15"/>
      <c r="M837" s="15"/>
      <c r="N837" s="15"/>
    </row>
    <row r="838" spans="2:14" s="55" customFormat="1" ht="18.75" x14ac:dyDescent="0.25">
      <c r="B838" s="10"/>
      <c r="C838" s="11"/>
      <c r="D838" s="42" t="str">
        <f>IFERROR(VLOOKUP(C838,Table1[[كود]:[الصنف]],2,0),"")</f>
        <v/>
      </c>
      <c r="E838" s="9" t="str">
        <f>IFERROR(VLOOKUP(C838,Table1[[كود]:[الصنف]],3,0),"")</f>
        <v/>
      </c>
      <c r="F838" s="9"/>
      <c r="G838" s="42" t="str">
        <f>IFERROR(INDEX(Table1[سعر الشراء],MATCH(C838,Table1[كود],0)),"")</f>
        <v/>
      </c>
      <c r="H838" s="15"/>
      <c r="I838" s="9" t="str">
        <f t="shared" si="14"/>
        <v/>
      </c>
      <c r="J838" s="15"/>
      <c r="K838" s="15"/>
      <c r="L838" s="15"/>
      <c r="M838" s="15"/>
      <c r="N838" s="15"/>
    </row>
    <row r="839" spans="2:14" s="55" customFormat="1" ht="18.75" x14ac:dyDescent="0.25">
      <c r="B839" s="10"/>
      <c r="C839" s="11"/>
      <c r="D839" s="42" t="str">
        <f>IFERROR(VLOOKUP(C839,Table1[[كود]:[الصنف]],2,0),"")</f>
        <v/>
      </c>
      <c r="E839" s="9" t="str">
        <f>IFERROR(VLOOKUP(C839,Table1[[كود]:[الصنف]],3,0),"")</f>
        <v/>
      </c>
      <c r="F839" s="9"/>
      <c r="G839" s="42" t="str">
        <f>IFERROR(INDEX(Table1[سعر الشراء],MATCH(C839,Table1[كود],0)),"")</f>
        <v/>
      </c>
      <c r="H839" s="15"/>
      <c r="I839" s="9" t="str">
        <f t="shared" si="14"/>
        <v/>
      </c>
      <c r="J839" s="15"/>
      <c r="K839" s="15"/>
      <c r="L839" s="15"/>
      <c r="M839" s="15"/>
      <c r="N839" s="15"/>
    </row>
    <row r="840" spans="2:14" s="55" customFormat="1" ht="18.75" x14ac:dyDescent="0.25">
      <c r="B840" s="10"/>
      <c r="C840" s="11"/>
      <c r="D840" s="42" t="str">
        <f>IFERROR(VLOOKUP(C840,Table1[[كود]:[الصنف]],2,0),"")</f>
        <v/>
      </c>
      <c r="E840" s="9" t="str">
        <f>IFERROR(VLOOKUP(C840,Table1[[كود]:[الصنف]],3,0),"")</f>
        <v/>
      </c>
      <c r="F840" s="9"/>
      <c r="G840" s="42" t="str">
        <f>IFERROR(INDEX(Table1[سعر الشراء],MATCH(C840,Table1[كود],0)),"")</f>
        <v/>
      </c>
      <c r="H840" s="15"/>
      <c r="I840" s="9" t="str">
        <f t="shared" ref="I840:I903" si="15">IFERROR((G840*F840)-H840,"")</f>
        <v/>
      </c>
      <c r="J840" s="15"/>
      <c r="K840" s="15"/>
      <c r="L840" s="15"/>
      <c r="M840" s="15"/>
      <c r="N840" s="15"/>
    </row>
    <row r="841" spans="2:14" s="55" customFormat="1" ht="18.75" x14ac:dyDescent="0.25">
      <c r="B841" s="10"/>
      <c r="C841" s="11"/>
      <c r="D841" s="42" t="str">
        <f>IFERROR(VLOOKUP(C841,Table1[[كود]:[الصنف]],2,0),"")</f>
        <v/>
      </c>
      <c r="E841" s="9" t="str">
        <f>IFERROR(VLOOKUP(C841,Table1[[كود]:[الصنف]],3,0),"")</f>
        <v/>
      </c>
      <c r="F841" s="9"/>
      <c r="G841" s="42" t="str">
        <f>IFERROR(INDEX(Table1[سعر الشراء],MATCH(C841,Table1[كود],0)),"")</f>
        <v/>
      </c>
      <c r="H841" s="15"/>
      <c r="I841" s="9" t="str">
        <f t="shared" si="15"/>
        <v/>
      </c>
      <c r="J841" s="15"/>
      <c r="K841" s="15"/>
      <c r="L841" s="15"/>
      <c r="M841" s="15"/>
      <c r="N841" s="15"/>
    </row>
    <row r="842" spans="2:14" s="55" customFormat="1" ht="18.75" x14ac:dyDescent="0.25">
      <c r="B842" s="10"/>
      <c r="C842" s="11"/>
      <c r="D842" s="42" t="str">
        <f>IFERROR(VLOOKUP(C842,Table1[[كود]:[الصنف]],2,0),"")</f>
        <v/>
      </c>
      <c r="E842" s="9" t="str">
        <f>IFERROR(VLOOKUP(C842,Table1[[كود]:[الصنف]],3,0),"")</f>
        <v/>
      </c>
      <c r="F842" s="9"/>
      <c r="G842" s="42" t="str">
        <f>IFERROR(INDEX(Table1[سعر الشراء],MATCH(C842,Table1[كود],0)),"")</f>
        <v/>
      </c>
      <c r="H842" s="15"/>
      <c r="I842" s="9" t="str">
        <f t="shared" si="15"/>
        <v/>
      </c>
      <c r="J842" s="15"/>
      <c r="K842" s="15"/>
      <c r="L842" s="15"/>
      <c r="M842" s="15"/>
      <c r="N842" s="15"/>
    </row>
    <row r="843" spans="2:14" s="55" customFormat="1" ht="18.75" x14ac:dyDescent="0.25">
      <c r="B843" s="10"/>
      <c r="C843" s="11"/>
      <c r="D843" s="42" t="str">
        <f>IFERROR(VLOOKUP(C843,Table1[[كود]:[الصنف]],2,0),"")</f>
        <v/>
      </c>
      <c r="E843" s="9" t="str">
        <f>IFERROR(VLOOKUP(C843,Table1[[كود]:[الصنف]],3,0),"")</f>
        <v/>
      </c>
      <c r="F843" s="9"/>
      <c r="G843" s="42" t="str">
        <f>IFERROR(INDEX(Table1[سعر الشراء],MATCH(C843,Table1[كود],0)),"")</f>
        <v/>
      </c>
      <c r="H843" s="15"/>
      <c r="I843" s="9" t="str">
        <f t="shared" si="15"/>
        <v/>
      </c>
      <c r="J843" s="15"/>
      <c r="K843" s="15"/>
      <c r="L843" s="15"/>
      <c r="M843" s="15"/>
      <c r="N843" s="15"/>
    </row>
    <row r="844" spans="2:14" s="55" customFormat="1" ht="18.75" x14ac:dyDescent="0.25">
      <c r="B844" s="10"/>
      <c r="C844" s="11"/>
      <c r="D844" s="42" t="str">
        <f>IFERROR(VLOOKUP(C844,Table1[[كود]:[الصنف]],2,0),"")</f>
        <v/>
      </c>
      <c r="E844" s="9" t="str">
        <f>IFERROR(VLOOKUP(C844,Table1[[كود]:[الصنف]],3,0),"")</f>
        <v/>
      </c>
      <c r="F844" s="9"/>
      <c r="G844" s="42" t="str">
        <f>IFERROR(INDEX(Table1[سعر الشراء],MATCH(C844,Table1[كود],0)),"")</f>
        <v/>
      </c>
      <c r="H844" s="15"/>
      <c r="I844" s="9" t="str">
        <f t="shared" si="15"/>
        <v/>
      </c>
      <c r="J844" s="15"/>
      <c r="K844" s="15"/>
      <c r="L844" s="15"/>
      <c r="M844" s="15"/>
      <c r="N844" s="15"/>
    </row>
    <row r="845" spans="2:14" s="55" customFormat="1" ht="18.75" x14ac:dyDescent="0.25">
      <c r="B845" s="10"/>
      <c r="C845" s="11"/>
      <c r="D845" s="42" t="str">
        <f>IFERROR(VLOOKUP(C845,Table1[[كود]:[الصنف]],2,0),"")</f>
        <v/>
      </c>
      <c r="E845" s="9" t="str">
        <f>IFERROR(VLOOKUP(C845,Table1[[كود]:[الصنف]],3,0),"")</f>
        <v/>
      </c>
      <c r="F845" s="9"/>
      <c r="G845" s="42" t="str">
        <f>IFERROR(INDEX(Table1[سعر الشراء],MATCH(C845,Table1[كود],0)),"")</f>
        <v/>
      </c>
      <c r="H845" s="15"/>
      <c r="I845" s="9" t="str">
        <f t="shared" si="15"/>
        <v/>
      </c>
      <c r="J845" s="15"/>
      <c r="K845" s="15"/>
      <c r="L845" s="15"/>
      <c r="M845" s="15"/>
      <c r="N845" s="15"/>
    </row>
    <row r="846" spans="2:14" s="55" customFormat="1" ht="18.75" x14ac:dyDescent="0.25">
      <c r="B846" s="10"/>
      <c r="C846" s="11"/>
      <c r="D846" s="42" t="str">
        <f>IFERROR(VLOOKUP(C846,Table1[[كود]:[الصنف]],2,0),"")</f>
        <v/>
      </c>
      <c r="E846" s="9" t="str">
        <f>IFERROR(VLOOKUP(C846,Table1[[كود]:[الصنف]],3,0),"")</f>
        <v/>
      </c>
      <c r="F846" s="9"/>
      <c r="G846" s="42" t="str">
        <f>IFERROR(INDEX(Table1[سعر الشراء],MATCH(C846,Table1[كود],0)),"")</f>
        <v/>
      </c>
      <c r="H846" s="15"/>
      <c r="I846" s="9" t="str">
        <f t="shared" si="15"/>
        <v/>
      </c>
      <c r="J846" s="15"/>
      <c r="K846" s="15"/>
      <c r="L846" s="15"/>
      <c r="M846" s="15"/>
      <c r="N846" s="15"/>
    </row>
    <row r="847" spans="2:14" s="55" customFormat="1" ht="18.75" x14ac:dyDescent="0.25">
      <c r="B847" s="10"/>
      <c r="C847" s="11"/>
      <c r="D847" s="42" t="str">
        <f>IFERROR(VLOOKUP(C847,Table1[[كود]:[الصنف]],2,0),"")</f>
        <v/>
      </c>
      <c r="E847" s="9" t="str">
        <f>IFERROR(VLOOKUP(C847,Table1[[كود]:[الصنف]],3,0),"")</f>
        <v/>
      </c>
      <c r="F847" s="9"/>
      <c r="G847" s="42" t="str">
        <f>IFERROR(INDEX(Table1[سعر الشراء],MATCH(C847,Table1[كود],0)),"")</f>
        <v/>
      </c>
      <c r="H847" s="15"/>
      <c r="I847" s="9" t="str">
        <f t="shared" si="15"/>
        <v/>
      </c>
      <c r="J847" s="15"/>
      <c r="K847" s="15"/>
      <c r="L847" s="15"/>
      <c r="M847" s="15"/>
      <c r="N847" s="15"/>
    </row>
    <row r="848" spans="2:14" s="55" customFormat="1" ht="18.75" x14ac:dyDescent="0.25">
      <c r="B848" s="10"/>
      <c r="C848" s="11"/>
      <c r="D848" s="42" t="str">
        <f>IFERROR(VLOOKUP(C848,Table1[[كود]:[الصنف]],2,0),"")</f>
        <v/>
      </c>
      <c r="E848" s="9" t="str">
        <f>IFERROR(VLOOKUP(C848,Table1[[كود]:[الصنف]],3,0),"")</f>
        <v/>
      </c>
      <c r="F848" s="9"/>
      <c r="G848" s="42" t="str">
        <f>IFERROR(INDEX(Table1[سعر الشراء],MATCH(C848,Table1[كود],0)),"")</f>
        <v/>
      </c>
      <c r="H848" s="15"/>
      <c r="I848" s="9" t="str">
        <f t="shared" si="15"/>
        <v/>
      </c>
      <c r="J848" s="15"/>
      <c r="K848" s="15"/>
      <c r="L848" s="15"/>
      <c r="M848" s="15"/>
      <c r="N848" s="15"/>
    </row>
    <row r="849" spans="2:14" s="55" customFormat="1" ht="18.75" x14ac:dyDescent="0.25">
      <c r="B849" s="10"/>
      <c r="C849" s="11"/>
      <c r="D849" s="42" t="str">
        <f>IFERROR(VLOOKUP(C849,Table1[[كود]:[الصنف]],2,0),"")</f>
        <v/>
      </c>
      <c r="E849" s="9" t="str">
        <f>IFERROR(VLOOKUP(C849,Table1[[كود]:[الصنف]],3,0),"")</f>
        <v/>
      </c>
      <c r="F849" s="9"/>
      <c r="G849" s="42" t="str">
        <f>IFERROR(INDEX(Table1[سعر الشراء],MATCH(C849,Table1[كود],0)),"")</f>
        <v/>
      </c>
      <c r="H849" s="15"/>
      <c r="I849" s="9" t="str">
        <f t="shared" si="15"/>
        <v/>
      </c>
      <c r="J849" s="15"/>
      <c r="K849" s="15"/>
      <c r="L849" s="15"/>
      <c r="M849" s="15"/>
      <c r="N849" s="15"/>
    </row>
    <row r="850" spans="2:14" s="55" customFormat="1" ht="18.75" x14ac:dyDescent="0.25">
      <c r="B850" s="10"/>
      <c r="C850" s="11"/>
      <c r="D850" s="42" t="str">
        <f>IFERROR(VLOOKUP(C850,Table1[[كود]:[الصنف]],2,0),"")</f>
        <v/>
      </c>
      <c r="E850" s="9" t="str">
        <f>IFERROR(VLOOKUP(C850,Table1[[كود]:[الصنف]],3,0),"")</f>
        <v/>
      </c>
      <c r="F850" s="9"/>
      <c r="G850" s="42" t="str">
        <f>IFERROR(INDEX(Table1[سعر الشراء],MATCH(C850,Table1[كود],0)),"")</f>
        <v/>
      </c>
      <c r="H850" s="15"/>
      <c r="I850" s="9" t="str">
        <f t="shared" si="15"/>
        <v/>
      </c>
      <c r="J850" s="15"/>
      <c r="K850" s="15"/>
      <c r="L850" s="15"/>
      <c r="M850" s="15"/>
      <c r="N850" s="15"/>
    </row>
    <row r="851" spans="2:14" s="55" customFormat="1" ht="18.75" x14ac:dyDescent="0.25">
      <c r="B851" s="10"/>
      <c r="C851" s="11"/>
      <c r="D851" s="42" t="str">
        <f>IFERROR(VLOOKUP(C851,Table1[[كود]:[الصنف]],2,0),"")</f>
        <v/>
      </c>
      <c r="E851" s="9" t="str">
        <f>IFERROR(VLOOKUP(C851,Table1[[كود]:[الصنف]],3,0),"")</f>
        <v/>
      </c>
      <c r="F851" s="9"/>
      <c r="G851" s="42" t="str">
        <f>IFERROR(INDEX(Table1[سعر الشراء],MATCH(C851,Table1[كود],0)),"")</f>
        <v/>
      </c>
      <c r="H851" s="15"/>
      <c r="I851" s="9" t="str">
        <f t="shared" si="15"/>
        <v/>
      </c>
      <c r="J851" s="15"/>
      <c r="K851" s="15"/>
      <c r="L851" s="15"/>
      <c r="M851" s="15"/>
      <c r="N851" s="15"/>
    </row>
    <row r="852" spans="2:14" s="55" customFormat="1" ht="18.75" x14ac:dyDescent="0.25">
      <c r="B852" s="10"/>
      <c r="C852" s="11"/>
      <c r="D852" s="42" t="str">
        <f>IFERROR(VLOOKUP(C852,Table1[[كود]:[الصنف]],2,0),"")</f>
        <v/>
      </c>
      <c r="E852" s="9" t="str">
        <f>IFERROR(VLOOKUP(C852,Table1[[كود]:[الصنف]],3,0),"")</f>
        <v/>
      </c>
      <c r="F852" s="9"/>
      <c r="G852" s="42" t="str">
        <f>IFERROR(INDEX(Table1[سعر الشراء],MATCH(C852,Table1[كود],0)),"")</f>
        <v/>
      </c>
      <c r="H852" s="15"/>
      <c r="I852" s="9" t="str">
        <f t="shared" si="15"/>
        <v/>
      </c>
      <c r="J852" s="15"/>
      <c r="K852" s="15"/>
      <c r="L852" s="15"/>
      <c r="M852" s="15"/>
      <c r="N852" s="15"/>
    </row>
    <row r="853" spans="2:14" s="55" customFormat="1" ht="18.75" x14ac:dyDescent="0.25">
      <c r="B853" s="10"/>
      <c r="C853" s="11"/>
      <c r="D853" s="42" t="str">
        <f>IFERROR(VLOOKUP(C853,Table1[[كود]:[الصنف]],2,0),"")</f>
        <v/>
      </c>
      <c r="E853" s="9" t="str">
        <f>IFERROR(VLOOKUP(C853,Table1[[كود]:[الصنف]],3,0),"")</f>
        <v/>
      </c>
      <c r="F853" s="9"/>
      <c r="G853" s="42" t="str">
        <f>IFERROR(INDEX(Table1[سعر الشراء],MATCH(C853,Table1[كود],0)),"")</f>
        <v/>
      </c>
      <c r="H853" s="15"/>
      <c r="I853" s="9" t="str">
        <f t="shared" si="15"/>
        <v/>
      </c>
      <c r="J853" s="15"/>
      <c r="K853" s="15"/>
      <c r="L853" s="15"/>
      <c r="M853" s="15"/>
      <c r="N853" s="15"/>
    </row>
    <row r="854" spans="2:14" s="55" customFormat="1" ht="18.75" x14ac:dyDescent="0.25">
      <c r="B854" s="10"/>
      <c r="C854" s="11"/>
      <c r="D854" s="42" t="str">
        <f>IFERROR(VLOOKUP(C854,Table1[[كود]:[الصنف]],2,0),"")</f>
        <v/>
      </c>
      <c r="E854" s="9" t="str">
        <f>IFERROR(VLOOKUP(C854,Table1[[كود]:[الصنف]],3,0),"")</f>
        <v/>
      </c>
      <c r="F854" s="9"/>
      <c r="G854" s="42" t="str">
        <f>IFERROR(INDEX(Table1[سعر الشراء],MATCH(C854,Table1[كود],0)),"")</f>
        <v/>
      </c>
      <c r="H854" s="15"/>
      <c r="I854" s="9" t="str">
        <f t="shared" si="15"/>
        <v/>
      </c>
      <c r="J854" s="15"/>
      <c r="K854" s="15"/>
      <c r="L854" s="15"/>
      <c r="M854" s="15"/>
      <c r="N854" s="15"/>
    </row>
    <row r="855" spans="2:14" s="55" customFormat="1" ht="18.75" x14ac:dyDescent="0.25">
      <c r="B855" s="10"/>
      <c r="C855" s="11"/>
      <c r="D855" s="42" t="str">
        <f>IFERROR(VLOOKUP(C855,Table1[[كود]:[الصنف]],2,0),"")</f>
        <v/>
      </c>
      <c r="E855" s="9" t="str">
        <f>IFERROR(VLOOKUP(C855,Table1[[كود]:[الصنف]],3,0),"")</f>
        <v/>
      </c>
      <c r="F855" s="9"/>
      <c r="G855" s="42" t="str">
        <f>IFERROR(INDEX(Table1[سعر الشراء],MATCH(C855,Table1[كود],0)),"")</f>
        <v/>
      </c>
      <c r="H855" s="15"/>
      <c r="I855" s="9" t="str">
        <f t="shared" si="15"/>
        <v/>
      </c>
      <c r="J855" s="15"/>
      <c r="K855" s="15"/>
      <c r="L855" s="15"/>
      <c r="M855" s="15"/>
      <c r="N855" s="15"/>
    </row>
    <row r="856" spans="2:14" s="55" customFormat="1" ht="18.75" x14ac:dyDescent="0.25">
      <c r="B856" s="10"/>
      <c r="C856" s="11"/>
      <c r="D856" s="42" t="str">
        <f>IFERROR(VLOOKUP(C856,Table1[[كود]:[الصنف]],2,0),"")</f>
        <v/>
      </c>
      <c r="E856" s="9" t="str">
        <f>IFERROR(VLOOKUP(C856,Table1[[كود]:[الصنف]],3,0),"")</f>
        <v/>
      </c>
      <c r="F856" s="9"/>
      <c r="G856" s="42" t="str">
        <f>IFERROR(INDEX(Table1[سعر الشراء],MATCH(C856,Table1[كود],0)),"")</f>
        <v/>
      </c>
      <c r="H856" s="15"/>
      <c r="I856" s="9" t="str">
        <f t="shared" si="15"/>
        <v/>
      </c>
      <c r="J856" s="15"/>
      <c r="K856" s="15"/>
      <c r="L856" s="15"/>
      <c r="M856" s="15"/>
      <c r="N856" s="15"/>
    </row>
    <row r="857" spans="2:14" s="55" customFormat="1" ht="18.75" x14ac:dyDescent="0.25">
      <c r="B857" s="10"/>
      <c r="C857" s="11"/>
      <c r="D857" s="42" t="str">
        <f>IFERROR(VLOOKUP(C857,Table1[[كود]:[الصنف]],2,0),"")</f>
        <v/>
      </c>
      <c r="E857" s="9" t="str">
        <f>IFERROR(VLOOKUP(C857,Table1[[كود]:[الصنف]],3,0),"")</f>
        <v/>
      </c>
      <c r="F857" s="9"/>
      <c r="G857" s="42" t="str">
        <f>IFERROR(INDEX(Table1[سعر الشراء],MATCH(C857,Table1[كود],0)),"")</f>
        <v/>
      </c>
      <c r="H857" s="15"/>
      <c r="I857" s="9" t="str">
        <f t="shared" si="15"/>
        <v/>
      </c>
      <c r="J857" s="15"/>
      <c r="K857" s="15"/>
      <c r="L857" s="15"/>
      <c r="M857" s="15"/>
      <c r="N857" s="15"/>
    </row>
    <row r="858" spans="2:14" s="55" customFormat="1" ht="18.75" x14ac:dyDescent="0.25">
      <c r="B858" s="10"/>
      <c r="C858" s="11"/>
      <c r="D858" s="42" t="str">
        <f>IFERROR(VLOOKUP(C858,Table1[[كود]:[الصنف]],2,0),"")</f>
        <v/>
      </c>
      <c r="E858" s="9" t="str">
        <f>IFERROR(VLOOKUP(C858,Table1[[كود]:[الصنف]],3,0),"")</f>
        <v/>
      </c>
      <c r="F858" s="9"/>
      <c r="G858" s="42" t="str">
        <f>IFERROR(INDEX(Table1[سعر الشراء],MATCH(C858,Table1[كود],0)),"")</f>
        <v/>
      </c>
      <c r="H858" s="15"/>
      <c r="I858" s="9" t="str">
        <f t="shared" si="15"/>
        <v/>
      </c>
      <c r="J858" s="15"/>
      <c r="K858" s="15"/>
      <c r="L858" s="15"/>
      <c r="M858" s="15"/>
      <c r="N858" s="15"/>
    </row>
    <row r="859" spans="2:14" s="55" customFormat="1" ht="18.75" x14ac:dyDescent="0.25">
      <c r="B859" s="10"/>
      <c r="C859" s="11"/>
      <c r="D859" s="42" t="str">
        <f>IFERROR(VLOOKUP(C859,Table1[[كود]:[الصنف]],2,0),"")</f>
        <v/>
      </c>
      <c r="E859" s="9" t="str">
        <f>IFERROR(VLOOKUP(C859,Table1[[كود]:[الصنف]],3,0),"")</f>
        <v/>
      </c>
      <c r="F859" s="9"/>
      <c r="G859" s="42" t="str">
        <f>IFERROR(INDEX(Table1[سعر الشراء],MATCH(C859,Table1[كود],0)),"")</f>
        <v/>
      </c>
      <c r="H859" s="15"/>
      <c r="I859" s="9" t="str">
        <f t="shared" si="15"/>
        <v/>
      </c>
      <c r="J859" s="15"/>
      <c r="K859" s="15"/>
      <c r="L859" s="15"/>
      <c r="M859" s="15"/>
      <c r="N859" s="15"/>
    </row>
    <row r="860" spans="2:14" s="55" customFormat="1" ht="18.75" x14ac:dyDescent="0.25">
      <c r="B860" s="10"/>
      <c r="C860" s="11"/>
      <c r="D860" s="42" t="str">
        <f>IFERROR(VLOOKUP(C860,Table1[[كود]:[الصنف]],2,0),"")</f>
        <v/>
      </c>
      <c r="E860" s="9" t="str">
        <f>IFERROR(VLOOKUP(C860,Table1[[كود]:[الصنف]],3,0),"")</f>
        <v/>
      </c>
      <c r="F860" s="9"/>
      <c r="G860" s="42" t="str">
        <f>IFERROR(INDEX(Table1[سعر الشراء],MATCH(C860,Table1[كود],0)),"")</f>
        <v/>
      </c>
      <c r="H860" s="15"/>
      <c r="I860" s="9" t="str">
        <f t="shared" si="15"/>
        <v/>
      </c>
      <c r="J860" s="15"/>
      <c r="K860" s="15"/>
      <c r="L860" s="15"/>
      <c r="M860" s="15"/>
      <c r="N860" s="15"/>
    </row>
    <row r="861" spans="2:14" s="55" customFormat="1" ht="18.75" x14ac:dyDescent="0.25">
      <c r="B861" s="10"/>
      <c r="C861" s="11"/>
      <c r="D861" s="42" t="str">
        <f>IFERROR(VLOOKUP(C861,Table1[[كود]:[الصنف]],2,0),"")</f>
        <v/>
      </c>
      <c r="E861" s="9" t="str">
        <f>IFERROR(VLOOKUP(C861,Table1[[كود]:[الصنف]],3,0),"")</f>
        <v/>
      </c>
      <c r="F861" s="9"/>
      <c r="G861" s="42" t="str">
        <f>IFERROR(INDEX(Table1[سعر الشراء],MATCH(C861,Table1[كود],0)),"")</f>
        <v/>
      </c>
      <c r="H861" s="15"/>
      <c r="I861" s="9" t="str">
        <f t="shared" si="15"/>
        <v/>
      </c>
      <c r="J861" s="15"/>
      <c r="K861" s="15"/>
      <c r="L861" s="15"/>
      <c r="M861" s="15"/>
      <c r="N861" s="15"/>
    </row>
    <row r="862" spans="2:14" s="55" customFormat="1" ht="18.75" x14ac:dyDescent="0.25">
      <c r="B862" s="10"/>
      <c r="C862" s="11"/>
      <c r="D862" s="42" t="str">
        <f>IFERROR(VLOOKUP(C862,Table1[[كود]:[الصنف]],2,0),"")</f>
        <v/>
      </c>
      <c r="E862" s="9" t="str">
        <f>IFERROR(VLOOKUP(C862,Table1[[كود]:[الصنف]],3,0),"")</f>
        <v/>
      </c>
      <c r="F862" s="9"/>
      <c r="G862" s="42" t="str">
        <f>IFERROR(INDEX(Table1[سعر الشراء],MATCH(C862,Table1[كود],0)),"")</f>
        <v/>
      </c>
      <c r="H862" s="15"/>
      <c r="I862" s="9" t="str">
        <f t="shared" si="15"/>
        <v/>
      </c>
      <c r="J862" s="15"/>
      <c r="K862" s="15"/>
      <c r="L862" s="15"/>
      <c r="M862" s="15"/>
      <c r="N862" s="15"/>
    </row>
    <row r="863" spans="2:14" s="55" customFormat="1" ht="18.75" x14ac:dyDescent="0.25">
      <c r="B863" s="10"/>
      <c r="C863" s="11"/>
      <c r="D863" s="42" t="str">
        <f>IFERROR(VLOOKUP(C863,Table1[[كود]:[الصنف]],2,0),"")</f>
        <v/>
      </c>
      <c r="E863" s="9" t="str">
        <f>IFERROR(VLOOKUP(C863,Table1[[كود]:[الصنف]],3,0),"")</f>
        <v/>
      </c>
      <c r="F863" s="9"/>
      <c r="G863" s="42" t="str">
        <f>IFERROR(INDEX(Table1[سعر الشراء],MATCH(C863,Table1[كود],0)),"")</f>
        <v/>
      </c>
      <c r="H863" s="15"/>
      <c r="I863" s="9" t="str">
        <f t="shared" si="15"/>
        <v/>
      </c>
      <c r="J863" s="15"/>
      <c r="K863" s="15"/>
      <c r="L863" s="15"/>
      <c r="M863" s="15"/>
      <c r="N863" s="15"/>
    </row>
    <row r="864" spans="2:14" s="55" customFormat="1" ht="18.75" x14ac:dyDescent="0.25">
      <c r="B864" s="10"/>
      <c r="C864" s="11"/>
      <c r="D864" s="42" t="str">
        <f>IFERROR(VLOOKUP(C864,Table1[[كود]:[الصنف]],2,0),"")</f>
        <v/>
      </c>
      <c r="E864" s="9" t="str">
        <f>IFERROR(VLOOKUP(C864,Table1[[كود]:[الصنف]],3,0),"")</f>
        <v/>
      </c>
      <c r="F864" s="9"/>
      <c r="G864" s="42" t="str">
        <f>IFERROR(INDEX(Table1[سعر الشراء],MATCH(C864,Table1[كود],0)),"")</f>
        <v/>
      </c>
      <c r="H864" s="15"/>
      <c r="I864" s="9" t="str">
        <f t="shared" si="15"/>
        <v/>
      </c>
      <c r="J864" s="15"/>
      <c r="K864" s="15"/>
      <c r="L864" s="15"/>
      <c r="M864" s="15"/>
      <c r="N864" s="15"/>
    </row>
    <row r="865" spans="2:14" s="55" customFormat="1" ht="18.75" x14ac:dyDescent="0.25">
      <c r="B865" s="10"/>
      <c r="C865" s="11"/>
      <c r="D865" s="42" t="str">
        <f>IFERROR(VLOOKUP(C865,Table1[[كود]:[الصنف]],2,0),"")</f>
        <v/>
      </c>
      <c r="E865" s="9" t="str">
        <f>IFERROR(VLOOKUP(C865,Table1[[كود]:[الصنف]],3,0),"")</f>
        <v/>
      </c>
      <c r="F865" s="9"/>
      <c r="G865" s="42" t="str">
        <f>IFERROR(INDEX(Table1[سعر الشراء],MATCH(C865,Table1[كود],0)),"")</f>
        <v/>
      </c>
      <c r="H865" s="15"/>
      <c r="I865" s="9" t="str">
        <f t="shared" si="15"/>
        <v/>
      </c>
      <c r="J865" s="15"/>
      <c r="K865" s="15"/>
      <c r="L865" s="15"/>
      <c r="M865" s="15"/>
      <c r="N865" s="15"/>
    </row>
    <row r="866" spans="2:14" s="55" customFormat="1" ht="18.75" x14ac:dyDescent="0.25">
      <c r="B866" s="10"/>
      <c r="C866" s="11"/>
      <c r="D866" s="42" t="str">
        <f>IFERROR(VLOOKUP(C866,Table1[[كود]:[الصنف]],2,0),"")</f>
        <v/>
      </c>
      <c r="E866" s="9" t="str">
        <f>IFERROR(VLOOKUP(C866,Table1[[كود]:[الصنف]],3,0),"")</f>
        <v/>
      </c>
      <c r="F866" s="9"/>
      <c r="G866" s="42" t="str">
        <f>IFERROR(INDEX(Table1[سعر الشراء],MATCH(C866,Table1[كود],0)),"")</f>
        <v/>
      </c>
      <c r="H866" s="15"/>
      <c r="I866" s="9" t="str">
        <f t="shared" si="15"/>
        <v/>
      </c>
      <c r="J866" s="15"/>
      <c r="K866" s="15"/>
      <c r="L866" s="15"/>
      <c r="M866" s="15"/>
      <c r="N866" s="15"/>
    </row>
    <row r="867" spans="2:14" s="55" customFormat="1" ht="18.75" x14ac:dyDescent="0.25">
      <c r="B867" s="10"/>
      <c r="C867" s="11"/>
      <c r="D867" s="42" t="str">
        <f>IFERROR(VLOOKUP(C867,Table1[[كود]:[الصنف]],2,0),"")</f>
        <v/>
      </c>
      <c r="E867" s="9" t="str">
        <f>IFERROR(VLOOKUP(C867,Table1[[كود]:[الصنف]],3,0),"")</f>
        <v/>
      </c>
      <c r="F867" s="9"/>
      <c r="G867" s="42" t="str">
        <f>IFERROR(INDEX(Table1[سعر الشراء],MATCH(C867,Table1[كود],0)),"")</f>
        <v/>
      </c>
      <c r="H867" s="15"/>
      <c r="I867" s="9" t="str">
        <f t="shared" si="15"/>
        <v/>
      </c>
      <c r="J867" s="15"/>
      <c r="K867" s="15"/>
      <c r="L867" s="15"/>
      <c r="M867" s="15"/>
      <c r="N867" s="15"/>
    </row>
    <row r="868" spans="2:14" s="55" customFormat="1" ht="18.75" x14ac:dyDescent="0.25">
      <c r="B868" s="10"/>
      <c r="C868" s="11"/>
      <c r="D868" s="42" t="str">
        <f>IFERROR(VLOOKUP(C868,Table1[[كود]:[الصنف]],2,0),"")</f>
        <v/>
      </c>
      <c r="E868" s="9" t="str">
        <f>IFERROR(VLOOKUP(C868,Table1[[كود]:[الصنف]],3,0),"")</f>
        <v/>
      </c>
      <c r="F868" s="9"/>
      <c r="G868" s="42" t="str">
        <f>IFERROR(INDEX(Table1[سعر الشراء],MATCH(C868,Table1[كود],0)),"")</f>
        <v/>
      </c>
      <c r="H868" s="15"/>
      <c r="I868" s="9" t="str">
        <f t="shared" si="15"/>
        <v/>
      </c>
      <c r="J868" s="15"/>
      <c r="K868" s="15"/>
      <c r="L868" s="15"/>
      <c r="M868" s="15"/>
      <c r="N868" s="15"/>
    </row>
    <row r="869" spans="2:14" s="55" customFormat="1" ht="18.75" x14ac:dyDescent="0.25">
      <c r="B869" s="10"/>
      <c r="C869" s="11"/>
      <c r="D869" s="42" t="str">
        <f>IFERROR(VLOOKUP(C869,Table1[[كود]:[الصنف]],2,0),"")</f>
        <v/>
      </c>
      <c r="E869" s="9" t="str">
        <f>IFERROR(VLOOKUP(C869,Table1[[كود]:[الصنف]],3,0),"")</f>
        <v/>
      </c>
      <c r="F869" s="9"/>
      <c r="G869" s="42" t="str">
        <f>IFERROR(INDEX(Table1[سعر الشراء],MATCH(C869,Table1[كود],0)),"")</f>
        <v/>
      </c>
      <c r="H869" s="15"/>
      <c r="I869" s="9" t="str">
        <f t="shared" si="15"/>
        <v/>
      </c>
      <c r="J869" s="15"/>
      <c r="K869" s="15"/>
      <c r="L869" s="15"/>
      <c r="M869" s="15"/>
      <c r="N869" s="15"/>
    </row>
    <row r="870" spans="2:14" s="55" customFormat="1" ht="18.75" x14ac:dyDescent="0.25">
      <c r="B870" s="10"/>
      <c r="C870" s="11"/>
      <c r="D870" s="42" t="str">
        <f>IFERROR(VLOOKUP(C870,Table1[[كود]:[الصنف]],2,0),"")</f>
        <v/>
      </c>
      <c r="E870" s="9" t="str">
        <f>IFERROR(VLOOKUP(C870,Table1[[كود]:[الصنف]],3,0),"")</f>
        <v/>
      </c>
      <c r="F870" s="9"/>
      <c r="G870" s="42" t="str">
        <f>IFERROR(INDEX(Table1[سعر الشراء],MATCH(C870,Table1[كود],0)),"")</f>
        <v/>
      </c>
      <c r="H870" s="15"/>
      <c r="I870" s="9" t="str">
        <f t="shared" si="15"/>
        <v/>
      </c>
      <c r="J870" s="15"/>
      <c r="K870" s="15"/>
      <c r="L870" s="15"/>
      <c r="M870" s="15"/>
      <c r="N870" s="15"/>
    </row>
    <row r="871" spans="2:14" s="55" customFormat="1" ht="18.75" x14ac:dyDescent="0.25">
      <c r="B871" s="10"/>
      <c r="C871" s="11"/>
      <c r="D871" s="42" t="str">
        <f>IFERROR(VLOOKUP(C871,Table1[[كود]:[الصنف]],2,0),"")</f>
        <v/>
      </c>
      <c r="E871" s="9" t="str">
        <f>IFERROR(VLOOKUP(C871,Table1[[كود]:[الصنف]],3,0),"")</f>
        <v/>
      </c>
      <c r="F871" s="9"/>
      <c r="G871" s="42" t="str">
        <f>IFERROR(INDEX(Table1[سعر الشراء],MATCH(C871,Table1[كود],0)),"")</f>
        <v/>
      </c>
      <c r="H871" s="15"/>
      <c r="I871" s="9" t="str">
        <f t="shared" si="15"/>
        <v/>
      </c>
      <c r="J871" s="15"/>
      <c r="K871" s="15"/>
      <c r="L871" s="15"/>
      <c r="M871" s="15"/>
      <c r="N871" s="15"/>
    </row>
    <row r="872" spans="2:14" s="55" customFormat="1" ht="18.75" x14ac:dyDescent="0.25">
      <c r="B872" s="10"/>
      <c r="C872" s="11"/>
      <c r="D872" s="42" t="str">
        <f>IFERROR(VLOOKUP(C872,Table1[[كود]:[الصنف]],2,0),"")</f>
        <v/>
      </c>
      <c r="E872" s="9" t="str">
        <f>IFERROR(VLOOKUP(C872,Table1[[كود]:[الصنف]],3,0),"")</f>
        <v/>
      </c>
      <c r="F872" s="9"/>
      <c r="G872" s="42" t="str">
        <f>IFERROR(INDEX(Table1[سعر الشراء],MATCH(C872,Table1[كود],0)),"")</f>
        <v/>
      </c>
      <c r="H872" s="15"/>
      <c r="I872" s="9" t="str">
        <f t="shared" si="15"/>
        <v/>
      </c>
      <c r="J872" s="15"/>
      <c r="K872" s="15"/>
      <c r="L872" s="15"/>
      <c r="M872" s="15"/>
      <c r="N872" s="15"/>
    </row>
    <row r="873" spans="2:14" s="55" customFormat="1" ht="18.75" x14ac:dyDescent="0.25">
      <c r="B873" s="10"/>
      <c r="C873" s="11"/>
      <c r="D873" s="42" t="str">
        <f>IFERROR(VLOOKUP(C873,Table1[[كود]:[الصنف]],2,0),"")</f>
        <v/>
      </c>
      <c r="E873" s="9" t="str">
        <f>IFERROR(VLOOKUP(C873,Table1[[كود]:[الصنف]],3,0),"")</f>
        <v/>
      </c>
      <c r="F873" s="9"/>
      <c r="G873" s="42" t="str">
        <f>IFERROR(INDEX(Table1[سعر الشراء],MATCH(C873,Table1[كود],0)),"")</f>
        <v/>
      </c>
      <c r="H873" s="15"/>
      <c r="I873" s="9" t="str">
        <f t="shared" si="15"/>
        <v/>
      </c>
      <c r="J873" s="15"/>
      <c r="K873" s="15"/>
      <c r="L873" s="15"/>
      <c r="M873" s="15"/>
      <c r="N873" s="15"/>
    </row>
    <row r="874" spans="2:14" s="55" customFormat="1" ht="18.75" x14ac:dyDescent="0.25">
      <c r="B874" s="10"/>
      <c r="C874" s="11"/>
      <c r="D874" s="42" t="str">
        <f>IFERROR(VLOOKUP(C874,Table1[[كود]:[الصنف]],2,0),"")</f>
        <v/>
      </c>
      <c r="E874" s="9" t="str">
        <f>IFERROR(VLOOKUP(C874,Table1[[كود]:[الصنف]],3,0),"")</f>
        <v/>
      </c>
      <c r="F874" s="9"/>
      <c r="G874" s="42" t="str">
        <f>IFERROR(INDEX(Table1[سعر الشراء],MATCH(C874,Table1[كود],0)),"")</f>
        <v/>
      </c>
      <c r="H874" s="15"/>
      <c r="I874" s="9" t="str">
        <f t="shared" si="15"/>
        <v/>
      </c>
      <c r="J874" s="15"/>
      <c r="K874" s="15"/>
      <c r="L874" s="15"/>
      <c r="M874" s="15"/>
      <c r="N874" s="15"/>
    </row>
    <row r="875" spans="2:14" s="55" customFormat="1" ht="18.75" x14ac:dyDescent="0.25">
      <c r="B875" s="10"/>
      <c r="C875" s="11"/>
      <c r="D875" s="42" t="str">
        <f>IFERROR(VLOOKUP(C875,Table1[[كود]:[الصنف]],2,0),"")</f>
        <v/>
      </c>
      <c r="E875" s="9" t="str">
        <f>IFERROR(VLOOKUP(C875,Table1[[كود]:[الصنف]],3,0),"")</f>
        <v/>
      </c>
      <c r="F875" s="9"/>
      <c r="G875" s="42" t="str">
        <f>IFERROR(INDEX(Table1[سعر الشراء],MATCH(C875,Table1[كود],0)),"")</f>
        <v/>
      </c>
      <c r="H875" s="15"/>
      <c r="I875" s="9" t="str">
        <f t="shared" si="15"/>
        <v/>
      </c>
      <c r="J875" s="15"/>
      <c r="K875" s="15"/>
      <c r="L875" s="15"/>
      <c r="M875" s="15"/>
      <c r="N875" s="15"/>
    </row>
    <row r="876" spans="2:14" s="55" customFormat="1" ht="18.75" x14ac:dyDescent="0.25">
      <c r="B876" s="10"/>
      <c r="C876" s="11"/>
      <c r="D876" s="42" t="str">
        <f>IFERROR(VLOOKUP(C876,Table1[[كود]:[الصنف]],2,0),"")</f>
        <v/>
      </c>
      <c r="E876" s="9" t="str">
        <f>IFERROR(VLOOKUP(C876,Table1[[كود]:[الصنف]],3,0),"")</f>
        <v/>
      </c>
      <c r="F876" s="9"/>
      <c r="G876" s="42" t="str">
        <f>IFERROR(INDEX(Table1[سعر الشراء],MATCH(C876,Table1[كود],0)),"")</f>
        <v/>
      </c>
      <c r="H876" s="15"/>
      <c r="I876" s="9" t="str">
        <f t="shared" si="15"/>
        <v/>
      </c>
      <c r="J876" s="15"/>
      <c r="K876" s="15"/>
      <c r="L876" s="15"/>
      <c r="M876" s="15"/>
      <c r="N876" s="15"/>
    </row>
    <row r="877" spans="2:14" s="55" customFormat="1" ht="18.75" x14ac:dyDescent="0.25">
      <c r="B877" s="10"/>
      <c r="C877" s="11"/>
      <c r="D877" s="42" t="str">
        <f>IFERROR(VLOOKUP(C877,Table1[[كود]:[الصنف]],2,0),"")</f>
        <v/>
      </c>
      <c r="E877" s="9" t="str">
        <f>IFERROR(VLOOKUP(C877,Table1[[كود]:[الصنف]],3,0),"")</f>
        <v/>
      </c>
      <c r="F877" s="9"/>
      <c r="G877" s="42" t="str">
        <f>IFERROR(INDEX(Table1[سعر الشراء],MATCH(C877,Table1[كود],0)),"")</f>
        <v/>
      </c>
      <c r="H877" s="15"/>
      <c r="I877" s="9" t="str">
        <f t="shared" si="15"/>
        <v/>
      </c>
      <c r="J877" s="15"/>
      <c r="K877" s="15"/>
      <c r="L877" s="15"/>
      <c r="M877" s="15"/>
      <c r="N877" s="15"/>
    </row>
    <row r="878" spans="2:14" s="55" customFormat="1" ht="18.75" x14ac:dyDescent="0.25">
      <c r="B878" s="10"/>
      <c r="C878" s="11"/>
      <c r="D878" s="42" t="str">
        <f>IFERROR(VLOOKUP(C878,Table1[[كود]:[الصنف]],2,0),"")</f>
        <v/>
      </c>
      <c r="E878" s="9" t="str">
        <f>IFERROR(VLOOKUP(C878,Table1[[كود]:[الصنف]],3,0),"")</f>
        <v/>
      </c>
      <c r="F878" s="9"/>
      <c r="G878" s="42" t="str">
        <f>IFERROR(INDEX(Table1[سعر الشراء],MATCH(C878,Table1[كود],0)),"")</f>
        <v/>
      </c>
      <c r="H878" s="15"/>
      <c r="I878" s="9" t="str">
        <f t="shared" si="15"/>
        <v/>
      </c>
      <c r="J878" s="15"/>
      <c r="K878" s="15"/>
      <c r="L878" s="15"/>
      <c r="M878" s="15"/>
      <c r="N878" s="15"/>
    </row>
    <row r="879" spans="2:14" s="55" customFormat="1" ht="18.75" x14ac:dyDescent="0.25">
      <c r="B879" s="10"/>
      <c r="C879" s="11"/>
      <c r="D879" s="42" t="str">
        <f>IFERROR(VLOOKUP(C879,Table1[[كود]:[الصنف]],2,0),"")</f>
        <v/>
      </c>
      <c r="E879" s="9" t="str">
        <f>IFERROR(VLOOKUP(C879,Table1[[كود]:[الصنف]],3,0),"")</f>
        <v/>
      </c>
      <c r="F879" s="9"/>
      <c r="G879" s="42" t="str">
        <f>IFERROR(INDEX(Table1[سعر الشراء],MATCH(C879,Table1[كود],0)),"")</f>
        <v/>
      </c>
      <c r="H879" s="15"/>
      <c r="I879" s="9" t="str">
        <f t="shared" si="15"/>
        <v/>
      </c>
      <c r="J879" s="15"/>
      <c r="K879" s="15"/>
      <c r="L879" s="15"/>
      <c r="M879" s="15"/>
      <c r="N879" s="15"/>
    </row>
    <row r="880" spans="2:14" s="55" customFormat="1" ht="18.75" x14ac:dyDescent="0.25">
      <c r="B880" s="10"/>
      <c r="C880" s="11"/>
      <c r="D880" s="42" t="str">
        <f>IFERROR(VLOOKUP(C880,Table1[[كود]:[الصنف]],2,0),"")</f>
        <v/>
      </c>
      <c r="E880" s="9" t="str">
        <f>IFERROR(VLOOKUP(C880,Table1[[كود]:[الصنف]],3,0),"")</f>
        <v/>
      </c>
      <c r="F880" s="9"/>
      <c r="G880" s="42" t="str">
        <f>IFERROR(INDEX(Table1[سعر الشراء],MATCH(C880,Table1[كود],0)),"")</f>
        <v/>
      </c>
      <c r="H880" s="15"/>
      <c r="I880" s="9" t="str">
        <f t="shared" si="15"/>
        <v/>
      </c>
      <c r="J880" s="15"/>
      <c r="K880" s="15"/>
      <c r="L880" s="15"/>
      <c r="M880" s="15"/>
      <c r="N880" s="15"/>
    </row>
    <row r="881" spans="2:14" s="55" customFormat="1" ht="18.75" x14ac:dyDescent="0.25">
      <c r="B881" s="10"/>
      <c r="C881" s="11"/>
      <c r="D881" s="42" t="str">
        <f>IFERROR(VLOOKUP(C881,Table1[[كود]:[الصنف]],2,0),"")</f>
        <v/>
      </c>
      <c r="E881" s="9" t="str">
        <f>IFERROR(VLOOKUP(C881,Table1[[كود]:[الصنف]],3,0),"")</f>
        <v/>
      </c>
      <c r="F881" s="9"/>
      <c r="G881" s="42" t="str">
        <f>IFERROR(INDEX(Table1[سعر الشراء],MATCH(C881,Table1[كود],0)),"")</f>
        <v/>
      </c>
      <c r="H881" s="15"/>
      <c r="I881" s="9" t="str">
        <f t="shared" si="15"/>
        <v/>
      </c>
      <c r="J881" s="15"/>
      <c r="K881" s="15"/>
      <c r="L881" s="15"/>
      <c r="M881" s="15"/>
      <c r="N881" s="15"/>
    </row>
    <row r="882" spans="2:14" s="55" customFormat="1" ht="18.75" x14ac:dyDescent="0.25">
      <c r="B882" s="10"/>
      <c r="C882" s="11"/>
      <c r="D882" s="42" t="str">
        <f>IFERROR(VLOOKUP(C882,Table1[[كود]:[الصنف]],2,0),"")</f>
        <v/>
      </c>
      <c r="E882" s="9" t="str">
        <f>IFERROR(VLOOKUP(C882,Table1[[كود]:[الصنف]],3,0),"")</f>
        <v/>
      </c>
      <c r="F882" s="9"/>
      <c r="G882" s="42" t="str">
        <f>IFERROR(INDEX(Table1[سعر الشراء],MATCH(C882,Table1[كود],0)),"")</f>
        <v/>
      </c>
      <c r="H882" s="15"/>
      <c r="I882" s="9" t="str">
        <f t="shared" si="15"/>
        <v/>
      </c>
      <c r="J882" s="15"/>
      <c r="K882" s="15"/>
      <c r="L882" s="15"/>
      <c r="M882" s="15"/>
      <c r="N882" s="15"/>
    </row>
    <row r="883" spans="2:14" s="55" customFormat="1" ht="18.75" x14ac:dyDescent="0.25">
      <c r="B883" s="10"/>
      <c r="C883" s="11"/>
      <c r="D883" s="42" t="str">
        <f>IFERROR(VLOOKUP(C883,Table1[[كود]:[الصنف]],2,0),"")</f>
        <v/>
      </c>
      <c r="E883" s="9" t="str">
        <f>IFERROR(VLOOKUP(C883,Table1[[كود]:[الصنف]],3,0),"")</f>
        <v/>
      </c>
      <c r="F883" s="9"/>
      <c r="G883" s="42" t="str">
        <f>IFERROR(INDEX(Table1[سعر الشراء],MATCH(C883,Table1[كود],0)),"")</f>
        <v/>
      </c>
      <c r="H883" s="15"/>
      <c r="I883" s="9" t="str">
        <f t="shared" si="15"/>
        <v/>
      </c>
      <c r="J883" s="15"/>
      <c r="K883" s="15"/>
      <c r="L883" s="15"/>
      <c r="M883" s="15"/>
      <c r="N883" s="15"/>
    </row>
    <row r="884" spans="2:14" s="55" customFormat="1" ht="18.75" x14ac:dyDescent="0.25">
      <c r="B884" s="10"/>
      <c r="C884" s="11"/>
      <c r="D884" s="42" t="str">
        <f>IFERROR(VLOOKUP(C884,Table1[[كود]:[الصنف]],2,0),"")</f>
        <v/>
      </c>
      <c r="E884" s="9" t="str">
        <f>IFERROR(VLOOKUP(C884,Table1[[كود]:[الصنف]],3,0),"")</f>
        <v/>
      </c>
      <c r="F884" s="9"/>
      <c r="G884" s="42" t="str">
        <f>IFERROR(INDEX(Table1[سعر الشراء],MATCH(C884,Table1[كود],0)),"")</f>
        <v/>
      </c>
      <c r="H884" s="15"/>
      <c r="I884" s="9" t="str">
        <f t="shared" si="15"/>
        <v/>
      </c>
      <c r="J884" s="15"/>
      <c r="K884" s="15"/>
      <c r="L884" s="15"/>
      <c r="M884" s="15"/>
      <c r="N884" s="15"/>
    </row>
    <row r="885" spans="2:14" s="55" customFormat="1" ht="18.75" x14ac:dyDescent="0.25">
      <c r="B885" s="10"/>
      <c r="C885" s="11"/>
      <c r="D885" s="42" t="str">
        <f>IFERROR(VLOOKUP(C885,Table1[[كود]:[الصنف]],2,0),"")</f>
        <v/>
      </c>
      <c r="E885" s="9" t="str">
        <f>IFERROR(VLOOKUP(C885,Table1[[كود]:[الصنف]],3,0),"")</f>
        <v/>
      </c>
      <c r="F885" s="9"/>
      <c r="G885" s="42" t="str">
        <f>IFERROR(INDEX(Table1[سعر الشراء],MATCH(C885,Table1[كود],0)),"")</f>
        <v/>
      </c>
      <c r="H885" s="15"/>
      <c r="I885" s="9" t="str">
        <f t="shared" si="15"/>
        <v/>
      </c>
      <c r="J885" s="15"/>
      <c r="K885" s="15"/>
      <c r="L885" s="15"/>
      <c r="M885" s="15"/>
      <c r="N885" s="15"/>
    </row>
    <row r="886" spans="2:14" s="55" customFormat="1" ht="18.75" x14ac:dyDescent="0.25">
      <c r="B886" s="10"/>
      <c r="C886" s="11"/>
      <c r="D886" s="42" t="str">
        <f>IFERROR(VLOOKUP(C886,Table1[[كود]:[الصنف]],2,0),"")</f>
        <v/>
      </c>
      <c r="E886" s="9" t="str">
        <f>IFERROR(VLOOKUP(C886,Table1[[كود]:[الصنف]],3,0),"")</f>
        <v/>
      </c>
      <c r="F886" s="9"/>
      <c r="G886" s="42" t="str">
        <f>IFERROR(INDEX(Table1[سعر الشراء],MATCH(C886,Table1[كود],0)),"")</f>
        <v/>
      </c>
      <c r="H886" s="15"/>
      <c r="I886" s="9" t="str">
        <f t="shared" si="15"/>
        <v/>
      </c>
      <c r="J886" s="15"/>
      <c r="K886" s="15"/>
      <c r="L886" s="15"/>
      <c r="M886" s="15"/>
      <c r="N886" s="15"/>
    </row>
    <row r="887" spans="2:14" s="55" customFormat="1" ht="18.75" x14ac:dyDescent="0.25">
      <c r="B887" s="10"/>
      <c r="C887" s="11"/>
      <c r="D887" s="42" t="str">
        <f>IFERROR(VLOOKUP(C887,Table1[[كود]:[الصنف]],2,0),"")</f>
        <v/>
      </c>
      <c r="E887" s="9" t="str">
        <f>IFERROR(VLOOKUP(C887,Table1[[كود]:[الصنف]],3,0),"")</f>
        <v/>
      </c>
      <c r="F887" s="9"/>
      <c r="G887" s="42" t="str">
        <f>IFERROR(INDEX(Table1[سعر الشراء],MATCH(C887,Table1[كود],0)),"")</f>
        <v/>
      </c>
      <c r="H887" s="15"/>
      <c r="I887" s="9" t="str">
        <f t="shared" si="15"/>
        <v/>
      </c>
      <c r="J887" s="15"/>
      <c r="K887" s="15"/>
      <c r="L887" s="15"/>
      <c r="M887" s="15"/>
      <c r="N887" s="15"/>
    </row>
    <row r="888" spans="2:14" s="55" customFormat="1" ht="18.75" x14ac:dyDescent="0.25">
      <c r="B888" s="10"/>
      <c r="C888" s="11"/>
      <c r="D888" s="42" t="str">
        <f>IFERROR(VLOOKUP(C888,Table1[[كود]:[الصنف]],2,0),"")</f>
        <v/>
      </c>
      <c r="E888" s="9" t="str">
        <f>IFERROR(VLOOKUP(C888,Table1[[كود]:[الصنف]],3,0),"")</f>
        <v/>
      </c>
      <c r="F888" s="9"/>
      <c r="G888" s="42" t="str">
        <f>IFERROR(INDEX(Table1[سعر الشراء],MATCH(C888,Table1[كود],0)),"")</f>
        <v/>
      </c>
      <c r="H888" s="15"/>
      <c r="I888" s="9" t="str">
        <f t="shared" si="15"/>
        <v/>
      </c>
      <c r="J888" s="15"/>
      <c r="K888" s="15"/>
      <c r="L888" s="15"/>
      <c r="M888" s="15"/>
      <c r="N888" s="15"/>
    </row>
    <row r="889" spans="2:14" s="55" customFormat="1" ht="18.75" x14ac:dyDescent="0.25">
      <c r="B889" s="10"/>
      <c r="C889" s="11"/>
      <c r="D889" s="42" t="str">
        <f>IFERROR(VLOOKUP(C889,Table1[[كود]:[الصنف]],2,0),"")</f>
        <v/>
      </c>
      <c r="E889" s="9" t="str">
        <f>IFERROR(VLOOKUP(C889,Table1[[كود]:[الصنف]],3,0),"")</f>
        <v/>
      </c>
      <c r="F889" s="9"/>
      <c r="G889" s="42" t="str">
        <f>IFERROR(INDEX(Table1[سعر الشراء],MATCH(C889,Table1[كود],0)),"")</f>
        <v/>
      </c>
      <c r="H889" s="15"/>
      <c r="I889" s="9" t="str">
        <f t="shared" si="15"/>
        <v/>
      </c>
      <c r="J889" s="15"/>
      <c r="K889" s="15"/>
      <c r="L889" s="15"/>
      <c r="M889" s="15"/>
      <c r="N889" s="15"/>
    </row>
    <row r="890" spans="2:14" s="55" customFormat="1" ht="18.75" x14ac:dyDescent="0.25">
      <c r="B890" s="10"/>
      <c r="C890" s="11"/>
      <c r="D890" s="42" t="str">
        <f>IFERROR(VLOOKUP(C890,Table1[[كود]:[الصنف]],2,0),"")</f>
        <v/>
      </c>
      <c r="E890" s="9" t="str">
        <f>IFERROR(VLOOKUP(C890,Table1[[كود]:[الصنف]],3,0),"")</f>
        <v/>
      </c>
      <c r="F890" s="9"/>
      <c r="G890" s="42" t="str">
        <f>IFERROR(INDEX(Table1[سعر الشراء],MATCH(C890,Table1[كود],0)),"")</f>
        <v/>
      </c>
      <c r="H890" s="15"/>
      <c r="I890" s="9" t="str">
        <f t="shared" si="15"/>
        <v/>
      </c>
      <c r="J890" s="15"/>
      <c r="K890" s="15"/>
      <c r="L890" s="15"/>
      <c r="M890" s="15"/>
      <c r="N890" s="15"/>
    </row>
    <row r="891" spans="2:14" s="55" customFormat="1" ht="18.75" x14ac:dyDescent="0.25">
      <c r="B891" s="10"/>
      <c r="C891" s="11"/>
      <c r="D891" s="42" t="str">
        <f>IFERROR(VLOOKUP(C891,Table1[[كود]:[الصنف]],2,0),"")</f>
        <v/>
      </c>
      <c r="E891" s="9" t="str">
        <f>IFERROR(VLOOKUP(C891,Table1[[كود]:[الصنف]],3,0),"")</f>
        <v/>
      </c>
      <c r="F891" s="9"/>
      <c r="G891" s="42" t="str">
        <f>IFERROR(INDEX(Table1[سعر الشراء],MATCH(C891,Table1[كود],0)),"")</f>
        <v/>
      </c>
      <c r="H891" s="15"/>
      <c r="I891" s="9" t="str">
        <f t="shared" si="15"/>
        <v/>
      </c>
      <c r="J891" s="15"/>
      <c r="K891" s="15"/>
      <c r="L891" s="15"/>
      <c r="M891" s="15"/>
      <c r="N891" s="15"/>
    </row>
    <row r="892" spans="2:14" s="55" customFormat="1" ht="18.75" x14ac:dyDescent="0.25">
      <c r="B892" s="10"/>
      <c r="C892" s="11"/>
      <c r="D892" s="42" t="str">
        <f>IFERROR(VLOOKUP(C892,Table1[[كود]:[الصنف]],2,0),"")</f>
        <v/>
      </c>
      <c r="E892" s="9" t="str">
        <f>IFERROR(VLOOKUP(C892,Table1[[كود]:[الصنف]],3,0),"")</f>
        <v/>
      </c>
      <c r="F892" s="9"/>
      <c r="G892" s="42" t="str">
        <f>IFERROR(INDEX(Table1[سعر الشراء],MATCH(C892,Table1[كود],0)),"")</f>
        <v/>
      </c>
      <c r="H892" s="15"/>
      <c r="I892" s="9" t="str">
        <f t="shared" si="15"/>
        <v/>
      </c>
      <c r="J892" s="15"/>
      <c r="K892" s="15"/>
      <c r="L892" s="15"/>
      <c r="M892" s="15"/>
      <c r="N892" s="15"/>
    </row>
    <row r="893" spans="2:14" s="55" customFormat="1" ht="18.75" x14ac:dyDescent="0.25">
      <c r="B893" s="10"/>
      <c r="C893" s="11"/>
      <c r="D893" s="42" t="str">
        <f>IFERROR(VLOOKUP(C893,Table1[[كود]:[الصنف]],2,0),"")</f>
        <v/>
      </c>
      <c r="E893" s="9" t="str">
        <f>IFERROR(VLOOKUP(C893,Table1[[كود]:[الصنف]],3,0),"")</f>
        <v/>
      </c>
      <c r="F893" s="9"/>
      <c r="G893" s="42" t="str">
        <f>IFERROR(INDEX(Table1[سعر الشراء],MATCH(C893,Table1[كود],0)),"")</f>
        <v/>
      </c>
      <c r="H893" s="15"/>
      <c r="I893" s="9" t="str">
        <f t="shared" si="15"/>
        <v/>
      </c>
      <c r="J893" s="15"/>
      <c r="K893" s="15"/>
      <c r="L893" s="15"/>
      <c r="M893" s="15"/>
      <c r="N893" s="15"/>
    </row>
    <row r="894" spans="2:14" s="55" customFormat="1" ht="18.75" x14ac:dyDescent="0.25">
      <c r="B894" s="10"/>
      <c r="C894" s="11"/>
      <c r="D894" s="42" t="str">
        <f>IFERROR(VLOOKUP(C894,Table1[[كود]:[الصنف]],2,0),"")</f>
        <v/>
      </c>
      <c r="E894" s="9" t="str">
        <f>IFERROR(VLOOKUP(C894,Table1[[كود]:[الصنف]],3,0),"")</f>
        <v/>
      </c>
      <c r="F894" s="9"/>
      <c r="G894" s="42" t="str">
        <f>IFERROR(INDEX(Table1[سعر الشراء],MATCH(C894,Table1[كود],0)),"")</f>
        <v/>
      </c>
      <c r="H894" s="15"/>
      <c r="I894" s="9" t="str">
        <f t="shared" si="15"/>
        <v/>
      </c>
      <c r="J894" s="15"/>
      <c r="K894" s="15"/>
      <c r="L894" s="15"/>
      <c r="M894" s="15"/>
      <c r="N894" s="15"/>
    </row>
    <row r="895" spans="2:14" s="55" customFormat="1" ht="18.75" x14ac:dyDescent="0.25">
      <c r="B895" s="10"/>
      <c r="C895" s="11"/>
      <c r="D895" s="42" t="str">
        <f>IFERROR(VLOOKUP(C895,Table1[[كود]:[الصنف]],2,0),"")</f>
        <v/>
      </c>
      <c r="E895" s="9" t="str">
        <f>IFERROR(VLOOKUP(C895,Table1[[كود]:[الصنف]],3,0),"")</f>
        <v/>
      </c>
      <c r="F895" s="9"/>
      <c r="G895" s="42" t="str">
        <f>IFERROR(INDEX(Table1[سعر الشراء],MATCH(C895,Table1[كود],0)),"")</f>
        <v/>
      </c>
      <c r="H895" s="15"/>
      <c r="I895" s="9" t="str">
        <f t="shared" si="15"/>
        <v/>
      </c>
      <c r="J895" s="15"/>
      <c r="K895" s="15"/>
      <c r="L895" s="15"/>
      <c r="M895" s="15"/>
      <c r="N895" s="15"/>
    </row>
    <row r="896" spans="2:14" s="55" customFormat="1" ht="18.75" x14ac:dyDescent="0.25">
      <c r="B896" s="10"/>
      <c r="C896" s="11"/>
      <c r="D896" s="42" t="str">
        <f>IFERROR(VLOOKUP(C896,Table1[[كود]:[الصنف]],2,0),"")</f>
        <v/>
      </c>
      <c r="E896" s="9" t="str">
        <f>IFERROR(VLOOKUP(C896,Table1[[كود]:[الصنف]],3,0),"")</f>
        <v/>
      </c>
      <c r="F896" s="9"/>
      <c r="G896" s="42" t="str">
        <f>IFERROR(INDEX(Table1[سعر الشراء],MATCH(C896,Table1[كود],0)),"")</f>
        <v/>
      </c>
      <c r="H896" s="15"/>
      <c r="I896" s="9" t="str">
        <f t="shared" si="15"/>
        <v/>
      </c>
      <c r="J896" s="15"/>
      <c r="K896" s="15"/>
      <c r="L896" s="15"/>
      <c r="M896" s="15"/>
      <c r="N896" s="15"/>
    </row>
    <row r="897" spans="2:14" s="55" customFormat="1" ht="18.75" x14ac:dyDescent="0.25">
      <c r="B897" s="10"/>
      <c r="C897" s="11"/>
      <c r="D897" s="42" t="str">
        <f>IFERROR(VLOOKUP(C897,Table1[[كود]:[الصنف]],2,0),"")</f>
        <v/>
      </c>
      <c r="E897" s="9" t="str">
        <f>IFERROR(VLOOKUP(C897,Table1[[كود]:[الصنف]],3,0),"")</f>
        <v/>
      </c>
      <c r="F897" s="9"/>
      <c r="G897" s="42" t="str">
        <f>IFERROR(INDEX(Table1[سعر الشراء],MATCH(C897,Table1[كود],0)),"")</f>
        <v/>
      </c>
      <c r="H897" s="15"/>
      <c r="I897" s="9" t="str">
        <f t="shared" si="15"/>
        <v/>
      </c>
      <c r="J897" s="15"/>
      <c r="K897" s="15"/>
      <c r="L897" s="15"/>
      <c r="M897" s="15"/>
      <c r="N897" s="15"/>
    </row>
    <row r="898" spans="2:14" s="55" customFormat="1" ht="18.75" x14ac:dyDescent="0.25">
      <c r="B898" s="10"/>
      <c r="C898" s="11"/>
      <c r="D898" s="42" t="str">
        <f>IFERROR(VLOOKUP(C898,Table1[[كود]:[الصنف]],2,0),"")</f>
        <v/>
      </c>
      <c r="E898" s="9" t="str">
        <f>IFERROR(VLOOKUP(C898,Table1[[كود]:[الصنف]],3,0),"")</f>
        <v/>
      </c>
      <c r="F898" s="9"/>
      <c r="G898" s="42" t="str">
        <f>IFERROR(INDEX(Table1[سعر الشراء],MATCH(C898,Table1[كود],0)),"")</f>
        <v/>
      </c>
      <c r="H898" s="15"/>
      <c r="I898" s="9" t="str">
        <f t="shared" si="15"/>
        <v/>
      </c>
      <c r="J898" s="15"/>
      <c r="K898" s="15"/>
      <c r="L898" s="15"/>
      <c r="M898" s="15"/>
      <c r="N898" s="15"/>
    </row>
    <row r="899" spans="2:14" s="55" customFormat="1" ht="18.75" x14ac:dyDescent="0.25">
      <c r="B899" s="10"/>
      <c r="C899" s="11"/>
      <c r="D899" s="42" t="str">
        <f>IFERROR(VLOOKUP(C899,Table1[[كود]:[الصنف]],2,0),"")</f>
        <v/>
      </c>
      <c r="E899" s="9" t="str">
        <f>IFERROR(VLOOKUP(C899,Table1[[كود]:[الصنف]],3,0),"")</f>
        <v/>
      </c>
      <c r="F899" s="9"/>
      <c r="G899" s="42" t="str">
        <f>IFERROR(INDEX(Table1[سعر الشراء],MATCH(C899,Table1[كود],0)),"")</f>
        <v/>
      </c>
      <c r="H899" s="15"/>
      <c r="I899" s="9" t="str">
        <f t="shared" si="15"/>
        <v/>
      </c>
      <c r="J899" s="15"/>
      <c r="K899" s="15"/>
      <c r="L899" s="15"/>
      <c r="M899" s="15"/>
      <c r="N899" s="15"/>
    </row>
    <row r="900" spans="2:14" s="55" customFormat="1" ht="18.75" x14ac:dyDescent="0.25">
      <c r="B900" s="10"/>
      <c r="C900" s="11"/>
      <c r="D900" s="42" t="str">
        <f>IFERROR(VLOOKUP(C900,Table1[[كود]:[الصنف]],2,0),"")</f>
        <v/>
      </c>
      <c r="E900" s="9" t="str">
        <f>IFERROR(VLOOKUP(C900,Table1[[كود]:[الصنف]],3,0),"")</f>
        <v/>
      </c>
      <c r="F900" s="9"/>
      <c r="G900" s="42" t="str">
        <f>IFERROR(INDEX(Table1[سعر الشراء],MATCH(C900,Table1[كود],0)),"")</f>
        <v/>
      </c>
      <c r="H900" s="15"/>
      <c r="I900" s="9" t="str">
        <f t="shared" si="15"/>
        <v/>
      </c>
      <c r="J900" s="15"/>
      <c r="K900" s="15"/>
      <c r="L900" s="15"/>
      <c r="M900" s="15"/>
      <c r="N900" s="15"/>
    </row>
    <row r="901" spans="2:14" s="55" customFormat="1" ht="18.75" x14ac:dyDescent="0.25">
      <c r="B901" s="10"/>
      <c r="C901" s="11"/>
      <c r="D901" s="42" t="str">
        <f>IFERROR(VLOOKUP(C901,Table1[[كود]:[الصنف]],2,0),"")</f>
        <v/>
      </c>
      <c r="E901" s="9" t="str">
        <f>IFERROR(VLOOKUP(C901,Table1[[كود]:[الصنف]],3,0),"")</f>
        <v/>
      </c>
      <c r="F901" s="9"/>
      <c r="G901" s="42" t="str">
        <f>IFERROR(INDEX(Table1[سعر الشراء],MATCH(C901,Table1[كود],0)),"")</f>
        <v/>
      </c>
      <c r="H901" s="15"/>
      <c r="I901" s="9" t="str">
        <f t="shared" si="15"/>
        <v/>
      </c>
      <c r="J901" s="15"/>
      <c r="K901" s="15"/>
      <c r="L901" s="15"/>
      <c r="M901" s="15"/>
      <c r="N901" s="15"/>
    </row>
    <row r="902" spans="2:14" s="55" customFormat="1" ht="18.75" x14ac:dyDescent="0.25">
      <c r="B902" s="10"/>
      <c r="C902" s="11"/>
      <c r="D902" s="42" t="str">
        <f>IFERROR(VLOOKUP(C902,Table1[[كود]:[الصنف]],2,0),"")</f>
        <v/>
      </c>
      <c r="E902" s="9" t="str">
        <f>IFERROR(VLOOKUP(C902,Table1[[كود]:[الصنف]],3,0),"")</f>
        <v/>
      </c>
      <c r="F902" s="9"/>
      <c r="G902" s="42" t="str">
        <f>IFERROR(INDEX(Table1[سعر الشراء],MATCH(C902,Table1[كود],0)),"")</f>
        <v/>
      </c>
      <c r="H902" s="15"/>
      <c r="I902" s="9" t="str">
        <f t="shared" si="15"/>
        <v/>
      </c>
      <c r="J902" s="15"/>
      <c r="K902" s="15"/>
      <c r="L902" s="15"/>
      <c r="M902" s="15"/>
      <c r="N902" s="15"/>
    </row>
    <row r="903" spans="2:14" s="55" customFormat="1" ht="18.75" x14ac:dyDescent="0.25">
      <c r="B903" s="10"/>
      <c r="C903" s="11"/>
      <c r="D903" s="42" t="str">
        <f>IFERROR(VLOOKUP(C903,Table1[[كود]:[الصنف]],2,0),"")</f>
        <v/>
      </c>
      <c r="E903" s="9" t="str">
        <f>IFERROR(VLOOKUP(C903,Table1[[كود]:[الصنف]],3,0),"")</f>
        <v/>
      </c>
      <c r="F903" s="9"/>
      <c r="G903" s="42" t="str">
        <f>IFERROR(INDEX(Table1[سعر الشراء],MATCH(C903,Table1[كود],0)),"")</f>
        <v/>
      </c>
      <c r="H903" s="15"/>
      <c r="I903" s="9" t="str">
        <f t="shared" si="15"/>
        <v/>
      </c>
      <c r="J903" s="15"/>
      <c r="K903" s="15"/>
      <c r="L903" s="15"/>
      <c r="M903" s="15"/>
      <c r="N903" s="15"/>
    </row>
    <row r="904" spans="2:14" s="55" customFormat="1" ht="18.75" x14ac:dyDescent="0.25">
      <c r="B904" s="10"/>
      <c r="C904" s="11"/>
      <c r="D904" s="42" t="str">
        <f>IFERROR(VLOOKUP(C904,Table1[[كود]:[الصنف]],2,0),"")</f>
        <v/>
      </c>
      <c r="E904" s="9" t="str">
        <f>IFERROR(VLOOKUP(C904,Table1[[كود]:[الصنف]],3,0),"")</f>
        <v/>
      </c>
      <c r="F904" s="9"/>
      <c r="G904" s="42" t="str">
        <f>IFERROR(INDEX(Table1[سعر الشراء],MATCH(C904,Table1[كود],0)),"")</f>
        <v/>
      </c>
      <c r="H904" s="15"/>
      <c r="I904" s="9" t="str">
        <f t="shared" ref="I904:I967" si="16">IFERROR((G904*F904)-H904,"")</f>
        <v/>
      </c>
      <c r="J904" s="15"/>
      <c r="K904" s="15"/>
      <c r="L904" s="15"/>
      <c r="M904" s="15"/>
      <c r="N904" s="15"/>
    </row>
    <row r="905" spans="2:14" s="55" customFormat="1" ht="18.75" x14ac:dyDescent="0.25">
      <c r="B905" s="10"/>
      <c r="C905" s="11"/>
      <c r="D905" s="42" t="str">
        <f>IFERROR(VLOOKUP(C905,Table1[[كود]:[الصنف]],2,0),"")</f>
        <v/>
      </c>
      <c r="E905" s="9" t="str">
        <f>IFERROR(VLOOKUP(C905,Table1[[كود]:[الصنف]],3,0),"")</f>
        <v/>
      </c>
      <c r="F905" s="9"/>
      <c r="G905" s="42" t="str">
        <f>IFERROR(INDEX(Table1[سعر الشراء],MATCH(C905,Table1[كود],0)),"")</f>
        <v/>
      </c>
      <c r="H905" s="15"/>
      <c r="I905" s="9" t="str">
        <f t="shared" si="16"/>
        <v/>
      </c>
      <c r="J905" s="15"/>
      <c r="K905" s="15"/>
      <c r="L905" s="15"/>
      <c r="M905" s="15"/>
      <c r="N905" s="15"/>
    </row>
    <row r="906" spans="2:14" s="55" customFormat="1" ht="18.75" x14ac:dyDescent="0.25">
      <c r="B906" s="10"/>
      <c r="C906" s="11"/>
      <c r="D906" s="42" t="str">
        <f>IFERROR(VLOOKUP(C906,Table1[[كود]:[الصنف]],2,0),"")</f>
        <v/>
      </c>
      <c r="E906" s="9" t="str">
        <f>IFERROR(VLOOKUP(C906,Table1[[كود]:[الصنف]],3,0),"")</f>
        <v/>
      </c>
      <c r="F906" s="9"/>
      <c r="G906" s="42" t="str">
        <f>IFERROR(INDEX(Table1[سعر الشراء],MATCH(C906,Table1[كود],0)),"")</f>
        <v/>
      </c>
      <c r="H906" s="15"/>
      <c r="I906" s="9" t="str">
        <f t="shared" si="16"/>
        <v/>
      </c>
      <c r="J906" s="15"/>
      <c r="K906" s="15"/>
      <c r="L906" s="15"/>
      <c r="M906" s="15"/>
      <c r="N906" s="15"/>
    </row>
    <row r="907" spans="2:14" s="55" customFormat="1" ht="18.75" x14ac:dyDescent="0.25">
      <c r="B907" s="10"/>
      <c r="C907" s="11"/>
      <c r="D907" s="42" t="str">
        <f>IFERROR(VLOOKUP(C907,Table1[[كود]:[الصنف]],2,0),"")</f>
        <v/>
      </c>
      <c r="E907" s="9" t="str">
        <f>IFERROR(VLOOKUP(C907,Table1[[كود]:[الصنف]],3,0),"")</f>
        <v/>
      </c>
      <c r="F907" s="9"/>
      <c r="G907" s="42" t="str">
        <f>IFERROR(INDEX(Table1[سعر الشراء],MATCH(C907,Table1[كود],0)),"")</f>
        <v/>
      </c>
      <c r="H907" s="15"/>
      <c r="I907" s="9" t="str">
        <f t="shared" si="16"/>
        <v/>
      </c>
      <c r="J907" s="15"/>
      <c r="K907" s="15"/>
      <c r="L907" s="15"/>
      <c r="M907" s="15"/>
      <c r="N907" s="15"/>
    </row>
    <row r="908" spans="2:14" s="55" customFormat="1" ht="18.75" x14ac:dyDescent="0.25">
      <c r="B908" s="10"/>
      <c r="C908" s="11"/>
      <c r="D908" s="42" t="str">
        <f>IFERROR(VLOOKUP(C908,Table1[[كود]:[الصنف]],2,0),"")</f>
        <v/>
      </c>
      <c r="E908" s="9" t="str">
        <f>IFERROR(VLOOKUP(C908,Table1[[كود]:[الصنف]],3,0),"")</f>
        <v/>
      </c>
      <c r="F908" s="9"/>
      <c r="G908" s="42" t="str">
        <f>IFERROR(INDEX(Table1[سعر الشراء],MATCH(C908,Table1[كود],0)),"")</f>
        <v/>
      </c>
      <c r="H908" s="15"/>
      <c r="I908" s="9" t="str">
        <f t="shared" si="16"/>
        <v/>
      </c>
      <c r="J908" s="15"/>
      <c r="K908" s="15"/>
      <c r="L908" s="15"/>
      <c r="M908" s="15"/>
      <c r="N908" s="15"/>
    </row>
    <row r="909" spans="2:14" s="55" customFormat="1" ht="18.75" x14ac:dyDescent="0.25">
      <c r="B909" s="10"/>
      <c r="C909" s="11"/>
      <c r="D909" s="42" t="str">
        <f>IFERROR(VLOOKUP(C909,Table1[[كود]:[الصنف]],2,0),"")</f>
        <v/>
      </c>
      <c r="E909" s="9" t="str">
        <f>IFERROR(VLOOKUP(C909,Table1[[كود]:[الصنف]],3,0),"")</f>
        <v/>
      </c>
      <c r="F909" s="9"/>
      <c r="G909" s="42" t="str">
        <f>IFERROR(INDEX(Table1[سعر الشراء],MATCH(C909,Table1[كود],0)),"")</f>
        <v/>
      </c>
      <c r="H909" s="15"/>
      <c r="I909" s="9" t="str">
        <f t="shared" si="16"/>
        <v/>
      </c>
      <c r="J909" s="15"/>
      <c r="K909" s="15"/>
      <c r="L909" s="15"/>
      <c r="M909" s="15"/>
      <c r="N909" s="15"/>
    </row>
    <row r="910" spans="2:14" s="55" customFormat="1" ht="18.75" x14ac:dyDescent="0.25">
      <c r="B910" s="10"/>
      <c r="C910" s="11"/>
      <c r="D910" s="42" t="str">
        <f>IFERROR(VLOOKUP(C910,Table1[[كود]:[الصنف]],2,0),"")</f>
        <v/>
      </c>
      <c r="E910" s="9" t="str">
        <f>IFERROR(VLOOKUP(C910,Table1[[كود]:[الصنف]],3,0),"")</f>
        <v/>
      </c>
      <c r="F910" s="9"/>
      <c r="G910" s="42" t="str">
        <f>IFERROR(INDEX(Table1[سعر الشراء],MATCH(C910,Table1[كود],0)),"")</f>
        <v/>
      </c>
      <c r="H910" s="15"/>
      <c r="I910" s="9" t="str">
        <f t="shared" si="16"/>
        <v/>
      </c>
      <c r="J910" s="15"/>
      <c r="K910" s="15"/>
      <c r="L910" s="15"/>
      <c r="M910" s="15"/>
      <c r="N910" s="15"/>
    </row>
    <row r="911" spans="2:14" s="55" customFormat="1" ht="18.75" x14ac:dyDescent="0.25">
      <c r="B911" s="10"/>
      <c r="C911" s="11"/>
      <c r="D911" s="42" t="str">
        <f>IFERROR(VLOOKUP(C911,Table1[[كود]:[الصنف]],2,0),"")</f>
        <v/>
      </c>
      <c r="E911" s="9" t="str">
        <f>IFERROR(VLOOKUP(C911,Table1[[كود]:[الصنف]],3,0),"")</f>
        <v/>
      </c>
      <c r="F911" s="9"/>
      <c r="G911" s="42" t="str">
        <f>IFERROR(INDEX(Table1[سعر الشراء],MATCH(C911,Table1[كود],0)),"")</f>
        <v/>
      </c>
      <c r="H911" s="15"/>
      <c r="I911" s="9" t="str">
        <f t="shared" si="16"/>
        <v/>
      </c>
      <c r="J911" s="15"/>
      <c r="K911" s="15"/>
      <c r="L911" s="15"/>
      <c r="M911" s="15"/>
      <c r="N911" s="15"/>
    </row>
    <row r="912" spans="2:14" s="55" customFormat="1" ht="18.75" x14ac:dyDescent="0.25">
      <c r="B912" s="10"/>
      <c r="C912" s="11"/>
      <c r="D912" s="42" t="str">
        <f>IFERROR(VLOOKUP(C912,Table1[[كود]:[الصنف]],2,0),"")</f>
        <v/>
      </c>
      <c r="E912" s="9" t="str">
        <f>IFERROR(VLOOKUP(C912,Table1[[كود]:[الصنف]],3,0),"")</f>
        <v/>
      </c>
      <c r="F912" s="9"/>
      <c r="G912" s="42" t="str">
        <f>IFERROR(INDEX(Table1[سعر الشراء],MATCH(C912,Table1[كود],0)),"")</f>
        <v/>
      </c>
      <c r="H912" s="15"/>
      <c r="I912" s="9" t="str">
        <f t="shared" si="16"/>
        <v/>
      </c>
      <c r="J912" s="15"/>
      <c r="K912" s="15"/>
      <c r="L912" s="15"/>
      <c r="M912" s="15"/>
      <c r="N912" s="15"/>
    </row>
    <row r="913" spans="2:14" s="55" customFormat="1" ht="18.75" x14ac:dyDescent="0.25">
      <c r="B913" s="10"/>
      <c r="C913" s="11"/>
      <c r="D913" s="42" t="str">
        <f>IFERROR(VLOOKUP(C913,Table1[[كود]:[الصنف]],2,0),"")</f>
        <v/>
      </c>
      <c r="E913" s="9" t="str">
        <f>IFERROR(VLOOKUP(C913,Table1[[كود]:[الصنف]],3,0),"")</f>
        <v/>
      </c>
      <c r="F913" s="9"/>
      <c r="G913" s="42" t="str">
        <f>IFERROR(INDEX(Table1[سعر الشراء],MATCH(C913,Table1[كود],0)),"")</f>
        <v/>
      </c>
      <c r="H913" s="15"/>
      <c r="I913" s="9" t="str">
        <f t="shared" si="16"/>
        <v/>
      </c>
      <c r="J913" s="15"/>
      <c r="K913" s="15"/>
      <c r="L913" s="15"/>
      <c r="M913" s="15"/>
      <c r="N913" s="15"/>
    </row>
    <row r="914" spans="2:14" s="55" customFormat="1" ht="18.75" x14ac:dyDescent="0.25">
      <c r="B914" s="10"/>
      <c r="C914" s="11"/>
      <c r="D914" s="42" t="str">
        <f>IFERROR(VLOOKUP(C914,Table1[[كود]:[الصنف]],2,0),"")</f>
        <v/>
      </c>
      <c r="E914" s="9" t="str">
        <f>IFERROR(VLOOKUP(C914,Table1[[كود]:[الصنف]],3,0),"")</f>
        <v/>
      </c>
      <c r="F914" s="9"/>
      <c r="G914" s="42" t="str">
        <f>IFERROR(INDEX(Table1[سعر الشراء],MATCH(C914,Table1[كود],0)),"")</f>
        <v/>
      </c>
      <c r="H914" s="15"/>
      <c r="I914" s="9" t="str">
        <f t="shared" si="16"/>
        <v/>
      </c>
      <c r="J914" s="15"/>
      <c r="K914" s="15"/>
      <c r="L914" s="15"/>
      <c r="M914" s="15"/>
      <c r="N914" s="15"/>
    </row>
    <row r="915" spans="2:14" s="55" customFormat="1" ht="18.75" x14ac:dyDescent="0.25">
      <c r="B915" s="10"/>
      <c r="C915" s="11"/>
      <c r="D915" s="42" t="str">
        <f>IFERROR(VLOOKUP(C915,Table1[[كود]:[الصنف]],2,0),"")</f>
        <v/>
      </c>
      <c r="E915" s="9" t="str">
        <f>IFERROR(VLOOKUP(C915,Table1[[كود]:[الصنف]],3,0),"")</f>
        <v/>
      </c>
      <c r="F915" s="9"/>
      <c r="G915" s="42" t="str">
        <f>IFERROR(INDEX(Table1[سعر الشراء],MATCH(C915,Table1[كود],0)),"")</f>
        <v/>
      </c>
      <c r="H915" s="15"/>
      <c r="I915" s="9" t="str">
        <f t="shared" si="16"/>
        <v/>
      </c>
      <c r="J915" s="15"/>
      <c r="K915" s="15"/>
      <c r="L915" s="15"/>
      <c r="M915" s="15"/>
      <c r="N915" s="15"/>
    </row>
    <row r="916" spans="2:14" s="55" customFormat="1" ht="18.75" x14ac:dyDescent="0.25">
      <c r="B916" s="10"/>
      <c r="C916" s="11"/>
      <c r="D916" s="42" t="str">
        <f>IFERROR(VLOOKUP(C916,Table1[[كود]:[الصنف]],2,0),"")</f>
        <v/>
      </c>
      <c r="E916" s="9" t="str">
        <f>IFERROR(VLOOKUP(C916,Table1[[كود]:[الصنف]],3,0),"")</f>
        <v/>
      </c>
      <c r="F916" s="9"/>
      <c r="G916" s="42" t="str">
        <f>IFERROR(INDEX(Table1[سعر الشراء],MATCH(C916,Table1[كود],0)),"")</f>
        <v/>
      </c>
      <c r="H916" s="15"/>
      <c r="I916" s="9" t="str">
        <f t="shared" si="16"/>
        <v/>
      </c>
      <c r="J916" s="15"/>
      <c r="K916" s="15"/>
      <c r="L916" s="15"/>
      <c r="M916" s="15"/>
      <c r="N916" s="15"/>
    </row>
    <row r="917" spans="2:14" s="55" customFormat="1" ht="18.75" x14ac:dyDescent="0.25">
      <c r="B917" s="10"/>
      <c r="C917" s="11"/>
      <c r="D917" s="42" t="str">
        <f>IFERROR(VLOOKUP(C917,Table1[[كود]:[الصنف]],2,0),"")</f>
        <v/>
      </c>
      <c r="E917" s="9" t="str">
        <f>IFERROR(VLOOKUP(C917,Table1[[كود]:[الصنف]],3,0),"")</f>
        <v/>
      </c>
      <c r="F917" s="9"/>
      <c r="G917" s="42" t="str">
        <f>IFERROR(INDEX(Table1[سعر الشراء],MATCH(C917,Table1[كود],0)),"")</f>
        <v/>
      </c>
      <c r="H917" s="15"/>
      <c r="I917" s="9" t="str">
        <f t="shared" si="16"/>
        <v/>
      </c>
      <c r="J917" s="15"/>
      <c r="K917" s="15"/>
      <c r="L917" s="15"/>
      <c r="M917" s="15"/>
      <c r="N917" s="15"/>
    </row>
    <row r="918" spans="2:14" s="55" customFormat="1" ht="18.75" x14ac:dyDescent="0.25">
      <c r="B918" s="10"/>
      <c r="C918" s="11"/>
      <c r="D918" s="42" t="str">
        <f>IFERROR(VLOOKUP(C918,Table1[[كود]:[الصنف]],2,0),"")</f>
        <v/>
      </c>
      <c r="E918" s="9" t="str">
        <f>IFERROR(VLOOKUP(C918,Table1[[كود]:[الصنف]],3,0),"")</f>
        <v/>
      </c>
      <c r="F918" s="9"/>
      <c r="G918" s="42" t="str">
        <f>IFERROR(INDEX(Table1[سعر الشراء],MATCH(C918,Table1[كود],0)),"")</f>
        <v/>
      </c>
      <c r="H918" s="15"/>
      <c r="I918" s="9" t="str">
        <f t="shared" si="16"/>
        <v/>
      </c>
      <c r="J918" s="15"/>
      <c r="K918" s="15"/>
      <c r="L918" s="15"/>
      <c r="M918" s="15"/>
      <c r="N918" s="15"/>
    </row>
    <row r="919" spans="2:14" s="55" customFormat="1" ht="18.75" x14ac:dyDescent="0.25">
      <c r="B919" s="10"/>
      <c r="C919" s="11"/>
      <c r="D919" s="42" t="str">
        <f>IFERROR(VLOOKUP(C919,Table1[[كود]:[الصنف]],2,0),"")</f>
        <v/>
      </c>
      <c r="E919" s="9" t="str">
        <f>IFERROR(VLOOKUP(C919,Table1[[كود]:[الصنف]],3,0),"")</f>
        <v/>
      </c>
      <c r="F919" s="9"/>
      <c r="G919" s="42" t="str">
        <f>IFERROR(INDEX(Table1[سعر الشراء],MATCH(C919,Table1[كود],0)),"")</f>
        <v/>
      </c>
      <c r="H919" s="15"/>
      <c r="I919" s="9" t="str">
        <f t="shared" si="16"/>
        <v/>
      </c>
      <c r="J919" s="15"/>
      <c r="K919" s="15"/>
      <c r="L919" s="15"/>
      <c r="M919" s="15"/>
      <c r="N919" s="15"/>
    </row>
    <row r="920" spans="2:14" s="55" customFormat="1" ht="18.75" x14ac:dyDescent="0.25">
      <c r="B920" s="10"/>
      <c r="C920" s="11"/>
      <c r="D920" s="42" t="str">
        <f>IFERROR(VLOOKUP(C920,Table1[[كود]:[الصنف]],2,0),"")</f>
        <v/>
      </c>
      <c r="E920" s="9" t="str">
        <f>IFERROR(VLOOKUP(C920,Table1[[كود]:[الصنف]],3,0),"")</f>
        <v/>
      </c>
      <c r="F920" s="9"/>
      <c r="G920" s="42" t="str">
        <f>IFERROR(INDEX(Table1[سعر الشراء],MATCH(C920,Table1[كود],0)),"")</f>
        <v/>
      </c>
      <c r="H920" s="15"/>
      <c r="I920" s="9" t="str">
        <f t="shared" si="16"/>
        <v/>
      </c>
      <c r="J920" s="15"/>
      <c r="K920" s="15"/>
      <c r="L920" s="15"/>
      <c r="M920" s="15"/>
      <c r="N920" s="15"/>
    </row>
    <row r="921" spans="2:14" s="55" customFormat="1" ht="18.75" x14ac:dyDescent="0.25">
      <c r="B921" s="10"/>
      <c r="C921" s="11"/>
      <c r="D921" s="42" t="str">
        <f>IFERROR(VLOOKUP(C921,Table1[[كود]:[الصنف]],2,0),"")</f>
        <v/>
      </c>
      <c r="E921" s="9" t="str">
        <f>IFERROR(VLOOKUP(C921,Table1[[كود]:[الصنف]],3,0),"")</f>
        <v/>
      </c>
      <c r="F921" s="9"/>
      <c r="G921" s="42" t="str">
        <f>IFERROR(INDEX(Table1[سعر الشراء],MATCH(C921,Table1[كود],0)),"")</f>
        <v/>
      </c>
      <c r="H921" s="15"/>
      <c r="I921" s="9" t="str">
        <f t="shared" si="16"/>
        <v/>
      </c>
      <c r="J921" s="15"/>
      <c r="K921" s="15"/>
      <c r="L921" s="15"/>
      <c r="M921" s="15"/>
      <c r="N921" s="15"/>
    </row>
    <row r="922" spans="2:14" s="55" customFormat="1" ht="18.75" x14ac:dyDescent="0.25">
      <c r="B922" s="10"/>
      <c r="C922" s="11"/>
      <c r="D922" s="42" t="str">
        <f>IFERROR(VLOOKUP(C922,Table1[[كود]:[الصنف]],2,0),"")</f>
        <v/>
      </c>
      <c r="E922" s="9" t="str">
        <f>IFERROR(VLOOKUP(C922,Table1[[كود]:[الصنف]],3,0),"")</f>
        <v/>
      </c>
      <c r="F922" s="9"/>
      <c r="G922" s="42" t="str">
        <f>IFERROR(INDEX(Table1[سعر الشراء],MATCH(C922,Table1[كود],0)),"")</f>
        <v/>
      </c>
      <c r="H922" s="15"/>
      <c r="I922" s="9" t="str">
        <f t="shared" si="16"/>
        <v/>
      </c>
      <c r="J922" s="15"/>
      <c r="K922" s="15"/>
      <c r="L922" s="15"/>
      <c r="M922" s="15"/>
      <c r="N922" s="15"/>
    </row>
    <row r="923" spans="2:14" s="55" customFormat="1" ht="18.75" x14ac:dyDescent="0.25">
      <c r="B923" s="10"/>
      <c r="C923" s="11"/>
      <c r="D923" s="42" t="str">
        <f>IFERROR(VLOOKUP(C923,Table1[[كود]:[الصنف]],2,0),"")</f>
        <v/>
      </c>
      <c r="E923" s="9" t="str">
        <f>IFERROR(VLOOKUP(C923,Table1[[كود]:[الصنف]],3,0),"")</f>
        <v/>
      </c>
      <c r="F923" s="9"/>
      <c r="G923" s="42" t="str">
        <f>IFERROR(INDEX(Table1[سعر الشراء],MATCH(C923,Table1[كود],0)),"")</f>
        <v/>
      </c>
      <c r="H923" s="15"/>
      <c r="I923" s="9" t="str">
        <f t="shared" si="16"/>
        <v/>
      </c>
      <c r="J923" s="15"/>
      <c r="K923" s="15"/>
      <c r="L923" s="15"/>
      <c r="M923" s="15"/>
      <c r="N923" s="15"/>
    </row>
    <row r="924" spans="2:14" s="55" customFormat="1" ht="18.75" x14ac:dyDescent="0.25">
      <c r="B924" s="10"/>
      <c r="C924" s="11"/>
      <c r="D924" s="42" t="str">
        <f>IFERROR(VLOOKUP(C924,Table1[[كود]:[الصنف]],2,0),"")</f>
        <v/>
      </c>
      <c r="E924" s="9" t="str">
        <f>IFERROR(VLOOKUP(C924,Table1[[كود]:[الصنف]],3,0),"")</f>
        <v/>
      </c>
      <c r="F924" s="9"/>
      <c r="G924" s="42" t="str">
        <f>IFERROR(INDEX(Table1[سعر الشراء],MATCH(C924,Table1[كود],0)),"")</f>
        <v/>
      </c>
      <c r="H924" s="15"/>
      <c r="I924" s="9" t="str">
        <f t="shared" si="16"/>
        <v/>
      </c>
      <c r="J924" s="15"/>
      <c r="K924" s="15"/>
      <c r="L924" s="15"/>
      <c r="M924" s="15"/>
      <c r="N924" s="15"/>
    </row>
    <row r="925" spans="2:14" s="55" customFormat="1" ht="18.75" x14ac:dyDescent="0.25">
      <c r="B925" s="10"/>
      <c r="C925" s="11"/>
      <c r="D925" s="42" t="str">
        <f>IFERROR(VLOOKUP(C925,Table1[[كود]:[الصنف]],2,0),"")</f>
        <v/>
      </c>
      <c r="E925" s="9" t="str">
        <f>IFERROR(VLOOKUP(C925,Table1[[كود]:[الصنف]],3,0),"")</f>
        <v/>
      </c>
      <c r="F925" s="9"/>
      <c r="G925" s="42" t="str">
        <f>IFERROR(INDEX(Table1[سعر الشراء],MATCH(C925,Table1[كود],0)),"")</f>
        <v/>
      </c>
      <c r="H925" s="15"/>
      <c r="I925" s="9" t="str">
        <f t="shared" si="16"/>
        <v/>
      </c>
      <c r="J925" s="15"/>
      <c r="K925" s="15"/>
      <c r="L925" s="15"/>
      <c r="M925" s="15"/>
      <c r="N925" s="15"/>
    </row>
    <row r="926" spans="2:14" s="55" customFormat="1" ht="18.75" x14ac:dyDescent="0.25">
      <c r="B926" s="10"/>
      <c r="C926" s="11"/>
      <c r="D926" s="42" t="str">
        <f>IFERROR(VLOOKUP(C926,Table1[[كود]:[الصنف]],2,0),"")</f>
        <v/>
      </c>
      <c r="E926" s="9" t="str">
        <f>IFERROR(VLOOKUP(C926,Table1[[كود]:[الصنف]],3,0),"")</f>
        <v/>
      </c>
      <c r="F926" s="9"/>
      <c r="G926" s="42" t="str">
        <f>IFERROR(INDEX(Table1[سعر الشراء],MATCH(C926,Table1[كود],0)),"")</f>
        <v/>
      </c>
      <c r="H926" s="15"/>
      <c r="I926" s="9" t="str">
        <f t="shared" si="16"/>
        <v/>
      </c>
      <c r="J926" s="15"/>
      <c r="K926" s="15"/>
      <c r="L926" s="15"/>
      <c r="M926" s="15"/>
      <c r="N926" s="15"/>
    </row>
    <row r="927" spans="2:14" s="55" customFormat="1" ht="18.75" x14ac:dyDescent="0.25">
      <c r="B927" s="10"/>
      <c r="C927" s="11"/>
      <c r="D927" s="42" t="str">
        <f>IFERROR(VLOOKUP(C927,Table1[[كود]:[الصنف]],2,0),"")</f>
        <v/>
      </c>
      <c r="E927" s="9" t="str">
        <f>IFERROR(VLOOKUP(C927,Table1[[كود]:[الصنف]],3,0),"")</f>
        <v/>
      </c>
      <c r="F927" s="9"/>
      <c r="G927" s="42" t="str">
        <f>IFERROR(INDEX(Table1[سعر الشراء],MATCH(C927,Table1[كود],0)),"")</f>
        <v/>
      </c>
      <c r="H927" s="15"/>
      <c r="I927" s="9" t="str">
        <f t="shared" si="16"/>
        <v/>
      </c>
      <c r="J927" s="15"/>
      <c r="K927" s="15"/>
      <c r="L927" s="15"/>
      <c r="M927" s="15"/>
      <c r="N927" s="15"/>
    </row>
    <row r="928" spans="2:14" s="55" customFormat="1" ht="18.75" x14ac:dyDescent="0.25">
      <c r="B928" s="10"/>
      <c r="C928" s="11"/>
      <c r="D928" s="42" t="str">
        <f>IFERROR(VLOOKUP(C928,Table1[[كود]:[الصنف]],2,0),"")</f>
        <v/>
      </c>
      <c r="E928" s="9" t="str">
        <f>IFERROR(VLOOKUP(C928,Table1[[كود]:[الصنف]],3,0),"")</f>
        <v/>
      </c>
      <c r="F928" s="9"/>
      <c r="G928" s="42" t="str">
        <f>IFERROR(INDEX(Table1[سعر الشراء],MATCH(C928,Table1[كود],0)),"")</f>
        <v/>
      </c>
      <c r="H928" s="15"/>
      <c r="I928" s="9" t="str">
        <f t="shared" si="16"/>
        <v/>
      </c>
      <c r="J928" s="15"/>
      <c r="K928" s="15"/>
      <c r="L928" s="15"/>
      <c r="M928" s="15"/>
      <c r="N928" s="15"/>
    </row>
    <row r="929" spans="2:14" s="55" customFormat="1" ht="18.75" x14ac:dyDescent="0.25">
      <c r="B929" s="10"/>
      <c r="C929" s="11"/>
      <c r="D929" s="42" t="str">
        <f>IFERROR(VLOOKUP(C929,Table1[[كود]:[الصنف]],2,0),"")</f>
        <v/>
      </c>
      <c r="E929" s="9" t="str">
        <f>IFERROR(VLOOKUP(C929,Table1[[كود]:[الصنف]],3,0),"")</f>
        <v/>
      </c>
      <c r="F929" s="9"/>
      <c r="G929" s="42" t="str">
        <f>IFERROR(INDEX(Table1[سعر الشراء],MATCH(C929,Table1[كود],0)),"")</f>
        <v/>
      </c>
      <c r="H929" s="15"/>
      <c r="I929" s="9" t="str">
        <f t="shared" si="16"/>
        <v/>
      </c>
      <c r="J929" s="15"/>
      <c r="K929" s="15"/>
      <c r="L929" s="15"/>
      <c r="M929" s="15"/>
      <c r="N929" s="15"/>
    </row>
    <row r="930" spans="2:14" s="55" customFormat="1" ht="18.75" x14ac:dyDescent="0.25">
      <c r="B930" s="10"/>
      <c r="C930" s="11"/>
      <c r="D930" s="42" t="str">
        <f>IFERROR(VLOOKUP(C930,Table1[[كود]:[الصنف]],2,0),"")</f>
        <v/>
      </c>
      <c r="E930" s="9" t="str">
        <f>IFERROR(VLOOKUP(C930,Table1[[كود]:[الصنف]],3,0),"")</f>
        <v/>
      </c>
      <c r="F930" s="9"/>
      <c r="G930" s="42" t="str">
        <f>IFERROR(INDEX(Table1[سعر الشراء],MATCH(C930,Table1[كود],0)),"")</f>
        <v/>
      </c>
      <c r="H930" s="15"/>
      <c r="I930" s="9" t="str">
        <f t="shared" si="16"/>
        <v/>
      </c>
      <c r="J930" s="15"/>
      <c r="K930" s="15"/>
      <c r="L930" s="15"/>
      <c r="M930" s="15"/>
      <c r="N930" s="15"/>
    </row>
    <row r="931" spans="2:14" s="55" customFormat="1" ht="18.75" x14ac:dyDescent="0.25">
      <c r="B931" s="10"/>
      <c r="C931" s="11"/>
      <c r="D931" s="42" t="str">
        <f>IFERROR(VLOOKUP(C931,Table1[[كود]:[الصنف]],2,0),"")</f>
        <v/>
      </c>
      <c r="E931" s="9" t="str">
        <f>IFERROR(VLOOKUP(C931,Table1[[كود]:[الصنف]],3,0),"")</f>
        <v/>
      </c>
      <c r="F931" s="9"/>
      <c r="G931" s="42" t="str">
        <f>IFERROR(INDEX(Table1[سعر الشراء],MATCH(C931,Table1[كود],0)),"")</f>
        <v/>
      </c>
      <c r="H931" s="15"/>
      <c r="I931" s="9" t="str">
        <f t="shared" si="16"/>
        <v/>
      </c>
      <c r="J931" s="15"/>
      <c r="K931" s="15"/>
      <c r="L931" s="15"/>
      <c r="M931" s="15"/>
      <c r="N931" s="15"/>
    </row>
    <row r="932" spans="2:14" s="55" customFormat="1" ht="18.75" x14ac:dyDescent="0.25">
      <c r="B932" s="10"/>
      <c r="C932" s="11"/>
      <c r="D932" s="42" t="str">
        <f>IFERROR(VLOOKUP(C932,Table1[[كود]:[الصنف]],2,0),"")</f>
        <v/>
      </c>
      <c r="E932" s="9" t="str">
        <f>IFERROR(VLOOKUP(C932,Table1[[كود]:[الصنف]],3,0),"")</f>
        <v/>
      </c>
      <c r="F932" s="9"/>
      <c r="G932" s="42" t="str">
        <f>IFERROR(INDEX(Table1[سعر الشراء],MATCH(C932,Table1[كود],0)),"")</f>
        <v/>
      </c>
      <c r="H932" s="15"/>
      <c r="I932" s="9" t="str">
        <f t="shared" si="16"/>
        <v/>
      </c>
      <c r="J932" s="15"/>
      <c r="K932" s="15"/>
      <c r="L932" s="15"/>
      <c r="M932" s="15"/>
      <c r="N932" s="15"/>
    </row>
    <row r="933" spans="2:14" s="55" customFormat="1" ht="18.75" x14ac:dyDescent="0.25">
      <c r="B933" s="10"/>
      <c r="C933" s="11"/>
      <c r="D933" s="42" t="str">
        <f>IFERROR(VLOOKUP(C933,Table1[[كود]:[الصنف]],2,0),"")</f>
        <v/>
      </c>
      <c r="E933" s="9" t="str">
        <f>IFERROR(VLOOKUP(C933,Table1[[كود]:[الصنف]],3,0),"")</f>
        <v/>
      </c>
      <c r="F933" s="9"/>
      <c r="G933" s="42" t="str">
        <f>IFERROR(INDEX(Table1[سعر الشراء],MATCH(C933,Table1[كود],0)),"")</f>
        <v/>
      </c>
      <c r="H933" s="15"/>
      <c r="I933" s="9" t="str">
        <f t="shared" si="16"/>
        <v/>
      </c>
      <c r="J933" s="15"/>
      <c r="K933" s="15"/>
      <c r="L933" s="15"/>
      <c r="M933" s="15"/>
      <c r="N933" s="15"/>
    </row>
    <row r="934" spans="2:14" s="55" customFormat="1" ht="18.75" x14ac:dyDescent="0.25">
      <c r="B934" s="10"/>
      <c r="C934" s="11"/>
      <c r="D934" s="42" t="str">
        <f>IFERROR(VLOOKUP(C934,Table1[[كود]:[الصنف]],2,0),"")</f>
        <v/>
      </c>
      <c r="E934" s="9" t="str">
        <f>IFERROR(VLOOKUP(C934,Table1[[كود]:[الصنف]],3,0),"")</f>
        <v/>
      </c>
      <c r="F934" s="9"/>
      <c r="G934" s="42" t="str">
        <f>IFERROR(INDEX(Table1[سعر الشراء],MATCH(C934,Table1[كود],0)),"")</f>
        <v/>
      </c>
      <c r="H934" s="15"/>
      <c r="I934" s="9" t="str">
        <f t="shared" si="16"/>
        <v/>
      </c>
      <c r="J934" s="15"/>
      <c r="K934" s="15"/>
      <c r="L934" s="15"/>
      <c r="M934" s="15"/>
      <c r="N934" s="15"/>
    </row>
    <row r="935" spans="2:14" s="55" customFormat="1" ht="18.75" x14ac:dyDescent="0.25">
      <c r="B935" s="10"/>
      <c r="C935" s="11"/>
      <c r="D935" s="42" t="str">
        <f>IFERROR(VLOOKUP(C935,Table1[[كود]:[الصنف]],2,0),"")</f>
        <v/>
      </c>
      <c r="E935" s="9" t="str">
        <f>IFERROR(VLOOKUP(C935,Table1[[كود]:[الصنف]],3,0),"")</f>
        <v/>
      </c>
      <c r="F935" s="9"/>
      <c r="G935" s="42" t="str">
        <f>IFERROR(INDEX(Table1[سعر الشراء],MATCH(C935,Table1[كود],0)),"")</f>
        <v/>
      </c>
      <c r="H935" s="15"/>
      <c r="I935" s="9" t="str">
        <f t="shared" si="16"/>
        <v/>
      </c>
      <c r="J935" s="15"/>
      <c r="K935" s="15"/>
      <c r="L935" s="15"/>
      <c r="M935" s="15"/>
      <c r="N935" s="15"/>
    </row>
    <row r="936" spans="2:14" s="55" customFormat="1" ht="18.75" x14ac:dyDescent="0.25">
      <c r="B936" s="10"/>
      <c r="C936" s="11"/>
      <c r="D936" s="42" t="str">
        <f>IFERROR(VLOOKUP(C936,Table1[[كود]:[الصنف]],2,0),"")</f>
        <v/>
      </c>
      <c r="E936" s="9" t="str">
        <f>IFERROR(VLOOKUP(C936,Table1[[كود]:[الصنف]],3,0),"")</f>
        <v/>
      </c>
      <c r="F936" s="9"/>
      <c r="G936" s="42" t="str">
        <f>IFERROR(INDEX(Table1[سعر الشراء],MATCH(C936,Table1[كود],0)),"")</f>
        <v/>
      </c>
      <c r="H936" s="15"/>
      <c r="I936" s="9" t="str">
        <f t="shared" si="16"/>
        <v/>
      </c>
      <c r="J936" s="15"/>
      <c r="K936" s="15"/>
      <c r="L936" s="15"/>
      <c r="M936" s="15"/>
      <c r="N936" s="15"/>
    </row>
    <row r="937" spans="2:14" s="55" customFormat="1" ht="18.75" x14ac:dyDescent="0.25">
      <c r="B937" s="10"/>
      <c r="C937" s="11"/>
      <c r="D937" s="42" t="str">
        <f>IFERROR(VLOOKUP(C937,Table1[[كود]:[الصنف]],2,0),"")</f>
        <v/>
      </c>
      <c r="E937" s="9" t="str">
        <f>IFERROR(VLOOKUP(C937,Table1[[كود]:[الصنف]],3,0),"")</f>
        <v/>
      </c>
      <c r="F937" s="9"/>
      <c r="G937" s="42" t="str">
        <f>IFERROR(INDEX(Table1[سعر الشراء],MATCH(C937,Table1[كود],0)),"")</f>
        <v/>
      </c>
      <c r="H937" s="15"/>
      <c r="I937" s="9" t="str">
        <f t="shared" si="16"/>
        <v/>
      </c>
      <c r="J937" s="15"/>
      <c r="K937" s="15"/>
      <c r="L937" s="15"/>
      <c r="M937" s="15"/>
      <c r="N937" s="15"/>
    </row>
    <row r="938" spans="2:14" s="55" customFormat="1" ht="18.75" x14ac:dyDescent="0.25">
      <c r="B938" s="10"/>
      <c r="C938" s="11"/>
      <c r="D938" s="42" t="str">
        <f>IFERROR(VLOOKUP(C938,Table1[[كود]:[الصنف]],2,0),"")</f>
        <v/>
      </c>
      <c r="E938" s="9" t="str">
        <f>IFERROR(VLOOKUP(C938,Table1[[كود]:[الصنف]],3,0),"")</f>
        <v/>
      </c>
      <c r="F938" s="9"/>
      <c r="G938" s="42" t="str">
        <f>IFERROR(INDEX(Table1[سعر الشراء],MATCH(C938,Table1[كود],0)),"")</f>
        <v/>
      </c>
      <c r="H938" s="15"/>
      <c r="I938" s="9" t="str">
        <f t="shared" si="16"/>
        <v/>
      </c>
      <c r="J938" s="15"/>
      <c r="K938" s="15"/>
      <c r="L938" s="15"/>
      <c r="M938" s="15"/>
      <c r="N938" s="15"/>
    </row>
    <row r="939" spans="2:14" s="55" customFormat="1" ht="18.75" x14ac:dyDescent="0.25">
      <c r="B939" s="10"/>
      <c r="C939" s="11"/>
      <c r="D939" s="42" t="str">
        <f>IFERROR(VLOOKUP(C939,Table1[[كود]:[الصنف]],2,0),"")</f>
        <v/>
      </c>
      <c r="E939" s="9" t="str">
        <f>IFERROR(VLOOKUP(C939,Table1[[كود]:[الصنف]],3,0),"")</f>
        <v/>
      </c>
      <c r="F939" s="9"/>
      <c r="G939" s="42" t="str">
        <f>IFERROR(INDEX(Table1[سعر الشراء],MATCH(C939,Table1[كود],0)),"")</f>
        <v/>
      </c>
      <c r="H939" s="15"/>
      <c r="I939" s="9" t="str">
        <f t="shared" si="16"/>
        <v/>
      </c>
      <c r="J939" s="15"/>
      <c r="K939" s="15"/>
      <c r="L939" s="15"/>
      <c r="M939" s="15"/>
      <c r="N939" s="15"/>
    </row>
    <row r="940" spans="2:14" s="55" customFormat="1" ht="18.75" x14ac:dyDescent="0.25">
      <c r="B940" s="10"/>
      <c r="C940" s="11"/>
      <c r="D940" s="42" t="str">
        <f>IFERROR(VLOOKUP(C940,Table1[[كود]:[الصنف]],2,0),"")</f>
        <v/>
      </c>
      <c r="E940" s="9" t="str">
        <f>IFERROR(VLOOKUP(C940,Table1[[كود]:[الصنف]],3,0),"")</f>
        <v/>
      </c>
      <c r="F940" s="9"/>
      <c r="G940" s="42" t="str">
        <f>IFERROR(INDEX(Table1[سعر الشراء],MATCH(C940,Table1[كود],0)),"")</f>
        <v/>
      </c>
      <c r="H940" s="15"/>
      <c r="I940" s="9" t="str">
        <f t="shared" si="16"/>
        <v/>
      </c>
      <c r="J940" s="15"/>
      <c r="K940" s="15"/>
      <c r="L940" s="15"/>
      <c r="M940" s="15"/>
      <c r="N940" s="15"/>
    </row>
    <row r="941" spans="2:14" s="55" customFormat="1" ht="18.75" x14ac:dyDescent="0.25">
      <c r="B941" s="10"/>
      <c r="C941" s="11"/>
      <c r="D941" s="42" t="str">
        <f>IFERROR(VLOOKUP(C941,Table1[[كود]:[الصنف]],2,0),"")</f>
        <v/>
      </c>
      <c r="E941" s="9" t="str">
        <f>IFERROR(VLOOKUP(C941,Table1[[كود]:[الصنف]],3,0),"")</f>
        <v/>
      </c>
      <c r="F941" s="9"/>
      <c r="G941" s="42" t="str">
        <f>IFERROR(INDEX(Table1[سعر الشراء],MATCH(C941,Table1[كود],0)),"")</f>
        <v/>
      </c>
      <c r="H941" s="15"/>
      <c r="I941" s="9" t="str">
        <f t="shared" si="16"/>
        <v/>
      </c>
      <c r="J941" s="15"/>
      <c r="K941" s="15"/>
      <c r="L941" s="15"/>
      <c r="M941" s="15"/>
      <c r="N941" s="15"/>
    </row>
    <row r="942" spans="2:14" s="55" customFormat="1" ht="18.75" x14ac:dyDescent="0.25">
      <c r="B942" s="10"/>
      <c r="C942" s="11"/>
      <c r="D942" s="42" t="str">
        <f>IFERROR(VLOOKUP(C942,Table1[[كود]:[الصنف]],2,0),"")</f>
        <v/>
      </c>
      <c r="E942" s="9" t="str">
        <f>IFERROR(VLOOKUP(C942,Table1[[كود]:[الصنف]],3,0),"")</f>
        <v/>
      </c>
      <c r="F942" s="9"/>
      <c r="G942" s="42" t="str">
        <f>IFERROR(INDEX(Table1[سعر الشراء],MATCH(C942,Table1[كود],0)),"")</f>
        <v/>
      </c>
      <c r="H942" s="15"/>
      <c r="I942" s="9" t="str">
        <f t="shared" si="16"/>
        <v/>
      </c>
      <c r="J942" s="15"/>
      <c r="K942" s="15"/>
      <c r="L942" s="15"/>
      <c r="M942" s="15"/>
      <c r="N942" s="15"/>
    </row>
    <row r="943" spans="2:14" s="55" customFormat="1" ht="18.75" x14ac:dyDescent="0.25">
      <c r="B943" s="10"/>
      <c r="C943" s="11"/>
      <c r="D943" s="42" t="str">
        <f>IFERROR(VLOOKUP(C943,Table1[[كود]:[الصنف]],2,0),"")</f>
        <v/>
      </c>
      <c r="E943" s="9" t="str">
        <f>IFERROR(VLOOKUP(C943,Table1[[كود]:[الصنف]],3,0),"")</f>
        <v/>
      </c>
      <c r="F943" s="9"/>
      <c r="G943" s="42" t="str">
        <f>IFERROR(INDEX(Table1[سعر الشراء],MATCH(C943,Table1[كود],0)),"")</f>
        <v/>
      </c>
      <c r="H943" s="15"/>
      <c r="I943" s="9" t="str">
        <f t="shared" si="16"/>
        <v/>
      </c>
      <c r="J943" s="15"/>
      <c r="K943" s="15"/>
      <c r="L943" s="15"/>
      <c r="M943" s="15"/>
      <c r="N943" s="15"/>
    </row>
    <row r="944" spans="2:14" s="55" customFormat="1" ht="18.75" x14ac:dyDescent="0.25">
      <c r="B944" s="10"/>
      <c r="C944" s="11"/>
      <c r="D944" s="42" t="str">
        <f>IFERROR(VLOOKUP(C944,Table1[[كود]:[الصنف]],2,0),"")</f>
        <v/>
      </c>
      <c r="E944" s="9" t="str">
        <f>IFERROR(VLOOKUP(C944,Table1[[كود]:[الصنف]],3,0),"")</f>
        <v/>
      </c>
      <c r="F944" s="9"/>
      <c r="G944" s="42" t="str">
        <f>IFERROR(INDEX(Table1[سعر الشراء],MATCH(C944,Table1[كود],0)),"")</f>
        <v/>
      </c>
      <c r="H944" s="15"/>
      <c r="I944" s="9" t="str">
        <f t="shared" si="16"/>
        <v/>
      </c>
      <c r="J944" s="15"/>
      <c r="K944" s="15"/>
      <c r="L944" s="15"/>
      <c r="M944" s="15"/>
      <c r="N944" s="15"/>
    </row>
    <row r="945" spans="2:14" s="55" customFormat="1" ht="18.75" x14ac:dyDescent="0.25">
      <c r="B945" s="10"/>
      <c r="C945" s="11"/>
      <c r="D945" s="42" t="str">
        <f>IFERROR(VLOOKUP(C945,Table1[[كود]:[الصنف]],2,0),"")</f>
        <v/>
      </c>
      <c r="E945" s="9" t="str">
        <f>IFERROR(VLOOKUP(C945,Table1[[كود]:[الصنف]],3,0),"")</f>
        <v/>
      </c>
      <c r="F945" s="9"/>
      <c r="G945" s="42" t="str">
        <f>IFERROR(INDEX(Table1[سعر الشراء],MATCH(C945,Table1[كود],0)),"")</f>
        <v/>
      </c>
      <c r="H945" s="15"/>
      <c r="I945" s="9" t="str">
        <f t="shared" si="16"/>
        <v/>
      </c>
      <c r="J945" s="15"/>
      <c r="K945" s="15"/>
      <c r="L945" s="15"/>
      <c r="M945" s="15"/>
      <c r="N945" s="15"/>
    </row>
    <row r="946" spans="2:14" s="55" customFormat="1" ht="18.75" x14ac:dyDescent="0.25">
      <c r="B946" s="10"/>
      <c r="C946" s="11"/>
      <c r="D946" s="42" t="str">
        <f>IFERROR(VLOOKUP(C946,Table1[[كود]:[الصنف]],2,0),"")</f>
        <v/>
      </c>
      <c r="E946" s="9" t="str">
        <f>IFERROR(VLOOKUP(C946,Table1[[كود]:[الصنف]],3,0),"")</f>
        <v/>
      </c>
      <c r="F946" s="9"/>
      <c r="G946" s="42" t="str">
        <f>IFERROR(INDEX(Table1[سعر الشراء],MATCH(C946,Table1[كود],0)),"")</f>
        <v/>
      </c>
      <c r="H946" s="15"/>
      <c r="I946" s="9" t="str">
        <f t="shared" si="16"/>
        <v/>
      </c>
      <c r="J946" s="15"/>
      <c r="K946" s="15"/>
      <c r="L946" s="15"/>
      <c r="M946" s="15"/>
      <c r="N946" s="15"/>
    </row>
    <row r="947" spans="2:14" s="55" customFormat="1" ht="18.75" x14ac:dyDescent="0.25">
      <c r="B947" s="10"/>
      <c r="C947" s="11"/>
      <c r="D947" s="42" t="str">
        <f>IFERROR(VLOOKUP(C947,Table1[[كود]:[الصنف]],2,0),"")</f>
        <v/>
      </c>
      <c r="E947" s="9" t="str">
        <f>IFERROR(VLOOKUP(C947,Table1[[كود]:[الصنف]],3,0),"")</f>
        <v/>
      </c>
      <c r="F947" s="9"/>
      <c r="G947" s="42" t="str">
        <f>IFERROR(INDEX(Table1[سعر الشراء],MATCH(C947,Table1[كود],0)),"")</f>
        <v/>
      </c>
      <c r="H947" s="15"/>
      <c r="I947" s="9" t="str">
        <f t="shared" si="16"/>
        <v/>
      </c>
      <c r="J947" s="15"/>
      <c r="K947" s="15"/>
      <c r="L947" s="15"/>
      <c r="M947" s="15"/>
      <c r="N947" s="15"/>
    </row>
    <row r="948" spans="2:14" s="55" customFormat="1" ht="18.75" x14ac:dyDescent="0.25">
      <c r="B948" s="10"/>
      <c r="C948" s="11"/>
      <c r="D948" s="42" t="str">
        <f>IFERROR(VLOOKUP(C948,Table1[[كود]:[الصنف]],2,0),"")</f>
        <v/>
      </c>
      <c r="E948" s="9" t="str">
        <f>IFERROR(VLOOKUP(C948,Table1[[كود]:[الصنف]],3,0),"")</f>
        <v/>
      </c>
      <c r="F948" s="9"/>
      <c r="G948" s="42" t="str">
        <f>IFERROR(INDEX(Table1[سعر الشراء],MATCH(C948,Table1[كود],0)),"")</f>
        <v/>
      </c>
      <c r="H948" s="15"/>
      <c r="I948" s="9" t="str">
        <f t="shared" si="16"/>
        <v/>
      </c>
      <c r="J948" s="15"/>
      <c r="K948" s="15"/>
      <c r="L948" s="15"/>
      <c r="M948" s="15"/>
      <c r="N948" s="15"/>
    </row>
    <row r="949" spans="2:14" s="55" customFormat="1" ht="18.75" x14ac:dyDescent="0.25">
      <c r="B949" s="10"/>
      <c r="C949" s="11"/>
      <c r="D949" s="42" t="str">
        <f>IFERROR(VLOOKUP(C949,Table1[[كود]:[الصنف]],2,0),"")</f>
        <v/>
      </c>
      <c r="E949" s="9" t="str">
        <f>IFERROR(VLOOKUP(C949,Table1[[كود]:[الصنف]],3,0),"")</f>
        <v/>
      </c>
      <c r="F949" s="9"/>
      <c r="G949" s="42" t="str">
        <f>IFERROR(INDEX(Table1[سعر الشراء],MATCH(C949,Table1[كود],0)),"")</f>
        <v/>
      </c>
      <c r="H949" s="15"/>
      <c r="I949" s="9" t="str">
        <f t="shared" si="16"/>
        <v/>
      </c>
      <c r="J949" s="15"/>
      <c r="K949" s="15"/>
      <c r="L949" s="15"/>
      <c r="M949" s="15"/>
      <c r="N949" s="15"/>
    </row>
    <row r="950" spans="2:14" s="55" customFormat="1" ht="18.75" x14ac:dyDescent="0.25">
      <c r="B950" s="10"/>
      <c r="C950" s="11"/>
      <c r="D950" s="42" t="str">
        <f>IFERROR(VLOOKUP(C950,Table1[[كود]:[الصنف]],2,0),"")</f>
        <v/>
      </c>
      <c r="E950" s="9" t="str">
        <f>IFERROR(VLOOKUP(C950,Table1[[كود]:[الصنف]],3,0),"")</f>
        <v/>
      </c>
      <c r="F950" s="9"/>
      <c r="G950" s="42" t="str">
        <f>IFERROR(INDEX(Table1[سعر الشراء],MATCH(C950,Table1[كود],0)),"")</f>
        <v/>
      </c>
      <c r="H950" s="15"/>
      <c r="I950" s="9" t="str">
        <f t="shared" si="16"/>
        <v/>
      </c>
      <c r="J950" s="15"/>
      <c r="K950" s="15"/>
      <c r="L950" s="15"/>
      <c r="M950" s="15"/>
      <c r="N950" s="15"/>
    </row>
    <row r="951" spans="2:14" s="55" customFormat="1" ht="18.75" x14ac:dyDescent="0.25">
      <c r="B951" s="10"/>
      <c r="C951" s="11"/>
      <c r="D951" s="42" t="str">
        <f>IFERROR(VLOOKUP(C951,Table1[[كود]:[الصنف]],2,0),"")</f>
        <v/>
      </c>
      <c r="E951" s="9" t="str">
        <f>IFERROR(VLOOKUP(C951,Table1[[كود]:[الصنف]],3,0),"")</f>
        <v/>
      </c>
      <c r="F951" s="9"/>
      <c r="G951" s="42" t="str">
        <f>IFERROR(INDEX(Table1[سعر الشراء],MATCH(C951,Table1[كود],0)),"")</f>
        <v/>
      </c>
      <c r="H951" s="15"/>
      <c r="I951" s="9" t="str">
        <f t="shared" si="16"/>
        <v/>
      </c>
      <c r="J951" s="15"/>
      <c r="K951" s="15"/>
      <c r="L951" s="15"/>
      <c r="M951" s="15"/>
      <c r="N951" s="15"/>
    </row>
    <row r="952" spans="2:14" s="55" customFormat="1" ht="18.75" x14ac:dyDescent="0.25">
      <c r="B952" s="10"/>
      <c r="C952" s="11"/>
      <c r="D952" s="42" t="str">
        <f>IFERROR(VLOOKUP(C952,Table1[[كود]:[الصنف]],2,0),"")</f>
        <v/>
      </c>
      <c r="E952" s="9" t="str">
        <f>IFERROR(VLOOKUP(C952,Table1[[كود]:[الصنف]],3,0),"")</f>
        <v/>
      </c>
      <c r="F952" s="9"/>
      <c r="G952" s="42" t="str">
        <f>IFERROR(INDEX(Table1[سعر الشراء],MATCH(C952,Table1[كود],0)),"")</f>
        <v/>
      </c>
      <c r="H952" s="15"/>
      <c r="I952" s="9" t="str">
        <f t="shared" si="16"/>
        <v/>
      </c>
      <c r="J952" s="15"/>
      <c r="K952" s="15"/>
      <c r="L952" s="15"/>
      <c r="M952" s="15"/>
      <c r="N952" s="15"/>
    </row>
    <row r="953" spans="2:14" s="55" customFormat="1" ht="18.75" x14ac:dyDescent="0.25">
      <c r="B953" s="10"/>
      <c r="C953" s="11"/>
      <c r="D953" s="42" t="str">
        <f>IFERROR(VLOOKUP(C953,Table1[[كود]:[الصنف]],2,0),"")</f>
        <v/>
      </c>
      <c r="E953" s="9" t="str">
        <f>IFERROR(VLOOKUP(C953,Table1[[كود]:[الصنف]],3,0),"")</f>
        <v/>
      </c>
      <c r="F953" s="9"/>
      <c r="G953" s="42" t="str">
        <f>IFERROR(INDEX(Table1[سعر الشراء],MATCH(C953,Table1[كود],0)),"")</f>
        <v/>
      </c>
      <c r="H953" s="15"/>
      <c r="I953" s="9" t="str">
        <f t="shared" si="16"/>
        <v/>
      </c>
      <c r="J953" s="15"/>
      <c r="K953" s="15"/>
      <c r="L953" s="15"/>
      <c r="M953" s="15"/>
      <c r="N953" s="15"/>
    </row>
    <row r="954" spans="2:14" s="55" customFormat="1" ht="18.75" x14ac:dyDescent="0.25">
      <c r="B954" s="10"/>
      <c r="C954" s="11"/>
      <c r="D954" s="42" t="str">
        <f>IFERROR(VLOOKUP(C954,Table1[[كود]:[الصنف]],2,0),"")</f>
        <v/>
      </c>
      <c r="E954" s="9" t="str">
        <f>IFERROR(VLOOKUP(C954,Table1[[كود]:[الصنف]],3,0),"")</f>
        <v/>
      </c>
      <c r="F954" s="9"/>
      <c r="G954" s="42" t="str">
        <f>IFERROR(INDEX(Table1[سعر الشراء],MATCH(C954,Table1[كود],0)),"")</f>
        <v/>
      </c>
      <c r="H954" s="15"/>
      <c r="I954" s="9" t="str">
        <f t="shared" si="16"/>
        <v/>
      </c>
      <c r="J954" s="15"/>
      <c r="K954" s="15"/>
      <c r="L954" s="15"/>
      <c r="M954" s="15"/>
      <c r="N954" s="15"/>
    </row>
    <row r="955" spans="2:14" s="55" customFormat="1" ht="18.75" x14ac:dyDescent="0.25">
      <c r="B955" s="10"/>
      <c r="C955" s="11"/>
      <c r="D955" s="42" t="str">
        <f>IFERROR(VLOOKUP(C955,Table1[[كود]:[الصنف]],2,0),"")</f>
        <v/>
      </c>
      <c r="E955" s="9" t="str">
        <f>IFERROR(VLOOKUP(C955,Table1[[كود]:[الصنف]],3,0),"")</f>
        <v/>
      </c>
      <c r="F955" s="9"/>
      <c r="G955" s="42" t="str">
        <f>IFERROR(INDEX(Table1[سعر الشراء],MATCH(C955,Table1[كود],0)),"")</f>
        <v/>
      </c>
      <c r="H955" s="15"/>
      <c r="I955" s="9" t="str">
        <f t="shared" si="16"/>
        <v/>
      </c>
      <c r="J955" s="15"/>
      <c r="K955" s="15"/>
      <c r="L955" s="15"/>
      <c r="M955" s="15"/>
      <c r="N955" s="15"/>
    </row>
    <row r="956" spans="2:14" s="55" customFormat="1" ht="18.75" x14ac:dyDescent="0.25">
      <c r="B956" s="10"/>
      <c r="C956" s="11"/>
      <c r="D956" s="42" t="str">
        <f>IFERROR(VLOOKUP(C956,Table1[[كود]:[الصنف]],2,0),"")</f>
        <v/>
      </c>
      <c r="E956" s="9" t="str">
        <f>IFERROR(VLOOKUP(C956,Table1[[كود]:[الصنف]],3,0),"")</f>
        <v/>
      </c>
      <c r="F956" s="9"/>
      <c r="G956" s="42" t="str">
        <f>IFERROR(INDEX(Table1[سعر الشراء],MATCH(C956,Table1[كود],0)),"")</f>
        <v/>
      </c>
      <c r="H956" s="15"/>
      <c r="I956" s="9" t="str">
        <f t="shared" si="16"/>
        <v/>
      </c>
      <c r="J956" s="15"/>
      <c r="K956" s="15"/>
      <c r="L956" s="15"/>
      <c r="M956" s="15"/>
      <c r="N956" s="15"/>
    </row>
    <row r="957" spans="2:14" s="55" customFormat="1" ht="18.75" x14ac:dyDescent="0.25">
      <c r="B957" s="10"/>
      <c r="C957" s="11"/>
      <c r="D957" s="42" t="str">
        <f>IFERROR(VLOOKUP(C957,Table1[[كود]:[الصنف]],2,0),"")</f>
        <v/>
      </c>
      <c r="E957" s="9" t="str">
        <f>IFERROR(VLOOKUP(C957,Table1[[كود]:[الصنف]],3,0),"")</f>
        <v/>
      </c>
      <c r="F957" s="9"/>
      <c r="G957" s="42" t="str">
        <f>IFERROR(INDEX(Table1[سعر الشراء],MATCH(C957,Table1[كود],0)),"")</f>
        <v/>
      </c>
      <c r="H957" s="15"/>
      <c r="I957" s="9" t="str">
        <f t="shared" si="16"/>
        <v/>
      </c>
      <c r="J957" s="15"/>
      <c r="K957" s="15"/>
      <c r="L957" s="15"/>
      <c r="M957" s="15"/>
      <c r="N957" s="15"/>
    </row>
    <row r="958" spans="2:14" s="55" customFormat="1" ht="18.75" x14ac:dyDescent="0.25">
      <c r="B958" s="10"/>
      <c r="C958" s="11"/>
      <c r="D958" s="42" t="str">
        <f>IFERROR(VLOOKUP(C958,Table1[[كود]:[الصنف]],2,0),"")</f>
        <v/>
      </c>
      <c r="E958" s="9" t="str">
        <f>IFERROR(VLOOKUP(C958,Table1[[كود]:[الصنف]],3,0),"")</f>
        <v/>
      </c>
      <c r="F958" s="9"/>
      <c r="G958" s="42" t="str">
        <f>IFERROR(INDEX(Table1[سعر الشراء],MATCH(C958,Table1[كود],0)),"")</f>
        <v/>
      </c>
      <c r="H958" s="15"/>
      <c r="I958" s="9" t="str">
        <f t="shared" si="16"/>
        <v/>
      </c>
      <c r="J958" s="15"/>
      <c r="K958" s="15"/>
      <c r="L958" s="15"/>
      <c r="M958" s="15"/>
      <c r="N958" s="15"/>
    </row>
    <row r="959" spans="2:14" s="55" customFormat="1" ht="18.75" x14ac:dyDescent="0.25">
      <c r="B959" s="10"/>
      <c r="C959" s="11"/>
      <c r="D959" s="42" t="str">
        <f>IFERROR(VLOOKUP(C959,Table1[[كود]:[الصنف]],2,0),"")</f>
        <v/>
      </c>
      <c r="E959" s="9" t="str">
        <f>IFERROR(VLOOKUP(C959,Table1[[كود]:[الصنف]],3,0),"")</f>
        <v/>
      </c>
      <c r="F959" s="9"/>
      <c r="G959" s="42" t="str">
        <f>IFERROR(INDEX(Table1[سعر الشراء],MATCH(C959,Table1[كود],0)),"")</f>
        <v/>
      </c>
      <c r="H959" s="15"/>
      <c r="I959" s="9" t="str">
        <f t="shared" si="16"/>
        <v/>
      </c>
      <c r="J959" s="15"/>
      <c r="K959" s="15"/>
      <c r="L959" s="15"/>
      <c r="M959" s="15"/>
      <c r="N959" s="15"/>
    </row>
    <row r="960" spans="2:14" s="55" customFormat="1" ht="18.75" x14ac:dyDescent="0.25">
      <c r="B960" s="10"/>
      <c r="C960" s="11"/>
      <c r="D960" s="42" t="str">
        <f>IFERROR(VLOOKUP(C960,Table1[[كود]:[الصنف]],2,0),"")</f>
        <v/>
      </c>
      <c r="E960" s="9" t="str">
        <f>IFERROR(VLOOKUP(C960,Table1[[كود]:[الصنف]],3,0),"")</f>
        <v/>
      </c>
      <c r="F960" s="9"/>
      <c r="G960" s="42" t="str">
        <f>IFERROR(INDEX(Table1[سعر الشراء],MATCH(C960,Table1[كود],0)),"")</f>
        <v/>
      </c>
      <c r="H960" s="15"/>
      <c r="I960" s="9" t="str">
        <f t="shared" si="16"/>
        <v/>
      </c>
      <c r="J960" s="15"/>
      <c r="K960" s="15"/>
      <c r="L960" s="15"/>
      <c r="M960" s="15"/>
      <c r="N960" s="15"/>
    </row>
    <row r="961" spans="2:14" s="55" customFormat="1" ht="18.75" x14ac:dyDescent="0.25">
      <c r="B961" s="10"/>
      <c r="C961" s="11"/>
      <c r="D961" s="42" t="str">
        <f>IFERROR(VLOOKUP(C961,Table1[[كود]:[الصنف]],2,0),"")</f>
        <v/>
      </c>
      <c r="E961" s="9" t="str">
        <f>IFERROR(VLOOKUP(C961,Table1[[كود]:[الصنف]],3,0),"")</f>
        <v/>
      </c>
      <c r="F961" s="9"/>
      <c r="G961" s="42" t="str">
        <f>IFERROR(INDEX(Table1[سعر الشراء],MATCH(C961,Table1[كود],0)),"")</f>
        <v/>
      </c>
      <c r="H961" s="15"/>
      <c r="I961" s="9" t="str">
        <f t="shared" si="16"/>
        <v/>
      </c>
      <c r="J961" s="15"/>
      <c r="K961" s="15"/>
      <c r="L961" s="15"/>
      <c r="M961" s="15"/>
      <c r="N961" s="15"/>
    </row>
    <row r="962" spans="2:14" s="55" customFormat="1" ht="18.75" x14ac:dyDescent="0.25">
      <c r="B962" s="10"/>
      <c r="C962" s="11"/>
      <c r="D962" s="42" t="str">
        <f>IFERROR(VLOOKUP(C962,Table1[[كود]:[الصنف]],2,0),"")</f>
        <v/>
      </c>
      <c r="E962" s="9" t="str">
        <f>IFERROR(VLOOKUP(C962,Table1[[كود]:[الصنف]],3,0),"")</f>
        <v/>
      </c>
      <c r="F962" s="9"/>
      <c r="G962" s="42" t="str">
        <f>IFERROR(INDEX(Table1[سعر الشراء],MATCH(C962,Table1[كود],0)),"")</f>
        <v/>
      </c>
      <c r="H962" s="15"/>
      <c r="I962" s="9" t="str">
        <f t="shared" si="16"/>
        <v/>
      </c>
      <c r="J962" s="15"/>
      <c r="K962" s="15"/>
      <c r="L962" s="15"/>
      <c r="M962" s="15"/>
      <c r="N962" s="15"/>
    </row>
    <row r="963" spans="2:14" s="55" customFormat="1" ht="18.75" x14ac:dyDescent="0.25">
      <c r="B963" s="10"/>
      <c r="C963" s="11"/>
      <c r="D963" s="42" t="str">
        <f>IFERROR(VLOOKUP(C963,Table1[[كود]:[الصنف]],2,0),"")</f>
        <v/>
      </c>
      <c r="E963" s="9" t="str">
        <f>IFERROR(VLOOKUP(C963,Table1[[كود]:[الصنف]],3,0),"")</f>
        <v/>
      </c>
      <c r="F963" s="9"/>
      <c r="G963" s="42" t="str">
        <f>IFERROR(INDEX(Table1[سعر الشراء],MATCH(C963,Table1[كود],0)),"")</f>
        <v/>
      </c>
      <c r="H963" s="15"/>
      <c r="I963" s="9" t="str">
        <f t="shared" si="16"/>
        <v/>
      </c>
      <c r="J963" s="15"/>
      <c r="K963" s="15"/>
      <c r="L963" s="15"/>
      <c r="M963" s="15"/>
      <c r="N963" s="15"/>
    </row>
    <row r="964" spans="2:14" s="55" customFormat="1" ht="18.75" x14ac:dyDescent="0.25">
      <c r="B964" s="10"/>
      <c r="C964" s="11"/>
      <c r="D964" s="42" t="str">
        <f>IFERROR(VLOOKUP(C964,Table1[[كود]:[الصنف]],2,0),"")</f>
        <v/>
      </c>
      <c r="E964" s="9" t="str">
        <f>IFERROR(VLOOKUP(C964,Table1[[كود]:[الصنف]],3,0),"")</f>
        <v/>
      </c>
      <c r="F964" s="9"/>
      <c r="G964" s="42" t="str">
        <f>IFERROR(INDEX(Table1[سعر الشراء],MATCH(C964,Table1[كود],0)),"")</f>
        <v/>
      </c>
      <c r="H964" s="15"/>
      <c r="I964" s="9" t="str">
        <f t="shared" si="16"/>
        <v/>
      </c>
      <c r="J964" s="15"/>
      <c r="K964" s="15"/>
      <c r="L964" s="15"/>
      <c r="M964" s="15"/>
      <c r="N964" s="15"/>
    </row>
    <row r="965" spans="2:14" s="55" customFormat="1" ht="18.75" x14ac:dyDescent="0.25">
      <c r="B965" s="10"/>
      <c r="C965" s="11"/>
      <c r="D965" s="42" t="str">
        <f>IFERROR(VLOOKUP(C965,Table1[[كود]:[الصنف]],2,0),"")</f>
        <v/>
      </c>
      <c r="E965" s="9" t="str">
        <f>IFERROR(VLOOKUP(C965,Table1[[كود]:[الصنف]],3,0),"")</f>
        <v/>
      </c>
      <c r="F965" s="9"/>
      <c r="G965" s="42" t="str">
        <f>IFERROR(INDEX(Table1[سعر الشراء],MATCH(C965,Table1[كود],0)),"")</f>
        <v/>
      </c>
      <c r="H965" s="15"/>
      <c r="I965" s="9" t="str">
        <f t="shared" si="16"/>
        <v/>
      </c>
      <c r="J965" s="15"/>
      <c r="K965" s="15"/>
      <c r="L965" s="15"/>
      <c r="M965" s="15"/>
      <c r="N965" s="15"/>
    </row>
    <row r="966" spans="2:14" s="55" customFormat="1" ht="18.75" x14ac:dyDescent="0.25">
      <c r="B966" s="10"/>
      <c r="C966" s="11"/>
      <c r="D966" s="42" t="str">
        <f>IFERROR(VLOOKUP(C966,Table1[[كود]:[الصنف]],2,0),"")</f>
        <v/>
      </c>
      <c r="E966" s="9" t="str">
        <f>IFERROR(VLOOKUP(C966,Table1[[كود]:[الصنف]],3,0),"")</f>
        <v/>
      </c>
      <c r="F966" s="9"/>
      <c r="G966" s="42" t="str">
        <f>IFERROR(INDEX(Table1[سعر الشراء],MATCH(C966,Table1[كود],0)),"")</f>
        <v/>
      </c>
      <c r="H966" s="15"/>
      <c r="I966" s="9" t="str">
        <f t="shared" si="16"/>
        <v/>
      </c>
      <c r="J966" s="15"/>
      <c r="K966" s="15"/>
      <c r="L966" s="15"/>
      <c r="M966" s="15"/>
      <c r="N966" s="15"/>
    </row>
    <row r="967" spans="2:14" s="55" customFormat="1" ht="18.75" x14ac:dyDescent="0.25">
      <c r="B967" s="10"/>
      <c r="C967" s="11"/>
      <c r="D967" s="42" t="str">
        <f>IFERROR(VLOOKUP(C967,Table1[[كود]:[الصنف]],2,0),"")</f>
        <v/>
      </c>
      <c r="E967" s="9" t="str">
        <f>IFERROR(VLOOKUP(C967,Table1[[كود]:[الصنف]],3,0),"")</f>
        <v/>
      </c>
      <c r="F967" s="9"/>
      <c r="G967" s="42" t="str">
        <f>IFERROR(INDEX(Table1[سعر الشراء],MATCH(C967,Table1[كود],0)),"")</f>
        <v/>
      </c>
      <c r="H967" s="15"/>
      <c r="I967" s="9" t="str">
        <f t="shared" si="16"/>
        <v/>
      </c>
      <c r="J967" s="15"/>
      <c r="K967" s="15"/>
      <c r="L967" s="15"/>
      <c r="M967" s="15"/>
      <c r="N967" s="15"/>
    </row>
    <row r="968" spans="2:14" s="55" customFormat="1" ht="18.75" x14ac:dyDescent="0.25">
      <c r="B968" s="10"/>
      <c r="C968" s="11"/>
      <c r="D968" s="42" t="str">
        <f>IFERROR(VLOOKUP(C968,Table1[[كود]:[الصنف]],2,0),"")</f>
        <v/>
      </c>
      <c r="E968" s="9" t="str">
        <f>IFERROR(VLOOKUP(C968,Table1[[كود]:[الصنف]],3,0),"")</f>
        <v/>
      </c>
      <c r="F968" s="9"/>
      <c r="G968" s="42" t="str">
        <f>IFERROR(INDEX(Table1[سعر الشراء],MATCH(C968,Table1[كود],0)),"")</f>
        <v/>
      </c>
      <c r="H968" s="15"/>
      <c r="I968" s="9" t="str">
        <f t="shared" ref="I968:I1031" si="17">IFERROR((G968*F968)-H968,"")</f>
        <v/>
      </c>
      <c r="J968" s="15"/>
      <c r="K968" s="15"/>
      <c r="L968" s="15"/>
      <c r="M968" s="15"/>
      <c r="N968" s="15"/>
    </row>
    <row r="969" spans="2:14" s="55" customFormat="1" ht="18.75" x14ac:dyDescent="0.25">
      <c r="B969" s="10"/>
      <c r="C969" s="11"/>
      <c r="D969" s="42" t="str">
        <f>IFERROR(VLOOKUP(C969,Table1[[كود]:[الصنف]],2,0),"")</f>
        <v/>
      </c>
      <c r="E969" s="9" t="str">
        <f>IFERROR(VLOOKUP(C969,Table1[[كود]:[الصنف]],3,0),"")</f>
        <v/>
      </c>
      <c r="F969" s="9"/>
      <c r="G969" s="42" t="str">
        <f>IFERROR(INDEX(Table1[سعر الشراء],MATCH(C969,Table1[كود],0)),"")</f>
        <v/>
      </c>
      <c r="H969" s="15"/>
      <c r="I969" s="9" t="str">
        <f t="shared" si="17"/>
        <v/>
      </c>
      <c r="J969" s="15"/>
      <c r="K969" s="15"/>
      <c r="L969" s="15"/>
      <c r="M969" s="15"/>
      <c r="N969" s="15"/>
    </row>
    <row r="970" spans="2:14" s="55" customFormat="1" ht="18.75" x14ac:dyDescent="0.25">
      <c r="B970" s="10"/>
      <c r="C970" s="11"/>
      <c r="D970" s="42" t="str">
        <f>IFERROR(VLOOKUP(C970,Table1[[كود]:[الصنف]],2,0),"")</f>
        <v/>
      </c>
      <c r="E970" s="9" t="str">
        <f>IFERROR(VLOOKUP(C970,Table1[[كود]:[الصنف]],3,0),"")</f>
        <v/>
      </c>
      <c r="F970" s="9"/>
      <c r="G970" s="42" t="str">
        <f>IFERROR(INDEX(Table1[سعر الشراء],MATCH(C970,Table1[كود],0)),"")</f>
        <v/>
      </c>
      <c r="H970" s="15"/>
      <c r="I970" s="9" t="str">
        <f t="shared" si="17"/>
        <v/>
      </c>
      <c r="J970" s="15"/>
      <c r="K970" s="15"/>
      <c r="L970" s="15"/>
      <c r="M970" s="15"/>
      <c r="N970" s="15"/>
    </row>
    <row r="971" spans="2:14" s="55" customFormat="1" ht="18.75" x14ac:dyDescent="0.25">
      <c r="B971" s="10"/>
      <c r="C971" s="11"/>
      <c r="D971" s="42" t="str">
        <f>IFERROR(VLOOKUP(C971,Table1[[كود]:[الصنف]],2,0),"")</f>
        <v/>
      </c>
      <c r="E971" s="9" t="str">
        <f>IFERROR(VLOOKUP(C971,Table1[[كود]:[الصنف]],3,0),"")</f>
        <v/>
      </c>
      <c r="F971" s="9"/>
      <c r="G971" s="42" t="str">
        <f>IFERROR(INDEX(Table1[سعر الشراء],MATCH(C971,Table1[كود],0)),"")</f>
        <v/>
      </c>
      <c r="H971" s="15"/>
      <c r="I971" s="9" t="str">
        <f t="shared" si="17"/>
        <v/>
      </c>
      <c r="J971" s="15"/>
      <c r="K971" s="15"/>
      <c r="L971" s="15"/>
      <c r="M971" s="15"/>
      <c r="N971" s="15"/>
    </row>
    <row r="972" spans="2:14" s="55" customFormat="1" ht="18.75" x14ac:dyDescent="0.25">
      <c r="B972" s="10"/>
      <c r="C972" s="11"/>
      <c r="D972" s="42" t="str">
        <f>IFERROR(VLOOKUP(C972,Table1[[كود]:[الصنف]],2,0),"")</f>
        <v/>
      </c>
      <c r="E972" s="9" t="str">
        <f>IFERROR(VLOOKUP(C972,Table1[[كود]:[الصنف]],3,0),"")</f>
        <v/>
      </c>
      <c r="F972" s="9"/>
      <c r="G972" s="42" t="str">
        <f>IFERROR(INDEX(Table1[سعر الشراء],MATCH(C972,Table1[كود],0)),"")</f>
        <v/>
      </c>
      <c r="H972" s="15"/>
      <c r="I972" s="9" t="str">
        <f t="shared" si="17"/>
        <v/>
      </c>
      <c r="J972" s="15"/>
      <c r="K972" s="15"/>
      <c r="L972" s="15"/>
      <c r="M972" s="15"/>
      <c r="N972" s="15"/>
    </row>
    <row r="973" spans="2:14" s="55" customFormat="1" ht="18.75" x14ac:dyDescent="0.25">
      <c r="B973" s="10"/>
      <c r="C973" s="11"/>
      <c r="D973" s="42" t="str">
        <f>IFERROR(VLOOKUP(C973,Table1[[كود]:[الصنف]],2,0),"")</f>
        <v/>
      </c>
      <c r="E973" s="9" t="str">
        <f>IFERROR(VLOOKUP(C973,Table1[[كود]:[الصنف]],3,0),"")</f>
        <v/>
      </c>
      <c r="F973" s="9"/>
      <c r="G973" s="42" t="str">
        <f>IFERROR(INDEX(Table1[سعر الشراء],MATCH(C973,Table1[كود],0)),"")</f>
        <v/>
      </c>
      <c r="H973" s="15"/>
      <c r="I973" s="9" t="str">
        <f t="shared" si="17"/>
        <v/>
      </c>
      <c r="J973" s="15"/>
      <c r="K973" s="15"/>
      <c r="L973" s="15"/>
      <c r="M973" s="15"/>
      <c r="N973" s="15"/>
    </row>
    <row r="974" spans="2:14" s="55" customFormat="1" ht="18.75" x14ac:dyDescent="0.25">
      <c r="B974" s="10"/>
      <c r="C974" s="11"/>
      <c r="D974" s="42" t="str">
        <f>IFERROR(VLOOKUP(C974,Table1[[كود]:[الصنف]],2,0),"")</f>
        <v/>
      </c>
      <c r="E974" s="9" t="str">
        <f>IFERROR(VLOOKUP(C974,Table1[[كود]:[الصنف]],3,0),"")</f>
        <v/>
      </c>
      <c r="F974" s="9"/>
      <c r="G974" s="42" t="str">
        <f>IFERROR(INDEX(Table1[سعر الشراء],MATCH(C974,Table1[كود],0)),"")</f>
        <v/>
      </c>
      <c r="H974" s="15"/>
      <c r="I974" s="9" t="str">
        <f t="shared" si="17"/>
        <v/>
      </c>
      <c r="J974" s="15"/>
      <c r="K974" s="15"/>
      <c r="L974" s="15"/>
      <c r="M974" s="15"/>
      <c r="N974" s="15"/>
    </row>
    <row r="975" spans="2:14" s="55" customFormat="1" ht="18.75" x14ac:dyDescent="0.25">
      <c r="B975" s="10"/>
      <c r="C975" s="11"/>
      <c r="D975" s="42" t="str">
        <f>IFERROR(VLOOKUP(C975,Table1[[كود]:[الصنف]],2,0),"")</f>
        <v/>
      </c>
      <c r="E975" s="9" t="str">
        <f>IFERROR(VLOOKUP(C975,Table1[[كود]:[الصنف]],3,0),"")</f>
        <v/>
      </c>
      <c r="F975" s="9"/>
      <c r="G975" s="42" t="str">
        <f>IFERROR(INDEX(Table1[سعر الشراء],MATCH(C975,Table1[كود],0)),"")</f>
        <v/>
      </c>
      <c r="H975" s="15"/>
      <c r="I975" s="9" t="str">
        <f t="shared" si="17"/>
        <v/>
      </c>
      <c r="J975" s="15"/>
      <c r="K975" s="15"/>
      <c r="L975" s="15"/>
      <c r="M975" s="15"/>
      <c r="N975" s="15"/>
    </row>
    <row r="976" spans="2:14" s="55" customFormat="1" ht="18.75" x14ac:dyDescent="0.25">
      <c r="B976" s="10"/>
      <c r="C976" s="11"/>
      <c r="D976" s="42" t="str">
        <f>IFERROR(VLOOKUP(C976,Table1[[كود]:[الصنف]],2,0),"")</f>
        <v/>
      </c>
      <c r="E976" s="9" t="str">
        <f>IFERROR(VLOOKUP(C976,Table1[[كود]:[الصنف]],3,0),"")</f>
        <v/>
      </c>
      <c r="F976" s="9"/>
      <c r="G976" s="42" t="str">
        <f>IFERROR(INDEX(Table1[سعر الشراء],MATCH(C976,Table1[كود],0)),"")</f>
        <v/>
      </c>
      <c r="H976" s="15"/>
      <c r="I976" s="9" t="str">
        <f t="shared" si="17"/>
        <v/>
      </c>
      <c r="J976" s="15"/>
      <c r="K976" s="15"/>
      <c r="L976" s="15"/>
      <c r="M976" s="15"/>
      <c r="N976" s="15"/>
    </row>
    <row r="977" spans="2:14" s="55" customFormat="1" ht="18.75" x14ac:dyDescent="0.25">
      <c r="B977" s="10"/>
      <c r="C977" s="11"/>
      <c r="D977" s="42" t="str">
        <f>IFERROR(VLOOKUP(C977,Table1[[كود]:[الصنف]],2,0),"")</f>
        <v/>
      </c>
      <c r="E977" s="9" t="str">
        <f>IFERROR(VLOOKUP(C977,Table1[[كود]:[الصنف]],3,0),"")</f>
        <v/>
      </c>
      <c r="F977" s="9"/>
      <c r="G977" s="42" t="str">
        <f>IFERROR(INDEX(Table1[سعر الشراء],MATCH(C977,Table1[كود],0)),"")</f>
        <v/>
      </c>
      <c r="H977" s="15"/>
      <c r="I977" s="9" t="str">
        <f t="shared" si="17"/>
        <v/>
      </c>
      <c r="J977" s="15"/>
      <c r="K977" s="15"/>
      <c r="L977" s="15"/>
      <c r="M977" s="15"/>
      <c r="N977" s="15"/>
    </row>
    <row r="978" spans="2:14" s="55" customFormat="1" ht="18.75" x14ac:dyDescent="0.25">
      <c r="B978" s="10"/>
      <c r="C978" s="11"/>
      <c r="D978" s="42" t="str">
        <f>IFERROR(VLOOKUP(C978,Table1[[كود]:[الصنف]],2,0),"")</f>
        <v/>
      </c>
      <c r="E978" s="9" t="str">
        <f>IFERROR(VLOOKUP(C978,Table1[[كود]:[الصنف]],3,0),"")</f>
        <v/>
      </c>
      <c r="F978" s="9"/>
      <c r="G978" s="42" t="str">
        <f>IFERROR(INDEX(Table1[سعر الشراء],MATCH(C978,Table1[كود],0)),"")</f>
        <v/>
      </c>
      <c r="H978" s="15"/>
      <c r="I978" s="9" t="str">
        <f t="shared" si="17"/>
        <v/>
      </c>
      <c r="J978" s="15"/>
      <c r="K978" s="15"/>
      <c r="L978" s="15"/>
      <c r="M978" s="15"/>
      <c r="N978" s="15"/>
    </row>
    <row r="979" spans="2:14" s="55" customFormat="1" ht="18.75" x14ac:dyDescent="0.25">
      <c r="B979" s="10"/>
      <c r="C979" s="11"/>
      <c r="D979" s="42" t="str">
        <f>IFERROR(VLOOKUP(C979,Table1[[كود]:[الصنف]],2,0),"")</f>
        <v/>
      </c>
      <c r="E979" s="9" t="str">
        <f>IFERROR(VLOOKUP(C979,Table1[[كود]:[الصنف]],3,0),"")</f>
        <v/>
      </c>
      <c r="F979" s="9"/>
      <c r="G979" s="42" t="str">
        <f>IFERROR(INDEX(Table1[سعر الشراء],MATCH(C979,Table1[كود],0)),"")</f>
        <v/>
      </c>
      <c r="H979" s="15"/>
      <c r="I979" s="9" t="str">
        <f t="shared" si="17"/>
        <v/>
      </c>
      <c r="J979" s="15"/>
      <c r="K979" s="15"/>
      <c r="L979" s="15"/>
      <c r="M979" s="15"/>
      <c r="N979" s="15"/>
    </row>
    <row r="980" spans="2:14" s="55" customFormat="1" ht="18.75" x14ac:dyDescent="0.25">
      <c r="B980" s="10"/>
      <c r="C980" s="11"/>
      <c r="D980" s="42" t="str">
        <f>IFERROR(VLOOKUP(C980,Table1[[كود]:[الصنف]],2,0),"")</f>
        <v/>
      </c>
      <c r="E980" s="9" t="str">
        <f>IFERROR(VLOOKUP(C980,Table1[[كود]:[الصنف]],3,0),"")</f>
        <v/>
      </c>
      <c r="F980" s="9"/>
      <c r="G980" s="42" t="str">
        <f>IFERROR(INDEX(Table1[سعر الشراء],MATCH(C980,Table1[كود],0)),"")</f>
        <v/>
      </c>
      <c r="H980" s="15"/>
      <c r="I980" s="9" t="str">
        <f t="shared" si="17"/>
        <v/>
      </c>
      <c r="J980" s="15"/>
      <c r="K980" s="15"/>
      <c r="L980" s="15"/>
      <c r="M980" s="15"/>
      <c r="N980" s="15"/>
    </row>
    <row r="981" spans="2:14" s="55" customFormat="1" ht="18.75" x14ac:dyDescent="0.25">
      <c r="B981" s="10"/>
      <c r="C981" s="11"/>
      <c r="D981" s="42" t="str">
        <f>IFERROR(VLOOKUP(C981,Table1[[كود]:[الصنف]],2,0),"")</f>
        <v/>
      </c>
      <c r="E981" s="9" t="str">
        <f>IFERROR(VLOOKUP(C981,Table1[[كود]:[الصنف]],3,0),"")</f>
        <v/>
      </c>
      <c r="F981" s="9"/>
      <c r="G981" s="42" t="str">
        <f>IFERROR(INDEX(Table1[سعر الشراء],MATCH(C981,Table1[كود],0)),"")</f>
        <v/>
      </c>
      <c r="H981" s="15"/>
      <c r="I981" s="9" t="str">
        <f t="shared" si="17"/>
        <v/>
      </c>
      <c r="J981" s="15"/>
      <c r="K981" s="15"/>
      <c r="L981" s="15"/>
      <c r="M981" s="15"/>
      <c r="N981" s="15"/>
    </row>
    <row r="982" spans="2:14" s="55" customFormat="1" ht="18.75" x14ac:dyDescent="0.25">
      <c r="B982" s="10"/>
      <c r="C982" s="11"/>
      <c r="D982" s="42" t="str">
        <f>IFERROR(VLOOKUP(C982,Table1[[كود]:[الصنف]],2,0),"")</f>
        <v/>
      </c>
      <c r="E982" s="9" t="str">
        <f>IFERROR(VLOOKUP(C982,Table1[[كود]:[الصنف]],3,0),"")</f>
        <v/>
      </c>
      <c r="F982" s="9"/>
      <c r="G982" s="42" t="str">
        <f>IFERROR(INDEX(Table1[سعر الشراء],MATCH(C982,Table1[كود],0)),"")</f>
        <v/>
      </c>
      <c r="H982" s="15"/>
      <c r="I982" s="9" t="str">
        <f t="shared" si="17"/>
        <v/>
      </c>
      <c r="J982" s="15"/>
      <c r="K982" s="15"/>
      <c r="L982" s="15"/>
      <c r="M982" s="15"/>
      <c r="N982" s="15"/>
    </row>
    <row r="983" spans="2:14" s="55" customFormat="1" ht="18.75" x14ac:dyDescent="0.25">
      <c r="B983" s="10"/>
      <c r="C983" s="11"/>
      <c r="D983" s="42" t="str">
        <f>IFERROR(VLOOKUP(C983,Table1[[كود]:[الصنف]],2,0),"")</f>
        <v/>
      </c>
      <c r="E983" s="9" t="str">
        <f>IFERROR(VLOOKUP(C983,Table1[[كود]:[الصنف]],3,0),"")</f>
        <v/>
      </c>
      <c r="F983" s="9"/>
      <c r="G983" s="42" t="str">
        <f>IFERROR(INDEX(Table1[سعر الشراء],MATCH(C983,Table1[كود],0)),"")</f>
        <v/>
      </c>
      <c r="H983" s="15"/>
      <c r="I983" s="9" t="str">
        <f t="shared" si="17"/>
        <v/>
      </c>
      <c r="J983" s="15"/>
      <c r="K983" s="15"/>
      <c r="L983" s="15"/>
      <c r="M983" s="15"/>
      <c r="N983" s="15"/>
    </row>
    <row r="984" spans="2:14" s="55" customFormat="1" ht="18.75" x14ac:dyDescent="0.25">
      <c r="B984" s="10"/>
      <c r="C984" s="11"/>
      <c r="D984" s="42" t="str">
        <f>IFERROR(VLOOKUP(C984,Table1[[كود]:[الصنف]],2,0),"")</f>
        <v/>
      </c>
      <c r="E984" s="9" t="str">
        <f>IFERROR(VLOOKUP(C984,Table1[[كود]:[الصنف]],3,0),"")</f>
        <v/>
      </c>
      <c r="F984" s="9"/>
      <c r="G984" s="42" t="str">
        <f>IFERROR(INDEX(Table1[سعر الشراء],MATCH(C984,Table1[كود],0)),"")</f>
        <v/>
      </c>
      <c r="H984" s="15"/>
      <c r="I984" s="9" t="str">
        <f t="shared" si="17"/>
        <v/>
      </c>
      <c r="J984" s="15"/>
      <c r="K984" s="15"/>
      <c r="L984" s="15"/>
      <c r="M984" s="15"/>
      <c r="N984" s="15"/>
    </row>
    <row r="985" spans="2:14" s="55" customFormat="1" ht="18.75" x14ac:dyDescent="0.25">
      <c r="B985" s="10"/>
      <c r="C985" s="11"/>
      <c r="D985" s="42" t="str">
        <f>IFERROR(VLOOKUP(C985,Table1[[كود]:[الصنف]],2,0),"")</f>
        <v/>
      </c>
      <c r="E985" s="9" t="str">
        <f>IFERROR(VLOOKUP(C985,Table1[[كود]:[الصنف]],3,0),"")</f>
        <v/>
      </c>
      <c r="F985" s="9"/>
      <c r="G985" s="42" t="str">
        <f>IFERROR(INDEX(Table1[سعر الشراء],MATCH(C985,Table1[كود],0)),"")</f>
        <v/>
      </c>
      <c r="H985" s="15"/>
      <c r="I985" s="9" t="str">
        <f t="shared" si="17"/>
        <v/>
      </c>
      <c r="J985" s="15"/>
      <c r="K985" s="15"/>
      <c r="L985" s="15"/>
      <c r="M985" s="15"/>
      <c r="N985" s="15"/>
    </row>
    <row r="986" spans="2:14" s="55" customFormat="1" ht="18.75" x14ac:dyDescent="0.25">
      <c r="B986" s="10"/>
      <c r="C986" s="11"/>
      <c r="D986" s="42" t="str">
        <f>IFERROR(VLOOKUP(C986,Table1[[كود]:[الصنف]],2,0),"")</f>
        <v/>
      </c>
      <c r="E986" s="9" t="str">
        <f>IFERROR(VLOOKUP(C986,Table1[[كود]:[الصنف]],3,0),"")</f>
        <v/>
      </c>
      <c r="F986" s="9"/>
      <c r="G986" s="42" t="str">
        <f>IFERROR(INDEX(Table1[سعر الشراء],MATCH(C986,Table1[كود],0)),"")</f>
        <v/>
      </c>
      <c r="H986" s="15"/>
      <c r="I986" s="9" t="str">
        <f t="shared" si="17"/>
        <v/>
      </c>
      <c r="J986" s="15"/>
      <c r="K986" s="15"/>
      <c r="L986" s="15"/>
      <c r="M986" s="15"/>
      <c r="N986" s="15"/>
    </row>
    <row r="987" spans="2:14" s="55" customFormat="1" ht="18.75" x14ac:dyDescent="0.25">
      <c r="B987" s="10"/>
      <c r="C987" s="11"/>
      <c r="D987" s="42" t="str">
        <f>IFERROR(VLOOKUP(C987,Table1[[كود]:[الصنف]],2,0),"")</f>
        <v/>
      </c>
      <c r="E987" s="9" t="str">
        <f>IFERROR(VLOOKUP(C987,Table1[[كود]:[الصنف]],3,0),"")</f>
        <v/>
      </c>
      <c r="F987" s="9"/>
      <c r="G987" s="42" t="str">
        <f>IFERROR(INDEX(Table1[سعر الشراء],MATCH(C987,Table1[كود],0)),"")</f>
        <v/>
      </c>
      <c r="H987" s="15"/>
      <c r="I987" s="9" t="str">
        <f t="shared" si="17"/>
        <v/>
      </c>
      <c r="J987" s="15"/>
      <c r="K987" s="15"/>
      <c r="L987" s="15"/>
      <c r="M987" s="15"/>
      <c r="N987" s="15"/>
    </row>
    <row r="988" spans="2:14" s="55" customFormat="1" ht="18.75" x14ac:dyDescent="0.25">
      <c r="B988" s="10"/>
      <c r="C988" s="11"/>
      <c r="D988" s="42" t="str">
        <f>IFERROR(VLOOKUP(C988,Table1[[كود]:[الصنف]],2,0),"")</f>
        <v/>
      </c>
      <c r="E988" s="9" t="str">
        <f>IFERROR(VLOOKUP(C988,Table1[[كود]:[الصنف]],3,0),"")</f>
        <v/>
      </c>
      <c r="F988" s="9"/>
      <c r="G988" s="42" t="str">
        <f>IFERROR(INDEX(Table1[سعر الشراء],MATCH(C988,Table1[كود],0)),"")</f>
        <v/>
      </c>
      <c r="H988" s="15"/>
      <c r="I988" s="9" t="str">
        <f t="shared" si="17"/>
        <v/>
      </c>
      <c r="J988" s="15"/>
      <c r="K988" s="15"/>
      <c r="L988" s="15"/>
      <c r="M988" s="15"/>
      <c r="N988" s="15"/>
    </row>
    <row r="989" spans="2:14" s="55" customFormat="1" ht="18.75" x14ac:dyDescent="0.25">
      <c r="B989" s="10"/>
      <c r="C989" s="11"/>
      <c r="D989" s="42" t="str">
        <f>IFERROR(VLOOKUP(C989,Table1[[كود]:[الصنف]],2,0),"")</f>
        <v/>
      </c>
      <c r="E989" s="9" t="str">
        <f>IFERROR(VLOOKUP(C989,Table1[[كود]:[الصنف]],3,0),"")</f>
        <v/>
      </c>
      <c r="F989" s="9"/>
      <c r="G989" s="42" t="str">
        <f>IFERROR(INDEX(Table1[سعر الشراء],MATCH(C989,Table1[كود],0)),"")</f>
        <v/>
      </c>
      <c r="H989" s="15"/>
      <c r="I989" s="9" t="str">
        <f t="shared" si="17"/>
        <v/>
      </c>
      <c r="J989" s="15"/>
      <c r="K989" s="15"/>
      <c r="L989" s="15"/>
      <c r="M989" s="15"/>
      <c r="N989" s="15"/>
    </row>
    <row r="990" spans="2:14" s="55" customFormat="1" ht="18.75" x14ac:dyDescent="0.25">
      <c r="B990" s="10"/>
      <c r="C990" s="11"/>
      <c r="D990" s="42" t="str">
        <f>IFERROR(VLOOKUP(C990,Table1[[كود]:[الصنف]],2,0),"")</f>
        <v/>
      </c>
      <c r="E990" s="9" t="str">
        <f>IFERROR(VLOOKUP(C990,Table1[[كود]:[الصنف]],3,0),"")</f>
        <v/>
      </c>
      <c r="F990" s="9"/>
      <c r="G990" s="42" t="str">
        <f>IFERROR(INDEX(Table1[سعر الشراء],MATCH(C990,Table1[كود],0)),"")</f>
        <v/>
      </c>
      <c r="H990" s="15"/>
      <c r="I990" s="9" t="str">
        <f t="shared" si="17"/>
        <v/>
      </c>
      <c r="J990" s="15"/>
      <c r="K990" s="15"/>
      <c r="L990" s="15"/>
      <c r="M990" s="15"/>
      <c r="N990" s="15"/>
    </row>
    <row r="991" spans="2:14" s="55" customFormat="1" ht="18.75" x14ac:dyDescent="0.25">
      <c r="B991" s="10"/>
      <c r="C991" s="11"/>
      <c r="D991" s="42" t="str">
        <f>IFERROR(VLOOKUP(C991,Table1[[كود]:[الصنف]],2,0),"")</f>
        <v/>
      </c>
      <c r="E991" s="9" t="str">
        <f>IFERROR(VLOOKUP(C991,Table1[[كود]:[الصنف]],3,0),"")</f>
        <v/>
      </c>
      <c r="F991" s="9"/>
      <c r="G991" s="42" t="str">
        <f>IFERROR(INDEX(Table1[سعر الشراء],MATCH(C991,Table1[كود],0)),"")</f>
        <v/>
      </c>
      <c r="H991" s="15"/>
      <c r="I991" s="9" t="str">
        <f t="shared" si="17"/>
        <v/>
      </c>
      <c r="J991" s="15"/>
      <c r="K991" s="15"/>
      <c r="L991" s="15"/>
      <c r="M991" s="15"/>
      <c r="N991" s="15"/>
    </row>
    <row r="992" spans="2:14" s="55" customFormat="1" ht="18.75" x14ac:dyDescent="0.25">
      <c r="B992" s="10"/>
      <c r="C992" s="11"/>
      <c r="D992" s="42" t="str">
        <f>IFERROR(VLOOKUP(C992,Table1[[كود]:[الصنف]],2,0),"")</f>
        <v/>
      </c>
      <c r="E992" s="9" t="str">
        <f>IFERROR(VLOOKUP(C992,Table1[[كود]:[الصنف]],3,0),"")</f>
        <v/>
      </c>
      <c r="F992" s="9"/>
      <c r="G992" s="42" t="str">
        <f>IFERROR(INDEX(Table1[سعر الشراء],MATCH(C992,Table1[كود],0)),"")</f>
        <v/>
      </c>
      <c r="H992" s="15"/>
      <c r="I992" s="9" t="str">
        <f t="shared" si="17"/>
        <v/>
      </c>
      <c r="J992" s="15"/>
      <c r="K992" s="15"/>
      <c r="L992" s="15"/>
      <c r="M992" s="15"/>
      <c r="N992" s="15"/>
    </row>
    <row r="993" spans="2:14" s="55" customFormat="1" ht="18.75" x14ac:dyDescent="0.25">
      <c r="B993" s="10"/>
      <c r="C993" s="11"/>
      <c r="D993" s="42" t="str">
        <f>IFERROR(VLOOKUP(C993,Table1[[كود]:[الصنف]],2,0),"")</f>
        <v/>
      </c>
      <c r="E993" s="9" t="str">
        <f>IFERROR(VLOOKUP(C993,Table1[[كود]:[الصنف]],3,0),"")</f>
        <v/>
      </c>
      <c r="F993" s="9"/>
      <c r="G993" s="42" t="str">
        <f>IFERROR(INDEX(Table1[سعر الشراء],MATCH(C993,Table1[كود],0)),"")</f>
        <v/>
      </c>
      <c r="H993" s="15"/>
      <c r="I993" s="9" t="str">
        <f t="shared" si="17"/>
        <v/>
      </c>
      <c r="J993" s="15"/>
      <c r="K993" s="15"/>
      <c r="L993" s="15"/>
      <c r="M993" s="15"/>
      <c r="N993" s="15"/>
    </row>
    <row r="994" spans="2:14" s="55" customFormat="1" ht="18.75" x14ac:dyDescent="0.25">
      <c r="B994" s="10"/>
      <c r="C994" s="11"/>
      <c r="D994" s="42" t="str">
        <f>IFERROR(VLOOKUP(C994,Table1[[كود]:[الصنف]],2,0),"")</f>
        <v/>
      </c>
      <c r="E994" s="9" t="str">
        <f>IFERROR(VLOOKUP(C994,Table1[[كود]:[الصنف]],3,0),"")</f>
        <v/>
      </c>
      <c r="F994" s="9"/>
      <c r="G994" s="42" t="str">
        <f>IFERROR(INDEX(Table1[سعر الشراء],MATCH(C994,Table1[كود],0)),"")</f>
        <v/>
      </c>
      <c r="H994" s="15"/>
      <c r="I994" s="9" t="str">
        <f t="shared" si="17"/>
        <v/>
      </c>
      <c r="J994" s="15"/>
      <c r="K994" s="15"/>
      <c r="L994" s="15"/>
      <c r="M994" s="15"/>
      <c r="N994" s="15"/>
    </row>
    <row r="995" spans="2:14" s="55" customFormat="1" ht="18.75" x14ac:dyDescent="0.25">
      <c r="B995" s="10"/>
      <c r="C995" s="11"/>
      <c r="D995" s="42" t="str">
        <f>IFERROR(VLOOKUP(C995,Table1[[كود]:[الصنف]],2,0),"")</f>
        <v/>
      </c>
      <c r="E995" s="9" t="str">
        <f>IFERROR(VLOOKUP(C995,Table1[[كود]:[الصنف]],3,0),"")</f>
        <v/>
      </c>
      <c r="F995" s="9"/>
      <c r="G995" s="42" t="str">
        <f>IFERROR(INDEX(Table1[سعر الشراء],MATCH(C995,Table1[كود],0)),"")</f>
        <v/>
      </c>
      <c r="H995" s="15"/>
      <c r="I995" s="9" t="str">
        <f t="shared" si="17"/>
        <v/>
      </c>
      <c r="J995" s="15"/>
      <c r="K995" s="15"/>
      <c r="L995" s="15"/>
      <c r="M995" s="15"/>
      <c r="N995" s="15"/>
    </row>
    <row r="996" spans="2:14" s="55" customFormat="1" ht="18.75" x14ac:dyDescent="0.25">
      <c r="B996" s="10"/>
      <c r="C996" s="11"/>
      <c r="D996" s="42" t="str">
        <f>IFERROR(VLOOKUP(C996,Table1[[كود]:[الصنف]],2,0),"")</f>
        <v/>
      </c>
      <c r="E996" s="9" t="str">
        <f>IFERROR(VLOOKUP(C996,Table1[[كود]:[الصنف]],3,0),"")</f>
        <v/>
      </c>
      <c r="F996" s="9"/>
      <c r="G996" s="42" t="str">
        <f>IFERROR(INDEX(Table1[سعر الشراء],MATCH(C996,Table1[كود],0)),"")</f>
        <v/>
      </c>
      <c r="H996" s="15"/>
      <c r="I996" s="9" t="str">
        <f t="shared" si="17"/>
        <v/>
      </c>
      <c r="J996" s="15"/>
      <c r="K996" s="15"/>
      <c r="L996" s="15"/>
      <c r="M996" s="15"/>
      <c r="N996" s="15"/>
    </row>
    <row r="997" spans="2:14" s="55" customFormat="1" ht="18.75" x14ac:dyDescent="0.25">
      <c r="B997" s="10"/>
      <c r="C997" s="11"/>
      <c r="D997" s="42" t="str">
        <f>IFERROR(VLOOKUP(C997,Table1[[كود]:[الصنف]],2,0),"")</f>
        <v/>
      </c>
      <c r="E997" s="9" t="str">
        <f>IFERROR(VLOOKUP(C997,Table1[[كود]:[الصنف]],3,0),"")</f>
        <v/>
      </c>
      <c r="F997" s="9"/>
      <c r="G997" s="42" t="str">
        <f>IFERROR(INDEX(Table1[سعر الشراء],MATCH(C997,Table1[كود],0)),"")</f>
        <v/>
      </c>
      <c r="H997" s="15"/>
      <c r="I997" s="9" t="str">
        <f t="shared" si="17"/>
        <v/>
      </c>
      <c r="J997" s="15"/>
      <c r="K997" s="15"/>
      <c r="L997" s="15"/>
      <c r="M997" s="15"/>
      <c r="N997" s="15"/>
    </row>
    <row r="998" spans="2:14" s="55" customFormat="1" ht="18.75" x14ac:dyDescent="0.25">
      <c r="B998" s="10"/>
      <c r="C998" s="11"/>
      <c r="D998" s="42" t="str">
        <f>IFERROR(VLOOKUP(C998,Table1[[كود]:[الصنف]],2,0),"")</f>
        <v/>
      </c>
      <c r="E998" s="9" t="str">
        <f>IFERROR(VLOOKUP(C998,Table1[[كود]:[الصنف]],3,0),"")</f>
        <v/>
      </c>
      <c r="F998" s="9"/>
      <c r="G998" s="42" t="str">
        <f>IFERROR(INDEX(Table1[سعر الشراء],MATCH(C998,Table1[كود],0)),"")</f>
        <v/>
      </c>
      <c r="H998" s="15"/>
      <c r="I998" s="9" t="str">
        <f t="shared" si="17"/>
        <v/>
      </c>
      <c r="J998" s="15"/>
      <c r="K998" s="15"/>
      <c r="L998" s="15"/>
      <c r="M998" s="15"/>
      <c r="N998" s="15"/>
    </row>
    <row r="999" spans="2:14" s="55" customFormat="1" ht="18.75" x14ac:dyDescent="0.25">
      <c r="B999" s="10"/>
      <c r="C999" s="11"/>
      <c r="D999" s="42" t="str">
        <f>IFERROR(VLOOKUP(C999,Table1[[كود]:[الصنف]],2,0),"")</f>
        <v/>
      </c>
      <c r="E999" s="9" t="str">
        <f>IFERROR(VLOOKUP(C999,Table1[[كود]:[الصنف]],3,0),"")</f>
        <v/>
      </c>
      <c r="F999" s="9"/>
      <c r="G999" s="42" t="str">
        <f>IFERROR(INDEX(Table1[سعر الشراء],MATCH(C999,Table1[كود],0)),"")</f>
        <v/>
      </c>
      <c r="H999" s="15"/>
      <c r="I999" s="9" t="str">
        <f t="shared" si="17"/>
        <v/>
      </c>
      <c r="J999" s="15"/>
      <c r="K999" s="15"/>
      <c r="L999" s="15"/>
      <c r="M999" s="15"/>
      <c r="N999" s="15"/>
    </row>
    <row r="1000" spans="2:14" s="55" customFormat="1" ht="18.75" x14ac:dyDescent="0.25">
      <c r="B1000" s="10"/>
      <c r="C1000" s="11"/>
      <c r="D1000" s="42" t="str">
        <f>IFERROR(VLOOKUP(C1000,Table1[[كود]:[الصنف]],2,0),"")</f>
        <v/>
      </c>
      <c r="E1000" s="9" t="str">
        <f>IFERROR(VLOOKUP(C1000,Table1[[كود]:[الصنف]],3,0),"")</f>
        <v/>
      </c>
      <c r="F1000" s="9"/>
      <c r="G1000" s="42" t="str">
        <f>IFERROR(INDEX(Table1[سعر الشراء],MATCH(C1000,Table1[كود],0)),"")</f>
        <v/>
      </c>
      <c r="H1000" s="15"/>
      <c r="I1000" s="9" t="str">
        <f t="shared" si="17"/>
        <v/>
      </c>
      <c r="J1000" s="15"/>
      <c r="K1000" s="15"/>
      <c r="L1000" s="15"/>
      <c r="M1000" s="15"/>
      <c r="N1000" s="15"/>
    </row>
    <row r="1001" spans="2:14" s="55" customFormat="1" ht="18.75" x14ac:dyDescent="0.25">
      <c r="B1001" s="10"/>
      <c r="C1001" s="11"/>
      <c r="D1001" s="42" t="str">
        <f>IFERROR(VLOOKUP(C1001,Table1[[كود]:[الصنف]],2,0),"")</f>
        <v/>
      </c>
      <c r="E1001" s="9" t="str">
        <f>IFERROR(VLOOKUP(C1001,Table1[[كود]:[الصنف]],3,0),"")</f>
        <v/>
      </c>
      <c r="F1001" s="9"/>
      <c r="G1001" s="42" t="str">
        <f>IFERROR(INDEX(Table1[سعر الشراء],MATCH(C1001,Table1[كود],0)),"")</f>
        <v/>
      </c>
      <c r="H1001" s="15"/>
      <c r="I1001" s="9" t="str">
        <f t="shared" si="17"/>
        <v/>
      </c>
      <c r="J1001" s="15"/>
      <c r="K1001" s="15"/>
      <c r="L1001" s="15"/>
      <c r="M1001" s="15"/>
      <c r="N1001" s="15"/>
    </row>
    <row r="1002" spans="2:14" s="55" customFormat="1" ht="18.75" x14ac:dyDescent="0.25">
      <c r="B1002" s="10"/>
      <c r="C1002" s="11"/>
      <c r="D1002" s="42" t="str">
        <f>IFERROR(VLOOKUP(C1002,Table1[[كود]:[الصنف]],2,0),"")</f>
        <v/>
      </c>
      <c r="E1002" s="9" t="str">
        <f>IFERROR(VLOOKUP(C1002,Table1[[كود]:[الصنف]],3,0),"")</f>
        <v/>
      </c>
      <c r="F1002" s="9"/>
      <c r="G1002" s="42" t="str">
        <f>IFERROR(INDEX(Table1[سعر الشراء],MATCH(C1002,Table1[كود],0)),"")</f>
        <v/>
      </c>
      <c r="H1002" s="15"/>
      <c r="I1002" s="9" t="str">
        <f t="shared" si="17"/>
        <v/>
      </c>
      <c r="J1002" s="15"/>
      <c r="K1002" s="15"/>
      <c r="L1002" s="15"/>
      <c r="M1002" s="15"/>
      <c r="N1002" s="15"/>
    </row>
    <row r="1003" spans="2:14" s="55" customFormat="1" ht="18.75" x14ac:dyDescent="0.25">
      <c r="B1003" s="10"/>
      <c r="C1003" s="11"/>
      <c r="D1003" s="42" t="str">
        <f>IFERROR(VLOOKUP(C1003,Table1[[كود]:[الصنف]],2,0),"")</f>
        <v/>
      </c>
      <c r="E1003" s="9" t="str">
        <f>IFERROR(VLOOKUP(C1003,Table1[[كود]:[الصنف]],3,0),"")</f>
        <v/>
      </c>
      <c r="F1003" s="9"/>
      <c r="G1003" s="42" t="str">
        <f>IFERROR(INDEX(Table1[سعر الشراء],MATCH(C1003,Table1[كود],0)),"")</f>
        <v/>
      </c>
      <c r="H1003" s="15"/>
      <c r="I1003" s="9" t="str">
        <f t="shared" si="17"/>
        <v/>
      </c>
      <c r="J1003" s="15"/>
      <c r="K1003" s="15"/>
      <c r="L1003" s="15"/>
      <c r="M1003" s="15"/>
      <c r="N1003" s="15"/>
    </row>
    <row r="1004" spans="2:14" s="55" customFormat="1" ht="18.75" x14ac:dyDescent="0.25">
      <c r="B1004" s="10"/>
      <c r="C1004" s="11"/>
      <c r="D1004" s="42" t="str">
        <f>IFERROR(VLOOKUP(C1004,Table1[[كود]:[الصنف]],2,0),"")</f>
        <v/>
      </c>
      <c r="E1004" s="9" t="str">
        <f>IFERROR(VLOOKUP(C1004,Table1[[كود]:[الصنف]],3,0),"")</f>
        <v/>
      </c>
      <c r="F1004" s="9"/>
      <c r="G1004" s="42" t="str">
        <f>IFERROR(INDEX(Table1[سعر الشراء],MATCH(C1004,Table1[كود],0)),"")</f>
        <v/>
      </c>
      <c r="H1004" s="15"/>
      <c r="I1004" s="9" t="str">
        <f t="shared" si="17"/>
        <v/>
      </c>
      <c r="J1004" s="15"/>
      <c r="K1004" s="15"/>
      <c r="L1004" s="15"/>
      <c r="M1004" s="15"/>
      <c r="N1004" s="15"/>
    </row>
    <row r="1005" spans="2:14" s="55" customFormat="1" ht="18.75" x14ac:dyDescent="0.25">
      <c r="B1005" s="10"/>
      <c r="C1005" s="11"/>
      <c r="D1005" s="42" t="str">
        <f>IFERROR(VLOOKUP(C1005,Table1[[كود]:[الصنف]],2,0),"")</f>
        <v/>
      </c>
      <c r="E1005" s="9" t="str">
        <f>IFERROR(VLOOKUP(C1005,Table1[[كود]:[الصنف]],3,0),"")</f>
        <v/>
      </c>
      <c r="F1005" s="9"/>
      <c r="G1005" s="42" t="str">
        <f>IFERROR(INDEX(Table1[سعر الشراء],MATCH(C1005,Table1[كود],0)),"")</f>
        <v/>
      </c>
      <c r="H1005" s="15"/>
      <c r="I1005" s="9" t="str">
        <f t="shared" si="17"/>
        <v/>
      </c>
      <c r="J1005" s="15"/>
      <c r="K1005" s="15"/>
      <c r="L1005" s="15"/>
      <c r="M1005" s="15"/>
      <c r="N1005" s="15"/>
    </row>
    <row r="1006" spans="2:14" s="55" customFormat="1" ht="18.75" x14ac:dyDescent="0.25">
      <c r="B1006" s="10"/>
      <c r="C1006" s="11"/>
      <c r="D1006" s="42" t="str">
        <f>IFERROR(VLOOKUP(C1006,Table1[[كود]:[الصنف]],2,0),"")</f>
        <v/>
      </c>
      <c r="E1006" s="9" t="str">
        <f>IFERROR(VLOOKUP(C1006,Table1[[كود]:[الصنف]],3,0),"")</f>
        <v/>
      </c>
      <c r="F1006" s="9"/>
      <c r="G1006" s="42" t="str">
        <f>IFERROR(INDEX(Table1[سعر الشراء],MATCH(C1006,Table1[كود],0)),"")</f>
        <v/>
      </c>
      <c r="H1006" s="15"/>
      <c r="I1006" s="9" t="str">
        <f t="shared" si="17"/>
        <v/>
      </c>
      <c r="J1006" s="15"/>
      <c r="K1006" s="15"/>
      <c r="L1006" s="15"/>
      <c r="M1006" s="15"/>
      <c r="N1006" s="15"/>
    </row>
    <row r="1007" spans="2:14" s="55" customFormat="1" ht="18.75" x14ac:dyDescent="0.25">
      <c r="B1007" s="10"/>
      <c r="C1007" s="11"/>
      <c r="D1007" s="42" t="str">
        <f>IFERROR(VLOOKUP(C1007,Table1[[كود]:[الصنف]],2,0),"")</f>
        <v/>
      </c>
      <c r="E1007" s="9" t="str">
        <f>IFERROR(VLOOKUP(C1007,Table1[[كود]:[الصنف]],3,0),"")</f>
        <v/>
      </c>
      <c r="F1007" s="9"/>
      <c r="G1007" s="42" t="str">
        <f>IFERROR(INDEX(Table1[سعر الشراء],MATCH(C1007,Table1[كود],0)),"")</f>
        <v/>
      </c>
      <c r="H1007" s="15"/>
      <c r="I1007" s="9" t="str">
        <f t="shared" si="17"/>
        <v/>
      </c>
      <c r="J1007" s="15"/>
      <c r="K1007" s="15"/>
      <c r="L1007" s="15"/>
      <c r="M1007" s="15"/>
      <c r="N1007" s="15"/>
    </row>
    <row r="1008" spans="2:14" s="55" customFormat="1" ht="18.75" x14ac:dyDescent="0.25">
      <c r="B1008" s="10"/>
      <c r="C1008" s="11"/>
      <c r="D1008" s="42" t="str">
        <f>IFERROR(VLOOKUP(C1008,Table1[[كود]:[الصنف]],2,0),"")</f>
        <v/>
      </c>
      <c r="E1008" s="9" t="str">
        <f>IFERROR(VLOOKUP(C1008,Table1[[كود]:[الصنف]],3,0),"")</f>
        <v/>
      </c>
      <c r="F1008" s="9"/>
      <c r="G1008" s="42" t="str">
        <f>IFERROR(INDEX(Table1[سعر الشراء],MATCH(C1008,Table1[كود],0)),"")</f>
        <v/>
      </c>
      <c r="H1008" s="15"/>
      <c r="I1008" s="9" t="str">
        <f t="shared" si="17"/>
        <v/>
      </c>
      <c r="J1008" s="15"/>
      <c r="K1008" s="15"/>
      <c r="L1008" s="15"/>
      <c r="M1008" s="15"/>
      <c r="N1008" s="15"/>
    </row>
    <row r="1009" spans="2:14" s="55" customFormat="1" ht="18.75" x14ac:dyDescent="0.25">
      <c r="B1009" s="10"/>
      <c r="C1009" s="11"/>
      <c r="D1009" s="42" t="str">
        <f>IFERROR(VLOOKUP(C1009,Table1[[كود]:[الصنف]],2,0),"")</f>
        <v/>
      </c>
      <c r="E1009" s="9" t="str">
        <f>IFERROR(VLOOKUP(C1009,Table1[[كود]:[الصنف]],3,0),"")</f>
        <v/>
      </c>
      <c r="F1009" s="9"/>
      <c r="G1009" s="42" t="str">
        <f>IFERROR(INDEX(Table1[سعر الشراء],MATCH(C1009,Table1[كود],0)),"")</f>
        <v/>
      </c>
      <c r="H1009" s="15"/>
      <c r="I1009" s="9" t="str">
        <f t="shared" si="17"/>
        <v/>
      </c>
      <c r="J1009" s="15"/>
      <c r="K1009" s="15"/>
      <c r="L1009" s="15"/>
      <c r="M1009" s="15"/>
      <c r="N1009" s="15"/>
    </row>
    <row r="1010" spans="2:14" s="55" customFormat="1" ht="18.75" x14ac:dyDescent="0.25">
      <c r="B1010" s="10"/>
      <c r="C1010" s="11"/>
      <c r="D1010" s="42" t="str">
        <f>IFERROR(VLOOKUP(C1010,Table1[[كود]:[الصنف]],2,0),"")</f>
        <v/>
      </c>
      <c r="E1010" s="9" t="str">
        <f>IFERROR(VLOOKUP(C1010,Table1[[كود]:[الصنف]],3,0),"")</f>
        <v/>
      </c>
      <c r="F1010" s="9"/>
      <c r="G1010" s="42" t="str">
        <f>IFERROR(INDEX(Table1[سعر الشراء],MATCH(C1010,Table1[كود],0)),"")</f>
        <v/>
      </c>
      <c r="H1010" s="15"/>
      <c r="I1010" s="9" t="str">
        <f t="shared" si="17"/>
        <v/>
      </c>
      <c r="J1010" s="15"/>
      <c r="K1010" s="15"/>
      <c r="L1010" s="15"/>
      <c r="M1010" s="15"/>
      <c r="N1010" s="15"/>
    </row>
    <row r="1011" spans="2:14" s="55" customFormat="1" ht="18.75" x14ac:dyDescent="0.25">
      <c r="B1011" s="10"/>
      <c r="C1011" s="11"/>
      <c r="D1011" s="42" t="str">
        <f>IFERROR(VLOOKUP(C1011,Table1[[كود]:[الصنف]],2,0),"")</f>
        <v/>
      </c>
      <c r="E1011" s="9" t="str">
        <f>IFERROR(VLOOKUP(C1011,Table1[[كود]:[الصنف]],3,0),"")</f>
        <v/>
      </c>
      <c r="F1011" s="9"/>
      <c r="G1011" s="42" t="str">
        <f>IFERROR(INDEX(Table1[سعر الشراء],MATCH(C1011,Table1[كود],0)),"")</f>
        <v/>
      </c>
      <c r="H1011" s="15"/>
      <c r="I1011" s="9" t="str">
        <f t="shared" si="17"/>
        <v/>
      </c>
      <c r="J1011" s="15"/>
      <c r="K1011" s="15"/>
      <c r="L1011" s="15"/>
      <c r="M1011" s="15"/>
      <c r="N1011" s="15"/>
    </row>
    <row r="1012" spans="2:14" s="55" customFormat="1" ht="18.75" x14ac:dyDescent="0.25">
      <c r="B1012" s="10"/>
      <c r="C1012" s="11"/>
      <c r="D1012" s="42" t="str">
        <f>IFERROR(VLOOKUP(C1012,Table1[[كود]:[الصنف]],2,0),"")</f>
        <v/>
      </c>
      <c r="E1012" s="9" t="str">
        <f>IFERROR(VLOOKUP(C1012,Table1[[كود]:[الصنف]],3,0),"")</f>
        <v/>
      </c>
      <c r="F1012" s="9"/>
      <c r="G1012" s="42" t="str">
        <f>IFERROR(INDEX(Table1[سعر الشراء],MATCH(C1012,Table1[كود],0)),"")</f>
        <v/>
      </c>
      <c r="H1012" s="15"/>
      <c r="I1012" s="9" t="str">
        <f t="shared" si="17"/>
        <v/>
      </c>
      <c r="J1012" s="15"/>
      <c r="K1012" s="15"/>
      <c r="L1012" s="15"/>
      <c r="M1012" s="15"/>
      <c r="N1012" s="15"/>
    </row>
    <row r="1013" spans="2:14" s="55" customFormat="1" ht="18.75" x14ac:dyDescent="0.25">
      <c r="B1013" s="10"/>
      <c r="C1013" s="11"/>
      <c r="D1013" s="42" t="str">
        <f>IFERROR(VLOOKUP(C1013,Table1[[كود]:[الصنف]],2,0),"")</f>
        <v/>
      </c>
      <c r="E1013" s="9" t="str">
        <f>IFERROR(VLOOKUP(C1013,Table1[[كود]:[الصنف]],3,0),"")</f>
        <v/>
      </c>
      <c r="F1013" s="9"/>
      <c r="G1013" s="42" t="str">
        <f>IFERROR(INDEX(Table1[سعر الشراء],MATCH(C1013,Table1[كود],0)),"")</f>
        <v/>
      </c>
      <c r="H1013" s="15"/>
      <c r="I1013" s="9" t="str">
        <f t="shared" si="17"/>
        <v/>
      </c>
      <c r="J1013" s="15"/>
      <c r="K1013" s="15"/>
      <c r="L1013" s="15"/>
      <c r="M1013" s="15"/>
      <c r="N1013" s="15"/>
    </row>
    <row r="1014" spans="2:14" s="55" customFormat="1" ht="18.75" x14ac:dyDescent="0.25">
      <c r="B1014" s="10"/>
      <c r="C1014" s="11"/>
      <c r="D1014" s="42" t="str">
        <f>IFERROR(VLOOKUP(C1014,Table1[[كود]:[الصنف]],2,0),"")</f>
        <v/>
      </c>
      <c r="E1014" s="9" t="str">
        <f>IFERROR(VLOOKUP(C1014,Table1[[كود]:[الصنف]],3,0),"")</f>
        <v/>
      </c>
      <c r="F1014" s="9"/>
      <c r="G1014" s="42" t="str">
        <f>IFERROR(INDEX(Table1[سعر الشراء],MATCH(C1014,Table1[كود],0)),"")</f>
        <v/>
      </c>
      <c r="H1014" s="15"/>
      <c r="I1014" s="9" t="str">
        <f t="shared" si="17"/>
        <v/>
      </c>
      <c r="J1014" s="15"/>
      <c r="K1014" s="15"/>
      <c r="L1014" s="15"/>
      <c r="M1014" s="15"/>
      <c r="N1014" s="15"/>
    </row>
    <row r="1015" spans="2:14" s="55" customFormat="1" ht="18.75" x14ac:dyDescent="0.25">
      <c r="B1015" s="10"/>
      <c r="C1015" s="11"/>
      <c r="D1015" s="42" t="str">
        <f>IFERROR(VLOOKUP(C1015,Table1[[كود]:[الصنف]],2,0),"")</f>
        <v/>
      </c>
      <c r="E1015" s="9" t="str">
        <f>IFERROR(VLOOKUP(C1015,Table1[[كود]:[الصنف]],3,0),"")</f>
        <v/>
      </c>
      <c r="F1015" s="9"/>
      <c r="G1015" s="42" t="str">
        <f>IFERROR(INDEX(Table1[سعر الشراء],MATCH(C1015,Table1[كود],0)),"")</f>
        <v/>
      </c>
      <c r="H1015" s="15"/>
      <c r="I1015" s="9" t="str">
        <f t="shared" si="17"/>
        <v/>
      </c>
      <c r="J1015" s="15"/>
      <c r="K1015" s="15"/>
      <c r="L1015" s="15"/>
      <c r="M1015" s="15"/>
      <c r="N1015" s="15"/>
    </row>
    <row r="1016" spans="2:14" s="55" customFormat="1" ht="18.75" x14ac:dyDescent="0.25">
      <c r="B1016" s="10"/>
      <c r="C1016" s="11"/>
      <c r="D1016" s="42" t="str">
        <f>IFERROR(VLOOKUP(C1016,Table1[[كود]:[الصنف]],2,0),"")</f>
        <v/>
      </c>
      <c r="E1016" s="9" t="str">
        <f>IFERROR(VLOOKUP(C1016,Table1[[كود]:[الصنف]],3,0),"")</f>
        <v/>
      </c>
      <c r="F1016" s="9"/>
      <c r="G1016" s="42" t="str">
        <f>IFERROR(INDEX(Table1[سعر الشراء],MATCH(C1016,Table1[كود],0)),"")</f>
        <v/>
      </c>
      <c r="H1016" s="15"/>
      <c r="I1016" s="9" t="str">
        <f t="shared" si="17"/>
        <v/>
      </c>
      <c r="J1016" s="15"/>
      <c r="K1016" s="15"/>
      <c r="L1016" s="15"/>
      <c r="M1016" s="15"/>
      <c r="N1016" s="15"/>
    </row>
    <row r="1017" spans="2:14" s="55" customFormat="1" ht="18.75" x14ac:dyDescent="0.25">
      <c r="B1017" s="10"/>
      <c r="C1017" s="11"/>
      <c r="D1017" s="42" t="str">
        <f>IFERROR(VLOOKUP(C1017,Table1[[كود]:[الصنف]],2,0),"")</f>
        <v/>
      </c>
      <c r="E1017" s="9" t="str">
        <f>IFERROR(VLOOKUP(C1017,Table1[[كود]:[الصنف]],3,0),"")</f>
        <v/>
      </c>
      <c r="F1017" s="9"/>
      <c r="G1017" s="42" t="str">
        <f>IFERROR(INDEX(Table1[سعر الشراء],MATCH(C1017,Table1[كود],0)),"")</f>
        <v/>
      </c>
      <c r="H1017" s="15"/>
      <c r="I1017" s="9" t="str">
        <f t="shared" si="17"/>
        <v/>
      </c>
      <c r="J1017" s="15"/>
      <c r="K1017" s="15"/>
      <c r="L1017" s="15"/>
      <c r="M1017" s="15"/>
      <c r="N1017" s="15"/>
    </row>
    <row r="1018" spans="2:14" s="55" customFormat="1" ht="18.75" x14ac:dyDescent="0.25">
      <c r="B1018" s="10"/>
      <c r="C1018" s="11"/>
      <c r="D1018" s="42" t="str">
        <f>IFERROR(VLOOKUP(C1018,Table1[[كود]:[الصنف]],2,0),"")</f>
        <v/>
      </c>
      <c r="E1018" s="9" t="str">
        <f>IFERROR(VLOOKUP(C1018,Table1[[كود]:[الصنف]],3,0),"")</f>
        <v/>
      </c>
      <c r="F1018" s="9"/>
      <c r="G1018" s="42" t="str">
        <f>IFERROR(INDEX(Table1[سعر الشراء],MATCH(C1018,Table1[كود],0)),"")</f>
        <v/>
      </c>
      <c r="H1018" s="15"/>
      <c r="I1018" s="9" t="str">
        <f t="shared" si="17"/>
        <v/>
      </c>
      <c r="J1018" s="15"/>
      <c r="K1018" s="15"/>
      <c r="L1018" s="15"/>
      <c r="M1018" s="15"/>
      <c r="N1018" s="15"/>
    </row>
    <row r="1019" spans="2:14" s="55" customFormat="1" ht="18.75" x14ac:dyDescent="0.25">
      <c r="B1019" s="10"/>
      <c r="C1019" s="11"/>
      <c r="D1019" s="42" t="str">
        <f>IFERROR(VLOOKUP(C1019,Table1[[كود]:[الصنف]],2,0),"")</f>
        <v/>
      </c>
      <c r="E1019" s="9" t="str">
        <f>IFERROR(VLOOKUP(C1019,Table1[[كود]:[الصنف]],3,0),"")</f>
        <v/>
      </c>
      <c r="F1019" s="9"/>
      <c r="G1019" s="42" t="str">
        <f>IFERROR(INDEX(Table1[سعر الشراء],MATCH(C1019,Table1[كود],0)),"")</f>
        <v/>
      </c>
      <c r="H1019" s="15"/>
      <c r="I1019" s="9" t="str">
        <f t="shared" si="17"/>
        <v/>
      </c>
      <c r="J1019" s="15"/>
      <c r="K1019" s="15"/>
      <c r="L1019" s="15"/>
      <c r="M1019" s="15"/>
      <c r="N1019" s="15"/>
    </row>
    <row r="1020" spans="2:14" s="55" customFormat="1" ht="18.75" x14ac:dyDescent="0.25">
      <c r="B1020" s="10"/>
      <c r="C1020" s="11"/>
      <c r="D1020" s="42" t="str">
        <f>IFERROR(VLOOKUP(C1020,Table1[[كود]:[الصنف]],2,0),"")</f>
        <v/>
      </c>
      <c r="E1020" s="9" t="str">
        <f>IFERROR(VLOOKUP(C1020,Table1[[كود]:[الصنف]],3,0),"")</f>
        <v/>
      </c>
      <c r="F1020" s="9"/>
      <c r="G1020" s="42" t="str">
        <f>IFERROR(INDEX(Table1[سعر الشراء],MATCH(C1020,Table1[كود],0)),"")</f>
        <v/>
      </c>
      <c r="H1020" s="15"/>
      <c r="I1020" s="9" t="str">
        <f t="shared" si="17"/>
        <v/>
      </c>
      <c r="J1020" s="15"/>
      <c r="K1020" s="15"/>
      <c r="L1020" s="15"/>
      <c r="M1020" s="15"/>
      <c r="N1020" s="15"/>
    </row>
    <row r="1021" spans="2:14" s="55" customFormat="1" ht="18.75" x14ac:dyDescent="0.25">
      <c r="B1021" s="10"/>
      <c r="C1021" s="11"/>
      <c r="D1021" s="42" t="str">
        <f>IFERROR(VLOOKUP(C1021,Table1[[كود]:[الصنف]],2,0),"")</f>
        <v/>
      </c>
      <c r="E1021" s="9" t="str">
        <f>IFERROR(VLOOKUP(C1021,Table1[[كود]:[الصنف]],3,0),"")</f>
        <v/>
      </c>
      <c r="F1021" s="9"/>
      <c r="G1021" s="42" t="str">
        <f>IFERROR(INDEX(Table1[سعر الشراء],MATCH(C1021,Table1[كود],0)),"")</f>
        <v/>
      </c>
      <c r="H1021" s="15"/>
      <c r="I1021" s="9" t="str">
        <f t="shared" si="17"/>
        <v/>
      </c>
      <c r="J1021" s="15"/>
      <c r="K1021" s="15"/>
      <c r="L1021" s="15"/>
      <c r="M1021" s="15"/>
      <c r="N1021" s="15"/>
    </row>
    <row r="1022" spans="2:14" s="55" customFormat="1" ht="18.75" x14ac:dyDescent="0.25">
      <c r="B1022" s="10"/>
      <c r="C1022" s="11"/>
      <c r="D1022" s="42" t="str">
        <f>IFERROR(VLOOKUP(C1022,Table1[[كود]:[الصنف]],2,0),"")</f>
        <v/>
      </c>
      <c r="E1022" s="9" t="str">
        <f>IFERROR(VLOOKUP(C1022,Table1[[كود]:[الصنف]],3,0),"")</f>
        <v/>
      </c>
      <c r="F1022" s="9"/>
      <c r="G1022" s="42" t="str">
        <f>IFERROR(INDEX(Table1[سعر الشراء],MATCH(C1022,Table1[كود],0)),"")</f>
        <v/>
      </c>
      <c r="H1022" s="15"/>
      <c r="I1022" s="9" t="str">
        <f t="shared" si="17"/>
        <v/>
      </c>
      <c r="J1022" s="15"/>
      <c r="K1022" s="15"/>
      <c r="L1022" s="15"/>
      <c r="M1022" s="15"/>
      <c r="N1022" s="15"/>
    </row>
    <row r="1023" spans="2:14" s="55" customFormat="1" ht="18.75" x14ac:dyDescent="0.25">
      <c r="B1023" s="10"/>
      <c r="C1023" s="11"/>
      <c r="D1023" s="42" t="str">
        <f>IFERROR(VLOOKUP(C1023,Table1[[كود]:[الصنف]],2,0),"")</f>
        <v/>
      </c>
      <c r="E1023" s="9" t="str">
        <f>IFERROR(VLOOKUP(C1023,Table1[[كود]:[الصنف]],3,0),"")</f>
        <v/>
      </c>
      <c r="F1023" s="9"/>
      <c r="G1023" s="42" t="str">
        <f>IFERROR(INDEX(Table1[سعر الشراء],MATCH(C1023,Table1[كود],0)),"")</f>
        <v/>
      </c>
      <c r="H1023" s="15"/>
      <c r="I1023" s="9" t="str">
        <f t="shared" si="17"/>
        <v/>
      </c>
      <c r="J1023" s="15"/>
      <c r="K1023" s="15"/>
      <c r="L1023" s="15"/>
      <c r="M1023" s="15"/>
      <c r="N1023" s="15"/>
    </row>
    <row r="1024" spans="2:14" s="55" customFormat="1" ht="18.75" x14ac:dyDescent="0.25">
      <c r="B1024" s="10"/>
      <c r="C1024" s="11"/>
      <c r="D1024" s="42" t="str">
        <f>IFERROR(VLOOKUP(C1024,Table1[[كود]:[الصنف]],2,0),"")</f>
        <v/>
      </c>
      <c r="E1024" s="9" t="str">
        <f>IFERROR(VLOOKUP(C1024,Table1[[كود]:[الصنف]],3,0),"")</f>
        <v/>
      </c>
      <c r="F1024" s="9"/>
      <c r="G1024" s="42" t="str">
        <f>IFERROR(INDEX(Table1[سعر الشراء],MATCH(C1024,Table1[كود],0)),"")</f>
        <v/>
      </c>
      <c r="H1024" s="15"/>
      <c r="I1024" s="9" t="str">
        <f t="shared" si="17"/>
        <v/>
      </c>
      <c r="J1024" s="15"/>
      <c r="K1024" s="15"/>
      <c r="L1024" s="15"/>
      <c r="M1024" s="15"/>
      <c r="N1024" s="15"/>
    </row>
    <row r="1025" spans="2:14" s="55" customFormat="1" ht="18.75" x14ac:dyDescent="0.25">
      <c r="B1025" s="10"/>
      <c r="C1025" s="11"/>
      <c r="D1025" s="42" t="str">
        <f>IFERROR(VLOOKUP(C1025,Table1[[كود]:[الصنف]],2,0),"")</f>
        <v/>
      </c>
      <c r="E1025" s="9" t="str">
        <f>IFERROR(VLOOKUP(C1025,Table1[[كود]:[الصنف]],3,0),"")</f>
        <v/>
      </c>
      <c r="F1025" s="9"/>
      <c r="G1025" s="42" t="str">
        <f>IFERROR(INDEX(Table1[سعر الشراء],MATCH(C1025,Table1[كود],0)),"")</f>
        <v/>
      </c>
      <c r="H1025" s="15"/>
      <c r="I1025" s="9" t="str">
        <f t="shared" si="17"/>
        <v/>
      </c>
      <c r="J1025" s="15"/>
      <c r="K1025" s="15"/>
      <c r="L1025" s="15"/>
      <c r="M1025" s="15"/>
      <c r="N1025" s="15"/>
    </row>
    <row r="1026" spans="2:14" s="55" customFormat="1" ht="18.75" x14ac:dyDescent="0.25">
      <c r="B1026" s="10"/>
      <c r="C1026" s="11"/>
      <c r="D1026" s="42" t="str">
        <f>IFERROR(VLOOKUP(C1026,Table1[[كود]:[الصنف]],2,0),"")</f>
        <v/>
      </c>
      <c r="E1026" s="9" t="str">
        <f>IFERROR(VLOOKUP(C1026,Table1[[كود]:[الصنف]],3,0),"")</f>
        <v/>
      </c>
      <c r="F1026" s="9"/>
      <c r="G1026" s="42" t="str">
        <f>IFERROR(INDEX(Table1[سعر الشراء],MATCH(C1026,Table1[كود],0)),"")</f>
        <v/>
      </c>
      <c r="H1026" s="15"/>
      <c r="I1026" s="9" t="str">
        <f t="shared" si="17"/>
        <v/>
      </c>
      <c r="J1026" s="15"/>
      <c r="K1026" s="15"/>
      <c r="L1026" s="15"/>
      <c r="M1026" s="15"/>
      <c r="N1026" s="15"/>
    </row>
    <row r="1027" spans="2:14" s="55" customFormat="1" ht="18.75" x14ac:dyDescent="0.25">
      <c r="B1027" s="10"/>
      <c r="C1027" s="11"/>
      <c r="D1027" s="42" t="str">
        <f>IFERROR(VLOOKUP(C1027,Table1[[كود]:[الصنف]],2,0),"")</f>
        <v/>
      </c>
      <c r="E1027" s="9" t="str">
        <f>IFERROR(VLOOKUP(C1027,Table1[[كود]:[الصنف]],3,0),"")</f>
        <v/>
      </c>
      <c r="F1027" s="9"/>
      <c r="G1027" s="42" t="str">
        <f>IFERROR(INDEX(Table1[سعر الشراء],MATCH(C1027,Table1[كود],0)),"")</f>
        <v/>
      </c>
      <c r="H1027" s="15"/>
      <c r="I1027" s="9" t="str">
        <f t="shared" si="17"/>
        <v/>
      </c>
      <c r="J1027" s="15"/>
      <c r="K1027" s="15"/>
      <c r="L1027" s="15"/>
      <c r="M1027" s="15"/>
      <c r="N1027" s="15"/>
    </row>
    <row r="1028" spans="2:14" s="55" customFormat="1" ht="18.75" x14ac:dyDescent="0.25">
      <c r="B1028" s="10"/>
      <c r="C1028" s="11"/>
      <c r="D1028" s="42" t="str">
        <f>IFERROR(VLOOKUP(C1028,Table1[[كود]:[الصنف]],2,0),"")</f>
        <v/>
      </c>
      <c r="E1028" s="9" t="str">
        <f>IFERROR(VLOOKUP(C1028,Table1[[كود]:[الصنف]],3,0),"")</f>
        <v/>
      </c>
      <c r="F1028" s="9"/>
      <c r="G1028" s="42" t="str">
        <f>IFERROR(INDEX(Table1[سعر الشراء],MATCH(C1028,Table1[كود],0)),"")</f>
        <v/>
      </c>
      <c r="H1028" s="15"/>
      <c r="I1028" s="9" t="str">
        <f t="shared" si="17"/>
        <v/>
      </c>
      <c r="J1028" s="15"/>
      <c r="K1028" s="15"/>
      <c r="L1028" s="15"/>
      <c r="M1028" s="15"/>
      <c r="N1028" s="15"/>
    </row>
    <row r="1029" spans="2:14" s="55" customFormat="1" ht="18.75" x14ac:dyDescent="0.25">
      <c r="B1029" s="10"/>
      <c r="C1029" s="11"/>
      <c r="D1029" s="42" t="str">
        <f>IFERROR(VLOOKUP(C1029,Table1[[كود]:[الصنف]],2,0),"")</f>
        <v/>
      </c>
      <c r="E1029" s="9" t="str">
        <f>IFERROR(VLOOKUP(C1029,Table1[[كود]:[الصنف]],3,0),"")</f>
        <v/>
      </c>
      <c r="F1029" s="9"/>
      <c r="G1029" s="42" t="str">
        <f>IFERROR(INDEX(Table1[سعر الشراء],MATCH(C1029,Table1[كود],0)),"")</f>
        <v/>
      </c>
      <c r="H1029" s="15"/>
      <c r="I1029" s="9" t="str">
        <f t="shared" si="17"/>
        <v/>
      </c>
      <c r="J1029" s="15"/>
      <c r="K1029" s="15"/>
      <c r="L1029" s="15"/>
      <c r="M1029" s="15"/>
      <c r="N1029" s="15"/>
    </row>
    <row r="1030" spans="2:14" s="55" customFormat="1" ht="18.75" x14ac:dyDescent="0.25">
      <c r="B1030" s="10"/>
      <c r="C1030" s="11"/>
      <c r="D1030" s="42" t="str">
        <f>IFERROR(VLOOKUP(C1030,Table1[[كود]:[الصنف]],2,0),"")</f>
        <v/>
      </c>
      <c r="E1030" s="9" t="str">
        <f>IFERROR(VLOOKUP(C1030,Table1[[كود]:[الصنف]],3,0),"")</f>
        <v/>
      </c>
      <c r="F1030" s="9"/>
      <c r="G1030" s="42" t="str">
        <f>IFERROR(INDEX(Table1[سعر الشراء],MATCH(C1030,Table1[كود],0)),"")</f>
        <v/>
      </c>
      <c r="H1030" s="15"/>
      <c r="I1030" s="9" t="str">
        <f t="shared" si="17"/>
        <v/>
      </c>
      <c r="J1030" s="15"/>
      <c r="K1030" s="15"/>
      <c r="L1030" s="15"/>
      <c r="M1030" s="15"/>
      <c r="N1030" s="15"/>
    </row>
    <row r="1031" spans="2:14" s="55" customFormat="1" ht="18.75" x14ac:dyDescent="0.25">
      <c r="B1031" s="10"/>
      <c r="C1031" s="11"/>
      <c r="D1031" s="42" t="str">
        <f>IFERROR(VLOOKUP(C1031,Table1[[كود]:[الصنف]],2,0),"")</f>
        <v/>
      </c>
      <c r="E1031" s="9" t="str">
        <f>IFERROR(VLOOKUP(C1031,Table1[[كود]:[الصنف]],3,0),"")</f>
        <v/>
      </c>
      <c r="F1031" s="9"/>
      <c r="G1031" s="42" t="str">
        <f>IFERROR(INDEX(Table1[سعر الشراء],MATCH(C1031,Table1[كود],0)),"")</f>
        <v/>
      </c>
      <c r="H1031" s="15"/>
      <c r="I1031" s="9" t="str">
        <f t="shared" si="17"/>
        <v/>
      </c>
      <c r="J1031" s="15"/>
      <c r="K1031" s="15"/>
      <c r="L1031" s="15"/>
      <c r="M1031" s="15"/>
      <c r="N1031" s="15"/>
    </row>
    <row r="1032" spans="2:14" s="55" customFormat="1" ht="18.75" x14ac:dyDescent="0.25">
      <c r="B1032" s="10"/>
      <c r="C1032" s="11"/>
      <c r="D1032" s="42" t="str">
        <f>IFERROR(VLOOKUP(C1032,Table1[[كود]:[الصنف]],2,0),"")</f>
        <v/>
      </c>
      <c r="E1032" s="9" t="str">
        <f>IFERROR(VLOOKUP(C1032,Table1[[كود]:[الصنف]],3,0),"")</f>
        <v/>
      </c>
      <c r="F1032" s="9"/>
      <c r="G1032" s="42" t="str">
        <f>IFERROR(INDEX(Table1[سعر الشراء],MATCH(C1032,Table1[كود],0)),"")</f>
        <v/>
      </c>
      <c r="H1032" s="15"/>
      <c r="I1032" s="9" t="str">
        <f t="shared" ref="I1032:I1095" si="18">IFERROR((G1032*F1032)-H1032,"")</f>
        <v/>
      </c>
      <c r="J1032" s="15"/>
      <c r="K1032" s="15"/>
      <c r="L1032" s="15"/>
      <c r="M1032" s="15"/>
      <c r="N1032" s="15"/>
    </row>
    <row r="1033" spans="2:14" s="55" customFormat="1" ht="18.75" x14ac:dyDescent="0.25">
      <c r="B1033" s="10"/>
      <c r="C1033" s="11"/>
      <c r="D1033" s="42" t="str">
        <f>IFERROR(VLOOKUP(C1033,Table1[[كود]:[الصنف]],2,0),"")</f>
        <v/>
      </c>
      <c r="E1033" s="9" t="str">
        <f>IFERROR(VLOOKUP(C1033,Table1[[كود]:[الصنف]],3,0),"")</f>
        <v/>
      </c>
      <c r="F1033" s="9"/>
      <c r="G1033" s="42" t="str">
        <f>IFERROR(INDEX(Table1[سعر الشراء],MATCH(C1033,Table1[كود],0)),"")</f>
        <v/>
      </c>
      <c r="H1033" s="15"/>
      <c r="I1033" s="9" t="str">
        <f t="shared" si="18"/>
        <v/>
      </c>
      <c r="J1033" s="15"/>
      <c r="K1033" s="15"/>
      <c r="L1033" s="15"/>
      <c r="M1033" s="15"/>
      <c r="N1033" s="15"/>
    </row>
    <row r="1034" spans="2:14" s="55" customFormat="1" ht="18.75" x14ac:dyDescent="0.25">
      <c r="B1034" s="10"/>
      <c r="C1034" s="11"/>
      <c r="D1034" s="42" t="str">
        <f>IFERROR(VLOOKUP(C1034,Table1[[كود]:[الصنف]],2,0),"")</f>
        <v/>
      </c>
      <c r="E1034" s="9" t="str">
        <f>IFERROR(VLOOKUP(C1034,Table1[[كود]:[الصنف]],3,0),"")</f>
        <v/>
      </c>
      <c r="F1034" s="9"/>
      <c r="G1034" s="42" t="str">
        <f>IFERROR(INDEX(Table1[سعر الشراء],MATCH(C1034,Table1[كود],0)),"")</f>
        <v/>
      </c>
      <c r="H1034" s="15"/>
      <c r="I1034" s="9" t="str">
        <f t="shared" si="18"/>
        <v/>
      </c>
      <c r="J1034" s="15"/>
      <c r="K1034" s="15"/>
      <c r="L1034" s="15"/>
      <c r="M1034" s="15"/>
      <c r="N1034" s="15"/>
    </row>
    <row r="1035" spans="2:14" s="55" customFormat="1" ht="18.75" x14ac:dyDescent="0.25">
      <c r="B1035" s="10"/>
      <c r="C1035" s="11"/>
      <c r="D1035" s="42" t="str">
        <f>IFERROR(VLOOKUP(C1035,Table1[[كود]:[الصنف]],2,0),"")</f>
        <v/>
      </c>
      <c r="E1035" s="9" t="str">
        <f>IFERROR(VLOOKUP(C1035,Table1[[كود]:[الصنف]],3,0),"")</f>
        <v/>
      </c>
      <c r="F1035" s="9"/>
      <c r="G1035" s="42" t="str">
        <f>IFERROR(INDEX(Table1[سعر الشراء],MATCH(C1035,Table1[كود],0)),"")</f>
        <v/>
      </c>
      <c r="H1035" s="15"/>
      <c r="I1035" s="9" t="str">
        <f t="shared" si="18"/>
        <v/>
      </c>
      <c r="J1035" s="15"/>
      <c r="K1035" s="15"/>
      <c r="L1035" s="15"/>
      <c r="M1035" s="15"/>
      <c r="N1035" s="15"/>
    </row>
    <row r="1036" spans="2:14" s="55" customFormat="1" ht="18.75" x14ac:dyDescent="0.25">
      <c r="B1036" s="10"/>
      <c r="C1036" s="11"/>
      <c r="D1036" s="42" t="str">
        <f>IFERROR(VLOOKUP(C1036,Table1[[كود]:[الصنف]],2,0),"")</f>
        <v/>
      </c>
      <c r="E1036" s="9" t="str">
        <f>IFERROR(VLOOKUP(C1036,Table1[[كود]:[الصنف]],3,0),"")</f>
        <v/>
      </c>
      <c r="F1036" s="9"/>
      <c r="G1036" s="42" t="str">
        <f>IFERROR(INDEX(Table1[سعر الشراء],MATCH(C1036,Table1[كود],0)),"")</f>
        <v/>
      </c>
      <c r="H1036" s="15"/>
      <c r="I1036" s="9" t="str">
        <f t="shared" si="18"/>
        <v/>
      </c>
      <c r="J1036" s="15"/>
      <c r="K1036" s="15"/>
      <c r="L1036" s="15"/>
      <c r="M1036" s="15"/>
      <c r="N1036" s="15"/>
    </row>
    <row r="1037" spans="2:14" s="55" customFormat="1" ht="18.75" x14ac:dyDescent="0.25">
      <c r="B1037" s="10"/>
      <c r="C1037" s="11"/>
      <c r="D1037" s="42" t="str">
        <f>IFERROR(VLOOKUP(C1037,Table1[[كود]:[الصنف]],2,0),"")</f>
        <v/>
      </c>
      <c r="E1037" s="9" t="str">
        <f>IFERROR(VLOOKUP(C1037,Table1[[كود]:[الصنف]],3,0),"")</f>
        <v/>
      </c>
      <c r="F1037" s="9"/>
      <c r="G1037" s="42" t="str">
        <f>IFERROR(INDEX(Table1[سعر الشراء],MATCH(C1037,Table1[كود],0)),"")</f>
        <v/>
      </c>
      <c r="H1037" s="15"/>
      <c r="I1037" s="9" t="str">
        <f t="shared" si="18"/>
        <v/>
      </c>
      <c r="J1037" s="15"/>
      <c r="K1037" s="15"/>
      <c r="L1037" s="15"/>
      <c r="M1037" s="15"/>
      <c r="N1037" s="15"/>
    </row>
    <row r="1038" spans="2:14" s="55" customFormat="1" ht="18.75" x14ac:dyDescent="0.25">
      <c r="B1038" s="10"/>
      <c r="C1038" s="11"/>
      <c r="D1038" s="42" t="str">
        <f>IFERROR(VLOOKUP(C1038,Table1[[كود]:[الصنف]],2,0),"")</f>
        <v/>
      </c>
      <c r="E1038" s="9" t="str">
        <f>IFERROR(VLOOKUP(C1038,Table1[[كود]:[الصنف]],3,0),"")</f>
        <v/>
      </c>
      <c r="F1038" s="9"/>
      <c r="G1038" s="42" t="str">
        <f>IFERROR(INDEX(Table1[سعر الشراء],MATCH(C1038,Table1[كود],0)),"")</f>
        <v/>
      </c>
      <c r="H1038" s="15"/>
      <c r="I1038" s="9" t="str">
        <f t="shared" si="18"/>
        <v/>
      </c>
      <c r="J1038" s="15"/>
      <c r="K1038" s="15"/>
      <c r="L1038" s="15"/>
      <c r="M1038" s="15"/>
      <c r="N1038" s="15"/>
    </row>
    <row r="1039" spans="2:14" s="55" customFormat="1" ht="18.75" x14ac:dyDescent="0.25">
      <c r="B1039" s="10"/>
      <c r="C1039" s="11"/>
      <c r="D1039" s="42" t="str">
        <f>IFERROR(VLOOKUP(C1039,Table1[[كود]:[الصنف]],2,0),"")</f>
        <v/>
      </c>
      <c r="E1039" s="9" t="str">
        <f>IFERROR(VLOOKUP(C1039,Table1[[كود]:[الصنف]],3,0),"")</f>
        <v/>
      </c>
      <c r="F1039" s="9"/>
      <c r="G1039" s="42" t="str">
        <f>IFERROR(INDEX(Table1[سعر الشراء],MATCH(C1039,Table1[كود],0)),"")</f>
        <v/>
      </c>
      <c r="H1039" s="15"/>
      <c r="I1039" s="9" t="str">
        <f t="shared" si="18"/>
        <v/>
      </c>
      <c r="J1039" s="15"/>
      <c r="K1039" s="15"/>
      <c r="L1039" s="15"/>
      <c r="M1039" s="15"/>
      <c r="N1039" s="15"/>
    </row>
    <row r="1040" spans="2:14" s="55" customFormat="1" ht="18.75" x14ac:dyDescent="0.25">
      <c r="B1040" s="10"/>
      <c r="C1040" s="11"/>
      <c r="D1040" s="42" t="str">
        <f>IFERROR(VLOOKUP(C1040,Table1[[كود]:[الصنف]],2,0),"")</f>
        <v/>
      </c>
      <c r="E1040" s="9" t="str">
        <f>IFERROR(VLOOKUP(C1040,Table1[[كود]:[الصنف]],3,0),"")</f>
        <v/>
      </c>
      <c r="F1040" s="9"/>
      <c r="G1040" s="42" t="str">
        <f>IFERROR(INDEX(Table1[سعر الشراء],MATCH(C1040,Table1[كود],0)),"")</f>
        <v/>
      </c>
      <c r="H1040" s="15"/>
      <c r="I1040" s="9" t="str">
        <f t="shared" si="18"/>
        <v/>
      </c>
      <c r="J1040" s="15"/>
      <c r="K1040" s="15"/>
      <c r="L1040" s="15"/>
      <c r="M1040" s="15"/>
      <c r="N1040" s="15"/>
    </row>
    <row r="1041" spans="2:14" s="55" customFormat="1" ht="18.75" x14ac:dyDescent="0.25">
      <c r="B1041" s="10"/>
      <c r="C1041" s="11"/>
      <c r="D1041" s="42" t="str">
        <f>IFERROR(VLOOKUP(C1041,Table1[[كود]:[الصنف]],2,0),"")</f>
        <v/>
      </c>
      <c r="E1041" s="9" t="str">
        <f>IFERROR(VLOOKUP(C1041,Table1[[كود]:[الصنف]],3,0),"")</f>
        <v/>
      </c>
      <c r="F1041" s="9"/>
      <c r="G1041" s="42" t="str">
        <f>IFERROR(INDEX(Table1[سعر الشراء],MATCH(C1041,Table1[كود],0)),"")</f>
        <v/>
      </c>
      <c r="H1041" s="15"/>
      <c r="I1041" s="9" t="str">
        <f t="shared" si="18"/>
        <v/>
      </c>
      <c r="J1041" s="15"/>
      <c r="K1041" s="15"/>
      <c r="L1041" s="15"/>
      <c r="M1041" s="15"/>
      <c r="N1041" s="15"/>
    </row>
    <row r="1042" spans="2:14" s="55" customFormat="1" ht="18.75" x14ac:dyDescent="0.25">
      <c r="B1042" s="10"/>
      <c r="C1042" s="11"/>
      <c r="D1042" s="42" t="str">
        <f>IFERROR(VLOOKUP(C1042,Table1[[كود]:[الصنف]],2,0),"")</f>
        <v/>
      </c>
      <c r="E1042" s="9" t="str">
        <f>IFERROR(VLOOKUP(C1042,Table1[[كود]:[الصنف]],3,0),"")</f>
        <v/>
      </c>
      <c r="F1042" s="9"/>
      <c r="G1042" s="42" t="str">
        <f>IFERROR(INDEX(Table1[سعر الشراء],MATCH(C1042,Table1[كود],0)),"")</f>
        <v/>
      </c>
      <c r="H1042" s="15"/>
      <c r="I1042" s="9" t="str">
        <f t="shared" si="18"/>
        <v/>
      </c>
      <c r="J1042" s="15"/>
      <c r="K1042" s="15"/>
      <c r="L1042" s="15"/>
      <c r="M1042" s="15"/>
      <c r="N1042" s="15"/>
    </row>
    <row r="1043" spans="2:14" s="55" customFormat="1" ht="18.75" x14ac:dyDescent="0.25">
      <c r="B1043" s="10"/>
      <c r="C1043" s="11"/>
      <c r="D1043" s="42" t="str">
        <f>IFERROR(VLOOKUP(C1043,Table1[[كود]:[الصنف]],2,0),"")</f>
        <v/>
      </c>
      <c r="E1043" s="9" t="str">
        <f>IFERROR(VLOOKUP(C1043,Table1[[كود]:[الصنف]],3,0),"")</f>
        <v/>
      </c>
      <c r="F1043" s="9"/>
      <c r="G1043" s="42" t="str">
        <f>IFERROR(INDEX(Table1[سعر الشراء],MATCH(C1043,Table1[كود],0)),"")</f>
        <v/>
      </c>
      <c r="H1043" s="15"/>
      <c r="I1043" s="9" t="str">
        <f t="shared" si="18"/>
        <v/>
      </c>
      <c r="J1043" s="15"/>
      <c r="K1043" s="15"/>
      <c r="L1043" s="15"/>
      <c r="M1043" s="15"/>
      <c r="N1043" s="15"/>
    </row>
    <row r="1044" spans="2:14" s="55" customFormat="1" ht="18.75" x14ac:dyDescent="0.25">
      <c r="B1044" s="10"/>
      <c r="C1044" s="11"/>
      <c r="D1044" s="42" t="str">
        <f>IFERROR(VLOOKUP(C1044,Table1[[كود]:[الصنف]],2,0),"")</f>
        <v/>
      </c>
      <c r="E1044" s="9" t="str">
        <f>IFERROR(VLOOKUP(C1044,Table1[[كود]:[الصنف]],3,0),"")</f>
        <v/>
      </c>
      <c r="F1044" s="9"/>
      <c r="G1044" s="42" t="str">
        <f>IFERROR(INDEX(Table1[سعر الشراء],MATCH(C1044,Table1[كود],0)),"")</f>
        <v/>
      </c>
      <c r="H1044" s="15"/>
      <c r="I1044" s="9" t="str">
        <f t="shared" si="18"/>
        <v/>
      </c>
      <c r="J1044" s="15"/>
      <c r="K1044" s="15"/>
      <c r="L1044" s="15"/>
      <c r="M1044" s="15"/>
      <c r="N1044" s="15"/>
    </row>
    <row r="1045" spans="2:14" s="55" customFormat="1" ht="18.75" x14ac:dyDescent="0.25">
      <c r="B1045" s="10"/>
      <c r="C1045" s="11"/>
      <c r="D1045" s="42" t="str">
        <f>IFERROR(VLOOKUP(C1045,Table1[[كود]:[الصنف]],2,0),"")</f>
        <v/>
      </c>
      <c r="E1045" s="9" t="str">
        <f>IFERROR(VLOOKUP(C1045,Table1[[كود]:[الصنف]],3,0),"")</f>
        <v/>
      </c>
      <c r="F1045" s="9"/>
      <c r="G1045" s="42" t="str">
        <f>IFERROR(INDEX(Table1[سعر الشراء],MATCH(C1045,Table1[كود],0)),"")</f>
        <v/>
      </c>
      <c r="H1045" s="15"/>
      <c r="I1045" s="9" t="str">
        <f t="shared" si="18"/>
        <v/>
      </c>
      <c r="J1045" s="15"/>
      <c r="K1045" s="15"/>
      <c r="L1045" s="15"/>
      <c r="M1045" s="15"/>
      <c r="N1045" s="15"/>
    </row>
    <row r="1046" spans="2:14" s="55" customFormat="1" ht="18.75" x14ac:dyDescent="0.25">
      <c r="B1046" s="10"/>
      <c r="C1046" s="11"/>
      <c r="D1046" s="42" t="str">
        <f>IFERROR(VLOOKUP(C1046,Table1[[كود]:[الصنف]],2,0),"")</f>
        <v/>
      </c>
      <c r="E1046" s="9" t="str">
        <f>IFERROR(VLOOKUP(C1046,Table1[[كود]:[الصنف]],3,0),"")</f>
        <v/>
      </c>
      <c r="F1046" s="9"/>
      <c r="G1046" s="42" t="str">
        <f>IFERROR(INDEX(Table1[سعر الشراء],MATCH(C1046,Table1[كود],0)),"")</f>
        <v/>
      </c>
      <c r="H1046" s="15"/>
      <c r="I1046" s="9" t="str">
        <f t="shared" si="18"/>
        <v/>
      </c>
      <c r="J1046" s="15"/>
      <c r="K1046" s="15"/>
      <c r="L1046" s="15"/>
      <c r="M1046" s="15"/>
      <c r="N1046" s="15"/>
    </row>
    <row r="1047" spans="2:14" s="55" customFormat="1" ht="18.75" x14ac:dyDescent="0.25">
      <c r="B1047" s="10"/>
      <c r="C1047" s="11"/>
      <c r="D1047" s="42" t="str">
        <f>IFERROR(VLOOKUP(C1047,Table1[[كود]:[الصنف]],2,0),"")</f>
        <v/>
      </c>
      <c r="E1047" s="9" t="str">
        <f>IFERROR(VLOOKUP(C1047,Table1[[كود]:[الصنف]],3,0),"")</f>
        <v/>
      </c>
      <c r="F1047" s="9"/>
      <c r="G1047" s="42" t="str">
        <f>IFERROR(INDEX(Table1[سعر الشراء],MATCH(C1047,Table1[كود],0)),"")</f>
        <v/>
      </c>
      <c r="H1047" s="15"/>
      <c r="I1047" s="9" t="str">
        <f t="shared" si="18"/>
        <v/>
      </c>
      <c r="J1047" s="15"/>
      <c r="K1047" s="15"/>
      <c r="L1047" s="15"/>
      <c r="M1047" s="15"/>
      <c r="N1047" s="15"/>
    </row>
    <row r="1048" spans="2:14" s="55" customFormat="1" ht="18.75" x14ac:dyDescent="0.25">
      <c r="B1048" s="10"/>
      <c r="C1048" s="11"/>
      <c r="D1048" s="42" t="str">
        <f>IFERROR(VLOOKUP(C1048,Table1[[كود]:[الصنف]],2,0),"")</f>
        <v/>
      </c>
      <c r="E1048" s="9" t="str">
        <f>IFERROR(VLOOKUP(C1048,Table1[[كود]:[الصنف]],3,0),"")</f>
        <v/>
      </c>
      <c r="F1048" s="9"/>
      <c r="G1048" s="42" t="str">
        <f>IFERROR(INDEX(Table1[سعر الشراء],MATCH(C1048,Table1[كود],0)),"")</f>
        <v/>
      </c>
      <c r="H1048" s="15"/>
      <c r="I1048" s="9" t="str">
        <f t="shared" si="18"/>
        <v/>
      </c>
      <c r="J1048" s="15"/>
      <c r="K1048" s="15"/>
      <c r="L1048" s="15"/>
      <c r="M1048" s="15"/>
      <c r="N1048" s="15"/>
    </row>
    <row r="1049" spans="2:14" s="55" customFormat="1" ht="18.75" x14ac:dyDescent="0.25">
      <c r="B1049" s="10"/>
      <c r="C1049" s="11"/>
      <c r="D1049" s="42" t="str">
        <f>IFERROR(VLOOKUP(C1049,Table1[[كود]:[الصنف]],2,0),"")</f>
        <v/>
      </c>
      <c r="E1049" s="9" t="str">
        <f>IFERROR(VLOOKUP(C1049,Table1[[كود]:[الصنف]],3,0),"")</f>
        <v/>
      </c>
      <c r="F1049" s="9"/>
      <c r="G1049" s="42" t="str">
        <f>IFERROR(INDEX(Table1[سعر الشراء],MATCH(C1049,Table1[كود],0)),"")</f>
        <v/>
      </c>
      <c r="H1049" s="15"/>
      <c r="I1049" s="9" t="str">
        <f t="shared" si="18"/>
        <v/>
      </c>
      <c r="J1049" s="15"/>
      <c r="K1049" s="15"/>
      <c r="L1049" s="15"/>
      <c r="M1049" s="15"/>
      <c r="N1049" s="15"/>
    </row>
    <row r="1050" spans="2:14" s="55" customFormat="1" ht="18.75" x14ac:dyDescent="0.25">
      <c r="B1050" s="10"/>
      <c r="C1050" s="11"/>
      <c r="D1050" s="42" t="str">
        <f>IFERROR(VLOOKUP(C1050,Table1[[كود]:[الصنف]],2,0),"")</f>
        <v/>
      </c>
      <c r="E1050" s="9" t="str">
        <f>IFERROR(VLOOKUP(C1050,Table1[[كود]:[الصنف]],3,0),"")</f>
        <v/>
      </c>
      <c r="F1050" s="9"/>
      <c r="G1050" s="42" t="str">
        <f>IFERROR(INDEX(Table1[سعر الشراء],MATCH(C1050,Table1[كود],0)),"")</f>
        <v/>
      </c>
      <c r="H1050" s="15"/>
      <c r="I1050" s="9" t="str">
        <f t="shared" si="18"/>
        <v/>
      </c>
      <c r="J1050" s="15"/>
      <c r="K1050" s="15"/>
      <c r="L1050" s="15"/>
      <c r="M1050" s="15"/>
      <c r="N1050" s="15"/>
    </row>
    <row r="1051" spans="2:14" s="55" customFormat="1" ht="18.75" x14ac:dyDescent="0.25">
      <c r="B1051" s="10"/>
      <c r="C1051" s="11"/>
      <c r="D1051" s="42" t="str">
        <f>IFERROR(VLOOKUP(C1051,Table1[[كود]:[الصنف]],2,0),"")</f>
        <v/>
      </c>
      <c r="E1051" s="9" t="str">
        <f>IFERROR(VLOOKUP(C1051,Table1[[كود]:[الصنف]],3,0),"")</f>
        <v/>
      </c>
      <c r="F1051" s="9"/>
      <c r="G1051" s="42" t="str">
        <f>IFERROR(INDEX(Table1[سعر الشراء],MATCH(C1051,Table1[كود],0)),"")</f>
        <v/>
      </c>
      <c r="H1051" s="15"/>
      <c r="I1051" s="9" t="str">
        <f t="shared" si="18"/>
        <v/>
      </c>
      <c r="J1051" s="15"/>
      <c r="K1051" s="15"/>
      <c r="L1051" s="15"/>
      <c r="M1051" s="15"/>
      <c r="N1051" s="15"/>
    </row>
    <row r="1052" spans="2:14" s="55" customFormat="1" ht="18.75" x14ac:dyDescent="0.25">
      <c r="B1052" s="10"/>
      <c r="C1052" s="11"/>
      <c r="D1052" s="42" t="str">
        <f>IFERROR(VLOOKUP(C1052,Table1[[كود]:[الصنف]],2,0),"")</f>
        <v/>
      </c>
      <c r="E1052" s="9" t="str">
        <f>IFERROR(VLOOKUP(C1052,Table1[[كود]:[الصنف]],3,0),"")</f>
        <v/>
      </c>
      <c r="F1052" s="9"/>
      <c r="G1052" s="42" t="str">
        <f>IFERROR(INDEX(Table1[سعر الشراء],MATCH(C1052,Table1[كود],0)),"")</f>
        <v/>
      </c>
      <c r="H1052" s="15"/>
      <c r="I1052" s="9" t="str">
        <f t="shared" si="18"/>
        <v/>
      </c>
      <c r="J1052" s="15"/>
      <c r="K1052" s="15"/>
      <c r="L1052" s="15"/>
      <c r="M1052" s="15"/>
      <c r="N1052" s="15"/>
    </row>
    <row r="1053" spans="2:14" s="55" customFormat="1" ht="18.75" x14ac:dyDescent="0.25">
      <c r="B1053" s="10"/>
      <c r="C1053" s="11"/>
      <c r="D1053" s="42" t="str">
        <f>IFERROR(VLOOKUP(C1053,Table1[[كود]:[الصنف]],2,0),"")</f>
        <v/>
      </c>
      <c r="E1053" s="9" t="str">
        <f>IFERROR(VLOOKUP(C1053,Table1[[كود]:[الصنف]],3,0),"")</f>
        <v/>
      </c>
      <c r="F1053" s="9"/>
      <c r="G1053" s="42" t="str">
        <f>IFERROR(INDEX(Table1[سعر الشراء],MATCH(C1053,Table1[كود],0)),"")</f>
        <v/>
      </c>
      <c r="H1053" s="15"/>
      <c r="I1053" s="9" t="str">
        <f t="shared" si="18"/>
        <v/>
      </c>
      <c r="J1053" s="15"/>
      <c r="K1053" s="15"/>
      <c r="L1053" s="15"/>
      <c r="M1053" s="15"/>
      <c r="N1053" s="15"/>
    </row>
    <row r="1054" spans="2:14" s="55" customFormat="1" ht="18.75" x14ac:dyDescent="0.25">
      <c r="B1054" s="10"/>
      <c r="C1054" s="11"/>
      <c r="D1054" s="42" t="str">
        <f>IFERROR(VLOOKUP(C1054,Table1[[كود]:[الصنف]],2,0),"")</f>
        <v/>
      </c>
      <c r="E1054" s="9" t="str">
        <f>IFERROR(VLOOKUP(C1054,Table1[[كود]:[الصنف]],3,0),"")</f>
        <v/>
      </c>
      <c r="F1054" s="9"/>
      <c r="G1054" s="42" t="str">
        <f>IFERROR(INDEX(Table1[سعر الشراء],MATCH(C1054,Table1[كود],0)),"")</f>
        <v/>
      </c>
      <c r="H1054" s="15"/>
      <c r="I1054" s="9" t="str">
        <f t="shared" si="18"/>
        <v/>
      </c>
      <c r="J1054" s="15"/>
      <c r="K1054" s="15"/>
      <c r="L1054" s="15"/>
      <c r="M1054" s="15"/>
      <c r="N1054" s="15"/>
    </row>
    <row r="1055" spans="2:14" s="55" customFormat="1" ht="18.75" x14ac:dyDescent="0.25">
      <c r="B1055" s="10"/>
      <c r="C1055" s="11"/>
      <c r="D1055" s="42" t="str">
        <f>IFERROR(VLOOKUP(C1055,Table1[[كود]:[الصنف]],2,0),"")</f>
        <v/>
      </c>
      <c r="E1055" s="9" t="str">
        <f>IFERROR(VLOOKUP(C1055,Table1[[كود]:[الصنف]],3,0),"")</f>
        <v/>
      </c>
      <c r="F1055" s="9"/>
      <c r="G1055" s="42" t="str">
        <f>IFERROR(INDEX(Table1[سعر الشراء],MATCH(C1055,Table1[كود],0)),"")</f>
        <v/>
      </c>
      <c r="H1055" s="15"/>
      <c r="I1055" s="9" t="str">
        <f t="shared" si="18"/>
        <v/>
      </c>
      <c r="J1055" s="15"/>
      <c r="K1055" s="15"/>
      <c r="L1055" s="15"/>
      <c r="M1055" s="15"/>
      <c r="N1055" s="15"/>
    </row>
    <row r="1056" spans="2:14" s="55" customFormat="1" ht="18.75" x14ac:dyDescent="0.25">
      <c r="B1056" s="10"/>
      <c r="C1056" s="11"/>
      <c r="D1056" s="42" t="str">
        <f>IFERROR(VLOOKUP(C1056,Table1[[كود]:[الصنف]],2,0),"")</f>
        <v/>
      </c>
      <c r="E1056" s="9" t="str">
        <f>IFERROR(VLOOKUP(C1056,Table1[[كود]:[الصنف]],3,0),"")</f>
        <v/>
      </c>
      <c r="F1056" s="9"/>
      <c r="G1056" s="42" t="str">
        <f>IFERROR(INDEX(Table1[سعر الشراء],MATCH(C1056,Table1[كود],0)),"")</f>
        <v/>
      </c>
      <c r="H1056" s="15"/>
      <c r="I1056" s="9" t="str">
        <f t="shared" si="18"/>
        <v/>
      </c>
      <c r="J1056" s="15"/>
      <c r="K1056" s="15"/>
      <c r="L1056" s="15"/>
      <c r="M1056" s="15"/>
      <c r="N1056" s="15"/>
    </row>
    <row r="1057" spans="2:14" s="55" customFormat="1" ht="18.75" x14ac:dyDescent="0.25">
      <c r="B1057" s="10"/>
      <c r="C1057" s="11"/>
      <c r="D1057" s="42" t="str">
        <f>IFERROR(VLOOKUP(C1057,Table1[[كود]:[الصنف]],2,0),"")</f>
        <v/>
      </c>
      <c r="E1057" s="9" t="str">
        <f>IFERROR(VLOOKUP(C1057,Table1[[كود]:[الصنف]],3,0),"")</f>
        <v/>
      </c>
      <c r="F1057" s="9"/>
      <c r="G1057" s="42" t="str">
        <f>IFERROR(INDEX(Table1[سعر الشراء],MATCH(C1057,Table1[كود],0)),"")</f>
        <v/>
      </c>
      <c r="H1057" s="15"/>
      <c r="I1057" s="9" t="str">
        <f t="shared" si="18"/>
        <v/>
      </c>
      <c r="J1057" s="15"/>
      <c r="K1057" s="15"/>
      <c r="L1057" s="15"/>
      <c r="M1057" s="15"/>
      <c r="N1057" s="15"/>
    </row>
    <row r="1058" spans="2:14" s="55" customFormat="1" ht="18.75" x14ac:dyDescent="0.25">
      <c r="B1058" s="10"/>
      <c r="C1058" s="11"/>
      <c r="D1058" s="42" t="str">
        <f>IFERROR(VLOOKUP(C1058,Table1[[كود]:[الصنف]],2,0),"")</f>
        <v/>
      </c>
      <c r="E1058" s="9" t="str">
        <f>IFERROR(VLOOKUP(C1058,Table1[[كود]:[الصنف]],3,0),"")</f>
        <v/>
      </c>
      <c r="F1058" s="9"/>
      <c r="G1058" s="42" t="str">
        <f>IFERROR(INDEX(Table1[سعر الشراء],MATCH(C1058,Table1[كود],0)),"")</f>
        <v/>
      </c>
      <c r="H1058" s="15"/>
      <c r="I1058" s="9" t="str">
        <f t="shared" si="18"/>
        <v/>
      </c>
      <c r="J1058" s="15"/>
      <c r="K1058" s="15"/>
      <c r="L1058" s="15"/>
      <c r="M1058" s="15"/>
      <c r="N1058" s="15"/>
    </row>
    <row r="1059" spans="2:14" s="55" customFormat="1" ht="18.75" x14ac:dyDescent="0.25">
      <c r="B1059" s="10"/>
      <c r="C1059" s="11"/>
      <c r="D1059" s="42" t="str">
        <f>IFERROR(VLOOKUP(C1059,Table1[[كود]:[الصنف]],2,0),"")</f>
        <v/>
      </c>
      <c r="E1059" s="9" t="str">
        <f>IFERROR(VLOOKUP(C1059,Table1[[كود]:[الصنف]],3,0),"")</f>
        <v/>
      </c>
      <c r="F1059" s="9"/>
      <c r="G1059" s="42" t="str">
        <f>IFERROR(INDEX(Table1[سعر الشراء],MATCH(C1059,Table1[كود],0)),"")</f>
        <v/>
      </c>
      <c r="H1059" s="15"/>
      <c r="I1059" s="9" t="str">
        <f t="shared" si="18"/>
        <v/>
      </c>
      <c r="J1059" s="15"/>
      <c r="K1059" s="15"/>
      <c r="L1059" s="15"/>
      <c r="M1059" s="15"/>
      <c r="N1059" s="15"/>
    </row>
    <row r="1060" spans="2:14" s="55" customFormat="1" ht="18.75" x14ac:dyDescent="0.25">
      <c r="B1060" s="10"/>
      <c r="C1060" s="11"/>
      <c r="D1060" s="42" t="str">
        <f>IFERROR(VLOOKUP(C1060,Table1[[كود]:[الصنف]],2,0),"")</f>
        <v/>
      </c>
      <c r="E1060" s="9" t="str">
        <f>IFERROR(VLOOKUP(C1060,Table1[[كود]:[الصنف]],3,0),"")</f>
        <v/>
      </c>
      <c r="F1060" s="9"/>
      <c r="G1060" s="42" t="str">
        <f>IFERROR(INDEX(Table1[سعر الشراء],MATCH(C1060,Table1[كود],0)),"")</f>
        <v/>
      </c>
      <c r="H1060" s="15"/>
      <c r="I1060" s="9" t="str">
        <f t="shared" si="18"/>
        <v/>
      </c>
      <c r="J1060" s="15"/>
      <c r="K1060" s="15"/>
      <c r="L1060" s="15"/>
      <c r="M1060" s="15"/>
      <c r="N1060" s="15"/>
    </row>
    <row r="1061" spans="2:14" s="55" customFormat="1" ht="18.75" x14ac:dyDescent="0.25">
      <c r="B1061" s="10"/>
      <c r="C1061" s="11"/>
      <c r="D1061" s="42" t="str">
        <f>IFERROR(VLOOKUP(C1061,Table1[[كود]:[الصنف]],2,0),"")</f>
        <v/>
      </c>
      <c r="E1061" s="9" t="str">
        <f>IFERROR(VLOOKUP(C1061,Table1[[كود]:[الصنف]],3,0),"")</f>
        <v/>
      </c>
      <c r="F1061" s="9"/>
      <c r="G1061" s="42" t="str">
        <f>IFERROR(INDEX(Table1[سعر الشراء],MATCH(C1061,Table1[كود],0)),"")</f>
        <v/>
      </c>
      <c r="H1061" s="15"/>
      <c r="I1061" s="9" t="str">
        <f t="shared" si="18"/>
        <v/>
      </c>
      <c r="J1061" s="15"/>
      <c r="K1061" s="15"/>
      <c r="L1061" s="15"/>
      <c r="M1061" s="15"/>
      <c r="N1061" s="15"/>
    </row>
    <row r="1062" spans="2:14" s="55" customFormat="1" ht="18.75" x14ac:dyDescent="0.25">
      <c r="B1062" s="10"/>
      <c r="C1062" s="11"/>
      <c r="D1062" s="42" t="str">
        <f>IFERROR(VLOOKUP(C1062,Table1[[كود]:[الصنف]],2,0),"")</f>
        <v/>
      </c>
      <c r="E1062" s="9" t="str">
        <f>IFERROR(VLOOKUP(C1062,Table1[[كود]:[الصنف]],3,0),"")</f>
        <v/>
      </c>
      <c r="F1062" s="9"/>
      <c r="G1062" s="42" t="str">
        <f>IFERROR(INDEX(Table1[سعر الشراء],MATCH(C1062,Table1[كود],0)),"")</f>
        <v/>
      </c>
      <c r="H1062" s="15"/>
      <c r="I1062" s="9" t="str">
        <f t="shared" si="18"/>
        <v/>
      </c>
      <c r="J1062" s="15"/>
      <c r="K1062" s="15"/>
      <c r="L1062" s="15"/>
      <c r="M1062" s="15"/>
      <c r="N1062" s="15"/>
    </row>
    <row r="1063" spans="2:14" s="55" customFormat="1" ht="18.75" x14ac:dyDescent="0.25">
      <c r="B1063" s="10"/>
      <c r="C1063" s="11"/>
      <c r="D1063" s="42" t="str">
        <f>IFERROR(VLOOKUP(C1063,Table1[[كود]:[الصنف]],2,0),"")</f>
        <v/>
      </c>
      <c r="E1063" s="9" t="str">
        <f>IFERROR(VLOOKUP(C1063,Table1[[كود]:[الصنف]],3,0),"")</f>
        <v/>
      </c>
      <c r="F1063" s="9"/>
      <c r="G1063" s="42" t="str">
        <f>IFERROR(INDEX(Table1[سعر الشراء],MATCH(C1063,Table1[كود],0)),"")</f>
        <v/>
      </c>
      <c r="H1063" s="15"/>
      <c r="I1063" s="9" t="str">
        <f t="shared" si="18"/>
        <v/>
      </c>
      <c r="J1063" s="15"/>
      <c r="K1063" s="15"/>
      <c r="L1063" s="15"/>
      <c r="M1063" s="15"/>
      <c r="N1063" s="15"/>
    </row>
    <row r="1064" spans="2:14" s="55" customFormat="1" ht="18.75" x14ac:dyDescent="0.25">
      <c r="B1064" s="10"/>
      <c r="C1064" s="11"/>
      <c r="D1064" s="42" t="str">
        <f>IFERROR(VLOOKUP(C1064,Table1[[كود]:[الصنف]],2,0),"")</f>
        <v/>
      </c>
      <c r="E1064" s="9" t="str">
        <f>IFERROR(VLOOKUP(C1064,Table1[[كود]:[الصنف]],3,0),"")</f>
        <v/>
      </c>
      <c r="F1064" s="9"/>
      <c r="G1064" s="42" t="str">
        <f>IFERROR(INDEX(Table1[سعر الشراء],MATCH(C1064,Table1[كود],0)),"")</f>
        <v/>
      </c>
      <c r="H1064" s="15"/>
      <c r="I1064" s="9" t="str">
        <f t="shared" si="18"/>
        <v/>
      </c>
      <c r="J1064" s="15"/>
      <c r="K1064" s="15"/>
      <c r="L1064" s="15"/>
      <c r="M1064" s="15"/>
      <c r="N1064" s="15"/>
    </row>
    <row r="1065" spans="2:14" s="55" customFormat="1" ht="18.75" x14ac:dyDescent="0.25">
      <c r="B1065" s="10"/>
      <c r="C1065" s="11"/>
      <c r="D1065" s="42" t="str">
        <f>IFERROR(VLOOKUP(C1065,Table1[[كود]:[الصنف]],2,0),"")</f>
        <v/>
      </c>
      <c r="E1065" s="9" t="str">
        <f>IFERROR(VLOOKUP(C1065,Table1[[كود]:[الصنف]],3,0),"")</f>
        <v/>
      </c>
      <c r="F1065" s="9"/>
      <c r="G1065" s="42" t="str">
        <f>IFERROR(INDEX(Table1[سعر الشراء],MATCH(C1065,Table1[كود],0)),"")</f>
        <v/>
      </c>
      <c r="H1065" s="15"/>
      <c r="I1065" s="9" t="str">
        <f t="shared" si="18"/>
        <v/>
      </c>
      <c r="J1065" s="15"/>
      <c r="K1065" s="15"/>
      <c r="L1065" s="15"/>
      <c r="M1065" s="15"/>
      <c r="N1065" s="15"/>
    </row>
    <row r="1066" spans="2:14" s="55" customFormat="1" ht="18.75" x14ac:dyDescent="0.25">
      <c r="B1066" s="10"/>
      <c r="C1066" s="11"/>
      <c r="D1066" s="42" t="str">
        <f>IFERROR(VLOOKUP(C1066,Table1[[كود]:[الصنف]],2,0),"")</f>
        <v/>
      </c>
      <c r="E1066" s="9" t="str">
        <f>IFERROR(VLOOKUP(C1066,Table1[[كود]:[الصنف]],3,0),"")</f>
        <v/>
      </c>
      <c r="F1066" s="9"/>
      <c r="G1066" s="42" t="str">
        <f>IFERROR(INDEX(Table1[سعر الشراء],MATCH(C1066,Table1[كود],0)),"")</f>
        <v/>
      </c>
      <c r="H1066" s="15"/>
      <c r="I1066" s="9" t="str">
        <f t="shared" si="18"/>
        <v/>
      </c>
      <c r="J1066" s="15"/>
      <c r="K1066" s="15"/>
      <c r="L1066" s="15"/>
      <c r="M1066" s="15"/>
      <c r="N1066" s="15"/>
    </row>
    <row r="1067" spans="2:14" s="55" customFormat="1" ht="18.75" x14ac:dyDescent="0.25">
      <c r="B1067" s="10"/>
      <c r="C1067" s="11"/>
      <c r="D1067" s="42" t="str">
        <f>IFERROR(VLOOKUP(C1067,Table1[[كود]:[الصنف]],2,0),"")</f>
        <v/>
      </c>
      <c r="E1067" s="9" t="str">
        <f>IFERROR(VLOOKUP(C1067,Table1[[كود]:[الصنف]],3,0),"")</f>
        <v/>
      </c>
      <c r="F1067" s="9"/>
      <c r="G1067" s="42" t="str">
        <f>IFERROR(INDEX(Table1[سعر الشراء],MATCH(C1067,Table1[كود],0)),"")</f>
        <v/>
      </c>
      <c r="H1067" s="15"/>
      <c r="I1067" s="9" t="str">
        <f t="shared" si="18"/>
        <v/>
      </c>
      <c r="J1067" s="15"/>
      <c r="K1067" s="15"/>
      <c r="L1067" s="15"/>
      <c r="M1067" s="15"/>
      <c r="N1067" s="15"/>
    </row>
    <row r="1068" spans="2:14" s="55" customFormat="1" ht="18.75" x14ac:dyDescent="0.25">
      <c r="B1068" s="10"/>
      <c r="C1068" s="11"/>
      <c r="D1068" s="42" t="str">
        <f>IFERROR(VLOOKUP(C1068,Table1[[كود]:[الصنف]],2,0),"")</f>
        <v/>
      </c>
      <c r="E1068" s="9" t="str">
        <f>IFERROR(VLOOKUP(C1068,Table1[[كود]:[الصنف]],3,0),"")</f>
        <v/>
      </c>
      <c r="F1068" s="9"/>
      <c r="G1068" s="42" t="str">
        <f>IFERROR(INDEX(Table1[سعر الشراء],MATCH(C1068,Table1[كود],0)),"")</f>
        <v/>
      </c>
      <c r="H1068" s="15"/>
      <c r="I1068" s="9" t="str">
        <f t="shared" si="18"/>
        <v/>
      </c>
      <c r="J1068" s="15"/>
      <c r="K1068" s="15"/>
      <c r="L1068" s="15"/>
      <c r="M1068" s="15"/>
      <c r="N1068" s="15"/>
    </row>
    <row r="1069" spans="2:14" s="55" customFormat="1" ht="18.75" x14ac:dyDescent="0.25">
      <c r="B1069" s="10"/>
      <c r="C1069" s="11"/>
      <c r="D1069" s="42" t="str">
        <f>IFERROR(VLOOKUP(C1069,Table1[[كود]:[الصنف]],2,0),"")</f>
        <v/>
      </c>
      <c r="E1069" s="9" t="str">
        <f>IFERROR(VLOOKUP(C1069,Table1[[كود]:[الصنف]],3,0),"")</f>
        <v/>
      </c>
      <c r="F1069" s="9"/>
      <c r="G1069" s="42" t="str">
        <f>IFERROR(INDEX(Table1[سعر الشراء],MATCH(C1069,Table1[كود],0)),"")</f>
        <v/>
      </c>
      <c r="H1069" s="15"/>
      <c r="I1069" s="9" t="str">
        <f t="shared" si="18"/>
        <v/>
      </c>
      <c r="J1069" s="15"/>
      <c r="K1069" s="15"/>
      <c r="L1069" s="15"/>
      <c r="M1069" s="15"/>
      <c r="N1069" s="15"/>
    </row>
    <row r="1070" spans="2:14" s="55" customFormat="1" ht="18.75" x14ac:dyDescent="0.25">
      <c r="B1070" s="10"/>
      <c r="C1070" s="11"/>
      <c r="D1070" s="42" t="str">
        <f>IFERROR(VLOOKUP(C1070,Table1[[كود]:[الصنف]],2,0),"")</f>
        <v/>
      </c>
      <c r="E1070" s="9" t="str">
        <f>IFERROR(VLOOKUP(C1070,Table1[[كود]:[الصنف]],3,0),"")</f>
        <v/>
      </c>
      <c r="F1070" s="9"/>
      <c r="G1070" s="42" t="str">
        <f>IFERROR(INDEX(Table1[سعر الشراء],MATCH(C1070,Table1[كود],0)),"")</f>
        <v/>
      </c>
      <c r="H1070" s="15"/>
      <c r="I1070" s="9" t="str">
        <f t="shared" si="18"/>
        <v/>
      </c>
      <c r="J1070" s="15"/>
      <c r="K1070" s="15"/>
      <c r="L1070" s="15"/>
      <c r="M1070" s="15"/>
      <c r="N1070" s="15"/>
    </row>
    <row r="1071" spans="2:14" s="55" customFormat="1" ht="18.75" x14ac:dyDescent="0.25">
      <c r="B1071" s="10"/>
      <c r="C1071" s="11"/>
      <c r="D1071" s="42" t="str">
        <f>IFERROR(VLOOKUP(C1071,Table1[[كود]:[الصنف]],2,0),"")</f>
        <v/>
      </c>
      <c r="E1071" s="9" t="str">
        <f>IFERROR(VLOOKUP(C1071,Table1[[كود]:[الصنف]],3,0),"")</f>
        <v/>
      </c>
      <c r="F1071" s="9"/>
      <c r="G1071" s="42" t="str">
        <f>IFERROR(INDEX(Table1[سعر الشراء],MATCH(C1071,Table1[كود],0)),"")</f>
        <v/>
      </c>
      <c r="H1071" s="15"/>
      <c r="I1071" s="9" t="str">
        <f t="shared" si="18"/>
        <v/>
      </c>
      <c r="J1071" s="15"/>
      <c r="K1071" s="15"/>
      <c r="L1071" s="15"/>
      <c r="M1071" s="15"/>
      <c r="N1071" s="15"/>
    </row>
    <row r="1072" spans="2:14" s="55" customFormat="1" ht="18.75" x14ac:dyDescent="0.25">
      <c r="B1072" s="10"/>
      <c r="C1072" s="11"/>
      <c r="D1072" s="42" t="str">
        <f>IFERROR(VLOOKUP(C1072,Table1[[كود]:[الصنف]],2,0),"")</f>
        <v/>
      </c>
      <c r="E1072" s="9" t="str">
        <f>IFERROR(VLOOKUP(C1072,Table1[[كود]:[الصنف]],3,0),"")</f>
        <v/>
      </c>
      <c r="F1072" s="9"/>
      <c r="G1072" s="42" t="str">
        <f>IFERROR(INDEX(Table1[سعر الشراء],MATCH(C1072,Table1[كود],0)),"")</f>
        <v/>
      </c>
      <c r="H1072" s="15"/>
      <c r="I1072" s="9" t="str">
        <f t="shared" si="18"/>
        <v/>
      </c>
      <c r="J1072" s="15"/>
      <c r="K1072" s="15"/>
      <c r="L1072" s="15"/>
      <c r="M1072" s="15"/>
      <c r="N1072" s="15"/>
    </row>
    <row r="1073" spans="2:14" s="55" customFormat="1" ht="18.75" x14ac:dyDescent="0.25">
      <c r="B1073" s="10"/>
      <c r="C1073" s="11"/>
      <c r="D1073" s="42" t="str">
        <f>IFERROR(VLOOKUP(C1073,Table1[[كود]:[الصنف]],2,0),"")</f>
        <v/>
      </c>
      <c r="E1073" s="9" t="str">
        <f>IFERROR(VLOOKUP(C1073,Table1[[كود]:[الصنف]],3,0),"")</f>
        <v/>
      </c>
      <c r="F1073" s="9"/>
      <c r="G1073" s="42" t="str">
        <f>IFERROR(INDEX(Table1[سعر الشراء],MATCH(C1073,Table1[كود],0)),"")</f>
        <v/>
      </c>
      <c r="H1073" s="15"/>
      <c r="I1073" s="9" t="str">
        <f t="shared" si="18"/>
        <v/>
      </c>
      <c r="J1073" s="15"/>
      <c r="K1073" s="15"/>
      <c r="L1073" s="15"/>
      <c r="M1073" s="15"/>
      <c r="N1073" s="15"/>
    </row>
    <row r="1074" spans="2:14" s="55" customFormat="1" ht="18.75" x14ac:dyDescent="0.25">
      <c r="B1074" s="10"/>
      <c r="C1074" s="11"/>
      <c r="D1074" s="42" t="str">
        <f>IFERROR(VLOOKUP(C1074,Table1[[كود]:[الصنف]],2,0),"")</f>
        <v/>
      </c>
      <c r="E1074" s="9" t="str">
        <f>IFERROR(VLOOKUP(C1074,Table1[[كود]:[الصنف]],3,0),"")</f>
        <v/>
      </c>
      <c r="F1074" s="9"/>
      <c r="G1074" s="42" t="str">
        <f>IFERROR(INDEX(Table1[سعر الشراء],MATCH(C1074,Table1[كود],0)),"")</f>
        <v/>
      </c>
      <c r="H1074" s="15"/>
      <c r="I1074" s="9" t="str">
        <f t="shared" si="18"/>
        <v/>
      </c>
      <c r="J1074" s="15"/>
      <c r="K1074" s="15"/>
      <c r="L1074" s="15"/>
      <c r="M1074" s="15"/>
      <c r="N1074" s="15"/>
    </row>
    <row r="1075" spans="2:14" s="55" customFormat="1" ht="18.75" x14ac:dyDescent="0.25">
      <c r="B1075" s="10"/>
      <c r="C1075" s="11"/>
      <c r="D1075" s="42" t="str">
        <f>IFERROR(VLOOKUP(C1075,Table1[[كود]:[الصنف]],2,0),"")</f>
        <v/>
      </c>
      <c r="E1075" s="9" t="str">
        <f>IFERROR(VLOOKUP(C1075,Table1[[كود]:[الصنف]],3,0),"")</f>
        <v/>
      </c>
      <c r="F1075" s="9"/>
      <c r="G1075" s="42" t="str">
        <f>IFERROR(INDEX(Table1[سعر الشراء],MATCH(C1075,Table1[كود],0)),"")</f>
        <v/>
      </c>
      <c r="H1075" s="15"/>
      <c r="I1075" s="9" t="str">
        <f t="shared" si="18"/>
        <v/>
      </c>
      <c r="J1075" s="15"/>
      <c r="K1075" s="15"/>
      <c r="L1075" s="15"/>
      <c r="M1075" s="15"/>
      <c r="N1075" s="15"/>
    </row>
    <row r="1076" spans="2:14" s="55" customFormat="1" ht="18.75" x14ac:dyDescent="0.25">
      <c r="B1076" s="10"/>
      <c r="C1076" s="11"/>
      <c r="D1076" s="42" t="str">
        <f>IFERROR(VLOOKUP(C1076,Table1[[كود]:[الصنف]],2,0),"")</f>
        <v/>
      </c>
      <c r="E1076" s="9" t="str">
        <f>IFERROR(VLOOKUP(C1076,Table1[[كود]:[الصنف]],3,0),"")</f>
        <v/>
      </c>
      <c r="F1076" s="9"/>
      <c r="G1076" s="42" t="str">
        <f>IFERROR(INDEX(Table1[سعر الشراء],MATCH(C1076,Table1[كود],0)),"")</f>
        <v/>
      </c>
      <c r="H1076" s="15"/>
      <c r="I1076" s="9" t="str">
        <f t="shared" si="18"/>
        <v/>
      </c>
      <c r="J1076" s="15"/>
      <c r="K1076" s="15"/>
      <c r="L1076" s="15"/>
      <c r="M1076" s="15"/>
      <c r="N1076" s="15"/>
    </row>
    <row r="1077" spans="2:14" s="55" customFormat="1" ht="18.75" x14ac:dyDescent="0.25">
      <c r="B1077" s="10"/>
      <c r="C1077" s="11"/>
      <c r="D1077" s="42" t="str">
        <f>IFERROR(VLOOKUP(C1077,Table1[[كود]:[الصنف]],2,0),"")</f>
        <v/>
      </c>
      <c r="E1077" s="9" t="str">
        <f>IFERROR(VLOOKUP(C1077,Table1[[كود]:[الصنف]],3,0),"")</f>
        <v/>
      </c>
      <c r="F1077" s="9"/>
      <c r="G1077" s="42" t="str">
        <f>IFERROR(INDEX(Table1[سعر الشراء],MATCH(C1077,Table1[كود],0)),"")</f>
        <v/>
      </c>
      <c r="H1077" s="15"/>
      <c r="I1077" s="9" t="str">
        <f t="shared" si="18"/>
        <v/>
      </c>
      <c r="J1077" s="15"/>
      <c r="K1077" s="15"/>
      <c r="L1077" s="15"/>
      <c r="M1077" s="15"/>
      <c r="N1077" s="15"/>
    </row>
    <row r="1078" spans="2:14" s="55" customFormat="1" ht="18.75" x14ac:dyDescent="0.25">
      <c r="B1078" s="10"/>
      <c r="C1078" s="11"/>
      <c r="D1078" s="42" t="str">
        <f>IFERROR(VLOOKUP(C1078,Table1[[كود]:[الصنف]],2,0),"")</f>
        <v/>
      </c>
      <c r="E1078" s="9" t="str">
        <f>IFERROR(VLOOKUP(C1078,Table1[[كود]:[الصنف]],3,0),"")</f>
        <v/>
      </c>
      <c r="F1078" s="9"/>
      <c r="G1078" s="42" t="str">
        <f>IFERROR(INDEX(Table1[سعر الشراء],MATCH(C1078,Table1[كود],0)),"")</f>
        <v/>
      </c>
      <c r="H1078" s="15"/>
      <c r="I1078" s="9" t="str">
        <f t="shared" si="18"/>
        <v/>
      </c>
      <c r="J1078" s="15"/>
      <c r="K1078" s="15"/>
      <c r="L1078" s="15"/>
      <c r="M1078" s="15"/>
      <c r="N1078" s="15"/>
    </row>
    <row r="1079" spans="2:14" s="55" customFormat="1" ht="18.75" x14ac:dyDescent="0.25">
      <c r="B1079" s="10"/>
      <c r="C1079" s="11"/>
      <c r="D1079" s="42" t="str">
        <f>IFERROR(VLOOKUP(C1079,Table1[[كود]:[الصنف]],2,0),"")</f>
        <v/>
      </c>
      <c r="E1079" s="9" t="str">
        <f>IFERROR(VLOOKUP(C1079,Table1[[كود]:[الصنف]],3,0),"")</f>
        <v/>
      </c>
      <c r="F1079" s="9"/>
      <c r="G1079" s="42" t="str">
        <f>IFERROR(INDEX(Table1[سعر الشراء],MATCH(C1079,Table1[كود],0)),"")</f>
        <v/>
      </c>
      <c r="H1079" s="15"/>
      <c r="I1079" s="9" t="str">
        <f t="shared" si="18"/>
        <v/>
      </c>
      <c r="J1079" s="15"/>
      <c r="K1079" s="15"/>
      <c r="L1079" s="15"/>
      <c r="M1079" s="15"/>
      <c r="N1079" s="15"/>
    </row>
    <row r="1080" spans="2:14" s="55" customFormat="1" ht="18.75" x14ac:dyDescent="0.25">
      <c r="B1080" s="10"/>
      <c r="C1080" s="11"/>
      <c r="D1080" s="42" t="str">
        <f>IFERROR(VLOOKUP(C1080,Table1[[كود]:[الصنف]],2,0),"")</f>
        <v/>
      </c>
      <c r="E1080" s="9" t="str">
        <f>IFERROR(VLOOKUP(C1080,Table1[[كود]:[الصنف]],3,0),"")</f>
        <v/>
      </c>
      <c r="F1080" s="9"/>
      <c r="G1080" s="42" t="str">
        <f>IFERROR(INDEX(Table1[سعر الشراء],MATCH(C1080,Table1[كود],0)),"")</f>
        <v/>
      </c>
      <c r="H1080" s="15"/>
      <c r="I1080" s="9" t="str">
        <f t="shared" si="18"/>
        <v/>
      </c>
      <c r="J1080" s="15"/>
      <c r="K1080" s="15"/>
      <c r="L1080" s="15"/>
      <c r="M1080" s="15"/>
      <c r="N1080" s="15"/>
    </row>
    <row r="1081" spans="2:14" s="55" customFormat="1" ht="18.75" x14ac:dyDescent="0.25">
      <c r="B1081" s="10"/>
      <c r="C1081" s="11"/>
      <c r="D1081" s="42" t="str">
        <f>IFERROR(VLOOKUP(C1081,Table1[[كود]:[الصنف]],2,0),"")</f>
        <v/>
      </c>
      <c r="E1081" s="9" t="str">
        <f>IFERROR(VLOOKUP(C1081,Table1[[كود]:[الصنف]],3,0),"")</f>
        <v/>
      </c>
      <c r="F1081" s="9"/>
      <c r="G1081" s="42" t="str">
        <f>IFERROR(INDEX(Table1[سعر الشراء],MATCH(C1081,Table1[كود],0)),"")</f>
        <v/>
      </c>
      <c r="H1081" s="15"/>
      <c r="I1081" s="9" t="str">
        <f t="shared" si="18"/>
        <v/>
      </c>
      <c r="J1081" s="15"/>
      <c r="K1081" s="15"/>
      <c r="L1081" s="15"/>
      <c r="M1081" s="15"/>
      <c r="N1081" s="15"/>
    </row>
    <row r="1082" spans="2:14" s="55" customFormat="1" ht="18.75" x14ac:dyDescent="0.25">
      <c r="B1082" s="10"/>
      <c r="C1082" s="11"/>
      <c r="D1082" s="42" t="str">
        <f>IFERROR(VLOOKUP(C1082,Table1[[كود]:[الصنف]],2,0),"")</f>
        <v/>
      </c>
      <c r="E1082" s="9" t="str">
        <f>IFERROR(VLOOKUP(C1082,Table1[[كود]:[الصنف]],3,0),"")</f>
        <v/>
      </c>
      <c r="F1082" s="9"/>
      <c r="G1082" s="42" t="str">
        <f>IFERROR(INDEX(Table1[سعر الشراء],MATCH(C1082,Table1[كود],0)),"")</f>
        <v/>
      </c>
      <c r="H1082" s="15"/>
      <c r="I1082" s="9" t="str">
        <f t="shared" si="18"/>
        <v/>
      </c>
      <c r="J1082" s="15"/>
      <c r="K1082" s="15"/>
      <c r="L1082" s="15"/>
      <c r="M1082" s="15"/>
      <c r="N1082" s="15"/>
    </row>
    <row r="1083" spans="2:14" s="55" customFormat="1" ht="18.75" x14ac:dyDescent="0.25">
      <c r="B1083" s="10"/>
      <c r="C1083" s="11"/>
      <c r="D1083" s="42" t="str">
        <f>IFERROR(VLOOKUP(C1083,Table1[[كود]:[الصنف]],2,0),"")</f>
        <v/>
      </c>
      <c r="E1083" s="9" t="str">
        <f>IFERROR(VLOOKUP(C1083,Table1[[كود]:[الصنف]],3,0),"")</f>
        <v/>
      </c>
      <c r="F1083" s="9"/>
      <c r="G1083" s="42" t="str">
        <f>IFERROR(INDEX(Table1[سعر الشراء],MATCH(C1083,Table1[كود],0)),"")</f>
        <v/>
      </c>
      <c r="H1083" s="15"/>
      <c r="I1083" s="9" t="str">
        <f t="shared" si="18"/>
        <v/>
      </c>
      <c r="J1083" s="15"/>
      <c r="K1083" s="15"/>
      <c r="L1083" s="15"/>
      <c r="M1083" s="15"/>
      <c r="N1083" s="15"/>
    </row>
    <row r="1084" spans="2:14" s="55" customFormat="1" ht="18.75" x14ac:dyDescent="0.25">
      <c r="B1084" s="10"/>
      <c r="C1084" s="11"/>
      <c r="D1084" s="42" t="str">
        <f>IFERROR(VLOOKUP(C1084,Table1[[كود]:[الصنف]],2,0),"")</f>
        <v/>
      </c>
      <c r="E1084" s="9" t="str">
        <f>IFERROR(VLOOKUP(C1084,Table1[[كود]:[الصنف]],3,0),"")</f>
        <v/>
      </c>
      <c r="F1084" s="9"/>
      <c r="G1084" s="42" t="str">
        <f>IFERROR(INDEX(Table1[سعر الشراء],MATCH(C1084,Table1[كود],0)),"")</f>
        <v/>
      </c>
      <c r="H1084" s="15"/>
      <c r="I1084" s="9" t="str">
        <f t="shared" si="18"/>
        <v/>
      </c>
      <c r="J1084" s="15"/>
      <c r="K1084" s="15"/>
      <c r="L1084" s="15"/>
      <c r="M1084" s="15"/>
      <c r="N1084" s="15"/>
    </row>
    <row r="1085" spans="2:14" s="55" customFormat="1" ht="18.75" x14ac:dyDescent="0.25">
      <c r="B1085" s="10"/>
      <c r="C1085" s="11"/>
      <c r="D1085" s="42" t="str">
        <f>IFERROR(VLOOKUP(C1085,Table1[[كود]:[الصنف]],2,0),"")</f>
        <v/>
      </c>
      <c r="E1085" s="9" t="str">
        <f>IFERROR(VLOOKUP(C1085,Table1[[كود]:[الصنف]],3,0),"")</f>
        <v/>
      </c>
      <c r="F1085" s="9"/>
      <c r="G1085" s="42" t="str">
        <f>IFERROR(INDEX(Table1[سعر الشراء],MATCH(C1085,Table1[كود],0)),"")</f>
        <v/>
      </c>
      <c r="H1085" s="15"/>
      <c r="I1085" s="9" t="str">
        <f t="shared" si="18"/>
        <v/>
      </c>
      <c r="J1085" s="15"/>
      <c r="K1085" s="15"/>
      <c r="L1085" s="15"/>
      <c r="M1085" s="15"/>
      <c r="N1085" s="15"/>
    </row>
    <row r="1086" spans="2:14" s="55" customFormat="1" ht="18.75" x14ac:dyDescent="0.25">
      <c r="B1086" s="10"/>
      <c r="C1086" s="11"/>
      <c r="D1086" s="42" t="str">
        <f>IFERROR(VLOOKUP(C1086,Table1[[كود]:[الصنف]],2,0),"")</f>
        <v/>
      </c>
      <c r="E1086" s="9" t="str">
        <f>IFERROR(VLOOKUP(C1086,Table1[[كود]:[الصنف]],3,0),"")</f>
        <v/>
      </c>
      <c r="F1086" s="9"/>
      <c r="G1086" s="42" t="str">
        <f>IFERROR(INDEX(Table1[سعر الشراء],MATCH(C1086,Table1[كود],0)),"")</f>
        <v/>
      </c>
      <c r="H1086" s="15"/>
      <c r="I1086" s="9" t="str">
        <f t="shared" si="18"/>
        <v/>
      </c>
      <c r="J1086" s="15"/>
      <c r="K1086" s="15"/>
      <c r="L1086" s="15"/>
      <c r="M1086" s="15"/>
      <c r="N1086" s="15"/>
    </row>
    <row r="1087" spans="2:14" s="55" customFormat="1" ht="18.75" x14ac:dyDescent="0.25">
      <c r="B1087" s="10"/>
      <c r="C1087" s="11"/>
      <c r="D1087" s="42" t="str">
        <f>IFERROR(VLOOKUP(C1087,Table1[[كود]:[الصنف]],2,0),"")</f>
        <v/>
      </c>
      <c r="E1087" s="9" t="str">
        <f>IFERROR(VLOOKUP(C1087,Table1[[كود]:[الصنف]],3,0),"")</f>
        <v/>
      </c>
      <c r="F1087" s="9"/>
      <c r="G1087" s="42" t="str">
        <f>IFERROR(INDEX(Table1[سعر الشراء],MATCH(C1087,Table1[كود],0)),"")</f>
        <v/>
      </c>
      <c r="H1087" s="15"/>
      <c r="I1087" s="9" t="str">
        <f t="shared" si="18"/>
        <v/>
      </c>
      <c r="J1087" s="15"/>
      <c r="K1087" s="15"/>
      <c r="L1087" s="15"/>
      <c r="M1087" s="15"/>
      <c r="N1087" s="15"/>
    </row>
    <row r="1088" spans="2:14" s="55" customFormat="1" ht="18.75" x14ac:dyDescent="0.25">
      <c r="B1088" s="10"/>
      <c r="C1088" s="11"/>
      <c r="D1088" s="42" t="str">
        <f>IFERROR(VLOOKUP(C1088,Table1[[كود]:[الصنف]],2,0),"")</f>
        <v/>
      </c>
      <c r="E1088" s="9" t="str">
        <f>IFERROR(VLOOKUP(C1088,Table1[[كود]:[الصنف]],3,0),"")</f>
        <v/>
      </c>
      <c r="F1088" s="9"/>
      <c r="G1088" s="42" t="str">
        <f>IFERROR(INDEX(Table1[سعر الشراء],MATCH(C1088,Table1[كود],0)),"")</f>
        <v/>
      </c>
      <c r="H1088" s="15"/>
      <c r="I1088" s="9" t="str">
        <f t="shared" si="18"/>
        <v/>
      </c>
      <c r="J1088" s="15"/>
      <c r="K1088" s="15"/>
      <c r="L1088" s="15"/>
      <c r="M1088" s="15"/>
      <c r="N1088" s="15"/>
    </row>
    <row r="1089" spans="2:14" s="55" customFormat="1" ht="18.75" x14ac:dyDescent="0.25">
      <c r="B1089" s="10"/>
      <c r="C1089" s="11"/>
      <c r="D1089" s="42" t="str">
        <f>IFERROR(VLOOKUP(C1089,Table1[[كود]:[الصنف]],2,0),"")</f>
        <v/>
      </c>
      <c r="E1089" s="9" t="str">
        <f>IFERROR(VLOOKUP(C1089,Table1[[كود]:[الصنف]],3,0),"")</f>
        <v/>
      </c>
      <c r="F1089" s="9"/>
      <c r="G1089" s="42" t="str">
        <f>IFERROR(INDEX(Table1[سعر الشراء],MATCH(C1089,Table1[كود],0)),"")</f>
        <v/>
      </c>
      <c r="H1089" s="15"/>
      <c r="I1089" s="9" t="str">
        <f t="shared" si="18"/>
        <v/>
      </c>
      <c r="J1089" s="15"/>
      <c r="K1089" s="15"/>
      <c r="L1089" s="15"/>
      <c r="M1089" s="15"/>
      <c r="N1089" s="15"/>
    </row>
    <row r="1090" spans="2:14" s="55" customFormat="1" ht="18.75" x14ac:dyDescent="0.25">
      <c r="B1090" s="10"/>
      <c r="C1090" s="11"/>
      <c r="D1090" s="42" t="str">
        <f>IFERROR(VLOOKUP(C1090,Table1[[كود]:[الصنف]],2,0),"")</f>
        <v/>
      </c>
      <c r="E1090" s="9" t="str">
        <f>IFERROR(VLOOKUP(C1090,Table1[[كود]:[الصنف]],3,0),"")</f>
        <v/>
      </c>
      <c r="F1090" s="9"/>
      <c r="G1090" s="42" t="str">
        <f>IFERROR(INDEX(Table1[سعر الشراء],MATCH(C1090,Table1[كود],0)),"")</f>
        <v/>
      </c>
      <c r="H1090" s="15"/>
      <c r="I1090" s="9" t="str">
        <f t="shared" si="18"/>
        <v/>
      </c>
      <c r="J1090" s="15"/>
      <c r="K1090" s="15"/>
      <c r="L1090" s="15"/>
      <c r="M1090" s="15"/>
      <c r="N1090" s="15"/>
    </row>
    <row r="1091" spans="2:14" s="55" customFormat="1" ht="18.75" x14ac:dyDescent="0.25">
      <c r="B1091" s="10"/>
      <c r="C1091" s="11"/>
      <c r="D1091" s="42" t="str">
        <f>IFERROR(VLOOKUP(C1091,Table1[[كود]:[الصنف]],2,0),"")</f>
        <v/>
      </c>
      <c r="E1091" s="9" t="str">
        <f>IFERROR(VLOOKUP(C1091,Table1[[كود]:[الصنف]],3,0),"")</f>
        <v/>
      </c>
      <c r="F1091" s="9"/>
      <c r="G1091" s="42" t="str">
        <f>IFERROR(INDEX(Table1[سعر الشراء],MATCH(C1091,Table1[كود],0)),"")</f>
        <v/>
      </c>
      <c r="H1091" s="15"/>
      <c r="I1091" s="9" t="str">
        <f t="shared" si="18"/>
        <v/>
      </c>
      <c r="J1091" s="15"/>
      <c r="K1091" s="15"/>
      <c r="L1091" s="15"/>
      <c r="M1091" s="15"/>
      <c r="N1091" s="15"/>
    </row>
    <row r="1092" spans="2:14" s="55" customFormat="1" ht="18.75" x14ac:dyDescent="0.25">
      <c r="B1092" s="10"/>
      <c r="C1092" s="11"/>
      <c r="D1092" s="42" t="str">
        <f>IFERROR(VLOOKUP(C1092,Table1[[كود]:[الصنف]],2,0),"")</f>
        <v/>
      </c>
      <c r="E1092" s="9" t="str">
        <f>IFERROR(VLOOKUP(C1092,Table1[[كود]:[الصنف]],3,0),"")</f>
        <v/>
      </c>
      <c r="F1092" s="9"/>
      <c r="G1092" s="42" t="str">
        <f>IFERROR(INDEX(Table1[سعر الشراء],MATCH(C1092,Table1[كود],0)),"")</f>
        <v/>
      </c>
      <c r="H1092" s="15"/>
      <c r="I1092" s="9" t="str">
        <f t="shared" si="18"/>
        <v/>
      </c>
      <c r="J1092" s="15"/>
      <c r="K1092" s="15"/>
      <c r="L1092" s="15"/>
      <c r="M1092" s="15"/>
      <c r="N1092" s="15"/>
    </row>
    <row r="1093" spans="2:14" s="55" customFormat="1" ht="18.75" x14ac:dyDescent="0.25">
      <c r="B1093" s="10"/>
      <c r="C1093" s="11"/>
      <c r="D1093" s="42" t="str">
        <f>IFERROR(VLOOKUP(C1093,Table1[[كود]:[الصنف]],2,0),"")</f>
        <v/>
      </c>
      <c r="E1093" s="9" t="str">
        <f>IFERROR(VLOOKUP(C1093,Table1[[كود]:[الصنف]],3,0),"")</f>
        <v/>
      </c>
      <c r="F1093" s="9"/>
      <c r="G1093" s="42" t="str">
        <f>IFERROR(INDEX(Table1[سعر الشراء],MATCH(C1093,Table1[كود],0)),"")</f>
        <v/>
      </c>
      <c r="H1093" s="15"/>
      <c r="I1093" s="9" t="str">
        <f t="shared" si="18"/>
        <v/>
      </c>
      <c r="J1093" s="15"/>
      <c r="K1093" s="15"/>
      <c r="L1093" s="15"/>
      <c r="M1093" s="15"/>
      <c r="N1093" s="15"/>
    </row>
    <row r="1094" spans="2:14" s="55" customFormat="1" ht="18.75" x14ac:dyDescent="0.25">
      <c r="B1094" s="10"/>
      <c r="C1094" s="11"/>
      <c r="D1094" s="42" t="str">
        <f>IFERROR(VLOOKUP(C1094,Table1[[كود]:[الصنف]],2,0),"")</f>
        <v/>
      </c>
      <c r="E1094" s="9" t="str">
        <f>IFERROR(VLOOKUP(C1094,Table1[[كود]:[الصنف]],3,0),"")</f>
        <v/>
      </c>
      <c r="F1094" s="9"/>
      <c r="G1094" s="42" t="str">
        <f>IFERROR(INDEX(Table1[سعر الشراء],MATCH(C1094,Table1[كود],0)),"")</f>
        <v/>
      </c>
      <c r="H1094" s="15"/>
      <c r="I1094" s="9" t="str">
        <f t="shared" si="18"/>
        <v/>
      </c>
      <c r="J1094" s="15"/>
      <c r="K1094" s="15"/>
      <c r="L1094" s="15"/>
      <c r="M1094" s="15"/>
      <c r="N1094" s="15"/>
    </row>
    <row r="1095" spans="2:14" s="55" customFormat="1" ht="18.75" x14ac:dyDescent="0.25">
      <c r="B1095" s="10"/>
      <c r="C1095" s="11"/>
      <c r="D1095" s="42" t="str">
        <f>IFERROR(VLOOKUP(C1095,Table1[[كود]:[الصنف]],2,0),"")</f>
        <v/>
      </c>
      <c r="E1095" s="9" t="str">
        <f>IFERROR(VLOOKUP(C1095,Table1[[كود]:[الصنف]],3,0),"")</f>
        <v/>
      </c>
      <c r="F1095" s="9"/>
      <c r="G1095" s="42" t="str">
        <f>IFERROR(INDEX(Table1[سعر الشراء],MATCH(C1095,Table1[كود],0)),"")</f>
        <v/>
      </c>
      <c r="H1095" s="15"/>
      <c r="I1095" s="9" t="str">
        <f t="shared" si="18"/>
        <v/>
      </c>
      <c r="J1095" s="15"/>
      <c r="K1095" s="15"/>
      <c r="L1095" s="15"/>
      <c r="M1095" s="15"/>
      <c r="N1095" s="15"/>
    </row>
    <row r="1096" spans="2:14" s="55" customFormat="1" ht="18.75" x14ac:dyDescent="0.25">
      <c r="B1096" s="10"/>
      <c r="C1096" s="11"/>
      <c r="D1096" s="42" t="str">
        <f>IFERROR(VLOOKUP(C1096,Table1[[كود]:[الصنف]],2,0),"")</f>
        <v/>
      </c>
      <c r="E1096" s="9" t="str">
        <f>IFERROR(VLOOKUP(C1096,Table1[[كود]:[الصنف]],3,0),"")</f>
        <v/>
      </c>
      <c r="F1096" s="9"/>
      <c r="G1096" s="42" t="str">
        <f>IFERROR(INDEX(Table1[سعر الشراء],MATCH(C1096,Table1[كود],0)),"")</f>
        <v/>
      </c>
      <c r="H1096" s="15"/>
      <c r="I1096" s="9" t="str">
        <f t="shared" ref="I1096:I1159" si="19">IFERROR((G1096*F1096)-H1096,"")</f>
        <v/>
      </c>
      <c r="J1096" s="15"/>
      <c r="K1096" s="15"/>
      <c r="L1096" s="15"/>
      <c r="M1096" s="15"/>
      <c r="N1096" s="15"/>
    </row>
    <row r="1097" spans="2:14" s="55" customFormat="1" ht="18.75" x14ac:dyDescent="0.25">
      <c r="B1097" s="10"/>
      <c r="C1097" s="11"/>
      <c r="D1097" s="42" t="str">
        <f>IFERROR(VLOOKUP(C1097,Table1[[كود]:[الصنف]],2,0),"")</f>
        <v/>
      </c>
      <c r="E1097" s="9" t="str">
        <f>IFERROR(VLOOKUP(C1097,Table1[[كود]:[الصنف]],3,0),"")</f>
        <v/>
      </c>
      <c r="F1097" s="9"/>
      <c r="G1097" s="42" t="str">
        <f>IFERROR(INDEX(Table1[سعر الشراء],MATCH(C1097,Table1[كود],0)),"")</f>
        <v/>
      </c>
      <c r="H1097" s="15"/>
      <c r="I1097" s="9" t="str">
        <f t="shared" si="19"/>
        <v/>
      </c>
      <c r="J1097" s="15"/>
      <c r="K1097" s="15"/>
      <c r="L1097" s="15"/>
      <c r="M1097" s="15"/>
      <c r="N1097" s="15"/>
    </row>
    <row r="1098" spans="2:14" s="55" customFormat="1" ht="18.75" x14ac:dyDescent="0.25">
      <c r="B1098" s="10"/>
      <c r="C1098" s="11"/>
      <c r="D1098" s="42" t="str">
        <f>IFERROR(VLOOKUP(C1098,Table1[[كود]:[الصنف]],2,0),"")</f>
        <v/>
      </c>
      <c r="E1098" s="9" t="str">
        <f>IFERROR(VLOOKUP(C1098,Table1[[كود]:[الصنف]],3,0),"")</f>
        <v/>
      </c>
      <c r="F1098" s="9"/>
      <c r="G1098" s="42" t="str">
        <f>IFERROR(INDEX(Table1[سعر الشراء],MATCH(C1098,Table1[كود],0)),"")</f>
        <v/>
      </c>
      <c r="H1098" s="15"/>
      <c r="I1098" s="9" t="str">
        <f t="shared" si="19"/>
        <v/>
      </c>
      <c r="J1098" s="15"/>
      <c r="K1098" s="15"/>
      <c r="L1098" s="15"/>
      <c r="M1098" s="15"/>
      <c r="N1098" s="15"/>
    </row>
    <row r="1099" spans="2:14" s="55" customFormat="1" ht="18.75" x14ac:dyDescent="0.25">
      <c r="B1099" s="10"/>
      <c r="C1099" s="11"/>
      <c r="D1099" s="42" t="str">
        <f>IFERROR(VLOOKUP(C1099,Table1[[كود]:[الصنف]],2,0),"")</f>
        <v/>
      </c>
      <c r="E1099" s="9" t="str">
        <f>IFERROR(VLOOKUP(C1099,Table1[[كود]:[الصنف]],3,0),"")</f>
        <v/>
      </c>
      <c r="F1099" s="9"/>
      <c r="G1099" s="42" t="str">
        <f>IFERROR(INDEX(Table1[سعر الشراء],MATCH(C1099,Table1[كود],0)),"")</f>
        <v/>
      </c>
      <c r="H1099" s="15"/>
      <c r="I1099" s="9" t="str">
        <f t="shared" si="19"/>
        <v/>
      </c>
      <c r="J1099" s="15"/>
      <c r="K1099" s="15"/>
      <c r="L1099" s="15"/>
      <c r="M1099" s="15"/>
      <c r="N1099" s="15"/>
    </row>
    <row r="1100" spans="2:14" s="55" customFormat="1" ht="18.75" x14ac:dyDescent="0.25">
      <c r="B1100" s="10"/>
      <c r="C1100" s="11"/>
      <c r="D1100" s="42" t="str">
        <f>IFERROR(VLOOKUP(C1100,Table1[[كود]:[الصنف]],2,0),"")</f>
        <v/>
      </c>
      <c r="E1100" s="9" t="str">
        <f>IFERROR(VLOOKUP(C1100,Table1[[كود]:[الصنف]],3,0),"")</f>
        <v/>
      </c>
      <c r="F1100" s="9"/>
      <c r="G1100" s="42" t="str">
        <f>IFERROR(INDEX(Table1[سعر الشراء],MATCH(C1100,Table1[كود],0)),"")</f>
        <v/>
      </c>
      <c r="H1100" s="15"/>
      <c r="I1100" s="9" t="str">
        <f t="shared" si="19"/>
        <v/>
      </c>
      <c r="J1100" s="15"/>
      <c r="K1100" s="15"/>
      <c r="L1100" s="15"/>
      <c r="M1100" s="15"/>
      <c r="N1100" s="15"/>
    </row>
    <row r="1101" spans="2:14" s="55" customFormat="1" ht="18.75" x14ac:dyDescent="0.25">
      <c r="B1101" s="10"/>
      <c r="C1101" s="11"/>
      <c r="D1101" s="42" t="str">
        <f>IFERROR(VLOOKUP(C1101,Table1[[كود]:[الصنف]],2,0),"")</f>
        <v/>
      </c>
      <c r="E1101" s="9" t="str">
        <f>IFERROR(VLOOKUP(C1101,Table1[[كود]:[الصنف]],3,0),"")</f>
        <v/>
      </c>
      <c r="F1101" s="9"/>
      <c r="G1101" s="42" t="str">
        <f>IFERROR(INDEX(Table1[سعر الشراء],MATCH(C1101,Table1[كود],0)),"")</f>
        <v/>
      </c>
      <c r="H1101" s="15"/>
      <c r="I1101" s="9" t="str">
        <f t="shared" si="19"/>
        <v/>
      </c>
      <c r="J1101" s="15"/>
      <c r="K1101" s="15"/>
      <c r="L1101" s="15"/>
      <c r="M1101" s="15"/>
      <c r="N1101" s="15"/>
    </row>
    <row r="1102" spans="2:14" s="55" customFormat="1" ht="18.75" x14ac:dyDescent="0.25">
      <c r="B1102" s="10"/>
      <c r="C1102" s="11"/>
      <c r="D1102" s="42" t="str">
        <f>IFERROR(VLOOKUP(C1102,Table1[[كود]:[الصنف]],2,0),"")</f>
        <v/>
      </c>
      <c r="E1102" s="9" t="str">
        <f>IFERROR(VLOOKUP(C1102,Table1[[كود]:[الصنف]],3,0),"")</f>
        <v/>
      </c>
      <c r="F1102" s="9"/>
      <c r="G1102" s="42" t="str">
        <f>IFERROR(INDEX(Table1[سعر الشراء],MATCH(C1102,Table1[كود],0)),"")</f>
        <v/>
      </c>
      <c r="H1102" s="15"/>
      <c r="I1102" s="9" t="str">
        <f t="shared" si="19"/>
        <v/>
      </c>
      <c r="J1102" s="15"/>
      <c r="K1102" s="15"/>
      <c r="L1102" s="15"/>
      <c r="M1102" s="15"/>
      <c r="N1102" s="15"/>
    </row>
    <row r="1103" spans="2:14" s="55" customFormat="1" ht="18.75" x14ac:dyDescent="0.25">
      <c r="B1103" s="10"/>
      <c r="C1103" s="11"/>
      <c r="D1103" s="42" t="str">
        <f>IFERROR(VLOOKUP(C1103,Table1[[كود]:[الصنف]],2,0),"")</f>
        <v/>
      </c>
      <c r="E1103" s="9" t="str">
        <f>IFERROR(VLOOKUP(C1103,Table1[[كود]:[الصنف]],3,0),"")</f>
        <v/>
      </c>
      <c r="F1103" s="9"/>
      <c r="G1103" s="42" t="str">
        <f>IFERROR(INDEX(Table1[سعر الشراء],MATCH(C1103,Table1[كود],0)),"")</f>
        <v/>
      </c>
      <c r="H1103" s="15"/>
      <c r="I1103" s="9" t="str">
        <f t="shared" si="19"/>
        <v/>
      </c>
      <c r="J1103" s="15"/>
      <c r="K1103" s="15"/>
      <c r="L1103" s="15"/>
      <c r="M1103" s="15"/>
      <c r="N1103" s="15"/>
    </row>
    <row r="1104" spans="2:14" s="55" customFormat="1" ht="18.75" x14ac:dyDescent="0.25">
      <c r="B1104" s="10"/>
      <c r="C1104" s="11"/>
      <c r="D1104" s="42" t="str">
        <f>IFERROR(VLOOKUP(C1104,Table1[[كود]:[الصنف]],2,0),"")</f>
        <v/>
      </c>
      <c r="E1104" s="9" t="str">
        <f>IFERROR(VLOOKUP(C1104,Table1[[كود]:[الصنف]],3,0),"")</f>
        <v/>
      </c>
      <c r="F1104" s="9"/>
      <c r="G1104" s="42" t="str">
        <f>IFERROR(INDEX(Table1[سعر الشراء],MATCH(C1104,Table1[كود],0)),"")</f>
        <v/>
      </c>
      <c r="H1104" s="15"/>
      <c r="I1104" s="9" t="str">
        <f t="shared" si="19"/>
        <v/>
      </c>
      <c r="J1104" s="15"/>
      <c r="K1104" s="15"/>
      <c r="L1104" s="15"/>
      <c r="M1104" s="15"/>
      <c r="N1104" s="15"/>
    </row>
    <row r="1105" spans="2:14" s="55" customFormat="1" ht="18.75" x14ac:dyDescent="0.25">
      <c r="B1105" s="10"/>
      <c r="C1105" s="11"/>
      <c r="D1105" s="42" t="str">
        <f>IFERROR(VLOOKUP(C1105,Table1[[كود]:[الصنف]],2,0),"")</f>
        <v/>
      </c>
      <c r="E1105" s="9" t="str">
        <f>IFERROR(VLOOKUP(C1105,Table1[[كود]:[الصنف]],3,0),"")</f>
        <v/>
      </c>
      <c r="F1105" s="9"/>
      <c r="G1105" s="42" t="str">
        <f>IFERROR(INDEX(Table1[سعر الشراء],MATCH(C1105,Table1[كود],0)),"")</f>
        <v/>
      </c>
      <c r="H1105" s="15"/>
      <c r="I1105" s="9" t="str">
        <f t="shared" si="19"/>
        <v/>
      </c>
      <c r="J1105" s="15"/>
      <c r="K1105" s="15"/>
      <c r="L1105" s="15"/>
      <c r="M1105" s="15"/>
      <c r="N1105" s="15"/>
    </row>
    <row r="1106" spans="2:14" s="55" customFormat="1" ht="18.75" x14ac:dyDescent="0.25">
      <c r="B1106" s="10"/>
      <c r="C1106" s="11"/>
      <c r="D1106" s="42" t="str">
        <f>IFERROR(VLOOKUP(C1106,Table1[[كود]:[الصنف]],2,0),"")</f>
        <v/>
      </c>
      <c r="E1106" s="9" t="str">
        <f>IFERROR(VLOOKUP(C1106,Table1[[كود]:[الصنف]],3,0),"")</f>
        <v/>
      </c>
      <c r="F1106" s="9"/>
      <c r="G1106" s="42" t="str">
        <f>IFERROR(INDEX(Table1[سعر الشراء],MATCH(C1106,Table1[كود],0)),"")</f>
        <v/>
      </c>
      <c r="H1106" s="15"/>
      <c r="I1106" s="9" t="str">
        <f t="shared" si="19"/>
        <v/>
      </c>
      <c r="J1106" s="15"/>
      <c r="K1106" s="15"/>
      <c r="L1106" s="15"/>
      <c r="M1106" s="15"/>
      <c r="N1106" s="15"/>
    </row>
    <row r="1107" spans="2:14" s="55" customFormat="1" ht="18.75" x14ac:dyDescent="0.25">
      <c r="B1107" s="10"/>
      <c r="C1107" s="11"/>
      <c r="D1107" s="42" t="str">
        <f>IFERROR(VLOOKUP(C1107,Table1[[كود]:[الصنف]],2,0),"")</f>
        <v/>
      </c>
      <c r="E1107" s="9" t="str">
        <f>IFERROR(VLOOKUP(C1107,Table1[[كود]:[الصنف]],3,0),"")</f>
        <v/>
      </c>
      <c r="F1107" s="9"/>
      <c r="G1107" s="42" t="str">
        <f>IFERROR(INDEX(Table1[سعر الشراء],MATCH(C1107,Table1[كود],0)),"")</f>
        <v/>
      </c>
      <c r="H1107" s="15"/>
      <c r="I1107" s="9" t="str">
        <f t="shared" si="19"/>
        <v/>
      </c>
      <c r="J1107" s="15"/>
      <c r="K1107" s="15"/>
      <c r="L1107" s="15"/>
      <c r="M1107" s="15"/>
      <c r="N1107" s="15"/>
    </row>
    <row r="1108" spans="2:14" s="55" customFormat="1" ht="18.75" x14ac:dyDescent="0.25">
      <c r="B1108" s="10"/>
      <c r="C1108" s="11"/>
      <c r="D1108" s="42" t="str">
        <f>IFERROR(VLOOKUP(C1108,Table1[[كود]:[الصنف]],2,0),"")</f>
        <v/>
      </c>
      <c r="E1108" s="9" t="str">
        <f>IFERROR(VLOOKUP(C1108,Table1[[كود]:[الصنف]],3,0),"")</f>
        <v/>
      </c>
      <c r="F1108" s="9"/>
      <c r="G1108" s="42" t="str">
        <f>IFERROR(INDEX(Table1[سعر الشراء],MATCH(C1108,Table1[كود],0)),"")</f>
        <v/>
      </c>
      <c r="H1108" s="15"/>
      <c r="I1108" s="9" t="str">
        <f t="shared" si="19"/>
        <v/>
      </c>
      <c r="J1108" s="15"/>
      <c r="K1108" s="15"/>
      <c r="L1108" s="15"/>
      <c r="M1108" s="15"/>
      <c r="N1108" s="15"/>
    </row>
    <row r="1109" spans="2:14" s="55" customFormat="1" ht="18.75" x14ac:dyDescent="0.25">
      <c r="B1109" s="10"/>
      <c r="C1109" s="11"/>
      <c r="D1109" s="42" t="str">
        <f>IFERROR(VLOOKUP(C1109,Table1[[كود]:[الصنف]],2,0),"")</f>
        <v/>
      </c>
      <c r="E1109" s="9" t="str">
        <f>IFERROR(VLOOKUP(C1109,Table1[[كود]:[الصنف]],3,0),"")</f>
        <v/>
      </c>
      <c r="F1109" s="9"/>
      <c r="G1109" s="42" t="str">
        <f>IFERROR(INDEX(Table1[سعر الشراء],MATCH(C1109,Table1[كود],0)),"")</f>
        <v/>
      </c>
      <c r="H1109" s="15"/>
      <c r="I1109" s="9" t="str">
        <f t="shared" si="19"/>
        <v/>
      </c>
      <c r="J1109" s="15"/>
      <c r="K1109" s="15"/>
      <c r="L1109" s="15"/>
      <c r="M1109" s="15"/>
      <c r="N1109" s="15"/>
    </row>
    <row r="1110" spans="2:14" s="55" customFormat="1" ht="18.75" x14ac:dyDescent="0.25">
      <c r="B1110" s="10"/>
      <c r="C1110" s="11"/>
      <c r="D1110" s="42" t="str">
        <f>IFERROR(VLOOKUP(C1110,Table1[[كود]:[الصنف]],2,0),"")</f>
        <v/>
      </c>
      <c r="E1110" s="9" t="str">
        <f>IFERROR(VLOOKUP(C1110,Table1[[كود]:[الصنف]],3,0),"")</f>
        <v/>
      </c>
      <c r="F1110" s="9"/>
      <c r="G1110" s="42" t="str">
        <f>IFERROR(INDEX(Table1[سعر الشراء],MATCH(C1110,Table1[كود],0)),"")</f>
        <v/>
      </c>
      <c r="H1110" s="15"/>
      <c r="I1110" s="9" t="str">
        <f t="shared" si="19"/>
        <v/>
      </c>
      <c r="J1110" s="15"/>
      <c r="K1110" s="15"/>
      <c r="L1110" s="15"/>
      <c r="M1110" s="15"/>
      <c r="N1110" s="15"/>
    </row>
    <row r="1111" spans="2:14" s="55" customFormat="1" ht="18.75" x14ac:dyDescent="0.25">
      <c r="B1111" s="10"/>
      <c r="C1111" s="11"/>
      <c r="D1111" s="42" t="str">
        <f>IFERROR(VLOOKUP(C1111,Table1[[كود]:[الصنف]],2,0),"")</f>
        <v/>
      </c>
      <c r="E1111" s="9" t="str">
        <f>IFERROR(VLOOKUP(C1111,Table1[[كود]:[الصنف]],3,0),"")</f>
        <v/>
      </c>
      <c r="F1111" s="9"/>
      <c r="G1111" s="42" t="str">
        <f>IFERROR(INDEX(Table1[سعر الشراء],MATCH(C1111,Table1[كود],0)),"")</f>
        <v/>
      </c>
      <c r="H1111" s="15"/>
      <c r="I1111" s="9" t="str">
        <f t="shared" si="19"/>
        <v/>
      </c>
      <c r="J1111" s="15"/>
      <c r="K1111" s="15"/>
      <c r="L1111" s="15"/>
      <c r="M1111" s="15"/>
      <c r="N1111" s="15"/>
    </row>
    <row r="1112" spans="2:14" s="55" customFormat="1" ht="18.75" x14ac:dyDescent="0.25">
      <c r="B1112" s="10"/>
      <c r="C1112" s="11"/>
      <c r="D1112" s="42" t="str">
        <f>IFERROR(VLOOKUP(C1112,Table1[[كود]:[الصنف]],2,0),"")</f>
        <v/>
      </c>
      <c r="E1112" s="9" t="str">
        <f>IFERROR(VLOOKUP(C1112,Table1[[كود]:[الصنف]],3,0),"")</f>
        <v/>
      </c>
      <c r="F1112" s="9"/>
      <c r="G1112" s="42" t="str">
        <f>IFERROR(INDEX(Table1[سعر الشراء],MATCH(C1112,Table1[كود],0)),"")</f>
        <v/>
      </c>
      <c r="H1112" s="15"/>
      <c r="I1112" s="9" t="str">
        <f t="shared" si="19"/>
        <v/>
      </c>
      <c r="J1112" s="15"/>
      <c r="K1112" s="15"/>
      <c r="L1112" s="15"/>
      <c r="M1112" s="15"/>
      <c r="N1112" s="15"/>
    </row>
    <row r="1113" spans="2:14" s="55" customFormat="1" ht="18.75" x14ac:dyDescent="0.25">
      <c r="B1113" s="10"/>
      <c r="C1113" s="11"/>
      <c r="D1113" s="42" t="str">
        <f>IFERROR(VLOOKUP(C1113,Table1[[كود]:[الصنف]],2,0),"")</f>
        <v/>
      </c>
      <c r="E1113" s="9" t="str">
        <f>IFERROR(VLOOKUP(C1113,Table1[[كود]:[الصنف]],3,0),"")</f>
        <v/>
      </c>
      <c r="F1113" s="9"/>
      <c r="G1113" s="42" t="str">
        <f>IFERROR(INDEX(Table1[سعر الشراء],MATCH(C1113,Table1[كود],0)),"")</f>
        <v/>
      </c>
      <c r="H1113" s="15"/>
      <c r="I1113" s="9" t="str">
        <f t="shared" si="19"/>
        <v/>
      </c>
      <c r="J1113" s="15"/>
      <c r="K1113" s="15"/>
      <c r="L1113" s="15"/>
      <c r="M1113" s="15"/>
      <c r="N1113" s="15"/>
    </row>
    <row r="1114" spans="2:14" s="55" customFormat="1" ht="18.75" x14ac:dyDescent="0.25">
      <c r="B1114" s="10"/>
      <c r="C1114" s="11"/>
      <c r="D1114" s="42" t="str">
        <f>IFERROR(VLOOKUP(C1114,Table1[[كود]:[الصنف]],2,0),"")</f>
        <v/>
      </c>
      <c r="E1114" s="9" t="str">
        <f>IFERROR(VLOOKUP(C1114,Table1[[كود]:[الصنف]],3,0),"")</f>
        <v/>
      </c>
      <c r="F1114" s="9"/>
      <c r="G1114" s="42" t="str">
        <f>IFERROR(INDEX(Table1[سعر الشراء],MATCH(C1114,Table1[كود],0)),"")</f>
        <v/>
      </c>
      <c r="H1114" s="15"/>
      <c r="I1114" s="9" t="str">
        <f t="shared" si="19"/>
        <v/>
      </c>
      <c r="J1114" s="15"/>
      <c r="K1114" s="15"/>
      <c r="L1114" s="15"/>
      <c r="M1114" s="15"/>
      <c r="N1114" s="15"/>
    </row>
    <row r="1115" spans="2:14" s="55" customFormat="1" ht="18.75" x14ac:dyDescent="0.25">
      <c r="B1115" s="10"/>
      <c r="C1115" s="11"/>
      <c r="D1115" s="42" t="str">
        <f>IFERROR(VLOOKUP(C1115,Table1[[كود]:[الصنف]],2,0),"")</f>
        <v/>
      </c>
      <c r="E1115" s="9" t="str">
        <f>IFERROR(VLOOKUP(C1115,Table1[[كود]:[الصنف]],3,0),"")</f>
        <v/>
      </c>
      <c r="F1115" s="9"/>
      <c r="G1115" s="42" t="str">
        <f>IFERROR(INDEX(Table1[سعر الشراء],MATCH(C1115,Table1[كود],0)),"")</f>
        <v/>
      </c>
      <c r="H1115" s="15"/>
      <c r="I1115" s="9" t="str">
        <f t="shared" si="19"/>
        <v/>
      </c>
      <c r="J1115" s="15"/>
      <c r="K1115" s="15"/>
      <c r="L1115" s="15"/>
      <c r="M1115" s="15"/>
      <c r="N1115" s="15"/>
    </row>
    <row r="1116" spans="2:14" s="55" customFormat="1" ht="18.75" x14ac:dyDescent="0.25">
      <c r="B1116" s="10"/>
      <c r="C1116" s="11"/>
      <c r="D1116" s="42" t="str">
        <f>IFERROR(VLOOKUP(C1116,Table1[[كود]:[الصنف]],2,0),"")</f>
        <v/>
      </c>
      <c r="E1116" s="9" t="str">
        <f>IFERROR(VLOOKUP(C1116,Table1[[كود]:[الصنف]],3,0),"")</f>
        <v/>
      </c>
      <c r="F1116" s="9"/>
      <c r="G1116" s="42" t="str">
        <f>IFERROR(INDEX(Table1[سعر الشراء],MATCH(C1116,Table1[كود],0)),"")</f>
        <v/>
      </c>
      <c r="H1116" s="15"/>
      <c r="I1116" s="9" t="str">
        <f t="shared" si="19"/>
        <v/>
      </c>
      <c r="J1116" s="15"/>
      <c r="K1116" s="15"/>
      <c r="L1116" s="15"/>
      <c r="M1116" s="15"/>
      <c r="N1116" s="15"/>
    </row>
    <row r="1117" spans="2:14" s="55" customFormat="1" ht="18.75" x14ac:dyDescent="0.25">
      <c r="B1117" s="10"/>
      <c r="C1117" s="11"/>
      <c r="D1117" s="42" t="str">
        <f>IFERROR(VLOOKUP(C1117,Table1[[كود]:[الصنف]],2,0),"")</f>
        <v/>
      </c>
      <c r="E1117" s="9" t="str">
        <f>IFERROR(VLOOKUP(C1117,Table1[[كود]:[الصنف]],3,0),"")</f>
        <v/>
      </c>
      <c r="F1117" s="9"/>
      <c r="G1117" s="42" t="str">
        <f>IFERROR(INDEX(Table1[سعر الشراء],MATCH(C1117,Table1[كود],0)),"")</f>
        <v/>
      </c>
      <c r="H1117" s="15"/>
      <c r="I1117" s="9" t="str">
        <f t="shared" si="19"/>
        <v/>
      </c>
      <c r="J1117" s="15"/>
      <c r="K1117" s="15"/>
      <c r="L1117" s="15"/>
      <c r="M1117" s="15"/>
      <c r="N1117" s="15"/>
    </row>
    <row r="1118" spans="2:14" s="55" customFormat="1" ht="18.75" x14ac:dyDescent="0.25">
      <c r="B1118" s="10"/>
      <c r="C1118" s="11"/>
      <c r="D1118" s="42" t="str">
        <f>IFERROR(VLOOKUP(C1118,Table1[[كود]:[الصنف]],2,0),"")</f>
        <v/>
      </c>
      <c r="E1118" s="9" t="str">
        <f>IFERROR(VLOOKUP(C1118,Table1[[كود]:[الصنف]],3,0),"")</f>
        <v/>
      </c>
      <c r="F1118" s="9"/>
      <c r="G1118" s="42" t="str">
        <f>IFERROR(INDEX(Table1[سعر الشراء],MATCH(C1118,Table1[كود],0)),"")</f>
        <v/>
      </c>
      <c r="H1118" s="15"/>
      <c r="I1118" s="9" t="str">
        <f t="shared" si="19"/>
        <v/>
      </c>
      <c r="J1118" s="15"/>
      <c r="K1118" s="15"/>
      <c r="L1118" s="15"/>
      <c r="M1118" s="15"/>
      <c r="N1118" s="15"/>
    </row>
    <row r="1119" spans="2:14" s="55" customFormat="1" ht="18.75" x14ac:dyDescent="0.25">
      <c r="B1119" s="10"/>
      <c r="C1119" s="11"/>
      <c r="D1119" s="42" t="str">
        <f>IFERROR(VLOOKUP(C1119,Table1[[كود]:[الصنف]],2,0),"")</f>
        <v/>
      </c>
      <c r="E1119" s="9" t="str">
        <f>IFERROR(VLOOKUP(C1119,Table1[[كود]:[الصنف]],3,0),"")</f>
        <v/>
      </c>
      <c r="F1119" s="9"/>
      <c r="G1119" s="42" t="str">
        <f>IFERROR(INDEX(Table1[سعر الشراء],MATCH(C1119,Table1[كود],0)),"")</f>
        <v/>
      </c>
      <c r="H1119" s="15"/>
      <c r="I1119" s="9" t="str">
        <f t="shared" si="19"/>
        <v/>
      </c>
      <c r="J1119" s="15"/>
      <c r="K1119" s="15"/>
      <c r="L1119" s="15"/>
      <c r="M1119" s="15"/>
      <c r="N1119" s="15"/>
    </row>
    <row r="1120" spans="2:14" s="55" customFormat="1" ht="18.75" x14ac:dyDescent="0.25">
      <c r="B1120" s="10"/>
      <c r="C1120" s="11"/>
      <c r="D1120" s="42" t="str">
        <f>IFERROR(VLOOKUP(C1120,Table1[[كود]:[الصنف]],2,0),"")</f>
        <v/>
      </c>
      <c r="E1120" s="9" t="str">
        <f>IFERROR(VLOOKUP(C1120,Table1[[كود]:[الصنف]],3,0),"")</f>
        <v/>
      </c>
      <c r="F1120" s="9"/>
      <c r="G1120" s="42" t="str">
        <f>IFERROR(INDEX(Table1[سعر الشراء],MATCH(C1120,Table1[كود],0)),"")</f>
        <v/>
      </c>
      <c r="H1120" s="15"/>
      <c r="I1120" s="9" t="str">
        <f t="shared" si="19"/>
        <v/>
      </c>
      <c r="J1120" s="15"/>
      <c r="K1120" s="15"/>
      <c r="L1120" s="15"/>
      <c r="M1120" s="15"/>
      <c r="N1120" s="15"/>
    </row>
    <row r="1121" spans="2:14" s="55" customFormat="1" ht="18.75" x14ac:dyDescent="0.25">
      <c r="B1121" s="10"/>
      <c r="C1121" s="11"/>
      <c r="D1121" s="42" t="str">
        <f>IFERROR(VLOOKUP(C1121,Table1[[كود]:[الصنف]],2,0),"")</f>
        <v/>
      </c>
      <c r="E1121" s="9" t="str">
        <f>IFERROR(VLOOKUP(C1121,Table1[[كود]:[الصنف]],3,0),"")</f>
        <v/>
      </c>
      <c r="F1121" s="9"/>
      <c r="G1121" s="42" t="str">
        <f>IFERROR(INDEX(Table1[سعر الشراء],MATCH(C1121,Table1[كود],0)),"")</f>
        <v/>
      </c>
      <c r="H1121" s="15"/>
      <c r="I1121" s="9" t="str">
        <f t="shared" si="19"/>
        <v/>
      </c>
      <c r="J1121" s="15"/>
      <c r="K1121" s="15"/>
      <c r="L1121" s="15"/>
      <c r="M1121" s="15"/>
      <c r="N1121" s="15"/>
    </row>
    <row r="1122" spans="2:14" s="55" customFormat="1" ht="18.75" x14ac:dyDescent="0.25">
      <c r="B1122" s="10"/>
      <c r="C1122" s="11"/>
      <c r="D1122" s="42" t="str">
        <f>IFERROR(VLOOKUP(C1122,Table1[[كود]:[الصنف]],2,0),"")</f>
        <v/>
      </c>
      <c r="E1122" s="9" t="str">
        <f>IFERROR(VLOOKUP(C1122,Table1[[كود]:[الصنف]],3,0),"")</f>
        <v/>
      </c>
      <c r="F1122" s="9"/>
      <c r="G1122" s="42" t="str">
        <f>IFERROR(INDEX(Table1[سعر الشراء],MATCH(C1122,Table1[كود],0)),"")</f>
        <v/>
      </c>
      <c r="H1122" s="15"/>
      <c r="I1122" s="9" t="str">
        <f t="shared" si="19"/>
        <v/>
      </c>
      <c r="J1122" s="15"/>
      <c r="K1122" s="15"/>
      <c r="L1122" s="15"/>
      <c r="M1122" s="15"/>
      <c r="N1122" s="15"/>
    </row>
    <row r="1123" spans="2:14" s="55" customFormat="1" ht="18.75" x14ac:dyDescent="0.25">
      <c r="B1123" s="10"/>
      <c r="C1123" s="11"/>
      <c r="D1123" s="42" t="str">
        <f>IFERROR(VLOOKUP(C1123,Table1[[كود]:[الصنف]],2,0),"")</f>
        <v/>
      </c>
      <c r="E1123" s="9" t="str">
        <f>IFERROR(VLOOKUP(C1123,Table1[[كود]:[الصنف]],3,0),"")</f>
        <v/>
      </c>
      <c r="F1123" s="9"/>
      <c r="G1123" s="42" t="str">
        <f>IFERROR(INDEX(Table1[سعر الشراء],MATCH(C1123,Table1[كود],0)),"")</f>
        <v/>
      </c>
      <c r="H1123" s="15"/>
      <c r="I1123" s="9" t="str">
        <f t="shared" si="19"/>
        <v/>
      </c>
      <c r="J1123" s="15"/>
      <c r="K1123" s="15"/>
      <c r="L1123" s="15"/>
      <c r="M1123" s="15"/>
      <c r="N1123" s="15"/>
    </row>
    <row r="1124" spans="2:14" s="55" customFormat="1" ht="18.75" x14ac:dyDescent="0.25">
      <c r="B1124" s="10"/>
      <c r="C1124" s="11"/>
      <c r="D1124" s="42" t="str">
        <f>IFERROR(VLOOKUP(C1124,Table1[[كود]:[الصنف]],2,0),"")</f>
        <v/>
      </c>
      <c r="E1124" s="9" t="str">
        <f>IFERROR(VLOOKUP(C1124,Table1[[كود]:[الصنف]],3,0),"")</f>
        <v/>
      </c>
      <c r="F1124" s="9"/>
      <c r="G1124" s="42" t="str">
        <f>IFERROR(INDEX(Table1[سعر الشراء],MATCH(C1124,Table1[كود],0)),"")</f>
        <v/>
      </c>
      <c r="H1124" s="15"/>
      <c r="I1124" s="9" t="str">
        <f t="shared" si="19"/>
        <v/>
      </c>
      <c r="J1124" s="15"/>
      <c r="K1124" s="15"/>
      <c r="L1124" s="15"/>
      <c r="M1124" s="15"/>
      <c r="N1124" s="15"/>
    </row>
    <row r="1125" spans="2:14" s="55" customFormat="1" ht="18.75" x14ac:dyDescent="0.25">
      <c r="B1125" s="10"/>
      <c r="C1125" s="11"/>
      <c r="D1125" s="42" t="str">
        <f>IFERROR(VLOOKUP(C1125,Table1[[كود]:[الصنف]],2,0),"")</f>
        <v/>
      </c>
      <c r="E1125" s="9" t="str">
        <f>IFERROR(VLOOKUP(C1125,Table1[[كود]:[الصنف]],3,0),"")</f>
        <v/>
      </c>
      <c r="F1125" s="9"/>
      <c r="G1125" s="42" t="str">
        <f>IFERROR(INDEX(Table1[سعر الشراء],MATCH(C1125,Table1[كود],0)),"")</f>
        <v/>
      </c>
      <c r="H1125" s="15"/>
      <c r="I1125" s="9" t="str">
        <f t="shared" si="19"/>
        <v/>
      </c>
      <c r="J1125" s="15"/>
      <c r="K1125" s="15"/>
      <c r="L1125" s="15"/>
      <c r="M1125" s="15"/>
      <c r="N1125" s="15"/>
    </row>
    <row r="1126" spans="2:14" s="55" customFormat="1" ht="18.75" x14ac:dyDescent="0.25">
      <c r="B1126" s="10"/>
      <c r="C1126" s="11"/>
      <c r="D1126" s="42" t="str">
        <f>IFERROR(VLOOKUP(C1126,Table1[[كود]:[الصنف]],2,0),"")</f>
        <v/>
      </c>
      <c r="E1126" s="9" t="str">
        <f>IFERROR(VLOOKUP(C1126,Table1[[كود]:[الصنف]],3,0),"")</f>
        <v/>
      </c>
      <c r="F1126" s="9"/>
      <c r="G1126" s="42" t="str">
        <f>IFERROR(INDEX(Table1[سعر الشراء],MATCH(C1126,Table1[كود],0)),"")</f>
        <v/>
      </c>
      <c r="H1126" s="15"/>
      <c r="I1126" s="9" t="str">
        <f t="shared" si="19"/>
        <v/>
      </c>
      <c r="J1126" s="15"/>
      <c r="K1126" s="15"/>
      <c r="L1126" s="15"/>
      <c r="M1126" s="15"/>
      <c r="N1126" s="15"/>
    </row>
    <row r="1127" spans="2:14" s="55" customFormat="1" ht="18.75" x14ac:dyDescent="0.25">
      <c r="B1127" s="10"/>
      <c r="C1127" s="11"/>
      <c r="D1127" s="42" t="str">
        <f>IFERROR(VLOOKUP(C1127,Table1[[كود]:[الصنف]],2,0),"")</f>
        <v/>
      </c>
      <c r="E1127" s="9" t="str">
        <f>IFERROR(VLOOKUP(C1127,Table1[[كود]:[الصنف]],3,0),"")</f>
        <v/>
      </c>
      <c r="F1127" s="9"/>
      <c r="G1127" s="42" t="str">
        <f>IFERROR(INDEX(Table1[سعر الشراء],MATCH(C1127,Table1[كود],0)),"")</f>
        <v/>
      </c>
      <c r="H1127" s="15"/>
      <c r="I1127" s="9" t="str">
        <f t="shared" si="19"/>
        <v/>
      </c>
      <c r="J1127" s="15"/>
      <c r="K1127" s="15"/>
      <c r="L1127" s="15"/>
      <c r="M1127" s="15"/>
      <c r="N1127" s="15"/>
    </row>
    <row r="1128" spans="2:14" s="55" customFormat="1" ht="18.75" x14ac:dyDescent="0.25">
      <c r="B1128" s="10"/>
      <c r="C1128" s="11"/>
      <c r="D1128" s="42" t="str">
        <f>IFERROR(VLOOKUP(C1128,Table1[[كود]:[الصنف]],2,0),"")</f>
        <v/>
      </c>
      <c r="E1128" s="9" t="str">
        <f>IFERROR(VLOOKUP(C1128,Table1[[كود]:[الصنف]],3,0),"")</f>
        <v/>
      </c>
      <c r="F1128" s="9"/>
      <c r="G1128" s="42" t="str">
        <f>IFERROR(INDEX(Table1[سعر الشراء],MATCH(C1128,Table1[كود],0)),"")</f>
        <v/>
      </c>
      <c r="H1128" s="15"/>
      <c r="I1128" s="9" t="str">
        <f t="shared" si="19"/>
        <v/>
      </c>
      <c r="J1128" s="15"/>
      <c r="K1128" s="15"/>
      <c r="L1128" s="15"/>
      <c r="M1128" s="15"/>
      <c r="N1128" s="15"/>
    </row>
    <row r="1129" spans="2:14" s="55" customFormat="1" ht="18.75" x14ac:dyDescent="0.25">
      <c r="B1129" s="10"/>
      <c r="C1129" s="11"/>
      <c r="D1129" s="42" t="str">
        <f>IFERROR(VLOOKUP(C1129,Table1[[كود]:[الصنف]],2,0),"")</f>
        <v/>
      </c>
      <c r="E1129" s="9" t="str">
        <f>IFERROR(VLOOKUP(C1129,Table1[[كود]:[الصنف]],3,0),"")</f>
        <v/>
      </c>
      <c r="F1129" s="9"/>
      <c r="G1129" s="42" t="str">
        <f>IFERROR(INDEX(Table1[سعر الشراء],MATCH(C1129,Table1[كود],0)),"")</f>
        <v/>
      </c>
      <c r="H1129" s="15"/>
      <c r="I1129" s="9" t="str">
        <f t="shared" si="19"/>
        <v/>
      </c>
      <c r="J1129" s="15"/>
      <c r="K1129" s="15"/>
      <c r="L1129" s="15"/>
      <c r="M1129" s="15"/>
      <c r="N1129" s="15"/>
    </row>
    <row r="1130" spans="2:14" s="55" customFormat="1" ht="18.75" x14ac:dyDescent="0.25">
      <c r="B1130" s="10"/>
      <c r="C1130" s="11"/>
      <c r="D1130" s="42" t="str">
        <f>IFERROR(VLOOKUP(C1130,Table1[[كود]:[الصنف]],2,0),"")</f>
        <v/>
      </c>
      <c r="E1130" s="9" t="str">
        <f>IFERROR(VLOOKUP(C1130,Table1[[كود]:[الصنف]],3,0),"")</f>
        <v/>
      </c>
      <c r="F1130" s="9"/>
      <c r="G1130" s="42" t="str">
        <f>IFERROR(INDEX(Table1[سعر الشراء],MATCH(C1130,Table1[كود],0)),"")</f>
        <v/>
      </c>
      <c r="H1130" s="15"/>
      <c r="I1130" s="9" t="str">
        <f t="shared" si="19"/>
        <v/>
      </c>
      <c r="J1130" s="15"/>
      <c r="K1130" s="15"/>
      <c r="L1130" s="15"/>
      <c r="M1130" s="15"/>
      <c r="N1130" s="15"/>
    </row>
    <row r="1131" spans="2:14" s="55" customFormat="1" ht="18.75" x14ac:dyDescent="0.25">
      <c r="B1131" s="10"/>
      <c r="C1131" s="11"/>
      <c r="D1131" s="42" t="str">
        <f>IFERROR(VLOOKUP(C1131,Table1[[كود]:[الصنف]],2,0),"")</f>
        <v/>
      </c>
      <c r="E1131" s="9" t="str">
        <f>IFERROR(VLOOKUP(C1131,Table1[[كود]:[الصنف]],3,0),"")</f>
        <v/>
      </c>
      <c r="F1131" s="9"/>
      <c r="G1131" s="42" t="str">
        <f>IFERROR(INDEX(Table1[سعر الشراء],MATCH(C1131,Table1[كود],0)),"")</f>
        <v/>
      </c>
      <c r="H1131" s="15"/>
      <c r="I1131" s="9" t="str">
        <f t="shared" si="19"/>
        <v/>
      </c>
      <c r="J1131" s="15"/>
      <c r="K1131" s="15"/>
      <c r="L1131" s="15"/>
      <c r="M1131" s="15"/>
      <c r="N1131" s="15"/>
    </row>
    <row r="1132" spans="2:14" s="55" customFormat="1" ht="18.75" x14ac:dyDescent="0.25">
      <c r="B1132" s="10"/>
      <c r="C1132" s="11"/>
      <c r="D1132" s="42" t="str">
        <f>IFERROR(VLOOKUP(C1132,Table1[[كود]:[الصنف]],2,0),"")</f>
        <v/>
      </c>
      <c r="E1132" s="9" t="str">
        <f>IFERROR(VLOOKUP(C1132,Table1[[كود]:[الصنف]],3,0),"")</f>
        <v/>
      </c>
      <c r="F1132" s="9"/>
      <c r="G1132" s="42" t="str">
        <f>IFERROR(INDEX(Table1[سعر الشراء],MATCH(C1132,Table1[كود],0)),"")</f>
        <v/>
      </c>
      <c r="H1132" s="15"/>
      <c r="I1132" s="9" t="str">
        <f t="shared" si="19"/>
        <v/>
      </c>
      <c r="J1132" s="15"/>
      <c r="K1132" s="15"/>
      <c r="L1132" s="15"/>
      <c r="M1132" s="15"/>
      <c r="N1132" s="15"/>
    </row>
    <row r="1133" spans="2:14" s="55" customFormat="1" ht="18.75" x14ac:dyDescent="0.25">
      <c r="B1133" s="10"/>
      <c r="C1133" s="11"/>
      <c r="D1133" s="42" t="str">
        <f>IFERROR(VLOOKUP(C1133,Table1[[كود]:[الصنف]],2,0),"")</f>
        <v/>
      </c>
      <c r="E1133" s="9" t="str">
        <f>IFERROR(VLOOKUP(C1133,Table1[[كود]:[الصنف]],3,0),"")</f>
        <v/>
      </c>
      <c r="F1133" s="9"/>
      <c r="G1133" s="42" t="str">
        <f>IFERROR(INDEX(Table1[سعر الشراء],MATCH(C1133,Table1[كود],0)),"")</f>
        <v/>
      </c>
      <c r="H1133" s="15"/>
      <c r="I1133" s="9" t="str">
        <f t="shared" si="19"/>
        <v/>
      </c>
      <c r="J1133" s="15"/>
      <c r="K1133" s="15"/>
      <c r="L1133" s="15"/>
      <c r="M1133" s="15"/>
      <c r="N1133" s="15"/>
    </row>
    <row r="1134" spans="2:14" s="55" customFormat="1" ht="18.75" x14ac:dyDescent="0.25">
      <c r="B1134" s="10"/>
      <c r="C1134" s="11"/>
      <c r="D1134" s="42" t="str">
        <f>IFERROR(VLOOKUP(C1134,Table1[[كود]:[الصنف]],2,0),"")</f>
        <v/>
      </c>
      <c r="E1134" s="9" t="str">
        <f>IFERROR(VLOOKUP(C1134,Table1[[كود]:[الصنف]],3,0),"")</f>
        <v/>
      </c>
      <c r="F1134" s="9"/>
      <c r="G1134" s="42" t="str">
        <f>IFERROR(INDEX(Table1[سعر الشراء],MATCH(C1134,Table1[كود],0)),"")</f>
        <v/>
      </c>
      <c r="H1134" s="15"/>
      <c r="I1134" s="9" t="str">
        <f t="shared" si="19"/>
        <v/>
      </c>
      <c r="J1134" s="15"/>
      <c r="K1134" s="15"/>
      <c r="L1134" s="15"/>
      <c r="M1134" s="15"/>
      <c r="N1134" s="15"/>
    </row>
    <row r="1135" spans="2:14" s="55" customFormat="1" ht="18.75" x14ac:dyDescent="0.25">
      <c r="B1135" s="10"/>
      <c r="C1135" s="11"/>
      <c r="D1135" s="42" t="str">
        <f>IFERROR(VLOOKUP(C1135,Table1[[كود]:[الصنف]],2,0),"")</f>
        <v/>
      </c>
      <c r="E1135" s="9" t="str">
        <f>IFERROR(VLOOKUP(C1135,Table1[[كود]:[الصنف]],3,0),"")</f>
        <v/>
      </c>
      <c r="F1135" s="9"/>
      <c r="G1135" s="42" t="str">
        <f>IFERROR(INDEX(Table1[سعر الشراء],MATCH(C1135,Table1[كود],0)),"")</f>
        <v/>
      </c>
      <c r="H1135" s="15"/>
      <c r="I1135" s="9" t="str">
        <f t="shared" si="19"/>
        <v/>
      </c>
      <c r="J1135" s="15"/>
      <c r="K1135" s="15"/>
      <c r="L1135" s="15"/>
      <c r="M1135" s="15"/>
      <c r="N1135" s="15"/>
    </row>
    <row r="1136" spans="2:14" s="55" customFormat="1" ht="18.75" x14ac:dyDescent="0.25">
      <c r="B1136" s="10"/>
      <c r="C1136" s="11"/>
      <c r="D1136" s="42" t="str">
        <f>IFERROR(VLOOKUP(C1136,Table1[[كود]:[الصنف]],2,0),"")</f>
        <v/>
      </c>
      <c r="E1136" s="9" t="str">
        <f>IFERROR(VLOOKUP(C1136,Table1[[كود]:[الصنف]],3,0),"")</f>
        <v/>
      </c>
      <c r="F1136" s="9"/>
      <c r="G1136" s="42" t="str">
        <f>IFERROR(INDEX(Table1[سعر الشراء],MATCH(C1136,Table1[كود],0)),"")</f>
        <v/>
      </c>
      <c r="H1136" s="15"/>
      <c r="I1136" s="9" t="str">
        <f t="shared" si="19"/>
        <v/>
      </c>
      <c r="J1136" s="15"/>
      <c r="K1136" s="15"/>
      <c r="L1136" s="15"/>
      <c r="M1136" s="15"/>
      <c r="N1136" s="15"/>
    </row>
    <row r="1137" spans="2:14" s="55" customFormat="1" ht="18.75" x14ac:dyDescent="0.25">
      <c r="B1137" s="10"/>
      <c r="C1137" s="11"/>
      <c r="D1137" s="42" t="str">
        <f>IFERROR(VLOOKUP(C1137,Table1[[كود]:[الصنف]],2,0),"")</f>
        <v/>
      </c>
      <c r="E1137" s="9" t="str">
        <f>IFERROR(VLOOKUP(C1137,Table1[[كود]:[الصنف]],3,0),"")</f>
        <v/>
      </c>
      <c r="F1137" s="9"/>
      <c r="G1137" s="42" t="str">
        <f>IFERROR(INDEX(Table1[سعر الشراء],MATCH(C1137,Table1[كود],0)),"")</f>
        <v/>
      </c>
      <c r="H1137" s="15"/>
      <c r="I1137" s="9" t="str">
        <f t="shared" si="19"/>
        <v/>
      </c>
      <c r="J1137" s="15"/>
      <c r="K1137" s="15"/>
      <c r="L1137" s="15"/>
      <c r="M1137" s="15"/>
      <c r="N1137" s="15"/>
    </row>
    <row r="1138" spans="2:14" s="55" customFormat="1" ht="18.75" x14ac:dyDescent="0.25">
      <c r="B1138" s="10"/>
      <c r="C1138" s="11"/>
      <c r="D1138" s="42" t="str">
        <f>IFERROR(VLOOKUP(C1138,Table1[[كود]:[الصنف]],2,0),"")</f>
        <v/>
      </c>
      <c r="E1138" s="9" t="str">
        <f>IFERROR(VLOOKUP(C1138,Table1[[كود]:[الصنف]],3,0),"")</f>
        <v/>
      </c>
      <c r="F1138" s="9"/>
      <c r="G1138" s="42" t="str">
        <f>IFERROR(INDEX(Table1[سعر الشراء],MATCH(C1138,Table1[كود],0)),"")</f>
        <v/>
      </c>
      <c r="H1138" s="15"/>
      <c r="I1138" s="9" t="str">
        <f t="shared" si="19"/>
        <v/>
      </c>
      <c r="J1138" s="15"/>
      <c r="K1138" s="15"/>
      <c r="L1138" s="15"/>
      <c r="M1138" s="15"/>
      <c r="N1138" s="15"/>
    </row>
    <row r="1139" spans="2:14" s="55" customFormat="1" ht="18.75" x14ac:dyDescent="0.25">
      <c r="B1139" s="10"/>
      <c r="C1139" s="11"/>
      <c r="D1139" s="42" t="str">
        <f>IFERROR(VLOOKUP(C1139,Table1[[كود]:[الصنف]],2,0),"")</f>
        <v/>
      </c>
      <c r="E1139" s="9" t="str">
        <f>IFERROR(VLOOKUP(C1139,Table1[[كود]:[الصنف]],3,0),"")</f>
        <v/>
      </c>
      <c r="F1139" s="9"/>
      <c r="G1139" s="42" t="str">
        <f>IFERROR(INDEX(Table1[سعر الشراء],MATCH(C1139,Table1[كود],0)),"")</f>
        <v/>
      </c>
      <c r="H1139" s="15"/>
      <c r="I1139" s="9" t="str">
        <f t="shared" si="19"/>
        <v/>
      </c>
      <c r="J1139" s="15"/>
      <c r="K1139" s="15"/>
      <c r="L1139" s="15"/>
      <c r="M1139" s="15"/>
      <c r="N1139" s="15"/>
    </row>
    <row r="1140" spans="2:14" s="55" customFormat="1" ht="18.75" x14ac:dyDescent="0.25">
      <c r="B1140" s="10"/>
      <c r="C1140" s="11"/>
      <c r="D1140" s="42" t="str">
        <f>IFERROR(VLOOKUP(C1140,Table1[[كود]:[الصنف]],2,0),"")</f>
        <v/>
      </c>
      <c r="E1140" s="9" t="str">
        <f>IFERROR(VLOOKUP(C1140,Table1[[كود]:[الصنف]],3,0),"")</f>
        <v/>
      </c>
      <c r="F1140" s="9"/>
      <c r="G1140" s="42" t="str">
        <f>IFERROR(INDEX(Table1[سعر الشراء],MATCH(C1140,Table1[كود],0)),"")</f>
        <v/>
      </c>
      <c r="H1140" s="15"/>
      <c r="I1140" s="9" t="str">
        <f t="shared" si="19"/>
        <v/>
      </c>
      <c r="J1140" s="15"/>
      <c r="K1140" s="15"/>
      <c r="L1140" s="15"/>
      <c r="M1140" s="15"/>
      <c r="N1140" s="15"/>
    </row>
    <row r="1141" spans="2:14" s="55" customFormat="1" ht="18.75" x14ac:dyDescent="0.25">
      <c r="B1141" s="10"/>
      <c r="C1141" s="11"/>
      <c r="D1141" s="42" t="str">
        <f>IFERROR(VLOOKUP(C1141,Table1[[كود]:[الصنف]],2,0),"")</f>
        <v/>
      </c>
      <c r="E1141" s="9" t="str">
        <f>IFERROR(VLOOKUP(C1141,Table1[[كود]:[الصنف]],3,0),"")</f>
        <v/>
      </c>
      <c r="F1141" s="9"/>
      <c r="G1141" s="42" t="str">
        <f>IFERROR(INDEX(Table1[سعر الشراء],MATCH(C1141,Table1[كود],0)),"")</f>
        <v/>
      </c>
      <c r="H1141" s="15"/>
      <c r="I1141" s="9" t="str">
        <f t="shared" si="19"/>
        <v/>
      </c>
      <c r="J1141" s="15"/>
      <c r="K1141" s="15"/>
      <c r="L1141" s="15"/>
      <c r="M1141" s="15"/>
      <c r="N1141" s="15"/>
    </row>
    <row r="1142" spans="2:14" s="55" customFormat="1" ht="18.75" x14ac:dyDescent="0.25">
      <c r="B1142" s="10"/>
      <c r="C1142" s="11"/>
      <c r="D1142" s="42" t="str">
        <f>IFERROR(VLOOKUP(C1142,Table1[[كود]:[الصنف]],2,0),"")</f>
        <v/>
      </c>
      <c r="E1142" s="9" t="str">
        <f>IFERROR(VLOOKUP(C1142,Table1[[كود]:[الصنف]],3,0),"")</f>
        <v/>
      </c>
      <c r="F1142" s="9"/>
      <c r="G1142" s="42" t="str">
        <f>IFERROR(INDEX(Table1[سعر الشراء],MATCH(C1142,Table1[كود],0)),"")</f>
        <v/>
      </c>
      <c r="H1142" s="15"/>
      <c r="I1142" s="9" t="str">
        <f t="shared" si="19"/>
        <v/>
      </c>
      <c r="J1142" s="15"/>
      <c r="K1142" s="15"/>
      <c r="L1142" s="15"/>
      <c r="M1142" s="15"/>
      <c r="N1142" s="15"/>
    </row>
    <row r="1143" spans="2:14" s="55" customFormat="1" ht="18.75" x14ac:dyDescent="0.25">
      <c r="B1143" s="10"/>
      <c r="C1143" s="11"/>
      <c r="D1143" s="42" t="str">
        <f>IFERROR(VLOOKUP(C1143,Table1[[كود]:[الصنف]],2,0),"")</f>
        <v/>
      </c>
      <c r="E1143" s="9" t="str">
        <f>IFERROR(VLOOKUP(C1143,Table1[[كود]:[الصنف]],3,0),"")</f>
        <v/>
      </c>
      <c r="F1143" s="9"/>
      <c r="G1143" s="42" t="str">
        <f>IFERROR(INDEX(Table1[سعر الشراء],MATCH(C1143,Table1[كود],0)),"")</f>
        <v/>
      </c>
      <c r="H1143" s="15"/>
      <c r="I1143" s="9" t="str">
        <f t="shared" si="19"/>
        <v/>
      </c>
      <c r="J1143" s="15"/>
      <c r="K1143" s="15"/>
      <c r="L1143" s="15"/>
      <c r="M1143" s="15"/>
      <c r="N1143" s="15"/>
    </row>
    <row r="1144" spans="2:14" s="55" customFormat="1" ht="18.75" x14ac:dyDescent="0.25">
      <c r="B1144" s="10"/>
      <c r="C1144" s="11"/>
      <c r="D1144" s="42" t="str">
        <f>IFERROR(VLOOKUP(C1144,Table1[[كود]:[الصنف]],2,0),"")</f>
        <v/>
      </c>
      <c r="E1144" s="9" t="str">
        <f>IFERROR(VLOOKUP(C1144,Table1[[كود]:[الصنف]],3,0),"")</f>
        <v/>
      </c>
      <c r="F1144" s="9"/>
      <c r="G1144" s="42" t="str">
        <f>IFERROR(INDEX(Table1[سعر الشراء],MATCH(C1144,Table1[كود],0)),"")</f>
        <v/>
      </c>
      <c r="H1144" s="15"/>
      <c r="I1144" s="9" t="str">
        <f t="shared" si="19"/>
        <v/>
      </c>
      <c r="J1144" s="15"/>
      <c r="K1144" s="15"/>
      <c r="L1144" s="15"/>
      <c r="M1144" s="15"/>
      <c r="N1144" s="15"/>
    </row>
    <row r="1145" spans="2:14" s="55" customFormat="1" ht="18.75" x14ac:dyDescent="0.25">
      <c r="B1145" s="10"/>
      <c r="C1145" s="11"/>
      <c r="D1145" s="42" t="str">
        <f>IFERROR(VLOOKUP(C1145,Table1[[كود]:[الصنف]],2,0),"")</f>
        <v/>
      </c>
      <c r="E1145" s="9" t="str">
        <f>IFERROR(VLOOKUP(C1145,Table1[[كود]:[الصنف]],3,0),"")</f>
        <v/>
      </c>
      <c r="F1145" s="9"/>
      <c r="G1145" s="42" t="str">
        <f>IFERROR(INDEX(Table1[سعر الشراء],MATCH(C1145,Table1[كود],0)),"")</f>
        <v/>
      </c>
      <c r="H1145" s="15"/>
      <c r="I1145" s="9" t="str">
        <f t="shared" si="19"/>
        <v/>
      </c>
      <c r="J1145" s="15"/>
      <c r="K1145" s="15"/>
      <c r="L1145" s="15"/>
      <c r="M1145" s="15"/>
      <c r="N1145" s="15"/>
    </row>
    <row r="1146" spans="2:14" s="55" customFormat="1" ht="18.75" x14ac:dyDescent="0.25">
      <c r="B1146" s="10"/>
      <c r="C1146" s="11"/>
      <c r="D1146" s="42" t="str">
        <f>IFERROR(VLOOKUP(C1146,Table1[[كود]:[الصنف]],2,0),"")</f>
        <v/>
      </c>
      <c r="E1146" s="9" t="str">
        <f>IFERROR(VLOOKUP(C1146,Table1[[كود]:[الصنف]],3,0),"")</f>
        <v/>
      </c>
      <c r="F1146" s="9"/>
      <c r="G1146" s="42" t="str">
        <f>IFERROR(INDEX(Table1[سعر الشراء],MATCH(C1146,Table1[كود],0)),"")</f>
        <v/>
      </c>
      <c r="H1146" s="15"/>
      <c r="I1146" s="9" t="str">
        <f t="shared" si="19"/>
        <v/>
      </c>
      <c r="J1146" s="15"/>
      <c r="K1146" s="15"/>
      <c r="L1146" s="15"/>
      <c r="M1146" s="15"/>
      <c r="N1146" s="15"/>
    </row>
    <row r="1147" spans="2:14" s="55" customFormat="1" ht="18.75" x14ac:dyDescent="0.25">
      <c r="B1147" s="10"/>
      <c r="C1147" s="11"/>
      <c r="D1147" s="42" t="str">
        <f>IFERROR(VLOOKUP(C1147,Table1[[كود]:[الصنف]],2,0),"")</f>
        <v/>
      </c>
      <c r="E1147" s="9" t="str">
        <f>IFERROR(VLOOKUP(C1147,Table1[[كود]:[الصنف]],3,0),"")</f>
        <v/>
      </c>
      <c r="F1147" s="9"/>
      <c r="G1147" s="42" t="str">
        <f>IFERROR(INDEX(Table1[سعر الشراء],MATCH(C1147,Table1[كود],0)),"")</f>
        <v/>
      </c>
      <c r="H1147" s="15"/>
      <c r="I1147" s="9" t="str">
        <f t="shared" si="19"/>
        <v/>
      </c>
      <c r="J1147" s="15"/>
      <c r="K1147" s="15"/>
      <c r="L1147" s="15"/>
      <c r="M1147" s="15"/>
      <c r="N1147" s="15"/>
    </row>
    <row r="1148" spans="2:14" s="55" customFormat="1" ht="18.75" x14ac:dyDescent="0.25">
      <c r="B1148" s="10"/>
      <c r="C1148" s="11"/>
      <c r="D1148" s="42" t="str">
        <f>IFERROR(VLOOKUP(C1148,Table1[[كود]:[الصنف]],2,0),"")</f>
        <v/>
      </c>
      <c r="E1148" s="9" t="str">
        <f>IFERROR(VLOOKUP(C1148,Table1[[كود]:[الصنف]],3,0),"")</f>
        <v/>
      </c>
      <c r="F1148" s="9"/>
      <c r="G1148" s="42" t="str">
        <f>IFERROR(INDEX(Table1[سعر الشراء],MATCH(C1148,Table1[كود],0)),"")</f>
        <v/>
      </c>
      <c r="H1148" s="15"/>
      <c r="I1148" s="9" t="str">
        <f t="shared" si="19"/>
        <v/>
      </c>
      <c r="J1148" s="15"/>
      <c r="K1148" s="15"/>
      <c r="L1148" s="15"/>
      <c r="M1148" s="15"/>
      <c r="N1148" s="15"/>
    </row>
    <row r="1149" spans="2:14" s="55" customFormat="1" ht="18.75" x14ac:dyDescent="0.25">
      <c r="B1149" s="10"/>
      <c r="C1149" s="11"/>
      <c r="D1149" s="42" t="str">
        <f>IFERROR(VLOOKUP(C1149,Table1[[كود]:[الصنف]],2,0),"")</f>
        <v/>
      </c>
      <c r="E1149" s="9" t="str">
        <f>IFERROR(VLOOKUP(C1149,Table1[[كود]:[الصنف]],3,0),"")</f>
        <v/>
      </c>
      <c r="F1149" s="9"/>
      <c r="G1149" s="42" t="str">
        <f>IFERROR(INDEX(Table1[سعر الشراء],MATCH(C1149,Table1[كود],0)),"")</f>
        <v/>
      </c>
      <c r="H1149" s="15"/>
      <c r="I1149" s="9" t="str">
        <f t="shared" si="19"/>
        <v/>
      </c>
      <c r="J1149" s="15"/>
      <c r="K1149" s="15"/>
      <c r="L1149" s="15"/>
      <c r="M1149" s="15"/>
      <c r="N1149" s="15"/>
    </row>
    <row r="1150" spans="2:14" s="55" customFormat="1" ht="18.75" x14ac:dyDescent="0.25">
      <c r="B1150" s="10"/>
      <c r="C1150" s="11"/>
      <c r="D1150" s="42" t="str">
        <f>IFERROR(VLOOKUP(C1150,Table1[[كود]:[الصنف]],2,0),"")</f>
        <v/>
      </c>
      <c r="E1150" s="9" t="str">
        <f>IFERROR(VLOOKUP(C1150,Table1[[كود]:[الصنف]],3,0),"")</f>
        <v/>
      </c>
      <c r="F1150" s="9"/>
      <c r="G1150" s="42" t="str">
        <f>IFERROR(INDEX(Table1[سعر الشراء],MATCH(C1150,Table1[كود],0)),"")</f>
        <v/>
      </c>
      <c r="H1150" s="15"/>
      <c r="I1150" s="9" t="str">
        <f t="shared" si="19"/>
        <v/>
      </c>
      <c r="J1150" s="15"/>
      <c r="K1150" s="15"/>
      <c r="L1150" s="15"/>
      <c r="M1150" s="15"/>
      <c r="N1150" s="15"/>
    </row>
    <row r="1151" spans="2:14" s="55" customFormat="1" ht="18.75" x14ac:dyDescent="0.25">
      <c r="B1151" s="10"/>
      <c r="C1151" s="11"/>
      <c r="D1151" s="42" t="str">
        <f>IFERROR(VLOOKUP(C1151,Table1[[كود]:[الصنف]],2,0),"")</f>
        <v/>
      </c>
      <c r="E1151" s="9" t="str">
        <f>IFERROR(VLOOKUP(C1151,Table1[[كود]:[الصنف]],3,0),"")</f>
        <v/>
      </c>
      <c r="F1151" s="9"/>
      <c r="G1151" s="42" t="str">
        <f>IFERROR(INDEX(Table1[سعر الشراء],MATCH(C1151,Table1[كود],0)),"")</f>
        <v/>
      </c>
      <c r="H1151" s="15"/>
      <c r="I1151" s="9" t="str">
        <f t="shared" si="19"/>
        <v/>
      </c>
      <c r="J1151" s="15"/>
      <c r="K1151" s="15"/>
      <c r="L1151" s="15"/>
      <c r="M1151" s="15"/>
      <c r="N1151" s="15"/>
    </row>
    <row r="1152" spans="2:14" s="55" customFormat="1" ht="18.75" x14ac:dyDescent="0.25">
      <c r="B1152" s="10"/>
      <c r="C1152" s="11"/>
      <c r="D1152" s="42" t="str">
        <f>IFERROR(VLOOKUP(C1152,Table1[[كود]:[الصنف]],2,0),"")</f>
        <v/>
      </c>
      <c r="E1152" s="9" t="str">
        <f>IFERROR(VLOOKUP(C1152,Table1[[كود]:[الصنف]],3,0),"")</f>
        <v/>
      </c>
      <c r="F1152" s="9"/>
      <c r="G1152" s="42" t="str">
        <f>IFERROR(INDEX(Table1[سعر الشراء],MATCH(C1152,Table1[كود],0)),"")</f>
        <v/>
      </c>
      <c r="H1152" s="15"/>
      <c r="I1152" s="9" t="str">
        <f t="shared" si="19"/>
        <v/>
      </c>
      <c r="J1152" s="15"/>
      <c r="K1152" s="15"/>
      <c r="L1152" s="15"/>
      <c r="M1152" s="15"/>
      <c r="N1152" s="15"/>
    </row>
    <row r="1153" spans="2:14" s="55" customFormat="1" ht="18.75" x14ac:dyDescent="0.25">
      <c r="B1153" s="10"/>
      <c r="C1153" s="11"/>
      <c r="D1153" s="42" t="str">
        <f>IFERROR(VLOOKUP(C1153,Table1[[كود]:[الصنف]],2,0),"")</f>
        <v/>
      </c>
      <c r="E1153" s="9" t="str">
        <f>IFERROR(VLOOKUP(C1153,Table1[[كود]:[الصنف]],3,0),"")</f>
        <v/>
      </c>
      <c r="F1153" s="9"/>
      <c r="G1153" s="42" t="str">
        <f>IFERROR(INDEX(Table1[سعر الشراء],MATCH(C1153,Table1[كود],0)),"")</f>
        <v/>
      </c>
      <c r="H1153" s="15"/>
      <c r="I1153" s="9" t="str">
        <f t="shared" si="19"/>
        <v/>
      </c>
      <c r="J1153" s="15"/>
      <c r="K1153" s="15"/>
      <c r="L1153" s="15"/>
      <c r="M1153" s="15"/>
      <c r="N1153" s="15"/>
    </row>
    <row r="1154" spans="2:14" s="55" customFormat="1" ht="18.75" x14ac:dyDescent="0.25">
      <c r="B1154" s="10"/>
      <c r="C1154" s="11"/>
      <c r="D1154" s="42" t="str">
        <f>IFERROR(VLOOKUP(C1154,Table1[[كود]:[الصنف]],2,0),"")</f>
        <v/>
      </c>
      <c r="E1154" s="9" t="str">
        <f>IFERROR(VLOOKUP(C1154,Table1[[كود]:[الصنف]],3,0),"")</f>
        <v/>
      </c>
      <c r="F1154" s="9"/>
      <c r="G1154" s="42" t="str">
        <f>IFERROR(INDEX(Table1[سعر الشراء],MATCH(C1154,Table1[كود],0)),"")</f>
        <v/>
      </c>
      <c r="H1154" s="15"/>
      <c r="I1154" s="9" t="str">
        <f t="shared" si="19"/>
        <v/>
      </c>
      <c r="J1154" s="15"/>
      <c r="K1154" s="15"/>
      <c r="L1154" s="15"/>
      <c r="M1154" s="15"/>
      <c r="N1154" s="15"/>
    </row>
    <row r="1155" spans="2:14" s="55" customFormat="1" ht="18.75" x14ac:dyDescent="0.25">
      <c r="B1155" s="10"/>
      <c r="C1155" s="11"/>
      <c r="D1155" s="42" t="str">
        <f>IFERROR(VLOOKUP(C1155,Table1[[كود]:[الصنف]],2,0),"")</f>
        <v/>
      </c>
      <c r="E1155" s="9" t="str">
        <f>IFERROR(VLOOKUP(C1155,Table1[[كود]:[الصنف]],3,0),"")</f>
        <v/>
      </c>
      <c r="F1155" s="9"/>
      <c r="G1155" s="42" t="str">
        <f>IFERROR(INDEX(Table1[سعر الشراء],MATCH(C1155,Table1[كود],0)),"")</f>
        <v/>
      </c>
      <c r="H1155" s="15"/>
      <c r="I1155" s="9" t="str">
        <f t="shared" si="19"/>
        <v/>
      </c>
      <c r="J1155" s="15"/>
      <c r="K1155" s="15"/>
      <c r="L1155" s="15"/>
      <c r="M1155" s="15"/>
      <c r="N1155" s="15"/>
    </row>
    <row r="1156" spans="2:14" s="55" customFormat="1" ht="18.75" x14ac:dyDescent="0.25">
      <c r="B1156" s="10"/>
      <c r="C1156" s="11"/>
      <c r="D1156" s="42" t="str">
        <f>IFERROR(VLOOKUP(C1156,Table1[[كود]:[الصنف]],2,0),"")</f>
        <v/>
      </c>
      <c r="E1156" s="9" t="str">
        <f>IFERROR(VLOOKUP(C1156,Table1[[كود]:[الصنف]],3,0),"")</f>
        <v/>
      </c>
      <c r="F1156" s="9"/>
      <c r="G1156" s="42" t="str">
        <f>IFERROR(INDEX(Table1[سعر الشراء],MATCH(C1156,Table1[كود],0)),"")</f>
        <v/>
      </c>
      <c r="H1156" s="15"/>
      <c r="I1156" s="9" t="str">
        <f t="shared" si="19"/>
        <v/>
      </c>
      <c r="J1156" s="15"/>
      <c r="K1156" s="15"/>
      <c r="L1156" s="15"/>
      <c r="M1156" s="15"/>
      <c r="N1156" s="15"/>
    </row>
    <row r="1157" spans="2:14" s="55" customFormat="1" ht="18.75" x14ac:dyDescent="0.25">
      <c r="B1157" s="10"/>
      <c r="C1157" s="11"/>
      <c r="D1157" s="42" t="str">
        <f>IFERROR(VLOOKUP(C1157,Table1[[كود]:[الصنف]],2,0),"")</f>
        <v/>
      </c>
      <c r="E1157" s="9" t="str">
        <f>IFERROR(VLOOKUP(C1157,Table1[[كود]:[الصنف]],3,0),"")</f>
        <v/>
      </c>
      <c r="F1157" s="9"/>
      <c r="G1157" s="42" t="str">
        <f>IFERROR(INDEX(Table1[سعر الشراء],MATCH(C1157,Table1[كود],0)),"")</f>
        <v/>
      </c>
      <c r="H1157" s="15"/>
      <c r="I1157" s="9" t="str">
        <f t="shared" si="19"/>
        <v/>
      </c>
      <c r="J1157" s="15"/>
      <c r="K1157" s="15"/>
      <c r="L1157" s="15"/>
      <c r="M1157" s="15"/>
      <c r="N1157" s="15"/>
    </row>
    <row r="1158" spans="2:14" s="55" customFormat="1" ht="18.75" x14ac:dyDescent="0.25">
      <c r="B1158" s="10"/>
      <c r="C1158" s="11"/>
      <c r="D1158" s="42" t="str">
        <f>IFERROR(VLOOKUP(C1158,Table1[[كود]:[الصنف]],2,0),"")</f>
        <v/>
      </c>
      <c r="E1158" s="9" t="str">
        <f>IFERROR(VLOOKUP(C1158,Table1[[كود]:[الصنف]],3,0),"")</f>
        <v/>
      </c>
      <c r="F1158" s="9"/>
      <c r="G1158" s="42" t="str">
        <f>IFERROR(INDEX(Table1[سعر الشراء],MATCH(C1158,Table1[كود],0)),"")</f>
        <v/>
      </c>
      <c r="H1158" s="15"/>
      <c r="I1158" s="9" t="str">
        <f t="shared" si="19"/>
        <v/>
      </c>
      <c r="J1158" s="15"/>
      <c r="K1158" s="15"/>
      <c r="L1158" s="15"/>
      <c r="M1158" s="15"/>
      <c r="N1158" s="15"/>
    </row>
    <row r="1159" spans="2:14" s="55" customFormat="1" ht="18.75" x14ac:dyDescent="0.25">
      <c r="B1159" s="10"/>
      <c r="C1159" s="11"/>
      <c r="D1159" s="42" t="str">
        <f>IFERROR(VLOOKUP(C1159,Table1[[كود]:[الصنف]],2,0),"")</f>
        <v/>
      </c>
      <c r="E1159" s="9" t="str">
        <f>IFERROR(VLOOKUP(C1159,Table1[[كود]:[الصنف]],3,0),"")</f>
        <v/>
      </c>
      <c r="F1159" s="9"/>
      <c r="G1159" s="42" t="str">
        <f>IFERROR(INDEX(Table1[سعر الشراء],MATCH(C1159,Table1[كود],0)),"")</f>
        <v/>
      </c>
      <c r="H1159" s="15"/>
      <c r="I1159" s="9" t="str">
        <f t="shared" si="19"/>
        <v/>
      </c>
      <c r="J1159" s="15"/>
      <c r="K1159" s="15"/>
      <c r="L1159" s="15"/>
      <c r="M1159" s="15"/>
      <c r="N1159" s="15"/>
    </row>
    <row r="1160" spans="2:14" s="55" customFormat="1" ht="18.75" x14ac:dyDescent="0.25">
      <c r="B1160" s="10"/>
      <c r="C1160" s="11"/>
      <c r="D1160" s="42" t="str">
        <f>IFERROR(VLOOKUP(C1160,Table1[[كود]:[الصنف]],2,0),"")</f>
        <v/>
      </c>
      <c r="E1160" s="9" t="str">
        <f>IFERROR(VLOOKUP(C1160,Table1[[كود]:[الصنف]],3,0),"")</f>
        <v/>
      </c>
      <c r="F1160" s="9"/>
      <c r="G1160" s="42" t="str">
        <f>IFERROR(INDEX(Table1[سعر الشراء],MATCH(C1160,Table1[كود],0)),"")</f>
        <v/>
      </c>
      <c r="H1160" s="15"/>
      <c r="I1160" s="9" t="str">
        <f t="shared" ref="I1160:I1223" si="20">IFERROR((G1160*F1160)-H1160,"")</f>
        <v/>
      </c>
      <c r="J1160" s="15"/>
      <c r="K1160" s="15"/>
      <c r="L1160" s="15"/>
      <c r="M1160" s="15"/>
      <c r="N1160" s="15"/>
    </row>
    <row r="1161" spans="2:14" s="55" customFormat="1" ht="18.75" x14ac:dyDescent="0.25">
      <c r="B1161" s="10"/>
      <c r="C1161" s="11"/>
      <c r="D1161" s="42" t="str">
        <f>IFERROR(VLOOKUP(C1161,Table1[[كود]:[الصنف]],2,0),"")</f>
        <v/>
      </c>
      <c r="E1161" s="9" t="str">
        <f>IFERROR(VLOOKUP(C1161,Table1[[كود]:[الصنف]],3,0),"")</f>
        <v/>
      </c>
      <c r="F1161" s="9"/>
      <c r="G1161" s="42" t="str">
        <f>IFERROR(INDEX(Table1[سعر الشراء],MATCH(C1161,Table1[كود],0)),"")</f>
        <v/>
      </c>
      <c r="H1161" s="15"/>
      <c r="I1161" s="9" t="str">
        <f t="shared" si="20"/>
        <v/>
      </c>
      <c r="J1161" s="15"/>
      <c r="K1161" s="15"/>
      <c r="L1161" s="15"/>
      <c r="M1161" s="15"/>
      <c r="N1161" s="15"/>
    </row>
    <row r="1162" spans="2:14" s="55" customFormat="1" ht="18.75" x14ac:dyDescent="0.25">
      <c r="B1162" s="10"/>
      <c r="C1162" s="11"/>
      <c r="D1162" s="42" t="str">
        <f>IFERROR(VLOOKUP(C1162,Table1[[كود]:[الصنف]],2,0),"")</f>
        <v/>
      </c>
      <c r="E1162" s="9" t="str">
        <f>IFERROR(VLOOKUP(C1162,Table1[[كود]:[الصنف]],3,0),"")</f>
        <v/>
      </c>
      <c r="F1162" s="9"/>
      <c r="G1162" s="42" t="str">
        <f>IFERROR(INDEX(Table1[سعر الشراء],MATCH(C1162,Table1[كود],0)),"")</f>
        <v/>
      </c>
      <c r="H1162" s="15"/>
      <c r="I1162" s="9" t="str">
        <f t="shared" si="20"/>
        <v/>
      </c>
      <c r="J1162" s="15"/>
      <c r="K1162" s="15"/>
      <c r="L1162" s="15"/>
      <c r="M1162" s="15"/>
      <c r="N1162" s="15"/>
    </row>
    <row r="1163" spans="2:14" s="55" customFormat="1" ht="18.75" x14ac:dyDescent="0.25">
      <c r="B1163" s="10"/>
      <c r="C1163" s="11"/>
      <c r="D1163" s="42" t="str">
        <f>IFERROR(VLOOKUP(C1163,Table1[[كود]:[الصنف]],2,0),"")</f>
        <v/>
      </c>
      <c r="E1163" s="9" t="str">
        <f>IFERROR(VLOOKUP(C1163,Table1[[كود]:[الصنف]],3,0),"")</f>
        <v/>
      </c>
      <c r="F1163" s="9"/>
      <c r="G1163" s="42" t="str">
        <f>IFERROR(INDEX(Table1[سعر الشراء],MATCH(C1163,Table1[كود],0)),"")</f>
        <v/>
      </c>
      <c r="H1163" s="15"/>
      <c r="I1163" s="9" t="str">
        <f t="shared" si="20"/>
        <v/>
      </c>
      <c r="J1163" s="15"/>
      <c r="K1163" s="15"/>
      <c r="L1163" s="15"/>
      <c r="M1163" s="15"/>
      <c r="N1163" s="15"/>
    </row>
    <row r="1164" spans="2:14" s="55" customFormat="1" ht="18.75" x14ac:dyDescent="0.25">
      <c r="B1164" s="10"/>
      <c r="C1164" s="11"/>
      <c r="D1164" s="42" t="str">
        <f>IFERROR(VLOOKUP(C1164,Table1[[كود]:[الصنف]],2,0),"")</f>
        <v/>
      </c>
      <c r="E1164" s="9" t="str">
        <f>IFERROR(VLOOKUP(C1164,Table1[[كود]:[الصنف]],3,0),"")</f>
        <v/>
      </c>
      <c r="F1164" s="9"/>
      <c r="G1164" s="42" t="str">
        <f>IFERROR(INDEX(Table1[سعر الشراء],MATCH(C1164,Table1[كود],0)),"")</f>
        <v/>
      </c>
      <c r="H1164" s="15"/>
      <c r="I1164" s="9" t="str">
        <f t="shared" si="20"/>
        <v/>
      </c>
      <c r="J1164" s="15"/>
      <c r="K1164" s="15"/>
      <c r="L1164" s="15"/>
      <c r="M1164" s="15"/>
      <c r="N1164" s="15"/>
    </row>
    <row r="1165" spans="2:14" s="55" customFormat="1" ht="18.75" x14ac:dyDescent="0.25">
      <c r="B1165" s="10"/>
      <c r="C1165" s="11"/>
      <c r="D1165" s="42" t="str">
        <f>IFERROR(VLOOKUP(C1165,Table1[[كود]:[الصنف]],2,0),"")</f>
        <v/>
      </c>
      <c r="E1165" s="9" t="str">
        <f>IFERROR(VLOOKUP(C1165,Table1[[كود]:[الصنف]],3,0),"")</f>
        <v/>
      </c>
      <c r="F1165" s="9"/>
      <c r="G1165" s="42" t="str">
        <f>IFERROR(INDEX(Table1[سعر الشراء],MATCH(C1165,Table1[كود],0)),"")</f>
        <v/>
      </c>
      <c r="H1165" s="15"/>
      <c r="I1165" s="9" t="str">
        <f t="shared" si="20"/>
        <v/>
      </c>
      <c r="J1165" s="15"/>
      <c r="K1165" s="15"/>
      <c r="L1165" s="15"/>
      <c r="M1165" s="15"/>
      <c r="N1165" s="15"/>
    </row>
    <row r="1166" spans="2:14" s="55" customFormat="1" ht="18.75" x14ac:dyDescent="0.25">
      <c r="B1166" s="10"/>
      <c r="C1166" s="11"/>
      <c r="D1166" s="42" t="str">
        <f>IFERROR(VLOOKUP(C1166,Table1[[كود]:[الصنف]],2,0),"")</f>
        <v/>
      </c>
      <c r="E1166" s="9" t="str">
        <f>IFERROR(VLOOKUP(C1166,Table1[[كود]:[الصنف]],3,0),"")</f>
        <v/>
      </c>
      <c r="F1166" s="9"/>
      <c r="G1166" s="42" t="str">
        <f>IFERROR(INDEX(Table1[سعر الشراء],MATCH(C1166,Table1[كود],0)),"")</f>
        <v/>
      </c>
      <c r="H1166" s="15"/>
      <c r="I1166" s="9" t="str">
        <f t="shared" si="20"/>
        <v/>
      </c>
      <c r="J1166" s="15"/>
      <c r="K1166" s="15"/>
      <c r="L1166" s="15"/>
      <c r="M1166" s="15"/>
      <c r="N1166" s="15"/>
    </row>
    <row r="1167" spans="2:14" s="55" customFormat="1" ht="18.75" x14ac:dyDescent="0.25">
      <c r="B1167" s="10"/>
      <c r="C1167" s="11"/>
      <c r="D1167" s="42" t="str">
        <f>IFERROR(VLOOKUP(C1167,Table1[[كود]:[الصنف]],2,0),"")</f>
        <v/>
      </c>
      <c r="E1167" s="9" t="str">
        <f>IFERROR(VLOOKUP(C1167,Table1[[كود]:[الصنف]],3,0),"")</f>
        <v/>
      </c>
      <c r="F1167" s="9"/>
      <c r="G1167" s="42" t="str">
        <f>IFERROR(INDEX(Table1[سعر الشراء],MATCH(C1167,Table1[كود],0)),"")</f>
        <v/>
      </c>
      <c r="H1167" s="15"/>
      <c r="I1167" s="9" t="str">
        <f t="shared" si="20"/>
        <v/>
      </c>
      <c r="J1167" s="15"/>
      <c r="K1167" s="15"/>
      <c r="L1167" s="15"/>
      <c r="M1167" s="15"/>
      <c r="N1167" s="15"/>
    </row>
    <row r="1168" spans="2:14" s="55" customFormat="1" ht="18.75" x14ac:dyDescent="0.25">
      <c r="B1168" s="10"/>
      <c r="C1168" s="11"/>
      <c r="D1168" s="42" t="str">
        <f>IFERROR(VLOOKUP(C1168,Table1[[كود]:[الصنف]],2,0),"")</f>
        <v/>
      </c>
      <c r="E1168" s="9" t="str">
        <f>IFERROR(VLOOKUP(C1168,Table1[[كود]:[الصنف]],3,0),"")</f>
        <v/>
      </c>
      <c r="F1168" s="9"/>
      <c r="G1168" s="42" t="str">
        <f>IFERROR(INDEX(Table1[سعر الشراء],MATCH(C1168,Table1[كود],0)),"")</f>
        <v/>
      </c>
      <c r="H1168" s="15"/>
      <c r="I1168" s="9" t="str">
        <f t="shared" si="20"/>
        <v/>
      </c>
      <c r="J1168" s="15"/>
      <c r="K1168" s="15"/>
      <c r="L1168" s="15"/>
      <c r="M1168" s="15"/>
      <c r="N1168" s="15"/>
    </row>
    <row r="1169" spans="2:14" s="55" customFormat="1" ht="18.75" x14ac:dyDescent="0.25">
      <c r="B1169" s="10"/>
      <c r="C1169" s="11"/>
      <c r="D1169" s="42" t="str">
        <f>IFERROR(VLOOKUP(C1169,Table1[[كود]:[الصنف]],2,0),"")</f>
        <v/>
      </c>
      <c r="E1169" s="9" t="str">
        <f>IFERROR(VLOOKUP(C1169,Table1[[كود]:[الصنف]],3,0),"")</f>
        <v/>
      </c>
      <c r="F1169" s="9"/>
      <c r="G1169" s="42" t="str">
        <f>IFERROR(INDEX(Table1[سعر الشراء],MATCH(C1169,Table1[كود],0)),"")</f>
        <v/>
      </c>
      <c r="H1169" s="15"/>
      <c r="I1169" s="9" t="str">
        <f t="shared" si="20"/>
        <v/>
      </c>
      <c r="J1169" s="15"/>
      <c r="K1169" s="15"/>
      <c r="L1169" s="15"/>
      <c r="M1169" s="15"/>
      <c r="N1169" s="15"/>
    </row>
    <row r="1170" spans="2:14" s="55" customFormat="1" ht="18.75" x14ac:dyDescent="0.25">
      <c r="B1170" s="10"/>
      <c r="C1170" s="11"/>
      <c r="D1170" s="42" t="str">
        <f>IFERROR(VLOOKUP(C1170,Table1[[كود]:[الصنف]],2,0),"")</f>
        <v/>
      </c>
      <c r="E1170" s="9" t="str">
        <f>IFERROR(VLOOKUP(C1170,Table1[[كود]:[الصنف]],3,0),"")</f>
        <v/>
      </c>
      <c r="F1170" s="9"/>
      <c r="G1170" s="42" t="str">
        <f>IFERROR(INDEX(Table1[سعر الشراء],MATCH(C1170,Table1[كود],0)),"")</f>
        <v/>
      </c>
      <c r="H1170" s="15"/>
      <c r="I1170" s="9" t="str">
        <f t="shared" si="20"/>
        <v/>
      </c>
      <c r="J1170" s="15"/>
      <c r="K1170" s="15"/>
      <c r="L1170" s="15"/>
      <c r="M1170" s="15"/>
      <c r="N1170" s="15"/>
    </row>
    <row r="1171" spans="2:14" s="55" customFormat="1" ht="18.75" x14ac:dyDescent="0.25">
      <c r="B1171" s="10"/>
      <c r="C1171" s="11"/>
      <c r="D1171" s="42" t="str">
        <f>IFERROR(VLOOKUP(C1171,Table1[[كود]:[الصنف]],2,0),"")</f>
        <v/>
      </c>
      <c r="E1171" s="9" t="str">
        <f>IFERROR(VLOOKUP(C1171,Table1[[كود]:[الصنف]],3,0),"")</f>
        <v/>
      </c>
      <c r="F1171" s="9"/>
      <c r="G1171" s="42" t="str">
        <f>IFERROR(INDEX(Table1[سعر الشراء],MATCH(C1171,Table1[كود],0)),"")</f>
        <v/>
      </c>
      <c r="H1171" s="15"/>
      <c r="I1171" s="9" t="str">
        <f t="shared" si="20"/>
        <v/>
      </c>
      <c r="J1171" s="15"/>
      <c r="K1171" s="15"/>
      <c r="L1171" s="15"/>
      <c r="M1171" s="15"/>
      <c r="N1171" s="15"/>
    </row>
    <row r="1172" spans="2:14" s="55" customFormat="1" ht="18.75" x14ac:dyDescent="0.25">
      <c r="B1172" s="10"/>
      <c r="C1172" s="11"/>
      <c r="D1172" s="42" t="str">
        <f>IFERROR(VLOOKUP(C1172,Table1[[كود]:[الصنف]],2,0),"")</f>
        <v/>
      </c>
      <c r="E1172" s="9" t="str">
        <f>IFERROR(VLOOKUP(C1172,Table1[[كود]:[الصنف]],3,0),"")</f>
        <v/>
      </c>
      <c r="F1172" s="9"/>
      <c r="G1172" s="42" t="str">
        <f>IFERROR(INDEX(Table1[سعر الشراء],MATCH(C1172,Table1[كود],0)),"")</f>
        <v/>
      </c>
      <c r="H1172" s="15"/>
      <c r="I1172" s="9" t="str">
        <f t="shared" si="20"/>
        <v/>
      </c>
      <c r="J1172" s="15"/>
      <c r="K1172" s="15"/>
      <c r="L1172" s="15"/>
      <c r="M1172" s="15"/>
      <c r="N1172" s="15"/>
    </row>
    <row r="1173" spans="2:14" s="55" customFormat="1" ht="18.75" x14ac:dyDescent="0.25">
      <c r="B1173" s="10"/>
      <c r="C1173" s="11"/>
      <c r="D1173" s="42" t="str">
        <f>IFERROR(VLOOKUP(C1173,Table1[[كود]:[الصنف]],2,0),"")</f>
        <v/>
      </c>
      <c r="E1173" s="9" t="str">
        <f>IFERROR(VLOOKUP(C1173,Table1[[كود]:[الصنف]],3,0),"")</f>
        <v/>
      </c>
      <c r="F1173" s="9"/>
      <c r="G1173" s="42" t="str">
        <f>IFERROR(INDEX(Table1[سعر الشراء],MATCH(C1173,Table1[كود],0)),"")</f>
        <v/>
      </c>
      <c r="H1173" s="15"/>
      <c r="I1173" s="9" t="str">
        <f t="shared" si="20"/>
        <v/>
      </c>
      <c r="J1173" s="15"/>
      <c r="K1173" s="15"/>
      <c r="L1173" s="15"/>
      <c r="M1173" s="15"/>
      <c r="N1173" s="15"/>
    </row>
    <row r="1174" spans="2:14" s="55" customFormat="1" ht="18.75" x14ac:dyDescent="0.25">
      <c r="B1174" s="10"/>
      <c r="C1174" s="11"/>
      <c r="D1174" s="42" t="str">
        <f>IFERROR(VLOOKUP(C1174,Table1[[كود]:[الصنف]],2,0),"")</f>
        <v/>
      </c>
      <c r="E1174" s="9" t="str">
        <f>IFERROR(VLOOKUP(C1174,Table1[[كود]:[الصنف]],3,0),"")</f>
        <v/>
      </c>
      <c r="F1174" s="9"/>
      <c r="G1174" s="42" t="str">
        <f>IFERROR(INDEX(Table1[سعر الشراء],MATCH(C1174,Table1[كود],0)),"")</f>
        <v/>
      </c>
      <c r="H1174" s="15"/>
      <c r="I1174" s="9" t="str">
        <f t="shared" si="20"/>
        <v/>
      </c>
      <c r="J1174" s="15"/>
      <c r="K1174" s="15"/>
      <c r="L1174" s="15"/>
      <c r="M1174" s="15"/>
      <c r="N1174" s="15"/>
    </row>
    <row r="1175" spans="2:14" s="55" customFormat="1" ht="18.75" x14ac:dyDescent="0.25">
      <c r="B1175" s="10"/>
      <c r="C1175" s="11"/>
      <c r="D1175" s="42" t="str">
        <f>IFERROR(VLOOKUP(C1175,Table1[[كود]:[الصنف]],2,0),"")</f>
        <v/>
      </c>
      <c r="E1175" s="9" t="str">
        <f>IFERROR(VLOOKUP(C1175,Table1[[كود]:[الصنف]],3,0),"")</f>
        <v/>
      </c>
      <c r="F1175" s="9"/>
      <c r="G1175" s="42" t="str">
        <f>IFERROR(INDEX(Table1[سعر الشراء],MATCH(C1175,Table1[كود],0)),"")</f>
        <v/>
      </c>
      <c r="H1175" s="15"/>
      <c r="I1175" s="9" t="str">
        <f t="shared" si="20"/>
        <v/>
      </c>
      <c r="J1175" s="15"/>
      <c r="K1175" s="15"/>
      <c r="L1175" s="15"/>
      <c r="M1175" s="15"/>
      <c r="N1175" s="15"/>
    </row>
    <row r="1176" spans="2:14" s="55" customFormat="1" ht="18.75" x14ac:dyDescent="0.25">
      <c r="B1176" s="10"/>
      <c r="C1176" s="11"/>
      <c r="D1176" s="42" t="str">
        <f>IFERROR(VLOOKUP(C1176,Table1[[كود]:[الصنف]],2,0),"")</f>
        <v/>
      </c>
      <c r="E1176" s="9" t="str">
        <f>IFERROR(VLOOKUP(C1176,Table1[[كود]:[الصنف]],3,0),"")</f>
        <v/>
      </c>
      <c r="F1176" s="9"/>
      <c r="G1176" s="42" t="str">
        <f>IFERROR(INDEX(Table1[سعر الشراء],MATCH(C1176,Table1[كود],0)),"")</f>
        <v/>
      </c>
      <c r="H1176" s="15"/>
      <c r="I1176" s="9" t="str">
        <f t="shared" si="20"/>
        <v/>
      </c>
      <c r="J1176" s="15"/>
      <c r="K1176" s="15"/>
      <c r="L1176" s="15"/>
      <c r="M1176" s="15"/>
      <c r="N1176" s="15"/>
    </row>
    <row r="1177" spans="2:14" s="55" customFormat="1" ht="18.75" x14ac:dyDescent="0.25">
      <c r="B1177" s="10"/>
      <c r="C1177" s="11"/>
      <c r="D1177" s="42" t="str">
        <f>IFERROR(VLOOKUP(C1177,Table1[[كود]:[الصنف]],2,0),"")</f>
        <v/>
      </c>
      <c r="E1177" s="9" t="str">
        <f>IFERROR(VLOOKUP(C1177,Table1[[كود]:[الصنف]],3,0),"")</f>
        <v/>
      </c>
      <c r="F1177" s="9"/>
      <c r="G1177" s="42" t="str">
        <f>IFERROR(INDEX(Table1[سعر الشراء],MATCH(C1177,Table1[كود],0)),"")</f>
        <v/>
      </c>
      <c r="H1177" s="15"/>
      <c r="I1177" s="9" t="str">
        <f t="shared" si="20"/>
        <v/>
      </c>
      <c r="J1177" s="15"/>
      <c r="K1177" s="15"/>
      <c r="L1177" s="15"/>
      <c r="M1177" s="15"/>
      <c r="N1177" s="15"/>
    </row>
    <row r="1178" spans="2:14" s="55" customFormat="1" ht="18.75" x14ac:dyDescent="0.25">
      <c r="B1178" s="10"/>
      <c r="C1178" s="11"/>
      <c r="D1178" s="42" t="str">
        <f>IFERROR(VLOOKUP(C1178,Table1[[كود]:[الصنف]],2,0),"")</f>
        <v/>
      </c>
      <c r="E1178" s="9" t="str">
        <f>IFERROR(VLOOKUP(C1178,Table1[[كود]:[الصنف]],3,0),"")</f>
        <v/>
      </c>
      <c r="F1178" s="9"/>
      <c r="G1178" s="42" t="str">
        <f>IFERROR(INDEX(Table1[سعر الشراء],MATCH(C1178,Table1[كود],0)),"")</f>
        <v/>
      </c>
      <c r="H1178" s="15"/>
      <c r="I1178" s="9" t="str">
        <f t="shared" si="20"/>
        <v/>
      </c>
      <c r="J1178" s="15"/>
      <c r="K1178" s="15"/>
      <c r="L1178" s="15"/>
      <c r="M1178" s="15"/>
      <c r="N1178" s="15"/>
    </row>
    <row r="1179" spans="2:14" s="55" customFormat="1" ht="18.75" x14ac:dyDescent="0.25">
      <c r="B1179" s="10"/>
      <c r="C1179" s="11"/>
      <c r="D1179" s="42" t="str">
        <f>IFERROR(VLOOKUP(C1179,Table1[[كود]:[الصنف]],2,0),"")</f>
        <v/>
      </c>
      <c r="E1179" s="9" t="str">
        <f>IFERROR(VLOOKUP(C1179,Table1[[كود]:[الصنف]],3,0),"")</f>
        <v/>
      </c>
      <c r="F1179" s="9"/>
      <c r="G1179" s="42" t="str">
        <f>IFERROR(INDEX(Table1[سعر الشراء],MATCH(C1179,Table1[كود],0)),"")</f>
        <v/>
      </c>
      <c r="H1179" s="15"/>
      <c r="I1179" s="9" t="str">
        <f t="shared" si="20"/>
        <v/>
      </c>
      <c r="J1179" s="15"/>
      <c r="K1179" s="15"/>
      <c r="L1179" s="15"/>
      <c r="M1179" s="15"/>
      <c r="N1179" s="15"/>
    </row>
    <row r="1180" spans="2:14" s="55" customFormat="1" ht="18.75" x14ac:dyDescent="0.25">
      <c r="B1180" s="10"/>
      <c r="C1180" s="11"/>
      <c r="D1180" s="42" t="str">
        <f>IFERROR(VLOOKUP(C1180,Table1[[كود]:[الصنف]],2,0),"")</f>
        <v/>
      </c>
      <c r="E1180" s="9" t="str">
        <f>IFERROR(VLOOKUP(C1180,Table1[[كود]:[الصنف]],3,0),"")</f>
        <v/>
      </c>
      <c r="F1180" s="9"/>
      <c r="G1180" s="9"/>
      <c r="H1180" s="15"/>
      <c r="I1180" s="9">
        <f t="shared" si="20"/>
        <v>0</v>
      </c>
      <c r="J1180" s="15"/>
      <c r="K1180" s="15"/>
      <c r="L1180" s="15"/>
      <c r="M1180" s="15"/>
      <c r="N1180" s="15"/>
    </row>
    <row r="1181" spans="2:14" s="55" customFormat="1" ht="18.75" x14ac:dyDescent="0.25">
      <c r="B1181" s="10"/>
      <c r="C1181" s="11"/>
      <c r="D1181" s="42" t="str">
        <f>IFERROR(VLOOKUP(C1181,Table1[[كود]:[الصنف]],2,0),"")</f>
        <v/>
      </c>
      <c r="E1181" s="9" t="str">
        <f>IFERROR(VLOOKUP(C1181,Table1[[كود]:[الصنف]],3,0),"")</f>
        <v/>
      </c>
      <c r="F1181" s="9"/>
      <c r="G1181" s="9"/>
      <c r="H1181" s="15"/>
      <c r="I1181" s="9">
        <f t="shared" si="20"/>
        <v>0</v>
      </c>
      <c r="J1181" s="15"/>
      <c r="K1181" s="15"/>
      <c r="L1181" s="15"/>
      <c r="M1181" s="15"/>
      <c r="N1181" s="15"/>
    </row>
    <row r="1182" spans="2:14" s="55" customFormat="1" ht="18.75" x14ac:dyDescent="0.25">
      <c r="B1182" s="10"/>
      <c r="C1182" s="11"/>
      <c r="D1182" s="42" t="str">
        <f>IFERROR(VLOOKUP(C1182,Table1[[كود]:[الصنف]],2,0),"")</f>
        <v/>
      </c>
      <c r="E1182" s="9" t="str">
        <f>IFERROR(VLOOKUP(C1182,Table1[[كود]:[الصنف]],3,0),"")</f>
        <v/>
      </c>
      <c r="F1182" s="9"/>
      <c r="G1182" s="9"/>
      <c r="H1182" s="15"/>
      <c r="I1182" s="9">
        <f t="shared" si="20"/>
        <v>0</v>
      </c>
      <c r="J1182" s="15"/>
      <c r="K1182" s="15"/>
      <c r="L1182" s="15"/>
      <c r="M1182" s="15"/>
      <c r="N1182" s="15"/>
    </row>
    <row r="1183" spans="2:14" s="55" customFormat="1" ht="18.75" x14ac:dyDescent="0.25">
      <c r="B1183" s="10"/>
      <c r="C1183" s="11"/>
      <c r="D1183" s="42" t="str">
        <f>IFERROR(VLOOKUP(C1183,Table1[[كود]:[الصنف]],2,0),"")</f>
        <v/>
      </c>
      <c r="E1183" s="9" t="str">
        <f>IFERROR(VLOOKUP(C1183,Table1[[كود]:[الصنف]],3,0),"")</f>
        <v/>
      </c>
      <c r="F1183" s="9"/>
      <c r="G1183" s="9"/>
      <c r="H1183" s="15"/>
      <c r="I1183" s="9">
        <f t="shared" si="20"/>
        <v>0</v>
      </c>
      <c r="J1183" s="15"/>
      <c r="K1183" s="15"/>
      <c r="L1183" s="15"/>
      <c r="M1183" s="15"/>
      <c r="N1183" s="15"/>
    </row>
    <row r="1184" spans="2:14" s="55" customFormat="1" ht="18.75" x14ac:dyDescent="0.25">
      <c r="B1184" s="10"/>
      <c r="C1184" s="11"/>
      <c r="D1184" s="42" t="str">
        <f>IFERROR(VLOOKUP(C1184,Table1[[كود]:[الصنف]],2,0),"")</f>
        <v/>
      </c>
      <c r="E1184" s="9" t="str">
        <f>IFERROR(VLOOKUP(C1184,Table1[[كود]:[الصنف]],3,0),"")</f>
        <v/>
      </c>
      <c r="F1184" s="9"/>
      <c r="G1184" s="9"/>
      <c r="H1184" s="15"/>
      <c r="I1184" s="9">
        <f t="shared" si="20"/>
        <v>0</v>
      </c>
      <c r="J1184" s="15"/>
      <c r="K1184" s="15"/>
      <c r="L1184" s="15"/>
      <c r="M1184" s="15"/>
      <c r="N1184" s="15"/>
    </row>
    <row r="1185" spans="1:14" s="55" customFormat="1" ht="18.75" x14ac:dyDescent="0.25">
      <c r="A1185" s="8"/>
      <c r="B1185" s="10"/>
      <c r="C1185" s="11"/>
      <c r="D1185" s="42" t="str">
        <f>IFERROR(VLOOKUP(C1185,Table1[[كود]:[الصنف]],2,0),"")</f>
        <v/>
      </c>
      <c r="E1185" s="9" t="str">
        <f>IFERROR(VLOOKUP(C1185,Table1[[كود]:[الصنف]],3,0),"")</f>
        <v/>
      </c>
      <c r="F1185" s="9"/>
      <c r="G1185" s="9"/>
      <c r="H1185" s="15"/>
      <c r="I1185" s="9">
        <f t="shared" si="20"/>
        <v>0</v>
      </c>
      <c r="J1185" s="15"/>
      <c r="K1185" s="15"/>
      <c r="L1185" s="15"/>
      <c r="M1185" s="15"/>
      <c r="N1185" s="15"/>
    </row>
    <row r="1186" spans="1:14" s="55" customFormat="1" ht="18.75" x14ac:dyDescent="0.25">
      <c r="A1186" s="8"/>
      <c r="B1186" s="8"/>
      <c r="C1186" s="8"/>
      <c r="D1186" s="42" t="str">
        <f>IFERROR(VLOOKUP(C1186,Table1[[كود]:[الصنف]],2,0),"")</f>
        <v/>
      </c>
      <c r="E1186" s="8"/>
      <c r="F1186" s="8"/>
      <c r="G1186" s="8"/>
      <c r="H1186" s="15"/>
      <c r="I1186" s="9">
        <f t="shared" si="20"/>
        <v>0</v>
      </c>
      <c r="J1186" s="15"/>
      <c r="K1186" s="15"/>
      <c r="L1186" s="15"/>
      <c r="M1186" s="15"/>
      <c r="N1186" s="15"/>
    </row>
    <row r="1187" spans="1:14" s="55" customFormat="1" ht="18.75" x14ac:dyDescent="0.25">
      <c r="A1187" s="8"/>
      <c r="B1187" s="8"/>
      <c r="C1187" s="8"/>
      <c r="D1187" s="42" t="str">
        <f>IFERROR(VLOOKUP(C1187,Table1[[كود]:[الصنف]],2,0),"")</f>
        <v/>
      </c>
      <c r="E1187" s="8"/>
      <c r="F1187" s="8"/>
      <c r="G1187" s="8"/>
      <c r="H1187" s="15"/>
      <c r="I1187" s="9">
        <f t="shared" si="20"/>
        <v>0</v>
      </c>
      <c r="J1187" s="15"/>
      <c r="K1187" s="15"/>
      <c r="L1187" s="15"/>
      <c r="M1187" s="15"/>
      <c r="N1187" s="15"/>
    </row>
    <row r="1188" spans="1:14" s="55" customFormat="1" ht="18.75" x14ac:dyDescent="0.25">
      <c r="A1188" s="8"/>
      <c r="B1188" s="8"/>
      <c r="C1188" s="8"/>
      <c r="D1188" s="42" t="str">
        <f>IFERROR(VLOOKUP(C1188,Table1[[كود]:[الصنف]],2,0),"")</f>
        <v/>
      </c>
      <c r="E1188" s="8"/>
      <c r="F1188" s="8"/>
      <c r="G1188" s="8"/>
      <c r="H1188" s="15"/>
      <c r="I1188" s="9">
        <f t="shared" si="20"/>
        <v>0</v>
      </c>
      <c r="J1188" s="15"/>
      <c r="K1188" s="15"/>
      <c r="L1188" s="15"/>
      <c r="M1188" s="15"/>
      <c r="N1188" s="15"/>
    </row>
    <row r="1189" spans="1:14" ht="18.75" x14ac:dyDescent="0.25">
      <c r="D1189" s="42" t="str">
        <f>IFERROR(VLOOKUP(C1189,Table1[[كود]:[الصنف]],2,0),"")</f>
        <v/>
      </c>
      <c r="I1189" s="9">
        <f t="shared" si="20"/>
        <v>0</v>
      </c>
    </row>
    <row r="1190" spans="1:14" ht="18.75" x14ac:dyDescent="0.25">
      <c r="D1190" s="42" t="str">
        <f>IFERROR(VLOOKUP(C1190,Table1[[كود]:[الصنف]],2,0),"")</f>
        <v/>
      </c>
      <c r="I1190" s="9">
        <f t="shared" si="20"/>
        <v>0</v>
      </c>
    </row>
    <row r="1191" spans="1:14" ht="18.75" x14ac:dyDescent="0.25">
      <c r="D1191" s="42" t="str">
        <f>IFERROR(VLOOKUP(C1191,Table1[[كود]:[الصنف]],2,0),"")</f>
        <v/>
      </c>
      <c r="I1191" s="9">
        <f t="shared" si="20"/>
        <v>0</v>
      </c>
    </row>
    <row r="1192" spans="1:14" ht="18.75" x14ac:dyDescent="0.25">
      <c r="D1192" s="42" t="str">
        <f>IFERROR(VLOOKUP(C1192,Table1[[كود]:[الصنف]],2,0),"")</f>
        <v/>
      </c>
      <c r="I1192" s="9">
        <f t="shared" si="20"/>
        <v>0</v>
      </c>
    </row>
    <row r="1193" spans="1:14" ht="18.75" x14ac:dyDescent="0.25">
      <c r="D1193" s="42" t="str">
        <f>IFERROR(VLOOKUP(C1193,Table1[[كود]:[الصنف]],2,0),"")</f>
        <v/>
      </c>
      <c r="I1193" s="9">
        <f t="shared" si="20"/>
        <v>0</v>
      </c>
    </row>
    <row r="1194" spans="1:14" ht="18.75" x14ac:dyDescent="0.25">
      <c r="D1194" s="42" t="str">
        <f>IFERROR(VLOOKUP(C1194,Table1[[كود]:[الصنف]],2,0),"")</f>
        <v/>
      </c>
      <c r="I1194" s="9">
        <f t="shared" si="20"/>
        <v>0</v>
      </c>
    </row>
    <row r="1195" spans="1:14" ht="18.75" x14ac:dyDescent="0.25">
      <c r="D1195" s="42" t="str">
        <f>IFERROR(VLOOKUP(C1195,Table1[[كود]:[الصنف]],2,0),"")</f>
        <v/>
      </c>
      <c r="I1195" s="9">
        <f t="shared" si="20"/>
        <v>0</v>
      </c>
    </row>
    <row r="1196" spans="1:14" ht="18.75" x14ac:dyDescent="0.25">
      <c r="D1196" s="42" t="str">
        <f>IFERROR(VLOOKUP(C1196,Table1[[كود]:[الصنف]],2,0),"")</f>
        <v/>
      </c>
      <c r="I1196" s="9">
        <f t="shared" si="20"/>
        <v>0</v>
      </c>
    </row>
    <row r="1197" spans="1:14" ht="18.75" x14ac:dyDescent="0.25">
      <c r="D1197" s="42" t="str">
        <f>IFERROR(VLOOKUP(C1197,Table1[[كود]:[الصنف]],2,0),"")</f>
        <v/>
      </c>
      <c r="I1197" s="9">
        <f t="shared" si="20"/>
        <v>0</v>
      </c>
    </row>
    <row r="1198" spans="1:14" ht="18.75" x14ac:dyDescent="0.25">
      <c r="D1198" s="42" t="str">
        <f>IFERROR(VLOOKUP(C1198,Table1[[كود]:[الصنف]],2,0),"")</f>
        <v/>
      </c>
      <c r="I1198" s="9">
        <f t="shared" si="20"/>
        <v>0</v>
      </c>
    </row>
    <row r="1199" spans="1:14" ht="18.75" x14ac:dyDescent="0.25">
      <c r="D1199" s="42" t="str">
        <f>IFERROR(VLOOKUP(C1199,Table1[[كود]:[الصنف]],2,0),"")</f>
        <v/>
      </c>
      <c r="I1199" s="9">
        <f t="shared" si="20"/>
        <v>0</v>
      </c>
    </row>
    <row r="1200" spans="1:14" ht="18.75" x14ac:dyDescent="0.25">
      <c r="D1200" s="42" t="str">
        <f>IFERROR(VLOOKUP(C1200,Table1[[كود]:[الصنف]],2,0),"")</f>
        <v/>
      </c>
      <c r="I1200" s="9">
        <f t="shared" si="20"/>
        <v>0</v>
      </c>
    </row>
    <row r="1201" spans="4:9" ht="18.75" x14ac:dyDescent="0.25">
      <c r="D1201" s="42" t="str">
        <f>IFERROR(VLOOKUP(C1201,Table1[[كود]:[الصنف]],2,0),"")</f>
        <v/>
      </c>
      <c r="I1201" s="9">
        <f t="shared" si="20"/>
        <v>0</v>
      </c>
    </row>
    <row r="1202" spans="4:9" ht="18.75" x14ac:dyDescent="0.25">
      <c r="D1202" s="42" t="str">
        <f>IFERROR(VLOOKUP(C1202,Table1[[كود]:[الصنف]],2,0),"")</f>
        <v/>
      </c>
      <c r="I1202" s="9">
        <f t="shared" si="20"/>
        <v>0</v>
      </c>
    </row>
    <row r="1203" spans="4:9" ht="18.75" x14ac:dyDescent="0.25">
      <c r="D1203" s="42" t="str">
        <f>IFERROR(VLOOKUP(C1203,Table1[[كود]:[الصنف]],2,0),"")</f>
        <v/>
      </c>
      <c r="I1203" s="9">
        <f t="shared" si="20"/>
        <v>0</v>
      </c>
    </row>
    <row r="1204" spans="4:9" ht="18.75" x14ac:dyDescent="0.25">
      <c r="D1204" s="42" t="str">
        <f>IFERROR(VLOOKUP(C1204,Table1[[كود]:[الصنف]],2,0),"")</f>
        <v/>
      </c>
      <c r="I1204" s="9">
        <f t="shared" si="20"/>
        <v>0</v>
      </c>
    </row>
    <row r="1205" spans="4:9" ht="18.75" x14ac:dyDescent="0.25">
      <c r="D1205" s="42" t="str">
        <f>IFERROR(VLOOKUP(C1205,Table1[[كود]:[الصنف]],2,0),"")</f>
        <v/>
      </c>
      <c r="I1205" s="9">
        <f t="shared" si="20"/>
        <v>0</v>
      </c>
    </row>
    <row r="1206" spans="4:9" ht="18.75" x14ac:dyDescent="0.25">
      <c r="D1206" s="42" t="str">
        <f>IFERROR(VLOOKUP(C1206,Table1[[كود]:[الصنف]],2,0),"")</f>
        <v/>
      </c>
      <c r="I1206" s="9">
        <f t="shared" si="20"/>
        <v>0</v>
      </c>
    </row>
    <row r="1207" spans="4:9" ht="18.75" x14ac:dyDescent="0.25">
      <c r="D1207" s="42" t="str">
        <f>IFERROR(VLOOKUP(C1207,Table1[[كود]:[الصنف]],2,0),"")</f>
        <v/>
      </c>
      <c r="I1207" s="9">
        <f t="shared" si="20"/>
        <v>0</v>
      </c>
    </row>
    <row r="1208" spans="4:9" ht="18.75" x14ac:dyDescent="0.25">
      <c r="D1208" s="42" t="str">
        <f>IFERROR(VLOOKUP(C1208,Table1[[كود]:[الصنف]],2,0),"")</f>
        <v/>
      </c>
      <c r="I1208" s="9">
        <f t="shared" si="20"/>
        <v>0</v>
      </c>
    </row>
    <row r="1209" spans="4:9" ht="18.75" x14ac:dyDescent="0.25">
      <c r="D1209" s="42" t="str">
        <f>IFERROR(VLOOKUP(C1209,Table1[[كود]:[الصنف]],2,0),"")</f>
        <v/>
      </c>
      <c r="I1209" s="9">
        <f t="shared" si="20"/>
        <v>0</v>
      </c>
    </row>
    <row r="1210" spans="4:9" ht="18.75" x14ac:dyDescent="0.25">
      <c r="D1210" s="42" t="str">
        <f>IFERROR(VLOOKUP(C1210,Table1[[كود]:[الصنف]],2,0),"")</f>
        <v/>
      </c>
      <c r="I1210" s="9">
        <f t="shared" si="20"/>
        <v>0</v>
      </c>
    </row>
    <row r="1211" spans="4:9" ht="18.75" x14ac:dyDescent="0.25">
      <c r="D1211" s="42" t="str">
        <f>IFERROR(VLOOKUP(C1211,Table1[[كود]:[الصنف]],2,0),"")</f>
        <v/>
      </c>
      <c r="I1211" s="9">
        <f t="shared" si="20"/>
        <v>0</v>
      </c>
    </row>
    <row r="1212" spans="4:9" ht="18.75" x14ac:dyDescent="0.25">
      <c r="D1212" s="42" t="str">
        <f>IFERROR(VLOOKUP(C1212,Table1[[كود]:[الصنف]],2,0),"")</f>
        <v/>
      </c>
      <c r="I1212" s="9">
        <f t="shared" si="20"/>
        <v>0</v>
      </c>
    </row>
    <row r="1213" spans="4:9" ht="18.75" x14ac:dyDescent="0.25">
      <c r="D1213" s="42" t="str">
        <f>IFERROR(VLOOKUP(C1213,Table1[[كود]:[الصنف]],2,0),"")</f>
        <v/>
      </c>
      <c r="I1213" s="9">
        <f t="shared" si="20"/>
        <v>0</v>
      </c>
    </row>
    <row r="1214" spans="4:9" ht="18.75" x14ac:dyDescent="0.25">
      <c r="D1214" s="42" t="str">
        <f>IFERROR(VLOOKUP(C1214,Table1[[كود]:[الصنف]],2,0),"")</f>
        <v/>
      </c>
      <c r="I1214" s="9">
        <f t="shared" si="20"/>
        <v>0</v>
      </c>
    </row>
    <row r="1215" spans="4:9" ht="18.75" x14ac:dyDescent="0.25">
      <c r="D1215" s="42" t="str">
        <f>IFERROR(VLOOKUP(C1215,Table1[[كود]:[الصنف]],2,0),"")</f>
        <v/>
      </c>
      <c r="I1215" s="9">
        <f t="shared" si="20"/>
        <v>0</v>
      </c>
    </row>
    <row r="1216" spans="4:9" ht="18.75" x14ac:dyDescent="0.25">
      <c r="D1216" s="42" t="str">
        <f>IFERROR(VLOOKUP(C1216,Table1[[كود]:[الصنف]],2,0),"")</f>
        <v/>
      </c>
      <c r="I1216" s="9">
        <f t="shared" si="20"/>
        <v>0</v>
      </c>
    </row>
    <row r="1217" spans="4:9" ht="18.75" x14ac:dyDescent="0.25">
      <c r="D1217" s="42" t="str">
        <f>IFERROR(VLOOKUP(C1217,Table1[[كود]:[الصنف]],2,0),"")</f>
        <v/>
      </c>
      <c r="I1217" s="9">
        <f t="shared" si="20"/>
        <v>0</v>
      </c>
    </row>
    <row r="1218" spans="4:9" ht="18.75" x14ac:dyDescent="0.25">
      <c r="D1218" s="42" t="str">
        <f>IFERROR(VLOOKUP(C1218,Table1[[كود]:[الصنف]],2,0),"")</f>
        <v/>
      </c>
      <c r="I1218" s="9">
        <f t="shared" si="20"/>
        <v>0</v>
      </c>
    </row>
    <row r="1219" spans="4:9" ht="18.75" x14ac:dyDescent="0.25">
      <c r="D1219" s="42" t="str">
        <f>IFERROR(VLOOKUP(C1219,Table1[[كود]:[الصنف]],2,0),"")</f>
        <v/>
      </c>
      <c r="I1219" s="9">
        <f t="shared" si="20"/>
        <v>0</v>
      </c>
    </row>
    <row r="1220" spans="4:9" ht="18.75" x14ac:dyDescent="0.25">
      <c r="D1220" s="42" t="str">
        <f>IFERROR(VLOOKUP(C1220,Table1[[كود]:[الصنف]],2,0),"")</f>
        <v/>
      </c>
      <c r="I1220" s="9">
        <f t="shared" si="20"/>
        <v>0</v>
      </c>
    </row>
    <row r="1221" spans="4:9" ht="18.75" x14ac:dyDescent="0.25">
      <c r="D1221" s="42" t="str">
        <f>IFERROR(VLOOKUP(C1221,Table1[[كود]:[الصنف]],2,0),"")</f>
        <v/>
      </c>
      <c r="I1221" s="9">
        <f t="shared" si="20"/>
        <v>0</v>
      </c>
    </row>
    <row r="1222" spans="4:9" ht="18.75" x14ac:dyDescent="0.25">
      <c r="D1222" s="42" t="str">
        <f>IFERROR(VLOOKUP(C1222,Table1[[كود]:[الصنف]],2,0),"")</f>
        <v/>
      </c>
      <c r="I1222" s="9">
        <f t="shared" si="20"/>
        <v>0</v>
      </c>
    </row>
    <row r="1223" spans="4:9" ht="18.75" x14ac:dyDescent="0.25">
      <c r="D1223" s="42" t="str">
        <f>IFERROR(VLOOKUP(C1223,Table1[[كود]:[الصنف]],2,0),"")</f>
        <v/>
      </c>
      <c r="I1223" s="9">
        <f t="shared" si="20"/>
        <v>0</v>
      </c>
    </row>
    <row r="1224" spans="4:9" ht="18.75" x14ac:dyDescent="0.25">
      <c r="D1224" s="42" t="str">
        <f>IFERROR(VLOOKUP(C1224,Table1[[كود]:[الصنف]],2,0),"")</f>
        <v/>
      </c>
      <c r="I1224" s="9">
        <f t="shared" ref="I1224:I1287" si="21">IFERROR((G1224*F1224)-H1224,"")</f>
        <v>0</v>
      </c>
    </row>
    <row r="1225" spans="4:9" ht="18.75" x14ac:dyDescent="0.25">
      <c r="D1225" s="42" t="str">
        <f>IFERROR(VLOOKUP(C1225,Table1[[كود]:[الصنف]],2,0),"")</f>
        <v/>
      </c>
      <c r="I1225" s="9">
        <f t="shared" si="21"/>
        <v>0</v>
      </c>
    </row>
    <row r="1226" spans="4:9" ht="18.75" x14ac:dyDescent="0.25">
      <c r="D1226" s="42" t="str">
        <f>IFERROR(VLOOKUP(C1226,Table1[[كود]:[الصنف]],2,0),"")</f>
        <v/>
      </c>
      <c r="I1226" s="9">
        <f t="shared" si="21"/>
        <v>0</v>
      </c>
    </row>
    <row r="1227" spans="4:9" ht="18.75" x14ac:dyDescent="0.25">
      <c r="D1227" s="42" t="str">
        <f>IFERROR(VLOOKUP(C1227,Table1[[كود]:[الصنف]],2,0),"")</f>
        <v/>
      </c>
      <c r="I1227" s="9">
        <f t="shared" si="21"/>
        <v>0</v>
      </c>
    </row>
    <row r="1228" spans="4:9" ht="18.75" x14ac:dyDescent="0.25">
      <c r="D1228" s="42" t="str">
        <f>IFERROR(VLOOKUP(C1228,Table1[[كود]:[الصنف]],2,0),"")</f>
        <v/>
      </c>
      <c r="I1228" s="9">
        <f t="shared" si="21"/>
        <v>0</v>
      </c>
    </row>
    <row r="1229" spans="4:9" ht="18.75" x14ac:dyDescent="0.25">
      <c r="D1229" s="42" t="str">
        <f>IFERROR(VLOOKUP(C1229,Table1[[كود]:[الصنف]],2,0),"")</f>
        <v/>
      </c>
      <c r="I1229" s="9">
        <f t="shared" si="21"/>
        <v>0</v>
      </c>
    </row>
    <row r="1230" spans="4:9" ht="18.75" x14ac:dyDescent="0.25">
      <c r="D1230" s="42" t="str">
        <f>IFERROR(VLOOKUP(C1230,Table1[[كود]:[الصنف]],2,0),"")</f>
        <v/>
      </c>
      <c r="I1230" s="9">
        <f t="shared" si="21"/>
        <v>0</v>
      </c>
    </row>
    <row r="1231" spans="4:9" ht="18.75" x14ac:dyDescent="0.25">
      <c r="D1231" s="42" t="str">
        <f>IFERROR(VLOOKUP(C1231,Table1[[كود]:[الصنف]],2,0),"")</f>
        <v/>
      </c>
      <c r="I1231" s="9">
        <f t="shared" si="21"/>
        <v>0</v>
      </c>
    </row>
    <row r="1232" spans="4:9" ht="18.75" x14ac:dyDescent="0.25">
      <c r="D1232" s="42" t="str">
        <f>IFERROR(VLOOKUP(C1232,Table1[[كود]:[الصنف]],2,0),"")</f>
        <v/>
      </c>
      <c r="I1232" s="9">
        <f t="shared" si="21"/>
        <v>0</v>
      </c>
    </row>
    <row r="1233" spans="4:9" ht="18.75" x14ac:dyDescent="0.25">
      <c r="D1233" s="42" t="str">
        <f>IFERROR(VLOOKUP(C1233,Table1[[كود]:[الصنف]],2,0),"")</f>
        <v/>
      </c>
      <c r="I1233" s="9">
        <f t="shared" si="21"/>
        <v>0</v>
      </c>
    </row>
    <row r="1234" spans="4:9" ht="18.75" x14ac:dyDescent="0.25">
      <c r="D1234" s="42" t="str">
        <f>IFERROR(VLOOKUP(C1234,Table1[[كود]:[الصنف]],2,0),"")</f>
        <v/>
      </c>
      <c r="I1234" s="9">
        <f t="shared" si="21"/>
        <v>0</v>
      </c>
    </row>
    <row r="1235" spans="4:9" ht="18.75" x14ac:dyDescent="0.25">
      <c r="D1235" s="42" t="str">
        <f>IFERROR(VLOOKUP(C1235,Table1[[كود]:[الصنف]],2,0),"")</f>
        <v/>
      </c>
      <c r="I1235" s="9">
        <f t="shared" si="21"/>
        <v>0</v>
      </c>
    </row>
    <row r="1236" spans="4:9" ht="18.75" x14ac:dyDescent="0.25">
      <c r="D1236" s="42" t="str">
        <f>IFERROR(VLOOKUP(C1236,Table1[[كود]:[الصنف]],2,0),"")</f>
        <v/>
      </c>
      <c r="I1236" s="9">
        <f t="shared" si="21"/>
        <v>0</v>
      </c>
    </row>
    <row r="1237" spans="4:9" ht="18.75" x14ac:dyDescent="0.25">
      <c r="D1237" s="42" t="str">
        <f>IFERROR(VLOOKUP(C1237,Table1[[كود]:[الصنف]],2,0),"")</f>
        <v/>
      </c>
      <c r="I1237" s="9">
        <f t="shared" si="21"/>
        <v>0</v>
      </c>
    </row>
    <row r="1238" spans="4:9" ht="18.75" x14ac:dyDescent="0.25">
      <c r="D1238" s="42" t="str">
        <f>IFERROR(VLOOKUP(C1238,Table1[[كود]:[الصنف]],2,0),"")</f>
        <v/>
      </c>
      <c r="I1238" s="9">
        <f t="shared" si="21"/>
        <v>0</v>
      </c>
    </row>
    <row r="1239" spans="4:9" ht="18.75" x14ac:dyDescent="0.25">
      <c r="D1239" s="42" t="str">
        <f>IFERROR(VLOOKUP(C1239,Table1[[كود]:[الصنف]],2,0),"")</f>
        <v/>
      </c>
      <c r="I1239" s="9">
        <f t="shared" si="21"/>
        <v>0</v>
      </c>
    </row>
    <row r="1240" spans="4:9" ht="18.75" x14ac:dyDescent="0.25">
      <c r="D1240" s="42" t="str">
        <f>IFERROR(VLOOKUP(C1240,Table1[[كود]:[الصنف]],2,0),"")</f>
        <v/>
      </c>
      <c r="I1240" s="9">
        <f t="shared" si="21"/>
        <v>0</v>
      </c>
    </row>
    <row r="1241" spans="4:9" ht="18.75" x14ac:dyDescent="0.25">
      <c r="D1241" s="42" t="str">
        <f>IFERROR(VLOOKUP(C1241,Table1[[كود]:[الصنف]],2,0),"")</f>
        <v/>
      </c>
      <c r="I1241" s="9">
        <f t="shared" si="21"/>
        <v>0</v>
      </c>
    </row>
    <row r="1242" spans="4:9" ht="18.75" x14ac:dyDescent="0.25">
      <c r="D1242" s="42" t="str">
        <f>IFERROR(VLOOKUP(C1242,Table1[[كود]:[الصنف]],2,0),"")</f>
        <v/>
      </c>
      <c r="I1242" s="9">
        <f t="shared" si="21"/>
        <v>0</v>
      </c>
    </row>
    <row r="1243" spans="4:9" ht="18.75" x14ac:dyDescent="0.25">
      <c r="D1243" s="42" t="str">
        <f>IFERROR(VLOOKUP(C1243,Table1[[كود]:[الصنف]],2,0),"")</f>
        <v/>
      </c>
      <c r="I1243" s="9">
        <f t="shared" si="21"/>
        <v>0</v>
      </c>
    </row>
    <row r="1244" spans="4:9" ht="18.75" x14ac:dyDescent="0.25">
      <c r="D1244" s="42" t="str">
        <f>IFERROR(VLOOKUP(C1244,Table1[[كود]:[الصنف]],2,0),"")</f>
        <v/>
      </c>
      <c r="I1244" s="9">
        <f t="shared" si="21"/>
        <v>0</v>
      </c>
    </row>
    <row r="1245" spans="4:9" ht="18.75" x14ac:dyDescent="0.25">
      <c r="D1245" s="42" t="str">
        <f>IFERROR(VLOOKUP(C1245,Table1[[كود]:[الصنف]],2,0),"")</f>
        <v/>
      </c>
      <c r="I1245" s="9">
        <f t="shared" si="21"/>
        <v>0</v>
      </c>
    </row>
    <row r="1246" spans="4:9" ht="18.75" x14ac:dyDescent="0.25">
      <c r="D1246" s="42" t="str">
        <f>IFERROR(VLOOKUP(C1246,Table1[[كود]:[الصنف]],2,0),"")</f>
        <v/>
      </c>
      <c r="I1246" s="9">
        <f t="shared" si="21"/>
        <v>0</v>
      </c>
    </row>
    <row r="1247" spans="4:9" ht="18.75" x14ac:dyDescent="0.25">
      <c r="D1247" s="42" t="str">
        <f>IFERROR(VLOOKUP(C1247,Table1[[كود]:[الصنف]],2,0),"")</f>
        <v/>
      </c>
      <c r="I1247" s="9">
        <f t="shared" si="21"/>
        <v>0</v>
      </c>
    </row>
    <row r="1248" spans="4:9" ht="18.75" x14ac:dyDescent="0.25">
      <c r="D1248" s="42" t="str">
        <f>IFERROR(VLOOKUP(C1248,Table1[[كود]:[الصنف]],2,0),"")</f>
        <v/>
      </c>
      <c r="I1248" s="9">
        <f t="shared" si="21"/>
        <v>0</v>
      </c>
    </row>
    <row r="1249" spans="4:9" ht="18.75" x14ac:dyDescent="0.25">
      <c r="D1249" s="42" t="str">
        <f>IFERROR(VLOOKUP(C1249,Table1[[كود]:[الصنف]],2,0),"")</f>
        <v/>
      </c>
      <c r="I1249" s="9">
        <f t="shared" si="21"/>
        <v>0</v>
      </c>
    </row>
    <row r="1250" spans="4:9" ht="18.75" x14ac:dyDescent="0.25">
      <c r="D1250" s="42" t="str">
        <f>IFERROR(VLOOKUP(C1250,Table1[[كود]:[الصنف]],2,0),"")</f>
        <v/>
      </c>
      <c r="I1250" s="9">
        <f t="shared" si="21"/>
        <v>0</v>
      </c>
    </row>
    <row r="1251" spans="4:9" ht="18.75" x14ac:dyDescent="0.25">
      <c r="D1251" s="42" t="str">
        <f>IFERROR(VLOOKUP(C1251,Table1[[كود]:[الصنف]],2,0),"")</f>
        <v/>
      </c>
      <c r="I1251" s="9">
        <f t="shared" si="21"/>
        <v>0</v>
      </c>
    </row>
    <row r="1252" spans="4:9" ht="18.75" x14ac:dyDescent="0.25">
      <c r="D1252" s="42" t="str">
        <f>IFERROR(VLOOKUP(C1252,Table1[[كود]:[الصنف]],2,0),"")</f>
        <v/>
      </c>
      <c r="I1252" s="9">
        <f t="shared" si="21"/>
        <v>0</v>
      </c>
    </row>
    <row r="1253" spans="4:9" ht="18.75" x14ac:dyDescent="0.25">
      <c r="D1253" s="42" t="str">
        <f>IFERROR(VLOOKUP(C1253,Table1[[كود]:[الصنف]],2,0),"")</f>
        <v/>
      </c>
      <c r="I1253" s="9">
        <f t="shared" si="21"/>
        <v>0</v>
      </c>
    </row>
    <row r="1254" spans="4:9" ht="18.75" x14ac:dyDescent="0.25">
      <c r="D1254" s="42" t="str">
        <f>IFERROR(VLOOKUP(C1254,Table1[[كود]:[الصنف]],2,0),"")</f>
        <v/>
      </c>
      <c r="I1254" s="9">
        <f t="shared" si="21"/>
        <v>0</v>
      </c>
    </row>
    <row r="1255" spans="4:9" ht="18.75" x14ac:dyDescent="0.25">
      <c r="D1255" s="42" t="str">
        <f>IFERROR(VLOOKUP(C1255,Table1[[كود]:[الصنف]],2,0),"")</f>
        <v/>
      </c>
      <c r="I1255" s="9">
        <f t="shared" si="21"/>
        <v>0</v>
      </c>
    </row>
    <row r="1256" spans="4:9" ht="18.75" x14ac:dyDescent="0.25">
      <c r="D1256" s="42" t="str">
        <f>IFERROR(VLOOKUP(C1256,Table1[[كود]:[الصنف]],2,0),"")</f>
        <v/>
      </c>
      <c r="I1256" s="9">
        <f t="shared" si="21"/>
        <v>0</v>
      </c>
    </row>
    <row r="1257" spans="4:9" ht="18.75" x14ac:dyDescent="0.25">
      <c r="D1257" s="42" t="str">
        <f>IFERROR(VLOOKUP(C1257,Table1[[كود]:[الصنف]],2,0),"")</f>
        <v/>
      </c>
      <c r="I1257" s="9">
        <f t="shared" si="21"/>
        <v>0</v>
      </c>
    </row>
    <row r="1258" spans="4:9" ht="18.75" x14ac:dyDescent="0.25">
      <c r="D1258" s="42" t="str">
        <f>IFERROR(VLOOKUP(C1258,Table1[[كود]:[الصنف]],2,0),"")</f>
        <v/>
      </c>
      <c r="I1258" s="9">
        <f t="shared" si="21"/>
        <v>0</v>
      </c>
    </row>
    <row r="1259" spans="4:9" ht="18.75" x14ac:dyDescent="0.25">
      <c r="D1259" s="42" t="str">
        <f>IFERROR(VLOOKUP(C1259,Table1[[كود]:[الصنف]],2,0),"")</f>
        <v/>
      </c>
      <c r="I1259" s="9">
        <f t="shared" si="21"/>
        <v>0</v>
      </c>
    </row>
    <row r="1260" spans="4:9" ht="18.75" x14ac:dyDescent="0.25">
      <c r="D1260" s="42" t="str">
        <f>IFERROR(VLOOKUP(C1260,Table1[[كود]:[الصنف]],2,0),"")</f>
        <v/>
      </c>
      <c r="I1260" s="9">
        <f t="shared" si="21"/>
        <v>0</v>
      </c>
    </row>
    <row r="1261" spans="4:9" ht="18.75" x14ac:dyDescent="0.25">
      <c r="D1261" s="42" t="str">
        <f>IFERROR(VLOOKUP(C1261,Table1[[كود]:[الصنف]],2,0),"")</f>
        <v/>
      </c>
      <c r="I1261" s="9">
        <f t="shared" si="21"/>
        <v>0</v>
      </c>
    </row>
    <row r="1262" spans="4:9" ht="18.75" x14ac:dyDescent="0.25">
      <c r="D1262" s="42" t="str">
        <f>IFERROR(VLOOKUP(C1262,Table1[[كود]:[الصنف]],2,0),"")</f>
        <v/>
      </c>
      <c r="I1262" s="9">
        <f t="shared" si="21"/>
        <v>0</v>
      </c>
    </row>
    <row r="1263" spans="4:9" ht="18.75" x14ac:dyDescent="0.25">
      <c r="D1263" s="42" t="str">
        <f>IFERROR(VLOOKUP(C1263,Table1[[كود]:[الصنف]],2,0),"")</f>
        <v/>
      </c>
      <c r="I1263" s="9">
        <f t="shared" si="21"/>
        <v>0</v>
      </c>
    </row>
    <row r="1264" spans="4:9" ht="18.75" x14ac:dyDescent="0.25">
      <c r="D1264" s="42" t="str">
        <f>IFERROR(VLOOKUP(C1264,Table1[[كود]:[الصنف]],2,0),"")</f>
        <v/>
      </c>
      <c r="I1264" s="9">
        <f t="shared" si="21"/>
        <v>0</v>
      </c>
    </row>
    <row r="1265" spans="4:9" ht="18.75" x14ac:dyDescent="0.25">
      <c r="D1265" s="42" t="str">
        <f>IFERROR(VLOOKUP(C1265,Table1[[كود]:[الصنف]],2,0),"")</f>
        <v/>
      </c>
      <c r="I1265" s="9">
        <f t="shared" si="21"/>
        <v>0</v>
      </c>
    </row>
    <row r="1266" spans="4:9" ht="18.75" x14ac:dyDescent="0.25">
      <c r="D1266" s="42" t="str">
        <f>IFERROR(VLOOKUP(C1266,Table1[[كود]:[الصنف]],2,0),"")</f>
        <v/>
      </c>
      <c r="I1266" s="9">
        <f t="shared" si="21"/>
        <v>0</v>
      </c>
    </row>
    <row r="1267" spans="4:9" ht="18.75" x14ac:dyDescent="0.25">
      <c r="D1267" s="42" t="str">
        <f>IFERROR(VLOOKUP(C1267,Table1[[كود]:[الصنف]],2,0),"")</f>
        <v/>
      </c>
      <c r="I1267" s="9">
        <f t="shared" si="21"/>
        <v>0</v>
      </c>
    </row>
    <row r="1268" spans="4:9" ht="18.75" x14ac:dyDescent="0.25">
      <c r="D1268" s="42" t="str">
        <f>IFERROR(VLOOKUP(C1268,Table1[[كود]:[الصنف]],2,0),"")</f>
        <v/>
      </c>
      <c r="I1268" s="9">
        <f t="shared" si="21"/>
        <v>0</v>
      </c>
    </row>
    <row r="1269" spans="4:9" ht="18.75" x14ac:dyDescent="0.25">
      <c r="D1269" s="42" t="str">
        <f>IFERROR(VLOOKUP(C1269,Table1[[كود]:[الصنف]],2,0),"")</f>
        <v/>
      </c>
      <c r="I1269" s="9">
        <f t="shared" si="21"/>
        <v>0</v>
      </c>
    </row>
    <row r="1270" spans="4:9" ht="18.75" x14ac:dyDescent="0.25">
      <c r="D1270" s="42" t="str">
        <f>IFERROR(VLOOKUP(C1270,Table1[[كود]:[الصنف]],2,0),"")</f>
        <v/>
      </c>
      <c r="I1270" s="9">
        <f t="shared" si="21"/>
        <v>0</v>
      </c>
    </row>
    <row r="1271" spans="4:9" ht="18.75" x14ac:dyDescent="0.25">
      <c r="D1271" s="42" t="str">
        <f>IFERROR(VLOOKUP(C1271,Table1[[كود]:[الصنف]],2,0),"")</f>
        <v/>
      </c>
      <c r="I1271" s="9">
        <f t="shared" si="21"/>
        <v>0</v>
      </c>
    </row>
    <row r="1272" spans="4:9" ht="18.75" x14ac:dyDescent="0.25">
      <c r="D1272" s="42" t="str">
        <f>IFERROR(VLOOKUP(C1272,Table1[[كود]:[الصنف]],2,0),"")</f>
        <v/>
      </c>
      <c r="I1272" s="9">
        <f t="shared" si="21"/>
        <v>0</v>
      </c>
    </row>
    <row r="1273" spans="4:9" ht="18.75" x14ac:dyDescent="0.25">
      <c r="D1273" s="42" t="str">
        <f>IFERROR(VLOOKUP(C1273,Table1[[كود]:[الصنف]],2,0),"")</f>
        <v/>
      </c>
      <c r="I1273" s="9">
        <f t="shared" si="21"/>
        <v>0</v>
      </c>
    </row>
    <row r="1274" spans="4:9" ht="18.75" x14ac:dyDescent="0.25">
      <c r="D1274" s="42" t="str">
        <f>IFERROR(VLOOKUP(C1274,Table1[[كود]:[الصنف]],2,0),"")</f>
        <v/>
      </c>
      <c r="I1274" s="9">
        <f t="shared" si="21"/>
        <v>0</v>
      </c>
    </row>
    <row r="1275" spans="4:9" ht="18.75" x14ac:dyDescent="0.25">
      <c r="D1275" s="42" t="str">
        <f>IFERROR(VLOOKUP(C1275,Table1[[كود]:[الصنف]],2,0),"")</f>
        <v/>
      </c>
      <c r="I1275" s="9">
        <f t="shared" si="21"/>
        <v>0</v>
      </c>
    </row>
    <row r="1276" spans="4:9" ht="18.75" x14ac:dyDescent="0.25">
      <c r="D1276" s="42" t="str">
        <f>IFERROR(VLOOKUP(C1276,Table1[[كود]:[الصنف]],2,0),"")</f>
        <v/>
      </c>
      <c r="I1276" s="9">
        <f t="shared" si="21"/>
        <v>0</v>
      </c>
    </row>
    <row r="1277" spans="4:9" ht="18.75" x14ac:dyDescent="0.25">
      <c r="D1277" s="42" t="str">
        <f>IFERROR(VLOOKUP(C1277,Table1[[كود]:[الصنف]],2,0),"")</f>
        <v/>
      </c>
      <c r="I1277" s="9">
        <f t="shared" si="21"/>
        <v>0</v>
      </c>
    </row>
    <row r="1278" spans="4:9" ht="18.75" x14ac:dyDescent="0.25">
      <c r="D1278" s="42" t="str">
        <f>IFERROR(VLOOKUP(C1278,Table1[[كود]:[الصنف]],2,0),"")</f>
        <v/>
      </c>
      <c r="I1278" s="9">
        <f t="shared" si="21"/>
        <v>0</v>
      </c>
    </row>
    <row r="1279" spans="4:9" ht="18.75" x14ac:dyDescent="0.25">
      <c r="D1279" s="42" t="str">
        <f>IFERROR(VLOOKUP(C1279,Table1[[كود]:[الصنف]],2,0),"")</f>
        <v/>
      </c>
      <c r="I1279" s="9">
        <f t="shared" si="21"/>
        <v>0</v>
      </c>
    </row>
    <row r="1280" spans="4:9" ht="18.75" x14ac:dyDescent="0.25">
      <c r="D1280" s="42" t="str">
        <f>IFERROR(VLOOKUP(C1280,Table1[[كود]:[الصنف]],2,0),"")</f>
        <v/>
      </c>
      <c r="I1280" s="9">
        <f t="shared" si="21"/>
        <v>0</v>
      </c>
    </row>
    <row r="1281" spans="4:9" ht="18.75" x14ac:dyDescent="0.25">
      <c r="D1281" s="42" t="str">
        <f>IFERROR(VLOOKUP(C1281,Table1[[كود]:[الصنف]],2,0),"")</f>
        <v/>
      </c>
      <c r="I1281" s="9">
        <f t="shared" si="21"/>
        <v>0</v>
      </c>
    </row>
    <row r="1282" spans="4:9" ht="18.75" x14ac:dyDescent="0.25">
      <c r="D1282" s="42" t="str">
        <f>IFERROR(VLOOKUP(C1282,Table1[[كود]:[الصنف]],2,0),"")</f>
        <v/>
      </c>
      <c r="I1282" s="9">
        <f t="shared" si="21"/>
        <v>0</v>
      </c>
    </row>
    <row r="1283" spans="4:9" ht="18.75" x14ac:dyDescent="0.25">
      <c r="D1283" s="42" t="str">
        <f>IFERROR(VLOOKUP(C1283,Table1[[كود]:[الصنف]],2,0),"")</f>
        <v/>
      </c>
      <c r="I1283" s="9">
        <f t="shared" si="21"/>
        <v>0</v>
      </c>
    </row>
    <row r="1284" spans="4:9" ht="18.75" x14ac:dyDescent="0.25">
      <c r="D1284" s="42" t="str">
        <f>IFERROR(VLOOKUP(C1284,Table1[[كود]:[الصنف]],2,0),"")</f>
        <v/>
      </c>
      <c r="I1284" s="9">
        <f t="shared" si="21"/>
        <v>0</v>
      </c>
    </row>
    <row r="1285" spans="4:9" ht="18.75" x14ac:dyDescent="0.25">
      <c r="D1285" s="42" t="str">
        <f>IFERROR(VLOOKUP(C1285,Table1[[كود]:[الصنف]],2,0),"")</f>
        <v/>
      </c>
      <c r="I1285" s="9">
        <f t="shared" si="21"/>
        <v>0</v>
      </c>
    </row>
    <row r="1286" spans="4:9" ht="18.75" x14ac:dyDescent="0.25">
      <c r="D1286" s="42" t="str">
        <f>IFERROR(VLOOKUP(C1286,Table1[[كود]:[الصنف]],2,0),"")</f>
        <v/>
      </c>
      <c r="I1286" s="9">
        <f t="shared" si="21"/>
        <v>0</v>
      </c>
    </row>
    <row r="1287" spans="4:9" ht="18.75" x14ac:dyDescent="0.25">
      <c r="D1287" s="42" t="str">
        <f>IFERROR(VLOOKUP(C1287,Table1[[كود]:[الصنف]],2,0),"")</f>
        <v/>
      </c>
      <c r="I1287" s="9">
        <f t="shared" si="21"/>
        <v>0</v>
      </c>
    </row>
    <row r="1288" spans="4:9" ht="18.75" x14ac:dyDescent="0.25">
      <c r="D1288" s="42" t="str">
        <f>IFERROR(VLOOKUP(C1288,Table1[[كود]:[الصنف]],2,0),"")</f>
        <v/>
      </c>
      <c r="I1288" s="9">
        <f t="shared" ref="I1288:I1351" si="22">IFERROR((G1288*F1288)-H1288,"")</f>
        <v>0</v>
      </c>
    </row>
    <row r="1289" spans="4:9" ht="18.75" x14ac:dyDescent="0.25">
      <c r="D1289" s="42" t="str">
        <f>IFERROR(VLOOKUP(C1289,Table1[[كود]:[الصنف]],2,0),"")</f>
        <v/>
      </c>
      <c r="I1289" s="9">
        <f t="shared" si="22"/>
        <v>0</v>
      </c>
    </row>
    <row r="1290" spans="4:9" ht="18.75" x14ac:dyDescent="0.25">
      <c r="D1290" s="42" t="str">
        <f>IFERROR(VLOOKUP(C1290,Table1[[كود]:[الصنف]],2,0),"")</f>
        <v/>
      </c>
      <c r="I1290" s="9">
        <f t="shared" si="22"/>
        <v>0</v>
      </c>
    </row>
    <row r="1291" spans="4:9" ht="18.75" x14ac:dyDescent="0.25">
      <c r="D1291" s="42" t="str">
        <f>IFERROR(VLOOKUP(C1291,Table1[[كود]:[الصنف]],2,0),"")</f>
        <v/>
      </c>
      <c r="I1291" s="9">
        <f t="shared" si="22"/>
        <v>0</v>
      </c>
    </row>
    <row r="1292" spans="4:9" ht="18.75" x14ac:dyDescent="0.25">
      <c r="D1292" s="42" t="str">
        <f>IFERROR(VLOOKUP(C1292,Table1[[كود]:[الصنف]],2,0),"")</f>
        <v/>
      </c>
      <c r="I1292" s="9">
        <f t="shared" si="22"/>
        <v>0</v>
      </c>
    </row>
    <row r="1293" spans="4:9" ht="18.75" x14ac:dyDescent="0.25">
      <c r="D1293" s="42" t="str">
        <f>IFERROR(VLOOKUP(C1293,Table1[[كود]:[الصنف]],2,0),"")</f>
        <v/>
      </c>
      <c r="I1293" s="9">
        <f t="shared" si="22"/>
        <v>0</v>
      </c>
    </row>
    <row r="1294" spans="4:9" ht="18.75" x14ac:dyDescent="0.25">
      <c r="D1294" s="42" t="str">
        <f>IFERROR(VLOOKUP(C1294,Table1[[كود]:[الصنف]],2,0),"")</f>
        <v/>
      </c>
      <c r="I1294" s="9">
        <f t="shared" si="22"/>
        <v>0</v>
      </c>
    </row>
    <row r="1295" spans="4:9" ht="18.75" x14ac:dyDescent="0.25">
      <c r="D1295" s="42" t="str">
        <f>IFERROR(VLOOKUP(C1295,Table1[[كود]:[الصنف]],2,0),"")</f>
        <v/>
      </c>
      <c r="I1295" s="9">
        <f t="shared" si="22"/>
        <v>0</v>
      </c>
    </row>
    <row r="1296" spans="4:9" ht="18.75" x14ac:dyDescent="0.25">
      <c r="D1296" s="42" t="str">
        <f>IFERROR(VLOOKUP(C1296,Table1[[كود]:[الصنف]],2,0),"")</f>
        <v/>
      </c>
      <c r="I1296" s="9">
        <f t="shared" si="22"/>
        <v>0</v>
      </c>
    </row>
    <row r="1297" spans="4:9" ht="18.75" x14ac:dyDescent="0.25">
      <c r="D1297" s="42" t="str">
        <f>IFERROR(VLOOKUP(C1297,Table1[[كود]:[الصنف]],2,0),"")</f>
        <v/>
      </c>
      <c r="I1297" s="9">
        <f t="shared" si="22"/>
        <v>0</v>
      </c>
    </row>
    <row r="1298" spans="4:9" ht="18.75" x14ac:dyDescent="0.25">
      <c r="D1298" s="42" t="str">
        <f>IFERROR(VLOOKUP(C1298,Table1[[كود]:[الصنف]],2,0),"")</f>
        <v/>
      </c>
      <c r="I1298" s="9">
        <f t="shared" si="22"/>
        <v>0</v>
      </c>
    </row>
    <row r="1299" spans="4:9" ht="18.75" x14ac:dyDescent="0.25">
      <c r="D1299" s="42" t="str">
        <f>IFERROR(VLOOKUP(C1299,Table1[[كود]:[الصنف]],2,0),"")</f>
        <v/>
      </c>
      <c r="I1299" s="9">
        <f t="shared" si="22"/>
        <v>0</v>
      </c>
    </row>
    <row r="1300" spans="4:9" ht="18.75" x14ac:dyDescent="0.25">
      <c r="D1300" s="42" t="str">
        <f>IFERROR(VLOOKUP(C1300,Table1[[كود]:[الصنف]],2,0),"")</f>
        <v/>
      </c>
      <c r="I1300" s="9">
        <f t="shared" si="22"/>
        <v>0</v>
      </c>
    </row>
    <row r="1301" spans="4:9" ht="18.75" x14ac:dyDescent="0.25">
      <c r="D1301" s="42" t="str">
        <f>IFERROR(VLOOKUP(C1301,Table1[[كود]:[الصنف]],2,0),"")</f>
        <v/>
      </c>
      <c r="I1301" s="9">
        <f t="shared" si="22"/>
        <v>0</v>
      </c>
    </row>
    <row r="1302" spans="4:9" ht="18.75" x14ac:dyDescent="0.25">
      <c r="D1302" s="42" t="str">
        <f>IFERROR(VLOOKUP(C1302,Table1[[كود]:[الصنف]],2,0),"")</f>
        <v/>
      </c>
      <c r="I1302" s="9">
        <f t="shared" si="22"/>
        <v>0</v>
      </c>
    </row>
    <row r="1303" spans="4:9" ht="18.75" x14ac:dyDescent="0.25">
      <c r="D1303" s="42" t="str">
        <f>IFERROR(VLOOKUP(C1303,Table1[[كود]:[الصنف]],2,0),"")</f>
        <v/>
      </c>
      <c r="I1303" s="9">
        <f t="shared" si="22"/>
        <v>0</v>
      </c>
    </row>
    <row r="1304" spans="4:9" ht="18.75" x14ac:dyDescent="0.25">
      <c r="D1304" s="42" t="str">
        <f>IFERROR(VLOOKUP(C1304,Table1[[كود]:[الصنف]],2,0),"")</f>
        <v/>
      </c>
      <c r="I1304" s="9">
        <f t="shared" si="22"/>
        <v>0</v>
      </c>
    </row>
    <row r="1305" spans="4:9" ht="18.75" x14ac:dyDescent="0.25">
      <c r="D1305" s="42" t="str">
        <f>IFERROR(VLOOKUP(C1305,Table1[[كود]:[الصنف]],2,0),"")</f>
        <v/>
      </c>
      <c r="I1305" s="9">
        <f t="shared" si="22"/>
        <v>0</v>
      </c>
    </row>
    <row r="1306" spans="4:9" ht="18.75" x14ac:dyDescent="0.25">
      <c r="D1306" s="42" t="str">
        <f>IFERROR(VLOOKUP(C1306,Table1[[كود]:[الصنف]],2,0),"")</f>
        <v/>
      </c>
      <c r="I1306" s="9">
        <f t="shared" si="22"/>
        <v>0</v>
      </c>
    </row>
    <row r="1307" spans="4:9" ht="18.75" x14ac:dyDescent="0.25">
      <c r="D1307" s="42" t="str">
        <f>IFERROR(VLOOKUP(C1307,Table1[[كود]:[الصنف]],2,0),"")</f>
        <v/>
      </c>
      <c r="I1307" s="9">
        <f t="shared" si="22"/>
        <v>0</v>
      </c>
    </row>
    <row r="1308" spans="4:9" ht="18.75" x14ac:dyDescent="0.25">
      <c r="D1308" s="42" t="str">
        <f>IFERROR(VLOOKUP(C1308,Table1[[كود]:[الصنف]],2,0),"")</f>
        <v/>
      </c>
      <c r="I1308" s="9">
        <f t="shared" si="22"/>
        <v>0</v>
      </c>
    </row>
    <row r="1309" spans="4:9" ht="18.75" x14ac:dyDescent="0.25">
      <c r="D1309" s="42" t="str">
        <f>IFERROR(VLOOKUP(C1309,Table1[[كود]:[الصنف]],2,0),"")</f>
        <v/>
      </c>
      <c r="I1309" s="9">
        <f t="shared" si="22"/>
        <v>0</v>
      </c>
    </row>
    <row r="1310" spans="4:9" ht="18.75" x14ac:dyDescent="0.25">
      <c r="D1310" s="42" t="str">
        <f>IFERROR(VLOOKUP(C1310,Table1[[كود]:[الصنف]],2,0),"")</f>
        <v/>
      </c>
      <c r="I1310" s="9">
        <f t="shared" si="22"/>
        <v>0</v>
      </c>
    </row>
    <row r="1311" spans="4:9" ht="18.75" x14ac:dyDescent="0.25">
      <c r="D1311" s="42" t="str">
        <f>IFERROR(VLOOKUP(C1311,Table1[[كود]:[الصنف]],2,0),"")</f>
        <v/>
      </c>
      <c r="I1311" s="9">
        <f t="shared" si="22"/>
        <v>0</v>
      </c>
    </row>
    <row r="1312" spans="4:9" ht="18.75" x14ac:dyDescent="0.25">
      <c r="D1312" s="42" t="str">
        <f>IFERROR(VLOOKUP(C1312,Table1[[كود]:[الصنف]],2,0),"")</f>
        <v/>
      </c>
      <c r="I1312" s="9">
        <f t="shared" si="22"/>
        <v>0</v>
      </c>
    </row>
    <row r="1313" spans="4:9" ht="18.75" x14ac:dyDescent="0.25">
      <c r="D1313" s="42" t="str">
        <f>IFERROR(VLOOKUP(C1313,Table1[[كود]:[الصنف]],2,0),"")</f>
        <v/>
      </c>
      <c r="I1313" s="9">
        <f t="shared" si="22"/>
        <v>0</v>
      </c>
    </row>
    <row r="1314" spans="4:9" ht="18.75" x14ac:dyDescent="0.25">
      <c r="D1314" s="42" t="str">
        <f>IFERROR(VLOOKUP(C1314,Table1[[كود]:[الصنف]],2,0),"")</f>
        <v/>
      </c>
      <c r="I1314" s="9">
        <f t="shared" si="22"/>
        <v>0</v>
      </c>
    </row>
    <row r="1315" spans="4:9" ht="18.75" x14ac:dyDescent="0.25">
      <c r="D1315" s="42" t="str">
        <f>IFERROR(VLOOKUP(C1315,Table1[[كود]:[الصنف]],2,0),"")</f>
        <v/>
      </c>
      <c r="I1315" s="9">
        <f t="shared" si="22"/>
        <v>0</v>
      </c>
    </row>
    <row r="1316" spans="4:9" ht="18.75" x14ac:dyDescent="0.25">
      <c r="D1316" s="42" t="str">
        <f>IFERROR(VLOOKUP(C1316,Table1[[كود]:[الصنف]],2,0),"")</f>
        <v/>
      </c>
      <c r="I1316" s="9">
        <f t="shared" si="22"/>
        <v>0</v>
      </c>
    </row>
    <row r="1317" spans="4:9" ht="18.75" x14ac:dyDescent="0.25">
      <c r="D1317" s="42" t="str">
        <f>IFERROR(VLOOKUP(C1317,Table1[[كود]:[الصنف]],2,0),"")</f>
        <v/>
      </c>
      <c r="I1317" s="9">
        <f t="shared" si="22"/>
        <v>0</v>
      </c>
    </row>
    <row r="1318" spans="4:9" ht="18.75" x14ac:dyDescent="0.25">
      <c r="D1318" s="42" t="str">
        <f>IFERROR(VLOOKUP(C1318,Table1[[كود]:[الصنف]],2,0),"")</f>
        <v/>
      </c>
      <c r="I1318" s="9">
        <f t="shared" si="22"/>
        <v>0</v>
      </c>
    </row>
    <row r="1319" spans="4:9" ht="18.75" x14ac:dyDescent="0.25">
      <c r="D1319" s="42" t="str">
        <f>IFERROR(VLOOKUP(C1319,Table1[[كود]:[الصنف]],2,0),"")</f>
        <v/>
      </c>
      <c r="I1319" s="9">
        <f t="shared" si="22"/>
        <v>0</v>
      </c>
    </row>
    <row r="1320" spans="4:9" ht="18.75" x14ac:dyDescent="0.25">
      <c r="D1320" s="42" t="str">
        <f>IFERROR(VLOOKUP(C1320,Table1[[كود]:[الصنف]],2,0),"")</f>
        <v/>
      </c>
      <c r="I1320" s="9">
        <f t="shared" si="22"/>
        <v>0</v>
      </c>
    </row>
    <row r="1321" spans="4:9" ht="18.75" x14ac:dyDescent="0.25">
      <c r="D1321" s="42" t="str">
        <f>IFERROR(VLOOKUP(C1321,Table1[[كود]:[الصنف]],2,0),"")</f>
        <v/>
      </c>
      <c r="I1321" s="9">
        <f t="shared" si="22"/>
        <v>0</v>
      </c>
    </row>
    <row r="1322" spans="4:9" ht="18.75" x14ac:dyDescent="0.25">
      <c r="D1322" s="42" t="str">
        <f>IFERROR(VLOOKUP(C1322,Table1[[كود]:[الصنف]],2,0),"")</f>
        <v/>
      </c>
      <c r="I1322" s="9">
        <f t="shared" si="22"/>
        <v>0</v>
      </c>
    </row>
    <row r="1323" spans="4:9" ht="18.75" x14ac:dyDescent="0.25">
      <c r="D1323" s="42" t="str">
        <f>IFERROR(VLOOKUP(C1323,Table1[[كود]:[الصنف]],2,0),"")</f>
        <v/>
      </c>
      <c r="I1323" s="9">
        <f t="shared" si="22"/>
        <v>0</v>
      </c>
    </row>
    <row r="1324" spans="4:9" ht="18.75" x14ac:dyDescent="0.25">
      <c r="D1324" s="42" t="str">
        <f>IFERROR(VLOOKUP(C1324,Table1[[كود]:[الصنف]],2,0),"")</f>
        <v/>
      </c>
      <c r="I1324" s="9">
        <f t="shared" si="22"/>
        <v>0</v>
      </c>
    </row>
    <row r="1325" spans="4:9" ht="18.75" x14ac:dyDescent="0.25">
      <c r="D1325" s="42" t="str">
        <f>IFERROR(VLOOKUP(C1325,Table1[[كود]:[الصنف]],2,0),"")</f>
        <v/>
      </c>
      <c r="I1325" s="9">
        <f t="shared" si="22"/>
        <v>0</v>
      </c>
    </row>
    <row r="1326" spans="4:9" ht="18.75" x14ac:dyDescent="0.25">
      <c r="D1326" s="42" t="str">
        <f>IFERROR(VLOOKUP(C1326,Table1[[كود]:[الصنف]],2,0),"")</f>
        <v/>
      </c>
      <c r="I1326" s="9">
        <f t="shared" si="22"/>
        <v>0</v>
      </c>
    </row>
    <row r="1327" spans="4:9" ht="18.75" x14ac:dyDescent="0.25">
      <c r="D1327" s="42" t="str">
        <f>IFERROR(VLOOKUP(C1327,Table1[[كود]:[الصنف]],2,0),"")</f>
        <v/>
      </c>
      <c r="I1327" s="9">
        <f t="shared" si="22"/>
        <v>0</v>
      </c>
    </row>
    <row r="1328" spans="4:9" ht="18.75" x14ac:dyDescent="0.25">
      <c r="D1328" s="42" t="str">
        <f>IFERROR(VLOOKUP(C1328,Table1[[كود]:[الصنف]],2,0),"")</f>
        <v/>
      </c>
      <c r="I1328" s="9">
        <f t="shared" si="22"/>
        <v>0</v>
      </c>
    </row>
    <row r="1329" spans="4:9" ht="18.75" x14ac:dyDescent="0.25">
      <c r="D1329" s="42" t="str">
        <f>IFERROR(VLOOKUP(C1329,Table1[[كود]:[الصنف]],2,0),"")</f>
        <v/>
      </c>
      <c r="I1329" s="9">
        <f t="shared" si="22"/>
        <v>0</v>
      </c>
    </row>
    <row r="1330" spans="4:9" ht="18.75" x14ac:dyDescent="0.25">
      <c r="D1330" s="42" t="str">
        <f>IFERROR(VLOOKUP(C1330,Table1[[كود]:[الصنف]],2,0),"")</f>
        <v/>
      </c>
      <c r="I1330" s="9">
        <f t="shared" si="22"/>
        <v>0</v>
      </c>
    </row>
    <row r="1331" spans="4:9" ht="18.75" x14ac:dyDescent="0.25">
      <c r="D1331" s="42" t="str">
        <f>IFERROR(VLOOKUP(C1331,Table1[[كود]:[الصنف]],2,0),"")</f>
        <v/>
      </c>
      <c r="I1331" s="9">
        <f t="shared" si="22"/>
        <v>0</v>
      </c>
    </row>
    <row r="1332" spans="4:9" ht="18.75" x14ac:dyDescent="0.25">
      <c r="D1332" s="42" t="str">
        <f>IFERROR(VLOOKUP(C1332,Table1[[كود]:[الصنف]],2,0),"")</f>
        <v/>
      </c>
      <c r="I1332" s="9">
        <f t="shared" si="22"/>
        <v>0</v>
      </c>
    </row>
    <row r="1333" spans="4:9" ht="18.75" x14ac:dyDescent="0.25">
      <c r="D1333" s="42" t="str">
        <f>IFERROR(VLOOKUP(C1333,Table1[[كود]:[الصنف]],2,0),"")</f>
        <v/>
      </c>
      <c r="I1333" s="9">
        <f t="shared" si="22"/>
        <v>0</v>
      </c>
    </row>
    <row r="1334" spans="4:9" ht="18.75" x14ac:dyDescent="0.25">
      <c r="D1334" s="42" t="str">
        <f>IFERROR(VLOOKUP(C1334,Table1[[كود]:[الصنف]],2,0),"")</f>
        <v/>
      </c>
      <c r="I1334" s="9">
        <f t="shared" si="22"/>
        <v>0</v>
      </c>
    </row>
    <row r="1335" spans="4:9" ht="18.75" x14ac:dyDescent="0.25">
      <c r="D1335" s="42" t="str">
        <f>IFERROR(VLOOKUP(C1335,Table1[[كود]:[الصنف]],2,0),"")</f>
        <v/>
      </c>
      <c r="I1335" s="9">
        <f t="shared" si="22"/>
        <v>0</v>
      </c>
    </row>
    <row r="1336" spans="4:9" ht="18.75" x14ac:dyDescent="0.25">
      <c r="D1336" s="42" t="str">
        <f>IFERROR(VLOOKUP(C1336,Table1[[كود]:[الصنف]],2,0),"")</f>
        <v/>
      </c>
      <c r="I1336" s="9">
        <f t="shared" si="22"/>
        <v>0</v>
      </c>
    </row>
    <row r="1337" spans="4:9" ht="18.75" x14ac:dyDescent="0.25">
      <c r="D1337" s="42" t="str">
        <f>IFERROR(VLOOKUP(C1337,Table1[[كود]:[الصنف]],2,0),"")</f>
        <v/>
      </c>
      <c r="I1337" s="9">
        <f t="shared" si="22"/>
        <v>0</v>
      </c>
    </row>
    <row r="1338" spans="4:9" ht="18.75" x14ac:dyDescent="0.25">
      <c r="D1338" s="42" t="str">
        <f>IFERROR(VLOOKUP(C1338,Table1[[كود]:[الصنف]],2,0),"")</f>
        <v/>
      </c>
      <c r="I1338" s="9">
        <f t="shared" si="22"/>
        <v>0</v>
      </c>
    </row>
    <row r="1339" spans="4:9" ht="18.75" x14ac:dyDescent="0.25">
      <c r="D1339" s="42" t="str">
        <f>IFERROR(VLOOKUP(C1339,Table1[[كود]:[الصنف]],2,0),"")</f>
        <v/>
      </c>
      <c r="I1339" s="9">
        <f t="shared" si="22"/>
        <v>0</v>
      </c>
    </row>
    <row r="1340" spans="4:9" ht="18.75" x14ac:dyDescent="0.25">
      <c r="D1340" s="42" t="str">
        <f>IFERROR(VLOOKUP(C1340,Table1[[كود]:[الصنف]],2,0),"")</f>
        <v/>
      </c>
      <c r="I1340" s="9">
        <f t="shared" si="22"/>
        <v>0</v>
      </c>
    </row>
    <row r="1341" spans="4:9" ht="18.75" x14ac:dyDescent="0.25">
      <c r="D1341" s="42" t="str">
        <f>IFERROR(VLOOKUP(C1341,Table1[[كود]:[الصنف]],2,0),"")</f>
        <v/>
      </c>
      <c r="I1341" s="9">
        <f t="shared" si="22"/>
        <v>0</v>
      </c>
    </row>
    <row r="1342" spans="4:9" ht="18.75" x14ac:dyDescent="0.25">
      <c r="D1342" s="42" t="str">
        <f>IFERROR(VLOOKUP(C1342,Table1[[كود]:[الصنف]],2,0),"")</f>
        <v/>
      </c>
      <c r="I1342" s="9">
        <f t="shared" si="22"/>
        <v>0</v>
      </c>
    </row>
    <row r="1343" spans="4:9" ht="18.75" x14ac:dyDescent="0.25">
      <c r="D1343" s="42" t="str">
        <f>IFERROR(VLOOKUP(C1343,Table1[[كود]:[الصنف]],2,0),"")</f>
        <v/>
      </c>
      <c r="I1343" s="9">
        <f t="shared" si="22"/>
        <v>0</v>
      </c>
    </row>
    <row r="1344" spans="4:9" ht="18.75" x14ac:dyDescent="0.25">
      <c r="D1344" s="42" t="str">
        <f>IFERROR(VLOOKUP(C1344,Table1[[كود]:[الصنف]],2,0),"")</f>
        <v/>
      </c>
      <c r="I1344" s="9">
        <f t="shared" si="22"/>
        <v>0</v>
      </c>
    </row>
    <row r="1345" spans="4:9" ht="18.75" x14ac:dyDescent="0.25">
      <c r="D1345" s="42" t="str">
        <f>IFERROR(VLOOKUP(C1345,Table1[[كود]:[الصنف]],2,0),"")</f>
        <v/>
      </c>
      <c r="I1345" s="9">
        <f t="shared" si="22"/>
        <v>0</v>
      </c>
    </row>
    <row r="1346" spans="4:9" ht="18.75" x14ac:dyDescent="0.25">
      <c r="D1346" s="42" t="str">
        <f>IFERROR(VLOOKUP(C1346,Table1[[كود]:[الصنف]],2,0),"")</f>
        <v/>
      </c>
      <c r="I1346" s="9">
        <f t="shared" si="22"/>
        <v>0</v>
      </c>
    </row>
    <row r="1347" spans="4:9" ht="18.75" x14ac:dyDescent="0.25">
      <c r="D1347" s="42" t="str">
        <f>IFERROR(VLOOKUP(C1347,Table1[[كود]:[الصنف]],2,0),"")</f>
        <v/>
      </c>
      <c r="I1347" s="9">
        <f t="shared" si="22"/>
        <v>0</v>
      </c>
    </row>
    <row r="1348" spans="4:9" ht="18.75" x14ac:dyDescent="0.25">
      <c r="D1348" s="42" t="str">
        <f>IFERROR(VLOOKUP(C1348,Table1[[كود]:[الصنف]],2,0),"")</f>
        <v/>
      </c>
      <c r="I1348" s="9">
        <f t="shared" si="22"/>
        <v>0</v>
      </c>
    </row>
    <row r="1349" spans="4:9" ht="18.75" x14ac:dyDescent="0.25">
      <c r="D1349" s="42" t="str">
        <f>IFERROR(VLOOKUP(C1349,Table1[[كود]:[الصنف]],2,0),"")</f>
        <v/>
      </c>
      <c r="I1349" s="9">
        <f t="shared" si="22"/>
        <v>0</v>
      </c>
    </row>
    <row r="1350" spans="4:9" ht="18.75" x14ac:dyDescent="0.25">
      <c r="D1350" s="42" t="str">
        <f>IFERROR(VLOOKUP(C1350,Table1[[كود]:[الصنف]],2,0),"")</f>
        <v/>
      </c>
      <c r="I1350" s="9">
        <f t="shared" si="22"/>
        <v>0</v>
      </c>
    </row>
    <row r="1351" spans="4:9" ht="18.75" x14ac:dyDescent="0.25">
      <c r="D1351" s="42" t="str">
        <f>IFERROR(VLOOKUP(C1351,Table1[[كود]:[الصنف]],2,0),"")</f>
        <v/>
      </c>
      <c r="I1351" s="9">
        <f t="shared" si="22"/>
        <v>0</v>
      </c>
    </row>
    <row r="1352" spans="4:9" ht="18.75" x14ac:dyDescent="0.25">
      <c r="D1352" s="42" t="str">
        <f>IFERROR(VLOOKUP(C1352,Table1[[كود]:[الصنف]],2,0),"")</f>
        <v/>
      </c>
      <c r="I1352" s="9">
        <f t="shared" ref="I1352:I1415" si="23">IFERROR((G1352*F1352)-H1352,"")</f>
        <v>0</v>
      </c>
    </row>
    <row r="1353" spans="4:9" ht="18.75" x14ac:dyDescent="0.25">
      <c r="D1353" s="42" t="str">
        <f>IFERROR(VLOOKUP(C1353,Table1[[كود]:[الصنف]],2,0),"")</f>
        <v/>
      </c>
      <c r="I1353" s="9">
        <f t="shared" si="23"/>
        <v>0</v>
      </c>
    </row>
    <row r="1354" spans="4:9" ht="18.75" x14ac:dyDescent="0.25">
      <c r="D1354" s="42" t="str">
        <f>IFERROR(VLOOKUP(C1354,Table1[[كود]:[الصنف]],2,0),"")</f>
        <v/>
      </c>
      <c r="I1354" s="9">
        <f t="shared" si="23"/>
        <v>0</v>
      </c>
    </row>
    <row r="1355" spans="4:9" ht="18.75" x14ac:dyDescent="0.25">
      <c r="D1355" s="42" t="str">
        <f>IFERROR(VLOOKUP(C1355,Table1[[كود]:[الصنف]],2,0),"")</f>
        <v/>
      </c>
      <c r="I1355" s="9">
        <f t="shared" si="23"/>
        <v>0</v>
      </c>
    </row>
    <row r="1356" spans="4:9" ht="18.75" x14ac:dyDescent="0.25">
      <c r="D1356" s="42" t="str">
        <f>IFERROR(VLOOKUP(C1356,Table1[[كود]:[الصنف]],2,0),"")</f>
        <v/>
      </c>
      <c r="I1356" s="9">
        <f t="shared" si="23"/>
        <v>0</v>
      </c>
    </row>
    <row r="1357" spans="4:9" ht="18.75" x14ac:dyDescent="0.25">
      <c r="D1357" s="42" t="str">
        <f>IFERROR(VLOOKUP(C1357,Table1[[كود]:[الصنف]],2,0),"")</f>
        <v/>
      </c>
      <c r="I1357" s="9">
        <f t="shared" si="23"/>
        <v>0</v>
      </c>
    </row>
    <row r="1358" spans="4:9" ht="18.75" x14ac:dyDescent="0.25">
      <c r="D1358" s="42" t="str">
        <f>IFERROR(VLOOKUP(C1358,Table1[[كود]:[الصنف]],2,0),"")</f>
        <v/>
      </c>
      <c r="I1358" s="9">
        <f t="shared" si="23"/>
        <v>0</v>
      </c>
    </row>
    <row r="1359" spans="4:9" ht="18.75" x14ac:dyDescent="0.25">
      <c r="D1359" s="42" t="str">
        <f>IFERROR(VLOOKUP(C1359,Table1[[كود]:[الصنف]],2,0),"")</f>
        <v/>
      </c>
      <c r="I1359" s="9">
        <f t="shared" si="23"/>
        <v>0</v>
      </c>
    </row>
    <row r="1360" spans="4:9" ht="18.75" x14ac:dyDescent="0.25">
      <c r="D1360" s="42" t="str">
        <f>IFERROR(VLOOKUP(C1360,Table1[[كود]:[الصنف]],2,0),"")</f>
        <v/>
      </c>
      <c r="I1360" s="9">
        <f t="shared" si="23"/>
        <v>0</v>
      </c>
    </row>
    <row r="1361" spans="4:9" ht="18.75" x14ac:dyDescent="0.25">
      <c r="D1361" s="42" t="str">
        <f>IFERROR(VLOOKUP(C1361,Table1[[كود]:[الصنف]],2,0),"")</f>
        <v/>
      </c>
      <c r="I1361" s="9">
        <f t="shared" si="23"/>
        <v>0</v>
      </c>
    </row>
    <row r="1362" spans="4:9" ht="18.75" x14ac:dyDescent="0.25">
      <c r="D1362" s="42" t="str">
        <f>IFERROR(VLOOKUP(C1362,Table1[[كود]:[الصنف]],2,0),"")</f>
        <v/>
      </c>
      <c r="I1362" s="9">
        <f t="shared" si="23"/>
        <v>0</v>
      </c>
    </row>
    <row r="1363" spans="4:9" ht="18.75" x14ac:dyDescent="0.25">
      <c r="D1363" s="42" t="str">
        <f>IFERROR(VLOOKUP(C1363,Table1[[كود]:[الصنف]],2,0),"")</f>
        <v/>
      </c>
      <c r="I1363" s="9">
        <f t="shared" si="23"/>
        <v>0</v>
      </c>
    </row>
    <row r="1364" spans="4:9" ht="18.75" x14ac:dyDescent="0.25">
      <c r="D1364" s="42" t="str">
        <f>IFERROR(VLOOKUP(C1364,Table1[[كود]:[الصنف]],2,0),"")</f>
        <v/>
      </c>
      <c r="I1364" s="9">
        <f t="shared" si="23"/>
        <v>0</v>
      </c>
    </row>
    <row r="1365" spans="4:9" ht="18.75" x14ac:dyDescent="0.25">
      <c r="D1365" s="42" t="str">
        <f>IFERROR(VLOOKUP(C1365,Table1[[كود]:[الصنف]],2,0),"")</f>
        <v/>
      </c>
      <c r="I1365" s="9">
        <f t="shared" si="23"/>
        <v>0</v>
      </c>
    </row>
    <row r="1366" spans="4:9" ht="18.75" x14ac:dyDescent="0.25">
      <c r="D1366" s="42" t="str">
        <f>IFERROR(VLOOKUP(C1366,Table1[[كود]:[الصنف]],2,0),"")</f>
        <v/>
      </c>
      <c r="I1366" s="9">
        <f t="shared" si="23"/>
        <v>0</v>
      </c>
    </row>
    <row r="1367" spans="4:9" ht="18.75" x14ac:dyDescent="0.25">
      <c r="D1367" s="42" t="str">
        <f>IFERROR(VLOOKUP(C1367,Table1[[كود]:[الصنف]],2,0),"")</f>
        <v/>
      </c>
      <c r="I1367" s="9">
        <f t="shared" si="23"/>
        <v>0</v>
      </c>
    </row>
    <row r="1368" spans="4:9" ht="18.75" x14ac:dyDescent="0.25">
      <c r="D1368" s="42" t="str">
        <f>IFERROR(VLOOKUP(C1368,Table1[[كود]:[الصنف]],2,0),"")</f>
        <v/>
      </c>
      <c r="I1368" s="9">
        <f t="shared" si="23"/>
        <v>0</v>
      </c>
    </row>
    <row r="1369" spans="4:9" ht="18.75" x14ac:dyDescent="0.25">
      <c r="D1369" s="42" t="str">
        <f>IFERROR(VLOOKUP(C1369,Table1[[كود]:[الصنف]],2,0),"")</f>
        <v/>
      </c>
      <c r="I1369" s="9">
        <f t="shared" si="23"/>
        <v>0</v>
      </c>
    </row>
    <row r="1370" spans="4:9" ht="18.75" x14ac:dyDescent="0.25">
      <c r="D1370" s="42" t="str">
        <f>IFERROR(VLOOKUP(C1370,Table1[[كود]:[الصنف]],2,0),"")</f>
        <v/>
      </c>
      <c r="I1370" s="9">
        <f t="shared" si="23"/>
        <v>0</v>
      </c>
    </row>
    <row r="1371" spans="4:9" ht="18.75" x14ac:dyDescent="0.25">
      <c r="D1371" s="42" t="str">
        <f>IFERROR(VLOOKUP(C1371,Table1[[كود]:[الصنف]],2,0),"")</f>
        <v/>
      </c>
      <c r="I1371" s="9">
        <f t="shared" si="23"/>
        <v>0</v>
      </c>
    </row>
    <row r="1372" spans="4:9" ht="18.75" x14ac:dyDescent="0.25">
      <c r="D1372" s="42" t="str">
        <f>IFERROR(VLOOKUP(C1372,Table1[[كود]:[الصنف]],2,0),"")</f>
        <v/>
      </c>
      <c r="I1372" s="9">
        <f t="shared" si="23"/>
        <v>0</v>
      </c>
    </row>
    <row r="1373" spans="4:9" ht="18.75" x14ac:dyDescent="0.25">
      <c r="D1373" s="42" t="str">
        <f>IFERROR(VLOOKUP(C1373,Table1[[كود]:[الصنف]],2,0),"")</f>
        <v/>
      </c>
      <c r="I1373" s="9">
        <f t="shared" si="23"/>
        <v>0</v>
      </c>
    </row>
    <row r="1374" spans="4:9" ht="18.75" x14ac:dyDescent="0.25">
      <c r="D1374" s="42" t="str">
        <f>IFERROR(VLOOKUP(C1374,Table1[[كود]:[الصنف]],2,0),"")</f>
        <v/>
      </c>
      <c r="I1374" s="9">
        <f t="shared" si="23"/>
        <v>0</v>
      </c>
    </row>
    <row r="1375" spans="4:9" ht="18.75" x14ac:dyDescent="0.25">
      <c r="D1375" s="42" t="str">
        <f>IFERROR(VLOOKUP(C1375,Table1[[كود]:[الصنف]],2,0),"")</f>
        <v/>
      </c>
      <c r="I1375" s="9">
        <f t="shared" si="23"/>
        <v>0</v>
      </c>
    </row>
    <row r="1376" spans="4:9" ht="18.75" x14ac:dyDescent="0.25">
      <c r="D1376" s="42" t="str">
        <f>IFERROR(VLOOKUP(C1376,Table1[[كود]:[الصنف]],2,0),"")</f>
        <v/>
      </c>
      <c r="I1376" s="9">
        <f t="shared" si="23"/>
        <v>0</v>
      </c>
    </row>
    <row r="1377" spans="4:9" ht="18.75" x14ac:dyDescent="0.25">
      <c r="D1377" s="42" t="str">
        <f>IFERROR(VLOOKUP(C1377,Table1[[كود]:[الصنف]],2,0),"")</f>
        <v/>
      </c>
      <c r="I1377" s="9">
        <f t="shared" si="23"/>
        <v>0</v>
      </c>
    </row>
    <row r="1378" spans="4:9" ht="18.75" x14ac:dyDescent="0.25">
      <c r="D1378" s="42" t="str">
        <f>IFERROR(VLOOKUP(C1378,Table1[[كود]:[الصنف]],2,0),"")</f>
        <v/>
      </c>
      <c r="I1378" s="9">
        <f t="shared" si="23"/>
        <v>0</v>
      </c>
    </row>
    <row r="1379" spans="4:9" ht="18.75" x14ac:dyDescent="0.25">
      <c r="D1379" s="42" t="str">
        <f>IFERROR(VLOOKUP(C1379,Table1[[كود]:[الصنف]],2,0),"")</f>
        <v/>
      </c>
      <c r="I1379" s="9">
        <f t="shared" si="23"/>
        <v>0</v>
      </c>
    </row>
    <row r="1380" spans="4:9" ht="18.75" x14ac:dyDescent="0.25">
      <c r="D1380" s="42" t="str">
        <f>IFERROR(VLOOKUP(C1380,Table1[[كود]:[الصنف]],2,0),"")</f>
        <v/>
      </c>
      <c r="I1380" s="9">
        <f t="shared" si="23"/>
        <v>0</v>
      </c>
    </row>
    <row r="1381" spans="4:9" ht="18.75" x14ac:dyDescent="0.25">
      <c r="D1381" s="42" t="str">
        <f>IFERROR(VLOOKUP(C1381,Table1[[كود]:[الصنف]],2,0),"")</f>
        <v/>
      </c>
      <c r="I1381" s="9">
        <f t="shared" si="23"/>
        <v>0</v>
      </c>
    </row>
    <row r="1382" spans="4:9" ht="18.75" x14ac:dyDescent="0.25">
      <c r="D1382" s="42" t="str">
        <f>IFERROR(VLOOKUP(C1382,Table1[[كود]:[الصنف]],2,0),"")</f>
        <v/>
      </c>
      <c r="I1382" s="9">
        <f t="shared" si="23"/>
        <v>0</v>
      </c>
    </row>
    <row r="1383" spans="4:9" ht="18.75" x14ac:dyDescent="0.25">
      <c r="D1383" s="42" t="str">
        <f>IFERROR(VLOOKUP(C1383,Table1[[كود]:[الصنف]],2,0),"")</f>
        <v/>
      </c>
      <c r="I1383" s="9">
        <f t="shared" si="23"/>
        <v>0</v>
      </c>
    </row>
    <row r="1384" spans="4:9" ht="18.75" x14ac:dyDescent="0.25">
      <c r="D1384" s="42" t="str">
        <f>IFERROR(VLOOKUP(C1384,Table1[[كود]:[الصنف]],2,0),"")</f>
        <v/>
      </c>
      <c r="I1384" s="9">
        <f t="shared" si="23"/>
        <v>0</v>
      </c>
    </row>
    <row r="1385" spans="4:9" ht="18.75" x14ac:dyDescent="0.25">
      <c r="D1385" s="42" t="str">
        <f>IFERROR(VLOOKUP(C1385,Table1[[كود]:[الصنف]],2,0),"")</f>
        <v/>
      </c>
      <c r="I1385" s="9">
        <f t="shared" si="23"/>
        <v>0</v>
      </c>
    </row>
    <row r="1386" spans="4:9" ht="18.75" x14ac:dyDescent="0.25">
      <c r="D1386" s="42" t="str">
        <f>IFERROR(VLOOKUP(C1386,Table1[[كود]:[الصنف]],2,0),"")</f>
        <v/>
      </c>
      <c r="I1386" s="9">
        <f t="shared" si="23"/>
        <v>0</v>
      </c>
    </row>
    <row r="1387" spans="4:9" ht="18.75" x14ac:dyDescent="0.25">
      <c r="D1387" s="42" t="str">
        <f>IFERROR(VLOOKUP(C1387,Table1[[كود]:[الصنف]],2,0),"")</f>
        <v/>
      </c>
      <c r="I1387" s="9">
        <f t="shared" si="23"/>
        <v>0</v>
      </c>
    </row>
    <row r="1388" spans="4:9" ht="18.75" x14ac:dyDescent="0.25">
      <c r="D1388" s="42" t="str">
        <f>IFERROR(VLOOKUP(C1388,Table1[[كود]:[الصنف]],2,0),"")</f>
        <v/>
      </c>
      <c r="I1388" s="9">
        <f t="shared" si="23"/>
        <v>0</v>
      </c>
    </row>
    <row r="1389" spans="4:9" ht="18.75" x14ac:dyDescent="0.25">
      <c r="D1389" s="42" t="str">
        <f>IFERROR(VLOOKUP(C1389,Table1[[كود]:[الصنف]],2,0),"")</f>
        <v/>
      </c>
      <c r="I1389" s="9">
        <f t="shared" si="23"/>
        <v>0</v>
      </c>
    </row>
    <row r="1390" spans="4:9" ht="18.75" x14ac:dyDescent="0.25">
      <c r="D1390" s="42" t="str">
        <f>IFERROR(VLOOKUP(C1390,Table1[[كود]:[الصنف]],2,0),"")</f>
        <v/>
      </c>
      <c r="I1390" s="9">
        <f t="shared" si="23"/>
        <v>0</v>
      </c>
    </row>
    <row r="1391" spans="4:9" ht="18.75" x14ac:dyDescent="0.25">
      <c r="D1391" s="42" t="str">
        <f>IFERROR(VLOOKUP(C1391,Table1[[كود]:[الصنف]],2,0),"")</f>
        <v/>
      </c>
      <c r="I1391" s="9">
        <f t="shared" si="23"/>
        <v>0</v>
      </c>
    </row>
    <row r="1392" spans="4:9" ht="18.75" x14ac:dyDescent="0.25">
      <c r="D1392" s="42" t="str">
        <f>IFERROR(VLOOKUP(C1392,Table1[[كود]:[الصنف]],2,0),"")</f>
        <v/>
      </c>
      <c r="I1392" s="9">
        <f t="shared" si="23"/>
        <v>0</v>
      </c>
    </row>
    <row r="1393" spans="4:9" ht="18.75" x14ac:dyDescent="0.25">
      <c r="D1393" s="42" t="str">
        <f>IFERROR(VLOOKUP(C1393,Table1[[كود]:[الصنف]],2,0),"")</f>
        <v/>
      </c>
      <c r="I1393" s="9">
        <f t="shared" si="23"/>
        <v>0</v>
      </c>
    </row>
    <row r="1394" spans="4:9" ht="18.75" x14ac:dyDescent="0.25">
      <c r="D1394" s="42" t="str">
        <f>IFERROR(VLOOKUP(C1394,Table1[[كود]:[الصنف]],2,0),"")</f>
        <v/>
      </c>
      <c r="I1394" s="9">
        <f t="shared" si="23"/>
        <v>0</v>
      </c>
    </row>
    <row r="1395" spans="4:9" ht="18.75" x14ac:dyDescent="0.25">
      <c r="D1395" s="42" t="str">
        <f>IFERROR(VLOOKUP(C1395,Table1[[كود]:[الصنف]],2,0),"")</f>
        <v/>
      </c>
      <c r="I1395" s="9">
        <f t="shared" si="23"/>
        <v>0</v>
      </c>
    </row>
    <row r="1396" spans="4:9" ht="18.75" x14ac:dyDescent="0.25">
      <c r="D1396" s="42" t="str">
        <f>IFERROR(VLOOKUP(C1396,Table1[[كود]:[الصنف]],2,0),"")</f>
        <v/>
      </c>
      <c r="I1396" s="9">
        <f t="shared" si="23"/>
        <v>0</v>
      </c>
    </row>
    <row r="1397" spans="4:9" ht="18.75" x14ac:dyDescent="0.25">
      <c r="D1397" s="42" t="str">
        <f>IFERROR(VLOOKUP(C1397,Table1[[كود]:[الصنف]],2,0),"")</f>
        <v/>
      </c>
      <c r="I1397" s="9">
        <f t="shared" si="23"/>
        <v>0</v>
      </c>
    </row>
    <row r="1398" spans="4:9" ht="18.75" x14ac:dyDescent="0.25">
      <c r="D1398" s="42" t="str">
        <f>IFERROR(VLOOKUP(C1398,Table1[[كود]:[الصنف]],2,0),"")</f>
        <v/>
      </c>
      <c r="I1398" s="9">
        <f t="shared" si="23"/>
        <v>0</v>
      </c>
    </row>
    <row r="1399" spans="4:9" ht="18.75" x14ac:dyDescent="0.25">
      <c r="D1399" s="42" t="str">
        <f>IFERROR(VLOOKUP(C1399,Table1[[كود]:[الصنف]],2,0),"")</f>
        <v/>
      </c>
      <c r="I1399" s="9">
        <f t="shared" si="23"/>
        <v>0</v>
      </c>
    </row>
    <row r="1400" spans="4:9" ht="18.75" x14ac:dyDescent="0.25">
      <c r="D1400" s="42" t="str">
        <f>IFERROR(VLOOKUP(C1400,Table1[[كود]:[الصنف]],2,0),"")</f>
        <v/>
      </c>
      <c r="I1400" s="9">
        <f t="shared" si="23"/>
        <v>0</v>
      </c>
    </row>
    <row r="1401" spans="4:9" ht="18.75" x14ac:dyDescent="0.25">
      <c r="D1401" s="42" t="str">
        <f>IFERROR(VLOOKUP(C1401,Table1[[كود]:[الصنف]],2,0),"")</f>
        <v/>
      </c>
      <c r="I1401" s="9">
        <f t="shared" si="23"/>
        <v>0</v>
      </c>
    </row>
    <row r="1402" spans="4:9" ht="18.75" x14ac:dyDescent="0.25">
      <c r="D1402" s="42" t="str">
        <f>IFERROR(VLOOKUP(C1402,Table1[[كود]:[الصنف]],2,0),"")</f>
        <v/>
      </c>
      <c r="I1402" s="9">
        <f t="shared" si="23"/>
        <v>0</v>
      </c>
    </row>
    <row r="1403" spans="4:9" ht="18.75" x14ac:dyDescent="0.25">
      <c r="D1403" s="42" t="str">
        <f>IFERROR(VLOOKUP(C1403,Table1[[كود]:[الصنف]],2,0),"")</f>
        <v/>
      </c>
      <c r="I1403" s="9">
        <f t="shared" si="23"/>
        <v>0</v>
      </c>
    </row>
    <row r="1404" spans="4:9" ht="18.75" x14ac:dyDescent="0.25">
      <c r="D1404" s="42" t="str">
        <f>IFERROR(VLOOKUP(C1404,Table1[[كود]:[الصنف]],2,0),"")</f>
        <v/>
      </c>
      <c r="I1404" s="9">
        <f t="shared" si="23"/>
        <v>0</v>
      </c>
    </row>
    <row r="1405" spans="4:9" ht="18.75" x14ac:dyDescent="0.25">
      <c r="D1405" s="42" t="str">
        <f>IFERROR(VLOOKUP(C1405,Table1[[كود]:[الصنف]],2,0),"")</f>
        <v/>
      </c>
      <c r="I1405" s="9">
        <f t="shared" si="23"/>
        <v>0</v>
      </c>
    </row>
    <row r="1406" spans="4:9" ht="18.75" x14ac:dyDescent="0.25">
      <c r="D1406" s="42" t="str">
        <f>IFERROR(VLOOKUP(C1406,Table1[[كود]:[الصنف]],2,0),"")</f>
        <v/>
      </c>
      <c r="I1406" s="9">
        <f t="shared" si="23"/>
        <v>0</v>
      </c>
    </row>
    <row r="1407" spans="4:9" ht="18.75" x14ac:dyDescent="0.25">
      <c r="D1407" s="42" t="str">
        <f>IFERROR(VLOOKUP(C1407,Table1[[كود]:[الصنف]],2,0),"")</f>
        <v/>
      </c>
      <c r="I1407" s="9">
        <f t="shared" si="23"/>
        <v>0</v>
      </c>
    </row>
    <row r="1408" spans="4:9" ht="18.75" x14ac:dyDescent="0.25">
      <c r="D1408" s="42" t="str">
        <f>IFERROR(VLOOKUP(C1408,Table1[[كود]:[الصنف]],2,0),"")</f>
        <v/>
      </c>
      <c r="I1408" s="9">
        <f t="shared" si="23"/>
        <v>0</v>
      </c>
    </row>
    <row r="1409" spans="4:9" ht="18.75" x14ac:dyDescent="0.25">
      <c r="D1409" s="42" t="str">
        <f>IFERROR(VLOOKUP(C1409,Table1[[كود]:[الصنف]],2,0),"")</f>
        <v/>
      </c>
      <c r="I1409" s="9">
        <f t="shared" si="23"/>
        <v>0</v>
      </c>
    </row>
    <row r="1410" spans="4:9" ht="18.75" x14ac:dyDescent="0.25">
      <c r="D1410" s="42" t="str">
        <f>IFERROR(VLOOKUP(C1410,Table1[[كود]:[الصنف]],2,0),"")</f>
        <v/>
      </c>
      <c r="I1410" s="9">
        <f t="shared" si="23"/>
        <v>0</v>
      </c>
    </row>
    <row r="1411" spans="4:9" ht="18.75" x14ac:dyDescent="0.25">
      <c r="D1411" s="42" t="str">
        <f>IFERROR(VLOOKUP(C1411,Table1[[كود]:[الصنف]],2,0),"")</f>
        <v/>
      </c>
      <c r="I1411" s="9">
        <f t="shared" si="23"/>
        <v>0</v>
      </c>
    </row>
    <row r="1412" spans="4:9" ht="18.75" x14ac:dyDescent="0.25">
      <c r="D1412" s="42" t="str">
        <f>IFERROR(VLOOKUP(C1412,Table1[[كود]:[الصنف]],2,0),"")</f>
        <v/>
      </c>
      <c r="I1412" s="9">
        <f t="shared" si="23"/>
        <v>0</v>
      </c>
    </row>
    <row r="1413" spans="4:9" ht="18.75" x14ac:dyDescent="0.25">
      <c r="D1413" s="42" t="str">
        <f>IFERROR(VLOOKUP(C1413,Table1[[كود]:[الصنف]],2,0),"")</f>
        <v/>
      </c>
      <c r="I1413" s="9">
        <f t="shared" si="23"/>
        <v>0</v>
      </c>
    </row>
    <row r="1414" spans="4:9" ht="18.75" x14ac:dyDescent="0.25">
      <c r="D1414" s="42" t="str">
        <f>IFERROR(VLOOKUP(C1414,Table1[[كود]:[الصنف]],2,0),"")</f>
        <v/>
      </c>
      <c r="I1414" s="9">
        <f t="shared" si="23"/>
        <v>0</v>
      </c>
    </row>
    <row r="1415" spans="4:9" ht="18.75" x14ac:dyDescent="0.25">
      <c r="D1415" s="42" t="str">
        <f>IFERROR(VLOOKUP(C1415,Table1[[كود]:[الصنف]],2,0),"")</f>
        <v/>
      </c>
      <c r="I1415" s="9">
        <f t="shared" si="23"/>
        <v>0</v>
      </c>
    </row>
    <row r="1416" spans="4:9" ht="18.75" x14ac:dyDescent="0.25">
      <c r="D1416" s="42" t="str">
        <f>IFERROR(VLOOKUP(C1416,Table1[[كود]:[الصنف]],2,0),"")</f>
        <v/>
      </c>
      <c r="I1416" s="9">
        <f t="shared" ref="I1416:I1479" si="24">IFERROR((G1416*F1416)-H1416,"")</f>
        <v>0</v>
      </c>
    </row>
    <row r="1417" spans="4:9" ht="18.75" x14ac:dyDescent="0.25">
      <c r="D1417" s="42" t="str">
        <f>IFERROR(VLOOKUP(C1417,Table1[[كود]:[الصنف]],2,0),"")</f>
        <v/>
      </c>
      <c r="I1417" s="9">
        <f t="shared" si="24"/>
        <v>0</v>
      </c>
    </row>
    <row r="1418" spans="4:9" ht="18.75" x14ac:dyDescent="0.25">
      <c r="D1418" s="42" t="str">
        <f>IFERROR(VLOOKUP(C1418,Table1[[كود]:[الصنف]],2,0),"")</f>
        <v/>
      </c>
      <c r="I1418" s="9">
        <f t="shared" si="24"/>
        <v>0</v>
      </c>
    </row>
    <row r="1419" spans="4:9" ht="18.75" x14ac:dyDescent="0.25">
      <c r="D1419" s="42" t="str">
        <f>IFERROR(VLOOKUP(C1419,Table1[[كود]:[الصنف]],2,0),"")</f>
        <v/>
      </c>
      <c r="I1419" s="9">
        <f t="shared" si="24"/>
        <v>0</v>
      </c>
    </row>
    <row r="1420" spans="4:9" ht="18.75" x14ac:dyDescent="0.25">
      <c r="D1420" s="42" t="str">
        <f>IFERROR(VLOOKUP(C1420,Table1[[كود]:[الصنف]],2,0),"")</f>
        <v/>
      </c>
      <c r="I1420" s="9">
        <f t="shared" si="24"/>
        <v>0</v>
      </c>
    </row>
    <row r="1421" spans="4:9" ht="18.75" x14ac:dyDescent="0.25">
      <c r="D1421" s="42" t="str">
        <f>IFERROR(VLOOKUP(C1421,Table1[[كود]:[الصنف]],2,0),"")</f>
        <v/>
      </c>
      <c r="I1421" s="9">
        <f t="shared" si="24"/>
        <v>0</v>
      </c>
    </row>
    <row r="1422" spans="4:9" ht="18.75" x14ac:dyDescent="0.25">
      <c r="D1422" s="42" t="str">
        <f>IFERROR(VLOOKUP(C1422,Table1[[كود]:[الصنف]],2,0),"")</f>
        <v/>
      </c>
      <c r="I1422" s="9">
        <f t="shared" si="24"/>
        <v>0</v>
      </c>
    </row>
    <row r="1423" spans="4:9" ht="18.75" x14ac:dyDescent="0.25">
      <c r="D1423" s="42" t="str">
        <f>IFERROR(VLOOKUP(C1423,Table1[[كود]:[الصنف]],2,0),"")</f>
        <v/>
      </c>
      <c r="I1423" s="9">
        <f t="shared" si="24"/>
        <v>0</v>
      </c>
    </row>
    <row r="1424" spans="4:9" ht="18.75" x14ac:dyDescent="0.25">
      <c r="D1424" s="42" t="str">
        <f>IFERROR(VLOOKUP(C1424,Table1[[كود]:[الصنف]],2,0),"")</f>
        <v/>
      </c>
      <c r="I1424" s="9">
        <f t="shared" si="24"/>
        <v>0</v>
      </c>
    </row>
    <row r="1425" spans="4:9" ht="18.75" x14ac:dyDescent="0.25">
      <c r="D1425" s="42" t="str">
        <f>IFERROR(VLOOKUP(C1425,Table1[[كود]:[الصنف]],2,0),"")</f>
        <v/>
      </c>
      <c r="I1425" s="9">
        <f t="shared" si="24"/>
        <v>0</v>
      </c>
    </row>
    <row r="1426" spans="4:9" ht="18.75" x14ac:dyDescent="0.25">
      <c r="D1426" s="42" t="str">
        <f>IFERROR(VLOOKUP(C1426,Table1[[كود]:[الصنف]],2,0),"")</f>
        <v/>
      </c>
      <c r="I1426" s="9">
        <f t="shared" si="24"/>
        <v>0</v>
      </c>
    </row>
    <row r="1427" spans="4:9" ht="18.75" x14ac:dyDescent="0.25">
      <c r="D1427" s="42" t="str">
        <f>IFERROR(VLOOKUP(C1427,Table1[[كود]:[الصنف]],2,0),"")</f>
        <v/>
      </c>
      <c r="I1427" s="9">
        <f t="shared" si="24"/>
        <v>0</v>
      </c>
    </row>
    <row r="1428" spans="4:9" ht="18.75" x14ac:dyDescent="0.25">
      <c r="D1428" s="42" t="str">
        <f>IFERROR(VLOOKUP(C1428,Table1[[كود]:[الصنف]],2,0),"")</f>
        <v/>
      </c>
      <c r="I1428" s="9">
        <f t="shared" si="24"/>
        <v>0</v>
      </c>
    </row>
    <row r="1429" spans="4:9" ht="18.75" x14ac:dyDescent="0.25">
      <c r="D1429" s="42" t="str">
        <f>IFERROR(VLOOKUP(C1429,Table1[[كود]:[الصنف]],2,0),"")</f>
        <v/>
      </c>
      <c r="I1429" s="9">
        <f t="shared" si="24"/>
        <v>0</v>
      </c>
    </row>
    <row r="1430" spans="4:9" ht="18.75" x14ac:dyDescent="0.25">
      <c r="D1430" s="42" t="str">
        <f>IFERROR(VLOOKUP(C1430,Table1[[كود]:[الصنف]],2,0),"")</f>
        <v/>
      </c>
      <c r="I1430" s="9">
        <f t="shared" si="24"/>
        <v>0</v>
      </c>
    </row>
    <row r="1431" spans="4:9" ht="18.75" x14ac:dyDescent="0.25">
      <c r="D1431" s="42" t="str">
        <f>IFERROR(VLOOKUP(C1431,Table1[[كود]:[الصنف]],2,0),"")</f>
        <v/>
      </c>
      <c r="I1431" s="9">
        <f t="shared" si="24"/>
        <v>0</v>
      </c>
    </row>
    <row r="1432" spans="4:9" ht="18.75" x14ac:dyDescent="0.25">
      <c r="D1432" s="42" t="str">
        <f>IFERROR(VLOOKUP(C1432,Table1[[كود]:[الصنف]],2,0),"")</f>
        <v/>
      </c>
      <c r="I1432" s="9">
        <f t="shared" si="24"/>
        <v>0</v>
      </c>
    </row>
    <row r="1433" spans="4:9" ht="18.75" x14ac:dyDescent="0.25">
      <c r="D1433" s="42" t="str">
        <f>IFERROR(VLOOKUP(C1433,Table1[[كود]:[الصنف]],2,0),"")</f>
        <v/>
      </c>
      <c r="I1433" s="9">
        <f t="shared" si="24"/>
        <v>0</v>
      </c>
    </row>
    <row r="1434" spans="4:9" ht="18.75" x14ac:dyDescent="0.25">
      <c r="D1434" s="42" t="str">
        <f>IFERROR(VLOOKUP(C1434,Table1[[كود]:[الصنف]],2,0),"")</f>
        <v/>
      </c>
      <c r="I1434" s="9">
        <f t="shared" si="24"/>
        <v>0</v>
      </c>
    </row>
    <row r="1435" spans="4:9" ht="18.75" x14ac:dyDescent="0.25">
      <c r="D1435" s="42" t="str">
        <f>IFERROR(VLOOKUP(C1435,Table1[[كود]:[الصنف]],2,0),"")</f>
        <v/>
      </c>
      <c r="I1435" s="9">
        <f t="shared" si="24"/>
        <v>0</v>
      </c>
    </row>
    <row r="1436" spans="4:9" ht="18.75" x14ac:dyDescent="0.25">
      <c r="D1436" s="42" t="str">
        <f>IFERROR(VLOOKUP(C1436,Table1[[كود]:[الصنف]],2,0),"")</f>
        <v/>
      </c>
      <c r="I1436" s="9">
        <f t="shared" si="24"/>
        <v>0</v>
      </c>
    </row>
    <row r="1437" spans="4:9" ht="18.75" x14ac:dyDescent="0.25">
      <c r="D1437" s="42" t="str">
        <f>IFERROR(VLOOKUP(C1437,Table1[[كود]:[الصنف]],2,0),"")</f>
        <v/>
      </c>
      <c r="I1437" s="9">
        <f t="shared" si="24"/>
        <v>0</v>
      </c>
    </row>
    <row r="1438" spans="4:9" ht="18.75" x14ac:dyDescent="0.25">
      <c r="D1438" s="42" t="str">
        <f>IFERROR(VLOOKUP(C1438,Table1[[كود]:[الصنف]],2,0),"")</f>
        <v/>
      </c>
      <c r="I1438" s="9">
        <f t="shared" si="24"/>
        <v>0</v>
      </c>
    </row>
    <row r="1439" spans="4:9" ht="18.75" x14ac:dyDescent="0.25">
      <c r="D1439" s="42" t="str">
        <f>IFERROR(VLOOKUP(C1439,Table1[[كود]:[الصنف]],2,0),"")</f>
        <v/>
      </c>
      <c r="I1439" s="9">
        <f t="shared" si="24"/>
        <v>0</v>
      </c>
    </row>
    <row r="1440" spans="4:9" ht="18.75" x14ac:dyDescent="0.25">
      <c r="D1440" s="42" t="str">
        <f>IFERROR(VLOOKUP(C1440,Table1[[كود]:[الصنف]],2,0),"")</f>
        <v/>
      </c>
      <c r="I1440" s="9">
        <f t="shared" si="24"/>
        <v>0</v>
      </c>
    </row>
    <row r="1441" spans="4:9" ht="18.75" x14ac:dyDescent="0.25">
      <c r="D1441" s="42" t="str">
        <f>IFERROR(VLOOKUP(C1441,Table1[[كود]:[الصنف]],2,0),"")</f>
        <v/>
      </c>
      <c r="I1441" s="9">
        <f t="shared" si="24"/>
        <v>0</v>
      </c>
    </row>
    <row r="1442" spans="4:9" ht="18.75" x14ac:dyDescent="0.25">
      <c r="D1442" s="42" t="str">
        <f>IFERROR(VLOOKUP(C1442,Table1[[كود]:[الصنف]],2,0),"")</f>
        <v/>
      </c>
      <c r="I1442" s="9">
        <f t="shared" si="24"/>
        <v>0</v>
      </c>
    </row>
    <row r="1443" spans="4:9" ht="18.75" x14ac:dyDescent="0.25">
      <c r="D1443" s="42" t="str">
        <f>IFERROR(VLOOKUP(C1443,Table1[[كود]:[الصنف]],2,0),"")</f>
        <v/>
      </c>
      <c r="I1443" s="9">
        <f t="shared" si="24"/>
        <v>0</v>
      </c>
    </row>
    <row r="1444" spans="4:9" ht="18.75" x14ac:dyDescent="0.25">
      <c r="D1444" s="42" t="str">
        <f>IFERROR(VLOOKUP(C1444,Table1[[كود]:[الصنف]],2,0),"")</f>
        <v/>
      </c>
      <c r="I1444" s="9">
        <f t="shared" si="24"/>
        <v>0</v>
      </c>
    </row>
    <row r="1445" spans="4:9" ht="18.75" x14ac:dyDescent="0.25">
      <c r="D1445" s="42" t="str">
        <f>IFERROR(VLOOKUP(C1445,Table1[[كود]:[الصنف]],2,0),"")</f>
        <v/>
      </c>
      <c r="I1445" s="9">
        <f t="shared" si="24"/>
        <v>0</v>
      </c>
    </row>
    <row r="1446" spans="4:9" ht="18.75" x14ac:dyDescent="0.25">
      <c r="D1446" s="42" t="str">
        <f>IFERROR(VLOOKUP(C1446,Table1[[كود]:[الصنف]],2,0),"")</f>
        <v/>
      </c>
      <c r="I1446" s="9">
        <f t="shared" si="24"/>
        <v>0</v>
      </c>
    </row>
    <row r="1447" spans="4:9" ht="18.75" x14ac:dyDescent="0.25">
      <c r="D1447" s="42" t="str">
        <f>IFERROR(VLOOKUP(C1447,Table1[[كود]:[الصنف]],2,0),"")</f>
        <v/>
      </c>
      <c r="I1447" s="9">
        <f t="shared" si="24"/>
        <v>0</v>
      </c>
    </row>
    <row r="1448" spans="4:9" ht="18.75" x14ac:dyDescent="0.25">
      <c r="D1448" s="42" t="str">
        <f>IFERROR(VLOOKUP(C1448,Table1[[كود]:[الصنف]],2,0),"")</f>
        <v/>
      </c>
      <c r="I1448" s="9">
        <f t="shared" si="24"/>
        <v>0</v>
      </c>
    </row>
    <row r="1449" spans="4:9" ht="18.75" x14ac:dyDescent="0.25">
      <c r="D1449" s="42" t="str">
        <f>IFERROR(VLOOKUP(C1449,Table1[[كود]:[الصنف]],2,0),"")</f>
        <v/>
      </c>
      <c r="I1449" s="9">
        <f t="shared" si="24"/>
        <v>0</v>
      </c>
    </row>
    <row r="1450" spans="4:9" ht="18.75" x14ac:dyDescent="0.25">
      <c r="D1450" s="42" t="str">
        <f>IFERROR(VLOOKUP(C1450,Table1[[كود]:[الصنف]],2,0),"")</f>
        <v/>
      </c>
      <c r="I1450" s="9">
        <f t="shared" si="24"/>
        <v>0</v>
      </c>
    </row>
    <row r="1451" spans="4:9" ht="18.75" x14ac:dyDescent="0.25">
      <c r="D1451" s="42" t="str">
        <f>IFERROR(VLOOKUP(C1451,Table1[[كود]:[الصنف]],2,0),"")</f>
        <v/>
      </c>
      <c r="I1451" s="9">
        <f t="shared" si="24"/>
        <v>0</v>
      </c>
    </row>
    <row r="1452" spans="4:9" ht="18.75" x14ac:dyDescent="0.25">
      <c r="D1452" s="42" t="str">
        <f>IFERROR(VLOOKUP(C1452,Table1[[كود]:[الصنف]],2,0),"")</f>
        <v/>
      </c>
      <c r="I1452" s="9">
        <f t="shared" si="24"/>
        <v>0</v>
      </c>
    </row>
    <row r="1453" spans="4:9" ht="18.75" x14ac:dyDescent="0.25">
      <c r="D1453" s="42" t="str">
        <f>IFERROR(VLOOKUP(C1453,Table1[[كود]:[الصنف]],2,0),"")</f>
        <v/>
      </c>
      <c r="I1453" s="9">
        <f t="shared" si="24"/>
        <v>0</v>
      </c>
    </row>
    <row r="1454" spans="4:9" ht="18.75" x14ac:dyDescent="0.25">
      <c r="D1454" s="42" t="str">
        <f>IFERROR(VLOOKUP(C1454,Table1[[كود]:[الصنف]],2,0),"")</f>
        <v/>
      </c>
      <c r="I1454" s="9">
        <f t="shared" si="24"/>
        <v>0</v>
      </c>
    </row>
    <row r="1455" spans="4:9" ht="18.75" x14ac:dyDescent="0.25">
      <c r="D1455" s="42" t="str">
        <f>IFERROR(VLOOKUP(C1455,Table1[[كود]:[الصنف]],2,0),"")</f>
        <v/>
      </c>
      <c r="I1455" s="9">
        <f t="shared" si="24"/>
        <v>0</v>
      </c>
    </row>
    <row r="1456" spans="4:9" ht="18.75" x14ac:dyDescent="0.25">
      <c r="D1456" s="42" t="str">
        <f>IFERROR(VLOOKUP(C1456,Table1[[كود]:[الصنف]],2,0),"")</f>
        <v/>
      </c>
      <c r="I1456" s="9">
        <f t="shared" si="24"/>
        <v>0</v>
      </c>
    </row>
    <row r="1457" spans="4:9" ht="18.75" x14ac:dyDescent="0.25">
      <c r="D1457" s="42" t="str">
        <f>IFERROR(VLOOKUP(C1457,Table1[[كود]:[الصنف]],2,0),"")</f>
        <v/>
      </c>
      <c r="I1457" s="9">
        <f t="shared" si="24"/>
        <v>0</v>
      </c>
    </row>
    <row r="1458" spans="4:9" ht="18.75" x14ac:dyDescent="0.25">
      <c r="D1458" s="42" t="str">
        <f>IFERROR(VLOOKUP(C1458,Table1[[كود]:[الصنف]],2,0),"")</f>
        <v/>
      </c>
      <c r="I1458" s="9">
        <f t="shared" si="24"/>
        <v>0</v>
      </c>
    </row>
    <row r="1459" spans="4:9" ht="18.75" x14ac:dyDescent="0.25">
      <c r="D1459" s="42" t="str">
        <f>IFERROR(VLOOKUP(C1459,Table1[[كود]:[الصنف]],2,0),"")</f>
        <v/>
      </c>
      <c r="I1459" s="9">
        <f t="shared" si="24"/>
        <v>0</v>
      </c>
    </row>
    <row r="1460" spans="4:9" ht="18.75" x14ac:dyDescent="0.25">
      <c r="D1460" s="42" t="str">
        <f>IFERROR(VLOOKUP(C1460,Table1[[كود]:[الصنف]],2,0),"")</f>
        <v/>
      </c>
      <c r="I1460" s="9">
        <f t="shared" si="24"/>
        <v>0</v>
      </c>
    </row>
    <row r="1461" spans="4:9" ht="18.75" x14ac:dyDescent="0.25">
      <c r="D1461" s="42" t="str">
        <f>IFERROR(VLOOKUP(C1461,Table1[[كود]:[الصنف]],2,0),"")</f>
        <v/>
      </c>
      <c r="I1461" s="9">
        <f t="shared" si="24"/>
        <v>0</v>
      </c>
    </row>
    <row r="1462" spans="4:9" ht="18.75" x14ac:dyDescent="0.25">
      <c r="D1462" s="42" t="str">
        <f>IFERROR(VLOOKUP(C1462,Table1[[كود]:[الصنف]],2,0),"")</f>
        <v/>
      </c>
      <c r="I1462" s="9">
        <f t="shared" si="24"/>
        <v>0</v>
      </c>
    </row>
    <row r="1463" spans="4:9" ht="18.75" x14ac:dyDescent="0.25">
      <c r="D1463" s="42" t="str">
        <f>IFERROR(VLOOKUP(C1463,Table1[[كود]:[الصنف]],2,0),"")</f>
        <v/>
      </c>
      <c r="I1463" s="9">
        <f t="shared" si="24"/>
        <v>0</v>
      </c>
    </row>
    <row r="1464" spans="4:9" ht="18.75" x14ac:dyDescent="0.25">
      <c r="D1464" s="42" t="str">
        <f>IFERROR(VLOOKUP(C1464,Table1[[كود]:[الصنف]],2,0),"")</f>
        <v/>
      </c>
      <c r="I1464" s="9">
        <f t="shared" si="24"/>
        <v>0</v>
      </c>
    </row>
    <row r="1465" spans="4:9" ht="18.75" x14ac:dyDescent="0.25">
      <c r="D1465" s="42" t="str">
        <f>IFERROR(VLOOKUP(C1465,Table1[[كود]:[الصنف]],2,0),"")</f>
        <v/>
      </c>
      <c r="I1465" s="9">
        <f t="shared" si="24"/>
        <v>0</v>
      </c>
    </row>
    <row r="1466" spans="4:9" ht="18.75" x14ac:dyDescent="0.25">
      <c r="D1466" s="42" t="str">
        <f>IFERROR(VLOOKUP(C1466,Table1[[كود]:[الصنف]],2,0),"")</f>
        <v/>
      </c>
      <c r="I1466" s="9">
        <f t="shared" si="24"/>
        <v>0</v>
      </c>
    </row>
    <row r="1467" spans="4:9" ht="18.75" x14ac:dyDescent="0.25">
      <c r="D1467" s="42" t="str">
        <f>IFERROR(VLOOKUP(C1467,Table1[[كود]:[الصنف]],2,0),"")</f>
        <v/>
      </c>
      <c r="I1467" s="9">
        <f t="shared" si="24"/>
        <v>0</v>
      </c>
    </row>
    <row r="1468" spans="4:9" ht="18.75" x14ac:dyDescent="0.25">
      <c r="D1468" s="42" t="str">
        <f>IFERROR(VLOOKUP(C1468,Table1[[كود]:[الصنف]],2,0),"")</f>
        <v/>
      </c>
      <c r="I1468" s="9">
        <f t="shared" si="24"/>
        <v>0</v>
      </c>
    </row>
    <row r="1469" spans="4:9" ht="18.75" x14ac:dyDescent="0.25">
      <c r="D1469" s="42" t="str">
        <f>IFERROR(VLOOKUP(C1469,Table1[[كود]:[الصنف]],2,0),"")</f>
        <v/>
      </c>
      <c r="I1469" s="9">
        <f t="shared" si="24"/>
        <v>0</v>
      </c>
    </row>
    <row r="1470" spans="4:9" ht="18.75" x14ac:dyDescent="0.25">
      <c r="D1470" s="42" t="str">
        <f>IFERROR(VLOOKUP(C1470,Table1[[كود]:[الصنف]],2,0),"")</f>
        <v/>
      </c>
      <c r="I1470" s="9">
        <f t="shared" si="24"/>
        <v>0</v>
      </c>
    </row>
    <row r="1471" spans="4:9" ht="18.75" x14ac:dyDescent="0.25">
      <c r="D1471" s="42" t="str">
        <f>IFERROR(VLOOKUP(C1471,Table1[[كود]:[الصنف]],2,0),"")</f>
        <v/>
      </c>
      <c r="I1471" s="9">
        <f t="shared" si="24"/>
        <v>0</v>
      </c>
    </row>
    <row r="1472" spans="4:9" ht="18.75" x14ac:dyDescent="0.25">
      <c r="D1472" s="42" t="str">
        <f>IFERROR(VLOOKUP(C1472,Table1[[كود]:[الصنف]],2,0),"")</f>
        <v/>
      </c>
      <c r="I1472" s="9">
        <f t="shared" si="24"/>
        <v>0</v>
      </c>
    </row>
    <row r="1473" spans="4:9" ht="18.75" x14ac:dyDescent="0.25">
      <c r="D1473" s="42" t="str">
        <f>IFERROR(VLOOKUP(C1473,Table1[[كود]:[الصنف]],2,0),"")</f>
        <v/>
      </c>
      <c r="I1473" s="9">
        <f t="shared" si="24"/>
        <v>0</v>
      </c>
    </row>
    <row r="1474" spans="4:9" ht="18.75" x14ac:dyDescent="0.25">
      <c r="D1474" s="42" t="str">
        <f>IFERROR(VLOOKUP(C1474,Table1[[كود]:[الصنف]],2,0),"")</f>
        <v/>
      </c>
      <c r="I1474" s="9">
        <f t="shared" si="24"/>
        <v>0</v>
      </c>
    </row>
    <row r="1475" spans="4:9" ht="18.75" x14ac:dyDescent="0.25">
      <c r="D1475" s="42" t="str">
        <f>IFERROR(VLOOKUP(C1475,Table1[[كود]:[الصنف]],2,0),"")</f>
        <v/>
      </c>
      <c r="I1475" s="9">
        <f t="shared" si="24"/>
        <v>0</v>
      </c>
    </row>
    <row r="1476" spans="4:9" ht="18.75" x14ac:dyDescent="0.25">
      <c r="D1476" s="42" t="str">
        <f>IFERROR(VLOOKUP(C1476,Table1[[كود]:[الصنف]],2,0),"")</f>
        <v/>
      </c>
      <c r="I1476" s="9">
        <f t="shared" si="24"/>
        <v>0</v>
      </c>
    </row>
    <row r="1477" spans="4:9" ht="18.75" x14ac:dyDescent="0.25">
      <c r="D1477" s="42" t="str">
        <f>IFERROR(VLOOKUP(C1477,Table1[[كود]:[الصنف]],2,0),"")</f>
        <v/>
      </c>
      <c r="I1477" s="9">
        <f t="shared" si="24"/>
        <v>0</v>
      </c>
    </row>
    <row r="1478" spans="4:9" ht="18.75" x14ac:dyDescent="0.25">
      <c r="D1478" s="42" t="str">
        <f>IFERROR(VLOOKUP(C1478,Table1[[كود]:[الصنف]],2,0),"")</f>
        <v/>
      </c>
      <c r="I1478" s="9">
        <f t="shared" si="24"/>
        <v>0</v>
      </c>
    </row>
    <row r="1479" spans="4:9" ht="18.75" x14ac:dyDescent="0.25">
      <c r="D1479" s="42" t="str">
        <f>IFERROR(VLOOKUP(C1479,Table1[[كود]:[الصنف]],2,0),"")</f>
        <v/>
      </c>
      <c r="I1479" s="9">
        <f t="shared" si="24"/>
        <v>0</v>
      </c>
    </row>
    <row r="1480" spans="4:9" ht="18.75" x14ac:dyDescent="0.25">
      <c r="D1480" s="42" t="str">
        <f>IFERROR(VLOOKUP(C1480,Table1[[كود]:[الصنف]],2,0),"")</f>
        <v/>
      </c>
      <c r="I1480" s="9">
        <f t="shared" ref="I1480:I1543" si="25">IFERROR((G1480*F1480)-H1480,"")</f>
        <v>0</v>
      </c>
    </row>
    <row r="1481" spans="4:9" ht="18.75" x14ac:dyDescent="0.25">
      <c r="D1481" s="42" t="str">
        <f>IFERROR(VLOOKUP(C1481,Table1[[كود]:[الصنف]],2,0),"")</f>
        <v/>
      </c>
      <c r="I1481" s="9">
        <f t="shared" si="25"/>
        <v>0</v>
      </c>
    </row>
    <row r="1482" spans="4:9" ht="18.75" x14ac:dyDescent="0.25">
      <c r="D1482" s="42" t="str">
        <f>IFERROR(VLOOKUP(C1482,Table1[[كود]:[الصنف]],2,0),"")</f>
        <v/>
      </c>
      <c r="I1482" s="9">
        <f t="shared" si="25"/>
        <v>0</v>
      </c>
    </row>
    <row r="1483" spans="4:9" ht="18.75" x14ac:dyDescent="0.25">
      <c r="D1483" s="42" t="str">
        <f>IFERROR(VLOOKUP(C1483,Table1[[كود]:[الصنف]],2,0),"")</f>
        <v/>
      </c>
      <c r="I1483" s="9">
        <f t="shared" si="25"/>
        <v>0</v>
      </c>
    </row>
    <row r="1484" spans="4:9" ht="18.75" x14ac:dyDescent="0.25">
      <c r="D1484" s="42" t="str">
        <f>IFERROR(VLOOKUP(C1484,Table1[[كود]:[الصنف]],2,0),"")</f>
        <v/>
      </c>
      <c r="I1484" s="9">
        <f t="shared" si="25"/>
        <v>0</v>
      </c>
    </row>
    <row r="1485" spans="4:9" ht="18.75" x14ac:dyDescent="0.25">
      <c r="D1485" s="42" t="str">
        <f>IFERROR(VLOOKUP(C1485,Table1[[كود]:[الصنف]],2,0),"")</f>
        <v/>
      </c>
      <c r="I1485" s="9">
        <f t="shared" si="25"/>
        <v>0</v>
      </c>
    </row>
    <row r="1486" spans="4:9" ht="18.75" x14ac:dyDescent="0.25">
      <c r="D1486" s="42" t="str">
        <f>IFERROR(VLOOKUP(C1486,Table1[[كود]:[الصنف]],2,0),"")</f>
        <v/>
      </c>
      <c r="I1486" s="9">
        <f t="shared" si="25"/>
        <v>0</v>
      </c>
    </row>
    <row r="1487" spans="4:9" ht="18.75" x14ac:dyDescent="0.25">
      <c r="D1487" s="42" t="str">
        <f>IFERROR(VLOOKUP(C1487,Table1[[كود]:[الصنف]],2,0),"")</f>
        <v/>
      </c>
      <c r="I1487" s="9">
        <f t="shared" si="25"/>
        <v>0</v>
      </c>
    </row>
    <row r="1488" spans="4:9" ht="18.75" x14ac:dyDescent="0.25">
      <c r="D1488" s="42" t="str">
        <f>IFERROR(VLOOKUP(C1488,Table1[[كود]:[الصنف]],2,0),"")</f>
        <v/>
      </c>
      <c r="I1488" s="9">
        <f t="shared" si="25"/>
        <v>0</v>
      </c>
    </row>
    <row r="1489" spans="4:9" ht="18.75" x14ac:dyDescent="0.25">
      <c r="D1489" s="42" t="str">
        <f>IFERROR(VLOOKUP(C1489,Table1[[كود]:[الصنف]],2,0),"")</f>
        <v/>
      </c>
      <c r="I1489" s="9">
        <f t="shared" si="25"/>
        <v>0</v>
      </c>
    </row>
    <row r="1490" spans="4:9" ht="18.75" x14ac:dyDescent="0.25">
      <c r="D1490" s="42" t="str">
        <f>IFERROR(VLOOKUP(C1490,Table1[[كود]:[الصنف]],2,0),"")</f>
        <v/>
      </c>
      <c r="I1490" s="9">
        <f t="shared" si="25"/>
        <v>0</v>
      </c>
    </row>
    <row r="1491" spans="4:9" ht="18.75" x14ac:dyDescent="0.25">
      <c r="D1491" s="42" t="str">
        <f>IFERROR(VLOOKUP(C1491,Table1[[كود]:[الصنف]],2,0),"")</f>
        <v/>
      </c>
      <c r="I1491" s="9">
        <f t="shared" si="25"/>
        <v>0</v>
      </c>
    </row>
    <row r="1492" spans="4:9" ht="18.75" x14ac:dyDescent="0.25">
      <c r="D1492" s="42" t="str">
        <f>IFERROR(VLOOKUP(C1492,Table1[[كود]:[الصنف]],2,0),"")</f>
        <v/>
      </c>
      <c r="I1492" s="9">
        <f t="shared" si="25"/>
        <v>0</v>
      </c>
    </row>
    <row r="1493" spans="4:9" ht="18.75" x14ac:dyDescent="0.25">
      <c r="D1493" s="42" t="str">
        <f>IFERROR(VLOOKUP(C1493,Table1[[كود]:[الصنف]],2,0),"")</f>
        <v/>
      </c>
      <c r="I1493" s="9">
        <f t="shared" si="25"/>
        <v>0</v>
      </c>
    </row>
    <row r="1494" spans="4:9" ht="18.75" x14ac:dyDescent="0.25">
      <c r="D1494" s="42" t="str">
        <f>IFERROR(VLOOKUP(C1494,Table1[[كود]:[الصنف]],2,0),"")</f>
        <v/>
      </c>
      <c r="I1494" s="9">
        <f t="shared" si="25"/>
        <v>0</v>
      </c>
    </row>
    <row r="1495" spans="4:9" ht="18.75" x14ac:dyDescent="0.25">
      <c r="D1495" s="42" t="str">
        <f>IFERROR(VLOOKUP(C1495,Table1[[كود]:[الصنف]],2,0),"")</f>
        <v/>
      </c>
      <c r="I1495" s="9">
        <f t="shared" si="25"/>
        <v>0</v>
      </c>
    </row>
    <row r="1496" spans="4:9" ht="18.75" x14ac:dyDescent="0.25">
      <c r="D1496" s="42" t="str">
        <f>IFERROR(VLOOKUP(C1496,Table1[[كود]:[الصنف]],2,0),"")</f>
        <v/>
      </c>
      <c r="I1496" s="9">
        <f t="shared" si="25"/>
        <v>0</v>
      </c>
    </row>
    <row r="1497" spans="4:9" ht="18.75" x14ac:dyDescent="0.25">
      <c r="D1497" s="42" t="str">
        <f>IFERROR(VLOOKUP(C1497,Table1[[كود]:[الصنف]],2,0),"")</f>
        <v/>
      </c>
      <c r="I1497" s="9">
        <f t="shared" si="25"/>
        <v>0</v>
      </c>
    </row>
    <row r="1498" spans="4:9" ht="18.75" x14ac:dyDescent="0.25">
      <c r="I1498" s="9">
        <f t="shared" si="25"/>
        <v>0</v>
      </c>
    </row>
    <row r="1499" spans="4:9" ht="18.75" x14ac:dyDescent="0.25">
      <c r="I1499" s="9">
        <f t="shared" si="25"/>
        <v>0</v>
      </c>
    </row>
    <row r="1500" spans="4:9" ht="18.75" x14ac:dyDescent="0.25">
      <c r="I1500" s="9">
        <f t="shared" si="25"/>
        <v>0</v>
      </c>
    </row>
    <row r="1501" spans="4:9" ht="18.75" x14ac:dyDescent="0.25">
      <c r="I1501" s="9">
        <f t="shared" si="25"/>
        <v>0</v>
      </c>
    </row>
    <row r="1502" spans="4:9" ht="18.75" x14ac:dyDescent="0.25">
      <c r="I1502" s="9">
        <f t="shared" si="25"/>
        <v>0</v>
      </c>
    </row>
    <row r="1503" spans="4:9" ht="18.75" x14ac:dyDescent="0.25">
      <c r="I1503" s="9">
        <f t="shared" si="25"/>
        <v>0</v>
      </c>
    </row>
    <row r="1504" spans="4:9" ht="18.75" x14ac:dyDescent="0.25">
      <c r="I1504" s="9">
        <f t="shared" si="25"/>
        <v>0</v>
      </c>
    </row>
    <row r="1505" spans="9:9" ht="18.75" x14ac:dyDescent="0.25">
      <c r="I1505" s="9">
        <f t="shared" si="25"/>
        <v>0</v>
      </c>
    </row>
    <row r="1506" spans="9:9" ht="18.75" x14ac:dyDescent="0.25">
      <c r="I1506" s="9">
        <f t="shared" si="25"/>
        <v>0</v>
      </c>
    </row>
    <row r="1507" spans="9:9" ht="18.75" x14ac:dyDescent="0.25">
      <c r="I1507" s="9">
        <f t="shared" si="25"/>
        <v>0</v>
      </c>
    </row>
    <row r="1508" spans="9:9" ht="18.75" x14ac:dyDescent="0.25">
      <c r="I1508" s="9">
        <f t="shared" si="25"/>
        <v>0</v>
      </c>
    </row>
    <row r="1509" spans="9:9" ht="18.75" x14ac:dyDescent="0.25">
      <c r="I1509" s="9">
        <f t="shared" si="25"/>
        <v>0</v>
      </c>
    </row>
    <row r="1510" spans="9:9" ht="18.75" x14ac:dyDescent="0.25">
      <c r="I1510" s="9">
        <f t="shared" si="25"/>
        <v>0</v>
      </c>
    </row>
    <row r="1511" spans="9:9" ht="18.75" x14ac:dyDescent="0.25">
      <c r="I1511" s="9">
        <f t="shared" si="25"/>
        <v>0</v>
      </c>
    </row>
    <row r="1512" spans="9:9" ht="18.75" x14ac:dyDescent="0.25">
      <c r="I1512" s="9">
        <f t="shared" si="25"/>
        <v>0</v>
      </c>
    </row>
    <row r="1513" spans="9:9" ht="18.75" x14ac:dyDescent="0.25">
      <c r="I1513" s="9">
        <f t="shared" si="25"/>
        <v>0</v>
      </c>
    </row>
    <row r="1514" spans="9:9" ht="18.75" x14ac:dyDescent="0.25">
      <c r="I1514" s="9">
        <f t="shared" si="25"/>
        <v>0</v>
      </c>
    </row>
    <row r="1515" spans="9:9" ht="18.75" x14ac:dyDescent="0.25">
      <c r="I1515" s="9">
        <f t="shared" si="25"/>
        <v>0</v>
      </c>
    </row>
    <row r="1516" spans="9:9" ht="18.75" x14ac:dyDescent="0.25">
      <c r="I1516" s="9">
        <f t="shared" si="25"/>
        <v>0</v>
      </c>
    </row>
    <row r="1517" spans="9:9" ht="18.75" x14ac:dyDescent="0.25">
      <c r="I1517" s="9">
        <f t="shared" si="25"/>
        <v>0</v>
      </c>
    </row>
    <row r="1518" spans="9:9" ht="18.75" x14ac:dyDescent="0.25">
      <c r="I1518" s="9">
        <f t="shared" si="25"/>
        <v>0</v>
      </c>
    </row>
    <row r="1519" spans="9:9" ht="18.75" x14ac:dyDescent="0.25">
      <c r="I1519" s="9">
        <f t="shared" si="25"/>
        <v>0</v>
      </c>
    </row>
    <row r="1520" spans="9:9" ht="18.75" x14ac:dyDescent="0.25">
      <c r="I1520" s="9">
        <f t="shared" si="25"/>
        <v>0</v>
      </c>
    </row>
    <row r="1521" spans="9:9" ht="18.75" x14ac:dyDescent="0.25">
      <c r="I1521" s="9">
        <f t="shared" si="25"/>
        <v>0</v>
      </c>
    </row>
    <row r="1522" spans="9:9" ht="18.75" x14ac:dyDescent="0.25">
      <c r="I1522" s="9">
        <f t="shared" si="25"/>
        <v>0</v>
      </c>
    </row>
    <row r="1523" spans="9:9" ht="18.75" x14ac:dyDescent="0.25">
      <c r="I1523" s="9">
        <f t="shared" si="25"/>
        <v>0</v>
      </c>
    </row>
    <row r="1524" spans="9:9" ht="18.75" x14ac:dyDescent="0.25">
      <c r="I1524" s="9">
        <f t="shared" si="25"/>
        <v>0</v>
      </c>
    </row>
    <row r="1525" spans="9:9" ht="18.75" x14ac:dyDescent="0.25">
      <c r="I1525" s="9">
        <f t="shared" si="25"/>
        <v>0</v>
      </c>
    </row>
    <row r="1526" spans="9:9" ht="18.75" x14ac:dyDescent="0.25">
      <c r="I1526" s="9">
        <f t="shared" si="25"/>
        <v>0</v>
      </c>
    </row>
    <row r="1527" spans="9:9" ht="18.75" x14ac:dyDescent="0.25">
      <c r="I1527" s="9">
        <f t="shared" si="25"/>
        <v>0</v>
      </c>
    </row>
    <row r="1528" spans="9:9" ht="18.75" x14ac:dyDescent="0.25">
      <c r="I1528" s="9">
        <f t="shared" si="25"/>
        <v>0</v>
      </c>
    </row>
    <row r="1529" spans="9:9" ht="18.75" x14ac:dyDescent="0.25">
      <c r="I1529" s="9">
        <f t="shared" si="25"/>
        <v>0</v>
      </c>
    </row>
    <row r="1530" spans="9:9" ht="18.75" x14ac:dyDescent="0.25">
      <c r="I1530" s="9">
        <f t="shared" si="25"/>
        <v>0</v>
      </c>
    </row>
    <row r="1531" spans="9:9" ht="18.75" x14ac:dyDescent="0.25">
      <c r="I1531" s="9">
        <f t="shared" si="25"/>
        <v>0</v>
      </c>
    </row>
    <row r="1532" spans="9:9" ht="18.75" x14ac:dyDescent="0.25">
      <c r="I1532" s="9">
        <f t="shared" si="25"/>
        <v>0</v>
      </c>
    </row>
    <row r="1533" spans="9:9" ht="18.75" x14ac:dyDescent="0.25">
      <c r="I1533" s="9">
        <f t="shared" si="25"/>
        <v>0</v>
      </c>
    </row>
    <row r="1534" spans="9:9" ht="18.75" x14ac:dyDescent="0.25">
      <c r="I1534" s="9">
        <f t="shared" si="25"/>
        <v>0</v>
      </c>
    </row>
    <row r="1535" spans="9:9" ht="18.75" x14ac:dyDescent="0.25">
      <c r="I1535" s="9">
        <f t="shared" si="25"/>
        <v>0</v>
      </c>
    </row>
    <row r="1536" spans="9:9" ht="18.75" x14ac:dyDescent="0.25">
      <c r="I1536" s="9">
        <f t="shared" si="25"/>
        <v>0</v>
      </c>
    </row>
    <row r="1537" spans="9:9" ht="18.75" x14ac:dyDescent="0.25">
      <c r="I1537" s="9">
        <f t="shared" si="25"/>
        <v>0</v>
      </c>
    </row>
    <row r="1538" spans="9:9" ht="18.75" x14ac:dyDescent="0.25">
      <c r="I1538" s="9">
        <f t="shared" si="25"/>
        <v>0</v>
      </c>
    </row>
    <row r="1539" spans="9:9" ht="18.75" x14ac:dyDescent="0.25">
      <c r="I1539" s="9">
        <f t="shared" si="25"/>
        <v>0</v>
      </c>
    </row>
    <row r="1540" spans="9:9" ht="18.75" x14ac:dyDescent="0.25">
      <c r="I1540" s="9">
        <f t="shared" si="25"/>
        <v>0</v>
      </c>
    </row>
    <row r="1541" spans="9:9" ht="18.75" x14ac:dyDescent="0.25">
      <c r="I1541" s="9">
        <f t="shared" si="25"/>
        <v>0</v>
      </c>
    </row>
    <row r="1542" spans="9:9" ht="18.75" x14ac:dyDescent="0.25">
      <c r="I1542" s="9">
        <f t="shared" si="25"/>
        <v>0</v>
      </c>
    </row>
    <row r="1543" spans="9:9" ht="18.75" x14ac:dyDescent="0.25">
      <c r="I1543" s="9">
        <f t="shared" si="25"/>
        <v>0</v>
      </c>
    </row>
    <row r="1544" spans="9:9" ht="18.75" x14ac:dyDescent="0.25">
      <c r="I1544" s="9">
        <f t="shared" ref="I1544:I1607" si="26">IFERROR((G1544*F1544)-H1544,"")</f>
        <v>0</v>
      </c>
    </row>
    <row r="1545" spans="9:9" ht="18.75" x14ac:dyDescent="0.25">
      <c r="I1545" s="9">
        <f t="shared" si="26"/>
        <v>0</v>
      </c>
    </row>
    <row r="1546" spans="9:9" ht="18.75" x14ac:dyDescent="0.25">
      <c r="I1546" s="9">
        <f t="shared" si="26"/>
        <v>0</v>
      </c>
    </row>
    <row r="1547" spans="9:9" ht="18.75" x14ac:dyDescent="0.25">
      <c r="I1547" s="9">
        <f t="shared" si="26"/>
        <v>0</v>
      </c>
    </row>
    <row r="1548" spans="9:9" ht="18.75" x14ac:dyDescent="0.25">
      <c r="I1548" s="9">
        <f t="shared" si="26"/>
        <v>0</v>
      </c>
    </row>
    <row r="1549" spans="9:9" ht="18.75" x14ac:dyDescent="0.25">
      <c r="I1549" s="9">
        <f t="shared" si="26"/>
        <v>0</v>
      </c>
    </row>
    <row r="1550" spans="9:9" ht="18.75" x14ac:dyDescent="0.25">
      <c r="I1550" s="9">
        <f t="shared" si="26"/>
        <v>0</v>
      </c>
    </row>
    <row r="1551" spans="9:9" ht="18.75" x14ac:dyDescent="0.25">
      <c r="I1551" s="9">
        <f t="shared" si="26"/>
        <v>0</v>
      </c>
    </row>
    <row r="1552" spans="9:9" ht="18.75" x14ac:dyDescent="0.25">
      <c r="I1552" s="9">
        <f t="shared" si="26"/>
        <v>0</v>
      </c>
    </row>
    <row r="1553" spans="9:9" ht="18.75" x14ac:dyDescent="0.25">
      <c r="I1553" s="9">
        <f t="shared" si="26"/>
        <v>0</v>
      </c>
    </row>
    <row r="1554" spans="9:9" ht="18.75" x14ac:dyDescent="0.25">
      <c r="I1554" s="9">
        <f t="shared" si="26"/>
        <v>0</v>
      </c>
    </row>
    <row r="1555" spans="9:9" ht="18.75" x14ac:dyDescent="0.25">
      <c r="I1555" s="9">
        <f t="shared" si="26"/>
        <v>0</v>
      </c>
    </row>
    <row r="1556" spans="9:9" ht="18.75" x14ac:dyDescent="0.25">
      <c r="I1556" s="9">
        <f t="shared" si="26"/>
        <v>0</v>
      </c>
    </row>
    <row r="1557" spans="9:9" ht="18.75" x14ac:dyDescent="0.25">
      <c r="I1557" s="9">
        <f t="shared" si="26"/>
        <v>0</v>
      </c>
    </row>
    <row r="1558" spans="9:9" ht="18.75" x14ac:dyDescent="0.25">
      <c r="I1558" s="9">
        <f t="shared" si="26"/>
        <v>0</v>
      </c>
    </row>
    <row r="1559" spans="9:9" ht="18.75" x14ac:dyDescent="0.25">
      <c r="I1559" s="9">
        <f t="shared" si="26"/>
        <v>0</v>
      </c>
    </row>
    <row r="1560" spans="9:9" ht="18.75" x14ac:dyDescent="0.25">
      <c r="I1560" s="9">
        <f t="shared" si="26"/>
        <v>0</v>
      </c>
    </row>
    <row r="1561" spans="9:9" ht="18.75" x14ac:dyDescent="0.25">
      <c r="I1561" s="9">
        <f t="shared" si="26"/>
        <v>0</v>
      </c>
    </row>
    <row r="1562" spans="9:9" ht="18.75" x14ac:dyDescent="0.25">
      <c r="I1562" s="9">
        <f t="shared" si="26"/>
        <v>0</v>
      </c>
    </row>
    <row r="1563" spans="9:9" ht="18.75" x14ac:dyDescent="0.25">
      <c r="I1563" s="9">
        <f t="shared" si="26"/>
        <v>0</v>
      </c>
    </row>
    <row r="1564" spans="9:9" ht="18.75" x14ac:dyDescent="0.25">
      <c r="I1564" s="9">
        <f t="shared" si="26"/>
        <v>0</v>
      </c>
    </row>
    <row r="1565" spans="9:9" ht="18.75" x14ac:dyDescent="0.25">
      <c r="I1565" s="9">
        <f t="shared" si="26"/>
        <v>0</v>
      </c>
    </row>
    <row r="1566" spans="9:9" ht="18.75" x14ac:dyDescent="0.25">
      <c r="I1566" s="9">
        <f t="shared" si="26"/>
        <v>0</v>
      </c>
    </row>
    <row r="1567" spans="9:9" ht="18.75" x14ac:dyDescent="0.25">
      <c r="I1567" s="9">
        <f t="shared" si="26"/>
        <v>0</v>
      </c>
    </row>
    <row r="1568" spans="9:9" ht="18.75" x14ac:dyDescent="0.25">
      <c r="I1568" s="9">
        <f t="shared" si="26"/>
        <v>0</v>
      </c>
    </row>
    <row r="1569" spans="9:9" ht="18.75" x14ac:dyDescent="0.25">
      <c r="I1569" s="9">
        <f t="shared" si="26"/>
        <v>0</v>
      </c>
    </row>
    <row r="1570" spans="9:9" ht="18.75" x14ac:dyDescent="0.25">
      <c r="I1570" s="9">
        <f t="shared" si="26"/>
        <v>0</v>
      </c>
    </row>
    <row r="1571" spans="9:9" ht="18.75" x14ac:dyDescent="0.25">
      <c r="I1571" s="9">
        <f t="shared" si="26"/>
        <v>0</v>
      </c>
    </row>
    <row r="1572" spans="9:9" ht="18.75" x14ac:dyDescent="0.25">
      <c r="I1572" s="9">
        <f t="shared" si="26"/>
        <v>0</v>
      </c>
    </row>
    <row r="1573" spans="9:9" ht="18.75" x14ac:dyDescent="0.25">
      <c r="I1573" s="9">
        <f t="shared" si="26"/>
        <v>0</v>
      </c>
    </row>
    <row r="1574" spans="9:9" ht="18.75" x14ac:dyDescent="0.25">
      <c r="I1574" s="9">
        <f t="shared" si="26"/>
        <v>0</v>
      </c>
    </row>
    <row r="1575" spans="9:9" ht="18.75" x14ac:dyDescent="0.25">
      <c r="I1575" s="9">
        <f t="shared" si="26"/>
        <v>0</v>
      </c>
    </row>
    <row r="1576" spans="9:9" ht="18.75" x14ac:dyDescent="0.25">
      <c r="I1576" s="9">
        <f t="shared" si="26"/>
        <v>0</v>
      </c>
    </row>
    <row r="1577" spans="9:9" ht="18.75" x14ac:dyDescent="0.25">
      <c r="I1577" s="9">
        <f t="shared" si="26"/>
        <v>0</v>
      </c>
    </row>
    <row r="1578" spans="9:9" ht="18.75" x14ac:dyDescent="0.25">
      <c r="I1578" s="9">
        <f t="shared" si="26"/>
        <v>0</v>
      </c>
    </row>
    <row r="1579" spans="9:9" ht="18.75" x14ac:dyDescent="0.25">
      <c r="I1579" s="9">
        <f t="shared" si="26"/>
        <v>0</v>
      </c>
    </row>
    <row r="1580" spans="9:9" ht="18.75" x14ac:dyDescent="0.25">
      <c r="I1580" s="9">
        <f t="shared" si="26"/>
        <v>0</v>
      </c>
    </row>
    <row r="1581" spans="9:9" ht="18.75" x14ac:dyDescent="0.25">
      <c r="I1581" s="9">
        <f t="shared" si="26"/>
        <v>0</v>
      </c>
    </row>
    <row r="1582" spans="9:9" ht="18.75" x14ac:dyDescent="0.25">
      <c r="I1582" s="9">
        <f t="shared" si="26"/>
        <v>0</v>
      </c>
    </row>
    <row r="1583" spans="9:9" ht="18.75" x14ac:dyDescent="0.25">
      <c r="I1583" s="9">
        <f t="shared" si="26"/>
        <v>0</v>
      </c>
    </row>
    <row r="1584" spans="9:9" ht="18.75" x14ac:dyDescent="0.25">
      <c r="I1584" s="9">
        <f t="shared" si="26"/>
        <v>0</v>
      </c>
    </row>
    <row r="1585" spans="9:9" ht="18.75" x14ac:dyDescent="0.25">
      <c r="I1585" s="9">
        <f t="shared" si="26"/>
        <v>0</v>
      </c>
    </row>
    <row r="1586" spans="9:9" ht="18.75" x14ac:dyDescent="0.25">
      <c r="I1586" s="9">
        <f t="shared" si="26"/>
        <v>0</v>
      </c>
    </row>
    <row r="1587" spans="9:9" ht="18.75" x14ac:dyDescent="0.25">
      <c r="I1587" s="9">
        <f t="shared" si="26"/>
        <v>0</v>
      </c>
    </row>
    <row r="1588" spans="9:9" ht="18.75" x14ac:dyDescent="0.25">
      <c r="I1588" s="9">
        <f t="shared" si="26"/>
        <v>0</v>
      </c>
    </row>
    <row r="1589" spans="9:9" ht="18.75" x14ac:dyDescent="0.25">
      <c r="I1589" s="9">
        <f t="shared" si="26"/>
        <v>0</v>
      </c>
    </row>
    <row r="1590" spans="9:9" ht="18.75" x14ac:dyDescent="0.25">
      <c r="I1590" s="9">
        <f t="shared" si="26"/>
        <v>0</v>
      </c>
    </row>
    <row r="1591" spans="9:9" ht="18.75" x14ac:dyDescent="0.25">
      <c r="I1591" s="9">
        <f t="shared" si="26"/>
        <v>0</v>
      </c>
    </row>
    <row r="1592" spans="9:9" ht="18.75" x14ac:dyDescent="0.25">
      <c r="I1592" s="9">
        <f t="shared" si="26"/>
        <v>0</v>
      </c>
    </row>
    <row r="1593" spans="9:9" ht="18.75" x14ac:dyDescent="0.25">
      <c r="I1593" s="9">
        <f t="shared" si="26"/>
        <v>0</v>
      </c>
    </row>
    <row r="1594" spans="9:9" ht="18.75" x14ac:dyDescent="0.25">
      <c r="I1594" s="9">
        <f t="shared" si="26"/>
        <v>0</v>
      </c>
    </row>
    <row r="1595" spans="9:9" ht="18.75" x14ac:dyDescent="0.25">
      <c r="I1595" s="9">
        <f t="shared" si="26"/>
        <v>0</v>
      </c>
    </row>
    <row r="1596" spans="9:9" ht="18.75" x14ac:dyDescent="0.25">
      <c r="I1596" s="9">
        <f t="shared" si="26"/>
        <v>0</v>
      </c>
    </row>
    <row r="1597" spans="9:9" ht="18.75" x14ac:dyDescent="0.25">
      <c r="I1597" s="9">
        <f t="shared" si="26"/>
        <v>0</v>
      </c>
    </row>
    <row r="1598" spans="9:9" ht="18.75" x14ac:dyDescent="0.25">
      <c r="I1598" s="9">
        <f t="shared" si="26"/>
        <v>0</v>
      </c>
    </row>
    <row r="1599" spans="9:9" ht="18.75" x14ac:dyDescent="0.25">
      <c r="I1599" s="9">
        <f t="shared" si="26"/>
        <v>0</v>
      </c>
    </row>
    <row r="1600" spans="9:9" ht="18.75" x14ac:dyDescent="0.25">
      <c r="I1600" s="9">
        <f t="shared" si="26"/>
        <v>0</v>
      </c>
    </row>
    <row r="1601" spans="9:9" ht="18.75" x14ac:dyDescent="0.25">
      <c r="I1601" s="9">
        <f t="shared" si="26"/>
        <v>0</v>
      </c>
    </row>
    <row r="1602" spans="9:9" ht="18.75" x14ac:dyDescent="0.25">
      <c r="I1602" s="9">
        <f t="shared" si="26"/>
        <v>0</v>
      </c>
    </row>
    <row r="1603" spans="9:9" ht="18.75" x14ac:dyDescent="0.25">
      <c r="I1603" s="9">
        <f t="shared" si="26"/>
        <v>0</v>
      </c>
    </row>
    <row r="1604" spans="9:9" ht="18.75" x14ac:dyDescent="0.25">
      <c r="I1604" s="9">
        <f t="shared" si="26"/>
        <v>0</v>
      </c>
    </row>
    <row r="1605" spans="9:9" ht="18.75" x14ac:dyDescent="0.25">
      <c r="I1605" s="9">
        <f t="shared" si="26"/>
        <v>0</v>
      </c>
    </row>
    <row r="1606" spans="9:9" ht="18.75" x14ac:dyDescent="0.25">
      <c r="I1606" s="9">
        <f t="shared" si="26"/>
        <v>0</v>
      </c>
    </row>
    <row r="1607" spans="9:9" ht="18.75" x14ac:dyDescent="0.25">
      <c r="I1607" s="9">
        <f t="shared" si="26"/>
        <v>0</v>
      </c>
    </row>
    <row r="1608" spans="9:9" ht="18.75" x14ac:dyDescent="0.25">
      <c r="I1608" s="9">
        <f t="shared" ref="I1608:I1671" si="27">IFERROR((G1608*F1608)-H1608,"")</f>
        <v>0</v>
      </c>
    </row>
    <row r="1609" spans="9:9" ht="18.75" x14ac:dyDescent="0.25">
      <c r="I1609" s="9">
        <f t="shared" si="27"/>
        <v>0</v>
      </c>
    </row>
    <row r="1610" spans="9:9" ht="18.75" x14ac:dyDescent="0.25">
      <c r="I1610" s="9">
        <f t="shared" si="27"/>
        <v>0</v>
      </c>
    </row>
    <row r="1611" spans="9:9" ht="18.75" x14ac:dyDescent="0.25">
      <c r="I1611" s="9">
        <f t="shared" si="27"/>
        <v>0</v>
      </c>
    </row>
    <row r="1612" spans="9:9" ht="18.75" x14ac:dyDescent="0.25">
      <c r="I1612" s="9">
        <f t="shared" si="27"/>
        <v>0</v>
      </c>
    </row>
    <row r="1613" spans="9:9" ht="18.75" x14ac:dyDescent="0.25">
      <c r="I1613" s="9">
        <f t="shared" si="27"/>
        <v>0</v>
      </c>
    </row>
    <row r="1614" spans="9:9" ht="18.75" x14ac:dyDescent="0.25">
      <c r="I1614" s="9">
        <f t="shared" si="27"/>
        <v>0</v>
      </c>
    </row>
    <row r="1615" spans="9:9" ht="18.75" x14ac:dyDescent="0.25">
      <c r="I1615" s="9">
        <f t="shared" si="27"/>
        <v>0</v>
      </c>
    </row>
    <row r="1616" spans="9:9" ht="18.75" x14ac:dyDescent="0.25">
      <c r="I1616" s="9">
        <f t="shared" si="27"/>
        <v>0</v>
      </c>
    </row>
    <row r="1617" spans="9:9" ht="18.75" x14ac:dyDescent="0.25">
      <c r="I1617" s="9">
        <f t="shared" si="27"/>
        <v>0</v>
      </c>
    </row>
    <row r="1618" spans="9:9" ht="18.75" x14ac:dyDescent="0.25">
      <c r="I1618" s="9">
        <f t="shared" si="27"/>
        <v>0</v>
      </c>
    </row>
    <row r="1619" spans="9:9" ht="18.75" x14ac:dyDescent="0.25">
      <c r="I1619" s="9">
        <f t="shared" si="27"/>
        <v>0</v>
      </c>
    </row>
    <row r="1620" spans="9:9" ht="18.75" x14ac:dyDescent="0.25">
      <c r="I1620" s="9">
        <f t="shared" si="27"/>
        <v>0</v>
      </c>
    </row>
    <row r="1621" spans="9:9" ht="18.75" x14ac:dyDescent="0.25">
      <c r="I1621" s="9">
        <f t="shared" si="27"/>
        <v>0</v>
      </c>
    </row>
    <row r="1622" spans="9:9" ht="18.75" x14ac:dyDescent="0.25">
      <c r="I1622" s="9">
        <f t="shared" si="27"/>
        <v>0</v>
      </c>
    </row>
    <row r="1623" spans="9:9" ht="18.75" x14ac:dyDescent="0.25">
      <c r="I1623" s="9">
        <f t="shared" si="27"/>
        <v>0</v>
      </c>
    </row>
    <row r="1624" spans="9:9" ht="18.75" x14ac:dyDescent="0.25">
      <c r="I1624" s="9">
        <f t="shared" si="27"/>
        <v>0</v>
      </c>
    </row>
    <row r="1625" spans="9:9" ht="18.75" x14ac:dyDescent="0.25">
      <c r="I1625" s="9">
        <f t="shared" si="27"/>
        <v>0</v>
      </c>
    </row>
    <row r="1626" spans="9:9" ht="18.75" x14ac:dyDescent="0.25">
      <c r="I1626" s="9">
        <f t="shared" si="27"/>
        <v>0</v>
      </c>
    </row>
    <row r="1627" spans="9:9" ht="18.75" x14ac:dyDescent="0.25">
      <c r="I1627" s="9">
        <f t="shared" si="27"/>
        <v>0</v>
      </c>
    </row>
    <row r="1628" spans="9:9" ht="18.75" x14ac:dyDescent="0.25">
      <c r="I1628" s="9">
        <f t="shared" si="27"/>
        <v>0</v>
      </c>
    </row>
    <row r="1629" spans="9:9" ht="18.75" x14ac:dyDescent="0.25">
      <c r="I1629" s="9">
        <f t="shared" si="27"/>
        <v>0</v>
      </c>
    </row>
    <row r="1630" spans="9:9" ht="18.75" x14ac:dyDescent="0.25">
      <c r="I1630" s="9">
        <f t="shared" si="27"/>
        <v>0</v>
      </c>
    </row>
    <row r="1631" spans="9:9" ht="18.75" x14ac:dyDescent="0.25">
      <c r="I1631" s="9">
        <f t="shared" si="27"/>
        <v>0</v>
      </c>
    </row>
    <row r="1632" spans="9:9" ht="18.75" x14ac:dyDescent="0.25">
      <c r="I1632" s="9">
        <f t="shared" si="27"/>
        <v>0</v>
      </c>
    </row>
    <row r="1633" spans="9:9" ht="18.75" x14ac:dyDescent="0.25">
      <c r="I1633" s="9">
        <f t="shared" si="27"/>
        <v>0</v>
      </c>
    </row>
    <row r="1634" spans="9:9" ht="18.75" x14ac:dyDescent="0.25">
      <c r="I1634" s="9">
        <f t="shared" si="27"/>
        <v>0</v>
      </c>
    </row>
    <row r="1635" spans="9:9" ht="18.75" x14ac:dyDescent="0.25">
      <c r="I1635" s="9">
        <f t="shared" si="27"/>
        <v>0</v>
      </c>
    </row>
    <row r="1636" spans="9:9" ht="18.75" x14ac:dyDescent="0.25">
      <c r="I1636" s="9">
        <f t="shared" si="27"/>
        <v>0</v>
      </c>
    </row>
    <row r="1637" spans="9:9" ht="18.75" x14ac:dyDescent="0.25">
      <c r="I1637" s="9">
        <f t="shared" si="27"/>
        <v>0</v>
      </c>
    </row>
    <row r="1638" spans="9:9" ht="18.75" x14ac:dyDescent="0.25">
      <c r="I1638" s="9">
        <f t="shared" si="27"/>
        <v>0</v>
      </c>
    </row>
    <row r="1639" spans="9:9" ht="18.75" x14ac:dyDescent="0.25">
      <c r="I1639" s="9">
        <f t="shared" si="27"/>
        <v>0</v>
      </c>
    </row>
    <row r="1640" spans="9:9" ht="18.75" x14ac:dyDescent="0.25">
      <c r="I1640" s="9">
        <f t="shared" si="27"/>
        <v>0</v>
      </c>
    </row>
    <row r="1641" spans="9:9" ht="18.75" x14ac:dyDescent="0.25">
      <c r="I1641" s="9">
        <f t="shared" si="27"/>
        <v>0</v>
      </c>
    </row>
    <row r="1642" spans="9:9" ht="18.75" x14ac:dyDescent="0.25">
      <c r="I1642" s="9">
        <f t="shared" si="27"/>
        <v>0</v>
      </c>
    </row>
    <row r="1643" spans="9:9" ht="18.75" x14ac:dyDescent="0.25">
      <c r="I1643" s="9">
        <f t="shared" si="27"/>
        <v>0</v>
      </c>
    </row>
    <row r="1644" spans="9:9" ht="18.75" x14ac:dyDescent="0.25">
      <c r="I1644" s="9">
        <f t="shared" si="27"/>
        <v>0</v>
      </c>
    </row>
    <row r="1645" spans="9:9" ht="18.75" x14ac:dyDescent="0.25">
      <c r="I1645" s="9">
        <f t="shared" si="27"/>
        <v>0</v>
      </c>
    </row>
    <row r="1646" spans="9:9" ht="18.75" x14ac:dyDescent="0.25">
      <c r="I1646" s="9">
        <f t="shared" si="27"/>
        <v>0</v>
      </c>
    </row>
    <row r="1647" spans="9:9" ht="18.75" x14ac:dyDescent="0.25">
      <c r="I1647" s="9">
        <f t="shared" si="27"/>
        <v>0</v>
      </c>
    </row>
    <row r="1648" spans="9:9" ht="18.75" x14ac:dyDescent="0.25">
      <c r="I1648" s="9">
        <f t="shared" si="27"/>
        <v>0</v>
      </c>
    </row>
    <row r="1649" spans="9:9" ht="18.75" x14ac:dyDescent="0.25">
      <c r="I1649" s="9">
        <f t="shared" si="27"/>
        <v>0</v>
      </c>
    </row>
    <row r="1650" spans="9:9" ht="18.75" x14ac:dyDescent="0.25">
      <c r="I1650" s="9">
        <f t="shared" si="27"/>
        <v>0</v>
      </c>
    </row>
    <row r="1651" spans="9:9" ht="18.75" x14ac:dyDescent="0.25">
      <c r="I1651" s="9">
        <f t="shared" si="27"/>
        <v>0</v>
      </c>
    </row>
    <row r="1652" spans="9:9" ht="18.75" x14ac:dyDescent="0.25">
      <c r="I1652" s="9">
        <f t="shared" si="27"/>
        <v>0</v>
      </c>
    </row>
    <row r="1653" spans="9:9" ht="18.75" x14ac:dyDescent="0.25">
      <c r="I1653" s="9">
        <f t="shared" si="27"/>
        <v>0</v>
      </c>
    </row>
    <row r="1654" spans="9:9" ht="18.75" x14ac:dyDescent="0.25">
      <c r="I1654" s="9">
        <f t="shared" si="27"/>
        <v>0</v>
      </c>
    </row>
    <row r="1655" spans="9:9" ht="18.75" x14ac:dyDescent="0.25">
      <c r="I1655" s="9">
        <f t="shared" si="27"/>
        <v>0</v>
      </c>
    </row>
    <row r="1656" spans="9:9" ht="18.75" x14ac:dyDescent="0.25">
      <c r="I1656" s="9">
        <f t="shared" si="27"/>
        <v>0</v>
      </c>
    </row>
    <row r="1657" spans="9:9" ht="18.75" x14ac:dyDescent="0.25">
      <c r="I1657" s="9">
        <f t="shared" si="27"/>
        <v>0</v>
      </c>
    </row>
    <row r="1658" spans="9:9" ht="18.75" x14ac:dyDescent="0.25">
      <c r="I1658" s="9">
        <f t="shared" si="27"/>
        <v>0</v>
      </c>
    </row>
    <row r="1659" spans="9:9" ht="18.75" x14ac:dyDescent="0.25">
      <c r="I1659" s="9">
        <f t="shared" si="27"/>
        <v>0</v>
      </c>
    </row>
    <row r="1660" spans="9:9" ht="18.75" x14ac:dyDescent="0.25">
      <c r="I1660" s="9">
        <f t="shared" si="27"/>
        <v>0</v>
      </c>
    </row>
    <row r="1661" spans="9:9" ht="18.75" x14ac:dyDescent="0.25">
      <c r="I1661" s="9">
        <f t="shared" si="27"/>
        <v>0</v>
      </c>
    </row>
    <row r="1662" spans="9:9" ht="18.75" x14ac:dyDescent="0.25">
      <c r="I1662" s="9">
        <f t="shared" si="27"/>
        <v>0</v>
      </c>
    </row>
    <row r="1663" spans="9:9" ht="18.75" x14ac:dyDescent="0.25">
      <c r="I1663" s="9">
        <f t="shared" si="27"/>
        <v>0</v>
      </c>
    </row>
    <row r="1664" spans="9:9" ht="18.75" x14ac:dyDescent="0.25">
      <c r="I1664" s="9">
        <f t="shared" si="27"/>
        <v>0</v>
      </c>
    </row>
    <row r="1665" spans="9:9" ht="18.75" x14ac:dyDescent="0.25">
      <c r="I1665" s="9">
        <f t="shared" si="27"/>
        <v>0</v>
      </c>
    </row>
    <row r="1666" spans="9:9" ht="18.75" x14ac:dyDescent="0.25">
      <c r="I1666" s="9">
        <f t="shared" si="27"/>
        <v>0</v>
      </c>
    </row>
    <row r="1667" spans="9:9" ht="18.75" x14ac:dyDescent="0.25">
      <c r="I1667" s="9">
        <f t="shared" si="27"/>
        <v>0</v>
      </c>
    </row>
    <row r="1668" spans="9:9" ht="18.75" x14ac:dyDescent="0.25">
      <c r="I1668" s="9">
        <f t="shared" si="27"/>
        <v>0</v>
      </c>
    </row>
    <row r="1669" spans="9:9" ht="18.75" x14ac:dyDescent="0.25">
      <c r="I1669" s="9">
        <f t="shared" si="27"/>
        <v>0</v>
      </c>
    </row>
    <row r="1670" spans="9:9" ht="18.75" x14ac:dyDescent="0.25">
      <c r="I1670" s="9">
        <f t="shared" si="27"/>
        <v>0</v>
      </c>
    </row>
    <row r="1671" spans="9:9" ht="18.75" x14ac:dyDescent="0.25">
      <c r="I1671" s="9">
        <f t="shared" si="27"/>
        <v>0</v>
      </c>
    </row>
    <row r="1672" spans="9:9" ht="18.75" x14ac:dyDescent="0.25">
      <c r="I1672" s="9">
        <f t="shared" ref="I1672:I1735" si="28">IFERROR((G1672*F1672)-H1672,"")</f>
        <v>0</v>
      </c>
    </row>
    <row r="1673" spans="9:9" ht="18.75" x14ac:dyDescent="0.25">
      <c r="I1673" s="9">
        <f t="shared" si="28"/>
        <v>0</v>
      </c>
    </row>
    <row r="1674" spans="9:9" ht="18.75" x14ac:dyDescent="0.25">
      <c r="I1674" s="9">
        <f t="shared" si="28"/>
        <v>0</v>
      </c>
    </row>
    <row r="1675" spans="9:9" ht="18.75" x14ac:dyDescent="0.25">
      <c r="I1675" s="9">
        <f t="shared" si="28"/>
        <v>0</v>
      </c>
    </row>
    <row r="1676" spans="9:9" ht="18.75" x14ac:dyDescent="0.25">
      <c r="I1676" s="9">
        <f t="shared" si="28"/>
        <v>0</v>
      </c>
    </row>
    <row r="1677" spans="9:9" ht="18.75" x14ac:dyDescent="0.25">
      <c r="I1677" s="9">
        <f t="shared" si="28"/>
        <v>0</v>
      </c>
    </row>
    <row r="1678" spans="9:9" ht="18.75" x14ac:dyDescent="0.25">
      <c r="I1678" s="9">
        <f t="shared" si="28"/>
        <v>0</v>
      </c>
    </row>
    <row r="1679" spans="9:9" ht="18.75" x14ac:dyDescent="0.25">
      <c r="I1679" s="9">
        <f t="shared" si="28"/>
        <v>0</v>
      </c>
    </row>
    <row r="1680" spans="9:9" ht="18.75" x14ac:dyDescent="0.25">
      <c r="I1680" s="9">
        <f t="shared" si="28"/>
        <v>0</v>
      </c>
    </row>
    <row r="1681" spans="9:9" ht="18.75" x14ac:dyDescent="0.25">
      <c r="I1681" s="9">
        <f t="shared" si="28"/>
        <v>0</v>
      </c>
    </row>
    <row r="1682" spans="9:9" ht="18.75" x14ac:dyDescent="0.25">
      <c r="I1682" s="9">
        <f t="shared" si="28"/>
        <v>0</v>
      </c>
    </row>
    <row r="1683" spans="9:9" ht="18.75" x14ac:dyDescent="0.25">
      <c r="I1683" s="9">
        <f t="shared" si="28"/>
        <v>0</v>
      </c>
    </row>
    <row r="1684" spans="9:9" ht="18.75" x14ac:dyDescent="0.25">
      <c r="I1684" s="9">
        <f t="shared" si="28"/>
        <v>0</v>
      </c>
    </row>
    <row r="1685" spans="9:9" ht="18.75" x14ac:dyDescent="0.25">
      <c r="I1685" s="9">
        <f t="shared" si="28"/>
        <v>0</v>
      </c>
    </row>
    <row r="1686" spans="9:9" ht="18.75" x14ac:dyDescent="0.25">
      <c r="I1686" s="9">
        <f t="shared" si="28"/>
        <v>0</v>
      </c>
    </row>
    <row r="1687" spans="9:9" ht="18.75" x14ac:dyDescent="0.25">
      <c r="I1687" s="9">
        <f t="shared" si="28"/>
        <v>0</v>
      </c>
    </row>
    <row r="1688" spans="9:9" ht="18.75" x14ac:dyDescent="0.25">
      <c r="I1688" s="9">
        <f t="shared" si="28"/>
        <v>0</v>
      </c>
    </row>
    <row r="1689" spans="9:9" ht="18.75" x14ac:dyDescent="0.25">
      <c r="I1689" s="9">
        <f t="shared" si="28"/>
        <v>0</v>
      </c>
    </row>
    <row r="1690" spans="9:9" ht="18.75" x14ac:dyDescent="0.25">
      <c r="I1690" s="9">
        <f t="shared" si="28"/>
        <v>0</v>
      </c>
    </row>
    <row r="1691" spans="9:9" ht="18.75" x14ac:dyDescent="0.25">
      <c r="I1691" s="9">
        <f t="shared" si="28"/>
        <v>0</v>
      </c>
    </row>
    <row r="1692" spans="9:9" ht="18.75" x14ac:dyDescent="0.25">
      <c r="I1692" s="9">
        <f t="shared" si="28"/>
        <v>0</v>
      </c>
    </row>
    <row r="1693" spans="9:9" ht="18.75" x14ac:dyDescent="0.25">
      <c r="I1693" s="9">
        <f t="shared" si="28"/>
        <v>0</v>
      </c>
    </row>
    <row r="1694" spans="9:9" ht="18.75" x14ac:dyDescent="0.25">
      <c r="I1694" s="9">
        <f t="shared" si="28"/>
        <v>0</v>
      </c>
    </row>
    <row r="1695" spans="9:9" ht="18.75" x14ac:dyDescent="0.25">
      <c r="I1695" s="9">
        <f t="shared" si="28"/>
        <v>0</v>
      </c>
    </row>
    <row r="1696" spans="9:9" ht="18.75" x14ac:dyDescent="0.25">
      <c r="I1696" s="9">
        <f t="shared" si="28"/>
        <v>0</v>
      </c>
    </row>
    <row r="1697" spans="9:9" ht="18.75" x14ac:dyDescent="0.25">
      <c r="I1697" s="9">
        <f t="shared" si="28"/>
        <v>0</v>
      </c>
    </row>
    <row r="1698" spans="9:9" ht="18.75" x14ac:dyDescent="0.25">
      <c r="I1698" s="9">
        <f t="shared" si="28"/>
        <v>0</v>
      </c>
    </row>
    <row r="1699" spans="9:9" ht="18.75" x14ac:dyDescent="0.25">
      <c r="I1699" s="9">
        <f t="shared" si="28"/>
        <v>0</v>
      </c>
    </row>
    <row r="1700" spans="9:9" ht="18.75" x14ac:dyDescent="0.25">
      <c r="I1700" s="9">
        <f t="shared" si="28"/>
        <v>0</v>
      </c>
    </row>
    <row r="1701" spans="9:9" ht="18.75" x14ac:dyDescent="0.25">
      <c r="I1701" s="9">
        <f t="shared" si="28"/>
        <v>0</v>
      </c>
    </row>
    <row r="1702" spans="9:9" ht="18.75" x14ac:dyDescent="0.25">
      <c r="I1702" s="9">
        <f t="shared" si="28"/>
        <v>0</v>
      </c>
    </row>
    <row r="1703" spans="9:9" ht="18.75" x14ac:dyDescent="0.25">
      <c r="I1703" s="9">
        <f t="shared" si="28"/>
        <v>0</v>
      </c>
    </row>
    <row r="1704" spans="9:9" ht="18.75" x14ac:dyDescent="0.25">
      <c r="I1704" s="9">
        <f t="shared" si="28"/>
        <v>0</v>
      </c>
    </row>
    <row r="1705" spans="9:9" ht="18.75" x14ac:dyDescent="0.25">
      <c r="I1705" s="9">
        <f t="shared" si="28"/>
        <v>0</v>
      </c>
    </row>
    <row r="1706" spans="9:9" ht="18.75" x14ac:dyDescent="0.25">
      <c r="I1706" s="9">
        <f t="shared" si="28"/>
        <v>0</v>
      </c>
    </row>
    <row r="1707" spans="9:9" ht="18.75" x14ac:dyDescent="0.25">
      <c r="I1707" s="9">
        <f t="shared" si="28"/>
        <v>0</v>
      </c>
    </row>
    <row r="1708" spans="9:9" ht="18.75" x14ac:dyDescent="0.25">
      <c r="I1708" s="9">
        <f t="shared" si="28"/>
        <v>0</v>
      </c>
    </row>
    <row r="1709" spans="9:9" ht="18.75" x14ac:dyDescent="0.25">
      <c r="I1709" s="9">
        <f t="shared" si="28"/>
        <v>0</v>
      </c>
    </row>
    <row r="1710" spans="9:9" ht="18.75" x14ac:dyDescent="0.25">
      <c r="I1710" s="9">
        <f t="shared" si="28"/>
        <v>0</v>
      </c>
    </row>
    <row r="1711" spans="9:9" ht="18.75" x14ac:dyDescent="0.25">
      <c r="I1711" s="9">
        <f t="shared" si="28"/>
        <v>0</v>
      </c>
    </row>
    <row r="1712" spans="9:9" ht="18.75" x14ac:dyDescent="0.25">
      <c r="I1712" s="9">
        <f t="shared" si="28"/>
        <v>0</v>
      </c>
    </row>
    <row r="1713" spans="9:9" ht="18.75" x14ac:dyDescent="0.25">
      <c r="I1713" s="9">
        <f t="shared" si="28"/>
        <v>0</v>
      </c>
    </row>
    <row r="1714" spans="9:9" ht="18.75" x14ac:dyDescent="0.25">
      <c r="I1714" s="9">
        <f t="shared" si="28"/>
        <v>0</v>
      </c>
    </row>
    <row r="1715" spans="9:9" ht="18.75" x14ac:dyDescent="0.25">
      <c r="I1715" s="9">
        <f t="shared" si="28"/>
        <v>0</v>
      </c>
    </row>
    <row r="1716" spans="9:9" ht="18.75" x14ac:dyDescent="0.25">
      <c r="I1716" s="9">
        <f t="shared" si="28"/>
        <v>0</v>
      </c>
    </row>
    <row r="1717" spans="9:9" ht="18.75" x14ac:dyDescent="0.25">
      <c r="I1717" s="9">
        <f t="shared" si="28"/>
        <v>0</v>
      </c>
    </row>
    <row r="1718" spans="9:9" ht="18.75" x14ac:dyDescent="0.25">
      <c r="I1718" s="9">
        <f t="shared" si="28"/>
        <v>0</v>
      </c>
    </row>
    <row r="1719" spans="9:9" ht="18.75" x14ac:dyDescent="0.25">
      <c r="I1719" s="9">
        <f t="shared" si="28"/>
        <v>0</v>
      </c>
    </row>
    <row r="1720" spans="9:9" ht="18.75" x14ac:dyDescent="0.25">
      <c r="I1720" s="9">
        <f t="shared" si="28"/>
        <v>0</v>
      </c>
    </row>
    <row r="1721" spans="9:9" ht="18.75" x14ac:dyDescent="0.25">
      <c r="I1721" s="9">
        <f t="shared" si="28"/>
        <v>0</v>
      </c>
    </row>
    <row r="1722" spans="9:9" ht="18.75" x14ac:dyDescent="0.25">
      <c r="I1722" s="9">
        <f t="shared" si="28"/>
        <v>0</v>
      </c>
    </row>
    <row r="1723" spans="9:9" ht="18.75" x14ac:dyDescent="0.25">
      <c r="I1723" s="9">
        <f t="shared" si="28"/>
        <v>0</v>
      </c>
    </row>
    <row r="1724" spans="9:9" ht="18.75" x14ac:dyDescent="0.25">
      <c r="I1724" s="9">
        <f t="shared" si="28"/>
        <v>0</v>
      </c>
    </row>
    <row r="1725" spans="9:9" ht="18.75" x14ac:dyDescent="0.25">
      <c r="I1725" s="9">
        <f t="shared" si="28"/>
        <v>0</v>
      </c>
    </row>
    <row r="1726" spans="9:9" ht="18.75" x14ac:dyDescent="0.25">
      <c r="I1726" s="9">
        <f t="shared" si="28"/>
        <v>0</v>
      </c>
    </row>
    <row r="1727" spans="9:9" ht="18.75" x14ac:dyDescent="0.25">
      <c r="I1727" s="9">
        <f t="shared" si="28"/>
        <v>0</v>
      </c>
    </row>
    <row r="1728" spans="9:9" ht="18.75" x14ac:dyDescent="0.25">
      <c r="I1728" s="9">
        <f t="shared" si="28"/>
        <v>0</v>
      </c>
    </row>
    <row r="1729" spans="9:9" ht="18.75" x14ac:dyDescent="0.25">
      <c r="I1729" s="9">
        <f t="shared" si="28"/>
        <v>0</v>
      </c>
    </row>
    <row r="1730" spans="9:9" ht="18.75" x14ac:dyDescent="0.25">
      <c r="I1730" s="9">
        <f t="shared" si="28"/>
        <v>0</v>
      </c>
    </row>
    <row r="1731" spans="9:9" ht="18.75" x14ac:dyDescent="0.25">
      <c r="I1731" s="9">
        <f t="shared" si="28"/>
        <v>0</v>
      </c>
    </row>
    <row r="1732" spans="9:9" ht="18.75" x14ac:dyDescent="0.25">
      <c r="I1732" s="9">
        <f t="shared" si="28"/>
        <v>0</v>
      </c>
    </row>
    <row r="1733" spans="9:9" ht="18.75" x14ac:dyDescent="0.25">
      <c r="I1733" s="9">
        <f t="shared" si="28"/>
        <v>0</v>
      </c>
    </row>
    <row r="1734" spans="9:9" ht="18.75" x14ac:dyDescent="0.25">
      <c r="I1734" s="9">
        <f t="shared" si="28"/>
        <v>0</v>
      </c>
    </row>
    <row r="1735" spans="9:9" ht="18.75" x14ac:dyDescent="0.25">
      <c r="I1735" s="9">
        <f t="shared" si="28"/>
        <v>0</v>
      </c>
    </row>
    <row r="1736" spans="9:9" ht="18.75" x14ac:dyDescent="0.25">
      <c r="I1736" s="9">
        <f t="shared" ref="I1736:I1799" si="29">IFERROR((G1736*F1736)-H1736,"")</f>
        <v>0</v>
      </c>
    </row>
    <row r="1737" spans="9:9" ht="18.75" x14ac:dyDescent="0.25">
      <c r="I1737" s="9">
        <f t="shared" si="29"/>
        <v>0</v>
      </c>
    </row>
    <row r="1738" spans="9:9" ht="18.75" x14ac:dyDescent="0.25">
      <c r="I1738" s="9">
        <f t="shared" si="29"/>
        <v>0</v>
      </c>
    </row>
    <row r="1739" spans="9:9" ht="18.75" x14ac:dyDescent="0.25">
      <c r="I1739" s="9">
        <f t="shared" si="29"/>
        <v>0</v>
      </c>
    </row>
    <row r="1740" spans="9:9" ht="18.75" x14ac:dyDescent="0.25">
      <c r="I1740" s="9">
        <f t="shared" si="29"/>
        <v>0</v>
      </c>
    </row>
    <row r="1741" spans="9:9" ht="18.75" x14ac:dyDescent="0.25">
      <c r="I1741" s="9">
        <f t="shared" si="29"/>
        <v>0</v>
      </c>
    </row>
    <row r="1742" spans="9:9" ht="18.75" x14ac:dyDescent="0.25">
      <c r="I1742" s="9">
        <f t="shared" si="29"/>
        <v>0</v>
      </c>
    </row>
    <row r="1743" spans="9:9" ht="18.75" x14ac:dyDescent="0.25">
      <c r="I1743" s="9">
        <f t="shared" si="29"/>
        <v>0</v>
      </c>
    </row>
    <row r="1744" spans="9:9" ht="18.75" x14ac:dyDescent="0.25">
      <c r="I1744" s="9">
        <f t="shared" si="29"/>
        <v>0</v>
      </c>
    </row>
    <row r="1745" spans="9:9" ht="18.75" x14ac:dyDescent="0.25">
      <c r="I1745" s="9">
        <f t="shared" si="29"/>
        <v>0</v>
      </c>
    </row>
    <row r="1746" spans="9:9" ht="18.75" x14ac:dyDescent="0.25">
      <c r="I1746" s="9">
        <f t="shared" si="29"/>
        <v>0</v>
      </c>
    </row>
    <row r="1747" spans="9:9" ht="18.75" x14ac:dyDescent="0.25">
      <c r="I1747" s="9">
        <f t="shared" si="29"/>
        <v>0</v>
      </c>
    </row>
    <row r="1748" spans="9:9" ht="18.75" x14ac:dyDescent="0.25">
      <c r="I1748" s="9">
        <f t="shared" si="29"/>
        <v>0</v>
      </c>
    </row>
    <row r="1749" spans="9:9" ht="18.75" x14ac:dyDescent="0.25">
      <c r="I1749" s="9">
        <f t="shared" si="29"/>
        <v>0</v>
      </c>
    </row>
    <row r="1750" spans="9:9" ht="18.75" x14ac:dyDescent="0.25">
      <c r="I1750" s="9">
        <f t="shared" si="29"/>
        <v>0</v>
      </c>
    </row>
    <row r="1751" spans="9:9" ht="18.75" x14ac:dyDescent="0.25">
      <c r="I1751" s="9">
        <f t="shared" si="29"/>
        <v>0</v>
      </c>
    </row>
    <row r="1752" spans="9:9" ht="18.75" x14ac:dyDescent="0.25">
      <c r="I1752" s="9">
        <f t="shared" si="29"/>
        <v>0</v>
      </c>
    </row>
    <row r="1753" spans="9:9" ht="18.75" x14ac:dyDescent="0.25">
      <c r="I1753" s="9">
        <f t="shared" si="29"/>
        <v>0</v>
      </c>
    </row>
    <row r="1754" spans="9:9" ht="18.75" x14ac:dyDescent="0.25">
      <c r="I1754" s="9">
        <f t="shared" si="29"/>
        <v>0</v>
      </c>
    </row>
    <row r="1755" spans="9:9" ht="18.75" x14ac:dyDescent="0.25">
      <c r="I1755" s="9">
        <f t="shared" si="29"/>
        <v>0</v>
      </c>
    </row>
    <row r="1756" spans="9:9" ht="18.75" x14ac:dyDescent="0.25">
      <c r="I1756" s="9">
        <f t="shared" si="29"/>
        <v>0</v>
      </c>
    </row>
    <row r="1757" spans="9:9" ht="18.75" x14ac:dyDescent="0.25">
      <c r="I1757" s="9">
        <f t="shared" si="29"/>
        <v>0</v>
      </c>
    </row>
    <row r="1758" spans="9:9" ht="18.75" x14ac:dyDescent="0.25">
      <c r="I1758" s="9">
        <f t="shared" si="29"/>
        <v>0</v>
      </c>
    </row>
    <row r="1759" spans="9:9" ht="18.75" x14ac:dyDescent="0.25">
      <c r="I1759" s="9">
        <f t="shared" si="29"/>
        <v>0</v>
      </c>
    </row>
    <row r="1760" spans="9:9" ht="18.75" x14ac:dyDescent="0.25">
      <c r="I1760" s="9">
        <f t="shared" si="29"/>
        <v>0</v>
      </c>
    </row>
    <row r="1761" spans="9:9" ht="18.75" x14ac:dyDescent="0.25">
      <c r="I1761" s="9">
        <f t="shared" si="29"/>
        <v>0</v>
      </c>
    </row>
    <row r="1762" spans="9:9" ht="18.75" x14ac:dyDescent="0.25">
      <c r="I1762" s="9">
        <f t="shared" si="29"/>
        <v>0</v>
      </c>
    </row>
    <row r="1763" spans="9:9" ht="18.75" x14ac:dyDescent="0.25">
      <c r="I1763" s="9">
        <f t="shared" si="29"/>
        <v>0</v>
      </c>
    </row>
    <row r="1764" spans="9:9" ht="18.75" x14ac:dyDescent="0.25">
      <c r="I1764" s="9">
        <f t="shared" si="29"/>
        <v>0</v>
      </c>
    </row>
    <row r="1765" spans="9:9" ht="18.75" x14ac:dyDescent="0.25">
      <c r="I1765" s="9">
        <f t="shared" si="29"/>
        <v>0</v>
      </c>
    </row>
    <row r="1766" spans="9:9" ht="18.75" x14ac:dyDescent="0.25">
      <c r="I1766" s="9">
        <f t="shared" si="29"/>
        <v>0</v>
      </c>
    </row>
    <row r="1767" spans="9:9" ht="18.75" x14ac:dyDescent="0.25">
      <c r="I1767" s="9">
        <f t="shared" si="29"/>
        <v>0</v>
      </c>
    </row>
    <row r="1768" spans="9:9" ht="18.75" x14ac:dyDescent="0.25">
      <c r="I1768" s="9">
        <f t="shared" si="29"/>
        <v>0</v>
      </c>
    </row>
    <row r="1769" spans="9:9" ht="18.75" x14ac:dyDescent="0.25">
      <c r="I1769" s="9">
        <f t="shared" si="29"/>
        <v>0</v>
      </c>
    </row>
    <row r="1770" spans="9:9" ht="18.75" x14ac:dyDescent="0.25">
      <c r="I1770" s="9">
        <f t="shared" si="29"/>
        <v>0</v>
      </c>
    </row>
    <row r="1771" spans="9:9" ht="18.75" x14ac:dyDescent="0.25">
      <c r="I1771" s="9">
        <f t="shared" si="29"/>
        <v>0</v>
      </c>
    </row>
    <row r="1772" spans="9:9" ht="18.75" x14ac:dyDescent="0.25">
      <c r="I1772" s="9">
        <f t="shared" si="29"/>
        <v>0</v>
      </c>
    </row>
    <row r="1773" spans="9:9" ht="18.75" x14ac:dyDescent="0.25">
      <c r="I1773" s="9">
        <f t="shared" si="29"/>
        <v>0</v>
      </c>
    </row>
    <row r="1774" spans="9:9" ht="18.75" x14ac:dyDescent="0.25">
      <c r="I1774" s="9">
        <f t="shared" si="29"/>
        <v>0</v>
      </c>
    </row>
    <row r="1775" spans="9:9" ht="18.75" x14ac:dyDescent="0.25">
      <c r="I1775" s="9">
        <f t="shared" si="29"/>
        <v>0</v>
      </c>
    </row>
    <row r="1776" spans="9:9" ht="18.75" x14ac:dyDescent="0.25">
      <c r="I1776" s="9">
        <f t="shared" si="29"/>
        <v>0</v>
      </c>
    </row>
    <row r="1777" spans="9:9" ht="18.75" x14ac:dyDescent="0.25">
      <c r="I1777" s="9">
        <f t="shared" si="29"/>
        <v>0</v>
      </c>
    </row>
    <row r="1778" spans="9:9" ht="18.75" x14ac:dyDescent="0.25">
      <c r="I1778" s="9">
        <f t="shared" si="29"/>
        <v>0</v>
      </c>
    </row>
    <row r="1779" spans="9:9" ht="18.75" x14ac:dyDescent="0.25">
      <c r="I1779" s="9">
        <f t="shared" si="29"/>
        <v>0</v>
      </c>
    </row>
    <row r="1780" spans="9:9" ht="18.75" x14ac:dyDescent="0.25">
      <c r="I1780" s="9">
        <f t="shared" si="29"/>
        <v>0</v>
      </c>
    </row>
    <row r="1781" spans="9:9" ht="18.75" x14ac:dyDescent="0.25">
      <c r="I1781" s="9">
        <f t="shared" si="29"/>
        <v>0</v>
      </c>
    </row>
    <row r="1782" spans="9:9" ht="18.75" x14ac:dyDescent="0.25">
      <c r="I1782" s="9">
        <f t="shared" si="29"/>
        <v>0</v>
      </c>
    </row>
    <row r="1783" spans="9:9" ht="18.75" x14ac:dyDescent="0.25">
      <c r="I1783" s="9">
        <f t="shared" si="29"/>
        <v>0</v>
      </c>
    </row>
    <row r="1784" spans="9:9" ht="18.75" x14ac:dyDescent="0.25">
      <c r="I1784" s="9">
        <f t="shared" si="29"/>
        <v>0</v>
      </c>
    </row>
    <row r="1785" spans="9:9" ht="18.75" x14ac:dyDescent="0.25">
      <c r="I1785" s="9">
        <f t="shared" si="29"/>
        <v>0</v>
      </c>
    </row>
    <row r="1786" spans="9:9" ht="18.75" x14ac:dyDescent="0.25">
      <c r="I1786" s="9">
        <f t="shared" si="29"/>
        <v>0</v>
      </c>
    </row>
    <row r="1787" spans="9:9" ht="18.75" x14ac:dyDescent="0.25">
      <c r="I1787" s="9">
        <f t="shared" si="29"/>
        <v>0</v>
      </c>
    </row>
    <row r="1788" spans="9:9" ht="18.75" x14ac:dyDescent="0.25">
      <c r="I1788" s="9">
        <f t="shared" si="29"/>
        <v>0</v>
      </c>
    </row>
    <row r="1789" spans="9:9" ht="18.75" x14ac:dyDescent="0.25">
      <c r="I1789" s="9">
        <f t="shared" si="29"/>
        <v>0</v>
      </c>
    </row>
    <row r="1790" spans="9:9" ht="18.75" x14ac:dyDescent="0.25">
      <c r="I1790" s="9">
        <f t="shared" si="29"/>
        <v>0</v>
      </c>
    </row>
    <row r="1791" spans="9:9" ht="18.75" x14ac:dyDescent="0.25">
      <c r="I1791" s="9">
        <f t="shared" si="29"/>
        <v>0</v>
      </c>
    </row>
    <row r="1792" spans="9:9" ht="18.75" x14ac:dyDescent="0.25">
      <c r="I1792" s="9">
        <f t="shared" si="29"/>
        <v>0</v>
      </c>
    </row>
    <row r="1793" spans="9:9" ht="18.75" x14ac:dyDescent="0.25">
      <c r="I1793" s="9">
        <f t="shared" si="29"/>
        <v>0</v>
      </c>
    </row>
    <row r="1794" spans="9:9" ht="18.75" x14ac:dyDescent="0.25">
      <c r="I1794" s="9">
        <f t="shared" si="29"/>
        <v>0</v>
      </c>
    </row>
    <row r="1795" spans="9:9" ht="18.75" x14ac:dyDescent="0.25">
      <c r="I1795" s="9">
        <f t="shared" si="29"/>
        <v>0</v>
      </c>
    </row>
    <row r="1796" spans="9:9" ht="18.75" x14ac:dyDescent="0.25">
      <c r="I1796" s="9">
        <f t="shared" si="29"/>
        <v>0</v>
      </c>
    </row>
    <row r="1797" spans="9:9" ht="18.75" x14ac:dyDescent="0.25">
      <c r="I1797" s="9">
        <f t="shared" si="29"/>
        <v>0</v>
      </c>
    </row>
    <row r="1798" spans="9:9" ht="18.75" x14ac:dyDescent="0.25">
      <c r="I1798" s="9">
        <f t="shared" si="29"/>
        <v>0</v>
      </c>
    </row>
    <row r="1799" spans="9:9" ht="18.75" x14ac:dyDescent="0.25">
      <c r="I1799" s="9">
        <f t="shared" si="29"/>
        <v>0</v>
      </c>
    </row>
    <row r="1800" spans="9:9" ht="18.75" x14ac:dyDescent="0.25">
      <c r="I1800" s="9">
        <f t="shared" ref="I1800:I1863" si="30">IFERROR((G1800*F1800)-H1800,"")</f>
        <v>0</v>
      </c>
    </row>
    <row r="1801" spans="9:9" ht="18.75" x14ac:dyDescent="0.25">
      <c r="I1801" s="9">
        <f t="shared" si="30"/>
        <v>0</v>
      </c>
    </row>
    <row r="1802" spans="9:9" ht="18.75" x14ac:dyDescent="0.25">
      <c r="I1802" s="9">
        <f t="shared" si="30"/>
        <v>0</v>
      </c>
    </row>
    <row r="1803" spans="9:9" ht="18.75" x14ac:dyDescent="0.25">
      <c r="I1803" s="9">
        <f t="shared" si="30"/>
        <v>0</v>
      </c>
    </row>
    <row r="1804" spans="9:9" ht="18.75" x14ac:dyDescent="0.25">
      <c r="I1804" s="9">
        <f t="shared" si="30"/>
        <v>0</v>
      </c>
    </row>
    <row r="1805" spans="9:9" ht="18.75" x14ac:dyDescent="0.25">
      <c r="I1805" s="9">
        <f t="shared" si="30"/>
        <v>0</v>
      </c>
    </row>
    <row r="1806" spans="9:9" ht="18.75" x14ac:dyDescent="0.25">
      <c r="I1806" s="9">
        <f t="shared" si="30"/>
        <v>0</v>
      </c>
    </row>
    <row r="1807" spans="9:9" ht="18.75" x14ac:dyDescent="0.25">
      <c r="I1807" s="9">
        <f t="shared" si="30"/>
        <v>0</v>
      </c>
    </row>
    <row r="1808" spans="9:9" ht="18.75" x14ac:dyDescent="0.25">
      <c r="I1808" s="9">
        <f t="shared" si="30"/>
        <v>0</v>
      </c>
    </row>
    <row r="1809" spans="9:9" ht="18.75" x14ac:dyDescent="0.25">
      <c r="I1809" s="9">
        <f t="shared" si="30"/>
        <v>0</v>
      </c>
    </row>
    <row r="1810" spans="9:9" ht="18.75" x14ac:dyDescent="0.25">
      <c r="I1810" s="9">
        <f t="shared" si="30"/>
        <v>0</v>
      </c>
    </row>
    <row r="1811" spans="9:9" ht="18.75" x14ac:dyDescent="0.25">
      <c r="I1811" s="9">
        <f t="shared" si="30"/>
        <v>0</v>
      </c>
    </row>
    <row r="1812" spans="9:9" ht="18.75" x14ac:dyDescent="0.25">
      <c r="I1812" s="9">
        <f t="shared" si="30"/>
        <v>0</v>
      </c>
    </row>
    <row r="1813" spans="9:9" ht="18.75" x14ac:dyDescent="0.25">
      <c r="I1813" s="9">
        <f t="shared" si="30"/>
        <v>0</v>
      </c>
    </row>
    <row r="1814" spans="9:9" ht="18.75" x14ac:dyDescent="0.25">
      <c r="I1814" s="9">
        <f t="shared" si="30"/>
        <v>0</v>
      </c>
    </row>
    <row r="1815" spans="9:9" ht="18.75" x14ac:dyDescent="0.25">
      <c r="I1815" s="9">
        <f t="shared" si="30"/>
        <v>0</v>
      </c>
    </row>
    <row r="1816" spans="9:9" ht="18.75" x14ac:dyDescent="0.25">
      <c r="I1816" s="9">
        <f t="shared" si="30"/>
        <v>0</v>
      </c>
    </row>
    <row r="1817" spans="9:9" ht="18.75" x14ac:dyDescent="0.25">
      <c r="I1817" s="9">
        <f t="shared" si="30"/>
        <v>0</v>
      </c>
    </row>
    <row r="1818" spans="9:9" ht="18.75" x14ac:dyDescent="0.25">
      <c r="I1818" s="9">
        <f t="shared" si="30"/>
        <v>0</v>
      </c>
    </row>
    <row r="1819" spans="9:9" ht="18.75" x14ac:dyDescent="0.25">
      <c r="I1819" s="9">
        <f t="shared" si="30"/>
        <v>0</v>
      </c>
    </row>
    <row r="1820" spans="9:9" ht="18.75" x14ac:dyDescent="0.25">
      <c r="I1820" s="9">
        <f t="shared" si="30"/>
        <v>0</v>
      </c>
    </row>
    <row r="1821" spans="9:9" ht="18.75" x14ac:dyDescent="0.25">
      <c r="I1821" s="9">
        <f t="shared" si="30"/>
        <v>0</v>
      </c>
    </row>
    <row r="1822" spans="9:9" ht="18.75" x14ac:dyDescent="0.25">
      <c r="I1822" s="9">
        <f t="shared" si="30"/>
        <v>0</v>
      </c>
    </row>
    <row r="1823" spans="9:9" ht="18.75" x14ac:dyDescent="0.25">
      <c r="I1823" s="9">
        <f t="shared" si="30"/>
        <v>0</v>
      </c>
    </row>
    <row r="1824" spans="9:9" ht="18.75" x14ac:dyDescent="0.25">
      <c r="I1824" s="9">
        <f t="shared" si="30"/>
        <v>0</v>
      </c>
    </row>
    <row r="1825" spans="9:9" ht="18.75" x14ac:dyDescent="0.25">
      <c r="I1825" s="9">
        <f t="shared" si="30"/>
        <v>0</v>
      </c>
    </row>
    <row r="1826" spans="9:9" ht="18.75" x14ac:dyDescent="0.25">
      <c r="I1826" s="9">
        <f t="shared" si="30"/>
        <v>0</v>
      </c>
    </row>
    <row r="1827" spans="9:9" ht="18.75" x14ac:dyDescent="0.25">
      <c r="I1827" s="9">
        <f t="shared" si="30"/>
        <v>0</v>
      </c>
    </row>
    <row r="1828" spans="9:9" ht="18.75" x14ac:dyDescent="0.25">
      <c r="I1828" s="9">
        <f t="shared" si="30"/>
        <v>0</v>
      </c>
    </row>
    <row r="1829" spans="9:9" ht="18.75" x14ac:dyDescent="0.25">
      <c r="I1829" s="9">
        <f t="shared" si="30"/>
        <v>0</v>
      </c>
    </row>
    <row r="1830" spans="9:9" ht="18.75" x14ac:dyDescent="0.25">
      <c r="I1830" s="9">
        <f t="shared" si="30"/>
        <v>0</v>
      </c>
    </row>
    <row r="1831" spans="9:9" ht="18.75" x14ac:dyDescent="0.25">
      <c r="I1831" s="9">
        <f t="shared" si="30"/>
        <v>0</v>
      </c>
    </row>
    <row r="1832" spans="9:9" ht="18.75" x14ac:dyDescent="0.25">
      <c r="I1832" s="9">
        <f t="shared" si="30"/>
        <v>0</v>
      </c>
    </row>
    <row r="1833" spans="9:9" ht="18.75" x14ac:dyDescent="0.25">
      <c r="I1833" s="9">
        <f t="shared" si="30"/>
        <v>0</v>
      </c>
    </row>
    <row r="1834" spans="9:9" ht="18.75" x14ac:dyDescent="0.25">
      <c r="I1834" s="9">
        <f t="shared" si="30"/>
        <v>0</v>
      </c>
    </row>
    <row r="1835" spans="9:9" ht="18.75" x14ac:dyDescent="0.25">
      <c r="I1835" s="9">
        <f t="shared" si="30"/>
        <v>0</v>
      </c>
    </row>
    <row r="1836" spans="9:9" ht="18.75" x14ac:dyDescent="0.25">
      <c r="I1836" s="9">
        <f t="shared" si="30"/>
        <v>0</v>
      </c>
    </row>
    <row r="1837" spans="9:9" ht="18.75" x14ac:dyDescent="0.25">
      <c r="I1837" s="9">
        <f t="shared" si="30"/>
        <v>0</v>
      </c>
    </row>
    <row r="1838" spans="9:9" ht="18.75" x14ac:dyDescent="0.25">
      <c r="I1838" s="9">
        <f t="shared" si="30"/>
        <v>0</v>
      </c>
    </row>
    <row r="1839" spans="9:9" ht="18.75" x14ac:dyDescent="0.25">
      <c r="I1839" s="9">
        <f t="shared" si="30"/>
        <v>0</v>
      </c>
    </row>
    <row r="1840" spans="9:9" ht="18.75" x14ac:dyDescent="0.25">
      <c r="I1840" s="9">
        <f t="shared" si="30"/>
        <v>0</v>
      </c>
    </row>
    <row r="1841" spans="9:9" ht="18.75" x14ac:dyDescent="0.25">
      <c r="I1841" s="9">
        <f t="shared" si="30"/>
        <v>0</v>
      </c>
    </row>
    <row r="1842" spans="9:9" ht="18.75" x14ac:dyDescent="0.25">
      <c r="I1842" s="9">
        <f t="shared" si="30"/>
        <v>0</v>
      </c>
    </row>
    <row r="1843" spans="9:9" ht="18.75" x14ac:dyDescent="0.25">
      <c r="I1843" s="9">
        <f t="shared" si="30"/>
        <v>0</v>
      </c>
    </row>
    <row r="1844" spans="9:9" ht="18.75" x14ac:dyDescent="0.25">
      <c r="I1844" s="9">
        <f t="shared" si="30"/>
        <v>0</v>
      </c>
    </row>
    <row r="1845" spans="9:9" ht="18.75" x14ac:dyDescent="0.25">
      <c r="I1845" s="9">
        <f t="shared" si="30"/>
        <v>0</v>
      </c>
    </row>
    <row r="1846" spans="9:9" ht="18.75" x14ac:dyDescent="0.25">
      <c r="I1846" s="9">
        <f t="shared" si="30"/>
        <v>0</v>
      </c>
    </row>
    <row r="1847" spans="9:9" ht="18.75" x14ac:dyDescent="0.25">
      <c r="I1847" s="9">
        <f t="shared" si="30"/>
        <v>0</v>
      </c>
    </row>
    <row r="1848" spans="9:9" ht="18.75" x14ac:dyDescent="0.25">
      <c r="I1848" s="9">
        <f t="shared" si="30"/>
        <v>0</v>
      </c>
    </row>
    <row r="1849" spans="9:9" ht="18.75" x14ac:dyDescent="0.25">
      <c r="I1849" s="9">
        <f t="shared" si="30"/>
        <v>0</v>
      </c>
    </row>
    <row r="1850" spans="9:9" ht="18.75" x14ac:dyDescent="0.25">
      <c r="I1850" s="9">
        <f t="shared" si="30"/>
        <v>0</v>
      </c>
    </row>
    <row r="1851" spans="9:9" ht="18.75" x14ac:dyDescent="0.25">
      <c r="I1851" s="9">
        <f t="shared" si="30"/>
        <v>0</v>
      </c>
    </row>
    <row r="1852" spans="9:9" ht="18.75" x14ac:dyDescent="0.25">
      <c r="I1852" s="9">
        <f t="shared" si="30"/>
        <v>0</v>
      </c>
    </row>
    <row r="1853" spans="9:9" ht="18.75" x14ac:dyDescent="0.25">
      <c r="I1853" s="9">
        <f t="shared" si="30"/>
        <v>0</v>
      </c>
    </row>
    <row r="1854" spans="9:9" ht="18.75" x14ac:dyDescent="0.25">
      <c r="I1854" s="9">
        <f t="shared" si="30"/>
        <v>0</v>
      </c>
    </row>
    <row r="1855" spans="9:9" ht="18.75" x14ac:dyDescent="0.25">
      <c r="I1855" s="9">
        <f t="shared" si="30"/>
        <v>0</v>
      </c>
    </row>
    <row r="1856" spans="9:9" ht="18.75" x14ac:dyDescent="0.25">
      <c r="I1856" s="9">
        <f t="shared" si="30"/>
        <v>0</v>
      </c>
    </row>
    <row r="1857" spans="9:9" ht="18.75" x14ac:dyDescent="0.25">
      <c r="I1857" s="9">
        <f t="shared" si="30"/>
        <v>0</v>
      </c>
    </row>
    <row r="1858" spans="9:9" ht="18.75" x14ac:dyDescent="0.25">
      <c r="I1858" s="9">
        <f t="shared" si="30"/>
        <v>0</v>
      </c>
    </row>
    <row r="1859" spans="9:9" ht="18.75" x14ac:dyDescent="0.25">
      <c r="I1859" s="9">
        <f t="shared" si="30"/>
        <v>0</v>
      </c>
    </row>
    <row r="1860" spans="9:9" ht="18.75" x14ac:dyDescent="0.25">
      <c r="I1860" s="9">
        <f t="shared" si="30"/>
        <v>0</v>
      </c>
    </row>
    <row r="1861" spans="9:9" ht="18.75" x14ac:dyDescent="0.25">
      <c r="I1861" s="9">
        <f t="shared" si="30"/>
        <v>0</v>
      </c>
    </row>
    <row r="1862" spans="9:9" ht="18.75" x14ac:dyDescent="0.25">
      <c r="I1862" s="9">
        <f t="shared" si="30"/>
        <v>0</v>
      </c>
    </row>
    <row r="1863" spans="9:9" ht="18.75" x14ac:dyDescent="0.25">
      <c r="I1863" s="9">
        <f t="shared" si="30"/>
        <v>0</v>
      </c>
    </row>
    <row r="1864" spans="9:9" ht="18.75" x14ac:dyDescent="0.25">
      <c r="I1864" s="9">
        <f t="shared" ref="I1864:I1927" si="31">IFERROR((G1864*F1864)-H1864,"")</f>
        <v>0</v>
      </c>
    </row>
    <row r="1865" spans="9:9" ht="18.75" x14ac:dyDescent="0.25">
      <c r="I1865" s="9">
        <f t="shared" si="31"/>
        <v>0</v>
      </c>
    </row>
    <row r="1866" spans="9:9" ht="18.75" x14ac:dyDescent="0.25">
      <c r="I1866" s="9">
        <f t="shared" si="31"/>
        <v>0</v>
      </c>
    </row>
    <row r="1867" spans="9:9" ht="18.75" x14ac:dyDescent="0.25">
      <c r="I1867" s="9">
        <f t="shared" si="31"/>
        <v>0</v>
      </c>
    </row>
    <row r="1868" spans="9:9" ht="18.75" x14ac:dyDescent="0.25">
      <c r="I1868" s="9">
        <f t="shared" si="31"/>
        <v>0</v>
      </c>
    </row>
    <row r="1869" spans="9:9" ht="18.75" x14ac:dyDescent="0.25">
      <c r="I1869" s="9">
        <f t="shared" si="31"/>
        <v>0</v>
      </c>
    </row>
    <row r="1870" spans="9:9" ht="18.75" x14ac:dyDescent="0.25">
      <c r="I1870" s="9">
        <f t="shared" si="31"/>
        <v>0</v>
      </c>
    </row>
    <row r="1871" spans="9:9" ht="18.75" x14ac:dyDescent="0.25">
      <c r="I1871" s="9">
        <f t="shared" si="31"/>
        <v>0</v>
      </c>
    </row>
    <row r="1872" spans="9:9" ht="18.75" x14ac:dyDescent="0.25">
      <c r="I1872" s="9">
        <f t="shared" si="31"/>
        <v>0</v>
      </c>
    </row>
    <row r="1873" spans="9:9" ht="18.75" x14ac:dyDescent="0.25">
      <c r="I1873" s="9">
        <f t="shared" si="31"/>
        <v>0</v>
      </c>
    </row>
    <row r="1874" spans="9:9" ht="18.75" x14ac:dyDescent="0.25">
      <c r="I1874" s="9">
        <f t="shared" si="31"/>
        <v>0</v>
      </c>
    </row>
    <row r="1875" spans="9:9" ht="18.75" x14ac:dyDescent="0.25">
      <c r="I1875" s="9">
        <f t="shared" si="31"/>
        <v>0</v>
      </c>
    </row>
    <row r="1876" spans="9:9" ht="18.75" x14ac:dyDescent="0.25">
      <c r="I1876" s="9">
        <f t="shared" si="31"/>
        <v>0</v>
      </c>
    </row>
    <row r="1877" spans="9:9" ht="18.75" x14ac:dyDescent="0.25">
      <c r="I1877" s="9">
        <f t="shared" si="31"/>
        <v>0</v>
      </c>
    </row>
    <row r="1878" spans="9:9" ht="18.75" x14ac:dyDescent="0.25">
      <c r="I1878" s="9">
        <f t="shared" si="31"/>
        <v>0</v>
      </c>
    </row>
    <row r="1879" spans="9:9" ht="18.75" x14ac:dyDescent="0.25">
      <c r="I1879" s="9">
        <f t="shared" si="31"/>
        <v>0</v>
      </c>
    </row>
    <row r="1880" spans="9:9" ht="18.75" x14ac:dyDescent="0.25">
      <c r="I1880" s="9">
        <f t="shared" si="31"/>
        <v>0</v>
      </c>
    </row>
    <row r="1881" spans="9:9" ht="18.75" x14ac:dyDescent="0.25">
      <c r="I1881" s="9">
        <f t="shared" si="31"/>
        <v>0</v>
      </c>
    </row>
    <row r="1882" spans="9:9" ht="18.75" x14ac:dyDescent="0.25">
      <c r="I1882" s="9">
        <f t="shared" si="31"/>
        <v>0</v>
      </c>
    </row>
    <row r="1883" spans="9:9" ht="18.75" x14ac:dyDescent="0.25">
      <c r="I1883" s="9">
        <f t="shared" si="31"/>
        <v>0</v>
      </c>
    </row>
    <row r="1884" spans="9:9" ht="18.75" x14ac:dyDescent="0.25">
      <c r="I1884" s="9">
        <f t="shared" si="31"/>
        <v>0</v>
      </c>
    </row>
    <row r="1885" spans="9:9" ht="18.75" x14ac:dyDescent="0.25">
      <c r="I1885" s="9">
        <f t="shared" si="31"/>
        <v>0</v>
      </c>
    </row>
    <row r="1886" spans="9:9" ht="18.75" x14ac:dyDescent="0.25">
      <c r="I1886" s="9">
        <f t="shared" si="31"/>
        <v>0</v>
      </c>
    </row>
    <row r="1887" spans="9:9" ht="18.75" x14ac:dyDescent="0.25">
      <c r="I1887" s="9">
        <f t="shared" si="31"/>
        <v>0</v>
      </c>
    </row>
    <row r="1888" spans="9:9" ht="18.75" x14ac:dyDescent="0.25">
      <c r="I1888" s="9">
        <f t="shared" si="31"/>
        <v>0</v>
      </c>
    </row>
    <row r="1889" spans="9:9" ht="18.75" x14ac:dyDescent="0.25">
      <c r="I1889" s="9">
        <f t="shared" si="31"/>
        <v>0</v>
      </c>
    </row>
    <row r="1890" spans="9:9" ht="18.75" x14ac:dyDescent="0.25">
      <c r="I1890" s="9">
        <f t="shared" si="31"/>
        <v>0</v>
      </c>
    </row>
    <row r="1891" spans="9:9" ht="18.75" x14ac:dyDescent="0.25">
      <c r="I1891" s="9">
        <f t="shared" si="31"/>
        <v>0</v>
      </c>
    </row>
    <row r="1892" spans="9:9" ht="18.75" x14ac:dyDescent="0.25">
      <c r="I1892" s="9">
        <f t="shared" si="31"/>
        <v>0</v>
      </c>
    </row>
    <row r="1893" spans="9:9" ht="18.75" x14ac:dyDescent="0.25">
      <c r="I1893" s="9">
        <f t="shared" si="31"/>
        <v>0</v>
      </c>
    </row>
    <row r="1894" spans="9:9" ht="18.75" x14ac:dyDescent="0.25">
      <c r="I1894" s="9">
        <f t="shared" si="31"/>
        <v>0</v>
      </c>
    </row>
    <row r="1895" spans="9:9" ht="18.75" x14ac:dyDescent="0.25">
      <c r="I1895" s="9">
        <f t="shared" si="31"/>
        <v>0</v>
      </c>
    </row>
    <row r="1896" spans="9:9" ht="18.75" x14ac:dyDescent="0.25">
      <c r="I1896" s="9">
        <f t="shared" si="31"/>
        <v>0</v>
      </c>
    </row>
    <row r="1897" spans="9:9" ht="18.75" x14ac:dyDescent="0.25">
      <c r="I1897" s="9">
        <f t="shared" si="31"/>
        <v>0</v>
      </c>
    </row>
    <row r="1898" spans="9:9" ht="18.75" x14ac:dyDescent="0.25">
      <c r="I1898" s="9">
        <f t="shared" si="31"/>
        <v>0</v>
      </c>
    </row>
    <row r="1899" spans="9:9" ht="18.75" x14ac:dyDescent="0.25">
      <c r="I1899" s="9">
        <f t="shared" si="31"/>
        <v>0</v>
      </c>
    </row>
    <row r="1900" spans="9:9" ht="18.75" x14ac:dyDescent="0.25">
      <c r="I1900" s="9">
        <f t="shared" si="31"/>
        <v>0</v>
      </c>
    </row>
    <row r="1901" spans="9:9" ht="18.75" x14ac:dyDescent="0.25">
      <c r="I1901" s="9">
        <f t="shared" si="31"/>
        <v>0</v>
      </c>
    </row>
    <row r="1902" spans="9:9" ht="18.75" x14ac:dyDescent="0.25">
      <c r="I1902" s="9">
        <f t="shared" si="31"/>
        <v>0</v>
      </c>
    </row>
    <row r="1903" spans="9:9" ht="18.75" x14ac:dyDescent="0.25">
      <c r="I1903" s="9">
        <f t="shared" si="31"/>
        <v>0</v>
      </c>
    </row>
    <row r="1904" spans="9:9" ht="18.75" x14ac:dyDescent="0.25">
      <c r="I1904" s="9">
        <f t="shared" si="31"/>
        <v>0</v>
      </c>
    </row>
    <row r="1905" spans="9:9" ht="18.75" x14ac:dyDescent="0.25">
      <c r="I1905" s="9">
        <f t="shared" si="31"/>
        <v>0</v>
      </c>
    </row>
    <row r="1906" spans="9:9" ht="18.75" x14ac:dyDescent="0.25">
      <c r="I1906" s="9">
        <f t="shared" si="31"/>
        <v>0</v>
      </c>
    </row>
    <row r="1907" spans="9:9" ht="18.75" x14ac:dyDescent="0.25">
      <c r="I1907" s="9">
        <f t="shared" si="31"/>
        <v>0</v>
      </c>
    </row>
    <row r="1908" spans="9:9" ht="18.75" x14ac:dyDescent="0.25">
      <c r="I1908" s="9">
        <f t="shared" si="31"/>
        <v>0</v>
      </c>
    </row>
    <row r="1909" spans="9:9" ht="18.75" x14ac:dyDescent="0.25">
      <c r="I1909" s="9">
        <f t="shared" si="31"/>
        <v>0</v>
      </c>
    </row>
    <row r="1910" spans="9:9" ht="18.75" x14ac:dyDescent="0.25">
      <c r="I1910" s="9">
        <f t="shared" si="31"/>
        <v>0</v>
      </c>
    </row>
    <row r="1911" spans="9:9" ht="18.75" x14ac:dyDescent="0.25">
      <c r="I1911" s="9">
        <f t="shared" si="31"/>
        <v>0</v>
      </c>
    </row>
    <row r="1912" spans="9:9" ht="18.75" x14ac:dyDescent="0.25">
      <c r="I1912" s="9">
        <f t="shared" si="31"/>
        <v>0</v>
      </c>
    </row>
    <row r="1913" spans="9:9" ht="18.75" x14ac:dyDescent="0.25">
      <c r="I1913" s="9">
        <f t="shared" si="31"/>
        <v>0</v>
      </c>
    </row>
    <row r="1914" spans="9:9" ht="18.75" x14ac:dyDescent="0.25">
      <c r="I1914" s="9">
        <f t="shared" si="31"/>
        <v>0</v>
      </c>
    </row>
    <row r="1915" spans="9:9" ht="18.75" x14ac:dyDescent="0.25">
      <c r="I1915" s="9">
        <f t="shared" si="31"/>
        <v>0</v>
      </c>
    </row>
    <row r="1916" spans="9:9" ht="18.75" x14ac:dyDescent="0.25">
      <c r="I1916" s="9">
        <f t="shared" si="31"/>
        <v>0</v>
      </c>
    </row>
    <row r="1917" spans="9:9" ht="18.75" x14ac:dyDescent="0.25">
      <c r="I1917" s="9">
        <f t="shared" si="31"/>
        <v>0</v>
      </c>
    </row>
    <row r="1918" spans="9:9" ht="18.75" x14ac:dyDescent="0.25">
      <c r="I1918" s="9">
        <f t="shared" si="31"/>
        <v>0</v>
      </c>
    </row>
    <row r="1919" spans="9:9" ht="18.75" x14ac:dyDescent="0.25">
      <c r="I1919" s="9">
        <f t="shared" si="31"/>
        <v>0</v>
      </c>
    </row>
    <row r="1920" spans="9:9" ht="18.75" x14ac:dyDescent="0.25">
      <c r="I1920" s="9">
        <f t="shared" si="31"/>
        <v>0</v>
      </c>
    </row>
    <row r="1921" spans="9:9" ht="18.75" x14ac:dyDescent="0.25">
      <c r="I1921" s="9">
        <f t="shared" si="31"/>
        <v>0</v>
      </c>
    </row>
    <row r="1922" spans="9:9" ht="18.75" x14ac:dyDescent="0.25">
      <c r="I1922" s="9">
        <f t="shared" si="31"/>
        <v>0</v>
      </c>
    </row>
    <row r="1923" spans="9:9" ht="18.75" x14ac:dyDescent="0.25">
      <c r="I1923" s="9">
        <f t="shared" si="31"/>
        <v>0</v>
      </c>
    </row>
    <row r="1924" spans="9:9" ht="18.75" x14ac:dyDescent="0.25">
      <c r="I1924" s="9">
        <f t="shared" si="31"/>
        <v>0</v>
      </c>
    </row>
    <row r="1925" spans="9:9" ht="18.75" x14ac:dyDescent="0.25">
      <c r="I1925" s="9">
        <f t="shared" si="31"/>
        <v>0</v>
      </c>
    </row>
    <row r="1926" spans="9:9" ht="18.75" x14ac:dyDescent="0.25">
      <c r="I1926" s="9">
        <f t="shared" si="31"/>
        <v>0</v>
      </c>
    </row>
    <row r="1927" spans="9:9" ht="18.75" x14ac:dyDescent="0.25">
      <c r="I1927" s="9">
        <f t="shared" si="31"/>
        <v>0</v>
      </c>
    </row>
    <row r="1928" spans="9:9" ht="18.75" x14ac:dyDescent="0.25">
      <c r="I1928" s="9">
        <f t="shared" ref="I1928:I1991" si="32">IFERROR((G1928*F1928)-H1928,"")</f>
        <v>0</v>
      </c>
    </row>
    <row r="1929" spans="9:9" ht="18.75" x14ac:dyDescent="0.25">
      <c r="I1929" s="9">
        <f t="shared" si="32"/>
        <v>0</v>
      </c>
    </row>
    <row r="1930" spans="9:9" ht="18.75" x14ac:dyDescent="0.25">
      <c r="I1930" s="9">
        <f t="shared" si="32"/>
        <v>0</v>
      </c>
    </row>
    <row r="1931" spans="9:9" ht="18.75" x14ac:dyDescent="0.25">
      <c r="I1931" s="9">
        <f t="shared" si="32"/>
        <v>0</v>
      </c>
    </row>
    <row r="1932" spans="9:9" ht="18.75" x14ac:dyDescent="0.25">
      <c r="I1932" s="9">
        <f t="shared" si="32"/>
        <v>0</v>
      </c>
    </row>
    <row r="1933" spans="9:9" ht="18.75" x14ac:dyDescent="0.25">
      <c r="I1933" s="9">
        <f t="shared" si="32"/>
        <v>0</v>
      </c>
    </row>
    <row r="1934" spans="9:9" ht="18.75" x14ac:dyDescent="0.25">
      <c r="I1934" s="9">
        <f t="shared" si="32"/>
        <v>0</v>
      </c>
    </row>
    <row r="1935" spans="9:9" ht="18.75" x14ac:dyDescent="0.25">
      <c r="I1935" s="9">
        <f t="shared" si="32"/>
        <v>0</v>
      </c>
    </row>
    <row r="1936" spans="9:9" ht="18.75" x14ac:dyDescent="0.25">
      <c r="I1936" s="9">
        <f t="shared" si="32"/>
        <v>0</v>
      </c>
    </row>
    <row r="1937" spans="9:9" ht="18.75" x14ac:dyDescent="0.25">
      <c r="I1937" s="9">
        <f t="shared" si="32"/>
        <v>0</v>
      </c>
    </row>
    <row r="1938" spans="9:9" ht="18.75" x14ac:dyDescent="0.25">
      <c r="I1938" s="9">
        <f t="shared" si="32"/>
        <v>0</v>
      </c>
    </row>
    <row r="1939" spans="9:9" ht="18.75" x14ac:dyDescent="0.25">
      <c r="I1939" s="9">
        <f t="shared" si="32"/>
        <v>0</v>
      </c>
    </row>
    <row r="1940" spans="9:9" ht="18.75" x14ac:dyDescent="0.25">
      <c r="I1940" s="9">
        <f t="shared" si="32"/>
        <v>0</v>
      </c>
    </row>
    <row r="1941" spans="9:9" ht="18.75" x14ac:dyDescent="0.25">
      <c r="I1941" s="9">
        <f t="shared" si="32"/>
        <v>0</v>
      </c>
    </row>
    <row r="1942" spans="9:9" ht="18.75" x14ac:dyDescent="0.25">
      <c r="I1942" s="9">
        <f t="shared" si="32"/>
        <v>0</v>
      </c>
    </row>
    <row r="1943" spans="9:9" ht="18.75" x14ac:dyDescent="0.25">
      <c r="I1943" s="9">
        <f t="shared" si="32"/>
        <v>0</v>
      </c>
    </row>
    <row r="1944" spans="9:9" ht="18.75" x14ac:dyDescent="0.25">
      <c r="I1944" s="9">
        <f t="shared" si="32"/>
        <v>0</v>
      </c>
    </row>
    <row r="1945" spans="9:9" ht="18.75" x14ac:dyDescent="0.25">
      <c r="I1945" s="9">
        <f t="shared" si="32"/>
        <v>0</v>
      </c>
    </row>
    <row r="1946" spans="9:9" ht="18.75" x14ac:dyDescent="0.25">
      <c r="I1946" s="9">
        <f t="shared" si="32"/>
        <v>0</v>
      </c>
    </row>
    <row r="1947" spans="9:9" ht="18.75" x14ac:dyDescent="0.25">
      <c r="I1947" s="9">
        <f t="shared" si="32"/>
        <v>0</v>
      </c>
    </row>
    <row r="1948" spans="9:9" ht="18.75" x14ac:dyDescent="0.25">
      <c r="I1948" s="9">
        <f t="shared" si="32"/>
        <v>0</v>
      </c>
    </row>
    <row r="1949" spans="9:9" ht="18.75" x14ac:dyDescent="0.25">
      <c r="I1949" s="9">
        <f t="shared" si="32"/>
        <v>0</v>
      </c>
    </row>
    <row r="1950" spans="9:9" ht="18.75" x14ac:dyDescent="0.25">
      <c r="I1950" s="9">
        <f t="shared" si="32"/>
        <v>0</v>
      </c>
    </row>
    <row r="1951" spans="9:9" ht="18.75" x14ac:dyDescent="0.25">
      <c r="I1951" s="9">
        <f t="shared" si="32"/>
        <v>0</v>
      </c>
    </row>
    <row r="1952" spans="9:9" ht="18.75" x14ac:dyDescent="0.25">
      <c r="I1952" s="9">
        <f t="shared" si="32"/>
        <v>0</v>
      </c>
    </row>
    <row r="1953" spans="9:9" ht="18.75" x14ac:dyDescent="0.25">
      <c r="I1953" s="9">
        <f t="shared" si="32"/>
        <v>0</v>
      </c>
    </row>
    <row r="1954" spans="9:9" ht="18.75" x14ac:dyDescent="0.25">
      <c r="I1954" s="9">
        <f t="shared" si="32"/>
        <v>0</v>
      </c>
    </row>
    <row r="1955" spans="9:9" ht="18.75" x14ac:dyDescent="0.25">
      <c r="I1955" s="9">
        <f t="shared" si="32"/>
        <v>0</v>
      </c>
    </row>
    <row r="1956" spans="9:9" ht="18.75" x14ac:dyDescent="0.25">
      <c r="I1956" s="9">
        <f t="shared" si="32"/>
        <v>0</v>
      </c>
    </row>
    <row r="1957" spans="9:9" ht="18.75" x14ac:dyDescent="0.25">
      <c r="I1957" s="9">
        <f t="shared" si="32"/>
        <v>0</v>
      </c>
    </row>
    <row r="1958" spans="9:9" ht="18.75" x14ac:dyDescent="0.25">
      <c r="I1958" s="9">
        <f t="shared" si="32"/>
        <v>0</v>
      </c>
    </row>
    <row r="1959" spans="9:9" ht="18.75" x14ac:dyDescent="0.25">
      <c r="I1959" s="9">
        <f t="shared" si="32"/>
        <v>0</v>
      </c>
    </row>
    <row r="1960" spans="9:9" ht="18.75" x14ac:dyDescent="0.25">
      <c r="I1960" s="9">
        <f t="shared" si="32"/>
        <v>0</v>
      </c>
    </row>
    <row r="1961" spans="9:9" ht="18.75" x14ac:dyDescent="0.25">
      <c r="I1961" s="9">
        <f t="shared" si="32"/>
        <v>0</v>
      </c>
    </row>
    <row r="1962" spans="9:9" ht="18.75" x14ac:dyDescent="0.25">
      <c r="I1962" s="9">
        <f t="shared" si="32"/>
        <v>0</v>
      </c>
    </row>
    <row r="1963" spans="9:9" ht="18.75" x14ac:dyDescent="0.25">
      <c r="I1963" s="9">
        <f t="shared" si="32"/>
        <v>0</v>
      </c>
    </row>
    <row r="1964" spans="9:9" ht="18.75" x14ac:dyDescent="0.25">
      <c r="I1964" s="9">
        <f t="shared" si="32"/>
        <v>0</v>
      </c>
    </row>
    <row r="1965" spans="9:9" ht="18.75" x14ac:dyDescent="0.25">
      <c r="I1965" s="9">
        <f t="shared" si="32"/>
        <v>0</v>
      </c>
    </row>
    <row r="1966" spans="9:9" ht="18.75" x14ac:dyDescent="0.25">
      <c r="I1966" s="9">
        <f t="shared" si="32"/>
        <v>0</v>
      </c>
    </row>
    <row r="1967" spans="9:9" ht="18.75" x14ac:dyDescent="0.25">
      <c r="I1967" s="9">
        <f t="shared" si="32"/>
        <v>0</v>
      </c>
    </row>
    <row r="1968" spans="9:9" ht="18.75" x14ac:dyDescent="0.25">
      <c r="I1968" s="9">
        <f t="shared" si="32"/>
        <v>0</v>
      </c>
    </row>
    <row r="1969" spans="9:9" ht="18.75" x14ac:dyDescent="0.25">
      <c r="I1969" s="9">
        <f t="shared" si="32"/>
        <v>0</v>
      </c>
    </row>
    <row r="1970" spans="9:9" ht="18.75" x14ac:dyDescent="0.25">
      <c r="I1970" s="9">
        <f t="shared" si="32"/>
        <v>0</v>
      </c>
    </row>
    <row r="1971" spans="9:9" ht="18.75" x14ac:dyDescent="0.25">
      <c r="I1971" s="9">
        <f t="shared" si="32"/>
        <v>0</v>
      </c>
    </row>
    <row r="1972" spans="9:9" ht="18.75" x14ac:dyDescent="0.25">
      <c r="I1972" s="9">
        <f t="shared" si="32"/>
        <v>0</v>
      </c>
    </row>
    <row r="1973" spans="9:9" ht="18.75" x14ac:dyDescent="0.25">
      <c r="I1973" s="9">
        <f t="shared" si="32"/>
        <v>0</v>
      </c>
    </row>
    <row r="1974" spans="9:9" ht="18.75" x14ac:dyDescent="0.25">
      <c r="I1974" s="9">
        <f t="shared" si="32"/>
        <v>0</v>
      </c>
    </row>
    <row r="1975" spans="9:9" ht="18.75" x14ac:dyDescent="0.25">
      <c r="I1975" s="9">
        <f t="shared" si="32"/>
        <v>0</v>
      </c>
    </row>
    <row r="1976" spans="9:9" ht="18.75" x14ac:dyDescent="0.25">
      <c r="I1976" s="9">
        <f t="shared" si="32"/>
        <v>0</v>
      </c>
    </row>
    <row r="1977" spans="9:9" ht="18.75" x14ac:dyDescent="0.25">
      <c r="I1977" s="9">
        <f t="shared" si="32"/>
        <v>0</v>
      </c>
    </row>
    <row r="1978" spans="9:9" ht="18.75" x14ac:dyDescent="0.25">
      <c r="I1978" s="9">
        <f t="shared" si="32"/>
        <v>0</v>
      </c>
    </row>
    <row r="1979" spans="9:9" ht="18.75" x14ac:dyDescent="0.25">
      <c r="I1979" s="9">
        <f t="shared" si="32"/>
        <v>0</v>
      </c>
    </row>
    <row r="1980" spans="9:9" ht="18.75" x14ac:dyDescent="0.25">
      <c r="I1980" s="9">
        <f t="shared" si="32"/>
        <v>0</v>
      </c>
    </row>
    <row r="1981" spans="9:9" ht="18.75" x14ac:dyDescent="0.25">
      <c r="I1981" s="9">
        <f t="shared" si="32"/>
        <v>0</v>
      </c>
    </row>
    <row r="1982" spans="9:9" ht="18.75" x14ac:dyDescent="0.25">
      <c r="I1982" s="9">
        <f t="shared" si="32"/>
        <v>0</v>
      </c>
    </row>
    <row r="1983" spans="9:9" ht="18.75" x14ac:dyDescent="0.25">
      <c r="I1983" s="9">
        <f t="shared" si="32"/>
        <v>0</v>
      </c>
    </row>
    <row r="1984" spans="9:9" ht="18.75" x14ac:dyDescent="0.25">
      <c r="I1984" s="9">
        <f t="shared" si="32"/>
        <v>0</v>
      </c>
    </row>
    <row r="1985" spans="9:9" ht="18.75" x14ac:dyDescent="0.25">
      <c r="I1985" s="9">
        <f t="shared" si="32"/>
        <v>0</v>
      </c>
    </row>
    <row r="1986" spans="9:9" ht="18.75" x14ac:dyDescent="0.25">
      <c r="I1986" s="9">
        <f t="shared" si="32"/>
        <v>0</v>
      </c>
    </row>
    <row r="1987" spans="9:9" ht="18.75" x14ac:dyDescent="0.25">
      <c r="I1987" s="9">
        <f t="shared" si="32"/>
        <v>0</v>
      </c>
    </row>
    <row r="1988" spans="9:9" ht="18.75" x14ac:dyDescent="0.25">
      <c r="I1988" s="9">
        <f t="shared" si="32"/>
        <v>0</v>
      </c>
    </row>
    <row r="1989" spans="9:9" ht="18.75" x14ac:dyDescent="0.25">
      <c r="I1989" s="9">
        <f t="shared" si="32"/>
        <v>0</v>
      </c>
    </row>
    <row r="1990" spans="9:9" ht="18.75" x14ac:dyDescent="0.25">
      <c r="I1990" s="9">
        <f t="shared" si="32"/>
        <v>0</v>
      </c>
    </row>
    <row r="1991" spans="9:9" ht="18.75" x14ac:dyDescent="0.25">
      <c r="I1991" s="9">
        <f t="shared" si="32"/>
        <v>0</v>
      </c>
    </row>
    <row r="1992" spans="9:9" ht="18.75" x14ac:dyDescent="0.25">
      <c r="I1992" s="9">
        <f t="shared" ref="I1992:I2055" si="33">IFERROR((G1992*F1992)-H1992,"")</f>
        <v>0</v>
      </c>
    </row>
    <row r="1993" spans="9:9" ht="18.75" x14ac:dyDescent="0.25">
      <c r="I1993" s="9">
        <f t="shared" si="33"/>
        <v>0</v>
      </c>
    </row>
    <row r="1994" spans="9:9" ht="18.75" x14ac:dyDescent="0.25">
      <c r="I1994" s="9">
        <f t="shared" si="33"/>
        <v>0</v>
      </c>
    </row>
    <row r="1995" spans="9:9" ht="18.75" x14ac:dyDescent="0.25">
      <c r="I1995" s="9">
        <f t="shared" si="33"/>
        <v>0</v>
      </c>
    </row>
    <row r="1996" spans="9:9" ht="18.75" x14ac:dyDescent="0.25">
      <c r="I1996" s="9">
        <f t="shared" si="33"/>
        <v>0</v>
      </c>
    </row>
    <row r="1997" spans="9:9" ht="18.75" x14ac:dyDescent="0.25">
      <c r="I1997" s="9">
        <f t="shared" si="33"/>
        <v>0</v>
      </c>
    </row>
    <row r="1998" spans="9:9" ht="18.75" x14ac:dyDescent="0.25">
      <c r="I1998" s="9">
        <f t="shared" si="33"/>
        <v>0</v>
      </c>
    </row>
    <row r="1999" spans="9:9" ht="18.75" x14ac:dyDescent="0.25">
      <c r="I1999" s="9">
        <f t="shared" si="33"/>
        <v>0</v>
      </c>
    </row>
    <row r="2000" spans="9:9" ht="18.75" x14ac:dyDescent="0.25">
      <c r="I2000" s="9">
        <f t="shared" si="33"/>
        <v>0</v>
      </c>
    </row>
    <row r="2001" spans="9:9" ht="18.75" x14ac:dyDescent="0.25">
      <c r="I2001" s="9">
        <f t="shared" si="33"/>
        <v>0</v>
      </c>
    </row>
    <row r="2002" spans="9:9" ht="18.75" x14ac:dyDescent="0.25">
      <c r="I2002" s="9">
        <f t="shared" si="33"/>
        <v>0</v>
      </c>
    </row>
    <row r="2003" spans="9:9" ht="18.75" x14ac:dyDescent="0.25">
      <c r="I2003" s="9">
        <f t="shared" si="33"/>
        <v>0</v>
      </c>
    </row>
    <row r="2004" spans="9:9" ht="18.75" x14ac:dyDescent="0.25">
      <c r="I2004" s="9">
        <f t="shared" si="33"/>
        <v>0</v>
      </c>
    </row>
    <row r="2005" spans="9:9" ht="18.75" x14ac:dyDescent="0.25">
      <c r="I2005" s="9">
        <f t="shared" si="33"/>
        <v>0</v>
      </c>
    </row>
    <row r="2006" spans="9:9" ht="18.75" x14ac:dyDescent="0.25">
      <c r="I2006" s="9">
        <f t="shared" si="33"/>
        <v>0</v>
      </c>
    </row>
    <row r="2007" spans="9:9" ht="18.75" x14ac:dyDescent="0.25">
      <c r="I2007" s="9">
        <f t="shared" si="33"/>
        <v>0</v>
      </c>
    </row>
    <row r="2008" spans="9:9" ht="18.75" x14ac:dyDescent="0.25">
      <c r="I2008" s="9">
        <f t="shared" si="33"/>
        <v>0</v>
      </c>
    </row>
    <row r="2009" spans="9:9" ht="18.75" x14ac:dyDescent="0.25">
      <c r="I2009" s="9">
        <f t="shared" si="33"/>
        <v>0</v>
      </c>
    </row>
    <row r="2010" spans="9:9" ht="18.75" x14ac:dyDescent="0.25">
      <c r="I2010" s="9">
        <f t="shared" si="33"/>
        <v>0</v>
      </c>
    </row>
    <row r="2011" spans="9:9" ht="18.75" x14ac:dyDescent="0.25">
      <c r="I2011" s="9">
        <f t="shared" si="33"/>
        <v>0</v>
      </c>
    </row>
    <row r="2012" spans="9:9" ht="18.75" x14ac:dyDescent="0.25">
      <c r="I2012" s="9">
        <f t="shared" si="33"/>
        <v>0</v>
      </c>
    </row>
    <row r="2013" spans="9:9" ht="18.75" x14ac:dyDescent="0.25">
      <c r="I2013" s="9">
        <f t="shared" si="33"/>
        <v>0</v>
      </c>
    </row>
    <row r="2014" spans="9:9" ht="18.75" x14ac:dyDescent="0.25">
      <c r="I2014" s="9">
        <f t="shared" si="33"/>
        <v>0</v>
      </c>
    </row>
    <row r="2015" spans="9:9" ht="18.75" x14ac:dyDescent="0.25">
      <c r="I2015" s="9">
        <f t="shared" si="33"/>
        <v>0</v>
      </c>
    </row>
    <row r="2016" spans="9:9" ht="18.75" x14ac:dyDescent="0.25">
      <c r="I2016" s="9">
        <f t="shared" si="33"/>
        <v>0</v>
      </c>
    </row>
    <row r="2017" spans="9:9" ht="18.75" x14ac:dyDescent="0.25">
      <c r="I2017" s="9">
        <f t="shared" si="33"/>
        <v>0</v>
      </c>
    </row>
    <row r="2018" spans="9:9" ht="18.75" x14ac:dyDescent="0.25">
      <c r="I2018" s="9">
        <f t="shared" si="33"/>
        <v>0</v>
      </c>
    </row>
    <row r="2019" spans="9:9" ht="18.75" x14ac:dyDescent="0.25">
      <c r="I2019" s="9">
        <f t="shared" si="33"/>
        <v>0</v>
      </c>
    </row>
    <row r="2020" spans="9:9" ht="18.75" x14ac:dyDescent="0.25">
      <c r="I2020" s="9">
        <f t="shared" si="33"/>
        <v>0</v>
      </c>
    </row>
    <row r="2021" spans="9:9" ht="18.75" x14ac:dyDescent="0.25">
      <c r="I2021" s="9">
        <f t="shared" si="33"/>
        <v>0</v>
      </c>
    </row>
    <row r="2022" spans="9:9" ht="18.75" x14ac:dyDescent="0.25">
      <c r="I2022" s="9">
        <f t="shared" si="33"/>
        <v>0</v>
      </c>
    </row>
    <row r="2023" spans="9:9" ht="18.75" x14ac:dyDescent="0.25">
      <c r="I2023" s="9">
        <f t="shared" si="33"/>
        <v>0</v>
      </c>
    </row>
    <row r="2024" spans="9:9" ht="18.75" x14ac:dyDescent="0.25">
      <c r="I2024" s="9">
        <f t="shared" si="33"/>
        <v>0</v>
      </c>
    </row>
    <row r="2025" spans="9:9" ht="18.75" x14ac:dyDescent="0.25">
      <c r="I2025" s="9">
        <f t="shared" si="33"/>
        <v>0</v>
      </c>
    </row>
    <row r="2026" spans="9:9" ht="18.75" x14ac:dyDescent="0.25">
      <c r="I2026" s="9">
        <f t="shared" si="33"/>
        <v>0</v>
      </c>
    </row>
    <row r="2027" spans="9:9" ht="18.75" x14ac:dyDescent="0.25">
      <c r="I2027" s="9">
        <f t="shared" si="33"/>
        <v>0</v>
      </c>
    </row>
    <row r="2028" spans="9:9" ht="18.75" x14ac:dyDescent="0.25">
      <c r="I2028" s="9">
        <f t="shared" si="33"/>
        <v>0</v>
      </c>
    </row>
    <row r="2029" spans="9:9" ht="18.75" x14ac:dyDescent="0.25">
      <c r="I2029" s="9">
        <f t="shared" si="33"/>
        <v>0</v>
      </c>
    </row>
    <row r="2030" spans="9:9" ht="18.75" x14ac:dyDescent="0.25">
      <c r="I2030" s="9">
        <f t="shared" si="33"/>
        <v>0</v>
      </c>
    </row>
    <row r="2031" spans="9:9" ht="18.75" x14ac:dyDescent="0.25">
      <c r="I2031" s="9">
        <f t="shared" si="33"/>
        <v>0</v>
      </c>
    </row>
    <row r="2032" spans="9:9" ht="18.75" x14ac:dyDescent="0.25">
      <c r="I2032" s="9">
        <f t="shared" si="33"/>
        <v>0</v>
      </c>
    </row>
    <row r="2033" spans="9:9" ht="18.75" x14ac:dyDescent="0.25">
      <c r="I2033" s="9">
        <f t="shared" si="33"/>
        <v>0</v>
      </c>
    </row>
    <row r="2034" spans="9:9" ht="18.75" x14ac:dyDescent="0.25">
      <c r="I2034" s="9">
        <f t="shared" si="33"/>
        <v>0</v>
      </c>
    </row>
    <row r="2035" spans="9:9" ht="18.75" x14ac:dyDescent="0.25">
      <c r="I2035" s="9">
        <f t="shared" si="33"/>
        <v>0</v>
      </c>
    </row>
    <row r="2036" spans="9:9" ht="18.75" x14ac:dyDescent="0.25">
      <c r="I2036" s="9">
        <f t="shared" si="33"/>
        <v>0</v>
      </c>
    </row>
    <row r="2037" spans="9:9" ht="18.75" x14ac:dyDescent="0.25">
      <c r="I2037" s="9">
        <f t="shared" si="33"/>
        <v>0</v>
      </c>
    </row>
    <row r="2038" spans="9:9" ht="18.75" x14ac:dyDescent="0.25">
      <c r="I2038" s="9">
        <f t="shared" si="33"/>
        <v>0</v>
      </c>
    </row>
    <row r="2039" spans="9:9" ht="18.75" x14ac:dyDescent="0.25">
      <c r="I2039" s="9">
        <f t="shared" si="33"/>
        <v>0</v>
      </c>
    </row>
    <row r="2040" spans="9:9" ht="18.75" x14ac:dyDescent="0.25">
      <c r="I2040" s="9">
        <f t="shared" si="33"/>
        <v>0</v>
      </c>
    </row>
    <row r="2041" spans="9:9" ht="18.75" x14ac:dyDescent="0.25">
      <c r="I2041" s="9">
        <f t="shared" si="33"/>
        <v>0</v>
      </c>
    </row>
    <row r="2042" spans="9:9" ht="18.75" x14ac:dyDescent="0.25">
      <c r="I2042" s="9">
        <f t="shared" si="33"/>
        <v>0</v>
      </c>
    </row>
    <row r="2043" spans="9:9" ht="18.75" x14ac:dyDescent="0.25">
      <c r="I2043" s="9">
        <f t="shared" si="33"/>
        <v>0</v>
      </c>
    </row>
    <row r="2044" spans="9:9" ht="18.75" x14ac:dyDescent="0.25">
      <c r="I2044" s="9">
        <f t="shared" si="33"/>
        <v>0</v>
      </c>
    </row>
    <row r="2045" spans="9:9" ht="18.75" x14ac:dyDescent="0.25">
      <c r="I2045" s="9">
        <f t="shared" si="33"/>
        <v>0</v>
      </c>
    </row>
    <row r="2046" spans="9:9" ht="18.75" x14ac:dyDescent="0.25">
      <c r="I2046" s="9">
        <f t="shared" si="33"/>
        <v>0</v>
      </c>
    </row>
    <row r="2047" spans="9:9" ht="18.75" x14ac:dyDescent="0.25">
      <c r="I2047" s="9">
        <f t="shared" si="33"/>
        <v>0</v>
      </c>
    </row>
    <row r="2048" spans="9:9" ht="18.75" x14ac:dyDescent="0.25">
      <c r="I2048" s="9">
        <f t="shared" si="33"/>
        <v>0</v>
      </c>
    </row>
    <row r="2049" spans="9:9" ht="18.75" x14ac:dyDescent="0.25">
      <c r="I2049" s="9">
        <f t="shared" si="33"/>
        <v>0</v>
      </c>
    </row>
    <row r="2050" spans="9:9" ht="18.75" x14ac:dyDescent="0.25">
      <c r="I2050" s="9">
        <f t="shared" si="33"/>
        <v>0</v>
      </c>
    </row>
    <row r="2051" spans="9:9" ht="18.75" x14ac:dyDescent="0.25">
      <c r="I2051" s="9">
        <f t="shared" si="33"/>
        <v>0</v>
      </c>
    </row>
    <row r="2052" spans="9:9" ht="18.75" x14ac:dyDescent="0.25">
      <c r="I2052" s="9">
        <f t="shared" si="33"/>
        <v>0</v>
      </c>
    </row>
    <row r="2053" spans="9:9" ht="18.75" x14ac:dyDescent="0.25">
      <c r="I2053" s="9">
        <f t="shared" si="33"/>
        <v>0</v>
      </c>
    </row>
    <row r="2054" spans="9:9" ht="18.75" x14ac:dyDescent="0.25">
      <c r="I2054" s="9">
        <f t="shared" si="33"/>
        <v>0</v>
      </c>
    </row>
    <row r="2055" spans="9:9" ht="18.75" x14ac:dyDescent="0.25">
      <c r="I2055" s="9">
        <f t="shared" si="33"/>
        <v>0</v>
      </c>
    </row>
    <row r="2056" spans="9:9" ht="18.75" x14ac:dyDescent="0.25">
      <c r="I2056" s="9">
        <f t="shared" ref="I2056:I2119" si="34">IFERROR((G2056*F2056)-H2056,"")</f>
        <v>0</v>
      </c>
    </row>
    <row r="2057" spans="9:9" ht="18.75" x14ac:dyDescent="0.25">
      <c r="I2057" s="9">
        <f t="shared" si="34"/>
        <v>0</v>
      </c>
    </row>
    <row r="2058" spans="9:9" ht="18.75" x14ac:dyDescent="0.25">
      <c r="I2058" s="9">
        <f t="shared" si="34"/>
        <v>0</v>
      </c>
    </row>
    <row r="2059" spans="9:9" ht="18.75" x14ac:dyDescent="0.25">
      <c r="I2059" s="9">
        <f t="shared" si="34"/>
        <v>0</v>
      </c>
    </row>
    <row r="2060" spans="9:9" ht="18.75" x14ac:dyDescent="0.25">
      <c r="I2060" s="9">
        <f t="shared" si="34"/>
        <v>0</v>
      </c>
    </row>
    <row r="2061" spans="9:9" ht="18.75" x14ac:dyDescent="0.25">
      <c r="I2061" s="9">
        <f t="shared" si="34"/>
        <v>0</v>
      </c>
    </row>
    <row r="2062" spans="9:9" ht="18.75" x14ac:dyDescent="0.25">
      <c r="I2062" s="9">
        <f t="shared" si="34"/>
        <v>0</v>
      </c>
    </row>
    <row r="2063" spans="9:9" ht="18.75" x14ac:dyDescent="0.25">
      <c r="I2063" s="9">
        <f t="shared" si="34"/>
        <v>0</v>
      </c>
    </row>
    <row r="2064" spans="9:9" ht="18.75" x14ac:dyDescent="0.25">
      <c r="I2064" s="9">
        <f t="shared" si="34"/>
        <v>0</v>
      </c>
    </row>
    <row r="2065" spans="9:9" ht="18.75" x14ac:dyDescent="0.25">
      <c r="I2065" s="9">
        <f t="shared" si="34"/>
        <v>0</v>
      </c>
    </row>
    <row r="2066" spans="9:9" ht="18.75" x14ac:dyDescent="0.25">
      <c r="I2066" s="9">
        <f t="shared" si="34"/>
        <v>0</v>
      </c>
    </row>
    <row r="2067" spans="9:9" ht="18.75" x14ac:dyDescent="0.25">
      <c r="I2067" s="9">
        <f t="shared" si="34"/>
        <v>0</v>
      </c>
    </row>
    <row r="2068" spans="9:9" ht="18.75" x14ac:dyDescent="0.25">
      <c r="I2068" s="9">
        <f t="shared" si="34"/>
        <v>0</v>
      </c>
    </row>
    <row r="2069" spans="9:9" ht="18.75" x14ac:dyDescent="0.25">
      <c r="I2069" s="9">
        <f t="shared" si="34"/>
        <v>0</v>
      </c>
    </row>
    <row r="2070" spans="9:9" ht="18.75" x14ac:dyDescent="0.25">
      <c r="I2070" s="9">
        <f t="shared" si="34"/>
        <v>0</v>
      </c>
    </row>
    <row r="2071" spans="9:9" ht="18.75" x14ac:dyDescent="0.25">
      <c r="I2071" s="9">
        <f t="shared" si="34"/>
        <v>0</v>
      </c>
    </row>
    <row r="2072" spans="9:9" ht="18.75" x14ac:dyDescent="0.25">
      <c r="I2072" s="9">
        <f t="shared" si="34"/>
        <v>0</v>
      </c>
    </row>
    <row r="2073" spans="9:9" ht="18.75" x14ac:dyDescent="0.25">
      <c r="I2073" s="9">
        <f t="shared" si="34"/>
        <v>0</v>
      </c>
    </row>
    <row r="2074" spans="9:9" ht="18.75" x14ac:dyDescent="0.25">
      <c r="I2074" s="9">
        <f t="shared" si="34"/>
        <v>0</v>
      </c>
    </row>
    <row r="2075" spans="9:9" ht="18.75" x14ac:dyDescent="0.25">
      <c r="I2075" s="9">
        <f t="shared" si="34"/>
        <v>0</v>
      </c>
    </row>
    <row r="2076" spans="9:9" ht="18.75" x14ac:dyDescent="0.25">
      <c r="I2076" s="9">
        <f t="shared" si="34"/>
        <v>0</v>
      </c>
    </row>
    <row r="2077" spans="9:9" ht="18.75" x14ac:dyDescent="0.25">
      <c r="I2077" s="9">
        <f t="shared" si="34"/>
        <v>0</v>
      </c>
    </row>
    <row r="2078" spans="9:9" ht="18.75" x14ac:dyDescent="0.25">
      <c r="I2078" s="9">
        <f t="shared" si="34"/>
        <v>0</v>
      </c>
    </row>
    <row r="2079" spans="9:9" ht="18.75" x14ac:dyDescent="0.25">
      <c r="I2079" s="9">
        <f t="shared" si="34"/>
        <v>0</v>
      </c>
    </row>
    <row r="2080" spans="9:9" ht="18.75" x14ac:dyDescent="0.25">
      <c r="I2080" s="9">
        <f t="shared" si="34"/>
        <v>0</v>
      </c>
    </row>
    <row r="2081" spans="9:9" ht="18.75" x14ac:dyDescent="0.25">
      <c r="I2081" s="9">
        <f t="shared" si="34"/>
        <v>0</v>
      </c>
    </row>
    <row r="2082" spans="9:9" ht="18.75" x14ac:dyDescent="0.25">
      <c r="I2082" s="9">
        <f t="shared" si="34"/>
        <v>0</v>
      </c>
    </row>
    <row r="2083" spans="9:9" ht="18.75" x14ac:dyDescent="0.25">
      <c r="I2083" s="9">
        <f t="shared" si="34"/>
        <v>0</v>
      </c>
    </row>
    <row r="2084" spans="9:9" ht="18.75" x14ac:dyDescent="0.25">
      <c r="I2084" s="9">
        <f t="shared" si="34"/>
        <v>0</v>
      </c>
    </row>
    <row r="2085" spans="9:9" ht="18.75" x14ac:dyDescent="0.25">
      <c r="I2085" s="9">
        <f t="shared" si="34"/>
        <v>0</v>
      </c>
    </row>
    <row r="2086" spans="9:9" ht="18.75" x14ac:dyDescent="0.25">
      <c r="I2086" s="9">
        <f t="shared" si="34"/>
        <v>0</v>
      </c>
    </row>
    <row r="2087" spans="9:9" ht="18.75" x14ac:dyDescent="0.25">
      <c r="I2087" s="9">
        <f t="shared" si="34"/>
        <v>0</v>
      </c>
    </row>
    <row r="2088" spans="9:9" ht="18.75" x14ac:dyDescent="0.25">
      <c r="I2088" s="9">
        <f t="shared" si="34"/>
        <v>0</v>
      </c>
    </row>
    <row r="2089" spans="9:9" ht="18.75" x14ac:dyDescent="0.25">
      <c r="I2089" s="9">
        <f t="shared" si="34"/>
        <v>0</v>
      </c>
    </row>
    <row r="2090" spans="9:9" ht="18.75" x14ac:dyDescent="0.25">
      <c r="I2090" s="9">
        <f t="shared" si="34"/>
        <v>0</v>
      </c>
    </row>
    <row r="2091" spans="9:9" ht="18.75" x14ac:dyDescent="0.25">
      <c r="I2091" s="9">
        <f t="shared" si="34"/>
        <v>0</v>
      </c>
    </row>
    <row r="2092" spans="9:9" ht="18.75" x14ac:dyDescent="0.25">
      <c r="I2092" s="9">
        <f t="shared" si="34"/>
        <v>0</v>
      </c>
    </row>
    <row r="2093" spans="9:9" ht="18.75" x14ac:dyDescent="0.25">
      <c r="I2093" s="9">
        <f t="shared" si="34"/>
        <v>0</v>
      </c>
    </row>
    <row r="2094" spans="9:9" ht="18.75" x14ac:dyDescent="0.25">
      <c r="I2094" s="9">
        <f t="shared" si="34"/>
        <v>0</v>
      </c>
    </row>
    <row r="2095" spans="9:9" ht="18.75" x14ac:dyDescent="0.25">
      <c r="I2095" s="9">
        <f t="shared" si="34"/>
        <v>0</v>
      </c>
    </row>
    <row r="2096" spans="9:9" ht="18.75" x14ac:dyDescent="0.25">
      <c r="I2096" s="9">
        <f t="shared" si="34"/>
        <v>0</v>
      </c>
    </row>
    <row r="2097" spans="9:9" ht="18.75" x14ac:dyDescent="0.25">
      <c r="I2097" s="9">
        <f t="shared" si="34"/>
        <v>0</v>
      </c>
    </row>
    <row r="2098" spans="9:9" ht="18.75" x14ac:dyDescent="0.25">
      <c r="I2098" s="9">
        <f t="shared" si="34"/>
        <v>0</v>
      </c>
    </row>
    <row r="2099" spans="9:9" ht="18.75" x14ac:dyDescent="0.25">
      <c r="I2099" s="9">
        <f t="shared" si="34"/>
        <v>0</v>
      </c>
    </row>
    <row r="2100" spans="9:9" ht="18.75" x14ac:dyDescent="0.25">
      <c r="I2100" s="9">
        <f t="shared" si="34"/>
        <v>0</v>
      </c>
    </row>
    <row r="2101" spans="9:9" ht="18.75" x14ac:dyDescent="0.25">
      <c r="I2101" s="9">
        <f t="shared" si="34"/>
        <v>0</v>
      </c>
    </row>
    <row r="2102" spans="9:9" ht="18.75" x14ac:dyDescent="0.25">
      <c r="I2102" s="9">
        <f t="shared" si="34"/>
        <v>0</v>
      </c>
    </row>
    <row r="2103" spans="9:9" ht="18.75" x14ac:dyDescent="0.25">
      <c r="I2103" s="9">
        <f t="shared" si="34"/>
        <v>0</v>
      </c>
    </row>
    <row r="2104" spans="9:9" ht="18.75" x14ac:dyDescent="0.25">
      <c r="I2104" s="9">
        <f t="shared" si="34"/>
        <v>0</v>
      </c>
    </row>
    <row r="2105" spans="9:9" ht="18.75" x14ac:dyDescent="0.25">
      <c r="I2105" s="9">
        <f t="shared" si="34"/>
        <v>0</v>
      </c>
    </row>
    <row r="2106" spans="9:9" ht="18.75" x14ac:dyDescent="0.25">
      <c r="I2106" s="9">
        <f t="shared" si="34"/>
        <v>0</v>
      </c>
    </row>
    <row r="2107" spans="9:9" ht="18.75" x14ac:dyDescent="0.25">
      <c r="I2107" s="9">
        <f t="shared" si="34"/>
        <v>0</v>
      </c>
    </row>
    <row r="2108" spans="9:9" ht="18.75" x14ac:dyDescent="0.25">
      <c r="I2108" s="9">
        <f t="shared" si="34"/>
        <v>0</v>
      </c>
    </row>
    <row r="2109" spans="9:9" ht="18.75" x14ac:dyDescent="0.25">
      <c r="I2109" s="9">
        <f t="shared" si="34"/>
        <v>0</v>
      </c>
    </row>
    <row r="2110" spans="9:9" ht="18.75" x14ac:dyDescent="0.25">
      <c r="I2110" s="9">
        <f t="shared" si="34"/>
        <v>0</v>
      </c>
    </row>
    <row r="2111" spans="9:9" ht="18.75" x14ac:dyDescent="0.25">
      <c r="I2111" s="9">
        <f t="shared" si="34"/>
        <v>0</v>
      </c>
    </row>
    <row r="2112" spans="9:9" ht="18.75" x14ac:dyDescent="0.25">
      <c r="I2112" s="9">
        <f t="shared" si="34"/>
        <v>0</v>
      </c>
    </row>
    <row r="2113" spans="9:9" ht="18.75" x14ac:dyDescent="0.25">
      <c r="I2113" s="9">
        <f t="shared" si="34"/>
        <v>0</v>
      </c>
    </row>
    <row r="2114" spans="9:9" ht="18.75" x14ac:dyDescent="0.25">
      <c r="I2114" s="9">
        <f t="shared" si="34"/>
        <v>0</v>
      </c>
    </row>
    <row r="2115" spans="9:9" ht="18.75" x14ac:dyDescent="0.25">
      <c r="I2115" s="9">
        <f t="shared" si="34"/>
        <v>0</v>
      </c>
    </row>
    <row r="2116" spans="9:9" ht="18.75" x14ac:dyDescent="0.25">
      <c r="I2116" s="9">
        <f t="shared" si="34"/>
        <v>0</v>
      </c>
    </row>
    <row r="2117" spans="9:9" ht="18.75" x14ac:dyDescent="0.25">
      <c r="I2117" s="9">
        <f t="shared" si="34"/>
        <v>0</v>
      </c>
    </row>
    <row r="2118" spans="9:9" ht="18.75" x14ac:dyDescent="0.25">
      <c r="I2118" s="9">
        <f t="shared" si="34"/>
        <v>0</v>
      </c>
    </row>
    <row r="2119" spans="9:9" ht="18.75" x14ac:dyDescent="0.25">
      <c r="I2119" s="9">
        <f t="shared" si="34"/>
        <v>0</v>
      </c>
    </row>
    <row r="2120" spans="9:9" ht="18.75" x14ac:dyDescent="0.25">
      <c r="I2120" s="9">
        <f t="shared" ref="I2120:I2183" si="35">IFERROR((G2120*F2120)-H2120,"")</f>
        <v>0</v>
      </c>
    </row>
    <row r="2121" spans="9:9" ht="18.75" x14ac:dyDescent="0.25">
      <c r="I2121" s="9">
        <f t="shared" si="35"/>
        <v>0</v>
      </c>
    </row>
    <row r="2122" spans="9:9" ht="18.75" x14ac:dyDescent="0.25">
      <c r="I2122" s="9">
        <f t="shared" si="35"/>
        <v>0</v>
      </c>
    </row>
    <row r="2123" spans="9:9" ht="18.75" x14ac:dyDescent="0.25">
      <c r="I2123" s="9">
        <f t="shared" si="35"/>
        <v>0</v>
      </c>
    </row>
    <row r="2124" spans="9:9" ht="18.75" x14ac:dyDescent="0.25">
      <c r="I2124" s="9">
        <f t="shared" si="35"/>
        <v>0</v>
      </c>
    </row>
    <row r="2125" spans="9:9" ht="18.75" x14ac:dyDescent="0.25">
      <c r="I2125" s="9">
        <f t="shared" si="35"/>
        <v>0</v>
      </c>
    </row>
    <row r="2126" spans="9:9" ht="18.75" x14ac:dyDescent="0.25">
      <c r="I2126" s="9">
        <f t="shared" si="35"/>
        <v>0</v>
      </c>
    </row>
    <row r="2127" spans="9:9" ht="18.75" x14ac:dyDescent="0.25">
      <c r="I2127" s="9">
        <f t="shared" si="35"/>
        <v>0</v>
      </c>
    </row>
    <row r="2128" spans="9:9" ht="18.75" x14ac:dyDescent="0.25">
      <c r="I2128" s="9">
        <f t="shared" si="35"/>
        <v>0</v>
      </c>
    </row>
    <row r="2129" spans="9:9" ht="18.75" x14ac:dyDescent="0.25">
      <c r="I2129" s="9">
        <f t="shared" si="35"/>
        <v>0</v>
      </c>
    </row>
    <row r="2130" spans="9:9" ht="18.75" x14ac:dyDescent="0.25">
      <c r="I2130" s="9">
        <f t="shared" si="35"/>
        <v>0</v>
      </c>
    </row>
    <row r="2131" spans="9:9" ht="18.75" x14ac:dyDescent="0.25">
      <c r="I2131" s="9">
        <f t="shared" si="35"/>
        <v>0</v>
      </c>
    </row>
    <row r="2132" spans="9:9" ht="18.75" x14ac:dyDescent="0.25">
      <c r="I2132" s="9">
        <f t="shared" si="35"/>
        <v>0</v>
      </c>
    </row>
    <row r="2133" spans="9:9" ht="18.75" x14ac:dyDescent="0.25">
      <c r="I2133" s="9">
        <f t="shared" si="35"/>
        <v>0</v>
      </c>
    </row>
    <row r="2134" spans="9:9" ht="18.75" x14ac:dyDescent="0.25">
      <c r="I2134" s="9">
        <f t="shared" si="35"/>
        <v>0</v>
      </c>
    </row>
    <row r="2135" spans="9:9" ht="18.75" x14ac:dyDescent="0.25">
      <c r="I2135" s="9">
        <f t="shared" si="35"/>
        <v>0</v>
      </c>
    </row>
    <row r="2136" spans="9:9" ht="18.75" x14ac:dyDescent="0.25">
      <c r="I2136" s="9">
        <f t="shared" si="35"/>
        <v>0</v>
      </c>
    </row>
    <row r="2137" spans="9:9" ht="18.75" x14ac:dyDescent="0.25">
      <c r="I2137" s="9">
        <f t="shared" si="35"/>
        <v>0</v>
      </c>
    </row>
    <row r="2138" spans="9:9" ht="18.75" x14ac:dyDescent="0.25">
      <c r="I2138" s="9">
        <f t="shared" si="35"/>
        <v>0</v>
      </c>
    </row>
    <row r="2139" spans="9:9" ht="18.75" x14ac:dyDescent="0.25">
      <c r="I2139" s="9">
        <f t="shared" si="35"/>
        <v>0</v>
      </c>
    </row>
    <row r="2140" spans="9:9" ht="18.75" x14ac:dyDescent="0.25">
      <c r="I2140" s="9">
        <f t="shared" si="35"/>
        <v>0</v>
      </c>
    </row>
    <row r="2141" spans="9:9" ht="18.75" x14ac:dyDescent="0.25">
      <c r="I2141" s="9">
        <f t="shared" si="35"/>
        <v>0</v>
      </c>
    </row>
    <row r="2142" spans="9:9" ht="18.75" x14ac:dyDescent="0.25">
      <c r="I2142" s="9">
        <f t="shared" si="35"/>
        <v>0</v>
      </c>
    </row>
    <row r="2143" spans="9:9" ht="18.75" x14ac:dyDescent="0.25">
      <c r="I2143" s="9">
        <f t="shared" si="35"/>
        <v>0</v>
      </c>
    </row>
    <row r="2144" spans="9:9" ht="18.75" x14ac:dyDescent="0.25">
      <c r="I2144" s="9">
        <f t="shared" si="35"/>
        <v>0</v>
      </c>
    </row>
    <row r="2145" spans="9:9" ht="18.75" x14ac:dyDescent="0.25">
      <c r="I2145" s="9">
        <f t="shared" si="35"/>
        <v>0</v>
      </c>
    </row>
    <row r="2146" spans="9:9" ht="18.75" x14ac:dyDescent="0.25">
      <c r="I2146" s="9">
        <f t="shared" si="35"/>
        <v>0</v>
      </c>
    </row>
    <row r="2147" spans="9:9" ht="18.75" x14ac:dyDescent="0.25">
      <c r="I2147" s="9">
        <f t="shared" si="35"/>
        <v>0</v>
      </c>
    </row>
    <row r="2148" spans="9:9" ht="18.75" x14ac:dyDescent="0.25">
      <c r="I2148" s="9">
        <f t="shared" si="35"/>
        <v>0</v>
      </c>
    </row>
    <row r="2149" spans="9:9" ht="18.75" x14ac:dyDescent="0.25">
      <c r="I2149" s="9">
        <f t="shared" si="35"/>
        <v>0</v>
      </c>
    </row>
    <row r="2150" spans="9:9" ht="18.75" x14ac:dyDescent="0.25">
      <c r="I2150" s="9">
        <f t="shared" si="35"/>
        <v>0</v>
      </c>
    </row>
    <row r="2151" spans="9:9" ht="18.75" x14ac:dyDescent="0.25">
      <c r="I2151" s="9">
        <f t="shared" si="35"/>
        <v>0</v>
      </c>
    </row>
    <row r="2152" spans="9:9" ht="18.75" x14ac:dyDescent="0.25">
      <c r="I2152" s="9">
        <f t="shared" si="35"/>
        <v>0</v>
      </c>
    </row>
    <row r="2153" spans="9:9" ht="18.75" x14ac:dyDescent="0.25">
      <c r="I2153" s="9">
        <f t="shared" si="35"/>
        <v>0</v>
      </c>
    </row>
    <row r="2154" spans="9:9" ht="18.75" x14ac:dyDescent="0.25">
      <c r="I2154" s="9">
        <f t="shared" si="35"/>
        <v>0</v>
      </c>
    </row>
    <row r="2155" spans="9:9" ht="18.75" x14ac:dyDescent="0.25">
      <c r="I2155" s="9">
        <f t="shared" si="35"/>
        <v>0</v>
      </c>
    </row>
    <row r="2156" spans="9:9" ht="18.75" x14ac:dyDescent="0.25">
      <c r="I2156" s="9">
        <f t="shared" si="35"/>
        <v>0</v>
      </c>
    </row>
    <row r="2157" spans="9:9" ht="18.75" x14ac:dyDescent="0.25">
      <c r="I2157" s="9">
        <f t="shared" si="35"/>
        <v>0</v>
      </c>
    </row>
    <row r="2158" spans="9:9" ht="18.75" x14ac:dyDescent="0.25">
      <c r="I2158" s="9">
        <f t="shared" si="35"/>
        <v>0</v>
      </c>
    </row>
    <row r="2159" spans="9:9" ht="18.75" x14ac:dyDescent="0.25">
      <c r="I2159" s="9">
        <f t="shared" si="35"/>
        <v>0</v>
      </c>
    </row>
    <row r="2160" spans="9:9" ht="18.75" x14ac:dyDescent="0.25">
      <c r="I2160" s="9">
        <f t="shared" si="35"/>
        <v>0</v>
      </c>
    </row>
    <row r="2161" spans="9:9" ht="18.75" x14ac:dyDescent="0.25">
      <c r="I2161" s="9">
        <f t="shared" si="35"/>
        <v>0</v>
      </c>
    </row>
    <row r="2162" spans="9:9" ht="18.75" x14ac:dyDescent="0.25">
      <c r="I2162" s="9">
        <f t="shared" si="35"/>
        <v>0</v>
      </c>
    </row>
    <row r="2163" spans="9:9" ht="18.75" x14ac:dyDescent="0.25">
      <c r="I2163" s="9">
        <f t="shared" si="35"/>
        <v>0</v>
      </c>
    </row>
    <row r="2164" spans="9:9" ht="18.75" x14ac:dyDescent="0.25">
      <c r="I2164" s="9">
        <f t="shared" si="35"/>
        <v>0</v>
      </c>
    </row>
    <row r="2165" spans="9:9" ht="18.75" x14ac:dyDescent="0.25">
      <c r="I2165" s="9">
        <f t="shared" si="35"/>
        <v>0</v>
      </c>
    </row>
    <row r="2166" spans="9:9" ht="18.75" x14ac:dyDescent="0.25">
      <c r="I2166" s="9">
        <f t="shared" si="35"/>
        <v>0</v>
      </c>
    </row>
    <row r="2167" spans="9:9" ht="18.75" x14ac:dyDescent="0.25">
      <c r="I2167" s="9">
        <f t="shared" si="35"/>
        <v>0</v>
      </c>
    </row>
    <row r="2168" spans="9:9" ht="18.75" x14ac:dyDescent="0.25">
      <c r="I2168" s="9">
        <f t="shared" si="35"/>
        <v>0</v>
      </c>
    </row>
    <row r="2169" spans="9:9" ht="18.75" x14ac:dyDescent="0.25">
      <c r="I2169" s="9">
        <f t="shared" si="35"/>
        <v>0</v>
      </c>
    </row>
    <row r="2170" spans="9:9" ht="18.75" x14ac:dyDescent="0.25">
      <c r="I2170" s="9">
        <f t="shared" si="35"/>
        <v>0</v>
      </c>
    </row>
    <row r="2171" spans="9:9" ht="18.75" x14ac:dyDescent="0.25">
      <c r="I2171" s="9">
        <f t="shared" si="35"/>
        <v>0</v>
      </c>
    </row>
    <row r="2172" spans="9:9" ht="18.75" x14ac:dyDescent="0.25">
      <c r="I2172" s="9">
        <f t="shared" si="35"/>
        <v>0</v>
      </c>
    </row>
    <row r="2173" spans="9:9" ht="18.75" x14ac:dyDescent="0.25">
      <c r="I2173" s="9">
        <f t="shared" si="35"/>
        <v>0</v>
      </c>
    </row>
    <row r="2174" spans="9:9" ht="18.75" x14ac:dyDescent="0.25">
      <c r="I2174" s="9">
        <f t="shared" si="35"/>
        <v>0</v>
      </c>
    </row>
    <row r="2175" spans="9:9" ht="18.75" x14ac:dyDescent="0.25">
      <c r="I2175" s="9">
        <f t="shared" si="35"/>
        <v>0</v>
      </c>
    </row>
    <row r="2176" spans="9:9" ht="18.75" x14ac:dyDescent="0.25">
      <c r="I2176" s="9">
        <f t="shared" si="35"/>
        <v>0</v>
      </c>
    </row>
    <row r="2177" spans="9:9" ht="18.75" x14ac:dyDescent="0.25">
      <c r="I2177" s="9">
        <f t="shared" si="35"/>
        <v>0</v>
      </c>
    </row>
    <row r="2178" spans="9:9" ht="18.75" x14ac:dyDescent="0.25">
      <c r="I2178" s="9">
        <f t="shared" si="35"/>
        <v>0</v>
      </c>
    </row>
    <row r="2179" spans="9:9" ht="18.75" x14ac:dyDescent="0.25">
      <c r="I2179" s="9">
        <f t="shared" si="35"/>
        <v>0</v>
      </c>
    </row>
    <row r="2180" spans="9:9" ht="18.75" x14ac:dyDescent="0.25">
      <c r="I2180" s="9">
        <f t="shared" si="35"/>
        <v>0</v>
      </c>
    </row>
    <row r="2181" spans="9:9" ht="18.75" x14ac:dyDescent="0.25">
      <c r="I2181" s="9">
        <f t="shared" si="35"/>
        <v>0</v>
      </c>
    </row>
    <row r="2182" spans="9:9" ht="18.75" x14ac:dyDescent="0.25">
      <c r="I2182" s="9">
        <f t="shared" si="35"/>
        <v>0</v>
      </c>
    </row>
    <row r="2183" spans="9:9" ht="18.75" x14ac:dyDescent="0.25">
      <c r="I2183" s="9">
        <f t="shared" si="35"/>
        <v>0</v>
      </c>
    </row>
    <row r="2184" spans="9:9" ht="18.75" x14ac:dyDescent="0.25">
      <c r="I2184" s="9">
        <f t="shared" ref="I2184:I2247" si="36">IFERROR((G2184*F2184)-H2184,"")</f>
        <v>0</v>
      </c>
    </row>
    <row r="2185" spans="9:9" ht="18.75" x14ac:dyDescent="0.25">
      <c r="I2185" s="9">
        <f t="shared" si="36"/>
        <v>0</v>
      </c>
    </row>
    <row r="2186" spans="9:9" ht="18.75" x14ac:dyDescent="0.25">
      <c r="I2186" s="9">
        <f t="shared" si="36"/>
        <v>0</v>
      </c>
    </row>
    <row r="2187" spans="9:9" ht="18.75" x14ac:dyDescent="0.25">
      <c r="I2187" s="9">
        <f t="shared" si="36"/>
        <v>0</v>
      </c>
    </row>
    <row r="2188" spans="9:9" ht="18.75" x14ac:dyDescent="0.25">
      <c r="I2188" s="9">
        <f t="shared" si="36"/>
        <v>0</v>
      </c>
    </row>
    <row r="2189" spans="9:9" ht="18.75" x14ac:dyDescent="0.25">
      <c r="I2189" s="9">
        <f t="shared" si="36"/>
        <v>0</v>
      </c>
    </row>
    <row r="2190" spans="9:9" ht="18.75" x14ac:dyDescent="0.25">
      <c r="I2190" s="9">
        <f t="shared" si="36"/>
        <v>0</v>
      </c>
    </row>
    <row r="2191" spans="9:9" ht="18.75" x14ac:dyDescent="0.25">
      <c r="I2191" s="9">
        <f t="shared" si="36"/>
        <v>0</v>
      </c>
    </row>
    <row r="2192" spans="9:9" ht="18.75" x14ac:dyDescent="0.25">
      <c r="I2192" s="9">
        <f t="shared" si="36"/>
        <v>0</v>
      </c>
    </row>
    <row r="2193" spans="9:9" ht="18.75" x14ac:dyDescent="0.25">
      <c r="I2193" s="9">
        <f t="shared" si="36"/>
        <v>0</v>
      </c>
    </row>
    <row r="2194" spans="9:9" ht="18.75" x14ac:dyDescent="0.25">
      <c r="I2194" s="9">
        <f t="shared" si="36"/>
        <v>0</v>
      </c>
    </row>
    <row r="2195" spans="9:9" ht="18.75" x14ac:dyDescent="0.25">
      <c r="I2195" s="9">
        <f t="shared" si="36"/>
        <v>0</v>
      </c>
    </row>
    <row r="2196" spans="9:9" ht="18.75" x14ac:dyDescent="0.25">
      <c r="I2196" s="9">
        <f t="shared" si="36"/>
        <v>0</v>
      </c>
    </row>
    <row r="2197" spans="9:9" ht="18.75" x14ac:dyDescent="0.25">
      <c r="I2197" s="9">
        <f t="shared" si="36"/>
        <v>0</v>
      </c>
    </row>
    <row r="2198" spans="9:9" ht="18.75" x14ac:dyDescent="0.25">
      <c r="I2198" s="9">
        <f t="shared" si="36"/>
        <v>0</v>
      </c>
    </row>
    <row r="2199" spans="9:9" ht="18.75" x14ac:dyDescent="0.25">
      <c r="I2199" s="9">
        <f t="shared" si="36"/>
        <v>0</v>
      </c>
    </row>
    <row r="2200" spans="9:9" ht="18.75" x14ac:dyDescent="0.25">
      <c r="I2200" s="9">
        <f t="shared" si="36"/>
        <v>0</v>
      </c>
    </row>
    <row r="2201" spans="9:9" ht="18.75" x14ac:dyDescent="0.25">
      <c r="I2201" s="9">
        <f t="shared" si="36"/>
        <v>0</v>
      </c>
    </row>
    <row r="2202" spans="9:9" ht="18.75" x14ac:dyDescent="0.25">
      <c r="I2202" s="9">
        <f t="shared" si="36"/>
        <v>0</v>
      </c>
    </row>
    <row r="2203" spans="9:9" ht="18.75" x14ac:dyDescent="0.25">
      <c r="I2203" s="9">
        <f t="shared" si="36"/>
        <v>0</v>
      </c>
    </row>
    <row r="2204" spans="9:9" ht="18.75" x14ac:dyDescent="0.25">
      <c r="I2204" s="9">
        <f t="shared" si="36"/>
        <v>0</v>
      </c>
    </row>
    <row r="2205" spans="9:9" ht="18.75" x14ac:dyDescent="0.25">
      <c r="I2205" s="9">
        <f t="shared" si="36"/>
        <v>0</v>
      </c>
    </row>
    <row r="2206" spans="9:9" ht="18.75" x14ac:dyDescent="0.25">
      <c r="I2206" s="9">
        <f t="shared" si="36"/>
        <v>0</v>
      </c>
    </row>
    <row r="2207" spans="9:9" ht="18.75" x14ac:dyDescent="0.25">
      <c r="I2207" s="9">
        <f t="shared" si="36"/>
        <v>0</v>
      </c>
    </row>
    <row r="2208" spans="9:9" ht="18.75" x14ac:dyDescent="0.25">
      <c r="I2208" s="9">
        <f t="shared" si="36"/>
        <v>0</v>
      </c>
    </row>
    <row r="2209" spans="9:9" ht="18.75" x14ac:dyDescent="0.25">
      <c r="I2209" s="9">
        <f t="shared" si="36"/>
        <v>0</v>
      </c>
    </row>
    <row r="2210" spans="9:9" ht="18.75" x14ac:dyDescent="0.25">
      <c r="I2210" s="9">
        <f t="shared" si="36"/>
        <v>0</v>
      </c>
    </row>
    <row r="2211" spans="9:9" ht="18.75" x14ac:dyDescent="0.25">
      <c r="I2211" s="9">
        <f t="shared" si="36"/>
        <v>0</v>
      </c>
    </row>
    <row r="2212" spans="9:9" ht="18.75" x14ac:dyDescent="0.25">
      <c r="I2212" s="9">
        <f t="shared" si="36"/>
        <v>0</v>
      </c>
    </row>
    <row r="2213" spans="9:9" ht="18.75" x14ac:dyDescent="0.25">
      <c r="I2213" s="9">
        <f t="shared" si="36"/>
        <v>0</v>
      </c>
    </row>
    <row r="2214" spans="9:9" ht="18.75" x14ac:dyDescent="0.25">
      <c r="I2214" s="9">
        <f t="shared" si="36"/>
        <v>0</v>
      </c>
    </row>
    <row r="2215" spans="9:9" ht="18.75" x14ac:dyDescent="0.25">
      <c r="I2215" s="9">
        <f t="shared" si="36"/>
        <v>0</v>
      </c>
    </row>
    <row r="2216" spans="9:9" ht="18.75" x14ac:dyDescent="0.25">
      <c r="I2216" s="9">
        <f t="shared" si="36"/>
        <v>0</v>
      </c>
    </row>
    <row r="2217" spans="9:9" ht="18.75" x14ac:dyDescent="0.25">
      <c r="I2217" s="9">
        <f t="shared" si="36"/>
        <v>0</v>
      </c>
    </row>
    <row r="2218" spans="9:9" ht="18.75" x14ac:dyDescent="0.25">
      <c r="I2218" s="9">
        <f t="shared" si="36"/>
        <v>0</v>
      </c>
    </row>
    <row r="2219" spans="9:9" ht="18.75" x14ac:dyDescent="0.25">
      <c r="I2219" s="9">
        <f t="shared" si="36"/>
        <v>0</v>
      </c>
    </row>
    <row r="2220" spans="9:9" ht="18.75" x14ac:dyDescent="0.25">
      <c r="I2220" s="9">
        <f t="shared" si="36"/>
        <v>0</v>
      </c>
    </row>
    <row r="2221" spans="9:9" ht="18.75" x14ac:dyDescent="0.25">
      <c r="I2221" s="9">
        <f t="shared" si="36"/>
        <v>0</v>
      </c>
    </row>
    <row r="2222" spans="9:9" ht="18.75" x14ac:dyDescent="0.25">
      <c r="I2222" s="9">
        <f t="shared" si="36"/>
        <v>0</v>
      </c>
    </row>
    <row r="2223" spans="9:9" ht="18.75" x14ac:dyDescent="0.25">
      <c r="I2223" s="9">
        <f t="shared" si="36"/>
        <v>0</v>
      </c>
    </row>
    <row r="2224" spans="9:9" ht="18.75" x14ac:dyDescent="0.25">
      <c r="I2224" s="9">
        <f t="shared" si="36"/>
        <v>0</v>
      </c>
    </row>
    <row r="2225" spans="9:9" ht="18.75" x14ac:dyDescent="0.25">
      <c r="I2225" s="9">
        <f t="shared" si="36"/>
        <v>0</v>
      </c>
    </row>
    <row r="2226" spans="9:9" ht="18.75" x14ac:dyDescent="0.25">
      <c r="I2226" s="9">
        <f t="shared" si="36"/>
        <v>0</v>
      </c>
    </row>
    <row r="2227" spans="9:9" ht="18.75" x14ac:dyDescent="0.25">
      <c r="I2227" s="9">
        <f t="shared" si="36"/>
        <v>0</v>
      </c>
    </row>
    <row r="2228" spans="9:9" ht="18.75" x14ac:dyDescent="0.25">
      <c r="I2228" s="9">
        <f t="shared" si="36"/>
        <v>0</v>
      </c>
    </row>
    <row r="2229" spans="9:9" ht="18.75" x14ac:dyDescent="0.25">
      <c r="I2229" s="9">
        <f t="shared" si="36"/>
        <v>0</v>
      </c>
    </row>
    <row r="2230" spans="9:9" ht="18.75" x14ac:dyDescent="0.25">
      <c r="I2230" s="9">
        <f t="shared" si="36"/>
        <v>0</v>
      </c>
    </row>
    <row r="2231" spans="9:9" ht="18.75" x14ac:dyDescent="0.25">
      <c r="I2231" s="9">
        <f t="shared" si="36"/>
        <v>0</v>
      </c>
    </row>
    <row r="2232" spans="9:9" ht="18.75" x14ac:dyDescent="0.25">
      <c r="I2232" s="9">
        <f t="shared" si="36"/>
        <v>0</v>
      </c>
    </row>
    <row r="2233" spans="9:9" ht="18.75" x14ac:dyDescent="0.25">
      <c r="I2233" s="9">
        <f t="shared" si="36"/>
        <v>0</v>
      </c>
    </row>
    <row r="2234" spans="9:9" ht="18.75" x14ac:dyDescent="0.25">
      <c r="I2234" s="9">
        <f t="shared" si="36"/>
        <v>0</v>
      </c>
    </row>
    <row r="2235" spans="9:9" ht="18.75" x14ac:dyDescent="0.25">
      <c r="I2235" s="9">
        <f t="shared" si="36"/>
        <v>0</v>
      </c>
    </row>
    <row r="2236" spans="9:9" ht="18.75" x14ac:dyDescent="0.25">
      <c r="I2236" s="9">
        <f t="shared" si="36"/>
        <v>0</v>
      </c>
    </row>
    <row r="2237" spans="9:9" ht="18.75" x14ac:dyDescent="0.25">
      <c r="I2237" s="9">
        <f t="shared" si="36"/>
        <v>0</v>
      </c>
    </row>
    <row r="2238" spans="9:9" ht="18.75" x14ac:dyDescent="0.25">
      <c r="I2238" s="9">
        <f t="shared" si="36"/>
        <v>0</v>
      </c>
    </row>
    <row r="2239" spans="9:9" ht="18.75" x14ac:dyDescent="0.25">
      <c r="I2239" s="9">
        <f t="shared" si="36"/>
        <v>0</v>
      </c>
    </row>
    <row r="2240" spans="9:9" ht="18.75" x14ac:dyDescent="0.25">
      <c r="I2240" s="9">
        <f t="shared" si="36"/>
        <v>0</v>
      </c>
    </row>
    <row r="2241" spans="9:9" ht="18.75" x14ac:dyDescent="0.25">
      <c r="I2241" s="9">
        <f t="shared" si="36"/>
        <v>0</v>
      </c>
    </row>
    <row r="2242" spans="9:9" ht="18.75" x14ac:dyDescent="0.25">
      <c r="I2242" s="9">
        <f t="shared" si="36"/>
        <v>0</v>
      </c>
    </row>
    <row r="2243" spans="9:9" ht="18.75" x14ac:dyDescent="0.25">
      <c r="I2243" s="9">
        <f t="shared" si="36"/>
        <v>0</v>
      </c>
    </row>
    <row r="2244" spans="9:9" ht="18.75" x14ac:dyDescent="0.25">
      <c r="I2244" s="9">
        <f t="shared" si="36"/>
        <v>0</v>
      </c>
    </row>
    <row r="2245" spans="9:9" ht="18.75" x14ac:dyDescent="0.25">
      <c r="I2245" s="9">
        <f t="shared" si="36"/>
        <v>0</v>
      </c>
    </row>
    <row r="2246" spans="9:9" ht="18.75" x14ac:dyDescent="0.25">
      <c r="I2246" s="9">
        <f t="shared" si="36"/>
        <v>0</v>
      </c>
    </row>
    <row r="2247" spans="9:9" ht="18.75" x14ac:dyDescent="0.25">
      <c r="I2247" s="9">
        <f t="shared" si="36"/>
        <v>0</v>
      </c>
    </row>
    <row r="2248" spans="9:9" ht="18.75" x14ac:dyDescent="0.25">
      <c r="I2248" s="9">
        <f t="shared" ref="I2248:I2311" si="37">IFERROR((G2248*F2248)-H2248,"")</f>
        <v>0</v>
      </c>
    </row>
    <row r="2249" spans="9:9" ht="18.75" x14ac:dyDescent="0.25">
      <c r="I2249" s="9">
        <f t="shared" si="37"/>
        <v>0</v>
      </c>
    </row>
    <row r="2250" spans="9:9" ht="18.75" x14ac:dyDescent="0.25">
      <c r="I2250" s="9">
        <f t="shared" si="37"/>
        <v>0</v>
      </c>
    </row>
    <row r="2251" spans="9:9" ht="18.75" x14ac:dyDescent="0.25">
      <c r="I2251" s="9">
        <f t="shared" si="37"/>
        <v>0</v>
      </c>
    </row>
    <row r="2252" spans="9:9" ht="18.75" x14ac:dyDescent="0.25">
      <c r="I2252" s="9">
        <f t="shared" si="37"/>
        <v>0</v>
      </c>
    </row>
    <row r="2253" spans="9:9" ht="18.75" x14ac:dyDescent="0.25">
      <c r="I2253" s="9">
        <f t="shared" si="37"/>
        <v>0</v>
      </c>
    </row>
    <row r="2254" spans="9:9" ht="18.75" x14ac:dyDescent="0.25">
      <c r="I2254" s="9">
        <f t="shared" si="37"/>
        <v>0</v>
      </c>
    </row>
    <row r="2255" spans="9:9" ht="18.75" x14ac:dyDescent="0.25">
      <c r="I2255" s="9">
        <f t="shared" si="37"/>
        <v>0</v>
      </c>
    </row>
    <row r="2256" spans="9:9" ht="18.75" x14ac:dyDescent="0.25">
      <c r="I2256" s="9">
        <f t="shared" si="37"/>
        <v>0</v>
      </c>
    </row>
    <row r="2257" spans="9:9" ht="18.75" x14ac:dyDescent="0.25">
      <c r="I2257" s="9">
        <f t="shared" si="37"/>
        <v>0</v>
      </c>
    </row>
    <row r="2258" spans="9:9" ht="18.75" x14ac:dyDescent="0.25">
      <c r="I2258" s="9">
        <f t="shared" si="37"/>
        <v>0</v>
      </c>
    </row>
    <row r="2259" spans="9:9" ht="18.75" x14ac:dyDescent="0.25">
      <c r="I2259" s="9">
        <f t="shared" si="37"/>
        <v>0</v>
      </c>
    </row>
    <row r="2260" spans="9:9" ht="18.75" x14ac:dyDescent="0.25">
      <c r="I2260" s="9">
        <f t="shared" si="37"/>
        <v>0</v>
      </c>
    </row>
    <row r="2261" spans="9:9" ht="18.75" x14ac:dyDescent="0.25">
      <c r="I2261" s="9">
        <f t="shared" si="37"/>
        <v>0</v>
      </c>
    </row>
    <row r="2262" spans="9:9" ht="18.75" x14ac:dyDescent="0.25">
      <c r="I2262" s="9">
        <f t="shared" si="37"/>
        <v>0</v>
      </c>
    </row>
    <row r="2263" spans="9:9" ht="18.75" x14ac:dyDescent="0.25">
      <c r="I2263" s="9">
        <f t="shared" si="37"/>
        <v>0</v>
      </c>
    </row>
    <row r="2264" spans="9:9" ht="18.75" x14ac:dyDescent="0.25">
      <c r="I2264" s="9">
        <f t="shared" si="37"/>
        <v>0</v>
      </c>
    </row>
    <row r="2265" spans="9:9" ht="18.75" x14ac:dyDescent="0.25">
      <c r="I2265" s="9">
        <f t="shared" si="37"/>
        <v>0</v>
      </c>
    </row>
    <row r="2266" spans="9:9" ht="18.75" x14ac:dyDescent="0.25">
      <c r="I2266" s="9">
        <f t="shared" si="37"/>
        <v>0</v>
      </c>
    </row>
    <row r="2267" spans="9:9" ht="18.75" x14ac:dyDescent="0.25">
      <c r="I2267" s="9">
        <f t="shared" si="37"/>
        <v>0</v>
      </c>
    </row>
    <row r="2268" spans="9:9" ht="18.75" x14ac:dyDescent="0.25">
      <c r="I2268" s="9">
        <f t="shared" si="37"/>
        <v>0</v>
      </c>
    </row>
    <row r="2269" spans="9:9" ht="18.75" x14ac:dyDescent="0.25">
      <c r="I2269" s="9">
        <f t="shared" si="37"/>
        <v>0</v>
      </c>
    </row>
    <row r="2270" spans="9:9" ht="18.75" x14ac:dyDescent="0.25">
      <c r="I2270" s="9">
        <f t="shared" si="37"/>
        <v>0</v>
      </c>
    </row>
    <row r="2271" spans="9:9" ht="18.75" x14ac:dyDescent="0.25">
      <c r="I2271" s="9">
        <f t="shared" si="37"/>
        <v>0</v>
      </c>
    </row>
    <row r="2272" spans="9:9" ht="18.75" x14ac:dyDescent="0.25">
      <c r="I2272" s="9">
        <f t="shared" si="37"/>
        <v>0</v>
      </c>
    </row>
    <row r="2273" spans="9:9" ht="18.75" x14ac:dyDescent="0.25">
      <c r="I2273" s="9">
        <f t="shared" si="37"/>
        <v>0</v>
      </c>
    </row>
    <row r="2274" spans="9:9" ht="18.75" x14ac:dyDescent="0.25">
      <c r="I2274" s="9">
        <f t="shared" si="37"/>
        <v>0</v>
      </c>
    </row>
    <row r="2275" spans="9:9" ht="18.75" x14ac:dyDescent="0.25">
      <c r="I2275" s="9">
        <f t="shared" si="37"/>
        <v>0</v>
      </c>
    </row>
    <row r="2276" spans="9:9" ht="18.75" x14ac:dyDescent="0.25">
      <c r="I2276" s="9">
        <f t="shared" si="37"/>
        <v>0</v>
      </c>
    </row>
    <row r="2277" spans="9:9" ht="18.75" x14ac:dyDescent="0.25">
      <c r="I2277" s="9">
        <f t="shared" si="37"/>
        <v>0</v>
      </c>
    </row>
    <row r="2278" spans="9:9" ht="18.75" x14ac:dyDescent="0.25">
      <c r="I2278" s="9">
        <f t="shared" si="37"/>
        <v>0</v>
      </c>
    </row>
    <row r="2279" spans="9:9" ht="18.75" x14ac:dyDescent="0.25">
      <c r="I2279" s="9">
        <f t="shared" si="37"/>
        <v>0</v>
      </c>
    </row>
    <row r="2280" spans="9:9" ht="18.75" x14ac:dyDescent="0.25">
      <c r="I2280" s="9">
        <f t="shared" si="37"/>
        <v>0</v>
      </c>
    </row>
    <row r="2281" spans="9:9" ht="18.75" x14ac:dyDescent="0.25">
      <c r="I2281" s="9">
        <f t="shared" si="37"/>
        <v>0</v>
      </c>
    </row>
    <row r="2282" spans="9:9" ht="18.75" x14ac:dyDescent="0.25">
      <c r="I2282" s="9">
        <f t="shared" si="37"/>
        <v>0</v>
      </c>
    </row>
    <row r="2283" spans="9:9" ht="18.75" x14ac:dyDescent="0.25">
      <c r="I2283" s="9">
        <f t="shared" si="37"/>
        <v>0</v>
      </c>
    </row>
    <row r="2284" spans="9:9" ht="18.75" x14ac:dyDescent="0.25">
      <c r="I2284" s="9">
        <f t="shared" si="37"/>
        <v>0</v>
      </c>
    </row>
    <row r="2285" spans="9:9" ht="18.75" x14ac:dyDescent="0.25">
      <c r="I2285" s="9">
        <f t="shared" si="37"/>
        <v>0</v>
      </c>
    </row>
    <row r="2286" spans="9:9" ht="18.75" x14ac:dyDescent="0.25">
      <c r="I2286" s="9">
        <f t="shared" si="37"/>
        <v>0</v>
      </c>
    </row>
    <row r="2287" spans="9:9" ht="18.75" x14ac:dyDescent="0.25">
      <c r="I2287" s="9">
        <f t="shared" si="37"/>
        <v>0</v>
      </c>
    </row>
    <row r="2288" spans="9:9" ht="18.75" x14ac:dyDescent="0.25">
      <c r="I2288" s="9">
        <f t="shared" si="37"/>
        <v>0</v>
      </c>
    </row>
    <row r="2289" spans="9:9" ht="18.75" x14ac:dyDescent="0.25">
      <c r="I2289" s="9">
        <f t="shared" si="37"/>
        <v>0</v>
      </c>
    </row>
    <row r="2290" spans="9:9" ht="18.75" x14ac:dyDescent="0.25">
      <c r="I2290" s="9">
        <f t="shared" si="37"/>
        <v>0</v>
      </c>
    </row>
    <row r="2291" spans="9:9" ht="18.75" x14ac:dyDescent="0.25">
      <c r="I2291" s="9">
        <f t="shared" si="37"/>
        <v>0</v>
      </c>
    </row>
    <row r="2292" spans="9:9" ht="18.75" x14ac:dyDescent="0.25">
      <c r="I2292" s="9">
        <f t="shared" si="37"/>
        <v>0</v>
      </c>
    </row>
    <row r="2293" spans="9:9" ht="18.75" x14ac:dyDescent="0.25">
      <c r="I2293" s="9">
        <f t="shared" si="37"/>
        <v>0</v>
      </c>
    </row>
    <row r="2294" spans="9:9" ht="18.75" x14ac:dyDescent="0.25">
      <c r="I2294" s="9">
        <f t="shared" si="37"/>
        <v>0</v>
      </c>
    </row>
    <row r="2295" spans="9:9" ht="18.75" x14ac:dyDescent="0.25">
      <c r="I2295" s="9">
        <f t="shared" si="37"/>
        <v>0</v>
      </c>
    </row>
    <row r="2296" spans="9:9" ht="18.75" x14ac:dyDescent="0.25">
      <c r="I2296" s="9">
        <f t="shared" si="37"/>
        <v>0</v>
      </c>
    </row>
    <row r="2297" spans="9:9" ht="18.75" x14ac:dyDescent="0.25">
      <c r="I2297" s="9">
        <f t="shared" si="37"/>
        <v>0</v>
      </c>
    </row>
    <row r="2298" spans="9:9" ht="18.75" x14ac:dyDescent="0.25">
      <c r="I2298" s="9">
        <f t="shared" si="37"/>
        <v>0</v>
      </c>
    </row>
    <row r="2299" spans="9:9" ht="18.75" x14ac:dyDescent="0.25">
      <c r="I2299" s="9">
        <f t="shared" si="37"/>
        <v>0</v>
      </c>
    </row>
    <row r="2300" spans="9:9" ht="18.75" x14ac:dyDescent="0.25">
      <c r="I2300" s="9">
        <f t="shared" si="37"/>
        <v>0</v>
      </c>
    </row>
    <row r="2301" spans="9:9" ht="18.75" x14ac:dyDescent="0.25">
      <c r="I2301" s="9">
        <f t="shared" si="37"/>
        <v>0</v>
      </c>
    </row>
    <row r="2302" spans="9:9" ht="18.75" x14ac:dyDescent="0.25">
      <c r="I2302" s="9">
        <f t="shared" si="37"/>
        <v>0</v>
      </c>
    </row>
    <row r="2303" spans="9:9" ht="18.75" x14ac:dyDescent="0.25">
      <c r="I2303" s="9">
        <f t="shared" si="37"/>
        <v>0</v>
      </c>
    </row>
    <row r="2304" spans="9:9" ht="18.75" x14ac:dyDescent="0.25">
      <c r="I2304" s="9">
        <f t="shared" si="37"/>
        <v>0</v>
      </c>
    </row>
    <row r="2305" spans="9:9" ht="18.75" x14ac:dyDescent="0.25">
      <c r="I2305" s="9">
        <f t="shared" si="37"/>
        <v>0</v>
      </c>
    </row>
    <row r="2306" spans="9:9" ht="18.75" x14ac:dyDescent="0.25">
      <c r="I2306" s="9">
        <f t="shared" si="37"/>
        <v>0</v>
      </c>
    </row>
    <row r="2307" spans="9:9" ht="18.75" x14ac:dyDescent="0.25">
      <c r="I2307" s="9">
        <f t="shared" si="37"/>
        <v>0</v>
      </c>
    </row>
    <row r="2308" spans="9:9" ht="18.75" x14ac:dyDescent="0.25">
      <c r="I2308" s="9">
        <f t="shared" si="37"/>
        <v>0</v>
      </c>
    </row>
    <row r="2309" spans="9:9" ht="18.75" x14ac:dyDescent="0.25">
      <c r="I2309" s="9">
        <f t="shared" si="37"/>
        <v>0</v>
      </c>
    </row>
    <row r="2310" spans="9:9" ht="18.75" x14ac:dyDescent="0.25">
      <c r="I2310" s="9">
        <f t="shared" si="37"/>
        <v>0</v>
      </c>
    </row>
    <row r="2311" spans="9:9" ht="18.75" x14ac:dyDescent="0.25">
      <c r="I2311" s="9">
        <f t="shared" si="37"/>
        <v>0</v>
      </c>
    </row>
    <row r="2312" spans="9:9" ht="18.75" x14ac:dyDescent="0.25">
      <c r="I2312" s="9">
        <f t="shared" ref="I2312:I2375" si="38">IFERROR((G2312*F2312)-H2312,"")</f>
        <v>0</v>
      </c>
    </row>
    <row r="2313" spans="9:9" ht="18.75" x14ac:dyDescent="0.25">
      <c r="I2313" s="9">
        <f t="shared" si="38"/>
        <v>0</v>
      </c>
    </row>
    <row r="2314" spans="9:9" ht="18.75" x14ac:dyDescent="0.25">
      <c r="I2314" s="9">
        <f t="shared" si="38"/>
        <v>0</v>
      </c>
    </row>
    <row r="2315" spans="9:9" ht="18.75" x14ac:dyDescent="0.25">
      <c r="I2315" s="9">
        <f t="shared" si="38"/>
        <v>0</v>
      </c>
    </row>
    <row r="2316" spans="9:9" ht="18.75" x14ac:dyDescent="0.25">
      <c r="I2316" s="9">
        <f t="shared" si="38"/>
        <v>0</v>
      </c>
    </row>
    <row r="2317" spans="9:9" ht="18.75" x14ac:dyDescent="0.25">
      <c r="I2317" s="9">
        <f t="shared" si="38"/>
        <v>0</v>
      </c>
    </row>
    <row r="2318" spans="9:9" ht="18.75" x14ac:dyDescent="0.25">
      <c r="I2318" s="9">
        <f t="shared" si="38"/>
        <v>0</v>
      </c>
    </row>
    <row r="2319" spans="9:9" ht="18.75" x14ac:dyDescent="0.25">
      <c r="I2319" s="9">
        <f t="shared" si="38"/>
        <v>0</v>
      </c>
    </row>
    <row r="2320" spans="9:9" ht="18.75" x14ac:dyDescent="0.25">
      <c r="I2320" s="9">
        <f t="shared" si="38"/>
        <v>0</v>
      </c>
    </row>
    <row r="2321" spans="9:9" ht="18.75" x14ac:dyDescent="0.25">
      <c r="I2321" s="9">
        <f t="shared" si="38"/>
        <v>0</v>
      </c>
    </row>
    <row r="2322" spans="9:9" ht="18.75" x14ac:dyDescent="0.25">
      <c r="I2322" s="9">
        <f t="shared" si="38"/>
        <v>0</v>
      </c>
    </row>
    <row r="2323" spans="9:9" ht="18.75" x14ac:dyDescent="0.25">
      <c r="I2323" s="9">
        <f t="shared" si="38"/>
        <v>0</v>
      </c>
    </row>
    <row r="2324" spans="9:9" ht="18.75" x14ac:dyDescent="0.25">
      <c r="I2324" s="9">
        <f t="shared" si="38"/>
        <v>0</v>
      </c>
    </row>
    <row r="2325" spans="9:9" ht="18.75" x14ac:dyDescent="0.25">
      <c r="I2325" s="9">
        <f t="shared" si="38"/>
        <v>0</v>
      </c>
    </row>
    <row r="2326" spans="9:9" ht="18.75" x14ac:dyDescent="0.25">
      <c r="I2326" s="9">
        <f t="shared" si="38"/>
        <v>0</v>
      </c>
    </row>
    <row r="2327" spans="9:9" ht="18.75" x14ac:dyDescent="0.25">
      <c r="I2327" s="9">
        <f t="shared" si="38"/>
        <v>0</v>
      </c>
    </row>
    <row r="2328" spans="9:9" ht="18.75" x14ac:dyDescent="0.25">
      <c r="I2328" s="9">
        <f t="shared" si="38"/>
        <v>0</v>
      </c>
    </row>
    <row r="2329" spans="9:9" ht="18.75" x14ac:dyDescent="0.25">
      <c r="I2329" s="9">
        <f t="shared" si="38"/>
        <v>0</v>
      </c>
    </row>
    <row r="2330" spans="9:9" ht="18.75" x14ac:dyDescent="0.25">
      <c r="I2330" s="9">
        <f t="shared" si="38"/>
        <v>0</v>
      </c>
    </row>
    <row r="2331" spans="9:9" ht="18.75" x14ac:dyDescent="0.25">
      <c r="I2331" s="9">
        <f t="shared" si="38"/>
        <v>0</v>
      </c>
    </row>
    <row r="2332" spans="9:9" ht="18.75" x14ac:dyDescent="0.25">
      <c r="I2332" s="9">
        <f t="shared" si="38"/>
        <v>0</v>
      </c>
    </row>
    <row r="2333" spans="9:9" ht="18.75" x14ac:dyDescent="0.25">
      <c r="I2333" s="9">
        <f t="shared" si="38"/>
        <v>0</v>
      </c>
    </row>
    <row r="2334" spans="9:9" ht="18.75" x14ac:dyDescent="0.25">
      <c r="I2334" s="9">
        <f t="shared" si="38"/>
        <v>0</v>
      </c>
    </row>
    <row r="2335" spans="9:9" ht="18.75" x14ac:dyDescent="0.25">
      <c r="I2335" s="9">
        <f t="shared" si="38"/>
        <v>0</v>
      </c>
    </row>
    <row r="2336" spans="9:9" ht="18.75" x14ac:dyDescent="0.25">
      <c r="I2336" s="9">
        <f t="shared" si="38"/>
        <v>0</v>
      </c>
    </row>
    <row r="2337" spans="9:9" ht="18.75" x14ac:dyDescent="0.25">
      <c r="I2337" s="9">
        <f t="shared" si="38"/>
        <v>0</v>
      </c>
    </row>
    <row r="2338" spans="9:9" ht="18.75" x14ac:dyDescent="0.25">
      <c r="I2338" s="9">
        <f t="shared" si="38"/>
        <v>0</v>
      </c>
    </row>
    <row r="2339" spans="9:9" ht="18.75" x14ac:dyDescent="0.25">
      <c r="I2339" s="9">
        <f t="shared" si="38"/>
        <v>0</v>
      </c>
    </row>
    <row r="2340" spans="9:9" ht="18.75" x14ac:dyDescent="0.25">
      <c r="I2340" s="9">
        <f t="shared" si="38"/>
        <v>0</v>
      </c>
    </row>
    <row r="2341" spans="9:9" ht="18.75" x14ac:dyDescent="0.25">
      <c r="I2341" s="9">
        <f t="shared" si="38"/>
        <v>0</v>
      </c>
    </row>
    <row r="2342" spans="9:9" ht="18.75" x14ac:dyDescent="0.25">
      <c r="I2342" s="9">
        <f t="shared" si="38"/>
        <v>0</v>
      </c>
    </row>
    <row r="2343" spans="9:9" ht="18.75" x14ac:dyDescent="0.25">
      <c r="I2343" s="9">
        <f t="shared" si="38"/>
        <v>0</v>
      </c>
    </row>
    <row r="2344" spans="9:9" ht="18.75" x14ac:dyDescent="0.25">
      <c r="I2344" s="9">
        <f t="shared" si="38"/>
        <v>0</v>
      </c>
    </row>
    <row r="2345" spans="9:9" ht="18.75" x14ac:dyDescent="0.25">
      <c r="I2345" s="9">
        <f t="shared" si="38"/>
        <v>0</v>
      </c>
    </row>
    <row r="2346" spans="9:9" ht="18.75" x14ac:dyDescent="0.25">
      <c r="I2346" s="9">
        <f t="shared" si="38"/>
        <v>0</v>
      </c>
    </row>
    <row r="2347" spans="9:9" ht="18.75" x14ac:dyDescent="0.25">
      <c r="I2347" s="9">
        <f t="shared" si="38"/>
        <v>0</v>
      </c>
    </row>
    <row r="2348" spans="9:9" ht="18.75" x14ac:dyDescent="0.25">
      <c r="I2348" s="9">
        <f t="shared" si="38"/>
        <v>0</v>
      </c>
    </row>
    <row r="2349" spans="9:9" ht="18.75" x14ac:dyDescent="0.25">
      <c r="I2349" s="9">
        <f t="shared" si="38"/>
        <v>0</v>
      </c>
    </row>
    <row r="2350" spans="9:9" ht="18.75" x14ac:dyDescent="0.25">
      <c r="I2350" s="9">
        <f t="shared" si="38"/>
        <v>0</v>
      </c>
    </row>
    <row r="2351" spans="9:9" ht="18.75" x14ac:dyDescent="0.25">
      <c r="I2351" s="9">
        <f t="shared" si="38"/>
        <v>0</v>
      </c>
    </row>
    <row r="2352" spans="9:9" ht="18.75" x14ac:dyDescent="0.25">
      <c r="I2352" s="9">
        <f t="shared" si="38"/>
        <v>0</v>
      </c>
    </row>
    <row r="2353" spans="9:9" ht="18.75" x14ac:dyDescent="0.25">
      <c r="I2353" s="9">
        <f t="shared" si="38"/>
        <v>0</v>
      </c>
    </row>
    <row r="2354" spans="9:9" ht="18.75" x14ac:dyDescent="0.25">
      <c r="I2354" s="9">
        <f t="shared" si="38"/>
        <v>0</v>
      </c>
    </row>
    <row r="2355" spans="9:9" ht="18.75" x14ac:dyDescent="0.25">
      <c r="I2355" s="9">
        <f t="shared" si="38"/>
        <v>0</v>
      </c>
    </row>
    <row r="2356" spans="9:9" ht="18.75" x14ac:dyDescent="0.25">
      <c r="I2356" s="9">
        <f t="shared" si="38"/>
        <v>0</v>
      </c>
    </row>
    <row r="2357" spans="9:9" ht="18.75" x14ac:dyDescent="0.25">
      <c r="I2357" s="9">
        <f t="shared" si="38"/>
        <v>0</v>
      </c>
    </row>
    <row r="2358" spans="9:9" ht="18.75" x14ac:dyDescent="0.25">
      <c r="I2358" s="9">
        <f t="shared" si="38"/>
        <v>0</v>
      </c>
    </row>
    <row r="2359" spans="9:9" ht="18.75" x14ac:dyDescent="0.25">
      <c r="I2359" s="9">
        <f t="shared" si="38"/>
        <v>0</v>
      </c>
    </row>
    <row r="2360" spans="9:9" ht="18.75" x14ac:dyDescent="0.25">
      <c r="I2360" s="9">
        <f t="shared" si="38"/>
        <v>0</v>
      </c>
    </row>
    <row r="2361" spans="9:9" ht="18.75" x14ac:dyDescent="0.25">
      <c r="I2361" s="9">
        <f t="shared" si="38"/>
        <v>0</v>
      </c>
    </row>
    <row r="2362" spans="9:9" ht="18.75" x14ac:dyDescent="0.25">
      <c r="I2362" s="9">
        <f t="shared" si="38"/>
        <v>0</v>
      </c>
    </row>
    <row r="2363" spans="9:9" ht="18.75" x14ac:dyDescent="0.25">
      <c r="I2363" s="9">
        <f t="shared" si="38"/>
        <v>0</v>
      </c>
    </row>
    <row r="2364" spans="9:9" ht="18.75" x14ac:dyDescent="0.25">
      <c r="I2364" s="9">
        <f t="shared" si="38"/>
        <v>0</v>
      </c>
    </row>
    <row r="2365" spans="9:9" ht="18.75" x14ac:dyDescent="0.25">
      <c r="I2365" s="9">
        <f t="shared" si="38"/>
        <v>0</v>
      </c>
    </row>
    <row r="2366" spans="9:9" ht="18.75" x14ac:dyDescent="0.25">
      <c r="I2366" s="9">
        <f t="shared" si="38"/>
        <v>0</v>
      </c>
    </row>
    <row r="2367" spans="9:9" ht="18.75" x14ac:dyDescent="0.25">
      <c r="I2367" s="9">
        <f t="shared" si="38"/>
        <v>0</v>
      </c>
    </row>
    <row r="2368" spans="9:9" ht="18.75" x14ac:dyDescent="0.25">
      <c r="I2368" s="9">
        <f t="shared" si="38"/>
        <v>0</v>
      </c>
    </row>
    <row r="2369" spans="9:9" ht="18.75" x14ac:dyDescent="0.25">
      <c r="I2369" s="9">
        <f t="shared" si="38"/>
        <v>0</v>
      </c>
    </row>
    <row r="2370" spans="9:9" ht="18.75" x14ac:dyDescent="0.25">
      <c r="I2370" s="9">
        <f t="shared" si="38"/>
        <v>0</v>
      </c>
    </row>
    <row r="2371" spans="9:9" ht="18.75" x14ac:dyDescent="0.25">
      <c r="I2371" s="9">
        <f t="shared" si="38"/>
        <v>0</v>
      </c>
    </row>
    <row r="2372" spans="9:9" ht="18.75" x14ac:dyDescent="0.25">
      <c r="I2372" s="9">
        <f t="shared" si="38"/>
        <v>0</v>
      </c>
    </row>
    <row r="2373" spans="9:9" ht="18.75" x14ac:dyDescent="0.25">
      <c r="I2373" s="9">
        <f t="shared" si="38"/>
        <v>0</v>
      </c>
    </row>
    <row r="2374" spans="9:9" ht="18.75" x14ac:dyDescent="0.25">
      <c r="I2374" s="9">
        <f t="shared" si="38"/>
        <v>0</v>
      </c>
    </row>
    <row r="2375" spans="9:9" ht="18.75" x14ac:dyDescent="0.25">
      <c r="I2375" s="9">
        <f t="shared" si="38"/>
        <v>0</v>
      </c>
    </row>
    <row r="2376" spans="9:9" ht="18.75" x14ac:dyDescent="0.25">
      <c r="I2376" s="9">
        <f t="shared" ref="I2376:I2439" si="39">IFERROR((G2376*F2376)-H2376,"")</f>
        <v>0</v>
      </c>
    </row>
    <row r="2377" spans="9:9" ht="18.75" x14ac:dyDescent="0.25">
      <c r="I2377" s="9">
        <f t="shared" si="39"/>
        <v>0</v>
      </c>
    </row>
    <row r="2378" spans="9:9" ht="18.75" x14ac:dyDescent="0.25">
      <c r="I2378" s="9">
        <f t="shared" si="39"/>
        <v>0</v>
      </c>
    </row>
    <row r="2379" spans="9:9" ht="18.75" x14ac:dyDescent="0.25">
      <c r="I2379" s="9">
        <f t="shared" si="39"/>
        <v>0</v>
      </c>
    </row>
    <row r="2380" spans="9:9" ht="18.75" x14ac:dyDescent="0.25">
      <c r="I2380" s="9">
        <f t="shared" si="39"/>
        <v>0</v>
      </c>
    </row>
    <row r="2381" spans="9:9" ht="18.75" x14ac:dyDescent="0.25">
      <c r="I2381" s="9">
        <f t="shared" si="39"/>
        <v>0</v>
      </c>
    </row>
    <row r="2382" spans="9:9" ht="18.75" x14ac:dyDescent="0.25">
      <c r="I2382" s="9">
        <f t="shared" si="39"/>
        <v>0</v>
      </c>
    </row>
    <row r="2383" spans="9:9" ht="18.75" x14ac:dyDescent="0.25">
      <c r="I2383" s="9">
        <f t="shared" si="39"/>
        <v>0</v>
      </c>
    </row>
    <row r="2384" spans="9:9" ht="18.75" x14ac:dyDescent="0.25">
      <c r="I2384" s="9">
        <f t="shared" si="39"/>
        <v>0</v>
      </c>
    </row>
    <row r="2385" spans="9:9" ht="18.75" x14ac:dyDescent="0.25">
      <c r="I2385" s="9">
        <f t="shared" si="39"/>
        <v>0</v>
      </c>
    </row>
    <row r="2386" spans="9:9" ht="18.75" x14ac:dyDescent="0.25">
      <c r="I2386" s="9">
        <f t="shared" si="39"/>
        <v>0</v>
      </c>
    </row>
    <row r="2387" spans="9:9" ht="18.75" x14ac:dyDescent="0.25">
      <c r="I2387" s="9">
        <f t="shared" si="39"/>
        <v>0</v>
      </c>
    </row>
    <row r="2388" spans="9:9" ht="18.75" x14ac:dyDescent="0.25">
      <c r="I2388" s="9">
        <f t="shared" si="39"/>
        <v>0</v>
      </c>
    </row>
    <row r="2389" spans="9:9" ht="18.75" x14ac:dyDescent="0.25">
      <c r="I2389" s="9">
        <f t="shared" si="39"/>
        <v>0</v>
      </c>
    </row>
    <row r="2390" spans="9:9" ht="18.75" x14ac:dyDescent="0.25">
      <c r="I2390" s="9">
        <f t="shared" si="39"/>
        <v>0</v>
      </c>
    </row>
    <row r="2391" spans="9:9" ht="18.75" x14ac:dyDescent="0.25">
      <c r="I2391" s="9">
        <f t="shared" si="39"/>
        <v>0</v>
      </c>
    </row>
    <row r="2392" spans="9:9" ht="18.75" x14ac:dyDescent="0.25">
      <c r="I2392" s="9">
        <f t="shared" si="39"/>
        <v>0</v>
      </c>
    </row>
    <row r="2393" spans="9:9" ht="18.75" x14ac:dyDescent="0.25">
      <c r="I2393" s="9">
        <f t="shared" si="39"/>
        <v>0</v>
      </c>
    </row>
    <row r="2394" spans="9:9" ht="18.75" x14ac:dyDescent="0.25">
      <c r="I2394" s="9">
        <f t="shared" si="39"/>
        <v>0</v>
      </c>
    </row>
    <row r="2395" spans="9:9" ht="18.75" x14ac:dyDescent="0.25">
      <c r="I2395" s="9">
        <f t="shared" si="39"/>
        <v>0</v>
      </c>
    </row>
    <row r="2396" spans="9:9" ht="18.75" x14ac:dyDescent="0.25">
      <c r="I2396" s="9">
        <f t="shared" si="39"/>
        <v>0</v>
      </c>
    </row>
    <row r="2397" spans="9:9" ht="18.75" x14ac:dyDescent="0.25">
      <c r="I2397" s="9">
        <f t="shared" si="39"/>
        <v>0</v>
      </c>
    </row>
    <row r="2398" spans="9:9" ht="18.75" x14ac:dyDescent="0.25">
      <c r="I2398" s="9">
        <f t="shared" si="39"/>
        <v>0</v>
      </c>
    </row>
    <row r="2399" spans="9:9" ht="18.75" x14ac:dyDescent="0.25">
      <c r="I2399" s="9">
        <f t="shared" si="39"/>
        <v>0</v>
      </c>
    </row>
    <row r="2400" spans="9:9" ht="18.75" x14ac:dyDescent="0.25">
      <c r="I2400" s="9">
        <f t="shared" si="39"/>
        <v>0</v>
      </c>
    </row>
    <row r="2401" spans="9:9" ht="18.75" x14ac:dyDescent="0.25">
      <c r="I2401" s="9">
        <f t="shared" si="39"/>
        <v>0</v>
      </c>
    </row>
    <row r="2402" spans="9:9" ht="18.75" x14ac:dyDescent="0.25">
      <c r="I2402" s="9">
        <f t="shared" si="39"/>
        <v>0</v>
      </c>
    </row>
    <row r="2403" spans="9:9" ht="18.75" x14ac:dyDescent="0.25">
      <c r="I2403" s="9">
        <f t="shared" si="39"/>
        <v>0</v>
      </c>
    </row>
    <row r="2404" spans="9:9" ht="18.75" x14ac:dyDescent="0.25">
      <c r="I2404" s="9">
        <f t="shared" si="39"/>
        <v>0</v>
      </c>
    </row>
    <row r="2405" spans="9:9" ht="18.75" x14ac:dyDescent="0.25">
      <c r="I2405" s="9">
        <f t="shared" si="39"/>
        <v>0</v>
      </c>
    </row>
    <row r="2406" spans="9:9" ht="18.75" x14ac:dyDescent="0.25">
      <c r="I2406" s="9">
        <f t="shared" si="39"/>
        <v>0</v>
      </c>
    </row>
    <row r="2407" spans="9:9" ht="18.75" x14ac:dyDescent="0.25">
      <c r="I2407" s="9">
        <f t="shared" si="39"/>
        <v>0</v>
      </c>
    </row>
    <row r="2408" spans="9:9" ht="18.75" x14ac:dyDescent="0.25">
      <c r="I2408" s="9">
        <f t="shared" si="39"/>
        <v>0</v>
      </c>
    </row>
    <row r="2409" spans="9:9" ht="18.75" x14ac:dyDescent="0.25">
      <c r="I2409" s="9">
        <f t="shared" si="39"/>
        <v>0</v>
      </c>
    </row>
    <row r="2410" spans="9:9" ht="18.75" x14ac:dyDescent="0.25">
      <c r="I2410" s="9">
        <f t="shared" si="39"/>
        <v>0</v>
      </c>
    </row>
    <row r="2411" spans="9:9" ht="18.75" x14ac:dyDescent="0.25">
      <c r="I2411" s="9">
        <f t="shared" si="39"/>
        <v>0</v>
      </c>
    </row>
    <row r="2412" spans="9:9" ht="18.75" x14ac:dyDescent="0.25">
      <c r="I2412" s="9">
        <f t="shared" si="39"/>
        <v>0</v>
      </c>
    </row>
    <row r="2413" spans="9:9" ht="18.75" x14ac:dyDescent="0.25">
      <c r="I2413" s="9">
        <f t="shared" si="39"/>
        <v>0</v>
      </c>
    </row>
    <row r="2414" spans="9:9" ht="18.75" x14ac:dyDescent="0.25">
      <c r="I2414" s="9">
        <f t="shared" si="39"/>
        <v>0</v>
      </c>
    </row>
    <row r="2415" spans="9:9" ht="18.75" x14ac:dyDescent="0.25">
      <c r="I2415" s="9">
        <f t="shared" si="39"/>
        <v>0</v>
      </c>
    </row>
    <row r="2416" spans="9:9" ht="18.75" x14ac:dyDescent="0.25">
      <c r="I2416" s="9">
        <f t="shared" si="39"/>
        <v>0</v>
      </c>
    </row>
    <row r="2417" spans="9:9" ht="18.75" x14ac:dyDescent="0.25">
      <c r="I2417" s="9">
        <f t="shared" si="39"/>
        <v>0</v>
      </c>
    </row>
    <row r="2418" spans="9:9" ht="18.75" x14ac:dyDescent="0.25">
      <c r="I2418" s="9">
        <f t="shared" si="39"/>
        <v>0</v>
      </c>
    </row>
    <row r="2419" spans="9:9" ht="18.75" x14ac:dyDescent="0.25">
      <c r="I2419" s="9">
        <f t="shared" si="39"/>
        <v>0</v>
      </c>
    </row>
    <row r="2420" spans="9:9" ht="18.75" x14ac:dyDescent="0.25">
      <c r="I2420" s="9">
        <f t="shared" si="39"/>
        <v>0</v>
      </c>
    </row>
    <row r="2421" spans="9:9" ht="18.75" x14ac:dyDescent="0.25">
      <c r="I2421" s="9">
        <f t="shared" si="39"/>
        <v>0</v>
      </c>
    </row>
    <row r="2422" spans="9:9" ht="18.75" x14ac:dyDescent="0.25">
      <c r="I2422" s="9">
        <f t="shared" si="39"/>
        <v>0</v>
      </c>
    </row>
    <row r="2423" spans="9:9" ht="18.75" x14ac:dyDescent="0.25">
      <c r="I2423" s="9">
        <f t="shared" si="39"/>
        <v>0</v>
      </c>
    </row>
    <row r="2424" spans="9:9" ht="18.75" x14ac:dyDescent="0.25">
      <c r="I2424" s="9">
        <f t="shared" si="39"/>
        <v>0</v>
      </c>
    </row>
    <row r="2425" spans="9:9" ht="18.75" x14ac:dyDescent="0.25">
      <c r="I2425" s="9">
        <f t="shared" si="39"/>
        <v>0</v>
      </c>
    </row>
    <row r="2426" spans="9:9" ht="18.75" x14ac:dyDescent="0.25">
      <c r="I2426" s="9">
        <f t="shared" si="39"/>
        <v>0</v>
      </c>
    </row>
    <row r="2427" spans="9:9" ht="18.75" x14ac:dyDescent="0.25">
      <c r="I2427" s="9">
        <f t="shared" si="39"/>
        <v>0</v>
      </c>
    </row>
    <row r="2428" spans="9:9" ht="18.75" x14ac:dyDescent="0.25">
      <c r="I2428" s="9">
        <f t="shared" si="39"/>
        <v>0</v>
      </c>
    </row>
    <row r="2429" spans="9:9" ht="18.75" x14ac:dyDescent="0.25">
      <c r="I2429" s="9">
        <f t="shared" si="39"/>
        <v>0</v>
      </c>
    </row>
    <row r="2430" spans="9:9" ht="18.75" x14ac:dyDescent="0.25">
      <c r="I2430" s="9">
        <f t="shared" si="39"/>
        <v>0</v>
      </c>
    </row>
    <row r="2431" spans="9:9" ht="18.75" x14ac:dyDescent="0.25">
      <c r="I2431" s="9">
        <f t="shared" si="39"/>
        <v>0</v>
      </c>
    </row>
    <row r="2432" spans="9:9" ht="18.75" x14ac:dyDescent="0.25">
      <c r="I2432" s="9">
        <f t="shared" si="39"/>
        <v>0</v>
      </c>
    </row>
    <row r="2433" spans="9:9" ht="18.75" x14ac:dyDescent="0.25">
      <c r="I2433" s="9">
        <f t="shared" si="39"/>
        <v>0</v>
      </c>
    </row>
    <row r="2434" spans="9:9" ht="18.75" x14ac:dyDescent="0.25">
      <c r="I2434" s="9">
        <f t="shared" si="39"/>
        <v>0</v>
      </c>
    </row>
    <row r="2435" spans="9:9" ht="18.75" x14ac:dyDescent="0.25">
      <c r="I2435" s="9">
        <f t="shared" si="39"/>
        <v>0</v>
      </c>
    </row>
    <row r="2436" spans="9:9" ht="18.75" x14ac:dyDescent="0.25">
      <c r="I2436" s="9">
        <f t="shared" si="39"/>
        <v>0</v>
      </c>
    </row>
    <row r="2437" spans="9:9" ht="18.75" x14ac:dyDescent="0.25">
      <c r="I2437" s="9">
        <f t="shared" si="39"/>
        <v>0</v>
      </c>
    </row>
    <row r="2438" spans="9:9" ht="18.75" x14ac:dyDescent="0.25">
      <c r="I2438" s="9">
        <f t="shared" si="39"/>
        <v>0</v>
      </c>
    </row>
    <row r="2439" spans="9:9" ht="18.75" x14ac:dyDescent="0.25">
      <c r="I2439" s="9">
        <f t="shared" si="39"/>
        <v>0</v>
      </c>
    </row>
    <row r="2440" spans="9:9" ht="18.75" x14ac:dyDescent="0.25">
      <c r="I2440" s="9">
        <f t="shared" ref="I2440:I2503" si="40">IFERROR((G2440*F2440)-H2440,"")</f>
        <v>0</v>
      </c>
    </row>
    <row r="2441" spans="9:9" ht="18.75" x14ac:dyDescent="0.25">
      <c r="I2441" s="9">
        <f t="shared" si="40"/>
        <v>0</v>
      </c>
    </row>
    <row r="2442" spans="9:9" ht="18.75" x14ac:dyDescent="0.25">
      <c r="I2442" s="9">
        <f t="shared" si="40"/>
        <v>0</v>
      </c>
    </row>
    <row r="2443" spans="9:9" ht="18.75" x14ac:dyDescent="0.25">
      <c r="I2443" s="9">
        <f t="shared" si="40"/>
        <v>0</v>
      </c>
    </row>
    <row r="2444" spans="9:9" ht="18.75" x14ac:dyDescent="0.25">
      <c r="I2444" s="9">
        <f t="shared" si="40"/>
        <v>0</v>
      </c>
    </row>
    <row r="2445" spans="9:9" ht="18.75" x14ac:dyDescent="0.25">
      <c r="I2445" s="9">
        <f t="shared" si="40"/>
        <v>0</v>
      </c>
    </row>
    <row r="2446" spans="9:9" ht="18.75" x14ac:dyDescent="0.25">
      <c r="I2446" s="9">
        <f t="shared" si="40"/>
        <v>0</v>
      </c>
    </row>
    <row r="2447" spans="9:9" ht="18.75" x14ac:dyDescent="0.25">
      <c r="I2447" s="9">
        <f t="shared" si="40"/>
        <v>0</v>
      </c>
    </row>
    <row r="2448" spans="9:9" ht="18.75" x14ac:dyDescent="0.25">
      <c r="I2448" s="9">
        <f t="shared" si="40"/>
        <v>0</v>
      </c>
    </row>
    <row r="2449" spans="9:9" ht="18.75" x14ac:dyDescent="0.25">
      <c r="I2449" s="9">
        <f t="shared" si="40"/>
        <v>0</v>
      </c>
    </row>
    <row r="2450" spans="9:9" ht="18.75" x14ac:dyDescent="0.25">
      <c r="I2450" s="9">
        <f t="shared" si="40"/>
        <v>0</v>
      </c>
    </row>
    <row r="2451" spans="9:9" ht="18.75" x14ac:dyDescent="0.25">
      <c r="I2451" s="9">
        <f t="shared" si="40"/>
        <v>0</v>
      </c>
    </row>
    <row r="2452" spans="9:9" ht="18.75" x14ac:dyDescent="0.25">
      <c r="I2452" s="9">
        <f t="shared" si="40"/>
        <v>0</v>
      </c>
    </row>
    <row r="2453" spans="9:9" ht="18.75" x14ac:dyDescent="0.25">
      <c r="I2453" s="9">
        <f t="shared" si="40"/>
        <v>0</v>
      </c>
    </row>
    <row r="2454" spans="9:9" ht="18.75" x14ac:dyDescent="0.25">
      <c r="I2454" s="9">
        <f t="shared" si="40"/>
        <v>0</v>
      </c>
    </row>
    <row r="2455" spans="9:9" ht="18.75" x14ac:dyDescent="0.25">
      <c r="I2455" s="9">
        <f t="shared" si="40"/>
        <v>0</v>
      </c>
    </row>
    <row r="2456" spans="9:9" ht="18.75" x14ac:dyDescent="0.25">
      <c r="I2456" s="9">
        <f t="shared" si="40"/>
        <v>0</v>
      </c>
    </row>
    <row r="2457" spans="9:9" ht="18.75" x14ac:dyDescent="0.25">
      <c r="I2457" s="9">
        <f t="shared" si="40"/>
        <v>0</v>
      </c>
    </row>
    <row r="2458" spans="9:9" ht="18.75" x14ac:dyDescent="0.25">
      <c r="I2458" s="9">
        <f t="shared" si="40"/>
        <v>0</v>
      </c>
    </row>
    <row r="2459" spans="9:9" ht="18.75" x14ac:dyDescent="0.25">
      <c r="I2459" s="9">
        <f t="shared" si="40"/>
        <v>0</v>
      </c>
    </row>
    <row r="2460" spans="9:9" ht="18.75" x14ac:dyDescent="0.25">
      <c r="I2460" s="9">
        <f t="shared" si="40"/>
        <v>0</v>
      </c>
    </row>
    <row r="2461" spans="9:9" ht="18.75" x14ac:dyDescent="0.25">
      <c r="I2461" s="9">
        <f t="shared" si="40"/>
        <v>0</v>
      </c>
    </row>
    <row r="2462" spans="9:9" ht="18.75" x14ac:dyDescent="0.25">
      <c r="I2462" s="9">
        <f t="shared" si="40"/>
        <v>0</v>
      </c>
    </row>
    <row r="2463" spans="9:9" ht="18.75" x14ac:dyDescent="0.25">
      <c r="I2463" s="9">
        <f t="shared" si="40"/>
        <v>0</v>
      </c>
    </row>
    <row r="2464" spans="9:9" ht="18.75" x14ac:dyDescent="0.25">
      <c r="I2464" s="9">
        <f t="shared" si="40"/>
        <v>0</v>
      </c>
    </row>
    <row r="2465" spans="9:9" ht="18.75" x14ac:dyDescent="0.25">
      <c r="I2465" s="9">
        <f t="shared" si="40"/>
        <v>0</v>
      </c>
    </row>
    <row r="2466" spans="9:9" ht="18.75" x14ac:dyDescent="0.25">
      <c r="I2466" s="9">
        <f t="shared" si="40"/>
        <v>0</v>
      </c>
    </row>
    <row r="2467" spans="9:9" ht="18.75" x14ac:dyDescent="0.25">
      <c r="I2467" s="9">
        <f t="shared" si="40"/>
        <v>0</v>
      </c>
    </row>
    <row r="2468" spans="9:9" ht="18.75" x14ac:dyDescent="0.25">
      <c r="I2468" s="9">
        <f t="shared" si="40"/>
        <v>0</v>
      </c>
    </row>
    <row r="2469" spans="9:9" ht="18.75" x14ac:dyDescent="0.25">
      <c r="I2469" s="9">
        <f t="shared" si="40"/>
        <v>0</v>
      </c>
    </row>
    <row r="2470" spans="9:9" ht="18.75" x14ac:dyDescent="0.25">
      <c r="I2470" s="9">
        <f t="shared" si="40"/>
        <v>0</v>
      </c>
    </row>
    <row r="2471" spans="9:9" ht="18.75" x14ac:dyDescent="0.25">
      <c r="I2471" s="9">
        <f t="shared" si="40"/>
        <v>0</v>
      </c>
    </row>
    <row r="2472" spans="9:9" ht="18.75" x14ac:dyDescent="0.25">
      <c r="I2472" s="9">
        <f t="shared" si="40"/>
        <v>0</v>
      </c>
    </row>
    <row r="2473" spans="9:9" ht="18.75" x14ac:dyDescent="0.25">
      <c r="I2473" s="9">
        <f t="shared" si="40"/>
        <v>0</v>
      </c>
    </row>
    <row r="2474" spans="9:9" ht="18.75" x14ac:dyDescent="0.25">
      <c r="I2474" s="9">
        <f t="shared" si="40"/>
        <v>0</v>
      </c>
    </row>
    <row r="2475" spans="9:9" ht="18.75" x14ac:dyDescent="0.25">
      <c r="I2475" s="9">
        <f t="shared" si="40"/>
        <v>0</v>
      </c>
    </row>
    <row r="2476" spans="9:9" ht="18.75" x14ac:dyDescent="0.25">
      <c r="I2476" s="9">
        <f t="shared" si="40"/>
        <v>0</v>
      </c>
    </row>
    <row r="2477" spans="9:9" ht="18.75" x14ac:dyDescent="0.25">
      <c r="I2477" s="9">
        <f t="shared" si="40"/>
        <v>0</v>
      </c>
    </row>
    <row r="2478" spans="9:9" ht="18.75" x14ac:dyDescent="0.25">
      <c r="I2478" s="9">
        <f t="shared" si="40"/>
        <v>0</v>
      </c>
    </row>
    <row r="2479" spans="9:9" ht="18.75" x14ac:dyDescent="0.25">
      <c r="I2479" s="9">
        <f t="shared" si="40"/>
        <v>0</v>
      </c>
    </row>
    <row r="2480" spans="9:9" ht="18.75" x14ac:dyDescent="0.25">
      <c r="I2480" s="9">
        <f t="shared" si="40"/>
        <v>0</v>
      </c>
    </row>
    <row r="2481" spans="9:9" ht="18.75" x14ac:dyDescent="0.25">
      <c r="I2481" s="9">
        <f t="shared" si="40"/>
        <v>0</v>
      </c>
    </row>
    <row r="2482" spans="9:9" ht="18.75" x14ac:dyDescent="0.25">
      <c r="I2482" s="9">
        <f t="shared" si="40"/>
        <v>0</v>
      </c>
    </row>
    <row r="2483" spans="9:9" ht="18.75" x14ac:dyDescent="0.25">
      <c r="I2483" s="9">
        <f t="shared" si="40"/>
        <v>0</v>
      </c>
    </row>
    <row r="2484" spans="9:9" ht="18.75" x14ac:dyDescent="0.25">
      <c r="I2484" s="9">
        <f t="shared" si="40"/>
        <v>0</v>
      </c>
    </row>
    <row r="2485" spans="9:9" ht="18.75" x14ac:dyDescent="0.25">
      <c r="I2485" s="9">
        <f t="shared" si="40"/>
        <v>0</v>
      </c>
    </row>
    <row r="2486" spans="9:9" ht="18.75" x14ac:dyDescent="0.25">
      <c r="I2486" s="9">
        <f t="shared" si="40"/>
        <v>0</v>
      </c>
    </row>
    <row r="2487" spans="9:9" ht="18.75" x14ac:dyDescent="0.25">
      <c r="I2487" s="9">
        <f t="shared" si="40"/>
        <v>0</v>
      </c>
    </row>
    <row r="2488" spans="9:9" ht="18.75" x14ac:dyDescent="0.25">
      <c r="I2488" s="9">
        <f t="shared" si="40"/>
        <v>0</v>
      </c>
    </row>
    <row r="2489" spans="9:9" ht="18.75" x14ac:dyDescent="0.25">
      <c r="I2489" s="9">
        <f t="shared" si="40"/>
        <v>0</v>
      </c>
    </row>
    <row r="2490" spans="9:9" ht="18.75" x14ac:dyDescent="0.25">
      <c r="I2490" s="9">
        <f t="shared" si="40"/>
        <v>0</v>
      </c>
    </row>
    <row r="2491" spans="9:9" ht="18.75" x14ac:dyDescent="0.25">
      <c r="I2491" s="9">
        <f t="shared" si="40"/>
        <v>0</v>
      </c>
    </row>
    <row r="2492" spans="9:9" ht="18.75" x14ac:dyDescent="0.25">
      <c r="I2492" s="9">
        <f t="shared" si="40"/>
        <v>0</v>
      </c>
    </row>
    <row r="2493" spans="9:9" ht="18.75" x14ac:dyDescent="0.25">
      <c r="I2493" s="9">
        <f t="shared" si="40"/>
        <v>0</v>
      </c>
    </row>
    <row r="2494" spans="9:9" ht="18.75" x14ac:dyDescent="0.25">
      <c r="I2494" s="9">
        <f t="shared" si="40"/>
        <v>0</v>
      </c>
    </row>
    <row r="2495" spans="9:9" ht="18.75" x14ac:dyDescent="0.25">
      <c r="I2495" s="9">
        <f t="shared" si="40"/>
        <v>0</v>
      </c>
    </row>
    <row r="2496" spans="9:9" ht="18.75" x14ac:dyDescent="0.25">
      <c r="I2496" s="9">
        <f t="shared" si="40"/>
        <v>0</v>
      </c>
    </row>
    <row r="2497" spans="9:9" ht="18.75" x14ac:dyDescent="0.25">
      <c r="I2497" s="9">
        <f t="shared" si="40"/>
        <v>0</v>
      </c>
    </row>
    <row r="2498" spans="9:9" ht="18.75" x14ac:dyDescent="0.25">
      <c r="I2498" s="9">
        <f t="shared" si="40"/>
        <v>0</v>
      </c>
    </row>
    <row r="2499" spans="9:9" ht="18.75" x14ac:dyDescent="0.25">
      <c r="I2499" s="9">
        <f t="shared" si="40"/>
        <v>0</v>
      </c>
    </row>
    <row r="2500" spans="9:9" ht="18.75" x14ac:dyDescent="0.25">
      <c r="I2500" s="9">
        <f t="shared" si="40"/>
        <v>0</v>
      </c>
    </row>
    <row r="2501" spans="9:9" ht="18.75" x14ac:dyDescent="0.25">
      <c r="I2501" s="9">
        <f t="shared" si="40"/>
        <v>0</v>
      </c>
    </row>
    <row r="2502" spans="9:9" ht="18.75" x14ac:dyDescent="0.25">
      <c r="I2502" s="9">
        <f t="shared" si="40"/>
        <v>0</v>
      </c>
    </row>
    <row r="2503" spans="9:9" ht="18.75" x14ac:dyDescent="0.25">
      <c r="I2503" s="9">
        <f t="shared" si="40"/>
        <v>0</v>
      </c>
    </row>
    <row r="2504" spans="9:9" ht="18.75" x14ac:dyDescent="0.25">
      <c r="I2504" s="9">
        <f t="shared" ref="I2504:I2567" si="41">IFERROR((G2504*F2504)-H2504,"")</f>
        <v>0</v>
      </c>
    </row>
    <row r="2505" spans="9:9" ht="18.75" x14ac:dyDescent="0.25">
      <c r="I2505" s="9">
        <f t="shared" si="41"/>
        <v>0</v>
      </c>
    </row>
    <row r="2506" spans="9:9" ht="18.75" x14ac:dyDescent="0.25">
      <c r="I2506" s="9">
        <f t="shared" si="41"/>
        <v>0</v>
      </c>
    </row>
    <row r="2507" spans="9:9" ht="18.75" x14ac:dyDescent="0.25">
      <c r="I2507" s="9">
        <f t="shared" si="41"/>
        <v>0</v>
      </c>
    </row>
    <row r="2508" spans="9:9" ht="18.75" x14ac:dyDescent="0.25">
      <c r="I2508" s="9">
        <f t="shared" si="41"/>
        <v>0</v>
      </c>
    </row>
    <row r="2509" spans="9:9" ht="18.75" x14ac:dyDescent="0.25">
      <c r="I2509" s="9">
        <f t="shared" si="41"/>
        <v>0</v>
      </c>
    </row>
    <row r="2510" spans="9:9" ht="18.75" x14ac:dyDescent="0.25">
      <c r="I2510" s="9">
        <f t="shared" si="41"/>
        <v>0</v>
      </c>
    </row>
    <row r="2511" spans="9:9" ht="18.75" x14ac:dyDescent="0.25">
      <c r="I2511" s="9">
        <f t="shared" si="41"/>
        <v>0</v>
      </c>
    </row>
    <row r="2512" spans="9:9" ht="18.75" x14ac:dyDescent="0.25">
      <c r="I2512" s="9">
        <f t="shared" si="41"/>
        <v>0</v>
      </c>
    </row>
    <row r="2513" spans="9:9" ht="18.75" x14ac:dyDescent="0.25">
      <c r="I2513" s="9">
        <f t="shared" si="41"/>
        <v>0</v>
      </c>
    </row>
    <row r="2514" spans="9:9" ht="18.75" x14ac:dyDescent="0.25">
      <c r="I2514" s="9">
        <f t="shared" si="41"/>
        <v>0</v>
      </c>
    </row>
    <row r="2515" spans="9:9" ht="18.75" x14ac:dyDescent="0.25">
      <c r="I2515" s="9">
        <f t="shared" si="41"/>
        <v>0</v>
      </c>
    </row>
    <row r="2516" spans="9:9" ht="18.75" x14ac:dyDescent="0.25">
      <c r="I2516" s="9">
        <f t="shared" si="41"/>
        <v>0</v>
      </c>
    </row>
    <row r="2517" spans="9:9" ht="18.75" x14ac:dyDescent="0.25">
      <c r="I2517" s="9">
        <f t="shared" si="41"/>
        <v>0</v>
      </c>
    </row>
    <row r="2518" spans="9:9" ht="18.75" x14ac:dyDescent="0.25">
      <c r="I2518" s="9">
        <f t="shared" si="41"/>
        <v>0</v>
      </c>
    </row>
    <row r="2519" spans="9:9" ht="18.75" x14ac:dyDescent="0.25">
      <c r="I2519" s="9">
        <f t="shared" si="41"/>
        <v>0</v>
      </c>
    </row>
    <row r="2520" spans="9:9" ht="18.75" x14ac:dyDescent="0.25">
      <c r="I2520" s="9">
        <f t="shared" si="41"/>
        <v>0</v>
      </c>
    </row>
    <row r="2521" spans="9:9" ht="18.75" x14ac:dyDescent="0.25">
      <c r="I2521" s="9">
        <f t="shared" si="41"/>
        <v>0</v>
      </c>
    </row>
    <row r="2522" spans="9:9" ht="18.75" x14ac:dyDescent="0.25">
      <c r="I2522" s="9">
        <f t="shared" si="41"/>
        <v>0</v>
      </c>
    </row>
    <row r="2523" spans="9:9" ht="18.75" x14ac:dyDescent="0.25">
      <c r="I2523" s="9">
        <f t="shared" si="41"/>
        <v>0</v>
      </c>
    </row>
    <row r="2524" spans="9:9" ht="18.75" x14ac:dyDescent="0.25">
      <c r="I2524" s="9">
        <f t="shared" si="41"/>
        <v>0</v>
      </c>
    </row>
    <row r="2525" spans="9:9" ht="18.75" x14ac:dyDescent="0.25">
      <c r="I2525" s="9">
        <f t="shared" si="41"/>
        <v>0</v>
      </c>
    </row>
    <row r="2526" spans="9:9" ht="18.75" x14ac:dyDescent="0.25">
      <c r="I2526" s="9">
        <f t="shared" si="41"/>
        <v>0</v>
      </c>
    </row>
    <row r="2527" spans="9:9" ht="18.75" x14ac:dyDescent="0.25">
      <c r="I2527" s="9">
        <f t="shared" si="41"/>
        <v>0</v>
      </c>
    </row>
    <row r="2528" spans="9:9" ht="18.75" x14ac:dyDescent="0.25">
      <c r="I2528" s="9">
        <f t="shared" si="41"/>
        <v>0</v>
      </c>
    </row>
    <row r="2529" spans="9:9" ht="18.75" x14ac:dyDescent="0.25">
      <c r="I2529" s="9">
        <f t="shared" si="41"/>
        <v>0</v>
      </c>
    </row>
    <row r="2530" spans="9:9" ht="18.75" x14ac:dyDescent="0.25">
      <c r="I2530" s="9">
        <f t="shared" si="41"/>
        <v>0</v>
      </c>
    </row>
    <row r="2531" spans="9:9" ht="18.75" x14ac:dyDescent="0.25">
      <c r="I2531" s="9">
        <f t="shared" si="41"/>
        <v>0</v>
      </c>
    </row>
    <row r="2532" spans="9:9" ht="18.75" x14ac:dyDescent="0.25">
      <c r="I2532" s="9">
        <f t="shared" si="41"/>
        <v>0</v>
      </c>
    </row>
    <row r="2533" spans="9:9" ht="18.75" x14ac:dyDescent="0.25">
      <c r="I2533" s="9">
        <f t="shared" si="41"/>
        <v>0</v>
      </c>
    </row>
    <row r="2534" spans="9:9" ht="18.75" x14ac:dyDescent="0.25">
      <c r="I2534" s="9">
        <f t="shared" si="41"/>
        <v>0</v>
      </c>
    </row>
    <row r="2535" spans="9:9" ht="18.75" x14ac:dyDescent="0.25">
      <c r="I2535" s="9">
        <f t="shared" si="41"/>
        <v>0</v>
      </c>
    </row>
    <row r="2536" spans="9:9" ht="18.75" x14ac:dyDescent="0.25">
      <c r="I2536" s="9">
        <f t="shared" si="41"/>
        <v>0</v>
      </c>
    </row>
    <row r="2537" spans="9:9" ht="18.75" x14ac:dyDescent="0.25">
      <c r="I2537" s="9">
        <f t="shared" si="41"/>
        <v>0</v>
      </c>
    </row>
    <row r="2538" spans="9:9" ht="18.75" x14ac:dyDescent="0.25">
      <c r="I2538" s="9">
        <f t="shared" si="41"/>
        <v>0</v>
      </c>
    </row>
    <row r="2539" spans="9:9" ht="18.75" x14ac:dyDescent="0.25">
      <c r="I2539" s="9">
        <f t="shared" si="41"/>
        <v>0</v>
      </c>
    </row>
    <row r="2540" spans="9:9" ht="18.75" x14ac:dyDescent="0.25">
      <c r="I2540" s="9">
        <f t="shared" si="41"/>
        <v>0</v>
      </c>
    </row>
    <row r="2541" spans="9:9" ht="18.75" x14ac:dyDescent="0.25">
      <c r="I2541" s="9">
        <f t="shared" si="41"/>
        <v>0</v>
      </c>
    </row>
    <row r="2542" spans="9:9" ht="18.75" x14ac:dyDescent="0.25">
      <c r="I2542" s="9">
        <f t="shared" si="41"/>
        <v>0</v>
      </c>
    </row>
    <row r="2543" spans="9:9" ht="18.75" x14ac:dyDescent="0.25">
      <c r="I2543" s="9">
        <f t="shared" si="41"/>
        <v>0</v>
      </c>
    </row>
    <row r="2544" spans="9:9" ht="18.75" x14ac:dyDescent="0.25">
      <c r="I2544" s="9">
        <f t="shared" si="41"/>
        <v>0</v>
      </c>
    </row>
    <row r="2545" spans="9:9" ht="18.75" x14ac:dyDescent="0.25">
      <c r="I2545" s="9">
        <f t="shared" si="41"/>
        <v>0</v>
      </c>
    </row>
    <row r="2546" spans="9:9" ht="18.75" x14ac:dyDescent="0.25">
      <c r="I2546" s="9">
        <f t="shared" si="41"/>
        <v>0</v>
      </c>
    </row>
    <row r="2547" spans="9:9" ht="18.75" x14ac:dyDescent="0.25">
      <c r="I2547" s="9">
        <f t="shared" si="41"/>
        <v>0</v>
      </c>
    </row>
    <row r="2548" spans="9:9" ht="18.75" x14ac:dyDescent="0.25">
      <c r="I2548" s="9">
        <f t="shared" si="41"/>
        <v>0</v>
      </c>
    </row>
    <row r="2549" spans="9:9" ht="18.75" x14ac:dyDescent="0.25">
      <c r="I2549" s="9">
        <f t="shared" si="41"/>
        <v>0</v>
      </c>
    </row>
    <row r="2550" spans="9:9" ht="18.75" x14ac:dyDescent="0.25">
      <c r="I2550" s="9">
        <f t="shared" si="41"/>
        <v>0</v>
      </c>
    </row>
    <row r="2551" spans="9:9" ht="18.75" x14ac:dyDescent="0.25">
      <c r="I2551" s="9">
        <f t="shared" si="41"/>
        <v>0</v>
      </c>
    </row>
    <row r="2552" spans="9:9" ht="18.75" x14ac:dyDescent="0.25">
      <c r="I2552" s="9">
        <f t="shared" si="41"/>
        <v>0</v>
      </c>
    </row>
    <row r="2553" spans="9:9" ht="18.75" x14ac:dyDescent="0.25">
      <c r="I2553" s="9">
        <f t="shared" si="41"/>
        <v>0</v>
      </c>
    </row>
    <row r="2554" spans="9:9" ht="18.75" x14ac:dyDescent="0.25">
      <c r="I2554" s="9">
        <f t="shared" si="41"/>
        <v>0</v>
      </c>
    </row>
    <row r="2555" spans="9:9" ht="18.75" x14ac:dyDescent="0.25">
      <c r="I2555" s="9">
        <f t="shared" si="41"/>
        <v>0</v>
      </c>
    </row>
    <row r="2556" spans="9:9" ht="18.75" x14ac:dyDescent="0.25">
      <c r="I2556" s="9">
        <f t="shared" si="41"/>
        <v>0</v>
      </c>
    </row>
    <row r="2557" spans="9:9" ht="18.75" x14ac:dyDescent="0.25">
      <c r="I2557" s="9">
        <f t="shared" si="41"/>
        <v>0</v>
      </c>
    </row>
    <row r="2558" spans="9:9" ht="18.75" x14ac:dyDescent="0.25">
      <c r="I2558" s="9">
        <f t="shared" si="41"/>
        <v>0</v>
      </c>
    </row>
    <row r="2559" spans="9:9" ht="18.75" x14ac:dyDescent="0.25">
      <c r="I2559" s="9">
        <f t="shared" si="41"/>
        <v>0</v>
      </c>
    </row>
    <row r="2560" spans="9:9" ht="18.75" x14ac:dyDescent="0.25">
      <c r="I2560" s="9">
        <f t="shared" si="41"/>
        <v>0</v>
      </c>
    </row>
    <row r="2561" spans="9:9" ht="18.75" x14ac:dyDescent="0.25">
      <c r="I2561" s="9">
        <f t="shared" si="41"/>
        <v>0</v>
      </c>
    </row>
    <row r="2562" spans="9:9" ht="18.75" x14ac:dyDescent="0.25">
      <c r="I2562" s="9">
        <f t="shared" si="41"/>
        <v>0</v>
      </c>
    </row>
    <row r="2563" spans="9:9" ht="18.75" x14ac:dyDescent="0.25">
      <c r="I2563" s="9">
        <f t="shared" si="41"/>
        <v>0</v>
      </c>
    </row>
    <row r="2564" spans="9:9" ht="18.75" x14ac:dyDescent="0.25">
      <c r="I2564" s="9">
        <f t="shared" si="41"/>
        <v>0</v>
      </c>
    </row>
    <row r="2565" spans="9:9" ht="18.75" x14ac:dyDescent="0.25">
      <c r="I2565" s="9">
        <f t="shared" si="41"/>
        <v>0</v>
      </c>
    </row>
    <row r="2566" spans="9:9" ht="18.75" x14ac:dyDescent="0.25">
      <c r="I2566" s="9">
        <f t="shared" si="41"/>
        <v>0</v>
      </c>
    </row>
    <row r="2567" spans="9:9" ht="18.75" x14ac:dyDescent="0.25">
      <c r="I2567" s="9">
        <f t="shared" si="41"/>
        <v>0</v>
      </c>
    </row>
    <row r="2568" spans="9:9" ht="18.75" x14ac:dyDescent="0.25">
      <c r="I2568" s="9">
        <f t="shared" ref="I2568:I2631" si="42">IFERROR((G2568*F2568)-H2568,"")</f>
        <v>0</v>
      </c>
    </row>
    <row r="2569" spans="9:9" ht="18.75" x14ac:dyDescent="0.25">
      <c r="I2569" s="9">
        <f t="shared" si="42"/>
        <v>0</v>
      </c>
    </row>
    <row r="2570" spans="9:9" ht="18.75" x14ac:dyDescent="0.25">
      <c r="I2570" s="9">
        <f t="shared" si="42"/>
        <v>0</v>
      </c>
    </row>
    <row r="2571" spans="9:9" ht="18.75" x14ac:dyDescent="0.25">
      <c r="I2571" s="9">
        <f t="shared" si="42"/>
        <v>0</v>
      </c>
    </row>
    <row r="2572" spans="9:9" ht="18.75" x14ac:dyDescent="0.25">
      <c r="I2572" s="9">
        <f t="shared" si="42"/>
        <v>0</v>
      </c>
    </row>
    <row r="2573" spans="9:9" ht="18.75" x14ac:dyDescent="0.25">
      <c r="I2573" s="9">
        <f t="shared" si="42"/>
        <v>0</v>
      </c>
    </row>
    <row r="2574" spans="9:9" ht="18.75" x14ac:dyDescent="0.25">
      <c r="I2574" s="9">
        <f t="shared" si="42"/>
        <v>0</v>
      </c>
    </row>
    <row r="2575" spans="9:9" ht="18.75" x14ac:dyDescent="0.25">
      <c r="I2575" s="9">
        <f t="shared" si="42"/>
        <v>0</v>
      </c>
    </row>
    <row r="2576" spans="9:9" ht="18.75" x14ac:dyDescent="0.25">
      <c r="I2576" s="9">
        <f t="shared" si="42"/>
        <v>0</v>
      </c>
    </row>
    <row r="2577" spans="9:9" ht="18.75" x14ac:dyDescent="0.25">
      <c r="I2577" s="9">
        <f t="shared" si="42"/>
        <v>0</v>
      </c>
    </row>
    <row r="2578" spans="9:9" ht="18.75" x14ac:dyDescent="0.25">
      <c r="I2578" s="9">
        <f t="shared" si="42"/>
        <v>0</v>
      </c>
    </row>
    <row r="2579" spans="9:9" ht="18.75" x14ac:dyDescent="0.25">
      <c r="I2579" s="9">
        <f t="shared" si="42"/>
        <v>0</v>
      </c>
    </row>
    <row r="2580" spans="9:9" ht="18.75" x14ac:dyDescent="0.25">
      <c r="I2580" s="9">
        <f t="shared" si="42"/>
        <v>0</v>
      </c>
    </row>
    <row r="2581" spans="9:9" ht="18.75" x14ac:dyDescent="0.25">
      <c r="I2581" s="9">
        <f t="shared" si="42"/>
        <v>0</v>
      </c>
    </row>
    <row r="2582" spans="9:9" ht="18.75" x14ac:dyDescent="0.25">
      <c r="I2582" s="9">
        <f t="shared" si="42"/>
        <v>0</v>
      </c>
    </row>
    <row r="2583" spans="9:9" ht="18.75" x14ac:dyDescent="0.25">
      <c r="I2583" s="9">
        <f t="shared" si="42"/>
        <v>0</v>
      </c>
    </row>
    <row r="2584" spans="9:9" ht="18.75" x14ac:dyDescent="0.25">
      <c r="I2584" s="9">
        <f t="shared" si="42"/>
        <v>0</v>
      </c>
    </row>
    <row r="2585" spans="9:9" ht="18.75" x14ac:dyDescent="0.25">
      <c r="I2585" s="9">
        <f t="shared" si="42"/>
        <v>0</v>
      </c>
    </row>
    <row r="2586" spans="9:9" ht="18.75" x14ac:dyDescent="0.25">
      <c r="I2586" s="9">
        <f t="shared" si="42"/>
        <v>0</v>
      </c>
    </row>
    <row r="2587" spans="9:9" ht="18.75" x14ac:dyDescent="0.25">
      <c r="I2587" s="9">
        <f t="shared" si="42"/>
        <v>0</v>
      </c>
    </row>
    <row r="2588" spans="9:9" ht="18.75" x14ac:dyDescent="0.25">
      <c r="I2588" s="9">
        <f t="shared" si="42"/>
        <v>0</v>
      </c>
    </row>
    <row r="2589" spans="9:9" ht="18.75" x14ac:dyDescent="0.25">
      <c r="I2589" s="9">
        <f t="shared" si="42"/>
        <v>0</v>
      </c>
    </row>
    <row r="2590" spans="9:9" ht="18.75" x14ac:dyDescent="0.25">
      <c r="I2590" s="9">
        <f t="shared" si="42"/>
        <v>0</v>
      </c>
    </row>
    <row r="2591" spans="9:9" ht="18.75" x14ac:dyDescent="0.25">
      <c r="I2591" s="9">
        <f t="shared" si="42"/>
        <v>0</v>
      </c>
    </row>
    <row r="2592" spans="9:9" ht="18.75" x14ac:dyDescent="0.25">
      <c r="I2592" s="9">
        <f t="shared" si="42"/>
        <v>0</v>
      </c>
    </row>
    <row r="2593" spans="9:9" ht="18.75" x14ac:dyDescent="0.25">
      <c r="I2593" s="9">
        <f t="shared" si="42"/>
        <v>0</v>
      </c>
    </row>
    <row r="2594" spans="9:9" ht="18.75" x14ac:dyDescent="0.25">
      <c r="I2594" s="9">
        <f t="shared" si="42"/>
        <v>0</v>
      </c>
    </row>
    <row r="2595" spans="9:9" ht="18.75" x14ac:dyDescent="0.25">
      <c r="I2595" s="9">
        <f t="shared" si="42"/>
        <v>0</v>
      </c>
    </row>
    <row r="2596" spans="9:9" ht="18.75" x14ac:dyDescent="0.25">
      <c r="I2596" s="9">
        <f t="shared" si="42"/>
        <v>0</v>
      </c>
    </row>
    <row r="2597" spans="9:9" ht="18.75" x14ac:dyDescent="0.25">
      <c r="I2597" s="9">
        <f t="shared" si="42"/>
        <v>0</v>
      </c>
    </row>
    <row r="2598" spans="9:9" ht="18.75" x14ac:dyDescent="0.25">
      <c r="I2598" s="9">
        <f t="shared" si="42"/>
        <v>0</v>
      </c>
    </row>
    <row r="2599" spans="9:9" ht="18.75" x14ac:dyDescent="0.25">
      <c r="I2599" s="9">
        <f t="shared" si="42"/>
        <v>0</v>
      </c>
    </row>
    <row r="2600" spans="9:9" ht="18.75" x14ac:dyDescent="0.25">
      <c r="I2600" s="9">
        <f t="shared" si="42"/>
        <v>0</v>
      </c>
    </row>
    <row r="2601" spans="9:9" ht="18.75" x14ac:dyDescent="0.25">
      <c r="I2601" s="9">
        <f t="shared" si="42"/>
        <v>0</v>
      </c>
    </row>
    <row r="2602" spans="9:9" ht="18.75" x14ac:dyDescent="0.25">
      <c r="I2602" s="9">
        <f t="shared" si="42"/>
        <v>0</v>
      </c>
    </row>
    <row r="2603" spans="9:9" ht="18.75" x14ac:dyDescent="0.25">
      <c r="I2603" s="9">
        <f t="shared" si="42"/>
        <v>0</v>
      </c>
    </row>
    <row r="2604" spans="9:9" ht="18.75" x14ac:dyDescent="0.25">
      <c r="I2604" s="9">
        <f t="shared" si="42"/>
        <v>0</v>
      </c>
    </row>
    <row r="2605" spans="9:9" ht="18.75" x14ac:dyDescent="0.25">
      <c r="I2605" s="9">
        <f t="shared" si="42"/>
        <v>0</v>
      </c>
    </row>
    <row r="2606" spans="9:9" ht="18.75" x14ac:dyDescent="0.25">
      <c r="I2606" s="9">
        <f t="shared" si="42"/>
        <v>0</v>
      </c>
    </row>
    <row r="2607" spans="9:9" ht="18.75" x14ac:dyDescent="0.25">
      <c r="I2607" s="9">
        <f t="shared" si="42"/>
        <v>0</v>
      </c>
    </row>
    <row r="2608" spans="9:9" ht="18.75" x14ac:dyDescent="0.25">
      <c r="I2608" s="9">
        <f t="shared" si="42"/>
        <v>0</v>
      </c>
    </row>
    <row r="2609" spans="9:9" ht="18.75" x14ac:dyDescent="0.25">
      <c r="I2609" s="9">
        <f t="shared" si="42"/>
        <v>0</v>
      </c>
    </row>
    <row r="2610" spans="9:9" ht="18.75" x14ac:dyDescent="0.25">
      <c r="I2610" s="9">
        <f t="shared" si="42"/>
        <v>0</v>
      </c>
    </row>
    <row r="2611" spans="9:9" ht="18.75" x14ac:dyDescent="0.25">
      <c r="I2611" s="9">
        <f t="shared" si="42"/>
        <v>0</v>
      </c>
    </row>
    <row r="2612" spans="9:9" ht="18.75" x14ac:dyDescent="0.25">
      <c r="I2612" s="9">
        <f t="shared" si="42"/>
        <v>0</v>
      </c>
    </row>
    <row r="2613" spans="9:9" ht="18.75" x14ac:dyDescent="0.25">
      <c r="I2613" s="9">
        <f t="shared" si="42"/>
        <v>0</v>
      </c>
    </row>
    <row r="2614" spans="9:9" ht="18.75" x14ac:dyDescent="0.25">
      <c r="I2614" s="9">
        <f t="shared" si="42"/>
        <v>0</v>
      </c>
    </row>
    <row r="2615" spans="9:9" ht="18.75" x14ac:dyDescent="0.25">
      <c r="I2615" s="9">
        <f t="shared" si="42"/>
        <v>0</v>
      </c>
    </row>
    <row r="2616" spans="9:9" ht="18.75" x14ac:dyDescent="0.25">
      <c r="I2616" s="9">
        <f t="shared" si="42"/>
        <v>0</v>
      </c>
    </row>
    <row r="2617" spans="9:9" ht="18.75" x14ac:dyDescent="0.25">
      <c r="I2617" s="9">
        <f t="shared" si="42"/>
        <v>0</v>
      </c>
    </row>
    <row r="2618" spans="9:9" ht="18.75" x14ac:dyDescent="0.25">
      <c r="I2618" s="9">
        <f t="shared" si="42"/>
        <v>0</v>
      </c>
    </row>
    <row r="2619" spans="9:9" ht="18.75" x14ac:dyDescent="0.25">
      <c r="I2619" s="9">
        <f t="shared" si="42"/>
        <v>0</v>
      </c>
    </row>
    <row r="2620" spans="9:9" ht="18.75" x14ac:dyDescent="0.25">
      <c r="I2620" s="9">
        <f t="shared" si="42"/>
        <v>0</v>
      </c>
    </row>
    <row r="2621" spans="9:9" ht="18.75" x14ac:dyDescent="0.25">
      <c r="I2621" s="9">
        <f t="shared" si="42"/>
        <v>0</v>
      </c>
    </row>
    <row r="2622" spans="9:9" ht="18.75" x14ac:dyDescent="0.25">
      <c r="I2622" s="9">
        <f t="shared" si="42"/>
        <v>0</v>
      </c>
    </row>
    <row r="2623" spans="9:9" ht="18.75" x14ac:dyDescent="0.25">
      <c r="I2623" s="9">
        <f t="shared" si="42"/>
        <v>0</v>
      </c>
    </row>
    <row r="2624" spans="9:9" ht="18.75" x14ac:dyDescent="0.25">
      <c r="I2624" s="9">
        <f t="shared" si="42"/>
        <v>0</v>
      </c>
    </row>
    <row r="2625" spans="9:9" ht="18.75" x14ac:dyDescent="0.25">
      <c r="I2625" s="9">
        <f t="shared" si="42"/>
        <v>0</v>
      </c>
    </row>
    <row r="2626" spans="9:9" ht="18.75" x14ac:dyDescent="0.25">
      <c r="I2626" s="9">
        <f t="shared" si="42"/>
        <v>0</v>
      </c>
    </row>
    <row r="2627" spans="9:9" ht="18.75" x14ac:dyDescent="0.25">
      <c r="I2627" s="9">
        <f t="shared" si="42"/>
        <v>0</v>
      </c>
    </row>
    <row r="2628" spans="9:9" ht="18.75" x14ac:dyDescent="0.25">
      <c r="I2628" s="9">
        <f t="shared" si="42"/>
        <v>0</v>
      </c>
    </row>
    <row r="2629" spans="9:9" ht="18.75" x14ac:dyDescent="0.25">
      <c r="I2629" s="9">
        <f t="shared" si="42"/>
        <v>0</v>
      </c>
    </row>
    <row r="2630" spans="9:9" ht="18.75" x14ac:dyDescent="0.25">
      <c r="I2630" s="9">
        <f t="shared" si="42"/>
        <v>0</v>
      </c>
    </row>
    <row r="2631" spans="9:9" ht="18.75" x14ac:dyDescent="0.25">
      <c r="I2631" s="9">
        <f t="shared" si="42"/>
        <v>0</v>
      </c>
    </row>
    <row r="2632" spans="9:9" ht="18.75" x14ac:dyDescent="0.25">
      <c r="I2632" s="9">
        <f t="shared" ref="I2632:I2695" si="43">IFERROR((G2632*F2632)-H2632,"")</f>
        <v>0</v>
      </c>
    </row>
    <row r="2633" spans="9:9" ht="18.75" x14ac:dyDescent="0.25">
      <c r="I2633" s="9">
        <f t="shared" si="43"/>
        <v>0</v>
      </c>
    </row>
    <row r="2634" spans="9:9" ht="18.75" x14ac:dyDescent="0.25">
      <c r="I2634" s="9">
        <f t="shared" si="43"/>
        <v>0</v>
      </c>
    </row>
    <row r="2635" spans="9:9" ht="18.75" x14ac:dyDescent="0.25">
      <c r="I2635" s="9">
        <f t="shared" si="43"/>
        <v>0</v>
      </c>
    </row>
    <row r="2636" spans="9:9" ht="18.75" x14ac:dyDescent="0.25">
      <c r="I2636" s="9">
        <f t="shared" si="43"/>
        <v>0</v>
      </c>
    </row>
    <row r="2637" spans="9:9" ht="18.75" x14ac:dyDescent="0.25">
      <c r="I2637" s="9">
        <f t="shared" si="43"/>
        <v>0</v>
      </c>
    </row>
    <row r="2638" spans="9:9" ht="18.75" x14ac:dyDescent="0.25">
      <c r="I2638" s="9">
        <f t="shared" si="43"/>
        <v>0</v>
      </c>
    </row>
    <row r="2639" spans="9:9" ht="18.75" x14ac:dyDescent="0.25">
      <c r="I2639" s="9">
        <f t="shared" si="43"/>
        <v>0</v>
      </c>
    </row>
    <row r="2640" spans="9:9" ht="18.75" x14ac:dyDescent="0.25">
      <c r="I2640" s="9">
        <f t="shared" si="43"/>
        <v>0</v>
      </c>
    </row>
    <row r="2641" spans="9:9" ht="18.75" x14ac:dyDescent="0.25">
      <c r="I2641" s="9">
        <f t="shared" si="43"/>
        <v>0</v>
      </c>
    </row>
    <row r="2642" spans="9:9" ht="18.75" x14ac:dyDescent="0.25">
      <c r="I2642" s="9">
        <f t="shared" si="43"/>
        <v>0</v>
      </c>
    </row>
    <row r="2643" spans="9:9" ht="18.75" x14ac:dyDescent="0.25">
      <c r="I2643" s="9">
        <f t="shared" si="43"/>
        <v>0</v>
      </c>
    </row>
    <row r="2644" spans="9:9" ht="18.75" x14ac:dyDescent="0.25">
      <c r="I2644" s="9">
        <f t="shared" si="43"/>
        <v>0</v>
      </c>
    </row>
    <row r="2645" spans="9:9" ht="18.75" x14ac:dyDescent="0.25">
      <c r="I2645" s="9">
        <f t="shared" si="43"/>
        <v>0</v>
      </c>
    </row>
    <row r="2646" spans="9:9" ht="18.75" x14ac:dyDescent="0.25">
      <c r="I2646" s="9">
        <f t="shared" si="43"/>
        <v>0</v>
      </c>
    </row>
    <row r="2647" spans="9:9" ht="18.75" x14ac:dyDescent="0.25">
      <c r="I2647" s="9">
        <f t="shared" si="43"/>
        <v>0</v>
      </c>
    </row>
    <row r="2648" spans="9:9" ht="18.75" x14ac:dyDescent="0.25">
      <c r="I2648" s="9">
        <f t="shared" si="43"/>
        <v>0</v>
      </c>
    </row>
    <row r="2649" spans="9:9" ht="18.75" x14ac:dyDescent="0.25">
      <c r="I2649" s="9">
        <f t="shared" si="43"/>
        <v>0</v>
      </c>
    </row>
    <row r="2650" spans="9:9" ht="18.75" x14ac:dyDescent="0.25">
      <c r="I2650" s="9">
        <f t="shared" si="43"/>
        <v>0</v>
      </c>
    </row>
    <row r="2651" spans="9:9" ht="18.75" x14ac:dyDescent="0.25">
      <c r="I2651" s="9">
        <f t="shared" si="43"/>
        <v>0</v>
      </c>
    </row>
    <row r="2652" spans="9:9" ht="18.75" x14ac:dyDescent="0.25">
      <c r="I2652" s="9">
        <f t="shared" si="43"/>
        <v>0</v>
      </c>
    </row>
    <row r="2653" spans="9:9" ht="18.75" x14ac:dyDescent="0.25">
      <c r="I2653" s="9">
        <f t="shared" si="43"/>
        <v>0</v>
      </c>
    </row>
    <row r="2654" spans="9:9" ht="18.75" x14ac:dyDescent="0.25">
      <c r="I2654" s="9">
        <f t="shared" si="43"/>
        <v>0</v>
      </c>
    </row>
    <row r="2655" spans="9:9" ht="18.75" x14ac:dyDescent="0.25">
      <c r="I2655" s="9">
        <f t="shared" si="43"/>
        <v>0</v>
      </c>
    </row>
    <row r="2656" spans="9:9" ht="18.75" x14ac:dyDescent="0.25">
      <c r="I2656" s="9">
        <f t="shared" si="43"/>
        <v>0</v>
      </c>
    </row>
    <row r="2657" spans="9:9" ht="18.75" x14ac:dyDescent="0.25">
      <c r="I2657" s="9">
        <f t="shared" si="43"/>
        <v>0</v>
      </c>
    </row>
    <row r="2658" spans="9:9" ht="18.75" x14ac:dyDescent="0.25">
      <c r="I2658" s="9">
        <f t="shared" si="43"/>
        <v>0</v>
      </c>
    </row>
    <row r="2659" spans="9:9" ht="18.75" x14ac:dyDescent="0.25">
      <c r="I2659" s="9">
        <f t="shared" si="43"/>
        <v>0</v>
      </c>
    </row>
    <row r="2660" spans="9:9" ht="18.75" x14ac:dyDescent="0.25">
      <c r="I2660" s="9">
        <f t="shared" si="43"/>
        <v>0</v>
      </c>
    </row>
    <row r="2661" spans="9:9" ht="18.75" x14ac:dyDescent="0.25">
      <c r="I2661" s="9">
        <f t="shared" si="43"/>
        <v>0</v>
      </c>
    </row>
    <row r="2662" spans="9:9" ht="18.75" x14ac:dyDescent="0.25">
      <c r="I2662" s="9">
        <f t="shared" si="43"/>
        <v>0</v>
      </c>
    </row>
    <row r="2663" spans="9:9" ht="18.75" x14ac:dyDescent="0.25">
      <c r="I2663" s="9">
        <f t="shared" si="43"/>
        <v>0</v>
      </c>
    </row>
    <row r="2664" spans="9:9" ht="18.75" x14ac:dyDescent="0.25">
      <c r="I2664" s="9">
        <f t="shared" si="43"/>
        <v>0</v>
      </c>
    </row>
    <row r="2665" spans="9:9" ht="18.75" x14ac:dyDescent="0.25">
      <c r="I2665" s="9">
        <f t="shared" si="43"/>
        <v>0</v>
      </c>
    </row>
    <row r="2666" spans="9:9" ht="18.75" x14ac:dyDescent="0.25">
      <c r="I2666" s="9">
        <f t="shared" si="43"/>
        <v>0</v>
      </c>
    </row>
    <row r="2667" spans="9:9" ht="18.75" x14ac:dyDescent="0.25">
      <c r="I2667" s="9">
        <f t="shared" si="43"/>
        <v>0</v>
      </c>
    </row>
    <row r="2668" spans="9:9" ht="18.75" x14ac:dyDescent="0.25">
      <c r="I2668" s="9">
        <f t="shared" si="43"/>
        <v>0</v>
      </c>
    </row>
    <row r="2669" spans="9:9" ht="18.75" x14ac:dyDescent="0.25">
      <c r="I2669" s="9">
        <f t="shared" si="43"/>
        <v>0</v>
      </c>
    </row>
    <row r="2670" spans="9:9" ht="18.75" x14ac:dyDescent="0.25">
      <c r="I2670" s="9">
        <f t="shared" si="43"/>
        <v>0</v>
      </c>
    </row>
    <row r="2671" spans="9:9" ht="18.75" x14ac:dyDescent="0.25">
      <c r="I2671" s="9">
        <f t="shared" si="43"/>
        <v>0</v>
      </c>
    </row>
    <row r="2672" spans="9:9" ht="18.75" x14ac:dyDescent="0.25">
      <c r="I2672" s="9">
        <f t="shared" si="43"/>
        <v>0</v>
      </c>
    </row>
    <row r="2673" spans="9:9" ht="18.75" x14ac:dyDescent="0.25">
      <c r="I2673" s="9">
        <f t="shared" si="43"/>
        <v>0</v>
      </c>
    </row>
    <row r="2674" spans="9:9" ht="18.75" x14ac:dyDescent="0.25">
      <c r="I2674" s="9">
        <f t="shared" si="43"/>
        <v>0</v>
      </c>
    </row>
    <row r="2675" spans="9:9" ht="18.75" x14ac:dyDescent="0.25">
      <c r="I2675" s="9">
        <f t="shared" si="43"/>
        <v>0</v>
      </c>
    </row>
    <row r="2676" spans="9:9" ht="18.75" x14ac:dyDescent="0.25">
      <c r="I2676" s="9">
        <f t="shared" si="43"/>
        <v>0</v>
      </c>
    </row>
    <row r="2677" spans="9:9" ht="18.75" x14ac:dyDescent="0.25">
      <c r="I2677" s="9">
        <f t="shared" si="43"/>
        <v>0</v>
      </c>
    </row>
    <row r="2678" spans="9:9" ht="18.75" x14ac:dyDescent="0.25">
      <c r="I2678" s="9">
        <f t="shared" si="43"/>
        <v>0</v>
      </c>
    </row>
    <row r="2679" spans="9:9" ht="18.75" x14ac:dyDescent="0.25">
      <c r="I2679" s="9">
        <f t="shared" si="43"/>
        <v>0</v>
      </c>
    </row>
    <row r="2680" spans="9:9" ht="18.75" x14ac:dyDescent="0.25">
      <c r="I2680" s="9">
        <f t="shared" si="43"/>
        <v>0</v>
      </c>
    </row>
    <row r="2681" spans="9:9" ht="18.75" x14ac:dyDescent="0.25">
      <c r="I2681" s="9">
        <f t="shared" si="43"/>
        <v>0</v>
      </c>
    </row>
    <row r="2682" spans="9:9" ht="18.75" x14ac:dyDescent="0.25">
      <c r="I2682" s="9">
        <f t="shared" si="43"/>
        <v>0</v>
      </c>
    </row>
    <row r="2683" spans="9:9" ht="18.75" x14ac:dyDescent="0.25">
      <c r="I2683" s="9">
        <f t="shared" si="43"/>
        <v>0</v>
      </c>
    </row>
    <row r="2684" spans="9:9" ht="18.75" x14ac:dyDescent="0.25">
      <c r="I2684" s="9">
        <f t="shared" si="43"/>
        <v>0</v>
      </c>
    </row>
    <row r="2685" spans="9:9" ht="18.75" x14ac:dyDescent="0.25">
      <c r="I2685" s="9">
        <f t="shared" si="43"/>
        <v>0</v>
      </c>
    </row>
    <row r="2686" spans="9:9" ht="18.75" x14ac:dyDescent="0.25">
      <c r="I2686" s="9">
        <f t="shared" si="43"/>
        <v>0</v>
      </c>
    </row>
    <row r="2687" spans="9:9" ht="18.75" x14ac:dyDescent="0.25">
      <c r="I2687" s="9">
        <f t="shared" si="43"/>
        <v>0</v>
      </c>
    </row>
    <row r="2688" spans="9:9" ht="18.75" x14ac:dyDescent="0.25">
      <c r="I2688" s="9">
        <f t="shared" si="43"/>
        <v>0</v>
      </c>
    </row>
    <row r="2689" spans="9:9" ht="18.75" x14ac:dyDescent="0.25">
      <c r="I2689" s="9">
        <f t="shared" si="43"/>
        <v>0</v>
      </c>
    </row>
    <row r="2690" spans="9:9" ht="18.75" x14ac:dyDescent="0.25">
      <c r="I2690" s="9">
        <f t="shared" si="43"/>
        <v>0</v>
      </c>
    </row>
    <row r="2691" spans="9:9" ht="18.75" x14ac:dyDescent="0.25">
      <c r="I2691" s="9">
        <f t="shared" si="43"/>
        <v>0</v>
      </c>
    </row>
    <row r="2692" spans="9:9" ht="18.75" x14ac:dyDescent="0.25">
      <c r="I2692" s="9">
        <f t="shared" si="43"/>
        <v>0</v>
      </c>
    </row>
    <row r="2693" spans="9:9" ht="18.75" x14ac:dyDescent="0.25">
      <c r="I2693" s="9">
        <f t="shared" si="43"/>
        <v>0</v>
      </c>
    </row>
    <row r="2694" spans="9:9" ht="18.75" x14ac:dyDescent="0.25">
      <c r="I2694" s="9">
        <f t="shared" si="43"/>
        <v>0</v>
      </c>
    </row>
    <row r="2695" spans="9:9" ht="18.75" x14ac:dyDescent="0.25">
      <c r="I2695" s="9">
        <f t="shared" si="43"/>
        <v>0</v>
      </c>
    </row>
    <row r="2696" spans="9:9" ht="18.75" x14ac:dyDescent="0.25">
      <c r="I2696" s="9">
        <f t="shared" ref="I2696:I2759" si="44">IFERROR((G2696*F2696)-H2696,"")</f>
        <v>0</v>
      </c>
    </row>
    <row r="2697" spans="9:9" ht="18.75" x14ac:dyDescent="0.25">
      <c r="I2697" s="9">
        <f t="shared" si="44"/>
        <v>0</v>
      </c>
    </row>
    <row r="2698" spans="9:9" ht="18.75" x14ac:dyDescent="0.25">
      <c r="I2698" s="9">
        <f t="shared" si="44"/>
        <v>0</v>
      </c>
    </row>
    <row r="2699" spans="9:9" ht="18.75" x14ac:dyDescent="0.25">
      <c r="I2699" s="9">
        <f t="shared" si="44"/>
        <v>0</v>
      </c>
    </row>
    <row r="2700" spans="9:9" ht="18.75" x14ac:dyDescent="0.25">
      <c r="I2700" s="9">
        <f t="shared" si="44"/>
        <v>0</v>
      </c>
    </row>
    <row r="2701" spans="9:9" ht="18.75" x14ac:dyDescent="0.25">
      <c r="I2701" s="9">
        <f t="shared" si="44"/>
        <v>0</v>
      </c>
    </row>
    <row r="2702" spans="9:9" ht="18.75" x14ac:dyDescent="0.25">
      <c r="I2702" s="9">
        <f t="shared" si="44"/>
        <v>0</v>
      </c>
    </row>
    <row r="2703" spans="9:9" ht="18.75" x14ac:dyDescent="0.25">
      <c r="I2703" s="9">
        <f t="shared" si="44"/>
        <v>0</v>
      </c>
    </row>
    <row r="2704" spans="9:9" ht="18.75" x14ac:dyDescent="0.25">
      <c r="I2704" s="9">
        <f t="shared" si="44"/>
        <v>0</v>
      </c>
    </row>
    <row r="2705" spans="9:9" ht="18.75" x14ac:dyDescent="0.25">
      <c r="I2705" s="9">
        <f t="shared" si="44"/>
        <v>0</v>
      </c>
    </row>
    <row r="2706" spans="9:9" ht="18.75" x14ac:dyDescent="0.25">
      <c r="I2706" s="9">
        <f t="shared" si="44"/>
        <v>0</v>
      </c>
    </row>
    <row r="2707" spans="9:9" ht="18.75" x14ac:dyDescent="0.25">
      <c r="I2707" s="9">
        <f t="shared" si="44"/>
        <v>0</v>
      </c>
    </row>
    <row r="2708" spans="9:9" ht="18.75" x14ac:dyDescent="0.25">
      <c r="I2708" s="9">
        <f t="shared" si="44"/>
        <v>0</v>
      </c>
    </row>
    <row r="2709" spans="9:9" ht="18.75" x14ac:dyDescent="0.25">
      <c r="I2709" s="9">
        <f t="shared" si="44"/>
        <v>0</v>
      </c>
    </row>
    <row r="2710" spans="9:9" ht="18.75" x14ac:dyDescent="0.25">
      <c r="I2710" s="9">
        <f t="shared" si="44"/>
        <v>0</v>
      </c>
    </row>
    <row r="2711" spans="9:9" ht="18.75" x14ac:dyDescent="0.25">
      <c r="I2711" s="9">
        <f t="shared" si="44"/>
        <v>0</v>
      </c>
    </row>
    <row r="2712" spans="9:9" ht="18.75" x14ac:dyDescent="0.25">
      <c r="I2712" s="9">
        <f t="shared" si="44"/>
        <v>0</v>
      </c>
    </row>
    <row r="2713" spans="9:9" ht="18.75" x14ac:dyDescent="0.25">
      <c r="I2713" s="9">
        <f t="shared" si="44"/>
        <v>0</v>
      </c>
    </row>
    <row r="2714" spans="9:9" ht="18.75" x14ac:dyDescent="0.25">
      <c r="I2714" s="9">
        <f t="shared" si="44"/>
        <v>0</v>
      </c>
    </row>
    <row r="2715" spans="9:9" ht="18.75" x14ac:dyDescent="0.25">
      <c r="I2715" s="9">
        <f t="shared" si="44"/>
        <v>0</v>
      </c>
    </row>
    <row r="2716" spans="9:9" ht="18.75" x14ac:dyDescent="0.25">
      <c r="I2716" s="9">
        <f t="shared" si="44"/>
        <v>0</v>
      </c>
    </row>
    <row r="2717" spans="9:9" ht="18.75" x14ac:dyDescent="0.25">
      <c r="I2717" s="9">
        <f t="shared" si="44"/>
        <v>0</v>
      </c>
    </row>
    <row r="2718" spans="9:9" ht="18.75" x14ac:dyDescent="0.25">
      <c r="I2718" s="9">
        <f t="shared" si="44"/>
        <v>0</v>
      </c>
    </row>
    <row r="2719" spans="9:9" ht="18.75" x14ac:dyDescent="0.25">
      <c r="I2719" s="9">
        <f t="shared" si="44"/>
        <v>0</v>
      </c>
    </row>
    <row r="2720" spans="9:9" ht="18.75" x14ac:dyDescent="0.25">
      <c r="I2720" s="9">
        <f t="shared" si="44"/>
        <v>0</v>
      </c>
    </row>
    <row r="2721" spans="9:9" ht="18.75" x14ac:dyDescent="0.25">
      <c r="I2721" s="9">
        <f t="shared" si="44"/>
        <v>0</v>
      </c>
    </row>
    <row r="2722" spans="9:9" ht="18.75" x14ac:dyDescent="0.25">
      <c r="I2722" s="9">
        <f t="shared" si="44"/>
        <v>0</v>
      </c>
    </row>
    <row r="2723" spans="9:9" ht="18.75" x14ac:dyDescent="0.25">
      <c r="I2723" s="9">
        <f t="shared" si="44"/>
        <v>0</v>
      </c>
    </row>
    <row r="2724" spans="9:9" ht="18.75" x14ac:dyDescent="0.25">
      <c r="I2724" s="9">
        <f t="shared" si="44"/>
        <v>0</v>
      </c>
    </row>
    <row r="2725" spans="9:9" ht="18.75" x14ac:dyDescent="0.25">
      <c r="I2725" s="9">
        <f t="shared" si="44"/>
        <v>0</v>
      </c>
    </row>
    <row r="2726" spans="9:9" ht="18.75" x14ac:dyDescent="0.25">
      <c r="I2726" s="9">
        <f t="shared" si="44"/>
        <v>0</v>
      </c>
    </row>
    <row r="2727" spans="9:9" ht="18.75" x14ac:dyDescent="0.25">
      <c r="I2727" s="9">
        <f t="shared" si="44"/>
        <v>0</v>
      </c>
    </row>
    <row r="2728" spans="9:9" ht="18.75" x14ac:dyDescent="0.25">
      <c r="I2728" s="9">
        <f t="shared" si="44"/>
        <v>0</v>
      </c>
    </row>
    <row r="2729" spans="9:9" ht="18.75" x14ac:dyDescent="0.25">
      <c r="I2729" s="9">
        <f t="shared" si="44"/>
        <v>0</v>
      </c>
    </row>
    <row r="2730" spans="9:9" ht="18.75" x14ac:dyDescent="0.25">
      <c r="I2730" s="9">
        <f t="shared" si="44"/>
        <v>0</v>
      </c>
    </row>
    <row r="2731" spans="9:9" ht="18.75" x14ac:dyDescent="0.25">
      <c r="I2731" s="9">
        <f t="shared" si="44"/>
        <v>0</v>
      </c>
    </row>
    <row r="2732" spans="9:9" ht="18.75" x14ac:dyDescent="0.25">
      <c r="I2732" s="9">
        <f t="shared" si="44"/>
        <v>0</v>
      </c>
    </row>
    <row r="2733" spans="9:9" ht="18.75" x14ac:dyDescent="0.25">
      <c r="I2733" s="9">
        <f t="shared" si="44"/>
        <v>0</v>
      </c>
    </row>
    <row r="2734" spans="9:9" ht="18.75" x14ac:dyDescent="0.25">
      <c r="I2734" s="9">
        <f t="shared" si="44"/>
        <v>0</v>
      </c>
    </row>
    <row r="2735" spans="9:9" ht="18.75" x14ac:dyDescent="0.25">
      <c r="I2735" s="9">
        <f t="shared" si="44"/>
        <v>0</v>
      </c>
    </row>
    <row r="2736" spans="9:9" ht="18.75" x14ac:dyDescent="0.25">
      <c r="I2736" s="9">
        <f t="shared" si="44"/>
        <v>0</v>
      </c>
    </row>
    <row r="2737" spans="9:9" ht="18.75" x14ac:dyDescent="0.25">
      <c r="I2737" s="9">
        <f t="shared" si="44"/>
        <v>0</v>
      </c>
    </row>
    <row r="2738" spans="9:9" ht="18.75" x14ac:dyDescent="0.25">
      <c r="I2738" s="9">
        <f t="shared" si="44"/>
        <v>0</v>
      </c>
    </row>
    <row r="2739" spans="9:9" ht="18.75" x14ac:dyDescent="0.25">
      <c r="I2739" s="9">
        <f t="shared" si="44"/>
        <v>0</v>
      </c>
    </row>
    <row r="2740" spans="9:9" ht="18.75" x14ac:dyDescent="0.25">
      <c r="I2740" s="9">
        <f t="shared" si="44"/>
        <v>0</v>
      </c>
    </row>
    <row r="2741" spans="9:9" ht="18.75" x14ac:dyDescent="0.25">
      <c r="I2741" s="9">
        <f t="shared" si="44"/>
        <v>0</v>
      </c>
    </row>
    <row r="2742" spans="9:9" ht="18.75" x14ac:dyDescent="0.25">
      <c r="I2742" s="9">
        <f t="shared" si="44"/>
        <v>0</v>
      </c>
    </row>
    <row r="2743" spans="9:9" ht="18.75" x14ac:dyDescent="0.25">
      <c r="I2743" s="9">
        <f t="shared" si="44"/>
        <v>0</v>
      </c>
    </row>
    <row r="2744" spans="9:9" ht="18.75" x14ac:dyDescent="0.25">
      <c r="I2744" s="9">
        <f t="shared" si="44"/>
        <v>0</v>
      </c>
    </row>
    <row r="2745" spans="9:9" ht="18.75" x14ac:dyDescent="0.25">
      <c r="I2745" s="9">
        <f t="shared" si="44"/>
        <v>0</v>
      </c>
    </row>
    <row r="2746" spans="9:9" ht="18.75" x14ac:dyDescent="0.25">
      <c r="I2746" s="9">
        <f t="shared" si="44"/>
        <v>0</v>
      </c>
    </row>
    <row r="2747" spans="9:9" ht="18.75" x14ac:dyDescent="0.25">
      <c r="I2747" s="9">
        <f t="shared" si="44"/>
        <v>0</v>
      </c>
    </row>
    <row r="2748" spans="9:9" ht="18.75" x14ac:dyDescent="0.25">
      <c r="I2748" s="9">
        <f t="shared" si="44"/>
        <v>0</v>
      </c>
    </row>
    <row r="2749" spans="9:9" ht="18.75" x14ac:dyDescent="0.25">
      <c r="I2749" s="9">
        <f t="shared" si="44"/>
        <v>0</v>
      </c>
    </row>
    <row r="2750" spans="9:9" ht="18.75" x14ac:dyDescent="0.25">
      <c r="I2750" s="9">
        <f t="shared" si="44"/>
        <v>0</v>
      </c>
    </row>
    <row r="2751" spans="9:9" ht="18.75" x14ac:dyDescent="0.25">
      <c r="I2751" s="9">
        <f t="shared" si="44"/>
        <v>0</v>
      </c>
    </row>
    <row r="2752" spans="9:9" ht="18.75" x14ac:dyDescent="0.25">
      <c r="I2752" s="9">
        <f t="shared" si="44"/>
        <v>0</v>
      </c>
    </row>
    <row r="2753" spans="9:9" ht="18.75" x14ac:dyDescent="0.25">
      <c r="I2753" s="9">
        <f t="shared" si="44"/>
        <v>0</v>
      </c>
    </row>
    <row r="2754" spans="9:9" ht="18.75" x14ac:dyDescent="0.25">
      <c r="I2754" s="9">
        <f t="shared" si="44"/>
        <v>0</v>
      </c>
    </row>
    <row r="2755" spans="9:9" ht="18.75" x14ac:dyDescent="0.25">
      <c r="I2755" s="9">
        <f t="shared" si="44"/>
        <v>0</v>
      </c>
    </row>
    <row r="2756" spans="9:9" ht="18.75" x14ac:dyDescent="0.25">
      <c r="I2756" s="9">
        <f t="shared" si="44"/>
        <v>0</v>
      </c>
    </row>
    <row r="2757" spans="9:9" ht="18.75" x14ac:dyDescent="0.25">
      <c r="I2757" s="9">
        <f t="shared" si="44"/>
        <v>0</v>
      </c>
    </row>
    <row r="2758" spans="9:9" ht="18.75" x14ac:dyDescent="0.25">
      <c r="I2758" s="9">
        <f t="shared" si="44"/>
        <v>0</v>
      </c>
    </row>
    <row r="2759" spans="9:9" ht="18.75" x14ac:dyDescent="0.25">
      <c r="I2759" s="9">
        <f t="shared" si="44"/>
        <v>0</v>
      </c>
    </row>
    <row r="2760" spans="9:9" ht="18.75" x14ac:dyDescent="0.25">
      <c r="I2760" s="9">
        <f t="shared" ref="I2760:I2823" si="45">IFERROR((G2760*F2760)-H2760,"")</f>
        <v>0</v>
      </c>
    </row>
    <row r="2761" spans="9:9" ht="18.75" x14ac:dyDescent="0.25">
      <c r="I2761" s="9">
        <f t="shared" si="45"/>
        <v>0</v>
      </c>
    </row>
    <row r="2762" spans="9:9" ht="18.75" x14ac:dyDescent="0.25">
      <c r="I2762" s="9">
        <f t="shared" si="45"/>
        <v>0</v>
      </c>
    </row>
    <row r="2763" spans="9:9" ht="18.75" x14ac:dyDescent="0.25">
      <c r="I2763" s="9">
        <f t="shared" si="45"/>
        <v>0</v>
      </c>
    </row>
    <row r="2764" spans="9:9" ht="18.75" x14ac:dyDescent="0.25">
      <c r="I2764" s="9">
        <f t="shared" si="45"/>
        <v>0</v>
      </c>
    </row>
    <row r="2765" spans="9:9" ht="18.75" x14ac:dyDescent="0.25">
      <c r="I2765" s="9">
        <f t="shared" si="45"/>
        <v>0</v>
      </c>
    </row>
    <row r="2766" spans="9:9" ht="18.75" x14ac:dyDescent="0.25">
      <c r="I2766" s="9">
        <f t="shared" si="45"/>
        <v>0</v>
      </c>
    </row>
    <row r="2767" spans="9:9" ht="18.75" x14ac:dyDescent="0.25">
      <c r="I2767" s="9">
        <f t="shared" si="45"/>
        <v>0</v>
      </c>
    </row>
    <row r="2768" spans="9:9" ht="18.75" x14ac:dyDescent="0.25">
      <c r="I2768" s="9">
        <f t="shared" si="45"/>
        <v>0</v>
      </c>
    </row>
    <row r="2769" spans="9:9" ht="18.75" x14ac:dyDescent="0.25">
      <c r="I2769" s="9">
        <f t="shared" si="45"/>
        <v>0</v>
      </c>
    </row>
    <row r="2770" spans="9:9" ht="18.75" x14ac:dyDescent="0.25">
      <c r="I2770" s="9">
        <f t="shared" si="45"/>
        <v>0</v>
      </c>
    </row>
    <row r="2771" spans="9:9" ht="18.75" x14ac:dyDescent="0.25">
      <c r="I2771" s="9">
        <f t="shared" si="45"/>
        <v>0</v>
      </c>
    </row>
    <row r="2772" spans="9:9" ht="18.75" x14ac:dyDescent="0.25">
      <c r="I2772" s="9">
        <f t="shared" si="45"/>
        <v>0</v>
      </c>
    </row>
    <row r="2773" spans="9:9" ht="18.75" x14ac:dyDescent="0.25">
      <c r="I2773" s="9">
        <f t="shared" si="45"/>
        <v>0</v>
      </c>
    </row>
    <row r="2774" spans="9:9" ht="18.75" x14ac:dyDescent="0.25">
      <c r="I2774" s="9">
        <f t="shared" si="45"/>
        <v>0</v>
      </c>
    </row>
    <row r="2775" spans="9:9" ht="18.75" x14ac:dyDescent="0.25">
      <c r="I2775" s="9">
        <f t="shared" si="45"/>
        <v>0</v>
      </c>
    </row>
    <row r="2776" spans="9:9" ht="18.75" x14ac:dyDescent="0.25">
      <c r="I2776" s="9">
        <f t="shared" si="45"/>
        <v>0</v>
      </c>
    </row>
    <row r="2777" spans="9:9" ht="18.75" x14ac:dyDescent="0.25">
      <c r="I2777" s="9">
        <f t="shared" si="45"/>
        <v>0</v>
      </c>
    </row>
    <row r="2778" spans="9:9" ht="18.75" x14ac:dyDescent="0.25">
      <c r="I2778" s="9">
        <f t="shared" si="45"/>
        <v>0</v>
      </c>
    </row>
    <row r="2779" spans="9:9" ht="18.75" x14ac:dyDescent="0.25">
      <c r="I2779" s="9">
        <f t="shared" si="45"/>
        <v>0</v>
      </c>
    </row>
    <row r="2780" spans="9:9" ht="18.75" x14ac:dyDescent="0.25">
      <c r="I2780" s="9">
        <f t="shared" si="45"/>
        <v>0</v>
      </c>
    </row>
    <row r="2781" spans="9:9" ht="18.75" x14ac:dyDescent="0.25">
      <c r="I2781" s="9">
        <f t="shared" si="45"/>
        <v>0</v>
      </c>
    </row>
    <row r="2782" spans="9:9" ht="18.75" x14ac:dyDescent="0.25">
      <c r="I2782" s="9">
        <f t="shared" si="45"/>
        <v>0</v>
      </c>
    </row>
    <row r="2783" spans="9:9" ht="18.75" x14ac:dyDescent="0.25">
      <c r="I2783" s="9">
        <f t="shared" si="45"/>
        <v>0</v>
      </c>
    </row>
    <row r="2784" spans="9:9" ht="18.75" x14ac:dyDescent="0.25">
      <c r="I2784" s="9">
        <f t="shared" si="45"/>
        <v>0</v>
      </c>
    </row>
    <row r="2785" spans="9:9" ht="18.75" x14ac:dyDescent="0.25">
      <c r="I2785" s="9">
        <f t="shared" si="45"/>
        <v>0</v>
      </c>
    </row>
    <row r="2786" spans="9:9" ht="18.75" x14ac:dyDescent="0.25">
      <c r="I2786" s="9">
        <f t="shared" si="45"/>
        <v>0</v>
      </c>
    </row>
    <row r="2787" spans="9:9" ht="18.75" x14ac:dyDescent="0.25">
      <c r="I2787" s="9">
        <f t="shared" si="45"/>
        <v>0</v>
      </c>
    </row>
    <row r="2788" spans="9:9" ht="18.75" x14ac:dyDescent="0.25">
      <c r="I2788" s="9">
        <f t="shared" si="45"/>
        <v>0</v>
      </c>
    </row>
    <row r="2789" spans="9:9" ht="18.75" x14ac:dyDescent="0.25">
      <c r="I2789" s="9">
        <f t="shared" si="45"/>
        <v>0</v>
      </c>
    </row>
    <row r="2790" spans="9:9" ht="18.75" x14ac:dyDescent="0.25">
      <c r="I2790" s="9">
        <f t="shared" si="45"/>
        <v>0</v>
      </c>
    </row>
    <row r="2791" spans="9:9" ht="18.75" x14ac:dyDescent="0.25">
      <c r="I2791" s="9">
        <f t="shared" si="45"/>
        <v>0</v>
      </c>
    </row>
    <row r="2792" spans="9:9" ht="18.75" x14ac:dyDescent="0.25">
      <c r="I2792" s="9">
        <f t="shared" si="45"/>
        <v>0</v>
      </c>
    </row>
    <row r="2793" spans="9:9" ht="18.75" x14ac:dyDescent="0.25">
      <c r="I2793" s="9">
        <f t="shared" si="45"/>
        <v>0</v>
      </c>
    </row>
    <row r="2794" spans="9:9" ht="18.75" x14ac:dyDescent="0.25">
      <c r="I2794" s="9">
        <f t="shared" si="45"/>
        <v>0</v>
      </c>
    </row>
    <row r="2795" spans="9:9" ht="18.75" x14ac:dyDescent="0.25">
      <c r="I2795" s="9">
        <f t="shared" si="45"/>
        <v>0</v>
      </c>
    </row>
    <row r="2796" spans="9:9" ht="18.75" x14ac:dyDescent="0.25">
      <c r="I2796" s="9">
        <f t="shared" si="45"/>
        <v>0</v>
      </c>
    </row>
    <row r="2797" spans="9:9" ht="18.75" x14ac:dyDescent="0.25">
      <c r="I2797" s="9">
        <f t="shared" si="45"/>
        <v>0</v>
      </c>
    </row>
    <row r="2798" spans="9:9" ht="18.75" x14ac:dyDescent="0.25">
      <c r="I2798" s="9">
        <f t="shared" si="45"/>
        <v>0</v>
      </c>
    </row>
    <row r="2799" spans="9:9" ht="18.75" x14ac:dyDescent="0.25">
      <c r="I2799" s="9">
        <f t="shared" si="45"/>
        <v>0</v>
      </c>
    </row>
    <row r="2800" spans="9:9" ht="18.75" x14ac:dyDescent="0.25">
      <c r="I2800" s="9">
        <f t="shared" si="45"/>
        <v>0</v>
      </c>
    </row>
    <row r="2801" spans="9:9" ht="18.75" x14ac:dyDescent="0.25">
      <c r="I2801" s="9">
        <f t="shared" si="45"/>
        <v>0</v>
      </c>
    </row>
    <row r="2802" spans="9:9" ht="18.75" x14ac:dyDescent="0.25">
      <c r="I2802" s="9">
        <f t="shared" si="45"/>
        <v>0</v>
      </c>
    </row>
    <row r="2803" spans="9:9" ht="18.75" x14ac:dyDescent="0.25">
      <c r="I2803" s="9">
        <f t="shared" si="45"/>
        <v>0</v>
      </c>
    </row>
    <row r="2804" spans="9:9" ht="18.75" x14ac:dyDescent="0.25">
      <c r="I2804" s="9">
        <f t="shared" si="45"/>
        <v>0</v>
      </c>
    </row>
    <row r="2805" spans="9:9" ht="18.75" x14ac:dyDescent="0.25">
      <c r="I2805" s="9">
        <f t="shared" si="45"/>
        <v>0</v>
      </c>
    </row>
    <row r="2806" spans="9:9" ht="18.75" x14ac:dyDescent="0.25">
      <c r="I2806" s="9">
        <f t="shared" si="45"/>
        <v>0</v>
      </c>
    </row>
    <row r="2807" spans="9:9" ht="18.75" x14ac:dyDescent="0.25">
      <c r="I2807" s="9">
        <f t="shared" si="45"/>
        <v>0</v>
      </c>
    </row>
    <row r="2808" spans="9:9" ht="18.75" x14ac:dyDescent="0.25">
      <c r="I2808" s="9">
        <f t="shared" si="45"/>
        <v>0</v>
      </c>
    </row>
    <row r="2809" spans="9:9" ht="18.75" x14ac:dyDescent="0.25">
      <c r="I2809" s="9">
        <f t="shared" si="45"/>
        <v>0</v>
      </c>
    </row>
    <row r="2810" spans="9:9" ht="18.75" x14ac:dyDescent="0.25">
      <c r="I2810" s="9">
        <f t="shared" si="45"/>
        <v>0</v>
      </c>
    </row>
    <row r="2811" spans="9:9" ht="18.75" x14ac:dyDescent="0.25">
      <c r="I2811" s="9">
        <f t="shared" si="45"/>
        <v>0</v>
      </c>
    </row>
    <row r="2812" spans="9:9" ht="18.75" x14ac:dyDescent="0.25">
      <c r="I2812" s="9">
        <f t="shared" si="45"/>
        <v>0</v>
      </c>
    </row>
    <row r="2813" spans="9:9" ht="18.75" x14ac:dyDescent="0.25">
      <c r="I2813" s="9">
        <f t="shared" si="45"/>
        <v>0</v>
      </c>
    </row>
    <row r="2814" spans="9:9" ht="18.75" x14ac:dyDescent="0.25">
      <c r="I2814" s="9">
        <f t="shared" si="45"/>
        <v>0</v>
      </c>
    </row>
    <row r="2815" spans="9:9" ht="18.75" x14ac:dyDescent="0.25">
      <c r="I2815" s="9">
        <f t="shared" si="45"/>
        <v>0</v>
      </c>
    </row>
    <row r="2816" spans="9:9" ht="18.75" x14ac:dyDescent="0.25">
      <c r="I2816" s="9">
        <f t="shared" si="45"/>
        <v>0</v>
      </c>
    </row>
    <row r="2817" spans="9:9" ht="18.75" x14ac:dyDescent="0.25">
      <c r="I2817" s="9">
        <f t="shared" si="45"/>
        <v>0</v>
      </c>
    </row>
    <row r="2818" spans="9:9" ht="18.75" x14ac:dyDescent="0.25">
      <c r="I2818" s="9">
        <f t="shared" si="45"/>
        <v>0</v>
      </c>
    </row>
    <row r="2819" spans="9:9" ht="18.75" x14ac:dyDescent="0.25">
      <c r="I2819" s="9">
        <f t="shared" si="45"/>
        <v>0</v>
      </c>
    </row>
    <row r="2820" spans="9:9" ht="18.75" x14ac:dyDescent="0.25">
      <c r="I2820" s="9">
        <f t="shared" si="45"/>
        <v>0</v>
      </c>
    </row>
    <row r="2821" spans="9:9" ht="18.75" x14ac:dyDescent="0.25">
      <c r="I2821" s="9">
        <f t="shared" si="45"/>
        <v>0</v>
      </c>
    </row>
    <row r="2822" spans="9:9" ht="18.75" x14ac:dyDescent="0.25">
      <c r="I2822" s="9">
        <f t="shared" si="45"/>
        <v>0</v>
      </c>
    </row>
    <row r="2823" spans="9:9" ht="18.75" x14ac:dyDescent="0.25">
      <c r="I2823" s="9">
        <f t="shared" si="45"/>
        <v>0</v>
      </c>
    </row>
    <row r="2824" spans="9:9" ht="18.75" x14ac:dyDescent="0.25">
      <c r="I2824" s="9">
        <f t="shared" ref="I2824:I2887" si="46">IFERROR((G2824*F2824)-H2824,"")</f>
        <v>0</v>
      </c>
    </row>
    <row r="2825" spans="9:9" ht="18.75" x14ac:dyDescent="0.25">
      <c r="I2825" s="9">
        <f t="shared" si="46"/>
        <v>0</v>
      </c>
    </row>
    <row r="2826" spans="9:9" ht="18.75" x14ac:dyDescent="0.25">
      <c r="I2826" s="9">
        <f t="shared" si="46"/>
        <v>0</v>
      </c>
    </row>
    <row r="2827" spans="9:9" ht="18.75" x14ac:dyDescent="0.25">
      <c r="I2827" s="9">
        <f t="shared" si="46"/>
        <v>0</v>
      </c>
    </row>
    <row r="2828" spans="9:9" ht="18.75" x14ac:dyDescent="0.25">
      <c r="I2828" s="9">
        <f t="shared" si="46"/>
        <v>0</v>
      </c>
    </row>
    <row r="2829" spans="9:9" ht="18.75" x14ac:dyDescent="0.25">
      <c r="I2829" s="9">
        <f t="shared" si="46"/>
        <v>0</v>
      </c>
    </row>
    <row r="2830" spans="9:9" ht="18.75" x14ac:dyDescent="0.25">
      <c r="I2830" s="9">
        <f t="shared" si="46"/>
        <v>0</v>
      </c>
    </row>
    <row r="2831" spans="9:9" ht="18.75" x14ac:dyDescent="0.25">
      <c r="I2831" s="9">
        <f t="shared" si="46"/>
        <v>0</v>
      </c>
    </row>
    <row r="2832" spans="9:9" ht="18.75" x14ac:dyDescent="0.25">
      <c r="I2832" s="9">
        <f t="shared" si="46"/>
        <v>0</v>
      </c>
    </row>
    <row r="2833" spans="9:9" ht="18.75" x14ac:dyDescent="0.25">
      <c r="I2833" s="9">
        <f t="shared" si="46"/>
        <v>0</v>
      </c>
    </row>
    <row r="2834" spans="9:9" ht="18.75" x14ac:dyDescent="0.25">
      <c r="I2834" s="9">
        <f t="shared" si="46"/>
        <v>0</v>
      </c>
    </row>
    <row r="2835" spans="9:9" ht="18.75" x14ac:dyDescent="0.25">
      <c r="I2835" s="9">
        <f t="shared" si="46"/>
        <v>0</v>
      </c>
    </row>
    <row r="2836" spans="9:9" ht="18.75" x14ac:dyDescent="0.25">
      <c r="I2836" s="9">
        <f t="shared" si="46"/>
        <v>0</v>
      </c>
    </row>
    <row r="2837" spans="9:9" ht="18.75" x14ac:dyDescent="0.25">
      <c r="I2837" s="9">
        <f t="shared" si="46"/>
        <v>0</v>
      </c>
    </row>
    <row r="2838" spans="9:9" ht="18.75" x14ac:dyDescent="0.25">
      <c r="I2838" s="9">
        <f t="shared" si="46"/>
        <v>0</v>
      </c>
    </row>
    <row r="2839" spans="9:9" ht="18.75" x14ac:dyDescent="0.25">
      <c r="I2839" s="9">
        <f t="shared" si="46"/>
        <v>0</v>
      </c>
    </row>
    <row r="2840" spans="9:9" ht="18.75" x14ac:dyDescent="0.25">
      <c r="I2840" s="9">
        <f t="shared" si="46"/>
        <v>0</v>
      </c>
    </row>
    <row r="2841" spans="9:9" ht="18.75" x14ac:dyDescent="0.25">
      <c r="I2841" s="9">
        <f t="shared" si="46"/>
        <v>0</v>
      </c>
    </row>
    <row r="2842" spans="9:9" ht="18.75" x14ac:dyDescent="0.25">
      <c r="I2842" s="9">
        <f t="shared" si="46"/>
        <v>0</v>
      </c>
    </row>
    <row r="2843" spans="9:9" ht="18.75" x14ac:dyDescent="0.25">
      <c r="I2843" s="9">
        <f t="shared" si="46"/>
        <v>0</v>
      </c>
    </row>
    <row r="2844" spans="9:9" ht="18.75" x14ac:dyDescent="0.25">
      <c r="I2844" s="9">
        <f t="shared" si="46"/>
        <v>0</v>
      </c>
    </row>
    <row r="2845" spans="9:9" ht="18.75" x14ac:dyDescent="0.25">
      <c r="I2845" s="9">
        <f t="shared" si="46"/>
        <v>0</v>
      </c>
    </row>
    <row r="2846" spans="9:9" ht="18.75" x14ac:dyDescent="0.25">
      <c r="I2846" s="9">
        <f t="shared" si="46"/>
        <v>0</v>
      </c>
    </row>
    <row r="2847" spans="9:9" ht="18.75" x14ac:dyDescent="0.25">
      <c r="I2847" s="9">
        <f t="shared" si="46"/>
        <v>0</v>
      </c>
    </row>
    <row r="2848" spans="9:9" ht="18.75" x14ac:dyDescent="0.25">
      <c r="I2848" s="9">
        <f t="shared" si="46"/>
        <v>0</v>
      </c>
    </row>
    <row r="2849" spans="9:9" ht="18.75" x14ac:dyDescent="0.25">
      <c r="I2849" s="9">
        <f t="shared" si="46"/>
        <v>0</v>
      </c>
    </row>
    <row r="2850" spans="9:9" ht="18.75" x14ac:dyDescent="0.25">
      <c r="I2850" s="9">
        <f t="shared" si="46"/>
        <v>0</v>
      </c>
    </row>
    <row r="2851" spans="9:9" ht="18.75" x14ac:dyDescent="0.25">
      <c r="I2851" s="9">
        <f t="shared" si="46"/>
        <v>0</v>
      </c>
    </row>
    <row r="2852" spans="9:9" ht="18.75" x14ac:dyDescent="0.25">
      <c r="I2852" s="9">
        <f t="shared" si="46"/>
        <v>0</v>
      </c>
    </row>
    <row r="2853" spans="9:9" ht="18.75" x14ac:dyDescent="0.25">
      <c r="I2853" s="9">
        <f t="shared" si="46"/>
        <v>0</v>
      </c>
    </row>
    <row r="2854" spans="9:9" ht="18.75" x14ac:dyDescent="0.25">
      <c r="I2854" s="9">
        <f t="shared" si="46"/>
        <v>0</v>
      </c>
    </row>
    <row r="2855" spans="9:9" ht="18.75" x14ac:dyDescent="0.25">
      <c r="I2855" s="9">
        <f t="shared" si="46"/>
        <v>0</v>
      </c>
    </row>
    <row r="2856" spans="9:9" ht="18.75" x14ac:dyDescent="0.25">
      <c r="I2856" s="9">
        <f t="shared" si="46"/>
        <v>0</v>
      </c>
    </row>
    <row r="2857" spans="9:9" ht="18.75" x14ac:dyDescent="0.25">
      <c r="I2857" s="9">
        <f t="shared" si="46"/>
        <v>0</v>
      </c>
    </row>
    <row r="2858" spans="9:9" ht="18.75" x14ac:dyDescent="0.25">
      <c r="I2858" s="9">
        <f t="shared" si="46"/>
        <v>0</v>
      </c>
    </row>
    <row r="2859" spans="9:9" ht="18.75" x14ac:dyDescent="0.25">
      <c r="I2859" s="9">
        <f t="shared" si="46"/>
        <v>0</v>
      </c>
    </row>
    <row r="2860" spans="9:9" ht="18.75" x14ac:dyDescent="0.25">
      <c r="I2860" s="9">
        <f t="shared" si="46"/>
        <v>0</v>
      </c>
    </row>
    <row r="2861" spans="9:9" ht="18.75" x14ac:dyDescent="0.25">
      <c r="I2861" s="9">
        <f t="shared" si="46"/>
        <v>0</v>
      </c>
    </row>
    <row r="2862" spans="9:9" ht="18.75" x14ac:dyDescent="0.25">
      <c r="I2862" s="9">
        <f t="shared" si="46"/>
        <v>0</v>
      </c>
    </row>
    <row r="2863" spans="9:9" ht="18.75" x14ac:dyDescent="0.25">
      <c r="I2863" s="9">
        <f t="shared" si="46"/>
        <v>0</v>
      </c>
    </row>
    <row r="2864" spans="9:9" ht="18.75" x14ac:dyDescent="0.25">
      <c r="I2864" s="9">
        <f t="shared" si="46"/>
        <v>0</v>
      </c>
    </row>
    <row r="2865" spans="9:9" ht="18.75" x14ac:dyDescent="0.25">
      <c r="I2865" s="9">
        <f t="shared" si="46"/>
        <v>0</v>
      </c>
    </row>
    <row r="2866" spans="9:9" ht="18.75" x14ac:dyDescent="0.25">
      <c r="I2866" s="9">
        <f t="shared" si="46"/>
        <v>0</v>
      </c>
    </row>
    <row r="2867" spans="9:9" ht="18.75" x14ac:dyDescent="0.25">
      <c r="I2867" s="9">
        <f t="shared" si="46"/>
        <v>0</v>
      </c>
    </row>
    <row r="2868" spans="9:9" ht="18.75" x14ac:dyDescent="0.25">
      <c r="I2868" s="9">
        <f t="shared" si="46"/>
        <v>0</v>
      </c>
    </row>
    <row r="2869" spans="9:9" ht="18.75" x14ac:dyDescent="0.25">
      <c r="I2869" s="9">
        <f t="shared" si="46"/>
        <v>0</v>
      </c>
    </row>
    <row r="2870" spans="9:9" ht="18.75" x14ac:dyDescent="0.25">
      <c r="I2870" s="9">
        <f t="shared" si="46"/>
        <v>0</v>
      </c>
    </row>
    <row r="2871" spans="9:9" ht="18.75" x14ac:dyDescent="0.25">
      <c r="I2871" s="9">
        <f t="shared" si="46"/>
        <v>0</v>
      </c>
    </row>
    <row r="2872" spans="9:9" ht="18.75" x14ac:dyDescent="0.25">
      <c r="I2872" s="9">
        <f t="shared" si="46"/>
        <v>0</v>
      </c>
    </row>
    <row r="2873" spans="9:9" ht="18.75" x14ac:dyDescent="0.25">
      <c r="I2873" s="9">
        <f t="shared" si="46"/>
        <v>0</v>
      </c>
    </row>
    <row r="2874" spans="9:9" ht="18.75" x14ac:dyDescent="0.25">
      <c r="I2874" s="9">
        <f t="shared" si="46"/>
        <v>0</v>
      </c>
    </row>
    <row r="2875" spans="9:9" ht="18.75" x14ac:dyDescent="0.25">
      <c r="I2875" s="9">
        <f t="shared" si="46"/>
        <v>0</v>
      </c>
    </row>
    <row r="2876" spans="9:9" ht="18.75" x14ac:dyDescent="0.25">
      <c r="I2876" s="9">
        <f t="shared" si="46"/>
        <v>0</v>
      </c>
    </row>
    <row r="2877" spans="9:9" ht="18.75" x14ac:dyDescent="0.25">
      <c r="I2877" s="9">
        <f t="shared" si="46"/>
        <v>0</v>
      </c>
    </row>
    <row r="2878" spans="9:9" ht="18.75" x14ac:dyDescent="0.25">
      <c r="I2878" s="9">
        <f t="shared" si="46"/>
        <v>0</v>
      </c>
    </row>
    <row r="2879" spans="9:9" ht="18.75" x14ac:dyDescent="0.25">
      <c r="I2879" s="9">
        <f t="shared" si="46"/>
        <v>0</v>
      </c>
    </row>
    <row r="2880" spans="9:9" ht="18.75" x14ac:dyDescent="0.25">
      <c r="I2880" s="9">
        <f t="shared" si="46"/>
        <v>0</v>
      </c>
    </row>
    <row r="2881" spans="9:9" ht="18.75" x14ac:dyDescent="0.25">
      <c r="I2881" s="9">
        <f t="shared" si="46"/>
        <v>0</v>
      </c>
    </row>
    <row r="2882" spans="9:9" ht="18.75" x14ac:dyDescent="0.25">
      <c r="I2882" s="9">
        <f t="shared" si="46"/>
        <v>0</v>
      </c>
    </row>
    <row r="2883" spans="9:9" ht="18.75" x14ac:dyDescent="0.25">
      <c r="I2883" s="9">
        <f t="shared" si="46"/>
        <v>0</v>
      </c>
    </row>
    <row r="2884" spans="9:9" ht="18.75" x14ac:dyDescent="0.25">
      <c r="I2884" s="9">
        <f t="shared" si="46"/>
        <v>0</v>
      </c>
    </row>
    <row r="2885" spans="9:9" ht="18.75" x14ac:dyDescent="0.25">
      <c r="I2885" s="9">
        <f t="shared" si="46"/>
        <v>0</v>
      </c>
    </row>
    <row r="2886" spans="9:9" ht="18.75" x14ac:dyDescent="0.25">
      <c r="I2886" s="9">
        <f t="shared" si="46"/>
        <v>0</v>
      </c>
    </row>
    <row r="2887" spans="9:9" ht="18.75" x14ac:dyDescent="0.25">
      <c r="I2887" s="9">
        <f t="shared" si="46"/>
        <v>0</v>
      </c>
    </row>
    <row r="2888" spans="9:9" ht="18.75" x14ac:dyDescent="0.25">
      <c r="I2888" s="9">
        <f t="shared" ref="I2888:I2951" si="47">IFERROR((G2888*F2888)-H2888,"")</f>
        <v>0</v>
      </c>
    </row>
    <row r="2889" spans="9:9" ht="18.75" x14ac:dyDescent="0.25">
      <c r="I2889" s="9">
        <f t="shared" si="47"/>
        <v>0</v>
      </c>
    </row>
    <row r="2890" spans="9:9" ht="18.75" x14ac:dyDescent="0.25">
      <c r="I2890" s="9">
        <f t="shared" si="47"/>
        <v>0</v>
      </c>
    </row>
    <row r="2891" spans="9:9" ht="18.75" x14ac:dyDescent="0.25">
      <c r="I2891" s="9">
        <f t="shared" si="47"/>
        <v>0</v>
      </c>
    </row>
    <row r="2892" spans="9:9" ht="18.75" x14ac:dyDescent="0.25">
      <c r="I2892" s="9">
        <f t="shared" si="47"/>
        <v>0</v>
      </c>
    </row>
    <row r="2893" spans="9:9" ht="18.75" x14ac:dyDescent="0.25">
      <c r="I2893" s="9">
        <f t="shared" si="47"/>
        <v>0</v>
      </c>
    </row>
    <row r="2894" spans="9:9" ht="18.75" x14ac:dyDescent="0.25">
      <c r="I2894" s="9">
        <f t="shared" si="47"/>
        <v>0</v>
      </c>
    </row>
    <row r="2895" spans="9:9" ht="18.75" x14ac:dyDescent="0.25">
      <c r="I2895" s="9">
        <f t="shared" si="47"/>
        <v>0</v>
      </c>
    </row>
    <row r="2896" spans="9:9" ht="18.75" x14ac:dyDescent="0.25">
      <c r="I2896" s="9">
        <f t="shared" si="47"/>
        <v>0</v>
      </c>
    </row>
    <row r="2897" spans="9:9" ht="18.75" x14ac:dyDescent="0.25">
      <c r="I2897" s="9">
        <f t="shared" si="47"/>
        <v>0</v>
      </c>
    </row>
    <row r="2898" spans="9:9" ht="18.75" x14ac:dyDescent="0.25">
      <c r="I2898" s="9">
        <f t="shared" si="47"/>
        <v>0</v>
      </c>
    </row>
    <row r="2899" spans="9:9" ht="18.75" x14ac:dyDescent="0.25">
      <c r="I2899" s="9">
        <f t="shared" si="47"/>
        <v>0</v>
      </c>
    </row>
    <row r="2900" spans="9:9" ht="18.75" x14ac:dyDescent="0.25">
      <c r="I2900" s="9">
        <f t="shared" si="47"/>
        <v>0</v>
      </c>
    </row>
    <row r="2901" spans="9:9" ht="18.75" x14ac:dyDescent="0.25">
      <c r="I2901" s="9">
        <f t="shared" si="47"/>
        <v>0</v>
      </c>
    </row>
    <row r="2902" spans="9:9" ht="18.75" x14ac:dyDescent="0.25">
      <c r="I2902" s="9">
        <f t="shared" si="47"/>
        <v>0</v>
      </c>
    </row>
    <row r="2903" spans="9:9" ht="18.75" x14ac:dyDescent="0.25">
      <c r="I2903" s="9">
        <f t="shared" si="47"/>
        <v>0</v>
      </c>
    </row>
    <row r="2904" spans="9:9" ht="18.75" x14ac:dyDescent="0.25">
      <c r="I2904" s="9">
        <f t="shared" si="47"/>
        <v>0</v>
      </c>
    </row>
    <row r="2905" spans="9:9" ht="18.75" x14ac:dyDescent="0.25">
      <c r="I2905" s="9">
        <f t="shared" si="47"/>
        <v>0</v>
      </c>
    </row>
    <row r="2906" spans="9:9" ht="18.75" x14ac:dyDescent="0.25">
      <c r="I2906" s="9">
        <f t="shared" si="47"/>
        <v>0</v>
      </c>
    </row>
    <row r="2907" spans="9:9" ht="18.75" x14ac:dyDescent="0.25">
      <c r="I2907" s="9">
        <f t="shared" si="47"/>
        <v>0</v>
      </c>
    </row>
    <row r="2908" spans="9:9" ht="18.75" x14ac:dyDescent="0.25">
      <c r="I2908" s="9">
        <f t="shared" si="47"/>
        <v>0</v>
      </c>
    </row>
    <row r="2909" spans="9:9" ht="18.75" x14ac:dyDescent="0.25">
      <c r="I2909" s="9">
        <f t="shared" si="47"/>
        <v>0</v>
      </c>
    </row>
    <row r="2910" spans="9:9" ht="18.75" x14ac:dyDescent="0.25">
      <c r="I2910" s="9">
        <f t="shared" si="47"/>
        <v>0</v>
      </c>
    </row>
    <row r="2911" spans="9:9" ht="18.75" x14ac:dyDescent="0.25">
      <c r="I2911" s="9">
        <f t="shared" si="47"/>
        <v>0</v>
      </c>
    </row>
    <row r="2912" spans="9:9" ht="18.75" x14ac:dyDescent="0.25">
      <c r="I2912" s="9">
        <f t="shared" si="47"/>
        <v>0</v>
      </c>
    </row>
    <row r="2913" spans="9:9" ht="18.75" x14ac:dyDescent="0.25">
      <c r="I2913" s="9">
        <f t="shared" si="47"/>
        <v>0</v>
      </c>
    </row>
    <row r="2914" spans="9:9" ht="18.75" x14ac:dyDescent="0.25">
      <c r="I2914" s="9">
        <f t="shared" si="47"/>
        <v>0</v>
      </c>
    </row>
    <row r="2915" spans="9:9" ht="18.75" x14ac:dyDescent="0.25">
      <c r="I2915" s="9">
        <f t="shared" si="47"/>
        <v>0</v>
      </c>
    </row>
    <row r="2916" spans="9:9" ht="18.75" x14ac:dyDescent="0.25">
      <c r="I2916" s="9">
        <f t="shared" si="47"/>
        <v>0</v>
      </c>
    </row>
    <row r="2917" spans="9:9" ht="18.75" x14ac:dyDescent="0.25">
      <c r="I2917" s="9">
        <f t="shared" si="47"/>
        <v>0</v>
      </c>
    </row>
    <row r="2918" spans="9:9" ht="18.75" x14ac:dyDescent="0.25">
      <c r="I2918" s="9">
        <f t="shared" si="47"/>
        <v>0</v>
      </c>
    </row>
    <row r="2919" spans="9:9" ht="18.75" x14ac:dyDescent="0.25">
      <c r="I2919" s="9">
        <f t="shared" si="47"/>
        <v>0</v>
      </c>
    </row>
    <row r="2920" spans="9:9" ht="18.75" x14ac:dyDescent="0.25">
      <c r="I2920" s="9">
        <f t="shared" si="47"/>
        <v>0</v>
      </c>
    </row>
    <row r="2921" spans="9:9" ht="18.75" x14ac:dyDescent="0.25">
      <c r="I2921" s="9">
        <f t="shared" si="47"/>
        <v>0</v>
      </c>
    </row>
    <row r="2922" spans="9:9" ht="18.75" x14ac:dyDescent="0.25">
      <c r="I2922" s="9">
        <f t="shared" si="47"/>
        <v>0</v>
      </c>
    </row>
    <row r="2923" spans="9:9" ht="18.75" x14ac:dyDescent="0.25">
      <c r="I2923" s="9">
        <f t="shared" si="47"/>
        <v>0</v>
      </c>
    </row>
    <row r="2924" spans="9:9" ht="18.75" x14ac:dyDescent="0.25">
      <c r="I2924" s="9">
        <f t="shared" si="47"/>
        <v>0</v>
      </c>
    </row>
    <row r="2925" spans="9:9" ht="18.75" x14ac:dyDescent="0.25">
      <c r="I2925" s="9">
        <f t="shared" si="47"/>
        <v>0</v>
      </c>
    </row>
    <row r="2926" spans="9:9" ht="18.75" x14ac:dyDescent="0.25">
      <c r="I2926" s="9">
        <f t="shared" si="47"/>
        <v>0</v>
      </c>
    </row>
    <row r="2927" spans="9:9" ht="18.75" x14ac:dyDescent="0.25">
      <c r="I2927" s="9">
        <f t="shared" si="47"/>
        <v>0</v>
      </c>
    </row>
    <row r="2928" spans="9:9" ht="18.75" x14ac:dyDescent="0.25">
      <c r="I2928" s="9">
        <f t="shared" si="47"/>
        <v>0</v>
      </c>
    </row>
    <row r="2929" spans="9:9" ht="18.75" x14ac:dyDescent="0.25">
      <c r="I2929" s="9">
        <f t="shared" si="47"/>
        <v>0</v>
      </c>
    </row>
    <row r="2930" spans="9:9" ht="18.75" x14ac:dyDescent="0.25">
      <c r="I2930" s="9">
        <f t="shared" si="47"/>
        <v>0</v>
      </c>
    </row>
    <row r="2931" spans="9:9" ht="18.75" x14ac:dyDescent="0.25">
      <c r="I2931" s="9">
        <f t="shared" si="47"/>
        <v>0</v>
      </c>
    </row>
    <row r="2932" spans="9:9" ht="18.75" x14ac:dyDescent="0.25">
      <c r="I2932" s="9">
        <f t="shared" si="47"/>
        <v>0</v>
      </c>
    </row>
    <row r="2933" spans="9:9" ht="18.75" x14ac:dyDescent="0.25">
      <c r="I2933" s="9">
        <f t="shared" si="47"/>
        <v>0</v>
      </c>
    </row>
    <row r="2934" spans="9:9" ht="18.75" x14ac:dyDescent="0.25">
      <c r="I2934" s="9">
        <f t="shared" si="47"/>
        <v>0</v>
      </c>
    </row>
    <row r="2935" spans="9:9" ht="18.75" x14ac:dyDescent="0.25">
      <c r="I2935" s="9">
        <f t="shared" si="47"/>
        <v>0</v>
      </c>
    </row>
    <row r="2936" spans="9:9" ht="18.75" x14ac:dyDescent="0.25">
      <c r="I2936" s="9">
        <f t="shared" si="47"/>
        <v>0</v>
      </c>
    </row>
    <row r="2937" spans="9:9" ht="18.75" x14ac:dyDescent="0.25">
      <c r="I2937" s="9">
        <f t="shared" si="47"/>
        <v>0</v>
      </c>
    </row>
    <row r="2938" spans="9:9" ht="18.75" x14ac:dyDescent="0.25">
      <c r="I2938" s="9">
        <f t="shared" si="47"/>
        <v>0</v>
      </c>
    </row>
    <row r="2939" spans="9:9" ht="18.75" x14ac:dyDescent="0.25">
      <c r="I2939" s="9">
        <f t="shared" si="47"/>
        <v>0</v>
      </c>
    </row>
    <row r="2940" spans="9:9" ht="18.75" x14ac:dyDescent="0.25">
      <c r="I2940" s="9">
        <f t="shared" si="47"/>
        <v>0</v>
      </c>
    </row>
    <row r="2941" spans="9:9" ht="18.75" x14ac:dyDescent="0.25">
      <c r="I2941" s="9">
        <f t="shared" si="47"/>
        <v>0</v>
      </c>
    </row>
    <row r="2942" spans="9:9" ht="18.75" x14ac:dyDescent="0.25">
      <c r="I2942" s="9">
        <f t="shared" si="47"/>
        <v>0</v>
      </c>
    </row>
    <row r="2943" spans="9:9" ht="18.75" x14ac:dyDescent="0.25">
      <c r="I2943" s="9">
        <f t="shared" si="47"/>
        <v>0</v>
      </c>
    </row>
    <row r="2944" spans="9:9" ht="18.75" x14ac:dyDescent="0.25">
      <c r="I2944" s="9">
        <f t="shared" si="47"/>
        <v>0</v>
      </c>
    </row>
    <row r="2945" spans="9:9" ht="18.75" x14ac:dyDescent="0.25">
      <c r="I2945" s="9">
        <f t="shared" si="47"/>
        <v>0</v>
      </c>
    </row>
    <row r="2946" spans="9:9" ht="18.75" x14ac:dyDescent="0.25">
      <c r="I2946" s="9">
        <f t="shared" si="47"/>
        <v>0</v>
      </c>
    </row>
    <row r="2947" spans="9:9" ht="18.75" x14ac:dyDescent="0.25">
      <c r="I2947" s="9">
        <f t="shared" si="47"/>
        <v>0</v>
      </c>
    </row>
    <row r="2948" spans="9:9" ht="18.75" x14ac:dyDescent="0.25">
      <c r="I2948" s="9">
        <f t="shared" si="47"/>
        <v>0</v>
      </c>
    </row>
    <row r="2949" spans="9:9" ht="18.75" x14ac:dyDescent="0.25">
      <c r="I2949" s="9">
        <f t="shared" si="47"/>
        <v>0</v>
      </c>
    </row>
    <row r="2950" spans="9:9" ht="18.75" x14ac:dyDescent="0.25">
      <c r="I2950" s="9">
        <f t="shared" si="47"/>
        <v>0</v>
      </c>
    </row>
    <row r="2951" spans="9:9" ht="18.75" x14ac:dyDescent="0.25">
      <c r="I2951" s="9">
        <f t="shared" si="47"/>
        <v>0</v>
      </c>
    </row>
    <row r="2952" spans="9:9" ht="18.75" x14ac:dyDescent="0.25">
      <c r="I2952" s="9">
        <f t="shared" ref="I2952:I3015" si="48">IFERROR((G2952*F2952)-H2952,"")</f>
        <v>0</v>
      </c>
    </row>
    <row r="2953" spans="9:9" ht="18.75" x14ac:dyDescent="0.25">
      <c r="I2953" s="9">
        <f t="shared" si="48"/>
        <v>0</v>
      </c>
    </row>
    <row r="2954" spans="9:9" ht="18.75" x14ac:dyDescent="0.25">
      <c r="I2954" s="9">
        <f t="shared" si="48"/>
        <v>0</v>
      </c>
    </row>
    <row r="2955" spans="9:9" ht="18.75" x14ac:dyDescent="0.25">
      <c r="I2955" s="9">
        <f t="shared" si="48"/>
        <v>0</v>
      </c>
    </row>
    <row r="2956" spans="9:9" ht="18.75" x14ac:dyDescent="0.25">
      <c r="I2956" s="9">
        <f t="shared" si="48"/>
        <v>0</v>
      </c>
    </row>
    <row r="2957" spans="9:9" ht="18.75" x14ac:dyDescent="0.25">
      <c r="I2957" s="9">
        <f t="shared" si="48"/>
        <v>0</v>
      </c>
    </row>
    <row r="2958" spans="9:9" ht="18.75" x14ac:dyDescent="0.25">
      <c r="I2958" s="9">
        <f t="shared" si="48"/>
        <v>0</v>
      </c>
    </row>
    <row r="2959" spans="9:9" ht="18.75" x14ac:dyDescent="0.25">
      <c r="I2959" s="9">
        <f t="shared" si="48"/>
        <v>0</v>
      </c>
    </row>
    <row r="2960" spans="9:9" ht="18.75" x14ac:dyDescent="0.25">
      <c r="I2960" s="9">
        <f t="shared" si="48"/>
        <v>0</v>
      </c>
    </row>
    <row r="2961" spans="9:9" ht="18.75" x14ac:dyDescent="0.25">
      <c r="I2961" s="9">
        <f t="shared" si="48"/>
        <v>0</v>
      </c>
    </row>
    <row r="2962" spans="9:9" ht="18.75" x14ac:dyDescent="0.25">
      <c r="I2962" s="9">
        <f t="shared" si="48"/>
        <v>0</v>
      </c>
    </row>
    <row r="2963" spans="9:9" ht="18.75" x14ac:dyDescent="0.25">
      <c r="I2963" s="9">
        <f t="shared" si="48"/>
        <v>0</v>
      </c>
    </row>
    <row r="2964" spans="9:9" ht="18.75" x14ac:dyDescent="0.25">
      <c r="I2964" s="9">
        <f t="shared" si="48"/>
        <v>0</v>
      </c>
    </row>
    <row r="2965" spans="9:9" ht="18.75" x14ac:dyDescent="0.25">
      <c r="I2965" s="9">
        <f t="shared" si="48"/>
        <v>0</v>
      </c>
    </row>
    <row r="2966" spans="9:9" ht="18.75" x14ac:dyDescent="0.25">
      <c r="I2966" s="9">
        <f t="shared" si="48"/>
        <v>0</v>
      </c>
    </row>
    <row r="2967" spans="9:9" ht="18.75" x14ac:dyDescent="0.25">
      <c r="I2967" s="9">
        <f t="shared" si="48"/>
        <v>0</v>
      </c>
    </row>
    <row r="2968" spans="9:9" ht="18.75" x14ac:dyDescent="0.25">
      <c r="I2968" s="9">
        <f t="shared" si="48"/>
        <v>0</v>
      </c>
    </row>
    <row r="2969" spans="9:9" ht="18.75" x14ac:dyDescent="0.25">
      <c r="I2969" s="9">
        <f t="shared" si="48"/>
        <v>0</v>
      </c>
    </row>
    <row r="2970" spans="9:9" ht="18.75" x14ac:dyDescent="0.25">
      <c r="I2970" s="9">
        <f t="shared" si="48"/>
        <v>0</v>
      </c>
    </row>
    <row r="2971" spans="9:9" ht="18.75" x14ac:dyDescent="0.25">
      <c r="I2971" s="9">
        <f t="shared" si="48"/>
        <v>0</v>
      </c>
    </row>
    <row r="2972" spans="9:9" ht="18.75" x14ac:dyDescent="0.25">
      <c r="I2972" s="9">
        <f t="shared" si="48"/>
        <v>0</v>
      </c>
    </row>
    <row r="2973" spans="9:9" ht="18.75" x14ac:dyDescent="0.25">
      <c r="I2973" s="9">
        <f t="shared" si="48"/>
        <v>0</v>
      </c>
    </row>
    <row r="2974" spans="9:9" ht="18.75" x14ac:dyDescent="0.25">
      <c r="I2974" s="9">
        <f t="shared" si="48"/>
        <v>0</v>
      </c>
    </row>
    <row r="2975" spans="9:9" ht="18.75" x14ac:dyDescent="0.25">
      <c r="I2975" s="9">
        <f t="shared" si="48"/>
        <v>0</v>
      </c>
    </row>
    <row r="2976" spans="9:9" ht="18.75" x14ac:dyDescent="0.25">
      <c r="I2976" s="9">
        <f t="shared" si="48"/>
        <v>0</v>
      </c>
    </row>
    <row r="2977" spans="9:9" ht="18.75" x14ac:dyDescent="0.25">
      <c r="I2977" s="9">
        <f t="shared" si="48"/>
        <v>0</v>
      </c>
    </row>
    <row r="2978" spans="9:9" ht="18.75" x14ac:dyDescent="0.25">
      <c r="I2978" s="9">
        <f t="shared" si="48"/>
        <v>0</v>
      </c>
    </row>
    <row r="2979" spans="9:9" ht="18.75" x14ac:dyDescent="0.25">
      <c r="I2979" s="9">
        <f t="shared" si="48"/>
        <v>0</v>
      </c>
    </row>
    <row r="2980" spans="9:9" ht="18.75" x14ac:dyDescent="0.25">
      <c r="I2980" s="9">
        <f t="shared" si="48"/>
        <v>0</v>
      </c>
    </row>
    <row r="2981" spans="9:9" ht="18.75" x14ac:dyDescent="0.25">
      <c r="I2981" s="9">
        <f t="shared" si="48"/>
        <v>0</v>
      </c>
    </row>
    <row r="2982" spans="9:9" ht="18.75" x14ac:dyDescent="0.25">
      <c r="I2982" s="9">
        <f t="shared" si="48"/>
        <v>0</v>
      </c>
    </row>
    <row r="2983" spans="9:9" ht="18.75" x14ac:dyDescent="0.25">
      <c r="I2983" s="9">
        <f t="shared" si="48"/>
        <v>0</v>
      </c>
    </row>
    <row r="2984" spans="9:9" ht="18.75" x14ac:dyDescent="0.25">
      <c r="I2984" s="9">
        <f t="shared" si="48"/>
        <v>0</v>
      </c>
    </row>
    <row r="2985" spans="9:9" ht="18.75" x14ac:dyDescent="0.25">
      <c r="I2985" s="9">
        <f t="shared" si="48"/>
        <v>0</v>
      </c>
    </row>
    <row r="2986" spans="9:9" ht="18.75" x14ac:dyDescent="0.25">
      <c r="I2986" s="9">
        <f t="shared" si="48"/>
        <v>0</v>
      </c>
    </row>
    <row r="2987" spans="9:9" ht="18.75" x14ac:dyDescent="0.25">
      <c r="I2987" s="9">
        <f t="shared" si="48"/>
        <v>0</v>
      </c>
    </row>
    <row r="2988" spans="9:9" ht="18.75" x14ac:dyDescent="0.25">
      <c r="I2988" s="9">
        <f t="shared" si="48"/>
        <v>0</v>
      </c>
    </row>
    <row r="2989" spans="9:9" ht="18.75" x14ac:dyDescent="0.25">
      <c r="I2989" s="9">
        <f t="shared" si="48"/>
        <v>0</v>
      </c>
    </row>
    <row r="2990" spans="9:9" ht="18.75" x14ac:dyDescent="0.25">
      <c r="I2990" s="9">
        <f t="shared" si="48"/>
        <v>0</v>
      </c>
    </row>
    <row r="2991" spans="9:9" ht="18.75" x14ac:dyDescent="0.25">
      <c r="I2991" s="9">
        <f t="shared" si="48"/>
        <v>0</v>
      </c>
    </row>
    <row r="2992" spans="9:9" ht="18.75" x14ac:dyDescent="0.25">
      <c r="I2992" s="9">
        <f t="shared" si="48"/>
        <v>0</v>
      </c>
    </row>
    <row r="2993" spans="9:9" ht="18.75" x14ac:dyDescent="0.25">
      <c r="I2993" s="9">
        <f t="shared" si="48"/>
        <v>0</v>
      </c>
    </row>
    <row r="2994" spans="9:9" ht="18.75" x14ac:dyDescent="0.25">
      <c r="I2994" s="9">
        <f t="shared" si="48"/>
        <v>0</v>
      </c>
    </row>
    <row r="2995" spans="9:9" ht="18.75" x14ac:dyDescent="0.25">
      <c r="I2995" s="9">
        <f t="shared" si="48"/>
        <v>0</v>
      </c>
    </row>
    <row r="2996" spans="9:9" ht="18.75" x14ac:dyDescent="0.25">
      <c r="I2996" s="9">
        <f t="shared" si="48"/>
        <v>0</v>
      </c>
    </row>
    <row r="2997" spans="9:9" ht="18.75" x14ac:dyDescent="0.25">
      <c r="I2997" s="9">
        <f t="shared" si="48"/>
        <v>0</v>
      </c>
    </row>
    <row r="2998" spans="9:9" ht="18.75" x14ac:dyDescent="0.25">
      <c r="I2998" s="9">
        <f t="shared" si="48"/>
        <v>0</v>
      </c>
    </row>
    <row r="2999" spans="9:9" ht="18.75" x14ac:dyDescent="0.25">
      <c r="I2999" s="9">
        <f t="shared" si="48"/>
        <v>0</v>
      </c>
    </row>
    <row r="3000" spans="9:9" ht="18.75" x14ac:dyDescent="0.25">
      <c r="I3000" s="9">
        <f t="shared" si="48"/>
        <v>0</v>
      </c>
    </row>
    <row r="3001" spans="9:9" ht="18.75" x14ac:dyDescent="0.25">
      <c r="I3001" s="9">
        <f t="shared" si="48"/>
        <v>0</v>
      </c>
    </row>
    <row r="3002" spans="9:9" ht="18.75" x14ac:dyDescent="0.25">
      <c r="I3002" s="9">
        <f t="shared" si="48"/>
        <v>0</v>
      </c>
    </row>
    <row r="3003" spans="9:9" ht="18.75" x14ac:dyDescent="0.25">
      <c r="I3003" s="9">
        <f t="shared" si="48"/>
        <v>0</v>
      </c>
    </row>
    <row r="3004" spans="9:9" ht="18.75" x14ac:dyDescent="0.25">
      <c r="I3004" s="9">
        <f t="shared" si="48"/>
        <v>0</v>
      </c>
    </row>
    <row r="3005" spans="9:9" ht="18.75" x14ac:dyDescent="0.25">
      <c r="I3005" s="9">
        <f t="shared" si="48"/>
        <v>0</v>
      </c>
    </row>
    <row r="3006" spans="9:9" ht="18.75" x14ac:dyDescent="0.25">
      <c r="I3006" s="9">
        <f t="shared" si="48"/>
        <v>0</v>
      </c>
    </row>
    <row r="3007" spans="9:9" ht="18.75" x14ac:dyDescent="0.25">
      <c r="I3007" s="9">
        <f t="shared" si="48"/>
        <v>0</v>
      </c>
    </row>
    <row r="3008" spans="9:9" ht="18.75" x14ac:dyDescent="0.25">
      <c r="I3008" s="9">
        <f t="shared" si="48"/>
        <v>0</v>
      </c>
    </row>
    <row r="3009" spans="9:9" ht="18.75" x14ac:dyDescent="0.25">
      <c r="I3009" s="9">
        <f t="shared" si="48"/>
        <v>0</v>
      </c>
    </row>
    <row r="3010" spans="9:9" ht="18.75" x14ac:dyDescent="0.25">
      <c r="I3010" s="9">
        <f t="shared" si="48"/>
        <v>0</v>
      </c>
    </row>
    <row r="3011" spans="9:9" ht="18.75" x14ac:dyDescent="0.25">
      <c r="I3011" s="9">
        <f t="shared" si="48"/>
        <v>0</v>
      </c>
    </row>
    <row r="3012" spans="9:9" ht="18.75" x14ac:dyDescent="0.25">
      <c r="I3012" s="9">
        <f t="shared" si="48"/>
        <v>0</v>
      </c>
    </row>
    <row r="3013" spans="9:9" ht="18.75" x14ac:dyDescent="0.25">
      <c r="I3013" s="9">
        <f t="shared" si="48"/>
        <v>0</v>
      </c>
    </row>
    <row r="3014" spans="9:9" ht="18.75" x14ac:dyDescent="0.25">
      <c r="I3014" s="9">
        <f t="shared" si="48"/>
        <v>0</v>
      </c>
    </row>
    <row r="3015" spans="9:9" ht="18.75" x14ac:dyDescent="0.25">
      <c r="I3015" s="9">
        <f t="shared" si="48"/>
        <v>0</v>
      </c>
    </row>
    <row r="3016" spans="9:9" ht="18.75" x14ac:dyDescent="0.25">
      <c r="I3016" s="9">
        <f t="shared" ref="I3016:I3079" si="49">IFERROR((G3016*F3016)-H3016,"")</f>
        <v>0</v>
      </c>
    </row>
    <row r="3017" spans="9:9" ht="18.75" x14ac:dyDescent="0.25">
      <c r="I3017" s="9">
        <f t="shared" si="49"/>
        <v>0</v>
      </c>
    </row>
    <row r="3018" spans="9:9" ht="18.75" x14ac:dyDescent="0.25">
      <c r="I3018" s="9">
        <f t="shared" si="49"/>
        <v>0</v>
      </c>
    </row>
    <row r="3019" spans="9:9" ht="18.75" x14ac:dyDescent="0.25">
      <c r="I3019" s="9">
        <f t="shared" si="49"/>
        <v>0</v>
      </c>
    </row>
    <row r="3020" spans="9:9" ht="18.75" x14ac:dyDescent="0.25">
      <c r="I3020" s="9">
        <f t="shared" si="49"/>
        <v>0</v>
      </c>
    </row>
    <row r="3021" spans="9:9" ht="18.75" x14ac:dyDescent="0.25">
      <c r="I3021" s="9">
        <f t="shared" si="49"/>
        <v>0</v>
      </c>
    </row>
    <row r="3022" spans="9:9" ht="18.75" x14ac:dyDescent="0.25">
      <c r="I3022" s="9">
        <f t="shared" si="49"/>
        <v>0</v>
      </c>
    </row>
    <row r="3023" spans="9:9" ht="18.75" x14ac:dyDescent="0.25">
      <c r="I3023" s="9">
        <f t="shared" si="49"/>
        <v>0</v>
      </c>
    </row>
    <row r="3024" spans="9:9" ht="18.75" x14ac:dyDescent="0.25">
      <c r="I3024" s="9">
        <f t="shared" si="49"/>
        <v>0</v>
      </c>
    </row>
    <row r="3025" spans="9:9" ht="18.75" x14ac:dyDescent="0.25">
      <c r="I3025" s="9">
        <f t="shared" si="49"/>
        <v>0</v>
      </c>
    </row>
    <row r="3026" spans="9:9" ht="18.75" x14ac:dyDescent="0.25">
      <c r="I3026" s="9">
        <f t="shared" si="49"/>
        <v>0</v>
      </c>
    </row>
    <row r="3027" spans="9:9" ht="18.75" x14ac:dyDescent="0.25">
      <c r="I3027" s="9">
        <f t="shared" si="49"/>
        <v>0</v>
      </c>
    </row>
    <row r="3028" spans="9:9" ht="18.75" x14ac:dyDescent="0.25">
      <c r="I3028" s="9">
        <f t="shared" si="49"/>
        <v>0</v>
      </c>
    </row>
    <row r="3029" spans="9:9" ht="18.75" x14ac:dyDescent="0.25">
      <c r="I3029" s="9">
        <f t="shared" si="49"/>
        <v>0</v>
      </c>
    </row>
    <row r="3030" spans="9:9" ht="18.75" x14ac:dyDescent="0.25">
      <c r="I3030" s="9">
        <f t="shared" si="49"/>
        <v>0</v>
      </c>
    </row>
    <row r="3031" spans="9:9" ht="18.75" x14ac:dyDescent="0.25">
      <c r="I3031" s="9">
        <f t="shared" si="49"/>
        <v>0</v>
      </c>
    </row>
    <row r="3032" spans="9:9" ht="18.75" x14ac:dyDescent="0.25">
      <c r="I3032" s="9">
        <f t="shared" si="49"/>
        <v>0</v>
      </c>
    </row>
    <row r="3033" spans="9:9" ht="18.75" x14ac:dyDescent="0.25">
      <c r="I3033" s="9">
        <f t="shared" si="49"/>
        <v>0</v>
      </c>
    </row>
    <row r="3034" spans="9:9" ht="18.75" x14ac:dyDescent="0.25">
      <c r="I3034" s="9">
        <f t="shared" si="49"/>
        <v>0</v>
      </c>
    </row>
    <row r="3035" spans="9:9" ht="18.75" x14ac:dyDescent="0.25">
      <c r="I3035" s="9">
        <f t="shared" si="49"/>
        <v>0</v>
      </c>
    </row>
    <row r="3036" spans="9:9" ht="18.75" x14ac:dyDescent="0.25">
      <c r="I3036" s="9">
        <f t="shared" si="49"/>
        <v>0</v>
      </c>
    </row>
    <row r="3037" spans="9:9" ht="18.75" x14ac:dyDescent="0.25">
      <c r="I3037" s="9">
        <f t="shared" si="49"/>
        <v>0</v>
      </c>
    </row>
    <row r="3038" spans="9:9" ht="18.75" x14ac:dyDescent="0.25">
      <c r="I3038" s="9">
        <f t="shared" si="49"/>
        <v>0</v>
      </c>
    </row>
    <row r="3039" spans="9:9" ht="18.75" x14ac:dyDescent="0.25">
      <c r="I3039" s="9">
        <f t="shared" si="49"/>
        <v>0</v>
      </c>
    </row>
    <row r="3040" spans="9:9" ht="18.75" x14ac:dyDescent="0.25">
      <c r="I3040" s="9">
        <f t="shared" si="49"/>
        <v>0</v>
      </c>
    </row>
    <row r="3041" spans="9:9" ht="18.75" x14ac:dyDescent="0.25">
      <c r="I3041" s="9">
        <f t="shared" si="49"/>
        <v>0</v>
      </c>
    </row>
    <row r="3042" spans="9:9" ht="18.75" x14ac:dyDescent="0.25">
      <c r="I3042" s="9">
        <f t="shared" si="49"/>
        <v>0</v>
      </c>
    </row>
    <row r="3043" spans="9:9" ht="18.75" x14ac:dyDescent="0.25">
      <c r="I3043" s="9">
        <f t="shared" si="49"/>
        <v>0</v>
      </c>
    </row>
    <row r="3044" spans="9:9" ht="18.75" x14ac:dyDescent="0.25">
      <c r="I3044" s="9">
        <f t="shared" si="49"/>
        <v>0</v>
      </c>
    </row>
    <row r="3045" spans="9:9" ht="18.75" x14ac:dyDescent="0.25">
      <c r="I3045" s="9">
        <f t="shared" si="49"/>
        <v>0</v>
      </c>
    </row>
    <row r="3046" spans="9:9" ht="18.75" x14ac:dyDescent="0.25">
      <c r="I3046" s="9">
        <f t="shared" si="49"/>
        <v>0</v>
      </c>
    </row>
    <row r="3047" spans="9:9" ht="18.75" x14ac:dyDescent="0.25">
      <c r="I3047" s="9">
        <f t="shared" si="49"/>
        <v>0</v>
      </c>
    </row>
    <row r="3048" spans="9:9" ht="18.75" x14ac:dyDescent="0.25">
      <c r="I3048" s="9">
        <f t="shared" si="49"/>
        <v>0</v>
      </c>
    </row>
    <row r="3049" spans="9:9" ht="18.75" x14ac:dyDescent="0.25">
      <c r="I3049" s="9">
        <f t="shared" si="49"/>
        <v>0</v>
      </c>
    </row>
    <row r="3050" spans="9:9" ht="18.75" x14ac:dyDescent="0.25">
      <c r="I3050" s="9">
        <f t="shared" si="49"/>
        <v>0</v>
      </c>
    </row>
    <row r="3051" spans="9:9" ht="18.75" x14ac:dyDescent="0.25">
      <c r="I3051" s="9">
        <f t="shared" si="49"/>
        <v>0</v>
      </c>
    </row>
    <row r="3052" spans="9:9" ht="18.75" x14ac:dyDescent="0.25">
      <c r="I3052" s="9">
        <f t="shared" si="49"/>
        <v>0</v>
      </c>
    </row>
    <row r="3053" spans="9:9" ht="18.75" x14ac:dyDescent="0.25">
      <c r="I3053" s="9">
        <f t="shared" si="49"/>
        <v>0</v>
      </c>
    </row>
    <row r="3054" spans="9:9" ht="18.75" x14ac:dyDescent="0.25">
      <c r="I3054" s="9">
        <f t="shared" si="49"/>
        <v>0</v>
      </c>
    </row>
    <row r="3055" spans="9:9" ht="18.75" x14ac:dyDescent="0.25">
      <c r="I3055" s="9">
        <f t="shared" si="49"/>
        <v>0</v>
      </c>
    </row>
    <row r="3056" spans="9:9" ht="18.75" x14ac:dyDescent="0.25">
      <c r="I3056" s="9">
        <f t="shared" si="49"/>
        <v>0</v>
      </c>
    </row>
    <row r="3057" spans="9:9" ht="18.75" x14ac:dyDescent="0.25">
      <c r="I3057" s="9">
        <f t="shared" si="49"/>
        <v>0</v>
      </c>
    </row>
    <row r="3058" spans="9:9" ht="18.75" x14ac:dyDescent="0.25">
      <c r="I3058" s="9">
        <f t="shared" si="49"/>
        <v>0</v>
      </c>
    </row>
    <row r="3059" spans="9:9" ht="18.75" x14ac:dyDescent="0.25">
      <c r="I3059" s="9">
        <f t="shared" si="49"/>
        <v>0</v>
      </c>
    </row>
    <row r="3060" spans="9:9" ht="18.75" x14ac:dyDescent="0.25">
      <c r="I3060" s="9">
        <f t="shared" si="49"/>
        <v>0</v>
      </c>
    </row>
    <row r="3061" spans="9:9" ht="18.75" x14ac:dyDescent="0.25">
      <c r="I3061" s="9">
        <f t="shared" si="49"/>
        <v>0</v>
      </c>
    </row>
    <row r="3062" spans="9:9" ht="18.75" x14ac:dyDescent="0.25">
      <c r="I3062" s="9">
        <f t="shared" si="49"/>
        <v>0</v>
      </c>
    </row>
    <row r="3063" spans="9:9" ht="18.75" x14ac:dyDescent="0.25">
      <c r="I3063" s="9">
        <f t="shared" si="49"/>
        <v>0</v>
      </c>
    </row>
    <row r="3064" spans="9:9" ht="18.75" x14ac:dyDescent="0.25">
      <c r="I3064" s="9">
        <f t="shared" si="49"/>
        <v>0</v>
      </c>
    </row>
    <row r="3065" spans="9:9" ht="18.75" x14ac:dyDescent="0.25">
      <c r="I3065" s="9">
        <f t="shared" si="49"/>
        <v>0</v>
      </c>
    </row>
    <row r="3066" spans="9:9" ht="18.75" x14ac:dyDescent="0.25">
      <c r="I3066" s="9">
        <f t="shared" si="49"/>
        <v>0</v>
      </c>
    </row>
    <row r="3067" spans="9:9" ht="18.75" x14ac:dyDescent="0.25">
      <c r="I3067" s="9">
        <f t="shared" si="49"/>
        <v>0</v>
      </c>
    </row>
    <row r="3068" spans="9:9" ht="18.75" x14ac:dyDescent="0.25">
      <c r="I3068" s="9">
        <f t="shared" si="49"/>
        <v>0</v>
      </c>
    </row>
    <row r="3069" spans="9:9" ht="18.75" x14ac:dyDescent="0.25">
      <c r="I3069" s="9">
        <f t="shared" si="49"/>
        <v>0</v>
      </c>
    </row>
    <row r="3070" spans="9:9" ht="18.75" x14ac:dyDescent="0.25">
      <c r="I3070" s="9">
        <f t="shared" si="49"/>
        <v>0</v>
      </c>
    </row>
    <row r="3071" spans="9:9" ht="18.75" x14ac:dyDescent="0.25">
      <c r="I3071" s="9">
        <f t="shared" si="49"/>
        <v>0</v>
      </c>
    </row>
    <row r="3072" spans="9:9" ht="18.75" x14ac:dyDescent="0.25">
      <c r="I3072" s="9">
        <f t="shared" si="49"/>
        <v>0</v>
      </c>
    </row>
    <row r="3073" spans="9:9" ht="18.75" x14ac:dyDescent="0.25">
      <c r="I3073" s="9">
        <f t="shared" si="49"/>
        <v>0</v>
      </c>
    </row>
    <row r="3074" spans="9:9" ht="18.75" x14ac:dyDescent="0.25">
      <c r="I3074" s="9">
        <f t="shared" si="49"/>
        <v>0</v>
      </c>
    </row>
    <row r="3075" spans="9:9" ht="18.75" x14ac:dyDescent="0.25">
      <c r="I3075" s="9">
        <f t="shared" si="49"/>
        <v>0</v>
      </c>
    </row>
    <row r="3076" spans="9:9" ht="18.75" x14ac:dyDescent="0.25">
      <c r="I3076" s="9">
        <f t="shared" si="49"/>
        <v>0</v>
      </c>
    </row>
    <row r="3077" spans="9:9" ht="18.75" x14ac:dyDescent="0.25">
      <c r="I3077" s="9">
        <f t="shared" si="49"/>
        <v>0</v>
      </c>
    </row>
    <row r="3078" spans="9:9" ht="18.75" x14ac:dyDescent="0.25">
      <c r="I3078" s="9">
        <f t="shared" si="49"/>
        <v>0</v>
      </c>
    </row>
    <row r="3079" spans="9:9" ht="18.75" x14ac:dyDescent="0.25">
      <c r="I3079" s="9">
        <f t="shared" si="49"/>
        <v>0</v>
      </c>
    </row>
    <row r="3080" spans="9:9" ht="18.75" x14ac:dyDescent="0.25">
      <c r="I3080" s="9">
        <f t="shared" ref="I3080:I3143" si="50">IFERROR((G3080*F3080)-H3080,"")</f>
        <v>0</v>
      </c>
    </row>
    <row r="3081" spans="9:9" ht="18.75" x14ac:dyDescent="0.25">
      <c r="I3081" s="9">
        <f t="shared" si="50"/>
        <v>0</v>
      </c>
    </row>
    <row r="3082" spans="9:9" ht="18.75" x14ac:dyDescent="0.25">
      <c r="I3082" s="9">
        <f t="shared" si="50"/>
        <v>0</v>
      </c>
    </row>
    <row r="3083" spans="9:9" ht="18.75" x14ac:dyDescent="0.25">
      <c r="I3083" s="9">
        <f t="shared" si="50"/>
        <v>0</v>
      </c>
    </row>
    <row r="3084" spans="9:9" ht="18.75" x14ac:dyDescent="0.25">
      <c r="I3084" s="9">
        <f t="shared" si="50"/>
        <v>0</v>
      </c>
    </row>
    <row r="3085" spans="9:9" ht="18.75" x14ac:dyDescent="0.25">
      <c r="I3085" s="9">
        <f t="shared" si="50"/>
        <v>0</v>
      </c>
    </row>
    <row r="3086" spans="9:9" ht="18.75" x14ac:dyDescent="0.25">
      <c r="I3086" s="9">
        <f t="shared" si="50"/>
        <v>0</v>
      </c>
    </row>
    <row r="3087" spans="9:9" ht="18.75" x14ac:dyDescent="0.25">
      <c r="I3087" s="9">
        <f t="shared" si="50"/>
        <v>0</v>
      </c>
    </row>
    <row r="3088" spans="9:9" ht="18.75" x14ac:dyDescent="0.25">
      <c r="I3088" s="9">
        <f t="shared" si="50"/>
        <v>0</v>
      </c>
    </row>
    <row r="3089" spans="9:9" ht="18.75" x14ac:dyDescent="0.25">
      <c r="I3089" s="9">
        <f t="shared" si="50"/>
        <v>0</v>
      </c>
    </row>
    <row r="3090" spans="9:9" ht="18.75" x14ac:dyDescent="0.25">
      <c r="I3090" s="9">
        <f t="shared" si="50"/>
        <v>0</v>
      </c>
    </row>
    <row r="3091" spans="9:9" ht="18.75" x14ac:dyDescent="0.25">
      <c r="I3091" s="9">
        <f t="shared" si="50"/>
        <v>0</v>
      </c>
    </row>
    <row r="3092" spans="9:9" ht="18.75" x14ac:dyDescent="0.25">
      <c r="I3092" s="9">
        <f t="shared" si="50"/>
        <v>0</v>
      </c>
    </row>
    <row r="3093" spans="9:9" ht="18.75" x14ac:dyDescent="0.25">
      <c r="I3093" s="9">
        <f t="shared" si="50"/>
        <v>0</v>
      </c>
    </row>
    <row r="3094" spans="9:9" ht="18.75" x14ac:dyDescent="0.25">
      <c r="I3094" s="9">
        <f t="shared" si="50"/>
        <v>0</v>
      </c>
    </row>
    <row r="3095" spans="9:9" ht="18.75" x14ac:dyDescent="0.25">
      <c r="I3095" s="9">
        <f t="shared" si="50"/>
        <v>0</v>
      </c>
    </row>
    <row r="3096" spans="9:9" ht="18.75" x14ac:dyDescent="0.25">
      <c r="I3096" s="9">
        <f t="shared" si="50"/>
        <v>0</v>
      </c>
    </row>
    <row r="3097" spans="9:9" ht="18.75" x14ac:dyDescent="0.25">
      <c r="I3097" s="9">
        <f t="shared" si="50"/>
        <v>0</v>
      </c>
    </row>
    <row r="3098" spans="9:9" ht="18.75" x14ac:dyDescent="0.25">
      <c r="I3098" s="9">
        <f t="shared" si="50"/>
        <v>0</v>
      </c>
    </row>
    <row r="3099" spans="9:9" ht="18.75" x14ac:dyDescent="0.25">
      <c r="I3099" s="9">
        <f t="shared" si="50"/>
        <v>0</v>
      </c>
    </row>
    <row r="3100" spans="9:9" ht="18.75" x14ac:dyDescent="0.25">
      <c r="I3100" s="9">
        <f t="shared" si="50"/>
        <v>0</v>
      </c>
    </row>
    <row r="3101" spans="9:9" ht="18.75" x14ac:dyDescent="0.25">
      <c r="I3101" s="9">
        <f t="shared" si="50"/>
        <v>0</v>
      </c>
    </row>
    <row r="3102" spans="9:9" ht="18.75" x14ac:dyDescent="0.25">
      <c r="I3102" s="9">
        <f t="shared" si="50"/>
        <v>0</v>
      </c>
    </row>
    <row r="3103" spans="9:9" ht="18.75" x14ac:dyDescent="0.25">
      <c r="I3103" s="9">
        <f t="shared" si="50"/>
        <v>0</v>
      </c>
    </row>
    <row r="3104" spans="9:9" ht="18.75" x14ac:dyDescent="0.25">
      <c r="I3104" s="9">
        <f t="shared" si="50"/>
        <v>0</v>
      </c>
    </row>
    <row r="3105" spans="9:9" ht="18.75" x14ac:dyDescent="0.25">
      <c r="I3105" s="9">
        <f t="shared" si="50"/>
        <v>0</v>
      </c>
    </row>
    <row r="3106" spans="9:9" ht="18.75" x14ac:dyDescent="0.25">
      <c r="I3106" s="9">
        <f t="shared" si="50"/>
        <v>0</v>
      </c>
    </row>
    <row r="3107" spans="9:9" ht="18.75" x14ac:dyDescent="0.25">
      <c r="I3107" s="9">
        <f t="shared" si="50"/>
        <v>0</v>
      </c>
    </row>
    <row r="3108" spans="9:9" ht="18.75" x14ac:dyDescent="0.25">
      <c r="I3108" s="9">
        <f t="shared" si="50"/>
        <v>0</v>
      </c>
    </row>
    <row r="3109" spans="9:9" ht="18.75" x14ac:dyDescent="0.25">
      <c r="I3109" s="9">
        <f t="shared" si="50"/>
        <v>0</v>
      </c>
    </row>
    <row r="3110" spans="9:9" ht="18.75" x14ac:dyDescent="0.25">
      <c r="I3110" s="9">
        <f t="shared" si="50"/>
        <v>0</v>
      </c>
    </row>
    <row r="3111" spans="9:9" ht="18.75" x14ac:dyDescent="0.25">
      <c r="I3111" s="9">
        <f t="shared" si="50"/>
        <v>0</v>
      </c>
    </row>
    <row r="3112" spans="9:9" ht="18.75" x14ac:dyDescent="0.25">
      <c r="I3112" s="9">
        <f t="shared" si="50"/>
        <v>0</v>
      </c>
    </row>
    <row r="3113" spans="9:9" ht="18.75" x14ac:dyDescent="0.25">
      <c r="I3113" s="9">
        <f t="shared" si="50"/>
        <v>0</v>
      </c>
    </row>
    <row r="3114" spans="9:9" ht="18.75" x14ac:dyDescent="0.25">
      <c r="I3114" s="9">
        <f t="shared" si="50"/>
        <v>0</v>
      </c>
    </row>
    <row r="3115" spans="9:9" ht="18.75" x14ac:dyDescent="0.25">
      <c r="I3115" s="9">
        <f t="shared" si="50"/>
        <v>0</v>
      </c>
    </row>
    <row r="3116" spans="9:9" ht="18.75" x14ac:dyDescent="0.25">
      <c r="I3116" s="9">
        <f t="shared" si="50"/>
        <v>0</v>
      </c>
    </row>
    <row r="3117" spans="9:9" ht="18.75" x14ac:dyDescent="0.25">
      <c r="I3117" s="9">
        <f t="shared" si="50"/>
        <v>0</v>
      </c>
    </row>
    <row r="3118" spans="9:9" ht="18.75" x14ac:dyDescent="0.25">
      <c r="I3118" s="9">
        <f t="shared" si="50"/>
        <v>0</v>
      </c>
    </row>
    <row r="3119" spans="9:9" ht="18.75" x14ac:dyDescent="0.25">
      <c r="I3119" s="9">
        <f t="shared" si="50"/>
        <v>0</v>
      </c>
    </row>
    <row r="3120" spans="9:9" ht="18.75" x14ac:dyDescent="0.25">
      <c r="I3120" s="9">
        <f t="shared" si="50"/>
        <v>0</v>
      </c>
    </row>
    <row r="3121" spans="9:9" ht="18.75" x14ac:dyDescent="0.25">
      <c r="I3121" s="9">
        <f t="shared" si="50"/>
        <v>0</v>
      </c>
    </row>
    <row r="3122" spans="9:9" ht="18.75" x14ac:dyDescent="0.25">
      <c r="I3122" s="9">
        <f t="shared" si="50"/>
        <v>0</v>
      </c>
    </row>
    <row r="3123" spans="9:9" ht="18.75" x14ac:dyDescent="0.25">
      <c r="I3123" s="9">
        <f t="shared" si="50"/>
        <v>0</v>
      </c>
    </row>
    <row r="3124" spans="9:9" ht="18.75" x14ac:dyDescent="0.25">
      <c r="I3124" s="9">
        <f t="shared" si="50"/>
        <v>0</v>
      </c>
    </row>
    <row r="3125" spans="9:9" ht="18.75" x14ac:dyDescent="0.25">
      <c r="I3125" s="9">
        <f t="shared" si="50"/>
        <v>0</v>
      </c>
    </row>
    <row r="3126" spans="9:9" ht="18.75" x14ac:dyDescent="0.25">
      <c r="I3126" s="9">
        <f t="shared" si="50"/>
        <v>0</v>
      </c>
    </row>
    <row r="3127" spans="9:9" ht="18.75" x14ac:dyDescent="0.25">
      <c r="I3127" s="9">
        <f t="shared" si="50"/>
        <v>0</v>
      </c>
    </row>
    <row r="3128" spans="9:9" ht="18.75" x14ac:dyDescent="0.25">
      <c r="I3128" s="9">
        <f t="shared" si="50"/>
        <v>0</v>
      </c>
    </row>
    <row r="3129" spans="9:9" ht="18.75" x14ac:dyDescent="0.25">
      <c r="I3129" s="9">
        <f t="shared" si="50"/>
        <v>0</v>
      </c>
    </row>
    <row r="3130" spans="9:9" ht="18.75" x14ac:dyDescent="0.25">
      <c r="I3130" s="9">
        <f t="shared" si="50"/>
        <v>0</v>
      </c>
    </row>
    <row r="3131" spans="9:9" ht="18.75" x14ac:dyDescent="0.25">
      <c r="I3131" s="9">
        <f t="shared" si="50"/>
        <v>0</v>
      </c>
    </row>
    <row r="3132" spans="9:9" ht="18.75" x14ac:dyDescent="0.25">
      <c r="I3132" s="9">
        <f t="shared" si="50"/>
        <v>0</v>
      </c>
    </row>
    <row r="3133" spans="9:9" ht="18.75" x14ac:dyDescent="0.25">
      <c r="I3133" s="9">
        <f t="shared" si="50"/>
        <v>0</v>
      </c>
    </row>
    <row r="3134" spans="9:9" ht="18.75" x14ac:dyDescent="0.25">
      <c r="I3134" s="9">
        <f t="shared" si="50"/>
        <v>0</v>
      </c>
    </row>
    <row r="3135" spans="9:9" ht="18.75" x14ac:dyDescent="0.25">
      <c r="I3135" s="9">
        <f t="shared" si="50"/>
        <v>0</v>
      </c>
    </row>
    <row r="3136" spans="9:9" ht="18.75" x14ac:dyDescent="0.25">
      <c r="I3136" s="9">
        <f t="shared" si="50"/>
        <v>0</v>
      </c>
    </row>
    <row r="3137" spans="9:9" ht="18.75" x14ac:dyDescent="0.25">
      <c r="I3137" s="9">
        <f t="shared" si="50"/>
        <v>0</v>
      </c>
    </row>
    <row r="3138" spans="9:9" ht="18.75" x14ac:dyDescent="0.25">
      <c r="I3138" s="9">
        <f t="shared" si="50"/>
        <v>0</v>
      </c>
    </row>
    <row r="3139" spans="9:9" ht="18.75" x14ac:dyDescent="0.25">
      <c r="I3139" s="9">
        <f t="shared" si="50"/>
        <v>0</v>
      </c>
    </row>
    <row r="3140" spans="9:9" ht="18.75" x14ac:dyDescent="0.25">
      <c r="I3140" s="9">
        <f t="shared" si="50"/>
        <v>0</v>
      </c>
    </row>
    <row r="3141" spans="9:9" ht="18.75" x14ac:dyDescent="0.25">
      <c r="I3141" s="9">
        <f t="shared" si="50"/>
        <v>0</v>
      </c>
    </row>
    <row r="3142" spans="9:9" ht="18.75" x14ac:dyDescent="0.25">
      <c r="I3142" s="9">
        <f t="shared" si="50"/>
        <v>0</v>
      </c>
    </row>
    <row r="3143" spans="9:9" ht="18.75" x14ac:dyDescent="0.25">
      <c r="I3143" s="9">
        <f t="shared" si="50"/>
        <v>0</v>
      </c>
    </row>
    <row r="3144" spans="9:9" ht="18.75" x14ac:dyDescent="0.25">
      <c r="I3144" s="9">
        <f t="shared" ref="I3144:I3207" si="51">IFERROR((G3144*F3144)-H3144,"")</f>
        <v>0</v>
      </c>
    </row>
    <row r="3145" spans="9:9" ht="18.75" x14ac:dyDescent="0.25">
      <c r="I3145" s="9">
        <f t="shared" si="51"/>
        <v>0</v>
      </c>
    </row>
    <row r="3146" spans="9:9" ht="18.75" x14ac:dyDescent="0.25">
      <c r="I3146" s="9">
        <f t="shared" si="51"/>
        <v>0</v>
      </c>
    </row>
    <row r="3147" spans="9:9" ht="18.75" x14ac:dyDescent="0.25">
      <c r="I3147" s="9">
        <f t="shared" si="51"/>
        <v>0</v>
      </c>
    </row>
    <row r="3148" spans="9:9" ht="18.75" x14ac:dyDescent="0.25">
      <c r="I3148" s="9">
        <f t="shared" si="51"/>
        <v>0</v>
      </c>
    </row>
    <row r="3149" spans="9:9" ht="18.75" x14ac:dyDescent="0.25">
      <c r="I3149" s="9">
        <f t="shared" si="51"/>
        <v>0</v>
      </c>
    </row>
    <row r="3150" spans="9:9" ht="18.75" x14ac:dyDescent="0.25">
      <c r="I3150" s="9">
        <f t="shared" si="51"/>
        <v>0</v>
      </c>
    </row>
    <row r="3151" spans="9:9" ht="18.75" x14ac:dyDescent="0.25">
      <c r="I3151" s="9">
        <f t="shared" si="51"/>
        <v>0</v>
      </c>
    </row>
    <row r="3152" spans="9:9" ht="18.75" x14ac:dyDescent="0.25">
      <c r="I3152" s="9">
        <f t="shared" si="51"/>
        <v>0</v>
      </c>
    </row>
    <row r="3153" spans="9:9" ht="18.75" x14ac:dyDescent="0.25">
      <c r="I3153" s="9">
        <f t="shared" si="51"/>
        <v>0</v>
      </c>
    </row>
    <row r="3154" spans="9:9" ht="18.75" x14ac:dyDescent="0.25">
      <c r="I3154" s="9">
        <f t="shared" si="51"/>
        <v>0</v>
      </c>
    </row>
    <row r="3155" spans="9:9" ht="18.75" x14ac:dyDescent="0.25">
      <c r="I3155" s="9">
        <f t="shared" si="51"/>
        <v>0</v>
      </c>
    </row>
    <row r="3156" spans="9:9" ht="18.75" x14ac:dyDescent="0.25">
      <c r="I3156" s="9">
        <f t="shared" si="51"/>
        <v>0</v>
      </c>
    </row>
    <row r="3157" spans="9:9" ht="18.75" x14ac:dyDescent="0.25">
      <c r="I3157" s="9">
        <f t="shared" si="51"/>
        <v>0</v>
      </c>
    </row>
    <row r="3158" spans="9:9" ht="18.75" x14ac:dyDescent="0.25">
      <c r="I3158" s="9">
        <f t="shared" si="51"/>
        <v>0</v>
      </c>
    </row>
    <row r="3159" spans="9:9" ht="18.75" x14ac:dyDescent="0.25">
      <c r="I3159" s="9">
        <f t="shared" si="51"/>
        <v>0</v>
      </c>
    </row>
    <row r="3160" spans="9:9" ht="18.75" x14ac:dyDescent="0.25">
      <c r="I3160" s="9">
        <f t="shared" si="51"/>
        <v>0</v>
      </c>
    </row>
    <row r="3161" spans="9:9" ht="18.75" x14ac:dyDescent="0.25">
      <c r="I3161" s="9">
        <f t="shared" si="51"/>
        <v>0</v>
      </c>
    </row>
    <row r="3162" spans="9:9" ht="18.75" x14ac:dyDescent="0.25">
      <c r="I3162" s="9">
        <f t="shared" si="51"/>
        <v>0</v>
      </c>
    </row>
    <row r="3163" spans="9:9" ht="18.75" x14ac:dyDescent="0.25">
      <c r="I3163" s="9">
        <f t="shared" si="51"/>
        <v>0</v>
      </c>
    </row>
    <row r="3164" spans="9:9" ht="18.75" x14ac:dyDescent="0.25">
      <c r="I3164" s="9">
        <f t="shared" si="51"/>
        <v>0</v>
      </c>
    </row>
    <row r="3165" spans="9:9" ht="18.75" x14ac:dyDescent="0.25">
      <c r="I3165" s="9">
        <f t="shared" si="51"/>
        <v>0</v>
      </c>
    </row>
    <row r="3166" spans="9:9" ht="18.75" x14ac:dyDescent="0.25">
      <c r="I3166" s="9">
        <f t="shared" si="51"/>
        <v>0</v>
      </c>
    </row>
    <row r="3167" spans="9:9" ht="18.75" x14ac:dyDescent="0.25">
      <c r="I3167" s="9">
        <f t="shared" si="51"/>
        <v>0</v>
      </c>
    </row>
    <row r="3168" spans="9:9" ht="18.75" x14ac:dyDescent="0.25">
      <c r="I3168" s="9">
        <f t="shared" si="51"/>
        <v>0</v>
      </c>
    </row>
    <row r="3169" spans="9:9" ht="18.75" x14ac:dyDescent="0.25">
      <c r="I3169" s="9">
        <f t="shared" si="51"/>
        <v>0</v>
      </c>
    </row>
    <row r="3170" spans="9:9" ht="18.75" x14ac:dyDescent="0.25">
      <c r="I3170" s="9">
        <f t="shared" si="51"/>
        <v>0</v>
      </c>
    </row>
    <row r="3171" spans="9:9" ht="18.75" x14ac:dyDescent="0.25">
      <c r="I3171" s="9">
        <f t="shared" si="51"/>
        <v>0</v>
      </c>
    </row>
    <row r="3172" spans="9:9" ht="18.75" x14ac:dyDescent="0.25">
      <c r="I3172" s="9">
        <f t="shared" si="51"/>
        <v>0</v>
      </c>
    </row>
    <row r="3173" spans="9:9" ht="18.75" x14ac:dyDescent="0.25">
      <c r="I3173" s="9">
        <f t="shared" si="51"/>
        <v>0</v>
      </c>
    </row>
    <row r="3174" spans="9:9" ht="18.75" x14ac:dyDescent="0.25">
      <c r="I3174" s="9">
        <f t="shared" si="51"/>
        <v>0</v>
      </c>
    </row>
    <row r="3175" spans="9:9" ht="18.75" x14ac:dyDescent="0.25">
      <c r="I3175" s="9">
        <f t="shared" si="51"/>
        <v>0</v>
      </c>
    </row>
    <row r="3176" spans="9:9" ht="18.75" x14ac:dyDescent="0.25">
      <c r="I3176" s="9">
        <f t="shared" si="51"/>
        <v>0</v>
      </c>
    </row>
    <row r="3177" spans="9:9" ht="18.75" x14ac:dyDescent="0.25">
      <c r="I3177" s="9">
        <f t="shared" si="51"/>
        <v>0</v>
      </c>
    </row>
    <row r="3178" spans="9:9" ht="18.75" x14ac:dyDescent="0.25">
      <c r="I3178" s="9">
        <f t="shared" si="51"/>
        <v>0</v>
      </c>
    </row>
    <row r="3179" spans="9:9" ht="18.75" x14ac:dyDescent="0.25">
      <c r="I3179" s="9">
        <f t="shared" si="51"/>
        <v>0</v>
      </c>
    </row>
    <row r="3180" spans="9:9" ht="18.75" x14ac:dyDescent="0.25">
      <c r="I3180" s="9">
        <f t="shared" si="51"/>
        <v>0</v>
      </c>
    </row>
    <row r="3181" spans="9:9" ht="18.75" x14ac:dyDescent="0.25">
      <c r="I3181" s="9">
        <f t="shared" si="51"/>
        <v>0</v>
      </c>
    </row>
    <row r="3182" spans="9:9" ht="18.75" x14ac:dyDescent="0.25">
      <c r="I3182" s="9">
        <f t="shared" si="51"/>
        <v>0</v>
      </c>
    </row>
    <row r="3183" spans="9:9" ht="18.75" x14ac:dyDescent="0.25">
      <c r="I3183" s="9">
        <f t="shared" si="51"/>
        <v>0</v>
      </c>
    </row>
    <row r="3184" spans="9:9" ht="18.75" x14ac:dyDescent="0.25">
      <c r="I3184" s="9">
        <f t="shared" si="51"/>
        <v>0</v>
      </c>
    </row>
    <row r="3185" spans="9:9" ht="18.75" x14ac:dyDescent="0.25">
      <c r="I3185" s="9">
        <f t="shared" si="51"/>
        <v>0</v>
      </c>
    </row>
    <row r="3186" spans="9:9" ht="18.75" x14ac:dyDescent="0.25">
      <c r="I3186" s="9">
        <f t="shared" si="51"/>
        <v>0</v>
      </c>
    </row>
    <row r="3187" spans="9:9" ht="18.75" x14ac:dyDescent="0.25">
      <c r="I3187" s="9">
        <f t="shared" si="51"/>
        <v>0</v>
      </c>
    </row>
    <row r="3188" spans="9:9" ht="18.75" x14ac:dyDescent="0.25">
      <c r="I3188" s="9">
        <f t="shared" si="51"/>
        <v>0</v>
      </c>
    </row>
    <row r="3189" spans="9:9" ht="18.75" x14ac:dyDescent="0.25">
      <c r="I3189" s="9">
        <f t="shared" si="51"/>
        <v>0</v>
      </c>
    </row>
    <row r="3190" spans="9:9" ht="18.75" x14ac:dyDescent="0.25">
      <c r="I3190" s="9">
        <f t="shared" si="51"/>
        <v>0</v>
      </c>
    </row>
    <row r="3191" spans="9:9" ht="18.75" x14ac:dyDescent="0.25">
      <c r="I3191" s="9">
        <f t="shared" si="51"/>
        <v>0</v>
      </c>
    </row>
    <row r="3192" spans="9:9" ht="18.75" x14ac:dyDescent="0.25">
      <c r="I3192" s="9">
        <f t="shared" si="51"/>
        <v>0</v>
      </c>
    </row>
    <row r="3193" spans="9:9" ht="18.75" x14ac:dyDescent="0.25">
      <c r="I3193" s="9">
        <f t="shared" si="51"/>
        <v>0</v>
      </c>
    </row>
    <row r="3194" spans="9:9" ht="18.75" x14ac:dyDescent="0.25">
      <c r="I3194" s="9">
        <f t="shared" si="51"/>
        <v>0</v>
      </c>
    </row>
    <row r="3195" spans="9:9" ht="18.75" x14ac:dyDescent="0.25">
      <c r="I3195" s="9">
        <f t="shared" si="51"/>
        <v>0</v>
      </c>
    </row>
    <row r="3196" spans="9:9" ht="18.75" x14ac:dyDescent="0.25">
      <c r="I3196" s="9">
        <f t="shared" si="51"/>
        <v>0</v>
      </c>
    </row>
    <row r="3197" spans="9:9" ht="18.75" x14ac:dyDescent="0.25">
      <c r="I3197" s="9">
        <f t="shared" si="51"/>
        <v>0</v>
      </c>
    </row>
    <row r="3198" spans="9:9" ht="18.75" x14ac:dyDescent="0.25">
      <c r="I3198" s="9">
        <f t="shared" si="51"/>
        <v>0</v>
      </c>
    </row>
    <row r="3199" spans="9:9" ht="18.75" x14ac:dyDescent="0.25">
      <c r="I3199" s="9">
        <f t="shared" si="51"/>
        <v>0</v>
      </c>
    </row>
    <row r="3200" spans="9:9" ht="18.75" x14ac:dyDescent="0.25">
      <c r="I3200" s="9">
        <f t="shared" si="51"/>
        <v>0</v>
      </c>
    </row>
    <row r="3201" spans="9:9" ht="18.75" x14ac:dyDescent="0.25">
      <c r="I3201" s="9">
        <f t="shared" si="51"/>
        <v>0</v>
      </c>
    </row>
    <row r="3202" spans="9:9" ht="18.75" x14ac:dyDescent="0.25">
      <c r="I3202" s="9">
        <f t="shared" si="51"/>
        <v>0</v>
      </c>
    </row>
    <row r="3203" spans="9:9" ht="18.75" x14ac:dyDescent="0.25">
      <c r="I3203" s="9">
        <f t="shared" si="51"/>
        <v>0</v>
      </c>
    </row>
    <row r="3204" spans="9:9" ht="18.75" x14ac:dyDescent="0.25">
      <c r="I3204" s="9">
        <f t="shared" si="51"/>
        <v>0</v>
      </c>
    </row>
    <row r="3205" spans="9:9" ht="18.75" x14ac:dyDescent="0.25">
      <c r="I3205" s="9">
        <f t="shared" si="51"/>
        <v>0</v>
      </c>
    </row>
    <row r="3206" spans="9:9" ht="18.75" x14ac:dyDescent="0.25">
      <c r="I3206" s="9">
        <f t="shared" si="51"/>
        <v>0</v>
      </c>
    </row>
    <row r="3207" spans="9:9" ht="18.75" x14ac:dyDescent="0.25">
      <c r="I3207" s="9">
        <f t="shared" si="51"/>
        <v>0</v>
      </c>
    </row>
    <row r="3208" spans="9:9" ht="18.75" x14ac:dyDescent="0.25">
      <c r="I3208" s="9">
        <f t="shared" ref="I3208:I3271" si="52">IFERROR((G3208*F3208)-H3208,"")</f>
        <v>0</v>
      </c>
    </row>
    <row r="3209" spans="9:9" ht="18.75" x14ac:dyDescent="0.25">
      <c r="I3209" s="9">
        <f t="shared" si="52"/>
        <v>0</v>
      </c>
    </row>
    <row r="3210" spans="9:9" ht="18.75" x14ac:dyDescent="0.25">
      <c r="I3210" s="9">
        <f t="shared" si="52"/>
        <v>0</v>
      </c>
    </row>
    <row r="3211" spans="9:9" ht="18.75" x14ac:dyDescent="0.25">
      <c r="I3211" s="9">
        <f t="shared" si="52"/>
        <v>0</v>
      </c>
    </row>
    <row r="3212" spans="9:9" ht="18.75" x14ac:dyDescent="0.25">
      <c r="I3212" s="9">
        <f t="shared" si="52"/>
        <v>0</v>
      </c>
    </row>
    <row r="3213" spans="9:9" ht="18.75" x14ac:dyDescent="0.25">
      <c r="I3213" s="9">
        <f t="shared" si="52"/>
        <v>0</v>
      </c>
    </row>
    <row r="3214" spans="9:9" ht="18.75" x14ac:dyDescent="0.25">
      <c r="I3214" s="9">
        <f t="shared" si="52"/>
        <v>0</v>
      </c>
    </row>
    <row r="3215" spans="9:9" ht="18.75" x14ac:dyDescent="0.25">
      <c r="I3215" s="9">
        <f t="shared" si="52"/>
        <v>0</v>
      </c>
    </row>
    <row r="3216" spans="9:9" ht="18.75" x14ac:dyDescent="0.25">
      <c r="I3216" s="9">
        <f t="shared" si="52"/>
        <v>0</v>
      </c>
    </row>
    <row r="3217" spans="9:9" ht="18.75" x14ac:dyDescent="0.25">
      <c r="I3217" s="9">
        <f t="shared" si="52"/>
        <v>0</v>
      </c>
    </row>
    <row r="3218" spans="9:9" ht="18.75" x14ac:dyDescent="0.25">
      <c r="I3218" s="9">
        <f t="shared" si="52"/>
        <v>0</v>
      </c>
    </row>
    <row r="3219" spans="9:9" ht="18.75" x14ac:dyDescent="0.25">
      <c r="I3219" s="9">
        <f t="shared" si="52"/>
        <v>0</v>
      </c>
    </row>
    <row r="3220" spans="9:9" ht="18.75" x14ac:dyDescent="0.25">
      <c r="I3220" s="9">
        <f t="shared" si="52"/>
        <v>0</v>
      </c>
    </row>
    <row r="3221" spans="9:9" ht="18.75" x14ac:dyDescent="0.25">
      <c r="I3221" s="9">
        <f t="shared" si="52"/>
        <v>0</v>
      </c>
    </row>
    <row r="3222" spans="9:9" ht="18.75" x14ac:dyDescent="0.25">
      <c r="I3222" s="9">
        <f t="shared" si="52"/>
        <v>0</v>
      </c>
    </row>
    <row r="3223" spans="9:9" ht="18.75" x14ac:dyDescent="0.25">
      <c r="I3223" s="9">
        <f t="shared" si="52"/>
        <v>0</v>
      </c>
    </row>
    <row r="3224" spans="9:9" ht="18.75" x14ac:dyDescent="0.25">
      <c r="I3224" s="9">
        <f t="shared" si="52"/>
        <v>0</v>
      </c>
    </row>
    <row r="3225" spans="9:9" ht="18.75" x14ac:dyDescent="0.25">
      <c r="I3225" s="9">
        <f t="shared" si="52"/>
        <v>0</v>
      </c>
    </row>
    <row r="3226" spans="9:9" ht="18.75" x14ac:dyDescent="0.25">
      <c r="I3226" s="9">
        <f t="shared" si="52"/>
        <v>0</v>
      </c>
    </row>
    <row r="3227" spans="9:9" ht="18.75" x14ac:dyDescent="0.25">
      <c r="I3227" s="9">
        <f t="shared" si="52"/>
        <v>0</v>
      </c>
    </row>
    <row r="3228" spans="9:9" ht="18.75" x14ac:dyDescent="0.25">
      <c r="I3228" s="9">
        <f t="shared" si="52"/>
        <v>0</v>
      </c>
    </row>
    <row r="3229" spans="9:9" ht="18.75" x14ac:dyDescent="0.25">
      <c r="I3229" s="9">
        <f t="shared" si="52"/>
        <v>0</v>
      </c>
    </row>
    <row r="3230" spans="9:9" ht="18.75" x14ac:dyDescent="0.25">
      <c r="I3230" s="9">
        <f t="shared" si="52"/>
        <v>0</v>
      </c>
    </row>
    <row r="3231" spans="9:9" ht="18.75" x14ac:dyDescent="0.25">
      <c r="I3231" s="9">
        <f t="shared" si="52"/>
        <v>0</v>
      </c>
    </row>
    <row r="3232" spans="9:9" ht="18.75" x14ac:dyDescent="0.25">
      <c r="I3232" s="9">
        <f t="shared" si="52"/>
        <v>0</v>
      </c>
    </row>
    <row r="3233" spans="9:9" ht="18.75" x14ac:dyDescent="0.25">
      <c r="I3233" s="9">
        <f t="shared" si="52"/>
        <v>0</v>
      </c>
    </row>
    <row r="3234" spans="9:9" ht="18.75" x14ac:dyDescent="0.25">
      <c r="I3234" s="9">
        <f t="shared" si="52"/>
        <v>0</v>
      </c>
    </row>
    <row r="3235" spans="9:9" ht="18.75" x14ac:dyDescent="0.25">
      <c r="I3235" s="9">
        <f t="shared" si="52"/>
        <v>0</v>
      </c>
    </row>
    <row r="3236" spans="9:9" ht="18.75" x14ac:dyDescent="0.25">
      <c r="I3236" s="9">
        <f t="shared" si="52"/>
        <v>0</v>
      </c>
    </row>
    <row r="3237" spans="9:9" ht="18.75" x14ac:dyDescent="0.25">
      <c r="I3237" s="9">
        <f t="shared" si="52"/>
        <v>0</v>
      </c>
    </row>
    <row r="3238" spans="9:9" ht="18.75" x14ac:dyDescent="0.25">
      <c r="I3238" s="9">
        <f t="shared" si="52"/>
        <v>0</v>
      </c>
    </row>
    <row r="3239" spans="9:9" ht="18.75" x14ac:dyDescent="0.25">
      <c r="I3239" s="9">
        <f t="shared" si="52"/>
        <v>0</v>
      </c>
    </row>
    <row r="3240" spans="9:9" ht="18.75" x14ac:dyDescent="0.25">
      <c r="I3240" s="9">
        <f t="shared" si="52"/>
        <v>0</v>
      </c>
    </row>
    <row r="3241" spans="9:9" ht="18.75" x14ac:dyDescent="0.25">
      <c r="I3241" s="9">
        <f t="shared" si="52"/>
        <v>0</v>
      </c>
    </row>
    <row r="3242" spans="9:9" ht="18.75" x14ac:dyDescent="0.25">
      <c r="I3242" s="9">
        <f t="shared" si="52"/>
        <v>0</v>
      </c>
    </row>
    <row r="3243" spans="9:9" ht="18.75" x14ac:dyDescent="0.25">
      <c r="I3243" s="9">
        <f t="shared" si="52"/>
        <v>0</v>
      </c>
    </row>
    <row r="3244" spans="9:9" ht="18.75" x14ac:dyDescent="0.25">
      <c r="I3244" s="9">
        <f t="shared" si="52"/>
        <v>0</v>
      </c>
    </row>
    <row r="3245" spans="9:9" ht="18.75" x14ac:dyDescent="0.25">
      <c r="I3245" s="9">
        <f t="shared" si="52"/>
        <v>0</v>
      </c>
    </row>
    <row r="3246" spans="9:9" ht="18.75" x14ac:dyDescent="0.25">
      <c r="I3246" s="9">
        <f t="shared" si="52"/>
        <v>0</v>
      </c>
    </row>
    <row r="3247" spans="9:9" ht="18.75" x14ac:dyDescent="0.25">
      <c r="I3247" s="9">
        <f t="shared" si="52"/>
        <v>0</v>
      </c>
    </row>
    <row r="3248" spans="9:9" ht="18.75" x14ac:dyDescent="0.25">
      <c r="I3248" s="9">
        <f t="shared" si="52"/>
        <v>0</v>
      </c>
    </row>
    <row r="3249" spans="9:9" ht="18.75" x14ac:dyDescent="0.25">
      <c r="I3249" s="9">
        <f t="shared" si="52"/>
        <v>0</v>
      </c>
    </row>
    <row r="3250" spans="9:9" ht="18.75" x14ac:dyDescent="0.25">
      <c r="I3250" s="9">
        <f t="shared" si="52"/>
        <v>0</v>
      </c>
    </row>
    <row r="3251" spans="9:9" ht="18.75" x14ac:dyDescent="0.25">
      <c r="I3251" s="9">
        <f t="shared" si="52"/>
        <v>0</v>
      </c>
    </row>
    <row r="3252" spans="9:9" ht="18.75" x14ac:dyDescent="0.25">
      <c r="I3252" s="9">
        <f t="shared" si="52"/>
        <v>0</v>
      </c>
    </row>
    <row r="3253" spans="9:9" ht="18.75" x14ac:dyDescent="0.25">
      <c r="I3253" s="9">
        <f t="shared" si="52"/>
        <v>0</v>
      </c>
    </row>
    <row r="3254" spans="9:9" ht="18.75" x14ac:dyDescent="0.25">
      <c r="I3254" s="9">
        <f t="shared" si="52"/>
        <v>0</v>
      </c>
    </row>
    <row r="3255" spans="9:9" ht="18.75" x14ac:dyDescent="0.25">
      <c r="I3255" s="9">
        <f t="shared" si="52"/>
        <v>0</v>
      </c>
    </row>
    <row r="3256" spans="9:9" ht="18.75" x14ac:dyDescent="0.25">
      <c r="I3256" s="9">
        <f t="shared" si="52"/>
        <v>0</v>
      </c>
    </row>
    <row r="3257" spans="9:9" ht="18.75" x14ac:dyDescent="0.25">
      <c r="I3257" s="9">
        <f t="shared" si="52"/>
        <v>0</v>
      </c>
    </row>
    <row r="3258" spans="9:9" ht="18.75" x14ac:dyDescent="0.25">
      <c r="I3258" s="9">
        <f t="shared" si="52"/>
        <v>0</v>
      </c>
    </row>
    <row r="3259" spans="9:9" ht="18.75" x14ac:dyDescent="0.25">
      <c r="I3259" s="9">
        <f t="shared" si="52"/>
        <v>0</v>
      </c>
    </row>
    <row r="3260" spans="9:9" ht="18.75" x14ac:dyDescent="0.25">
      <c r="I3260" s="9">
        <f t="shared" si="52"/>
        <v>0</v>
      </c>
    </row>
    <row r="3261" spans="9:9" ht="18.75" x14ac:dyDescent="0.25">
      <c r="I3261" s="9">
        <f t="shared" si="52"/>
        <v>0</v>
      </c>
    </row>
    <row r="3262" spans="9:9" ht="18.75" x14ac:dyDescent="0.25">
      <c r="I3262" s="9">
        <f t="shared" si="52"/>
        <v>0</v>
      </c>
    </row>
    <row r="3263" spans="9:9" ht="18.75" x14ac:dyDescent="0.25">
      <c r="I3263" s="9">
        <f t="shared" si="52"/>
        <v>0</v>
      </c>
    </row>
    <row r="3264" spans="9:9" ht="18.75" x14ac:dyDescent="0.25">
      <c r="I3264" s="9">
        <f t="shared" si="52"/>
        <v>0</v>
      </c>
    </row>
    <row r="3265" spans="9:9" ht="18.75" x14ac:dyDescent="0.25">
      <c r="I3265" s="9">
        <f t="shared" si="52"/>
        <v>0</v>
      </c>
    </row>
    <row r="3266" spans="9:9" ht="18.75" x14ac:dyDescent="0.25">
      <c r="I3266" s="9">
        <f t="shared" si="52"/>
        <v>0</v>
      </c>
    </row>
    <row r="3267" spans="9:9" ht="18.75" x14ac:dyDescent="0.25">
      <c r="I3267" s="9">
        <f t="shared" si="52"/>
        <v>0</v>
      </c>
    </row>
    <row r="3268" spans="9:9" ht="18.75" x14ac:dyDescent="0.25">
      <c r="I3268" s="9">
        <f t="shared" si="52"/>
        <v>0</v>
      </c>
    </row>
    <row r="3269" spans="9:9" ht="18.75" x14ac:dyDescent="0.25">
      <c r="I3269" s="9">
        <f t="shared" si="52"/>
        <v>0</v>
      </c>
    </row>
    <row r="3270" spans="9:9" ht="18.75" x14ac:dyDescent="0.25">
      <c r="I3270" s="9">
        <f t="shared" si="52"/>
        <v>0</v>
      </c>
    </row>
    <row r="3271" spans="9:9" ht="18.75" x14ac:dyDescent="0.25">
      <c r="I3271" s="9">
        <f t="shared" si="52"/>
        <v>0</v>
      </c>
    </row>
    <row r="3272" spans="9:9" ht="18.75" x14ac:dyDescent="0.25">
      <c r="I3272" s="9">
        <f t="shared" ref="I3272:I3335" si="53">IFERROR((G3272*F3272)-H3272,"")</f>
        <v>0</v>
      </c>
    </row>
    <row r="3273" spans="9:9" ht="18.75" x14ac:dyDescent="0.25">
      <c r="I3273" s="9">
        <f t="shared" si="53"/>
        <v>0</v>
      </c>
    </row>
    <row r="3274" spans="9:9" ht="18.75" x14ac:dyDescent="0.25">
      <c r="I3274" s="9">
        <f t="shared" si="53"/>
        <v>0</v>
      </c>
    </row>
    <row r="3275" spans="9:9" ht="18.75" x14ac:dyDescent="0.25">
      <c r="I3275" s="9">
        <f t="shared" si="53"/>
        <v>0</v>
      </c>
    </row>
    <row r="3276" spans="9:9" ht="18.75" x14ac:dyDescent="0.25">
      <c r="I3276" s="9">
        <f t="shared" si="53"/>
        <v>0</v>
      </c>
    </row>
    <row r="3277" spans="9:9" ht="18.75" x14ac:dyDescent="0.25">
      <c r="I3277" s="9">
        <f t="shared" si="53"/>
        <v>0</v>
      </c>
    </row>
    <row r="3278" spans="9:9" ht="18.75" x14ac:dyDescent="0.25">
      <c r="I3278" s="9">
        <f t="shared" si="53"/>
        <v>0</v>
      </c>
    </row>
    <row r="3279" spans="9:9" ht="18.75" x14ac:dyDescent="0.25">
      <c r="I3279" s="9">
        <f t="shared" si="53"/>
        <v>0</v>
      </c>
    </row>
    <row r="3280" spans="9:9" ht="18.75" x14ac:dyDescent="0.25">
      <c r="I3280" s="9">
        <f t="shared" si="53"/>
        <v>0</v>
      </c>
    </row>
    <row r="3281" spans="9:9" ht="18.75" x14ac:dyDescent="0.25">
      <c r="I3281" s="9">
        <f t="shared" si="53"/>
        <v>0</v>
      </c>
    </row>
    <row r="3282" spans="9:9" ht="18.75" x14ac:dyDescent="0.25">
      <c r="I3282" s="9">
        <f t="shared" si="53"/>
        <v>0</v>
      </c>
    </row>
    <row r="3283" spans="9:9" ht="18.75" x14ac:dyDescent="0.25">
      <c r="I3283" s="9">
        <f t="shared" si="53"/>
        <v>0</v>
      </c>
    </row>
    <row r="3284" spans="9:9" ht="18.75" x14ac:dyDescent="0.25">
      <c r="I3284" s="9">
        <f t="shared" si="53"/>
        <v>0</v>
      </c>
    </row>
    <row r="3285" spans="9:9" ht="18.75" x14ac:dyDescent="0.25">
      <c r="I3285" s="9">
        <f t="shared" si="53"/>
        <v>0</v>
      </c>
    </row>
    <row r="3286" spans="9:9" ht="18.75" x14ac:dyDescent="0.25">
      <c r="I3286" s="9">
        <f t="shared" si="53"/>
        <v>0</v>
      </c>
    </row>
    <row r="3287" spans="9:9" ht="18.75" x14ac:dyDescent="0.25">
      <c r="I3287" s="9">
        <f t="shared" si="53"/>
        <v>0</v>
      </c>
    </row>
    <row r="3288" spans="9:9" ht="18.75" x14ac:dyDescent="0.25">
      <c r="I3288" s="9">
        <f t="shared" si="53"/>
        <v>0</v>
      </c>
    </row>
    <row r="3289" spans="9:9" ht="18.75" x14ac:dyDescent="0.25">
      <c r="I3289" s="9">
        <f t="shared" si="53"/>
        <v>0</v>
      </c>
    </row>
    <row r="3290" spans="9:9" ht="18.75" x14ac:dyDescent="0.25">
      <c r="I3290" s="9">
        <f t="shared" si="53"/>
        <v>0</v>
      </c>
    </row>
    <row r="3291" spans="9:9" ht="18.75" x14ac:dyDescent="0.25">
      <c r="I3291" s="9">
        <f t="shared" si="53"/>
        <v>0</v>
      </c>
    </row>
    <row r="3292" spans="9:9" ht="18.75" x14ac:dyDescent="0.25">
      <c r="I3292" s="9">
        <f t="shared" si="53"/>
        <v>0</v>
      </c>
    </row>
    <row r="3293" spans="9:9" ht="18.75" x14ac:dyDescent="0.25">
      <c r="I3293" s="9">
        <f t="shared" si="53"/>
        <v>0</v>
      </c>
    </row>
    <row r="3294" spans="9:9" ht="18.75" x14ac:dyDescent="0.25">
      <c r="I3294" s="9">
        <f t="shared" si="53"/>
        <v>0</v>
      </c>
    </row>
    <row r="3295" spans="9:9" ht="18.75" x14ac:dyDescent="0.25">
      <c r="I3295" s="9">
        <f t="shared" si="53"/>
        <v>0</v>
      </c>
    </row>
    <row r="3296" spans="9:9" ht="18.75" x14ac:dyDescent="0.25">
      <c r="I3296" s="9">
        <f t="shared" si="53"/>
        <v>0</v>
      </c>
    </row>
    <row r="3297" spans="9:9" ht="18.75" x14ac:dyDescent="0.25">
      <c r="I3297" s="9">
        <f t="shared" si="53"/>
        <v>0</v>
      </c>
    </row>
    <row r="3298" spans="9:9" ht="18.75" x14ac:dyDescent="0.25">
      <c r="I3298" s="9">
        <f t="shared" si="53"/>
        <v>0</v>
      </c>
    </row>
    <row r="3299" spans="9:9" ht="18.75" x14ac:dyDescent="0.25">
      <c r="I3299" s="9">
        <f t="shared" si="53"/>
        <v>0</v>
      </c>
    </row>
    <row r="3300" spans="9:9" ht="18.75" x14ac:dyDescent="0.25">
      <c r="I3300" s="9">
        <f t="shared" si="53"/>
        <v>0</v>
      </c>
    </row>
    <row r="3301" spans="9:9" ht="18.75" x14ac:dyDescent="0.25">
      <c r="I3301" s="9">
        <f t="shared" si="53"/>
        <v>0</v>
      </c>
    </row>
    <row r="3302" spans="9:9" ht="18.75" x14ac:dyDescent="0.25">
      <c r="I3302" s="9">
        <f t="shared" si="53"/>
        <v>0</v>
      </c>
    </row>
    <row r="3303" spans="9:9" ht="18.75" x14ac:dyDescent="0.25">
      <c r="I3303" s="9">
        <f t="shared" si="53"/>
        <v>0</v>
      </c>
    </row>
    <row r="3304" spans="9:9" ht="18.75" x14ac:dyDescent="0.25">
      <c r="I3304" s="9">
        <f t="shared" si="53"/>
        <v>0</v>
      </c>
    </row>
    <row r="3305" spans="9:9" ht="18.75" x14ac:dyDescent="0.25">
      <c r="I3305" s="9">
        <f t="shared" si="53"/>
        <v>0</v>
      </c>
    </row>
    <row r="3306" spans="9:9" ht="18.75" x14ac:dyDescent="0.25">
      <c r="I3306" s="9">
        <f t="shared" si="53"/>
        <v>0</v>
      </c>
    </row>
    <row r="3307" spans="9:9" ht="18.75" x14ac:dyDescent="0.25">
      <c r="I3307" s="9">
        <f t="shared" si="53"/>
        <v>0</v>
      </c>
    </row>
    <row r="3308" spans="9:9" ht="18.75" x14ac:dyDescent="0.25">
      <c r="I3308" s="9">
        <f t="shared" si="53"/>
        <v>0</v>
      </c>
    </row>
    <row r="3309" spans="9:9" ht="18.75" x14ac:dyDescent="0.25">
      <c r="I3309" s="9">
        <f t="shared" si="53"/>
        <v>0</v>
      </c>
    </row>
    <row r="3310" spans="9:9" ht="18.75" x14ac:dyDescent="0.25">
      <c r="I3310" s="9">
        <f t="shared" si="53"/>
        <v>0</v>
      </c>
    </row>
    <row r="3311" spans="9:9" ht="18.75" x14ac:dyDescent="0.25">
      <c r="I3311" s="9">
        <f t="shared" si="53"/>
        <v>0</v>
      </c>
    </row>
    <row r="3312" spans="9:9" ht="18.75" x14ac:dyDescent="0.25">
      <c r="I3312" s="9">
        <f t="shared" si="53"/>
        <v>0</v>
      </c>
    </row>
    <row r="3313" spans="9:9" ht="18.75" x14ac:dyDescent="0.25">
      <c r="I3313" s="9">
        <f t="shared" si="53"/>
        <v>0</v>
      </c>
    </row>
    <row r="3314" spans="9:9" ht="18.75" x14ac:dyDescent="0.25">
      <c r="I3314" s="9">
        <f t="shared" si="53"/>
        <v>0</v>
      </c>
    </row>
    <row r="3315" spans="9:9" ht="18.75" x14ac:dyDescent="0.25">
      <c r="I3315" s="9">
        <f t="shared" si="53"/>
        <v>0</v>
      </c>
    </row>
    <row r="3316" spans="9:9" ht="18.75" x14ac:dyDescent="0.25">
      <c r="I3316" s="9">
        <f t="shared" si="53"/>
        <v>0</v>
      </c>
    </row>
    <row r="3317" spans="9:9" ht="18.75" x14ac:dyDescent="0.25">
      <c r="I3317" s="9">
        <f t="shared" si="53"/>
        <v>0</v>
      </c>
    </row>
    <row r="3318" spans="9:9" ht="18.75" x14ac:dyDescent="0.25">
      <c r="I3318" s="9">
        <f t="shared" si="53"/>
        <v>0</v>
      </c>
    </row>
    <row r="3319" spans="9:9" ht="18.75" x14ac:dyDescent="0.25">
      <c r="I3319" s="9">
        <f t="shared" si="53"/>
        <v>0</v>
      </c>
    </row>
    <row r="3320" spans="9:9" ht="18.75" x14ac:dyDescent="0.25">
      <c r="I3320" s="9">
        <f t="shared" si="53"/>
        <v>0</v>
      </c>
    </row>
    <row r="3321" spans="9:9" ht="18.75" x14ac:dyDescent="0.25">
      <c r="I3321" s="9">
        <f t="shared" si="53"/>
        <v>0</v>
      </c>
    </row>
    <row r="3322" spans="9:9" ht="18.75" x14ac:dyDescent="0.25">
      <c r="I3322" s="9">
        <f t="shared" si="53"/>
        <v>0</v>
      </c>
    </row>
    <row r="3323" spans="9:9" ht="18.75" x14ac:dyDescent="0.25">
      <c r="I3323" s="9">
        <f t="shared" si="53"/>
        <v>0</v>
      </c>
    </row>
    <row r="3324" spans="9:9" ht="18.75" x14ac:dyDescent="0.25">
      <c r="I3324" s="9">
        <f t="shared" si="53"/>
        <v>0</v>
      </c>
    </row>
    <row r="3325" spans="9:9" ht="18.75" x14ac:dyDescent="0.25">
      <c r="I3325" s="9">
        <f t="shared" si="53"/>
        <v>0</v>
      </c>
    </row>
    <row r="3326" spans="9:9" ht="18.75" x14ac:dyDescent="0.25">
      <c r="I3326" s="9">
        <f t="shared" si="53"/>
        <v>0</v>
      </c>
    </row>
    <row r="3327" spans="9:9" ht="18.75" x14ac:dyDescent="0.25">
      <c r="I3327" s="9">
        <f t="shared" si="53"/>
        <v>0</v>
      </c>
    </row>
    <row r="3328" spans="9:9" ht="18.75" x14ac:dyDescent="0.25">
      <c r="I3328" s="9">
        <f t="shared" si="53"/>
        <v>0</v>
      </c>
    </row>
    <row r="3329" spans="9:9" ht="18.75" x14ac:dyDescent="0.25">
      <c r="I3329" s="9">
        <f t="shared" si="53"/>
        <v>0</v>
      </c>
    </row>
    <row r="3330" spans="9:9" ht="18.75" x14ac:dyDescent="0.25">
      <c r="I3330" s="9">
        <f t="shared" si="53"/>
        <v>0</v>
      </c>
    </row>
    <row r="3331" spans="9:9" ht="18.75" x14ac:dyDescent="0.25">
      <c r="I3331" s="9">
        <f t="shared" si="53"/>
        <v>0</v>
      </c>
    </row>
    <row r="3332" spans="9:9" ht="18.75" x14ac:dyDescent="0.25">
      <c r="I3332" s="9">
        <f t="shared" si="53"/>
        <v>0</v>
      </c>
    </row>
    <row r="3333" spans="9:9" ht="18.75" x14ac:dyDescent="0.25">
      <c r="I3333" s="9">
        <f t="shared" si="53"/>
        <v>0</v>
      </c>
    </row>
    <row r="3334" spans="9:9" ht="18.75" x14ac:dyDescent="0.25">
      <c r="I3334" s="9">
        <f t="shared" si="53"/>
        <v>0</v>
      </c>
    </row>
    <row r="3335" spans="9:9" ht="18.75" x14ac:dyDescent="0.25">
      <c r="I3335" s="9">
        <f t="shared" si="53"/>
        <v>0</v>
      </c>
    </row>
    <row r="3336" spans="9:9" ht="18.75" x14ac:dyDescent="0.25">
      <c r="I3336" s="9">
        <f t="shared" ref="I3336:I3399" si="54">IFERROR((G3336*F3336)-H3336,"")</f>
        <v>0</v>
      </c>
    </row>
    <row r="3337" spans="9:9" ht="18.75" x14ac:dyDescent="0.25">
      <c r="I3337" s="9">
        <f t="shared" si="54"/>
        <v>0</v>
      </c>
    </row>
    <row r="3338" spans="9:9" ht="18.75" x14ac:dyDescent="0.25">
      <c r="I3338" s="9">
        <f t="shared" si="54"/>
        <v>0</v>
      </c>
    </row>
    <row r="3339" spans="9:9" ht="18.75" x14ac:dyDescent="0.25">
      <c r="I3339" s="9">
        <f t="shared" si="54"/>
        <v>0</v>
      </c>
    </row>
    <row r="3340" spans="9:9" ht="18.75" x14ac:dyDescent="0.25">
      <c r="I3340" s="9">
        <f t="shared" si="54"/>
        <v>0</v>
      </c>
    </row>
    <row r="3341" spans="9:9" ht="18.75" x14ac:dyDescent="0.25">
      <c r="I3341" s="9">
        <f t="shared" si="54"/>
        <v>0</v>
      </c>
    </row>
    <row r="3342" spans="9:9" ht="18.75" x14ac:dyDescent="0.25">
      <c r="I3342" s="9">
        <f t="shared" si="54"/>
        <v>0</v>
      </c>
    </row>
    <row r="3343" spans="9:9" ht="18.75" x14ac:dyDescent="0.25">
      <c r="I3343" s="9">
        <f t="shared" si="54"/>
        <v>0</v>
      </c>
    </row>
    <row r="3344" spans="9:9" ht="18.75" x14ac:dyDescent="0.25">
      <c r="I3344" s="9">
        <f t="shared" si="54"/>
        <v>0</v>
      </c>
    </row>
    <row r="3345" spans="9:9" ht="18.75" x14ac:dyDescent="0.25">
      <c r="I3345" s="9">
        <f t="shared" si="54"/>
        <v>0</v>
      </c>
    </row>
    <row r="3346" spans="9:9" ht="18.75" x14ac:dyDescent="0.25">
      <c r="I3346" s="9">
        <f t="shared" si="54"/>
        <v>0</v>
      </c>
    </row>
    <row r="3347" spans="9:9" ht="18.75" x14ac:dyDescent="0.25">
      <c r="I3347" s="9">
        <f t="shared" si="54"/>
        <v>0</v>
      </c>
    </row>
    <row r="3348" spans="9:9" ht="18.75" x14ac:dyDescent="0.25">
      <c r="I3348" s="9">
        <f t="shared" si="54"/>
        <v>0</v>
      </c>
    </row>
    <row r="3349" spans="9:9" ht="18.75" x14ac:dyDescent="0.25">
      <c r="I3349" s="9">
        <f t="shared" si="54"/>
        <v>0</v>
      </c>
    </row>
    <row r="3350" spans="9:9" ht="18.75" x14ac:dyDescent="0.25">
      <c r="I3350" s="9">
        <f t="shared" si="54"/>
        <v>0</v>
      </c>
    </row>
    <row r="3351" spans="9:9" ht="18.75" x14ac:dyDescent="0.25">
      <c r="I3351" s="9">
        <f t="shared" si="54"/>
        <v>0</v>
      </c>
    </row>
    <row r="3352" spans="9:9" ht="18.75" x14ac:dyDescent="0.25">
      <c r="I3352" s="9">
        <f t="shared" si="54"/>
        <v>0</v>
      </c>
    </row>
    <row r="3353" spans="9:9" ht="18.75" x14ac:dyDescent="0.25">
      <c r="I3353" s="9">
        <f t="shared" si="54"/>
        <v>0</v>
      </c>
    </row>
    <row r="3354" spans="9:9" ht="18.75" x14ac:dyDescent="0.25">
      <c r="I3354" s="9">
        <f t="shared" si="54"/>
        <v>0</v>
      </c>
    </row>
    <row r="3355" spans="9:9" ht="18.75" x14ac:dyDescent="0.25">
      <c r="I3355" s="9">
        <f t="shared" si="54"/>
        <v>0</v>
      </c>
    </row>
    <row r="3356" spans="9:9" ht="18.75" x14ac:dyDescent="0.25">
      <c r="I3356" s="9">
        <f t="shared" si="54"/>
        <v>0</v>
      </c>
    </row>
    <row r="3357" spans="9:9" ht="18.75" x14ac:dyDescent="0.25">
      <c r="I3357" s="9">
        <f t="shared" si="54"/>
        <v>0</v>
      </c>
    </row>
    <row r="3358" spans="9:9" ht="18.75" x14ac:dyDescent="0.25">
      <c r="I3358" s="9">
        <f t="shared" si="54"/>
        <v>0</v>
      </c>
    </row>
    <row r="3359" spans="9:9" ht="18.75" x14ac:dyDescent="0.25">
      <c r="I3359" s="9">
        <f t="shared" si="54"/>
        <v>0</v>
      </c>
    </row>
    <row r="3360" spans="9:9" ht="18.75" x14ac:dyDescent="0.25">
      <c r="I3360" s="9">
        <f t="shared" si="54"/>
        <v>0</v>
      </c>
    </row>
    <row r="3361" spans="9:9" ht="18.75" x14ac:dyDescent="0.25">
      <c r="I3361" s="9">
        <f t="shared" si="54"/>
        <v>0</v>
      </c>
    </row>
    <row r="3362" spans="9:9" ht="18.75" x14ac:dyDescent="0.25">
      <c r="I3362" s="9">
        <f t="shared" si="54"/>
        <v>0</v>
      </c>
    </row>
    <row r="3363" spans="9:9" ht="18.75" x14ac:dyDescent="0.25">
      <c r="I3363" s="9">
        <f t="shared" si="54"/>
        <v>0</v>
      </c>
    </row>
    <row r="3364" spans="9:9" ht="18.75" x14ac:dyDescent="0.25">
      <c r="I3364" s="9">
        <f t="shared" si="54"/>
        <v>0</v>
      </c>
    </row>
    <row r="3365" spans="9:9" ht="18.75" x14ac:dyDescent="0.25">
      <c r="I3365" s="9">
        <f t="shared" si="54"/>
        <v>0</v>
      </c>
    </row>
    <row r="3366" spans="9:9" ht="18.75" x14ac:dyDescent="0.25">
      <c r="I3366" s="9">
        <f t="shared" si="54"/>
        <v>0</v>
      </c>
    </row>
    <row r="3367" spans="9:9" ht="18.75" x14ac:dyDescent="0.25">
      <c r="I3367" s="9">
        <f t="shared" si="54"/>
        <v>0</v>
      </c>
    </row>
    <row r="3368" spans="9:9" ht="18.75" x14ac:dyDescent="0.25">
      <c r="I3368" s="9">
        <f t="shared" si="54"/>
        <v>0</v>
      </c>
    </row>
    <row r="3369" spans="9:9" ht="18.75" x14ac:dyDescent="0.25">
      <c r="I3369" s="9">
        <f t="shared" si="54"/>
        <v>0</v>
      </c>
    </row>
    <row r="3370" spans="9:9" ht="18.75" x14ac:dyDescent="0.25">
      <c r="I3370" s="9">
        <f t="shared" si="54"/>
        <v>0</v>
      </c>
    </row>
    <row r="3371" spans="9:9" ht="18.75" x14ac:dyDescent="0.25">
      <c r="I3371" s="9">
        <f t="shared" si="54"/>
        <v>0</v>
      </c>
    </row>
    <row r="3372" spans="9:9" ht="18.75" x14ac:dyDescent="0.25">
      <c r="I3372" s="9">
        <f t="shared" si="54"/>
        <v>0</v>
      </c>
    </row>
    <row r="3373" spans="9:9" ht="18.75" x14ac:dyDescent="0.25">
      <c r="I3373" s="9">
        <f t="shared" si="54"/>
        <v>0</v>
      </c>
    </row>
    <row r="3374" spans="9:9" ht="18.75" x14ac:dyDescent="0.25">
      <c r="I3374" s="9">
        <f t="shared" si="54"/>
        <v>0</v>
      </c>
    </row>
    <row r="3375" spans="9:9" ht="18.75" x14ac:dyDescent="0.25">
      <c r="I3375" s="9">
        <f t="shared" si="54"/>
        <v>0</v>
      </c>
    </row>
    <row r="3376" spans="9:9" ht="18.75" x14ac:dyDescent="0.25">
      <c r="I3376" s="9">
        <f t="shared" si="54"/>
        <v>0</v>
      </c>
    </row>
    <row r="3377" spans="9:9" ht="18.75" x14ac:dyDescent="0.25">
      <c r="I3377" s="9">
        <f t="shared" si="54"/>
        <v>0</v>
      </c>
    </row>
    <row r="3378" spans="9:9" ht="18.75" x14ac:dyDescent="0.25">
      <c r="I3378" s="9">
        <f t="shared" si="54"/>
        <v>0</v>
      </c>
    </row>
    <row r="3379" spans="9:9" ht="18.75" x14ac:dyDescent="0.25">
      <c r="I3379" s="9">
        <f t="shared" si="54"/>
        <v>0</v>
      </c>
    </row>
    <row r="3380" spans="9:9" ht="18.75" x14ac:dyDescent="0.25">
      <c r="I3380" s="9">
        <f t="shared" si="54"/>
        <v>0</v>
      </c>
    </row>
    <row r="3381" spans="9:9" ht="18.75" x14ac:dyDescent="0.25">
      <c r="I3381" s="9">
        <f t="shared" si="54"/>
        <v>0</v>
      </c>
    </row>
    <row r="3382" spans="9:9" ht="18.75" x14ac:dyDescent="0.25">
      <c r="I3382" s="9">
        <f t="shared" si="54"/>
        <v>0</v>
      </c>
    </row>
    <row r="3383" spans="9:9" ht="18.75" x14ac:dyDescent="0.25">
      <c r="I3383" s="9">
        <f t="shared" si="54"/>
        <v>0</v>
      </c>
    </row>
    <row r="3384" spans="9:9" ht="18.75" x14ac:dyDescent="0.25">
      <c r="I3384" s="9">
        <f t="shared" si="54"/>
        <v>0</v>
      </c>
    </row>
    <row r="3385" spans="9:9" ht="18.75" x14ac:dyDescent="0.25">
      <c r="I3385" s="9">
        <f t="shared" si="54"/>
        <v>0</v>
      </c>
    </row>
    <row r="3386" spans="9:9" ht="18.75" x14ac:dyDescent="0.25">
      <c r="I3386" s="9">
        <f t="shared" si="54"/>
        <v>0</v>
      </c>
    </row>
    <row r="3387" spans="9:9" ht="18.75" x14ac:dyDescent="0.25">
      <c r="I3387" s="9">
        <f t="shared" si="54"/>
        <v>0</v>
      </c>
    </row>
    <row r="3388" spans="9:9" ht="18.75" x14ac:dyDescent="0.25">
      <c r="I3388" s="9">
        <f t="shared" si="54"/>
        <v>0</v>
      </c>
    </row>
    <row r="3389" spans="9:9" ht="18.75" x14ac:dyDescent="0.25">
      <c r="I3389" s="9">
        <f t="shared" si="54"/>
        <v>0</v>
      </c>
    </row>
    <row r="3390" spans="9:9" ht="18.75" x14ac:dyDescent="0.25">
      <c r="I3390" s="9">
        <f t="shared" si="54"/>
        <v>0</v>
      </c>
    </row>
    <row r="3391" spans="9:9" ht="18.75" x14ac:dyDescent="0.25">
      <c r="I3391" s="9">
        <f t="shared" si="54"/>
        <v>0</v>
      </c>
    </row>
    <row r="3392" spans="9:9" ht="18.75" x14ac:dyDescent="0.25">
      <c r="I3392" s="9">
        <f t="shared" si="54"/>
        <v>0</v>
      </c>
    </row>
    <row r="3393" spans="9:9" ht="18.75" x14ac:dyDescent="0.25">
      <c r="I3393" s="9">
        <f t="shared" si="54"/>
        <v>0</v>
      </c>
    </row>
    <row r="3394" spans="9:9" ht="18.75" x14ac:dyDescent="0.25">
      <c r="I3394" s="9">
        <f t="shared" si="54"/>
        <v>0</v>
      </c>
    </row>
    <row r="3395" spans="9:9" ht="18.75" x14ac:dyDescent="0.25">
      <c r="I3395" s="9">
        <f t="shared" si="54"/>
        <v>0</v>
      </c>
    </row>
    <row r="3396" spans="9:9" ht="18.75" x14ac:dyDescent="0.25">
      <c r="I3396" s="9">
        <f t="shared" si="54"/>
        <v>0</v>
      </c>
    </row>
    <row r="3397" spans="9:9" ht="18.75" x14ac:dyDescent="0.25">
      <c r="I3397" s="9">
        <f t="shared" si="54"/>
        <v>0</v>
      </c>
    </row>
    <row r="3398" spans="9:9" ht="18.75" x14ac:dyDescent="0.25">
      <c r="I3398" s="9">
        <f t="shared" si="54"/>
        <v>0</v>
      </c>
    </row>
    <row r="3399" spans="9:9" ht="18.75" x14ac:dyDescent="0.25">
      <c r="I3399" s="9">
        <f t="shared" si="54"/>
        <v>0</v>
      </c>
    </row>
    <row r="3400" spans="9:9" ht="18.75" x14ac:dyDescent="0.25">
      <c r="I3400" s="9">
        <f t="shared" ref="I3400:I3463" si="55">IFERROR((G3400*F3400)-H3400,"")</f>
        <v>0</v>
      </c>
    </row>
    <row r="3401" spans="9:9" ht="18.75" x14ac:dyDescent="0.25">
      <c r="I3401" s="9">
        <f t="shared" si="55"/>
        <v>0</v>
      </c>
    </row>
    <row r="3402" spans="9:9" ht="18.75" x14ac:dyDescent="0.25">
      <c r="I3402" s="9">
        <f t="shared" si="55"/>
        <v>0</v>
      </c>
    </row>
    <row r="3403" spans="9:9" ht="18.75" x14ac:dyDescent="0.25">
      <c r="I3403" s="9">
        <f t="shared" si="55"/>
        <v>0</v>
      </c>
    </row>
    <row r="3404" spans="9:9" ht="18.75" x14ac:dyDescent="0.25">
      <c r="I3404" s="9">
        <f t="shared" si="55"/>
        <v>0</v>
      </c>
    </row>
    <row r="3405" spans="9:9" ht="18.75" x14ac:dyDescent="0.25">
      <c r="I3405" s="9">
        <f t="shared" si="55"/>
        <v>0</v>
      </c>
    </row>
    <row r="3406" spans="9:9" ht="18.75" x14ac:dyDescent="0.25">
      <c r="I3406" s="9">
        <f t="shared" si="55"/>
        <v>0</v>
      </c>
    </row>
    <row r="3407" spans="9:9" ht="18.75" x14ac:dyDescent="0.25">
      <c r="I3407" s="9">
        <f t="shared" si="55"/>
        <v>0</v>
      </c>
    </row>
    <row r="3408" spans="9:9" ht="18.75" x14ac:dyDescent="0.25">
      <c r="I3408" s="9">
        <f t="shared" si="55"/>
        <v>0</v>
      </c>
    </row>
    <row r="3409" spans="9:9" ht="18.75" x14ac:dyDescent="0.25">
      <c r="I3409" s="9">
        <f t="shared" si="55"/>
        <v>0</v>
      </c>
    </row>
    <row r="3410" spans="9:9" ht="18.75" x14ac:dyDescent="0.25">
      <c r="I3410" s="9">
        <f t="shared" si="55"/>
        <v>0</v>
      </c>
    </row>
    <row r="3411" spans="9:9" ht="18.75" x14ac:dyDescent="0.25">
      <c r="I3411" s="9">
        <f t="shared" si="55"/>
        <v>0</v>
      </c>
    </row>
    <row r="3412" spans="9:9" ht="18.75" x14ac:dyDescent="0.25">
      <c r="I3412" s="9">
        <f t="shared" si="55"/>
        <v>0</v>
      </c>
    </row>
    <row r="3413" spans="9:9" ht="18.75" x14ac:dyDescent="0.25">
      <c r="I3413" s="9">
        <f t="shared" si="55"/>
        <v>0</v>
      </c>
    </row>
    <row r="3414" spans="9:9" ht="18.75" x14ac:dyDescent="0.25">
      <c r="I3414" s="9">
        <f t="shared" si="55"/>
        <v>0</v>
      </c>
    </row>
    <row r="3415" spans="9:9" ht="18.75" x14ac:dyDescent="0.25">
      <c r="I3415" s="9">
        <f t="shared" si="55"/>
        <v>0</v>
      </c>
    </row>
    <row r="3416" spans="9:9" ht="18.75" x14ac:dyDescent="0.25">
      <c r="I3416" s="9">
        <f t="shared" si="55"/>
        <v>0</v>
      </c>
    </row>
    <row r="3417" spans="9:9" ht="18.75" x14ac:dyDescent="0.25">
      <c r="I3417" s="9">
        <f t="shared" si="55"/>
        <v>0</v>
      </c>
    </row>
    <row r="3418" spans="9:9" ht="18.75" x14ac:dyDescent="0.25">
      <c r="I3418" s="9">
        <f t="shared" si="55"/>
        <v>0</v>
      </c>
    </row>
    <row r="3419" spans="9:9" ht="18.75" x14ac:dyDescent="0.25">
      <c r="I3419" s="9">
        <f t="shared" si="55"/>
        <v>0</v>
      </c>
    </row>
    <row r="3420" spans="9:9" ht="18.75" x14ac:dyDescent="0.25">
      <c r="I3420" s="9">
        <f t="shared" si="55"/>
        <v>0</v>
      </c>
    </row>
    <row r="3421" spans="9:9" ht="18.75" x14ac:dyDescent="0.25">
      <c r="I3421" s="9">
        <f t="shared" si="55"/>
        <v>0</v>
      </c>
    </row>
    <row r="3422" spans="9:9" ht="18.75" x14ac:dyDescent="0.25">
      <c r="I3422" s="9">
        <f t="shared" si="55"/>
        <v>0</v>
      </c>
    </row>
    <row r="3423" spans="9:9" ht="18.75" x14ac:dyDescent="0.25">
      <c r="I3423" s="9">
        <f t="shared" si="55"/>
        <v>0</v>
      </c>
    </row>
    <row r="3424" spans="9:9" ht="18.75" x14ac:dyDescent="0.25">
      <c r="I3424" s="9">
        <f t="shared" si="55"/>
        <v>0</v>
      </c>
    </row>
    <row r="3425" spans="9:9" ht="18.75" x14ac:dyDescent="0.25">
      <c r="I3425" s="9">
        <f t="shared" si="55"/>
        <v>0</v>
      </c>
    </row>
    <row r="3426" spans="9:9" ht="18.75" x14ac:dyDescent="0.25">
      <c r="I3426" s="9">
        <f t="shared" si="55"/>
        <v>0</v>
      </c>
    </row>
    <row r="3427" spans="9:9" ht="18.75" x14ac:dyDescent="0.25">
      <c r="I3427" s="9">
        <f t="shared" si="55"/>
        <v>0</v>
      </c>
    </row>
    <row r="3428" spans="9:9" ht="18.75" x14ac:dyDescent="0.25">
      <c r="I3428" s="9">
        <f t="shared" si="55"/>
        <v>0</v>
      </c>
    </row>
    <row r="3429" spans="9:9" ht="18.75" x14ac:dyDescent="0.25">
      <c r="I3429" s="9">
        <f t="shared" si="55"/>
        <v>0</v>
      </c>
    </row>
    <row r="3430" spans="9:9" ht="18.75" x14ac:dyDescent="0.25">
      <c r="I3430" s="9">
        <f t="shared" si="55"/>
        <v>0</v>
      </c>
    </row>
    <row r="3431" spans="9:9" ht="18.75" x14ac:dyDescent="0.25">
      <c r="I3431" s="9">
        <f t="shared" si="55"/>
        <v>0</v>
      </c>
    </row>
    <row r="3432" spans="9:9" ht="18.75" x14ac:dyDescent="0.25">
      <c r="I3432" s="9">
        <f t="shared" si="55"/>
        <v>0</v>
      </c>
    </row>
    <row r="3433" spans="9:9" ht="18.75" x14ac:dyDescent="0.25">
      <c r="I3433" s="9">
        <f t="shared" si="55"/>
        <v>0</v>
      </c>
    </row>
    <row r="3434" spans="9:9" ht="18.75" x14ac:dyDescent="0.25">
      <c r="I3434" s="9">
        <f t="shared" si="55"/>
        <v>0</v>
      </c>
    </row>
    <row r="3435" spans="9:9" ht="18.75" x14ac:dyDescent="0.25">
      <c r="I3435" s="9">
        <f t="shared" si="55"/>
        <v>0</v>
      </c>
    </row>
    <row r="3436" spans="9:9" ht="18.75" x14ac:dyDescent="0.25">
      <c r="I3436" s="9">
        <f t="shared" si="55"/>
        <v>0</v>
      </c>
    </row>
    <row r="3437" spans="9:9" ht="18.75" x14ac:dyDescent="0.25">
      <c r="I3437" s="9">
        <f t="shared" si="55"/>
        <v>0</v>
      </c>
    </row>
    <row r="3438" spans="9:9" ht="18.75" x14ac:dyDescent="0.25">
      <c r="I3438" s="9">
        <f t="shared" si="55"/>
        <v>0</v>
      </c>
    </row>
    <row r="3439" spans="9:9" ht="18.75" x14ac:dyDescent="0.25">
      <c r="I3439" s="9">
        <f t="shared" si="55"/>
        <v>0</v>
      </c>
    </row>
    <row r="3440" spans="9:9" ht="18.75" x14ac:dyDescent="0.25">
      <c r="I3440" s="9">
        <f t="shared" si="55"/>
        <v>0</v>
      </c>
    </row>
    <row r="3441" spans="9:9" ht="18.75" x14ac:dyDescent="0.25">
      <c r="I3441" s="9">
        <f t="shared" si="55"/>
        <v>0</v>
      </c>
    </row>
    <row r="3442" spans="9:9" ht="18.75" x14ac:dyDescent="0.25">
      <c r="I3442" s="9">
        <f t="shared" si="55"/>
        <v>0</v>
      </c>
    </row>
    <row r="3443" spans="9:9" ht="18.75" x14ac:dyDescent="0.25">
      <c r="I3443" s="9">
        <f t="shared" si="55"/>
        <v>0</v>
      </c>
    </row>
    <row r="3444" spans="9:9" ht="18.75" x14ac:dyDescent="0.25">
      <c r="I3444" s="9">
        <f t="shared" si="55"/>
        <v>0</v>
      </c>
    </row>
    <row r="3445" spans="9:9" ht="18.75" x14ac:dyDescent="0.25">
      <c r="I3445" s="9">
        <f t="shared" si="55"/>
        <v>0</v>
      </c>
    </row>
    <row r="3446" spans="9:9" ht="18.75" x14ac:dyDescent="0.25">
      <c r="I3446" s="9">
        <f t="shared" si="55"/>
        <v>0</v>
      </c>
    </row>
    <row r="3447" spans="9:9" ht="18.75" x14ac:dyDescent="0.25">
      <c r="I3447" s="9">
        <f t="shared" si="55"/>
        <v>0</v>
      </c>
    </row>
    <row r="3448" spans="9:9" ht="18.75" x14ac:dyDescent="0.25">
      <c r="I3448" s="9">
        <f t="shared" si="55"/>
        <v>0</v>
      </c>
    </row>
    <row r="3449" spans="9:9" ht="18.75" x14ac:dyDescent="0.25">
      <c r="I3449" s="9">
        <f t="shared" si="55"/>
        <v>0</v>
      </c>
    </row>
    <row r="3450" spans="9:9" ht="18.75" x14ac:dyDescent="0.25">
      <c r="I3450" s="9">
        <f t="shared" si="55"/>
        <v>0</v>
      </c>
    </row>
    <row r="3451" spans="9:9" ht="18.75" x14ac:dyDescent="0.25">
      <c r="I3451" s="9">
        <f t="shared" si="55"/>
        <v>0</v>
      </c>
    </row>
    <row r="3452" spans="9:9" ht="18.75" x14ac:dyDescent="0.25">
      <c r="I3452" s="9">
        <f t="shared" si="55"/>
        <v>0</v>
      </c>
    </row>
    <row r="3453" spans="9:9" ht="18.75" x14ac:dyDescent="0.25">
      <c r="I3453" s="9">
        <f t="shared" si="55"/>
        <v>0</v>
      </c>
    </row>
    <row r="3454" spans="9:9" ht="18.75" x14ac:dyDescent="0.25">
      <c r="I3454" s="9">
        <f t="shared" si="55"/>
        <v>0</v>
      </c>
    </row>
    <row r="3455" spans="9:9" ht="18.75" x14ac:dyDescent="0.25">
      <c r="I3455" s="9">
        <f t="shared" si="55"/>
        <v>0</v>
      </c>
    </row>
    <row r="3456" spans="9:9" ht="18.75" x14ac:dyDescent="0.25">
      <c r="I3456" s="9">
        <f t="shared" si="55"/>
        <v>0</v>
      </c>
    </row>
    <row r="3457" spans="9:9" ht="18.75" x14ac:dyDescent="0.25">
      <c r="I3457" s="9">
        <f t="shared" si="55"/>
        <v>0</v>
      </c>
    </row>
    <row r="3458" spans="9:9" ht="18.75" x14ac:dyDescent="0.25">
      <c r="I3458" s="9">
        <f t="shared" si="55"/>
        <v>0</v>
      </c>
    </row>
    <row r="3459" spans="9:9" ht="18.75" x14ac:dyDescent="0.25">
      <c r="I3459" s="9">
        <f t="shared" si="55"/>
        <v>0</v>
      </c>
    </row>
    <row r="3460" spans="9:9" ht="18.75" x14ac:dyDescent="0.25">
      <c r="I3460" s="9">
        <f t="shared" si="55"/>
        <v>0</v>
      </c>
    </row>
    <row r="3461" spans="9:9" ht="18.75" x14ac:dyDescent="0.25">
      <c r="I3461" s="9">
        <f t="shared" si="55"/>
        <v>0</v>
      </c>
    </row>
    <row r="3462" spans="9:9" ht="18.75" x14ac:dyDescent="0.25">
      <c r="I3462" s="9">
        <f t="shared" si="55"/>
        <v>0</v>
      </c>
    </row>
    <row r="3463" spans="9:9" ht="18.75" x14ac:dyDescent="0.25">
      <c r="I3463" s="9">
        <f t="shared" si="55"/>
        <v>0</v>
      </c>
    </row>
    <row r="3464" spans="9:9" ht="18.75" x14ac:dyDescent="0.25">
      <c r="I3464" s="9">
        <f t="shared" ref="I3464:I3527" si="56">IFERROR((G3464*F3464)-H3464,"")</f>
        <v>0</v>
      </c>
    </row>
    <row r="3465" spans="9:9" ht="18.75" x14ac:dyDescent="0.25">
      <c r="I3465" s="9">
        <f t="shared" si="56"/>
        <v>0</v>
      </c>
    </row>
    <row r="3466" spans="9:9" ht="18.75" x14ac:dyDescent="0.25">
      <c r="I3466" s="9">
        <f t="shared" si="56"/>
        <v>0</v>
      </c>
    </row>
    <row r="3467" spans="9:9" ht="18.75" x14ac:dyDescent="0.25">
      <c r="I3467" s="9">
        <f t="shared" si="56"/>
        <v>0</v>
      </c>
    </row>
    <row r="3468" spans="9:9" ht="18.75" x14ac:dyDescent="0.25">
      <c r="I3468" s="9">
        <f t="shared" si="56"/>
        <v>0</v>
      </c>
    </row>
    <row r="3469" spans="9:9" ht="18.75" x14ac:dyDescent="0.25">
      <c r="I3469" s="9">
        <f t="shared" si="56"/>
        <v>0</v>
      </c>
    </row>
    <row r="3470" spans="9:9" ht="18.75" x14ac:dyDescent="0.25">
      <c r="I3470" s="9">
        <f t="shared" si="56"/>
        <v>0</v>
      </c>
    </row>
    <row r="3471" spans="9:9" ht="18.75" x14ac:dyDescent="0.25">
      <c r="I3471" s="9">
        <f t="shared" si="56"/>
        <v>0</v>
      </c>
    </row>
    <row r="3472" spans="9:9" ht="18.75" x14ac:dyDescent="0.25">
      <c r="I3472" s="9">
        <f t="shared" si="56"/>
        <v>0</v>
      </c>
    </row>
    <row r="3473" spans="9:9" ht="18.75" x14ac:dyDescent="0.25">
      <c r="I3473" s="9">
        <f t="shared" si="56"/>
        <v>0</v>
      </c>
    </row>
    <row r="3474" spans="9:9" ht="18.75" x14ac:dyDescent="0.25">
      <c r="I3474" s="9">
        <f t="shared" si="56"/>
        <v>0</v>
      </c>
    </row>
    <row r="3475" spans="9:9" ht="18.75" x14ac:dyDescent="0.25">
      <c r="I3475" s="9">
        <f t="shared" si="56"/>
        <v>0</v>
      </c>
    </row>
    <row r="3476" spans="9:9" ht="18.75" x14ac:dyDescent="0.25">
      <c r="I3476" s="9">
        <f t="shared" si="56"/>
        <v>0</v>
      </c>
    </row>
    <row r="3477" spans="9:9" ht="18.75" x14ac:dyDescent="0.25">
      <c r="I3477" s="9">
        <f t="shared" si="56"/>
        <v>0</v>
      </c>
    </row>
    <row r="3478" spans="9:9" ht="18.75" x14ac:dyDescent="0.25">
      <c r="I3478" s="9">
        <f t="shared" si="56"/>
        <v>0</v>
      </c>
    </row>
    <row r="3479" spans="9:9" ht="18.75" x14ac:dyDescent="0.25">
      <c r="I3479" s="9">
        <f t="shared" si="56"/>
        <v>0</v>
      </c>
    </row>
    <row r="3480" spans="9:9" ht="18.75" x14ac:dyDescent="0.25">
      <c r="I3480" s="9">
        <f t="shared" si="56"/>
        <v>0</v>
      </c>
    </row>
    <row r="3481" spans="9:9" ht="18.75" x14ac:dyDescent="0.25">
      <c r="I3481" s="9">
        <f t="shared" si="56"/>
        <v>0</v>
      </c>
    </row>
    <row r="3482" spans="9:9" ht="18.75" x14ac:dyDescent="0.25">
      <c r="I3482" s="9">
        <f t="shared" si="56"/>
        <v>0</v>
      </c>
    </row>
    <row r="3483" spans="9:9" ht="18.75" x14ac:dyDescent="0.25">
      <c r="I3483" s="9">
        <f t="shared" si="56"/>
        <v>0</v>
      </c>
    </row>
    <row r="3484" spans="9:9" ht="18.75" x14ac:dyDescent="0.25">
      <c r="I3484" s="9">
        <f t="shared" si="56"/>
        <v>0</v>
      </c>
    </row>
    <row r="3485" spans="9:9" ht="18.75" x14ac:dyDescent="0.25">
      <c r="I3485" s="9">
        <f t="shared" si="56"/>
        <v>0</v>
      </c>
    </row>
    <row r="3486" spans="9:9" ht="18.75" x14ac:dyDescent="0.25">
      <c r="I3486" s="9">
        <f t="shared" si="56"/>
        <v>0</v>
      </c>
    </row>
    <row r="3487" spans="9:9" ht="18.75" x14ac:dyDescent="0.25">
      <c r="I3487" s="9">
        <f t="shared" si="56"/>
        <v>0</v>
      </c>
    </row>
    <row r="3488" spans="9:9" ht="18.75" x14ac:dyDescent="0.25">
      <c r="I3488" s="9">
        <f t="shared" si="56"/>
        <v>0</v>
      </c>
    </row>
    <row r="3489" spans="9:9" ht="18.75" x14ac:dyDescent="0.25">
      <c r="I3489" s="9">
        <f t="shared" si="56"/>
        <v>0</v>
      </c>
    </row>
    <row r="3490" spans="9:9" ht="18.75" x14ac:dyDescent="0.25">
      <c r="I3490" s="9">
        <f t="shared" si="56"/>
        <v>0</v>
      </c>
    </row>
    <row r="3491" spans="9:9" ht="18.75" x14ac:dyDescent="0.25">
      <c r="I3491" s="9">
        <f t="shared" si="56"/>
        <v>0</v>
      </c>
    </row>
    <row r="3492" spans="9:9" ht="18.75" x14ac:dyDescent="0.25">
      <c r="I3492" s="9">
        <f t="shared" si="56"/>
        <v>0</v>
      </c>
    </row>
    <row r="3493" spans="9:9" ht="18.75" x14ac:dyDescent="0.25">
      <c r="I3493" s="9">
        <f t="shared" si="56"/>
        <v>0</v>
      </c>
    </row>
    <row r="3494" spans="9:9" ht="18.75" x14ac:dyDescent="0.25">
      <c r="I3494" s="9">
        <f t="shared" si="56"/>
        <v>0</v>
      </c>
    </row>
    <row r="3495" spans="9:9" ht="18.75" x14ac:dyDescent="0.25">
      <c r="I3495" s="9">
        <f t="shared" si="56"/>
        <v>0</v>
      </c>
    </row>
    <row r="3496" spans="9:9" ht="18.75" x14ac:dyDescent="0.25">
      <c r="I3496" s="9">
        <f t="shared" si="56"/>
        <v>0</v>
      </c>
    </row>
    <row r="3497" spans="9:9" ht="18.75" x14ac:dyDescent="0.25">
      <c r="I3497" s="9">
        <f t="shared" si="56"/>
        <v>0</v>
      </c>
    </row>
    <row r="3498" spans="9:9" ht="18.75" x14ac:dyDescent="0.25">
      <c r="I3498" s="9">
        <f t="shared" si="56"/>
        <v>0</v>
      </c>
    </row>
    <row r="3499" spans="9:9" ht="18.75" x14ac:dyDescent="0.25">
      <c r="I3499" s="9">
        <f t="shared" si="56"/>
        <v>0</v>
      </c>
    </row>
    <row r="3500" spans="9:9" ht="18.75" x14ac:dyDescent="0.25">
      <c r="I3500" s="9">
        <f t="shared" si="56"/>
        <v>0</v>
      </c>
    </row>
    <row r="3501" spans="9:9" ht="18.75" x14ac:dyDescent="0.25">
      <c r="I3501" s="9">
        <f t="shared" si="56"/>
        <v>0</v>
      </c>
    </row>
    <row r="3502" spans="9:9" ht="18.75" x14ac:dyDescent="0.25">
      <c r="I3502" s="9">
        <f t="shared" si="56"/>
        <v>0</v>
      </c>
    </row>
    <row r="3503" spans="9:9" ht="18.75" x14ac:dyDescent="0.25">
      <c r="I3503" s="9">
        <f t="shared" si="56"/>
        <v>0</v>
      </c>
    </row>
    <row r="3504" spans="9:9" ht="18.75" x14ac:dyDescent="0.25">
      <c r="I3504" s="9">
        <f t="shared" si="56"/>
        <v>0</v>
      </c>
    </row>
    <row r="3505" spans="9:9" ht="18.75" x14ac:dyDescent="0.25">
      <c r="I3505" s="9">
        <f t="shared" si="56"/>
        <v>0</v>
      </c>
    </row>
    <row r="3506" spans="9:9" ht="18.75" x14ac:dyDescent="0.25">
      <c r="I3506" s="9">
        <f t="shared" si="56"/>
        <v>0</v>
      </c>
    </row>
    <row r="3507" spans="9:9" ht="18.75" x14ac:dyDescent="0.25">
      <c r="I3507" s="9">
        <f t="shared" si="56"/>
        <v>0</v>
      </c>
    </row>
    <row r="3508" spans="9:9" ht="18.75" x14ac:dyDescent="0.25">
      <c r="I3508" s="9">
        <f t="shared" si="56"/>
        <v>0</v>
      </c>
    </row>
    <row r="3509" spans="9:9" ht="18.75" x14ac:dyDescent="0.25">
      <c r="I3509" s="9">
        <f t="shared" si="56"/>
        <v>0</v>
      </c>
    </row>
    <row r="3510" spans="9:9" ht="18.75" x14ac:dyDescent="0.25">
      <c r="I3510" s="9">
        <f t="shared" si="56"/>
        <v>0</v>
      </c>
    </row>
    <row r="3511" spans="9:9" ht="18.75" x14ac:dyDescent="0.25">
      <c r="I3511" s="9">
        <f t="shared" si="56"/>
        <v>0</v>
      </c>
    </row>
    <row r="3512" spans="9:9" ht="18.75" x14ac:dyDescent="0.25">
      <c r="I3512" s="9">
        <f t="shared" si="56"/>
        <v>0</v>
      </c>
    </row>
    <row r="3513" spans="9:9" ht="18.75" x14ac:dyDescent="0.25">
      <c r="I3513" s="9">
        <f t="shared" si="56"/>
        <v>0</v>
      </c>
    </row>
    <row r="3514" spans="9:9" ht="18.75" x14ac:dyDescent="0.25">
      <c r="I3514" s="9">
        <f t="shared" si="56"/>
        <v>0</v>
      </c>
    </row>
    <row r="3515" spans="9:9" ht="18.75" x14ac:dyDescent="0.25">
      <c r="I3515" s="9">
        <f t="shared" si="56"/>
        <v>0</v>
      </c>
    </row>
    <row r="3516" spans="9:9" ht="18.75" x14ac:dyDescent="0.25">
      <c r="I3516" s="9">
        <f t="shared" si="56"/>
        <v>0</v>
      </c>
    </row>
    <row r="3517" spans="9:9" ht="18.75" x14ac:dyDescent="0.25">
      <c r="I3517" s="9">
        <f t="shared" si="56"/>
        <v>0</v>
      </c>
    </row>
    <row r="3518" spans="9:9" ht="18.75" x14ac:dyDescent="0.25">
      <c r="I3518" s="9">
        <f t="shared" si="56"/>
        <v>0</v>
      </c>
    </row>
    <row r="3519" spans="9:9" ht="18.75" x14ac:dyDescent="0.25">
      <c r="I3519" s="9">
        <f t="shared" si="56"/>
        <v>0</v>
      </c>
    </row>
    <row r="3520" spans="9:9" ht="18.75" x14ac:dyDescent="0.25">
      <c r="I3520" s="9">
        <f t="shared" si="56"/>
        <v>0</v>
      </c>
    </row>
    <row r="3521" spans="9:9" ht="18.75" x14ac:dyDescent="0.25">
      <c r="I3521" s="9">
        <f t="shared" si="56"/>
        <v>0</v>
      </c>
    </row>
    <row r="3522" spans="9:9" ht="18.75" x14ac:dyDescent="0.25">
      <c r="I3522" s="9">
        <f t="shared" si="56"/>
        <v>0</v>
      </c>
    </row>
    <row r="3523" spans="9:9" ht="18.75" x14ac:dyDescent="0.25">
      <c r="I3523" s="9">
        <f t="shared" si="56"/>
        <v>0</v>
      </c>
    </row>
    <row r="3524" spans="9:9" ht="18.75" x14ac:dyDescent="0.25">
      <c r="I3524" s="9">
        <f t="shared" si="56"/>
        <v>0</v>
      </c>
    </row>
    <row r="3525" spans="9:9" ht="18.75" x14ac:dyDescent="0.25">
      <c r="I3525" s="9">
        <f t="shared" si="56"/>
        <v>0</v>
      </c>
    </row>
    <row r="3526" spans="9:9" ht="18.75" x14ac:dyDescent="0.25">
      <c r="I3526" s="9">
        <f t="shared" si="56"/>
        <v>0</v>
      </c>
    </row>
    <row r="3527" spans="9:9" ht="18.75" x14ac:dyDescent="0.25">
      <c r="I3527" s="9">
        <f t="shared" si="56"/>
        <v>0</v>
      </c>
    </row>
    <row r="3528" spans="9:9" ht="18.75" x14ac:dyDescent="0.25">
      <c r="I3528" s="9">
        <f t="shared" ref="I3528:I3591" si="57">IFERROR((G3528*F3528)-H3528,"")</f>
        <v>0</v>
      </c>
    </row>
    <row r="3529" spans="9:9" ht="18.75" x14ac:dyDescent="0.25">
      <c r="I3529" s="9">
        <f t="shared" si="57"/>
        <v>0</v>
      </c>
    </row>
    <row r="3530" spans="9:9" ht="18.75" x14ac:dyDescent="0.25">
      <c r="I3530" s="9">
        <f t="shared" si="57"/>
        <v>0</v>
      </c>
    </row>
    <row r="3531" spans="9:9" ht="18.75" x14ac:dyDescent="0.25">
      <c r="I3531" s="9">
        <f t="shared" si="57"/>
        <v>0</v>
      </c>
    </row>
    <row r="3532" spans="9:9" ht="18.75" x14ac:dyDescent="0.25">
      <c r="I3532" s="9">
        <f t="shared" si="57"/>
        <v>0</v>
      </c>
    </row>
    <row r="3533" spans="9:9" ht="18.75" x14ac:dyDescent="0.25">
      <c r="I3533" s="9">
        <f t="shared" si="57"/>
        <v>0</v>
      </c>
    </row>
    <row r="3534" spans="9:9" ht="18.75" x14ac:dyDescent="0.25">
      <c r="I3534" s="9">
        <f t="shared" si="57"/>
        <v>0</v>
      </c>
    </row>
    <row r="3535" spans="9:9" ht="18.75" x14ac:dyDescent="0.25">
      <c r="I3535" s="9">
        <f t="shared" si="57"/>
        <v>0</v>
      </c>
    </row>
    <row r="3536" spans="9:9" ht="18.75" x14ac:dyDescent="0.25">
      <c r="I3536" s="9">
        <f t="shared" si="57"/>
        <v>0</v>
      </c>
    </row>
    <row r="3537" spans="9:9" ht="18.75" x14ac:dyDescent="0.25">
      <c r="I3537" s="9">
        <f t="shared" si="57"/>
        <v>0</v>
      </c>
    </row>
    <row r="3538" spans="9:9" ht="18.75" x14ac:dyDescent="0.25">
      <c r="I3538" s="9">
        <f t="shared" si="57"/>
        <v>0</v>
      </c>
    </row>
    <row r="3539" spans="9:9" ht="18.75" x14ac:dyDescent="0.25">
      <c r="I3539" s="9">
        <f t="shared" si="57"/>
        <v>0</v>
      </c>
    </row>
    <row r="3540" spans="9:9" ht="18.75" x14ac:dyDescent="0.25">
      <c r="I3540" s="9">
        <f t="shared" si="57"/>
        <v>0</v>
      </c>
    </row>
    <row r="3541" spans="9:9" ht="18.75" x14ac:dyDescent="0.25">
      <c r="I3541" s="9">
        <f t="shared" si="57"/>
        <v>0</v>
      </c>
    </row>
    <row r="3542" spans="9:9" ht="18.75" x14ac:dyDescent="0.25">
      <c r="I3542" s="9">
        <f t="shared" si="57"/>
        <v>0</v>
      </c>
    </row>
    <row r="3543" spans="9:9" ht="18.75" x14ac:dyDescent="0.25">
      <c r="I3543" s="9">
        <f t="shared" si="57"/>
        <v>0</v>
      </c>
    </row>
    <row r="3544" spans="9:9" ht="18.75" x14ac:dyDescent="0.25">
      <c r="I3544" s="9">
        <f t="shared" si="57"/>
        <v>0</v>
      </c>
    </row>
    <row r="3545" spans="9:9" ht="18.75" x14ac:dyDescent="0.25">
      <c r="I3545" s="9">
        <f t="shared" si="57"/>
        <v>0</v>
      </c>
    </row>
    <row r="3546" spans="9:9" ht="18.75" x14ac:dyDescent="0.25">
      <c r="I3546" s="9">
        <f t="shared" si="57"/>
        <v>0</v>
      </c>
    </row>
    <row r="3547" spans="9:9" ht="18.75" x14ac:dyDescent="0.25">
      <c r="I3547" s="9">
        <f t="shared" si="57"/>
        <v>0</v>
      </c>
    </row>
    <row r="3548" spans="9:9" ht="18.75" x14ac:dyDescent="0.25">
      <c r="I3548" s="9">
        <f t="shared" si="57"/>
        <v>0</v>
      </c>
    </row>
    <row r="3549" spans="9:9" ht="18.75" x14ac:dyDescent="0.25">
      <c r="I3549" s="9">
        <f t="shared" si="57"/>
        <v>0</v>
      </c>
    </row>
    <row r="3550" spans="9:9" ht="18.75" x14ac:dyDescent="0.25">
      <c r="I3550" s="9">
        <f t="shared" si="57"/>
        <v>0</v>
      </c>
    </row>
    <row r="3551" spans="9:9" ht="18.75" x14ac:dyDescent="0.25">
      <c r="I3551" s="9">
        <f t="shared" si="57"/>
        <v>0</v>
      </c>
    </row>
    <row r="3552" spans="9:9" ht="18.75" x14ac:dyDescent="0.25">
      <c r="I3552" s="9">
        <f t="shared" si="57"/>
        <v>0</v>
      </c>
    </row>
    <row r="3553" spans="9:9" ht="18.75" x14ac:dyDescent="0.25">
      <c r="I3553" s="9">
        <f t="shared" si="57"/>
        <v>0</v>
      </c>
    </row>
    <row r="3554" spans="9:9" ht="18.75" x14ac:dyDescent="0.25">
      <c r="I3554" s="9">
        <f t="shared" si="57"/>
        <v>0</v>
      </c>
    </row>
    <row r="3555" spans="9:9" ht="18.75" x14ac:dyDescent="0.25">
      <c r="I3555" s="9">
        <f t="shared" si="57"/>
        <v>0</v>
      </c>
    </row>
    <row r="3556" spans="9:9" ht="18.75" x14ac:dyDescent="0.25">
      <c r="I3556" s="9">
        <f t="shared" si="57"/>
        <v>0</v>
      </c>
    </row>
    <row r="3557" spans="9:9" ht="18.75" x14ac:dyDescent="0.25">
      <c r="I3557" s="9">
        <f t="shared" si="57"/>
        <v>0</v>
      </c>
    </row>
    <row r="3558" spans="9:9" ht="18.75" x14ac:dyDescent="0.25">
      <c r="I3558" s="9">
        <f t="shared" si="57"/>
        <v>0</v>
      </c>
    </row>
    <row r="3559" spans="9:9" ht="18.75" x14ac:dyDescent="0.25">
      <c r="I3559" s="9">
        <f t="shared" si="57"/>
        <v>0</v>
      </c>
    </row>
    <row r="3560" spans="9:9" ht="18.75" x14ac:dyDescent="0.25">
      <c r="I3560" s="9">
        <f t="shared" si="57"/>
        <v>0</v>
      </c>
    </row>
    <row r="3561" spans="9:9" ht="18.75" x14ac:dyDescent="0.25">
      <c r="I3561" s="9">
        <f t="shared" si="57"/>
        <v>0</v>
      </c>
    </row>
    <row r="3562" spans="9:9" ht="18.75" x14ac:dyDescent="0.25">
      <c r="I3562" s="9">
        <f t="shared" si="57"/>
        <v>0</v>
      </c>
    </row>
    <row r="3563" spans="9:9" ht="18.75" x14ac:dyDescent="0.25">
      <c r="I3563" s="9">
        <f t="shared" si="57"/>
        <v>0</v>
      </c>
    </row>
    <row r="3564" spans="9:9" ht="18.75" x14ac:dyDescent="0.25">
      <c r="I3564" s="9">
        <f t="shared" si="57"/>
        <v>0</v>
      </c>
    </row>
    <row r="3565" spans="9:9" ht="18.75" x14ac:dyDescent="0.25">
      <c r="I3565" s="9">
        <f t="shared" si="57"/>
        <v>0</v>
      </c>
    </row>
    <row r="3566" spans="9:9" ht="18.75" x14ac:dyDescent="0.25">
      <c r="I3566" s="9">
        <f t="shared" si="57"/>
        <v>0</v>
      </c>
    </row>
    <row r="3567" spans="9:9" ht="18.75" x14ac:dyDescent="0.25">
      <c r="I3567" s="9">
        <f t="shared" si="57"/>
        <v>0</v>
      </c>
    </row>
    <row r="3568" spans="9:9" ht="18.75" x14ac:dyDescent="0.25">
      <c r="I3568" s="9">
        <f t="shared" si="57"/>
        <v>0</v>
      </c>
    </row>
    <row r="3569" spans="9:9" ht="18.75" x14ac:dyDescent="0.25">
      <c r="I3569" s="9">
        <f t="shared" si="57"/>
        <v>0</v>
      </c>
    </row>
    <row r="3570" spans="9:9" ht="18.75" x14ac:dyDescent="0.25">
      <c r="I3570" s="9">
        <f t="shared" si="57"/>
        <v>0</v>
      </c>
    </row>
    <row r="3571" spans="9:9" ht="18.75" x14ac:dyDescent="0.25">
      <c r="I3571" s="9">
        <f t="shared" si="57"/>
        <v>0</v>
      </c>
    </row>
    <row r="3572" spans="9:9" ht="18.75" x14ac:dyDescent="0.25">
      <c r="I3572" s="9">
        <f t="shared" si="57"/>
        <v>0</v>
      </c>
    </row>
    <row r="3573" spans="9:9" ht="18.75" x14ac:dyDescent="0.25">
      <c r="I3573" s="9">
        <f t="shared" si="57"/>
        <v>0</v>
      </c>
    </row>
    <row r="3574" spans="9:9" ht="18.75" x14ac:dyDescent="0.25">
      <c r="I3574" s="9">
        <f t="shared" si="57"/>
        <v>0</v>
      </c>
    </row>
    <row r="3575" spans="9:9" ht="18.75" x14ac:dyDescent="0.25">
      <c r="I3575" s="9">
        <f t="shared" si="57"/>
        <v>0</v>
      </c>
    </row>
    <row r="3576" spans="9:9" ht="18.75" x14ac:dyDescent="0.25">
      <c r="I3576" s="9">
        <f t="shared" si="57"/>
        <v>0</v>
      </c>
    </row>
    <row r="3577" spans="9:9" ht="18.75" x14ac:dyDescent="0.25">
      <c r="I3577" s="9">
        <f t="shared" si="57"/>
        <v>0</v>
      </c>
    </row>
    <row r="3578" spans="9:9" ht="18.75" x14ac:dyDescent="0.25">
      <c r="I3578" s="9">
        <f t="shared" si="57"/>
        <v>0</v>
      </c>
    </row>
    <row r="3579" spans="9:9" ht="18.75" x14ac:dyDescent="0.25">
      <c r="I3579" s="9">
        <f t="shared" si="57"/>
        <v>0</v>
      </c>
    </row>
    <row r="3580" spans="9:9" ht="18.75" x14ac:dyDescent="0.25">
      <c r="I3580" s="9">
        <f t="shared" si="57"/>
        <v>0</v>
      </c>
    </row>
    <row r="3581" spans="9:9" ht="18.75" x14ac:dyDescent="0.25">
      <c r="I3581" s="9">
        <f t="shared" si="57"/>
        <v>0</v>
      </c>
    </row>
    <row r="3582" spans="9:9" ht="18.75" x14ac:dyDescent="0.25">
      <c r="I3582" s="9">
        <f t="shared" si="57"/>
        <v>0</v>
      </c>
    </row>
    <row r="3583" spans="9:9" ht="18.75" x14ac:dyDescent="0.25">
      <c r="I3583" s="9">
        <f t="shared" si="57"/>
        <v>0</v>
      </c>
    </row>
    <row r="3584" spans="9:9" ht="18.75" x14ac:dyDescent="0.25">
      <c r="I3584" s="9">
        <f t="shared" si="57"/>
        <v>0</v>
      </c>
    </row>
    <row r="3585" spans="9:9" ht="18.75" x14ac:dyDescent="0.25">
      <c r="I3585" s="9">
        <f t="shared" si="57"/>
        <v>0</v>
      </c>
    </row>
    <row r="3586" spans="9:9" ht="18.75" x14ac:dyDescent="0.25">
      <c r="I3586" s="9">
        <f t="shared" si="57"/>
        <v>0</v>
      </c>
    </row>
    <row r="3587" spans="9:9" ht="18.75" x14ac:dyDescent="0.25">
      <c r="I3587" s="9">
        <f t="shared" si="57"/>
        <v>0</v>
      </c>
    </row>
    <row r="3588" spans="9:9" ht="18.75" x14ac:dyDescent="0.25">
      <c r="I3588" s="9">
        <f t="shared" si="57"/>
        <v>0</v>
      </c>
    </row>
    <row r="3589" spans="9:9" ht="18.75" x14ac:dyDescent="0.25">
      <c r="I3589" s="9">
        <f t="shared" si="57"/>
        <v>0</v>
      </c>
    </row>
    <row r="3590" spans="9:9" ht="18.75" x14ac:dyDescent="0.25">
      <c r="I3590" s="9">
        <f t="shared" si="57"/>
        <v>0</v>
      </c>
    </row>
    <row r="3591" spans="9:9" ht="18.75" x14ac:dyDescent="0.25">
      <c r="I3591" s="9">
        <f t="shared" si="57"/>
        <v>0</v>
      </c>
    </row>
    <row r="3592" spans="9:9" ht="18.75" x14ac:dyDescent="0.25">
      <c r="I3592" s="9">
        <f t="shared" ref="I3592:I3655" si="58">IFERROR((G3592*F3592)-H3592,"")</f>
        <v>0</v>
      </c>
    </row>
    <row r="3593" spans="9:9" ht="18.75" x14ac:dyDescent="0.25">
      <c r="I3593" s="9">
        <f t="shared" si="58"/>
        <v>0</v>
      </c>
    </row>
    <row r="3594" spans="9:9" ht="18.75" x14ac:dyDescent="0.25">
      <c r="I3594" s="9">
        <f t="shared" si="58"/>
        <v>0</v>
      </c>
    </row>
    <row r="3595" spans="9:9" ht="18.75" x14ac:dyDescent="0.25">
      <c r="I3595" s="9">
        <f t="shared" si="58"/>
        <v>0</v>
      </c>
    </row>
    <row r="3596" spans="9:9" ht="18.75" x14ac:dyDescent="0.25">
      <c r="I3596" s="9">
        <f t="shared" si="58"/>
        <v>0</v>
      </c>
    </row>
    <row r="3597" spans="9:9" ht="18.75" x14ac:dyDescent="0.25">
      <c r="I3597" s="9">
        <f t="shared" si="58"/>
        <v>0</v>
      </c>
    </row>
    <row r="3598" spans="9:9" ht="18.75" x14ac:dyDescent="0.25">
      <c r="I3598" s="9">
        <f t="shared" si="58"/>
        <v>0</v>
      </c>
    </row>
    <row r="3599" spans="9:9" ht="18.75" x14ac:dyDescent="0.25">
      <c r="I3599" s="9">
        <f t="shared" si="58"/>
        <v>0</v>
      </c>
    </row>
    <row r="3600" spans="9:9" ht="18.75" x14ac:dyDescent="0.25">
      <c r="I3600" s="9">
        <f t="shared" si="58"/>
        <v>0</v>
      </c>
    </row>
    <row r="3601" spans="9:9" ht="18.75" x14ac:dyDescent="0.25">
      <c r="I3601" s="9">
        <f t="shared" si="58"/>
        <v>0</v>
      </c>
    </row>
    <row r="3602" spans="9:9" ht="18.75" x14ac:dyDescent="0.25">
      <c r="I3602" s="9">
        <f t="shared" si="58"/>
        <v>0</v>
      </c>
    </row>
    <row r="3603" spans="9:9" ht="18.75" x14ac:dyDescent="0.25">
      <c r="I3603" s="9">
        <f t="shared" si="58"/>
        <v>0</v>
      </c>
    </row>
    <row r="3604" spans="9:9" ht="18.75" x14ac:dyDescent="0.25">
      <c r="I3604" s="9">
        <f t="shared" si="58"/>
        <v>0</v>
      </c>
    </row>
    <row r="3605" spans="9:9" ht="18.75" x14ac:dyDescent="0.25">
      <c r="I3605" s="9">
        <f t="shared" si="58"/>
        <v>0</v>
      </c>
    </row>
    <row r="3606" spans="9:9" ht="18.75" x14ac:dyDescent="0.25">
      <c r="I3606" s="9">
        <f t="shared" si="58"/>
        <v>0</v>
      </c>
    </row>
    <row r="3607" spans="9:9" ht="18.75" x14ac:dyDescent="0.25">
      <c r="I3607" s="9">
        <f t="shared" si="58"/>
        <v>0</v>
      </c>
    </row>
    <row r="3608" spans="9:9" ht="18.75" x14ac:dyDescent="0.25">
      <c r="I3608" s="9">
        <f t="shared" si="58"/>
        <v>0</v>
      </c>
    </row>
    <row r="3609" spans="9:9" ht="18.75" x14ac:dyDescent="0.25">
      <c r="I3609" s="9">
        <f t="shared" si="58"/>
        <v>0</v>
      </c>
    </row>
    <row r="3610" spans="9:9" ht="18.75" x14ac:dyDescent="0.25">
      <c r="I3610" s="9">
        <f t="shared" si="58"/>
        <v>0</v>
      </c>
    </row>
    <row r="3611" spans="9:9" ht="18.75" x14ac:dyDescent="0.25">
      <c r="I3611" s="9">
        <f t="shared" si="58"/>
        <v>0</v>
      </c>
    </row>
    <row r="3612" spans="9:9" ht="18.75" x14ac:dyDescent="0.25">
      <c r="I3612" s="9">
        <f t="shared" si="58"/>
        <v>0</v>
      </c>
    </row>
    <row r="3613" spans="9:9" ht="18.75" x14ac:dyDescent="0.25">
      <c r="I3613" s="9">
        <f t="shared" si="58"/>
        <v>0</v>
      </c>
    </row>
    <row r="3614" spans="9:9" ht="18.75" x14ac:dyDescent="0.25">
      <c r="I3614" s="9">
        <f t="shared" si="58"/>
        <v>0</v>
      </c>
    </row>
    <row r="3615" spans="9:9" ht="18.75" x14ac:dyDescent="0.25">
      <c r="I3615" s="9">
        <f t="shared" si="58"/>
        <v>0</v>
      </c>
    </row>
    <row r="3616" spans="9:9" ht="18.75" x14ac:dyDescent="0.25">
      <c r="I3616" s="9">
        <f t="shared" si="58"/>
        <v>0</v>
      </c>
    </row>
    <row r="3617" spans="9:9" ht="18.75" x14ac:dyDescent="0.25">
      <c r="I3617" s="9">
        <f t="shared" si="58"/>
        <v>0</v>
      </c>
    </row>
    <row r="3618" spans="9:9" ht="18.75" x14ac:dyDescent="0.25">
      <c r="I3618" s="9">
        <f t="shared" si="58"/>
        <v>0</v>
      </c>
    </row>
    <row r="3619" spans="9:9" ht="18.75" x14ac:dyDescent="0.25">
      <c r="I3619" s="9">
        <f t="shared" si="58"/>
        <v>0</v>
      </c>
    </row>
    <row r="3620" spans="9:9" ht="18.75" x14ac:dyDescent="0.25">
      <c r="I3620" s="9">
        <f t="shared" si="58"/>
        <v>0</v>
      </c>
    </row>
    <row r="3621" spans="9:9" ht="18.75" x14ac:dyDescent="0.25">
      <c r="I3621" s="9">
        <f t="shared" si="58"/>
        <v>0</v>
      </c>
    </row>
    <row r="3622" spans="9:9" ht="18.75" x14ac:dyDescent="0.25">
      <c r="I3622" s="9">
        <f t="shared" si="58"/>
        <v>0</v>
      </c>
    </row>
    <row r="3623" spans="9:9" ht="18.75" x14ac:dyDescent="0.25">
      <c r="I3623" s="9">
        <f t="shared" si="58"/>
        <v>0</v>
      </c>
    </row>
    <row r="3624" spans="9:9" ht="18.75" x14ac:dyDescent="0.25">
      <c r="I3624" s="9">
        <f t="shared" si="58"/>
        <v>0</v>
      </c>
    </row>
    <row r="3625" spans="9:9" ht="18.75" x14ac:dyDescent="0.25">
      <c r="I3625" s="9">
        <f t="shared" si="58"/>
        <v>0</v>
      </c>
    </row>
    <row r="3626" spans="9:9" ht="18.75" x14ac:dyDescent="0.25">
      <c r="I3626" s="9">
        <f t="shared" si="58"/>
        <v>0</v>
      </c>
    </row>
    <row r="3627" spans="9:9" ht="18.75" x14ac:dyDescent="0.25">
      <c r="I3627" s="9">
        <f t="shared" si="58"/>
        <v>0</v>
      </c>
    </row>
    <row r="3628" spans="9:9" ht="18.75" x14ac:dyDescent="0.25">
      <c r="I3628" s="9">
        <f t="shared" si="58"/>
        <v>0</v>
      </c>
    </row>
    <row r="3629" spans="9:9" ht="18.75" x14ac:dyDescent="0.25">
      <c r="I3629" s="9">
        <f t="shared" si="58"/>
        <v>0</v>
      </c>
    </row>
    <row r="3630" spans="9:9" ht="18.75" x14ac:dyDescent="0.25">
      <c r="I3630" s="9">
        <f t="shared" si="58"/>
        <v>0</v>
      </c>
    </row>
    <row r="3631" spans="9:9" ht="18.75" x14ac:dyDescent="0.25">
      <c r="I3631" s="9">
        <f t="shared" si="58"/>
        <v>0</v>
      </c>
    </row>
    <row r="3632" spans="9:9" ht="18.75" x14ac:dyDescent="0.25">
      <c r="I3632" s="9">
        <f t="shared" si="58"/>
        <v>0</v>
      </c>
    </row>
    <row r="3633" spans="9:9" ht="18.75" x14ac:dyDescent="0.25">
      <c r="I3633" s="9">
        <f t="shared" si="58"/>
        <v>0</v>
      </c>
    </row>
    <row r="3634" spans="9:9" ht="18.75" x14ac:dyDescent="0.25">
      <c r="I3634" s="9">
        <f t="shared" si="58"/>
        <v>0</v>
      </c>
    </row>
    <row r="3635" spans="9:9" ht="18.75" x14ac:dyDescent="0.25">
      <c r="I3635" s="9">
        <f t="shared" si="58"/>
        <v>0</v>
      </c>
    </row>
    <row r="3636" spans="9:9" ht="18.75" x14ac:dyDescent="0.25">
      <c r="I3636" s="9">
        <f t="shared" si="58"/>
        <v>0</v>
      </c>
    </row>
    <row r="3637" spans="9:9" ht="18.75" x14ac:dyDescent="0.25">
      <c r="I3637" s="9">
        <f t="shared" si="58"/>
        <v>0</v>
      </c>
    </row>
    <row r="3638" spans="9:9" ht="18.75" x14ac:dyDescent="0.25">
      <c r="I3638" s="9">
        <f t="shared" si="58"/>
        <v>0</v>
      </c>
    </row>
    <row r="3639" spans="9:9" ht="18.75" x14ac:dyDescent="0.25">
      <c r="I3639" s="9">
        <f t="shared" si="58"/>
        <v>0</v>
      </c>
    </row>
    <row r="3640" spans="9:9" ht="18.75" x14ac:dyDescent="0.25">
      <c r="I3640" s="9">
        <f t="shared" si="58"/>
        <v>0</v>
      </c>
    </row>
    <row r="3641" spans="9:9" ht="18.75" x14ac:dyDescent="0.25">
      <c r="I3641" s="9">
        <f t="shared" si="58"/>
        <v>0</v>
      </c>
    </row>
    <row r="3642" spans="9:9" ht="18.75" x14ac:dyDescent="0.25">
      <c r="I3642" s="9">
        <f t="shared" si="58"/>
        <v>0</v>
      </c>
    </row>
    <row r="3643" spans="9:9" ht="18.75" x14ac:dyDescent="0.25">
      <c r="I3643" s="9">
        <f t="shared" si="58"/>
        <v>0</v>
      </c>
    </row>
    <row r="3644" spans="9:9" ht="18.75" x14ac:dyDescent="0.25">
      <c r="I3644" s="9">
        <f t="shared" si="58"/>
        <v>0</v>
      </c>
    </row>
    <row r="3645" spans="9:9" ht="18.75" x14ac:dyDescent="0.25">
      <c r="I3645" s="9">
        <f t="shared" si="58"/>
        <v>0</v>
      </c>
    </row>
    <row r="3646" spans="9:9" ht="18.75" x14ac:dyDescent="0.25">
      <c r="I3646" s="9">
        <f t="shared" si="58"/>
        <v>0</v>
      </c>
    </row>
    <row r="3647" spans="9:9" ht="18.75" x14ac:dyDescent="0.25">
      <c r="I3647" s="9">
        <f t="shared" si="58"/>
        <v>0</v>
      </c>
    </row>
    <row r="3648" spans="9:9" ht="18.75" x14ac:dyDescent="0.25">
      <c r="I3648" s="9">
        <f t="shared" si="58"/>
        <v>0</v>
      </c>
    </row>
    <row r="3649" spans="9:9" ht="18.75" x14ac:dyDescent="0.25">
      <c r="I3649" s="9">
        <f t="shared" si="58"/>
        <v>0</v>
      </c>
    </row>
    <row r="3650" spans="9:9" ht="18.75" x14ac:dyDescent="0.25">
      <c r="I3650" s="9">
        <f t="shared" si="58"/>
        <v>0</v>
      </c>
    </row>
    <row r="3651" spans="9:9" ht="18.75" x14ac:dyDescent="0.25">
      <c r="I3651" s="9">
        <f t="shared" si="58"/>
        <v>0</v>
      </c>
    </row>
    <row r="3652" spans="9:9" ht="18.75" x14ac:dyDescent="0.25">
      <c r="I3652" s="9">
        <f t="shared" si="58"/>
        <v>0</v>
      </c>
    </row>
    <row r="3653" spans="9:9" ht="18.75" x14ac:dyDescent="0.25">
      <c r="I3653" s="9">
        <f t="shared" si="58"/>
        <v>0</v>
      </c>
    </row>
    <row r="3654" spans="9:9" ht="18.75" x14ac:dyDescent="0.25">
      <c r="I3654" s="9">
        <f t="shared" si="58"/>
        <v>0</v>
      </c>
    </row>
    <row r="3655" spans="9:9" ht="18.75" x14ac:dyDescent="0.25">
      <c r="I3655" s="9">
        <f t="shared" si="58"/>
        <v>0</v>
      </c>
    </row>
    <row r="3656" spans="9:9" ht="18.75" x14ac:dyDescent="0.25">
      <c r="I3656" s="9">
        <f t="shared" ref="I3656:I3719" si="59">IFERROR((G3656*F3656)-H3656,"")</f>
        <v>0</v>
      </c>
    </row>
    <row r="3657" spans="9:9" ht="18.75" x14ac:dyDescent="0.25">
      <c r="I3657" s="9">
        <f t="shared" si="59"/>
        <v>0</v>
      </c>
    </row>
    <row r="3658" spans="9:9" ht="18.75" x14ac:dyDescent="0.25">
      <c r="I3658" s="9">
        <f t="shared" si="59"/>
        <v>0</v>
      </c>
    </row>
    <row r="3659" spans="9:9" ht="18.75" x14ac:dyDescent="0.25">
      <c r="I3659" s="9">
        <f t="shared" si="59"/>
        <v>0</v>
      </c>
    </row>
    <row r="3660" spans="9:9" ht="18.75" x14ac:dyDescent="0.25">
      <c r="I3660" s="9">
        <f t="shared" si="59"/>
        <v>0</v>
      </c>
    </row>
    <row r="3661" spans="9:9" ht="18.75" x14ac:dyDescent="0.25">
      <c r="I3661" s="9">
        <f t="shared" si="59"/>
        <v>0</v>
      </c>
    </row>
    <row r="3662" spans="9:9" ht="18.75" x14ac:dyDescent="0.25">
      <c r="I3662" s="9">
        <f t="shared" si="59"/>
        <v>0</v>
      </c>
    </row>
    <row r="3663" spans="9:9" ht="18.75" x14ac:dyDescent="0.25">
      <c r="I3663" s="9">
        <f t="shared" si="59"/>
        <v>0</v>
      </c>
    </row>
    <row r="3664" spans="9:9" ht="18.75" x14ac:dyDescent="0.25">
      <c r="I3664" s="9">
        <f t="shared" si="59"/>
        <v>0</v>
      </c>
    </row>
    <row r="3665" spans="9:9" ht="18.75" x14ac:dyDescent="0.25">
      <c r="I3665" s="9">
        <f t="shared" si="59"/>
        <v>0</v>
      </c>
    </row>
    <row r="3666" spans="9:9" ht="18.75" x14ac:dyDescent="0.25">
      <c r="I3666" s="9">
        <f t="shared" si="59"/>
        <v>0</v>
      </c>
    </row>
    <row r="3667" spans="9:9" ht="18.75" x14ac:dyDescent="0.25">
      <c r="I3667" s="9">
        <f t="shared" si="59"/>
        <v>0</v>
      </c>
    </row>
    <row r="3668" spans="9:9" ht="18.75" x14ac:dyDescent="0.25">
      <c r="I3668" s="9">
        <f t="shared" si="59"/>
        <v>0</v>
      </c>
    </row>
    <row r="3669" spans="9:9" ht="18.75" x14ac:dyDescent="0.25">
      <c r="I3669" s="9">
        <f t="shared" si="59"/>
        <v>0</v>
      </c>
    </row>
    <row r="3670" spans="9:9" ht="18.75" x14ac:dyDescent="0.25">
      <c r="I3670" s="9">
        <f t="shared" si="59"/>
        <v>0</v>
      </c>
    </row>
    <row r="3671" spans="9:9" ht="18.75" x14ac:dyDescent="0.25">
      <c r="I3671" s="9">
        <f t="shared" si="59"/>
        <v>0</v>
      </c>
    </row>
    <row r="3672" spans="9:9" ht="18.75" x14ac:dyDescent="0.25">
      <c r="I3672" s="9">
        <f t="shared" si="59"/>
        <v>0</v>
      </c>
    </row>
    <row r="3673" spans="9:9" ht="18.75" x14ac:dyDescent="0.25">
      <c r="I3673" s="9">
        <f t="shared" si="59"/>
        <v>0</v>
      </c>
    </row>
    <row r="3674" spans="9:9" ht="18.75" x14ac:dyDescent="0.25">
      <c r="I3674" s="9">
        <f t="shared" si="59"/>
        <v>0</v>
      </c>
    </row>
    <row r="3675" spans="9:9" ht="18.75" x14ac:dyDescent="0.25">
      <c r="I3675" s="9">
        <f t="shared" si="59"/>
        <v>0</v>
      </c>
    </row>
    <row r="3676" spans="9:9" ht="18.75" x14ac:dyDescent="0.25">
      <c r="I3676" s="9">
        <f t="shared" si="59"/>
        <v>0</v>
      </c>
    </row>
    <row r="3677" spans="9:9" ht="18.75" x14ac:dyDescent="0.25">
      <c r="I3677" s="9">
        <f t="shared" si="59"/>
        <v>0</v>
      </c>
    </row>
    <row r="3678" spans="9:9" ht="18.75" x14ac:dyDescent="0.25">
      <c r="I3678" s="9">
        <f t="shared" si="59"/>
        <v>0</v>
      </c>
    </row>
    <row r="3679" spans="9:9" ht="18.75" x14ac:dyDescent="0.25">
      <c r="I3679" s="9">
        <f t="shared" si="59"/>
        <v>0</v>
      </c>
    </row>
    <row r="3680" spans="9:9" ht="18.75" x14ac:dyDescent="0.25">
      <c r="I3680" s="9">
        <f t="shared" si="59"/>
        <v>0</v>
      </c>
    </row>
    <row r="3681" spans="9:9" ht="18.75" x14ac:dyDescent="0.25">
      <c r="I3681" s="9">
        <f t="shared" si="59"/>
        <v>0</v>
      </c>
    </row>
    <row r="3682" spans="9:9" ht="18.75" x14ac:dyDescent="0.25">
      <c r="I3682" s="9">
        <f t="shared" si="59"/>
        <v>0</v>
      </c>
    </row>
    <row r="3683" spans="9:9" ht="18.75" x14ac:dyDescent="0.25">
      <c r="I3683" s="9">
        <f t="shared" si="59"/>
        <v>0</v>
      </c>
    </row>
    <row r="3684" spans="9:9" ht="18.75" x14ac:dyDescent="0.25">
      <c r="I3684" s="9">
        <f t="shared" si="59"/>
        <v>0</v>
      </c>
    </row>
    <row r="3685" spans="9:9" ht="18.75" x14ac:dyDescent="0.25">
      <c r="I3685" s="9">
        <f t="shared" si="59"/>
        <v>0</v>
      </c>
    </row>
    <row r="3686" spans="9:9" ht="18.75" x14ac:dyDescent="0.25">
      <c r="I3686" s="9">
        <f t="shared" si="59"/>
        <v>0</v>
      </c>
    </row>
    <row r="3687" spans="9:9" ht="18.75" x14ac:dyDescent="0.25">
      <c r="I3687" s="9">
        <f t="shared" si="59"/>
        <v>0</v>
      </c>
    </row>
    <row r="3688" spans="9:9" ht="18.75" x14ac:dyDescent="0.25">
      <c r="I3688" s="9">
        <f t="shared" si="59"/>
        <v>0</v>
      </c>
    </row>
    <row r="3689" spans="9:9" ht="18.75" x14ac:dyDescent="0.25">
      <c r="I3689" s="9">
        <f t="shared" si="59"/>
        <v>0</v>
      </c>
    </row>
    <row r="3690" spans="9:9" ht="18.75" x14ac:dyDescent="0.25">
      <c r="I3690" s="9">
        <f t="shared" si="59"/>
        <v>0</v>
      </c>
    </row>
    <row r="3691" spans="9:9" ht="18.75" x14ac:dyDescent="0.25">
      <c r="I3691" s="9">
        <f t="shared" si="59"/>
        <v>0</v>
      </c>
    </row>
    <row r="3692" spans="9:9" ht="18.75" x14ac:dyDescent="0.25">
      <c r="I3692" s="9">
        <f t="shared" si="59"/>
        <v>0</v>
      </c>
    </row>
    <row r="3693" spans="9:9" ht="18.75" x14ac:dyDescent="0.25">
      <c r="I3693" s="9">
        <f t="shared" si="59"/>
        <v>0</v>
      </c>
    </row>
    <row r="3694" spans="9:9" ht="18.75" x14ac:dyDescent="0.25">
      <c r="I3694" s="9">
        <f t="shared" si="59"/>
        <v>0</v>
      </c>
    </row>
    <row r="3695" spans="9:9" ht="18.75" x14ac:dyDescent="0.25">
      <c r="I3695" s="9">
        <f t="shared" si="59"/>
        <v>0</v>
      </c>
    </row>
    <row r="3696" spans="9:9" ht="18.75" x14ac:dyDescent="0.25">
      <c r="I3696" s="9">
        <f t="shared" si="59"/>
        <v>0</v>
      </c>
    </row>
    <row r="3697" spans="9:9" ht="18.75" x14ac:dyDescent="0.25">
      <c r="I3697" s="9">
        <f t="shared" si="59"/>
        <v>0</v>
      </c>
    </row>
    <row r="3698" spans="9:9" ht="18.75" x14ac:dyDescent="0.25">
      <c r="I3698" s="9">
        <f t="shared" si="59"/>
        <v>0</v>
      </c>
    </row>
    <row r="3699" spans="9:9" ht="18.75" x14ac:dyDescent="0.25">
      <c r="I3699" s="9">
        <f t="shared" si="59"/>
        <v>0</v>
      </c>
    </row>
    <row r="3700" spans="9:9" ht="18.75" x14ac:dyDescent="0.25">
      <c r="I3700" s="9">
        <f t="shared" si="59"/>
        <v>0</v>
      </c>
    </row>
    <row r="3701" spans="9:9" ht="18.75" x14ac:dyDescent="0.25">
      <c r="I3701" s="9">
        <f t="shared" si="59"/>
        <v>0</v>
      </c>
    </row>
    <row r="3702" spans="9:9" ht="18.75" x14ac:dyDescent="0.25">
      <c r="I3702" s="9">
        <f t="shared" si="59"/>
        <v>0</v>
      </c>
    </row>
    <row r="3703" spans="9:9" ht="18.75" x14ac:dyDescent="0.25">
      <c r="I3703" s="9">
        <f t="shared" si="59"/>
        <v>0</v>
      </c>
    </row>
    <row r="3704" spans="9:9" ht="18.75" x14ac:dyDescent="0.25">
      <c r="I3704" s="9">
        <f t="shared" si="59"/>
        <v>0</v>
      </c>
    </row>
    <row r="3705" spans="9:9" ht="18.75" x14ac:dyDescent="0.25">
      <c r="I3705" s="9">
        <f t="shared" si="59"/>
        <v>0</v>
      </c>
    </row>
    <row r="3706" spans="9:9" ht="18.75" x14ac:dyDescent="0.25">
      <c r="I3706" s="9">
        <f t="shared" si="59"/>
        <v>0</v>
      </c>
    </row>
    <row r="3707" spans="9:9" ht="18.75" x14ac:dyDescent="0.25">
      <c r="I3707" s="9">
        <f t="shared" si="59"/>
        <v>0</v>
      </c>
    </row>
    <row r="3708" spans="9:9" ht="18.75" x14ac:dyDescent="0.25">
      <c r="I3708" s="9">
        <f t="shared" si="59"/>
        <v>0</v>
      </c>
    </row>
    <row r="3709" spans="9:9" ht="18.75" x14ac:dyDescent="0.25">
      <c r="I3709" s="9">
        <f t="shared" si="59"/>
        <v>0</v>
      </c>
    </row>
    <row r="3710" spans="9:9" ht="18.75" x14ac:dyDescent="0.25">
      <c r="I3710" s="9">
        <f t="shared" si="59"/>
        <v>0</v>
      </c>
    </row>
    <row r="3711" spans="9:9" ht="18.75" x14ac:dyDescent="0.25">
      <c r="I3711" s="9">
        <f t="shared" si="59"/>
        <v>0</v>
      </c>
    </row>
    <row r="3712" spans="9:9" ht="18.75" x14ac:dyDescent="0.25">
      <c r="I3712" s="9">
        <f t="shared" si="59"/>
        <v>0</v>
      </c>
    </row>
    <row r="3713" spans="9:9" ht="18.75" x14ac:dyDescent="0.25">
      <c r="I3713" s="9">
        <f t="shared" si="59"/>
        <v>0</v>
      </c>
    </row>
    <row r="3714" spans="9:9" ht="18.75" x14ac:dyDescent="0.25">
      <c r="I3714" s="9">
        <f t="shared" si="59"/>
        <v>0</v>
      </c>
    </row>
    <row r="3715" spans="9:9" ht="18.75" x14ac:dyDescent="0.25">
      <c r="I3715" s="9">
        <f t="shared" si="59"/>
        <v>0</v>
      </c>
    </row>
    <row r="3716" spans="9:9" ht="18.75" x14ac:dyDescent="0.25">
      <c r="I3716" s="9">
        <f t="shared" si="59"/>
        <v>0</v>
      </c>
    </row>
    <row r="3717" spans="9:9" ht="18.75" x14ac:dyDescent="0.25">
      <c r="I3717" s="9">
        <f t="shared" si="59"/>
        <v>0</v>
      </c>
    </row>
    <row r="3718" spans="9:9" ht="18.75" x14ac:dyDescent="0.25">
      <c r="I3718" s="9">
        <f t="shared" si="59"/>
        <v>0</v>
      </c>
    </row>
    <row r="3719" spans="9:9" ht="18.75" x14ac:dyDescent="0.25">
      <c r="I3719" s="9">
        <f t="shared" si="59"/>
        <v>0</v>
      </c>
    </row>
    <row r="3720" spans="9:9" ht="18.75" x14ac:dyDescent="0.25">
      <c r="I3720" s="9">
        <f t="shared" ref="I3720:I3783" si="60">IFERROR((G3720*F3720)-H3720,"")</f>
        <v>0</v>
      </c>
    </row>
    <row r="3721" spans="9:9" ht="18.75" x14ac:dyDescent="0.25">
      <c r="I3721" s="9">
        <f t="shared" si="60"/>
        <v>0</v>
      </c>
    </row>
    <row r="3722" spans="9:9" ht="18.75" x14ac:dyDescent="0.25">
      <c r="I3722" s="9">
        <f t="shared" si="60"/>
        <v>0</v>
      </c>
    </row>
    <row r="3723" spans="9:9" ht="18.75" x14ac:dyDescent="0.25">
      <c r="I3723" s="9">
        <f t="shared" si="60"/>
        <v>0</v>
      </c>
    </row>
    <row r="3724" spans="9:9" ht="18.75" x14ac:dyDescent="0.25">
      <c r="I3724" s="9">
        <f t="shared" si="60"/>
        <v>0</v>
      </c>
    </row>
    <row r="3725" spans="9:9" ht="18.75" x14ac:dyDescent="0.25">
      <c r="I3725" s="9">
        <f t="shared" si="60"/>
        <v>0</v>
      </c>
    </row>
    <row r="3726" spans="9:9" ht="18.75" x14ac:dyDescent="0.25">
      <c r="I3726" s="9">
        <f t="shared" si="60"/>
        <v>0</v>
      </c>
    </row>
    <row r="3727" spans="9:9" ht="18.75" x14ac:dyDescent="0.25">
      <c r="I3727" s="9">
        <f t="shared" si="60"/>
        <v>0</v>
      </c>
    </row>
    <row r="3728" spans="9:9" ht="18.75" x14ac:dyDescent="0.25">
      <c r="I3728" s="9">
        <f t="shared" si="60"/>
        <v>0</v>
      </c>
    </row>
    <row r="3729" spans="9:9" ht="18.75" x14ac:dyDescent="0.25">
      <c r="I3729" s="9">
        <f t="shared" si="60"/>
        <v>0</v>
      </c>
    </row>
    <row r="3730" spans="9:9" ht="18.75" x14ac:dyDescent="0.25">
      <c r="I3730" s="9">
        <f t="shared" si="60"/>
        <v>0</v>
      </c>
    </row>
    <row r="3731" spans="9:9" ht="18.75" x14ac:dyDescent="0.25">
      <c r="I3731" s="9">
        <f t="shared" si="60"/>
        <v>0</v>
      </c>
    </row>
    <row r="3732" spans="9:9" ht="18.75" x14ac:dyDescent="0.25">
      <c r="I3732" s="9">
        <f t="shared" si="60"/>
        <v>0</v>
      </c>
    </row>
    <row r="3733" spans="9:9" ht="18.75" x14ac:dyDescent="0.25">
      <c r="I3733" s="9">
        <f t="shared" si="60"/>
        <v>0</v>
      </c>
    </row>
    <row r="3734" spans="9:9" ht="18.75" x14ac:dyDescent="0.25">
      <c r="I3734" s="9">
        <f t="shared" si="60"/>
        <v>0</v>
      </c>
    </row>
    <row r="3735" spans="9:9" ht="18.75" x14ac:dyDescent="0.25">
      <c r="I3735" s="9">
        <f t="shared" si="60"/>
        <v>0</v>
      </c>
    </row>
    <row r="3736" spans="9:9" ht="18.75" x14ac:dyDescent="0.25">
      <c r="I3736" s="9">
        <f t="shared" si="60"/>
        <v>0</v>
      </c>
    </row>
    <row r="3737" spans="9:9" ht="18.75" x14ac:dyDescent="0.25">
      <c r="I3737" s="9">
        <f t="shared" si="60"/>
        <v>0</v>
      </c>
    </row>
    <row r="3738" spans="9:9" ht="18.75" x14ac:dyDescent="0.25">
      <c r="I3738" s="9">
        <f t="shared" si="60"/>
        <v>0</v>
      </c>
    </row>
    <row r="3739" spans="9:9" ht="18.75" x14ac:dyDescent="0.25">
      <c r="I3739" s="9">
        <f t="shared" si="60"/>
        <v>0</v>
      </c>
    </row>
    <row r="3740" spans="9:9" ht="18.75" x14ac:dyDescent="0.25">
      <c r="I3740" s="9">
        <f t="shared" si="60"/>
        <v>0</v>
      </c>
    </row>
    <row r="3741" spans="9:9" ht="18.75" x14ac:dyDescent="0.25">
      <c r="I3741" s="9">
        <f t="shared" si="60"/>
        <v>0</v>
      </c>
    </row>
    <row r="3742" spans="9:9" ht="18.75" x14ac:dyDescent="0.25">
      <c r="I3742" s="9">
        <f t="shared" si="60"/>
        <v>0</v>
      </c>
    </row>
    <row r="3743" spans="9:9" ht="18.75" x14ac:dyDescent="0.25">
      <c r="I3743" s="9">
        <f t="shared" si="60"/>
        <v>0</v>
      </c>
    </row>
    <row r="3744" spans="9:9" ht="18.75" x14ac:dyDescent="0.25">
      <c r="I3744" s="9">
        <f t="shared" si="60"/>
        <v>0</v>
      </c>
    </row>
    <row r="3745" spans="9:9" ht="18.75" x14ac:dyDescent="0.25">
      <c r="I3745" s="9">
        <f t="shared" si="60"/>
        <v>0</v>
      </c>
    </row>
    <row r="3746" spans="9:9" ht="18.75" x14ac:dyDescent="0.25">
      <c r="I3746" s="9">
        <f t="shared" si="60"/>
        <v>0</v>
      </c>
    </row>
    <row r="3747" spans="9:9" ht="18.75" x14ac:dyDescent="0.25">
      <c r="I3747" s="9">
        <f t="shared" si="60"/>
        <v>0</v>
      </c>
    </row>
    <row r="3748" spans="9:9" ht="18.75" x14ac:dyDescent="0.25">
      <c r="I3748" s="9">
        <f t="shared" si="60"/>
        <v>0</v>
      </c>
    </row>
    <row r="3749" spans="9:9" ht="18.75" x14ac:dyDescent="0.25">
      <c r="I3749" s="9">
        <f t="shared" si="60"/>
        <v>0</v>
      </c>
    </row>
    <row r="3750" spans="9:9" ht="18.75" x14ac:dyDescent="0.25">
      <c r="I3750" s="9">
        <f t="shared" si="60"/>
        <v>0</v>
      </c>
    </row>
    <row r="3751" spans="9:9" ht="18.75" x14ac:dyDescent="0.25">
      <c r="I3751" s="9">
        <f t="shared" si="60"/>
        <v>0</v>
      </c>
    </row>
    <row r="3752" spans="9:9" ht="18.75" x14ac:dyDescent="0.25">
      <c r="I3752" s="9">
        <f t="shared" si="60"/>
        <v>0</v>
      </c>
    </row>
    <row r="3753" spans="9:9" ht="18.75" x14ac:dyDescent="0.25">
      <c r="I3753" s="9">
        <f t="shared" si="60"/>
        <v>0</v>
      </c>
    </row>
    <row r="3754" spans="9:9" ht="18.75" x14ac:dyDescent="0.25">
      <c r="I3754" s="9">
        <f t="shared" si="60"/>
        <v>0</v>
      </c>
    </row>
    <row r="3755" spans="9:9" ht="18.75" x14ac:dyDescent="0.25">
      <c r="I3755" s="9">
        <f t="shared" si="60"/>
        <v>0</v>
      </c>
    </row>
    <row r="3756" spans="9:9" ht="18.75" x14ac:dyDescent="0.25">
      <c r="I3756" s="9">
        <f t="shared" si="60"/>
        <v>0</v>
      </c>
    </row>
    <row r="3757" spans="9:9" ht="18.75" x14ac:dyDescent="0.25">
      <c r="I3757" s="9">
        <f t="shared" si="60"/>
        <v>0</v>
      </c>
    </row>
    <row r="3758" spans="9:9" ht="18.75" x14ac:dyDescent="0.25">
      <c r="I3758" s="9">
        <f t="shared" si="60"/>
        <v>0</v>
      </c>
    </row>
    <row r="3759" spans="9:9" ht="18.75" x14ac:dyDescent="0.25">
      <c r="I3759" s="9">
        <f t="shared" si="60"/>
        <v>0</v>
      </c>
    </row>
    <row r="3760" spans="9:9" ht="18.75" x14ac:dyDescent="0.25">
      <c r="I3760" s="9">
        <f t="shared" si="60"/>
        <v>0</v>
      </c>
    </row>
    <row r="3761" spans="9:9" ht="18.75" x14ac:dyDescent="0.25">
      <c r="I3761" s="9">
        <f t="shared" si="60"/>
        <v>0</v>
      </c>
    </row>
    <row r="3762" spans="9:9" ht="18.75" x14ac:dyDescent="0.25">
      <c r="I3762" s="9">
        <f t="shared" si="60"/>
        <v>0</v>
      </c>
    </row>
    <row r="3763" spans="9:9" ht="18.75" x14ac:dyDescent="0.25">
      <c r="I3763" s="9">
        <f t="shared" si="60"/>
        <v>0</v>
      </c>
    </row>
    <row r="3764" spans="9:9" ht="18.75" x14ac:dyDescent="0.25">
      <c r="I3764" s="9">
        <f t="shared" si="60"/>
        <v>0</v>
      </c>
    </row>
    <row r="3765" spans="9:9" ht="18.75" x14ac:dyDescent="0.25">
      <c r="I3765" s="9">
        <f t="shared" si="60"/>
        <v>0</v>
      </c>
    </row>
    <row r="3766" spans="9:9" ht="18.75" x14ac:dyDescent="0.25">
      <c r="I3766" s="9">
        <f t="shared" si="60"/>
        <v>0</v>
      </c>
    </row>
    <row r="3767" spans="9:9" ht="18.75" x14ac:dyDescent="0.25">
      <c r="I3767" s="9">
        <f t="shared" si="60"/>
        <v>0</v>
      </c>
    </row>
    <row r="3768" spans="9:9" ht="18.75" x14ac:dyDescent="0.25">
      <c r="I3768" s="9">
        <f t="shared" si="60"/>
        <v>0</v>
      </c>
    </row>
    <row r="3769" spans="9:9" ht="18.75" x14ac:dyDescent="0.25">
      <c r="I3769" s="9">
        <f t="shared" si="60"/>
        <v>0</v>
      </c>
    </row>
    <row r="3770" spans="9:9" ht="18.75" x14ac:dyDescent="0.25">
      <c r="I3770" s="9">
        <f t="shared" si="60"/>
        <v>0</v>
      </c>
    </row>
    <row r="3771" spans="9:9" ht="18.75" x14ac:dyDescent="0.25">
      <c r="I3771" s="9">
        <f t="shared" si="60"/>
        <v>0</v>
      </c>
    </row>
    <row r="3772" spans="9:9" ht="18.75" x14ac:dyDescent="0.25">
      <c r="I3772" s="9">
        <f t="shared" si="60"/>
        <v>0</v>
      </c>
    </row>
    <row r="3773" spans="9:9" ht="18.75" x14ac:dyDescent="0.25">
      <c r="I3773" s="9">
        <f t="shared" si="60"/>
        <v>0</v>
      </c>
    </row>
    <row r="3774" spans="9:9" ht="18.75" x14ac:dyDescent="0.25">
      <c r="I3774" s="9">
        <f t="shared" si="60"/>
        <v>0</v>
      </c>
    </row>
    <row r="3775" spans="9:9" ht="18.75" x14ac:dyDescent="0.25">
      <c r="I3775" s="9">
        <f t="shared" si="60"/>
        <v>0</v>
      </c>
    </row>
    <row r="3776" spans="9:9" ht="18.75" x14ac:dyDescent="0.25">
      <c r="I3776" s="9">
        <f t="shared" si="60"/>
        <v>0</v>
      </c>
    </row>
    <row r="3777" spans="9:9" ht="18.75" x14ac:dyDescent="0.25">
      <c r="I3777" s="9">
        <f t="shared" si="60"/>
        <v>0</v>
      </c>
    </row>
    <row r="3778" spans="9:9" ht="18.75" x14ac:dyDescent="0.25">
      <c r="I3778" s="9">
        <f t="shared" si="60"/>
        <v>0</v>
      </c>
    </row>
    <row r="3779" spans="9:9" ht="18.75" x14ac:dyDescent="0.25">
      <c r="I3779" s="9">
        <f t="shared" si="60"/>
        <v>0</v>
      </c>
    </row>
    <row r="3780" spans="9:9" ht="18.75" x14ac:dyDescent="0.25">
      <c r="I3780" s="9">
        <f t="shared" si="60"/>
        <v>0</v>
      </c>
    </row>
    <row r="3781" spans="9:9" ht="18.75" x14ac:dyDescent="0.25">
      <c r="I3781" s="9">
        <f t="shared" si="60"/>
        <v>0</v>
      </c>
    </row>
    <row r="3782" spans="9:9" ht="18.75" x14ac:dyDescent="0.25">
      <c r="I3782" s="9">
        <f t="shared" si="60"/>
        <v>0</v>
      </c>
    </row>
    <row r="3783" spans="9:9" ht="18.75" x14ac:dyDescent="0.25">
      <c r="I3783" s="9">
        <f t="shared" si="60"/>
        <v>0</v>
      </c>
    </row>
    <row r="3784" spans="9:9" ht="18.75" x14ac:dyDescent="0.25">
      <c r="I3784" s="9">
        <f t="shared" ref="I3784:I3847" si="61">IFERROR((G3784*F3784)-H3784,"")</f>
        <v>0</v>
      </c>
    </row>
    <row r="3785" spans="9:9" ht="18.75" x14ac:dyDescent="0.25">
      <c r="I3785" s="9">
        <f t="shared" si="61"/>
        <v>0</v>
      </c>
    </row>
    <row r="3786" spans="9:9" ht="18.75" x14ac:dyDescent="0.25">
      <c r="I3786" s="9">
        <f t="shared" si="61"/>
        <v>0</v>
      </c>
    </row>
    <row r="3787" spans="9:9" ht="18.75" x14ac:dyDescent="0.25">
      <c r="I3787" s="9">
        <f t="shared" si="61"/>
        <v>0</v>
      </c>
    </row>
    <row r="3788" spans="9:9" ht="18.75" x14ac:dyDescent="0.25">
      <c r="I3788" s="9">
        <f t="shared" si="61"/>
        <v>0</v>
      </c>
    </row>
    <row r="3789" spans="9:9" ht="18.75" x14ac:dyDescent="0.25">
      <c r="I3789" s="9">
        <f t="shared" si="61"/>
        <v>0</v>
      </c>
    </row>
    <row r="3790" spans="9:9" ht="18.75" x14ac:dyDescent="0.25">
      <c r="I3790" s="9">
        <f t="shared" si="61"/>
        <v>0</v>
      </c>
    </row>
    <row r="3791" spans="9:9" ht="18.75" x14ac:dyDescent="0.25">
      <c r="I3791" s="9">
        <f t="shared" si="61"/>
        <v>0</v>
      </c>
    </row>
    <row r="3792" spans="9:9" ht="18.75" x14ac:dyDescent="0.25">
      <c r="I3792" s="9">
        <f t="shared" si="61"/>
        <v>0</v>
      </c>
    </row>
    <row r="3793" spans="9:9" ht="18.75" x14ac:dyDescent="0.25">
      <c r="I3793" s="9">
        <f t="shared" si="61"/>
        <v>0</v>
      </c>
    </row>
    <row r="3794" spans="9:9" ht="18.75" x14ac:dyDescent="0.25">
      <c r="I3794" s="9">
        <f t="shared" si="61"/>
        <v>0</v>
      </c>
    </row>
    <row r="3795" spans="9:9" ht="18.75" x14ac:dyDescent="0.25">
      <c r="I3795" s="9">
        <f t="shared" si="61"/>
        <v>0</v>
      </c>
    </row>
    <row r="3796" spans="9:9" ht="18.75" x14ac:dyDescent="0.25">
      <c r="I3796" s="9">
        <f t="shared" si="61"/>
        <v>0</v>
      </c>
    </row>
    <row r="3797" spans="9:9" ht="18.75" x14ac:dyDescent="0.25">
      <c r="I3797" s="9">
        <f t="shared" si="61"/>
        <v>0</v>
      </c>
    </row>
    <row r="3798" spans="9:9" ht="18.75" x14ac:dyDescent="0.25">
      <c r="I3798" s="9">
        <f t="shared" si="61"/>
        <v>0</v>
      </c>
    </row>
    <row r="3799" spans="9:9" ht="18.75" x14ac:dyDescent="0.25">
      <c r="I3799" s="9">
        <f t="shared" si="61"/>
        <v>0</v>
      </c>
    </row>
    <row r="3800" spans="9:9" ht="18.75" x14ac:dyDescent="0.25">
      <c r="I3800" s="9">
        <f t="shared" si="61"/>
        <v>0</v>
      </c>
    </row>
    <row r="3801" spans="9:9" ht="18.75" x14ac:dyDescent="0.25">
      <c r="I3801" s="9">
        <f t="shared" si="61"/>
        <v>0</v>
      </c>
    </row>
    <row r="3802" spans="9:9" ht="18.75" x14ac:dyDescent="0.25">
      <c r="I3802" s="9">
        <f t="shared" si="61"/>
        <v>0</v>
      </c>
    </row>
    <row r="3803" spans="9:9" ht="18.75" x14ac:dyDescent="0.25">
      <c r="I3803" s="9">
        <f t="shared" si="61"/>
        <v>0</v>
      </c>
    </row>
    <row r="3804" spans="9:9" ht="18.75" x14ac:dyDescent="0.25">
      <c r="I3804" s="9">
        <f t="shared" si="61"/>
        <v>0</v>
      </c>
    </row>
    <row r="3805" spans="9:9" ht="18.75" x14ac:dyDescent="0.25">
      <c r="I3805" s="9">
        <f t="shared" si="61"/>
        <v>0</v>
      </c>
    </row>
    <row r="3806" spans="9:9" ht="18.75" x14ac:dyDescent="0.25">
      <c r="I3806" s="9">
        <f t="shared" si="61"/>
        <v>0</v>
      </c>
    </row>
    <row r="3807" spans="9:9" ht="18.75" x14ac:dyDescent="0.25">
      <c r="I3807" s="9">
        <f t="shared" si="61"/>
        <v>0</v>
      </c>
    </row>
    <row r="3808" spans="9:9" ht="18.75" x14ac:dyDescent="0.25">
      <c r="I3808" s="9">
        <f t="shared" si="61"/>
        <v>0</v>
      </c>
    </row>
    <row r="3809" spans="9:9" ht="18.75" x14ac:dyDescent="0.25">
      <c r="I3809" s="9">
        <f t="shared" si="61"/>
        <v>0</v>
      </c>
    </row>
    <row r="3810" spans="9:9" ht="18.75" x14ac:dyDescent="0.25">
      <c r="I3810" s="9">
        <f t="shared" si="61"/>
        <v>0</v>
      </c>
    </row>
    <row r="3811" spans="9:9" ht="18.75" x14ac:dyDescent="0.25">
      <c r="I3811" s="9">
        <f t="shared" si="61"/>
        <v>0</v>
      </c>
    </row>
    <row r="3812" spans="9:9" ht="18.75" x14ac:dyDescent="0.25">
      <c r="I3812" s="9">
        <f t="shared" si="61"/>
        <v>0</v>
      </c>
    </row>
    <row r="3813" spans="9:9" ht="18.75" x14ac:dyDescent="0.25">
      <c r="I3813" s="9">
        <f t="shared" si="61"/>
        <v>0</v>
      </c>
    </row>
    <row r="3814" spans="9:9" ht="18.75" x14ac:dyDescent="0.25">
      <c r="I3814" s="9">
        <f t="shared" si="61"/>
        <v>0</v>
      </c>
    </row>
    <row r="3815" spans="9:9" ht="18.75" x14ac:dyDescent="0.25">
      <c r="I3815" s="9">
        <f t="shared" si="61"/>
        <v>0</v>
      </c>
    </row>
    <row r="3816" spans="9:9" ht="18.75" x14ac:dyDescent="0.25">
      <c r="I3816" s="9">
        <f t="shared" si="61"/>
        <v>0</v>
      </c>
    </row>
    <row r="3817" spans="9:9" ht="18.75" x14ac:dyDescent="0.25">
      <c r="I3817" s="9">
        <f t="shared" si="61"/>
        <v>0</v>
      </c>
    </row>
    <row r="3818" spans="9:9" ht="18.75" x14ac:dyDescent="0.25">
      <c r="I3818" s="9">
        <f t="shared" si="61"/>
        <v>0</v>
      </c>
    </row>
    <row r="3819" spans="9:9" ht="18.75" x14ac:dyDescent="0.25">
      <c r="I3819" s="9">
        <f t="shared" si="61"/>
        <v>0</v>
      </c>
    </row>
    <row r="3820" spans="9:9" ht="18.75" x14ac:dyDescent="0.25">
      <c r="I3820" s="9">
        <f t="shared" si="61"/>
        <v>0</v>
      </c>
    </row>
    <row r="3821" spans="9:9" ht="18.75" x14ac:dyDescent="0.25">
      <c r="I3821" s="9">
        <f t="shared" si="61"/>
        <v>0</v>
      </c>
    </row>
    <row r="3822" spans="9:9" ht="18.75" x14ac:dyDescent="0.25">
      <c r="I3822" s="9">
        <f t="shared" si="61"/>
        <v>0</v>
      </c>
    </row>
    <row r="3823" spans="9:9" ht="18.75" x14ac:dyDescent="0.25">
      <c r="I3823" s="9">
        <f t="shared" si="61"/>
        <v>0</v>
      </c>
    </row>
    <row r="3824" spans="9:9" ht="18.75" x14ac:dyDescent="0.25">
      <c r="I3824" s="9">
        <f t="shared" si="61"/>
        <v>0</v>
      </c>
    </row>
    <row r="3825" spans="9:9" ht="18.75" x14ac:dyDescent="0.25">
      <c r="I3825" s="9">
        <f t="shared" si="61"/>
        <v>0</v>
      </c>
    </row>
    <row r="3826" spans="9:9" ht="18.75" x14ac:dyDescent="0.25">
      <c r="I3826" s="9">
        <f t="shared" si="61"/>
        <v>0</v>
      </c>
    </row>
    <row r="3827" spans="9:9" ht="18.75" x14ac:dyDescent="0.25">
      <c r="I3827" s="9">
        <f t="shared" si="61"/>
        <v>0</v>
      </c>
    </row>
    <row r="3828" spans="9:9" ht="18.75" x14ac:dyDescent="0.25">
      <c r="I3828" s="9">
        <f t="shared" si="61"/>
        <v>0</v>
      </c>
    </row>
    <row r="3829" spans="9:9" ht="18.75" x14ac:dyDescent="0.25">
      <c r="I3829" s="9">
        <f t="shared" si="61"/>
        <v>0</v>
      </c>
    </row>
    <row r="3830" spans="9:9" ht="18.75" x14ac:dyDescent="0.25">
      <c r="I3830" s="9">
        <f t="shared" si="61"/>
        <v>0</v>
      </c>
    </row>
    <row r="3831" spans="9:9" ht="18.75" x14ac:dyDescent="0.25">
      <c r="I3831" s="9">
        <f t="shared" si="61"/>
        <v>0</v>
      </c>
    </row>
    <row r="3832" spans="9:9" ht="18.75" x14ac:dyDescent="0.25">
      <c r="I3832" s="9">
        <f t="shared" si="61"/>
        <v>0</v>
      </c>
    </row>
    <row r="3833" spans="9:9" ht="18.75" x14ac:dyDescent="0.25">
      <c r="I3833" s="9">
        <f t="shared" si="61"/>
        <v>0</v>
      </c>
    </row>
    <row r="3834" spans="9:9" ht="18.75" x14ac:dyDescent="0.25">
      <c r="I3834" s="9">
        <f t="shared" si="61"/>
        <v>0</v>
      </c>
    </row>
    <row r="3835" spans="9:9" ht="18.75" x14ac:dyDescent="0.25">
      <c r="I3835" s="9">
        <f t="shared" si="61"/>
        <v>0</v>
      </c>
    </row>
    <row r="3836" spans="9:9" ht="18.75" x14ac:dyDescent="0.25">
      <c r="I3836" s="9">
        <f t="shared" si="61"/>
        <v>0</v>
      </c>
    </row>
    <row r="3837" spans="9:9" ht="18.75" x14ac:dyDescent="0.25">
      <c r="I3837" s="9">
        <f t="shared" si="61"/>
        <v>0</v>
      </c>
    </row>
    <row r="3838" spans="9:9" ht="18.75" x14ac:dyDescent="0.25">
      <c r="I3838" s="9">
        <f t="shared" si="61"/>
        <v>0</v>
      </c>
    </row>
    <row r="3839" spans="9:9" ht="18.75" x14ac:dyDescent="0.25">
      <c r="I3839" s="9">
        <f t="shared" si="61"/>
        <v>0</v>
      </c>
    </row>
    <row r="3840" spans="9:9" ht="18.75" x14ac:dyDescent="0.25">
      <c r="I3840" s="9">
        <f t="shared" si="61"/>
        <v>0</v>
      </c>
    </row>
    <row r="3841" spans="9:9" ht="18.75" x14ac:dyDescent="0.25">
      <c r="I3841" s="9">
        <f t="shared" si="61"/>
        <v>0</v>
      </c>
    </row>
    <row r="3842" spans="9:9" ht="18.75" x14ac:dyDescent="0.25">
      <c r="I3842" s="9">
        <f t="shared" si="61"/>
        <v>0</v>
      </c>
    </row>
    <row r="3843" spans="9:9" ht="18.75" x14ac:dyDescent="0.25">
      <c r="I3843" s="9">
        <f t="shared" si="61"/>
        <v>0</v>
      </c>
    </row>
    <row r="3844" spans="9:9" ht="18.75" x14ac:dyDescent="0.25">
      <c r="I3844" s="9">
        <f t="shared" si="61"/>
        <v>0</v>
      </c>
    </row>
    <row r="3845" spans="9:9" ht="18.75" x14ac:dyDescent="0.25">
      <c r="I3845" s="9">
        <f t="shared" si="61"/>
        <v>0</v>
      </c>
    </row>
    <row r="3846" spans="9:9" ht="18.75" x14ac:dyDescent="0.25">
      <c r="I3846" s="9">
        <f t="shared" si="61"/>
        <v>0</v>
      </c>
    </row>
    <row r="3847" spans="9:9" ht="18.75" x14ac:dyDescent="0.25">
      <c r="I3847" s="9">
        <f t="shared" si="61"/>
        <v>0</v>
      </c>
    </row>
    <row r="3848" spans="9:9" ht="18.75" x14ac:dyDescent="0.25">
      <c r="I3848" s="9">
        <f t="shared" ref="I3848:I3911" si="62">IFERROR((G3848*F3848)-H3848,"")</f>
        <v>0</v>
      </c>
    </row>
    <row r="3849" spans="9:9" ht="18.75" x14ac:dyDescent="0.25">
      <c r="I3849" s="9">
        <f t="shared" si="62"/>
        <v>0</v>
      </c>
    </row>
    <row r="3850" spans="9:9" ht="18.75" x14ac:dyDescent="0.25">
      <c r="I3850" s="9">
        <f t="shared" si="62"/>
        <v>0</v>
      </c>
    </row>
    <row r="3851" spans="9:9" ht="18.75" x14ac:dyDescent="0.25">
      <c r="I3851" s="9">
        <f t="shared" si="62"/>
        <v>0</v>
      </c>
    </row>
    <row r="3852" spans="9:9" ht="18.75" x14ac:dyDescent="0.25">
      <c r="I3852" s="9">
        <f t="shared" si="62"/>
        <v>0</v>
      </c>
    </row>
    <row r="3853" spans="9:9" ht="18.75" x14ac:dyDescent="0.25">
      <c r="I3853" s="9">
        <f t="shared" si="62"/>
        <v>0</v>
      </c>
    </row>
    <row r="3854" spans="9:9" ht="18.75" x14ac:dyDescent="0.25">
      <c r="I3854" s="9">
        <f t="shared" si="62"/>
        <v>0</v>
      </c>
    </row>
    <row r="3855" spans="9:9" ht="18.75" x14ac:dyDescent="0.25">
      <c r="I3855" s="9">
        <f t="shared" si="62"/>
        <v>0</v>
      </c>
    </row>
    <row r="3856" spans="9:9" ht="18.75" x14ac:dyDescent="0.25">
      <c r="I3856" s="9">
        <f t="shared" si="62"/>
        <v>0</v>
      </c>
    </row>
    <row r="3857" spans="9:9" ht="18.75" x14ac:dyDescent="0.25">
      <c r="I3857" s="9">
        <f t="shared" si="62"/>
        <v>0</v>
      </c>
    </row>
    <row r="3858" spans="9:9" ht="18.75" x14ac:dyDescent="0.25">
      <c r="I3858" s="9">
        <f t="shared" si="62"/>
        <v>0</v>
      </c>
    </row>
    <row r="3859" spans="9:9" ht="18.75" x14ac:dyDescent="0.25">
      <c r="I3859" s="9">
        <f t="shared" si="62"/>
        <v>0</v>
      </c>
    </row>
    <row r="3860" spans="9:9" ht="18.75" x14ac:dyDescent="0.25">
      <c r="I3860" s="9">
        <f t="shared" si="62"/>
        <v>0</v>
      </c>
    </row>
    <row r="3861" spans="9:9" ht="18.75" x14ac:dyDescent="0.25">
      <c r="I3861" s="9">
        <f t="shared" si="62"/>
        <v>0</v>
      </c>
    </row>
    <row r="3862" spans="9:9" ht="18.75" x14ac:dyDescent="0.25">
      <c r="I3862" s="9">
        <f t="shared" si="62"/>
        <v>0</v>
      </c>
    </row>
    <row r="3863" spans="9:9" ht="18.75" x14ac:dyDescent="0.25">
      <c r="I3863" s="9">
        <f t="shared" si="62"/>
        <v>0</v>
      </c>
    </row>
    <row r="3864" spans="9:9" ht="18.75" x14ac:dyDescent="0.25">
      <c r="I3864" s="9">
        <f t="shared" si="62"/>
        <v>0</v>
      </c>
    </row>
    <row r="3865" spans="9:9" ht="18.75" x14ac:dyDescent="0.25">
      <c r="I3865" s="9">
        <f t="shared" si="62"/>
        <v>0</v>
      </c>
    </row>
    <row r="3866" spans="9:9" ht="18.75" x14ac:dyDescent="0.25">
      <c r="I3866" s="9">
        <f t="shared" si="62"/>
        <v>0</v>
      </c>
    </row>
    <row r="3867" spans="9:9" ht="18.75" x14ac:dyDescent="0.25">
      <c r="I3867" s="9">
        <f t="shared" si="62"/>
        <v>0</v>
      </c>
    </row>
    <row r="3868" spans="9:9" ht="18.75" x14ac:dyDescent="0.25">
      <c r="I3868" s="9">
        <f t="shared" si="62"/>
        <v>0</v>
      </c>
    </row>
    <row r="3869" spans="9:9" ht="18.75" x14ac:dyDescent="0.25">
      <c r="I3869" s="9">
        <f t="shared" si="62"/>
        <v>0</v>
      </c>
    </row>
    <row r="3870" spans="9:9" ht="18.75" x14ac:dyDescent="0.25">
      <c r="I3870" s="9">
        <f t="shared" si="62"/>
        <v>0</v>
      </c>
    </row>
    <row r="3871" spans="9:9" ht="18.75" x14ac:dyDescent="0.25">
      <c r="I3871" s="9">
        <f t="shared" si="62"/>
        <v>0</v>
      </c>
    </row>
    <row r="3872" spans="9:9" ht="18.75" x14ac:dyDescent="0.25">
      <c r="I3872" s="9">
        <f t="shared" si="62"/>
        <v>0</v>
      </c>
    </row>
    <row r="3873" spans="9:9" ht="18.75" x14ac:dyDescent="0.25">
      <c r="I3873" s="9">
        <f t="shared" si="62"/>
        <v>0</v>
      </c>
    </row>
    <row r="3874" spans="9:9" ht="18.75" x14ac:dyDescent="0.25">
      <c r="I3874" s="9">
        <f t="shared" si="62"/>
        <v>0</v>
      </c>
    </row>
    <row r="3875" spans="9:9" ht="18.75" x14ac:dyDescent="0.25">
      <c r="I3875" s="9">
        <f t="shared" si="62"/>
        <v>0</v>
      </c>
    </row>
    <row r="3876" spans="9:9" ht="18.75" x14ac:dyDescent="0.25">
      <c r="I3876" s="9">
        <f t="shared" si="62"/>
        <v>0</v>
      </c>
    </row>
    <row r="3877" spans="9:9" ht="18.75" x14ac:dyDescent="0.25">
      <c r="I3877" s="9">
        <f t="shared" si="62"/>
        <v>0</v>
      </c>
    </row>
    <row r="3878" spans="9:9" ht="18.75" x14ac:dyDescent="0.25">
      <c r="I3878" s="9">
        <f t="shared" si="62"/>
        <v>0</v>
      </c>
    </row>
    <row r="3879" spans="9:9" ht="18.75" x14ac:dyDescent="0.25">
      <c r="I3879" s="9">
        <f t="shared" si="62"/>
        <v>0</v>
      </c>
    </row>
    <row r="3880" spans="9:9" ht="18.75" x14ac:dyDescent="0.25">
      <c r="I3880" s="9">
        <f t="shared" si="62"/>
        <v>0</v>
      </c>
    </row>
    <row r="3881" spans="9:9" ht="18.75" x14ac:dyDescent="0.25">
      <c r="I3881" s="9">
        <f t="shared" si="62"/>
        <v>0</v>
      </c>
    </row>
    <row r="3882" spans="9:9" ht="18.75" x14ac:dyDescent="0.25">
      <c r="I3882" s="9">
        <f t="shared" si="62"/>
        <v>0</v>
      </c>
    </row>
    <row r="3883" spans="9:9" ht="18.75" x14ac:dyDescent="0.25">
      <c r="I3883" s="9">
        <f t="shared" si="62"/>
        <v>0</v>
      </c>
    </row>
    <row r="3884" spans="9:9" ht="18.75" x14ac:dyDescent="0.25">
      <c r="I3884" s="9">
        <f t="shared" si="62"/>
        <v>0</v>
      </c>
    </row>
    <row r="3885" spans="9:9" ht="18.75" x14ac:dyDescent="0.25">
      <c r="I3885" s="9">
        <f t="shared" si="62"/>
        <v>0</v>
      </c>
    </row>
    <row r="3886" spans="9:9" ht="18.75" x14ac:dyDescent="0.25">
      <c r="I3886" s="9">
        <f t="shared" si="62"/>
        <v>0</v>
      </c>
    </row>
    <row r="3887" spans="9:9" ht="18.75" x14ac:dyDescent="0.25">
      <c r="I3887" s="9">
        <f t="shared" si="62"/>
        <v>0</v>
      </c>
    </row>
    <row r="3888" spans="9:9" ht="18.75" x14ac:dyDescent="0.25">
      <c r="I3888" s="9">
        <f t="shared" si="62"/>
        <v>0</v>
      </c>
    </row>
    <row r="3889" spans="9:9" ht="18.75" x14ac:dyDescent="0.25">
      <c r="I3889" s="9">
        <f t="shared" si="62"/>
        <v>0</v>
      </c>
    </row>
    <row r="3890" spans="9:9" ht="18.75" x14ac:dyDescent="0.25">
      <c r="I3890" s="9">
        <f t="shared" si="62"/>
        <v>0</v>
      </c>
    </row>
    <row r="3891" spans="9:9" ht="18.75" x14ac:dyDescent="0.25">
      <c r="I3891" s="9">
        <f t="shared" si="62"/>
        <v>0</v>
      </c>
    </row>
    <row r="3892" spans="9:9" ht="18.75" x14ac:dyDescent="0.25">
      <c r="I3892" s="9">
        <f t="shared" si="62"/>
        <v>0</v>
      </c>
    </row>
    <row r="3893" spans="9:9" ht="18.75" x14ac:dyDescent="0.25">
      <c r="I3893" s="9">
        <f t="shared" si="62"/>
        <v>0</v>
      </c>
    </row>
    <row r="3894" spans="9:9" ht="18.75" x14ac:dyDescent="0.25">
      <c r="I3894" s="9">
        <f t="shared" si="62"/>
        <v>0</v>
      </c>
    </row>
    <row r="3895" spans="9:9" ht="18.75" x14ac:dyDescent="0.25">
      <c r="I3895" s="9">
        <f t="shared" si="62"/>
        <v>0</v>
      </c>
    </row>
    <row r="3896" spans="9:9" ht="18.75" x14ac:dyDescent="0.25">
      <c r="I3896" s="9">
        <f t="shared" si="62"/>
        <v>0</v>
      </c>
    </row>
    <row r="3897" spans="9:9" ht="18.75" x14ac:dyDescent="0.25">
      <c r="I3897" s="9">
        <f t="shared" si="62"/>
        <v>0</v>
      </c>
    </row>
    <row r="3898" spans="9:9" ht="18.75" x14ac:dyDescent="0.25">
      <c r="I3898" s="9">
        <f t="shared" si="62"/>
        <v>0</v>
      </c>
    </row>
    <row r="3899" spans="9:9" ht="18.75" x14ac:dyDescent="0.25">
      <c r="I3899" s="9">
        <f t="shared" si="62"/>
        <v>0</v>
      </c>
    </row>
    <row r="3900" spans="9:9" ht="18.75" x14ac:dyDescent="0.25">
      <c r="I3900" s="9">
        <f t="shared" si="62"/>
        <v>0</v>
      </c>
    </row>
    <row r="3901" spans="9:9" ht="18.75" x14ac:dyDescent="0.25">
      <c r="I3901" s="9">
        <f t="shared" si="62"/>
        <v>0</v>
      </c>
    </row>
    <row r="3902" spans="9:9" ht="18.75" x14ac:dyDescent="0.25">
      <c r="I3902" s="9">
        <f t="shared" si="62"/>
        <v>0</v>
      </c>
    </row>
    <row r="3903" spans="9:9" ht="18.75" x14ac:dyDescent="0.25">
      <c r="I3903" s="9">
        <f t="shared" si="62"/>
        <v>0</v>
      </c>
    </row>
    <row r="3904" spans="9:9" ht="18.75" x14ac:dyDescent="0.25">
      <c r="I3904" s="9">
        <f t="shared" si="62"/>
        <v>0</v>
      </c>
    </row>
    <row r="3905" spans="9:9" ht="18.75" x14ac:dyDescent="0.25">
      <c r="I3905" s="9">
        <f t="shared" si="62"/>
        <v>0</v>
      </c>
    </row>
    <row r="3906" spans="9:9" ht="18.75" x14ac:dyDescent="0.25">
      <c r="I3906" s="9">
        <f t="shared" si="62"/>
        <v>0</v>
      </c>
    </row>
    <row r="3907" spans="9:9" ht="18.75" x14ac:dyDescent="0.25">
      <c r="I3907" s="9">
        <f t="shared" si="62"/>
        <v>0</v>
      </c>
    </row>
    <row r="3908" spans="9:9" ht="18.75" x14ac:dyDescent="0.25">
      <c r="I3908" s="9">
        <f t="shared" si="62"/>
        <v>0</v>
      </c>
    </row>
    <row r="3909" spans="9:9" ht="18.75" x14ac:dyDescent="0.25">
      <c r="I3909" s="9">
        <f t="shared" si="62"/>
        <v>0</v>
      </c>
    </row>
    <row r="3910" spans="9:9" ht="18.75" x14ac:dyDescent="0.25">
      <c r="I3910" s="9">
        <f t="shared" si="62"/>
        <v>0</v>
      </c>
    </row>
    <row r="3911" spans="9:9" ht="18.75" x14ac:dyDescent="0.25">
      <c r="I3911" s="9">
        <f t="shared" si="62"/>
        <v>0</v>
      </c>
    </row>
    <row r="3912" spans="9:9" ht="18.75" x14ac:dyDescent="0.25">
      <c r="I3912" s="9">
        <f t="shared" ref="I3912:I3975" si="63">IFERROR((G3912*F3912)-H3912,"")</f>
        <v>0</v>
      </c>
    </row>
    <row r="3913" spans="9:9" ht="18.75" x14ac:dyDescent="0.25">
      <c r="I3913" s="9">
        <f t="shared" si="63"/>
        <v>0</v>
      </c>
    </row>
    <row r="3914" spans="9:9" ht="18.75" x14ac:dyDescent="0.25">
      <c r="I3914" s="9">
        <f t="shared" si="63"/>
        <v>0</v>
      </c>
    </row>
    <row r="3915" spans="9:9" ht="18.75" x14ac:dyDescent="0.25">
      <c r="I3915" s="9">
        <f t="shared" si="63"/>
        <v>0</v>
      </c>
    </row>
    <row r="3916" spans="9:9" ht="18.75" x14ac:dyDescent="0.25">
      <c r="I3916" s="9">
        <f t="shared" si="63"/>
        <v>0</v>
      </c>
    </row>
    <row r="3917" spans="9:9" ht="18.75" x14ac:dyDescent="0.25">
      <c r="I3917" s="9">
        <f t="shared" si="63"/>
        <v>0</v>
      </c>
    </row>
    <row r="3918" spans="9:9" ht="18.75" x14ac:dyDescent="0.25">
      <c r="I3918" s="9">
        <f t="shared" si="63"/>
        <v>0</v>
      </c>
    </row>
    <row r="3919" spans="9:9" ht="18.75" x14ac:dyDescent="0.25">
      <c r="I3919" s="9">
        <f t="shared" si="63"/>
        <v>0</v>
      </c>
    </row>
    <row r="3920" spans="9:9" ht="18.75" x14ac:dyDescent="0.25">
      <c r="I3920" s="9">
        <f t="shared" si="63"/>
        <v>0</v>
      </c>
    </row>
    <row r="3921" spans="9:9" ht="18.75" x14ac:dyDescent="0.25">
      <c r="I3921" s="9">
        <f t="shared" si="63"/>
        <v>0</v>
      </c>
    </row>
    <row r="3922" spans="9:9" ht="18.75" x14ac:dyDescent="0.25">
      <c r="I3922" s="9">
        <f t="shared" si="63"/>
        <v>0</v>
      </c>
    </row>
    <row r="3923" spans="9:9" ht="18.75" x14ac:dyDescent="0.25">
      <c r="I3923" s="9">
        <f t="shared" si="63"/>
        <v>0</v>
      </c>
    </row>
    <row r="3924" spans="9:9" ht="18.75" x14ac:dyDescent="0.25">
      <c r="I3924" s="9">
        <f t="shared" si="63"/>
        <v>0</v>
      </c>
    </row>
    <row r="3925" spans="9:9" ht="18.75" x14ac:dyDescent="0.25">
      <c r="I3925" s="9">
        <f t="shared" si="63"/>
        <v>0</v>
      </c>
    </row>
    <row r="3926" spans="9:9" ht="18.75" x14ac:dyDescent="0.25">
      <c r="I3926" s="9">
        <f t="shared" si="63"/>
        <v>0</v>
      </c>
    </row>
    <row r="3927" spans="9:9" ht="18.75" x14ac:dyDescent="0.25">
      <c r="I3927" s="9">
        <f t="shared" si="63"/>
        <v>0</v>
      </c>
    </row>
    <row r="3928" spans="9:9" ht="18.75" x14ac:dyDescent="0.25">
      <c r="I3928" s="9">
        <f t="shared" si="63"/>
        <v>0</v>
      </c>
    </row>
    <row r="3929" spans="9:9" ht="18.75" x14ac:dyDescent="0.25">
      <c r="I3929" s="9">
        <f t="shared" si="63"/>
        <v>0</v>
      </c>
    </row>
    <row r="3930" spans="9:9" ht="18.75" x14ac:dyDescent="0.25">
      <c r="I3930" s="9">
        <f t="shared" si="63"/>
        <v>0</v>
      </c>
    </row>
    <row r="3931" spans="9:9" ht="18.75" x14ac:dyDescent="0.25">
      <c r="I3931" s="9">
        <f t="shared" si="63"/>
        <v>0</v>
      </c>
    </row>
    <row r="3932" spans="9:9" ht="18.75" x14ac:dyDescent="0.25">
      <c r="I3932" s="9">
        <f t="shared" si="63"/>
        <v>0</v>
      </c>
    </row>
    <row r="3933" spans="9:9" ht="18.75" x14ac:dyDescent="0.25">
      <c r="I3933" s="9">
        <f t="shared" si="63"/>
        <v>0</v>
      </c>
    </row>
    <row r="3934" spans="9:9" ht="18.75" x14ac:dyDescent="0.25">
      <c r="I3934" s="9">
        <f t="shared" si="63"/>
        <v>0</v>
      </c>
    </row>
    <row r="3935" spans="9:9" ht="18.75" x14ac:dyDescent="0.25">
      <c r="I3935" s="9">
        <f t="shared" si="63"/>
        <v>0</v>
      </c>
    </row>
    <row r="3936" spans="9:9" ht="18.75" x14ac:dyDescent="0.25">
      <c r="I3936" s="9">
        <f t="shared" si="63"/>
        <v>0</v>
      </c>
    </row>
    <row r="3937" spans="9:9" ht="18.75" x14ac:dyDescent="0.25">
      <c r="I3937" s="9">
        <f t="shared" si="63"/>
        <v>0</v>
      </c>
    </row>
    <row r="3938" spans="9:9" ht="18.75" x14ac:dyDescent="0.25">
      <c r="I3938" s="9">
        <f t="shared" si="63"/>
        <v>0</v>
      </c>
    </row>
    <row r="3939" spans="9:9" ht="18.75" x14ac:dyDescent="0.25">
      <c r="I3939" s="9">
        <f t="shared" si="63"/>
        <v>0</v>
      </c>
    </row>
    <row r="3940" spans="9:9" ht="18.75" x14ac:dyDescent="0.25">
      <c r="I3940" s="9">
        <f t="shared" si="63"/>
        <v>0</v>
      </c>
    </row>
    <row r="3941" spans="9:9" ht="18.75" x14ac:dyDescent="0.25">
      <c r="I3941" s="9">
        <f t="shared" si="63"/>
        <v>0</v>
      </c>
    </row>
    <row r="3942" spans="9:9" ht="18.75" x14ac:dyDescent="0.25">
      <c r="I3942" s="9">
        <f t="shared" si="63"/>
        <v>0</v>
      </c>
    </row>
    <row r="3943" spans="9:9" ht="18.75" x14ac:dyDescent="0.25">
      <c r="I3943" s="9">
        <f t="shared" si="63"/>
        <v>0</v>
      </c>
    </row>
    <row r="3944" spans="9:9" ht="18.75" x14ac:dyDescent="0.25">
      <c r="I3944" s="9">
        <f t="shared" si="63"/>
        <v>0</v>
      </c>
    </row>
    <row r="3945" spans="9:9" ht="18.75" x14ac:dyDescent="0.25">
      <c r="I3945" s="9">
        <f t="shared" si="63"/>
        <v>0</v>
      </c>
    </row>
    <row r="3946" spans="9:9" ht="18.75" x14ac:dyDescent="0.25">
      <c r="I3946" s="9">
        <f t="shared" si="63"/>
        <v>0</v>
      </c>
    </row>
    <row r="3947" spans="9:9" ht="18.75" x14ac:dyDescent="0.25">
      <c r="I3947" s="9">
        <f t="shared" si="63"/>
        <v>0</v>
      </c>
    </row>
    <row r="3948" spans="9:9" ht="18.75" x14ac:dyDescent="0.25">
      <c r="I3948" s="9">
        <f t="shared" si="63"/>
        <v>0</v>
      </c>
    </row>
    <row r="3949" spans="9:9" ht="18.75" x14ac:dyDescent="0.25">
      <c r="I3949" s="9">
        <f t="shared" si="63"/>
        <v>0</v>
      </c>
    </row>
    <row r="3950" spans="9:9" ht="18.75" x14ac:dyDescent="0.25">
      <c r="I3950" s="9">
        <f t="shared" si="63"/>
        <v>0</v>
      </c>
    </row>
    <row r="3951" spans="9:9" ht="18.75" x14ac:dyDescent="0.25">
      <c r="I3951" s="9">
        <f t="shared" si="63"/>
        <v>0</v>
      </c>
    </row>
    <row r="3952" spans="9:9" ht="18.75" x14ac:dyDescent="0.25">
      <c r="I3952" s="9">
        <f t="shared" si="63"/>
        <v>0</v>
      </c>
    </row>
    <row r="3953" spans="9:9" ht="18.75" x14ac:dyDescent="0.25">
      <c r="I3953" s="9">
        <f t="shared" si="63"/>
        <v>0</v>
      </c>
    </row>
    <row r="3954" spans="9:9" ht="18.75" x14ac:dyDescent="0.25">
      <c r="I3954" s="9">
        <f t="shared" si="63"/>
        <v>0</v>
      </c>
    </row>
    <row r="3955" spans="9:9" ht="18.75" x14ac:dyDescent="0.25">
      <c r="I3955" s="9">
        <f t="shared" si="63"/>
        <v>0</v>
      </c>
    </row>
    <row r="3956" spans="9:9" ht="18.75" x14ac:dyDescent="0.25">
      <c r="I3956" s="9">
        <f t="shared" si="63"/>
        <v>0</v>
      </c>
    </row>
    <row r="3957" spans="9:9" ht="18.75" x14ac:dyDescent="0.25">
      <c r="I3957" s="9">
        <f t="shared" si="63"/>
        <v>0</v>
      </c>
    </row>
    <row r="3958" spans="9:9" ht="18.75" x14ac:dyDescent="0.25">
      <c r="I3958" s="9">
        <f t="shared" si="63"/>
        <v>0</v>
      </c>
    </row>
    <row r="3959" spans="9:9" ht="18.75" x14ac:dyDescent="0.25">
      <c r="I3959" s="9">
        <f t="shared" si="63"/>
        <v>0</v>
      </c>
    </row>
    <row r="3960" spans="9:9" ht="18.75" x14ac:dyDescent="0.25">
      <c r="I3960" s="9">
        <f t="shared" si="63"/>
        <v>0</v>
      </c>
    </row>
    <row r="3961" spans="9:9" ht="18.75" x14ac:dyDescent="0.25">
      <c r="I3961" s="9">
        <f t="shared" si="63"/>
        <v>0</v>
      </c>
    </row>
    <row r="3962" spans="9:9" ht="18.75" x14ac:dyDescent="0.25">
      <c r="I3962" s="9">
        <f t="shared" si="63"/>
        <v>0</v>
      </c>
    </row>
    <row r="3963" spans="9:9" ht="18.75" x14ac:dyDescent="0.25">
      <c r="I3963" s="9">
        <f t="shared" si="63"/>
        <v>0</v>
      </c>
    </row>
    <row r="3964" spans="9:9" ht="18.75" x14ac:dyDescent="0.25">
      <c r="I3964" s="9">
        <f t="shared" si="63"/>
        <v>0</v>
      </c>
    </row>
    <row r="3965" spans="9:9" ht="18.75" x14ac:dyDescent="0.25">
      <c r="I3965" s="9">
        <f t="shared" si="63"/>
        <v>0</v>
      </c>
    </row>
    <row r="3966" spans="9:9" ht="18.75" x14ac:dyDescent="0.25">
      <c r="I3966" s="9">
        <f t="shared" si="63"/>
        <v>0</v>
      </c>
    </row>
    <row r="3967" spans="9:9" ht="18.75" x14ac:dyDescent="0.25">
      <c r="I3967" s="9">
        <f t="shared" si="63"/>
        <v>0</v>
      </c>
    </row>
    <row r="3968" spans="9:9" ht="18.75" x14ac:dyDescent="0.25">
      <c r="I3968" s="9">
        <f t="shared" si="63"/>
        <v>0</v>
      </c>
    </row>
    <row r="3969" spans="9:9" ht="18.75" x14ac:dyDescent="0.25">
      <c r="I3969" s="9">
        <f t="shared" si="63"/>
        <v>0</v>
      </c>
    </row>
    <row r="3970" spans="9:9" ht="18.75" x14ac:dyDescent="0.25">
      <c r="I3970" s="9">
        <f t="shared" si="63"/>
        <v>0</v>
      </c>
    </row>
    <row r="3971" spans="9:9" ht="18.75" x14ac:dyDescent="0.25">
      <c r="I3971" s="9">
        <f t="shared" si="63"/>
        <v>0</v>
      </c>
    </row>
    <row r="3972" spans="9:9" ht="18.75" x14ac:dyDescent="0.25">
      <c r="I3972" s="9">
        <f t="shared" si="63"/>
        <v>0</v>
      </c>
    </row>
    <row r="3973" spans="9:9" ht="18.75" x14ac:dyDescent="0.25">
      <c r="I3973" s="9">
        <f t="shared" si="63"/>
        <v>0</v>
      </c>
    </row>
    <row r="3974" spans="9:9" ht="18.75" x14ac:dyDescent="0.25">
      <c r="I3974" s="9">
        <f t="shared" si="63"/>
        <v>0</v>
      </c>
    </row>
    <row r="3975" spans="9:9" ht="18.75" x14ac:dyDescent="0.25">
      <c r="I3975" s="9">
        <f t="shared" si="63"/>
        <v>0</v>
      </c>
    </row>
    <row r="3976" spans="9:9" ht="18.75" x14ac:dyDescent="0.25">
      <c r="I3976" s="9">
        <f t="shared" ref="I3976:I4039" si="64">IFERROR((G3976*F3976)-H3976,"")</f>
        <v>0</v>
      </c>
    </row>
    <row r="3977" spans="9:9" ht="18.75" x14ac:dyDescent="0.25">
      <c r="I3977" s="9">
        <f t="shared" si="64"/>
        <v>0</v>
      </c>
    </row>
    <row r="3978" spans="9:9" ht="18.75" x14ac:dyDescent="0.25">
      <c r="I3978" s="9">
        <f t="shared" si="64"/>
        <v>0</v>
      </c>
    </row>
    <row r="3979" spans="9:9" ht="18.75" x14ac:dyDescent="0.25">
      <c r="I3979" s="9">
        <f t="shared" si="64"/>
        <v>0</v>
      </c>
    </row>
    <row r="3980" spans="9:9" ht="18.75" x14ac:dyDescent="0.25">
      <c r="I3980" s="9">
        <f t="shared" si="64"/>
        <v>0</v>
      </c>
    </row>
    <row r="3981" spans="9:9" ht="18.75" x14ac:dyDescent="0.25">
      <c r="I3981" s="9">
        <f t="shared" si="64"/>
        <v>0</v>
      </c>
    </row>
    <row r="3982" spans="9:9" ht="18.75" x14ac:dyDescent="0.25">
      <c r="I3982" s="9">
        <f t="shared" si="64"/>
        <v>0</v>
      </c>
    </row>
    <row r="3983" spans="9:9" ht="18.75" x14ac:dyDescent="0.25">
      <c r="I3983" s="9">
        <f t="shared" si="64"/>
        <v>0</v>
      </c>
    </row>
    <row r="3984" spans="9:9" ht="18.75" x14ac:dyDescent="0.25">
      <c r="I3984" s="9">
        <f t="shared" si="64"/>
        <v>0</v>
      </c>
    </row>
    <row r="3985" spans="9:9" ht="18.75" x14ac:dyDescent="0.25">
      <c r="I3985" s="9">
        <f t="shared" si="64"/>
        <v>0</v>
      </c>
    </row>
    <row r="3986" spans="9:9" ht="18.75" x14ac:dyDescent="0.25">
      <c r="I3986" s="9">
        <f t="shared" si="64"/>
        <v>0</v>
      </c>
    </row>
    <row r="3987" spans="9:9" ht="18.75" x14ac:dyDescent="0.25">
      <c r="I3987" s="9">
        <f t="shared" si="64"/>
        <v>0</v>
      </c>
    </row>
    <row r="3988" spans="9:9" ht="18.75" x14ac:dyDescent="0.25">
      <c r="I3988" s="9">
        <f t="shared" si="64"/>
        <v>0</v>
      </c>
    </row>
    <row r="3989" spans="9:9" ht="18.75" x14ac:dyDescent="0.25">
      <c r="I3989" s="9">
        <f t="shared" si="64"/>
        <v>0</v>
      </c>
    </row>
    <row r="3990" spans="9:9" ht="18.75" x14ac:dyDescent="0.25">
      <c r="I3990" s="9">
        <f t="shared" si="64"/>
        <v>0</v>
      </c>
    </row>
    <row r="3991" spans="9:9" ht="18.75" x14ac:dyDescent="0.25">
      <c r="I3991" s="9">
        <f t="shared" si="64"/>
        <v>0</v>
      </c>
    </row>
    <row r="3992" spans="9:9" ht="18.75" x14ac:dyDescent="0.25">
      <c r="I3992" s="9">
        <f t="shared" si="64"/>
        <v>0</v>
      </c>
    </row>
    <row r="3993" spans="9:9" ht="18.75" x14ac:dyDescent="0.25">
      <c r="I3993" s="9">
        <f t="shared" si="64"/>
        <v>0</v>
      </c>
    </row>
    <row r="3994" spans="9:9" ht="18.75" x14ac:dyDescent="0.25">
      <c r="I3994" s="9">
        <f t="shared" si="64"/>
        <v>0</v>
      </c>
    </row>
    <row r="3995" spans="9:9" ht="18.75" x14ac:dyDescent="0.25">
      <c r="I3995" s="9">
        <f t="shared" si="64"/>
        <v>0</v>
      </c>
    </row>
    <row r="3996" spans="9:9" ht="18.75" x14ac:dyDescent="0.25">
      <c r="I3996" s="9">
        <f t="shared" si="64"/>
        <v>0</v>
      </c>
    </row>
    <row r="3997" spans="9:9" ht="18.75" x14ac:dyDescent="0.25">
      <c r="I3997" s="9">
        <f t="shared" si="64"/>
        <v>0</v>
      </c>
    </row>
    <row r="3998" spans="9:9" ht="18.75" x14ac:dyDescent="0.25">
      <c r="I3998" s="9">
        <f t="shared" si="64"/>
        <v>0</v>
      </c>
    </row>
    <row r="3999" spans="9:9" ht="18.75" x14ac:dyDescent="0.25">
      <c r="I3999" s="9">
        <f t="shared" si="64"/>
        <v>0</v>
      </c>
    </row>
    <row r="4000" spans="9:9" ht="18.75" x14ac:dyDescent="0.25">
      <c r="I4000" s="9">
        <f t="shared" si="64"/>
        <v>0</v>
      </c>
    </row>
    <row r="4001" spans="9:9" ht="18.75" x14ac:dyDescent="0.25">
      <c r="I4001" s="9">
        <f t="shared" si="64"/>
        <v>0</v>
      </c>
    </row>
    <row r="4002" spans="9:9" ht="18.75" x14ac:dyDescent="0.25">
      <c r="I4002" s="9">
        <f t="shared" si="64"/>
        <v>0</v>
      </c>
    </row>
    <row r="4003" spans="9:9" ht="18.75" x14ac:dyDescent="0.25">
      <c r="I4003" s="9">
        <f t="shared" si="64"/>
        <v>0</v>
      </c>
    </row>
    <row r="4004" spans="9:9" ht="18.75" x14ac:dyDescent="0.25">
      <c r="I4004" s="9">
        <f t="shared" si="64"/>
        <v>0</v>
      </c>
    </row>
    <row r="4005" spans="9:9" ht="18.75" x14ac:dyDescent="0.25">
      <c r="I4005" s="9">
        <f t="shared" si="64"/>
        <v>0</v>
      </c>
    </row>
    <row r="4006" spans="9:9" ht="18.75" x14ac:dyDescent="0.25">
      <c r="I4006" s="9">
        <f t="shared" si="64"/>
        <v>0</v>
      </c>
    </row>
    <row r="4007" spans="9:9" ht="18.75" x14ac:dyDescent="0.25">
      <c r="I4007" s="9">
        <f t="shared" si="64"/>
        <v>0</v>
      </c>
    </row>
    <row r="4008" spans="9:9" ht="18.75" x14ac:dyDescent="0.25">
      <c r="I4008" s="9">
        <f t="shared" si="64"/>
        <v>0</v>
      </c>
    </row>
    <row r="4009" spans="9:9" ht="18.75" x14ac:dyDescent="0.25">
      <c r="I4009" s="9">
        <f t="shared" si="64"/>
        <v>0</v>
      </c>
    </row>
    <row r="4010" spans="9:9" ht="18.75" x14ac:dyDescent="0.25">
      <c r="I4010" s="9">
        <f t="shared" si="64"/>
        <v>0</v>
      </c>
    </row>
    <row r="4011" spans="9:9" ht="18.75" x14ac:dyDescent="0.25">
      <c r="I4011" s="9">
        <f t="shared" si="64"/>
        <v>0</v>
      </c>
    </row>
    <row r="4012" spans="9:9" ht="18.75" x14ac:dyDescent="0.25">
      <c r="I4012" s="9">
        <f t="shared" si="64"/>
        <v>0</v>
      </c>
    </row>
    <row r="4013" spans="9:9" ht="18.75" x14ac:dyDescent="0.25">
      <c r="I4013" s="9">
        <f t="shared" si="64"/>
        <v>0</v>
      </c>
    </row>
    <row r="4014" spans="9:9" ht="18.75" x14ac:dyDescent="0.25">
      <c r="I4014" s="9">
        <f t="shared" si="64"/>
        <v>0</v>
      </c>
    </row>
    <row r="4015" spans="9:9" ht="18.75" x14ac:dyDescent="0.25">
      <c r="I4015" s="9">
        <f t="shared" si="64"/>
        <v>0</v>
      </c>
    </row>
    <row r="4016" spans="9:9" ht="18.75" x14ac:dyDescent="0.25">
      <c r="I4016" s="9">
        <f t="shared" si="64"/>
        <v>0</v>
      </c>
    </row>
    <row r="4017" spans="9:9" ht="18.75" x14ac:dyDescent="0.25">
      <c r="I4017" s="9">
        <f t="shared" si="64"/>
        <v>0</v>
      </c>
    </row>
    <row r="4018" spans="9:9" ht="18.75" x14ac:dyDescent="0.25">
      <c r="I4018" s="9">
        <f t="shared" si="64"/>
        <v>0</v>
      </c>
    </row>
    <row r="4019" spans="9:9" ht="18.75" x14ac:dyDescent="0.25">
      <c r="I4019" s="9">
        <f t="shared" si="64"/>
        <v>0</v>
      </c>
    </row>
    <row r="4020" spans="9:9" ht="18.75" x14ac:dyDescent="0.25">
      <c r="I4020" s="9">
        <f t="shared" si="64"/>
        <v>0</v>
      </c>
    </row>
    <row r="4021" spans="9:9" ht="18.75" x14ac:dyDescent="0.25">
      <c r="I4021" s="9">
        <f t="shared" si="64"/>
        <v>0</v>
      </c>
    </row>
    <row r="4022" spans="9:9" ht="18.75" x14ac:dyDescent="0.25">
      <c r="I4022" s="9">
        <f t="shared" si="64"/>
        <v>0</v>
      </c>
    </row>
    <row r="4023" spans="9:9" ht="18.75" x14ac:dyDescent="0.25">
      <c r="I4023" s="9">
        <f t="shared" si="64"/>
        <v>0</v>
      </c>
    </row>
    <row r="4024" spans="9:9" ht="18.75" x14ac:dyDescent="0.25">
      <c r="I4024" s="9">
        <f t="shared" si="64"/>
        <v>0</v>
      </c>
    </row>
    <row r="4025" spans="9:9" ht="18.75" x14ac:dyDescent="0.25">
      <c r="I4025" s="9">
        <f t="shared" si="64"/>
        <v>0</v>
      </c>
    </row>
    <row r="4026" spans="9:9" ht="18.75" x14ac:dyDescent="0.25">
      <c r="I4026" s="9">
        <f t="shared" si="64"/>
        <v>0</v>
      </c>
    </row>
    <row r="4027" spans="9:9" ht="18.75" x14ac:dyDescent="0.25">
      <c r="I4027" s="9">
        <f t="shared" si="64"/>
        <v>0</v>
      </c>
    </row>
    <row r="4028" spans="9:9" ht="18.75" x14ac:dyDescent="0.25">
      <c r="I4028" s="9">
        <f t="shared" si="64"/>
        <v>0</v>
      </c>
    </row>
    <row r="4029" spans="9:9" ht="18.75" x14ac:dyDescent="0.25">
      <c r="I4029" s="9">
        <f t="shared" si="64"/>
        <v>0</v>
      </c>
    </row>
    <row r="4030" spans="9:9" ht="18.75" x14ac:dyDescent="0.25">
      <c r="I4030" s="9">
        <f t="shared" si="64"/>
        <v>0</v>
      </c>
    </row>
    <row r="4031" spans="9:9" ht="18.75" x14ac:dyDescent="0.25">
      <c r="I4031" s="9">
        <f t="shared" si="64"/>
        <v>0</v>
      </c>
    </row>
    <row r="4032" spans="9:9" ht="18.75" x14ac:dyDescent="0.25">
      <c r="I4032" s="9">
        <f t="shared" si="64"/>
        <v>0</v>
      </c>
    </row>
    <row r="4033" spans="9:9" ht="18.75" x14ac:dyDescent="0.25">
      <c r="I4033" s="9">
        <f t="shared" si="64"/>
        <v>0</v>
      </c>
    </row>
    <row r="4034" spans="9:9" ht="18.75" x14ac:dyDescent="0.25">
      <c r="I4034" s="9">
        <f t="shared" si="64"/>
        <v>0</v>
      </c>
    </row>
    <row r="4035" spans="9:9" ht="18.75" x14ac:dyDescent="0.25">
      <c r="I4035" s="9">
        <f t="shared" si="64"/>
        <v>0</v>
      </c>
    </row>
    <row r="4036" spans="9:9" ht="18.75" x14ac:dyDescent="0.25">
      <c r="I4036" s="9">
        <f t="shared" si="64"/>
        <v>0</v>
      </c>
    </row>
    <row r="4037" spans="9:9" ht="18.75" x14ac:dyDescent="0.25">
      <c r="I4037" s="9">
        <f t="shared" si="64"/>
        <v>0</v>
      </c>
    </row>
    <row r="4038" spans="9:9" ht="18.75" x14ac:dyDescent="0.25">
      <c r="I4038" s="9">
        <f t="shared" si="64"/>
        <v>0</v>
      </c>
    </row>
    <row r="4039" spans="9:9" ht="18.75" x14ac:dyDescent="0.25">
      <c r="I4039" s="9">
        <f t="shared" si="64"/>
        <v>0</v>
      </c>
    </row>
    <row r="4040" spans="9:9" ht="18.75" x14ac:dyDescent="0.25">
      <c r="I4040" s="9">
        <f t="shared" ref="I4040:I4103" si="65">IFERROR((G4040*F4040)-H4040,"")</f>
        <v>0</v>
      </c>
    </row>
    <row r="4041" spans="9:9" ht="18.75" x14ac:dyDescent="0.25">
      <c r="I4041" s="9">
        <f t="shared" si="65"/>
        <v>0</v>
      </c>
    </row>
    <row r="4042" spans="9:9" ht="18.75" x14ac:dyDescent="0.25">
      <c r="I4042" s="9">
        <f t="shared" si="65"/>
        <v>0</v>
      </c>
    </row>
    <row r="4043" spans="9:9" ht="18.75" x14ac:dyDescent="0.25">
      <c r="I4043" s="9">
        <f t="shared" si="65"/>
        <v>0</v>
      </c>
    </row>
    <row r="4044" spans="9:9" ht="18.75" x14ac:dyDescent="0.25">
      <c r="I4044" s="9">
        <f t="shared" si="65"/>
        <v>0</v>
      </c>
    </row>
    <row r="4045" spans="9:9" ht="18.75" x14ac:dyDescent="0.25">
      <c r="I4045" s="9">
        <f t="shared" si="65"/>
        <v>0</v>
      </c>
    </row>
    <row r="4046" spans="9:9" ht="18.75" x14ac:dyDescent="0.25">
      <c r="I4046" s="9">
        <f t="shared" si="65"/>
        <v>0</v>
      </c>
    </row>
    <row r="4047" spans="9:9" ht="18.75" x14ac:dyDescent="0.25">
      <c r="I4047" s="9">
        <f t="shared" si="65"/>
        <v>0</v>
      </c>
    </row>
    <row r="4048" spans="9:9" ht="18.75" x14ac:dyDescent="0.25">
      <c r="I4048" s="9">
        <f t="shared" si="65"/>
        <v>0</v>
      </c>
    </row>
    <row r="4049" spans="9:9" ht="18.75" x14ac:dyDescent="0.25">
      <c r="I4049" s="9">
        <f t="shared" si="65"/>
        <v>0</v>
      </c>
    </row>
    <row r="4050" spans="9:9" ht="18.75" x14ac:dyDescent="0.25">
      <c r="I4050" s="9">
        <f t="shared" si="65"/>
        <v>0</v>
      </c>
    </row>
    <row r="4051" spans="9:9" ht="18.75" x14ac:dyDescent="0.25">
      <c r="I4051" s="9">
        <f t="shared" si="65"/>
        <v>0</v>
      </c>
    </row>
    <row r="4052" spans="9:9" ht="18.75" x14ac:dyDescent="0.25">
      <c r="I4052" s="9">
        <f t="shared" si="65"/>
        <v>0</v>
      </c>
    </row>
    <row r="4053" spans="9:9" ht="18.75" x14ac:dyDescent="0.25">
      <c r="I4053" s="9">
        <f t="shared" si="65"/>
        <v>0</v>
      </c>
    </row>
    <row r="4054" spans="9:9" ht="18.75" x14ac:dyDescent="0.25">
      <c r="I4054" s="9">
        <f t="shared" si="65"/>
        <v>0</v>
      </c>
    </row>
    <row r="4055" spans="9:9" ht="18.75" x14ac:dyDescent="0.25">
      <c r="I4055" s="9">
        <f t="shared" si="65"/>
        <v>0</v>
      </c>
    </row>
    <row r="4056" spans="9:9" ht="18.75" x14ac:dyDescent="0.25">
      <c r="I4056" s="9">
        <f t="shared" si="65"/>
        <v>0</v>
      </c>
    </row>
    <row r="4057" spans="9:9" ht="18.75" x14ac:dyDescent="0.25">
      <c r="I4057" s="9">
        <f t="shared" si="65"/>
        <v>0</v>
      </c>
    </row>
    <row r="4058" spans="9:9" ht="18.75" x14ac:dyDescent="0.25">
      <c r="I4058" s="9">
        <f t="shared" si="65"/>
        <v>0</v>
      </c>
    </row>
    <row r="4059" spans="9:9" ht="18.75" x14ac:dyDescent="0.25">
      <c r="I4059" s="9">
        <f t="shared" si="65"/>
        <v>0</v>
      </c>
    </row>
    <row r="4060" spans="9:9" ht="18.75" x14ac:dyDescent="0.25">
      <c r="I4060" s="9">
        <f t="shared" si="65"/>
        <v>0</v>
      </c>
    </row>
    <row r="4061" spans="9:9" ht="18.75" x14ac:dyDescent="0.25">
      <c r="I4061" s="9">
        <f t="shared" si="65"/>
        <v>0</v>
      </c>
    </row>
    <row r="4062" spans="9:9" ht="18.75" x14ac:dyDescent="0.25">
      <c r="I4062" s="9">
        <f t="shared" si="65"/>
        <v>0</v>
      </c>
    </row>
    <row r="4063" spans="9:9" ht="18.75" x14ac:dyDescent="0.25">
      <c r="I4063" s="9">
        <f t="shared" si="65"/>
        <v>0</v>
      </c>
    </row>
    <row r="4064" spans="9:9" ht="18.75" x14ac:dyDescent="0.25">
      <c r="I4064" s="9">
        <f t="shared" si="65"/>
        <v>0</v>
      </c>
    </row>
    <row r="4065" spans="9:9" ht="18.75" x14ac:dyDescent="0.25">
      <c r="I4065" s="9">
        <f t="shared" si="65"/>
        <v>0</v>
      </c>
    </row>
    <row r="4066" spans="9:9" ht="18.75" x14ac:dyDescent="0.25">
      <c r="I4066" s="9">
        <f t="shared" si="65"/>
        <v>0</v>
      </c>
    </row>
    <row r="4067" spans="9:9" ht="18.75" x14ac:dyDescent="0.25">
      <c r="I4067" s="9">
        <f t="shared" si="65"/>
        <v>0</v>
      </c>
    </row>
    <row r="4068" spans="9:9" ht="18.75" x14ac:dyDescent="0.25">
      <c r="I4068" s="9">
        <f t="shared" si="65"/>
        <v>0</v>
      </c>
    </row>
    <row r="4069" spans="9:9" ht="18.75" x14ac:dyDescent="0.25">
      <c r="I4069" s="9">
        <f t="shared" si="65"/>
        <v>0</v>
      </c>
    </row>
    <row r="4070" spans="9:9" ht="18.75" x14ac:dyDescent="0.25">
      <c r="I4070" s="9">
        <f t="shared" si="65"/>
        <v>0</v>
      </c>
    </row>
    <row r="4071" spans="9:9" ht="18.75" x14ac:dyDescent="0.25">
      <c r="I4071" s="9">
        <f t="shared" si="65"/>
        <v>0</v>
      </c>
    </row>
    <row r="4072" spans="9:9" ht="18.75" x14ac:dyDescent="0.25">
      <c r="I4072" s="9">
        <f t="shared" si="65"/>
        <v>0</v>
      </c>
    </row>
    <row r="4073" spans="9:9" ht="18.75" x14ac:dyDescent="0.25">
      <c r="I4073" s="9">
        <f t="shared" si="65"/>
        <v>0</v>
      </c>
    </row>
    <row r="4074" spans="9:9" ht="18.75" x14ac:dyDescent="0.25">
      <c r="I4074" s="9">
        <f t="shared" si="65"/>
        <v>0</v>
      </c>
    </row>
    <row r="4075" spans="9:9" ht="18.75" x14ac:dyDescent="0.25">
      <c r="I4075" s="9">
        <f t="shared" si="65"/>
        <v>0</v>
      </c>
    </row>
    <row r="4076" spans="9:9" ht="18.75" x14ac:dyDescent="0.25">
      <c r="I4076" s="9">
        <f t="shared" si="65"/>
        <v>0</v>
      </c>
    </row>
    <row r="4077" spans="9:9" ht="18.75" x14ac:dyDescent="0.25">
      <c r="I4077" s="9">
        <f t="shared" si="65"/>
        <v>0</v>
      </c>
    </row>
    <row r="4078" spans="9:9" ht="18.75" x14ac:dyDescent="0.25">
      <c r="I4078" s="9">
        <f t="shared" si="65"/>
        <v>0</v>
      </c>
    </row>
    <row r="4079" spans="9:9" ht="18.75" x14ac:dyDescent="0.25">
      <c r="I4079" s="9">
        <f t="shared" si="65"/>
        <v>0</v>
      </c>
    </row>
    <row r="4080" spans="9:9" ht="18.75" x14ac:dyDescent="0.25">
      <c r="I4080" s="9">
        <f t="shared" si="65"/>
        <v>0</v>
      </c>
    </row>
    <row r="4081" spans="9:9" ht="18.75" x14ac:dyDescent="0.25">
      <c r="I4081" s="9">
        <f t="shared" si="65"/>
        <v>0</v>
      </c>
    </row>
    <row r="4082" spans="9:9" ht="18.75" x14ac:dyDescent="0.25">
      <c r="I4082" s="9">
        <f t="shared" si="65"/>
        <v>0</v>
      </c>
    </row>
    <row r="4083" spans="9:9" ht="18.75" x14ac:dyDescent="0.25">
      <c r="I4083" s="9">
        <f t="shared" si="65"/>
        <v>0</v>
      </c>
    </row>
    <row r="4084" spans="9:9" ht="18.75" x14ac:dyDescent="0.25">
      <c r="I4084" s="9">
        <f t="shared" si="65"/>
        <v>0</v>
      </c>
    </row>
    <row r="4085" spans="9:9" ht="18.75" x14ac:dyDescent="0.25">
      <c r="I4085" s="9">
        <f t="shared" si="65"/>
        <v>0</v>
      </c>
    </row>
    <row r="4086" spans="9:9" ht="18.75" x14ac:dyDescent="0.25">
      <c r="I4086" s="9">
        <f t="shared" si="65"/>
        <v>0</v>
      </c>
    </row>
    <row r="4087" spans="9:9" ht="18.75" x14ac:dyDescent="0.25">
      <c r="I4087" s="9">
        <f t="shared" si="65"/>
        <v>0</v>
      </c>
    </row>
    <row r="4088" spans="9:9" ht="18.75" x14ac:dyDescent="0.25">
      <c r="I4088" s="9">
        <f t="shared" si="65"/>
        <v>0</v>
      </c>
    </row>
    <row r="4089" spans="9:9" ht="18.75" x14ac:dyDescent="0.25">
      <c r="I4089" s="9">
        <f t="shared" si="65"/>
        <v>0</v>
      </c>
    </row>
    <row r="4090" spans="9:9" ht="18.75" x14ac:dyDescent="0.25">
      <c r="I4090" s="9">
        <f t="shared" si="65"/>
        <v>0</v>
      </c>
    </row>
    <row r="4091" spans="9:9" ht="18.75" x14ac:dyDescent="0.25">
      <c r="I4091" s="9">
        <f t="shared" si="65"/>
        <v>0</v>
      </c>
    </row>
    <row r="4092" spans="9:9" ht="18.75" x14ac:dyDescent="0.25">
      <c r="I4092" s="9">
        <f t="shared" si="65"/>
        <v>0</v>
      </c>
    </row>
    <row r="4093" spans="9:9" ht="18.75" x14ac:dyDescent="0.25">
      <c r="I4093" s="9">
        <f t="shared" si="65"/>
        <v>0</v>
      </c>
    </row>
    <row r="4094" spans="9:9" ht="18.75" x14ac:dyDescent="0.25">
      <c r="I4094" s="9">
        <f t="shared" si="65"/>
        <v>0</v>
      </c>
    </row>
    <row r="4095" spans="9:9" ht="18.75" x14ac:dyDescent="0.25">
      <c r="I4095" s="9">
        <f t="shared" si="65"/>
        <v>0</v>
      </c>
    </row>
    <row r="4096" spans="9:9" ht="18.75" x14ac:dyDescent="0.25">
      <c r="I4096" s="9">
        <f t="shared" si="65"/>
        <v>0</v>
      </c>
    </row>
    <row r="4097" spans="9:9" ht="18.75" x14ac:dyDescent="0.25">
      <c r="I4097" s="9">
        <f t="shared" si="65"/>
        <v>0</v>
      </c>
    </row>
    <row r="4098" spans="9:9" ht="18.75" x14ac:dyDescent="0.25">
      <c r="I4098" s="9">
        <f t="shared" si="65"/>
        <v>0</v>
      </c>
    </row>
    <row r="4099" spans="9:9" ht="18.75" x14ac:dyDescent="0.25">
      <c r="I4099" s="9">
        <f t="shared" si="65"/>
        <v>0</v>
      </c>
    </row>
    <row r="4100" spans="9:9" ht="18.75" x14ac:dyDescent="0.25">
      <c r="I4100" s="9">
        <f t="shared" si="65"/>
        <v>0</v>
      </c>
    </row>
    <row r="4101" spans="9:9" ht="18.75" x14ac:dyDescent="0.25">
      <c r="I4101" s="9">
        <f t="shared" si="65"/>
        <v>0</v>
      </c>
    </row>
    <row r="4102" spans="9:9" ht="18.75" x14ac:dyDescent="0.25">
      <c r="I4102" s="9">
        <f t="shared" si="65"/>
        <v>0</v>
      </c>
    </row>
    <row r="4103" spans="9:9" ht="18.75" x14ac:dyDescent="0.25">
      <c r="I4103" s="9">
        <f t="shared" si="65"/>
        <v>0</v>
      </c>
    </row>
    <row r="4104" spans="9:9" ht="18.75" x14ac:dyDescent="0.25">
      <c r="I4104" s="9">
        <f t="shared" ref="I4104:I4167" si="66">IFERROR((G4104*F4104)-H4104,"")</f>
        <v>0</v>
      </c>
    </row>
    <row r="4105" spans="9:9" ht="18.75" x14ac:dyDescent="0.25">
      <c r="I4105" s="9">
        <f t="shared" si="66"/>
        <v>0</v>
      </c>
    </row>
    <row r="4106" spans="9:9" ht="18.75" x14ac:dyDescent="0.25">
      <c r="I4106" s="9">
        <f t="shared" si="66"/>
        <v>0</v>
      </c>
    </row>
    <row r="4107" spans="9:9" ht="18.75" x14ac:dyDescent="0.25">
      <c r="I4107" s="9">
        <f t="shared" si="66"/>
        <v>0</v>
      </c>
    </row>
    <row r="4108" spans="9:9" ht="18.75" x14ac:dyDescent="0.25">
      <c r="I4108" s="9">
        <f t="shared" si="66"/>
        <v>0</v>
      </c>
    </row>
    <row r="4109" spans="9:9" ht="18.75" x14ac:dyDescent="0.25">
      <c r="I4109" s="9">
        <f t="shared" si="66"/>
        <v>0</v>
      </c>
    </row>
    <row r="4110" spans="9:9" ht="18.75" x14ac:dyDescent="0.25">
      <c r="I4110" s="9">
        <f t="shared" si="66"/>
        <v>0</v>
      </c>
    </row>
    <row r="4111" spans="9:9" ht="18.75" x14ac:dyDescent="0.25">
      <c r="I4111" s="9">
        <f t="shared" si="66"/>
        <v>0</v>
      </c>
    </row>
    <row r="4112" spans="9:9" ht="18.75" x14ac:dyDescent="0.25">
      <c r="I4112" s="9">
        <f t="shared" si="66"/>
        <v>0</v>
      </c>
    </row>
    <row r="4113" spans="9:9" ht="18.75" x14ac:dyDescent="0.25">
      <c r="I4113" s="9">
        <f t="shared" si="66"/>
        <v>0</v>
      </c>
    </row>
    <row r="4114" spans="9:9" ht="18.75" x14ac:dyDescent="0.25">
      <c r="I4114" s="9">
        <f t="shared" si="66"/>
        <v>0</v>
      </c>
    </row>
    <row r="4115" spans="9:9" ht="18.75" x14ac:dyDescent="0.25">
      <c r="I4115" s="9">
        <f t="shared" si="66"/>
        <v>0</v>
      </c>
    </row>
    <row r="4116" spans="9:9" ht="18.75" x14ac:dyDescent="0.25">
      <c r="I4116" s="9">
        <f t="shared" si="66"/>
        <v>0</v>
      </c>
    </row>
    <row r="4117" spans="9:9" ht="18.75" x14ac:dyDescent="0.25">
      <c r="I4117" s="9">
        <f t="shared" si="66"/>
        <v>0</v>
      </c>
    </row>
    <row r="4118" spans="9:9" ht="18.75" x14ac:dyDescent="0.25">
      <c r="I4118" s="9">
        <f t="shared" si="66"/>
        <v>0</v>
      </c>
    </row>
    <row r="4119" spans="9:9" ht="18.75" x14ac:dyDescent="0.25">
      <c r="I4119" s="9">
        <f t="shared" si="66"/>
        <v>0</v>
      </c>
    </row>
    <row r="4120" spans="9:9" ht="18.75" x14ac:dyDescent="0.25">
      <c r="I4120" s="9">
        <f t="shared" si="66"/>
        <v>0</v>
      </c>
    </row>
    <row r="4121" spans="9:9" ht="18.75" x14ac:dyDescent="0.25">
      <c r="I4121" s="9">
        <f t="shared" si="66"/>
        <v>0</v>
      </c>
    </row>
    <row r="4122" spans="9:9" ht="18.75" x14ac:dyDescent="0.25">
      <c r="I4122" s="9">
        <f t="shared" si="66"/>
        <v>0</v>
      </c>
    </row>
    <row r="4123" spans="9:9" ht="18.75" x14ac:dyDescent="0.25">
      <c r="I4123" s="9">
        <f t="shared" si="66"/>
        <v>0</v>
      </c>
    </row>
    <row r="4124" spans="9:9" ht="18.75" x14ac:dyDescent="0.25">
      <c r="I4124" s="9">
        <f t="shared" si="66"/>
        <v>0</v>
      </c>
    </row>
    <row r="4125" spans="9:9" ht="18.75" x14ac:dyDescent="0.25">
      <c r="I4125" s="9">
        <f t="shared" si="66"/>
        <v>0</v>
      </c>
    </row>
    <row r="4126" spans="9:9" ht="18.75" x14ac:dyDescent="0.25">
      <c r="I4126" s="9">
        <f t="shared" si="66"/>
        <v>0</v>
      </c>
    </row>
    <row r="4127" spans="9:9" ht="18.75" x14ac:dyDescent="0.25">
      <c r="I4127" s="9">
        <f t="shared" si="66"/>
        <v>0</v>
      </c>
    </row>
    <row r="4128" spans="9:9" ht="18.75" x14ac:dyDescent="0.25">
      <c r="I4128" s="9">
        <f t="shared" si="66"/>
        <v>0</v>
      </c>
    </row>
    <row r="4129" spans="9:9" ht="18.75" x14ac:dyDescent="0.25">
      <c r="I4129" s="9">
        <f t="shared" si="66"/>
        <v>0</v>
      </c>
    </row>
    <row r="4130" spans="9:9" ht="18.75" x14ac:dyDescent="0.25">
      <c r="I4130" s="9">
        <f t="shared" si="66"/>
        <v>0</v>
      </c>
    </row>
    <row r="4131" spans="9:9" ht="18.75" x14ac:dyDescent="0.25">
      <c r="I4131" s="9">
        <f t="shared" si="66"/>
        <v>0</v>
      </c>
    </row>
    <row r="4132" spans="9:9" ht="18.75" x14ac:dyDescent="0.25">
      <c r="I4132" s="9">
        <f t="shared" si="66"/>
        <v>0</v>
      </c>
    </row>
    <row r="4133" spans="9:9" ht="18.75" x14ac:dyDescent="0.25">
      <c r="I4133" s="9">
        <f t="shared" si="66"/>
        <v>0</v>
      </c>
    </row>
    <row r="4134" spans="9:9" ht="18.75" x14ac:dyDescent="0.25">
      <c r="I4134" s="9">
        <f t="shared" si="66"/>
        <v>0</v>
      </c>
    </row>
    <row r="4135" spans="9:9" ht="18.75" x14ac:dyDescent="0.25">
      <c r="I4135" s="9">
        <f t="shared" si="66"/>
        <v>0</v>
      </c>
    </row>
    <row r="4136" spans="9:9" ht="18.75" x14ac:dyDescent="0.25">
      <c r="I4136" s="9">
        <f t="shared" si="66"/>
        <v>0</v>
      </c>
    </row>
    <row r="4137" spans="9:9" ht="18.75" x14ac:dyDescent="0.25">
      <c r="I4137" s="9">
        <f t="shared" si="66"/>
        <v>0</v>
      </c>
    </row>
    <row r="4138" spans="9:9" ht="18.75" x14ac:dyDescent="0.25">
      <c r="I4138" s="9">
        <f t="shared" si="66"/>
        <v>0</v>
      </c>
    </row>
    <row r="4139" spans="9:9" ht="18.75" x14ac:dyDescent="0.25">
      <c r="I4139" s="9">
        <f t="shared" si="66"/>
        <v>0</v>
      </c>
    </row>
    <row r="4140" spans="9:9" ht="18.75" x14ac:dyDescent="0.25">
      <c r="I4140" s="9">
        <f t="shared" si="66"/>
        <v>0</v>
      </c>
    </row>
    <row r="4141" spans="9:9" ht="18.75" x14ac:dyDescent="0.25">
      <c r="I4141" s="9">
        <f t="shared" si="66"/>
        <v>0</v>
      </c>
    </row>
    <row r="4142" spans="9:9" ht="18.75" x14ac:dyDescent="0.25">
      <c r="I4142" s="9">
        <f t="shared" si="66"/>
        <v>0</v>
      </c>
    </row>
    <row r="4143" spans="9:9" ht="18.75" x14ac:dyDescent="0.25">
      <c r="I4143" s="9">
        <f t="shared" si="66"/>
        <v>0</v>
      </c>
    </row>
    <row r="4144" spans="9:9" ht="18.75" x14ac:dyDescent="0.25">
      <c r="I4144" s="9">
        <f t="shared" si="66"/>
        <v>0</v>
      </c>
    </row>
    <row r="4145" spans="9:9" ht="18.75" x14ac:dyDescent="0.25">
      <c r="I4145" s="9">
        <f t="shared" si="66"/>
        <v>0</v>
      </c>
    </row>
    <row r="4146" spans="9:9" ht="18.75" x14ac:dyDescent="0.25">
      <c r="I4146" s="9">
        <f t="shared" si="66"/>
        <v>0</v>
      </c>
    </row>
    <row r="4147" spans="9:9" ht="18.75" x14ac:dyDescent="0.25">
      <c r="I4147" s="9">
        <f t="shared" si="66"/>
        <v>0</v>
      </c>
    </row>
    <row r="4148" spans="9:9" ht="18.75" x14ac:dyDescent="0.25">
      <c r="I4148" s="9">
        <f t="shared" si="66"/>
        <v>0</v>
      </c>
    </row>
    <row r="4149" spans="9:9" ht="18.75" x14ac:dyDescent="0.25">
      <c r="I4149" s="9">
        <f t="shared" si="66"/>
        <v>0</v>
      </c>
    </row>
    <row r="4150" spans="9:9" ht="18.75" x14ac:dyDescent="0.25">
      <c r="I4150" s="9">
        <f t="shared" si="66"/>
        <v>0</v>
      </c>
    </row>
    <row r="4151" spans="9:9" ht="18.75" x14ac:dyDescent="0.25">
      <c r="I4151" s="9">
        <f t="shared" si="66"/>
        <v>0</v>
      </c>
    </row>
    <row r="4152" spans="9:9" ht="18.75" x14ac:dyDescent="0.25">
      <c r="I4152" s="9">
        <f t="shared" si="66"/>
        <v>0</v>
      </c>
    </row>
    <row r="4153" spans="9:9" ht="18.75" x14ac:dyDescent="0.25">
      <c r="I4153" s="9">
        <f t="shared" si="66"/>
        <v>0</v>
      </c>
    </row>
    <row r="4154" spans="9:9" ht="18.75" x14ac:dyDescent="0.25">
      <c r="I4154" s="9">
        <f t="shared" si="66"/>
        <v>0</v>
      </c>
    </row>
    <row r="4155" spans="9:9" ht="18.75" x14ac:dyDescent="0.25">
      <c r="I4155" s="9">
        <f t="shared" si="66"/>
        <v>0</v>
      </c>
    </row>
    <row r="4156" spans="9:9" ht="18.75" x14ac:dyDescent="0.25">
      <c r="I4156" s="9">
        <f t="shared" si="66"/>
        <v>0</v>
      </c>
    </row>
    <row r="4157" spans="9:9" ht="18.75" x14ac:dyDescent="0.25">
      <c r="I4157" s="9">
        <f t="shared" si="66"/>
        <v>0</v>
      </c>
    </row>
    <row r="4158" spans="9:9" ht="18.75" x14ac:dyDescent="0.25">
      <c r="I4158" s="9">
        <f t="shared" si="66"/>
        <v>0</v>
      </c>
    </row>
    <row r="4159" spans="9:9" ht="18.75" x14ac:dyDescent="0.25">
      <c r="I4159" s="9">
        <f t="shared" si="66"/>
        <v>0</v>
      </c>
    </row>
    <row r="4160" spans="9:9" ht="18.75" x14ac:dyDescent="0.25">
      <c r="I4160" s="9">
        <f t="shared" si="66"/>
        <v>0</v>
      </c>
    </row>
    <row r="4161" spans="9:9" ht="18.75" x14ac:dyDescent="0.25">
      <c r="I4161" s="9">
        <f t="shared" si="66"/>
        <v>0</v>
      </c>
    </row>
    <row r="4162" spans="9:9" ht="18.75" x14ac:dyDescent="0.25">
      <c r="I4162" s="9">
        <f t="shared" si="66"/>
        <v>0</v>
      </c>
    </row>
    <row r="4163" spans="9:9" ht="18.75" x14ac:dyDescent="0.25">
      <c r="I4163" s="9">
        <f t="shared" si="66"/>
        <v>0</v>
      </c>
    </row>
    <row r="4164" spans="9:9" ht="18.75" x14ac:dyDescent="0.25">
      <c r="I4164" s="9">
        <f t="shared" si="66"/>
        <v>0</v>
      </c>
    </row>
    <row r="4165" spans="9:9" ht="18.75" x14ac:dyDescent="0.25">
      <c r="I4165" s="9">
        <f t="shared" si="66"/>
        <v>0</v>
      </c>
    </row>
    <row r="4166" spans="9:9" ht="18.75" x14ac:dyDescent="0.25">
      <c r="I4166" s="9">
        <f t="shared" si="66"/>
        <v>0</v>
      </c>
    </row>
    <row r="4167" spans="9:9" ht="18.75" x14ac:dyDescent="0.25">
      <c r="I4167" s="9">
        <f t="shared" si="66"/>
        <v>0</v>
      </c>
    </row>
    <row r="4168" spans="9:9" ht="18.75" x14ac:dyDescent="0.25">
      <c r="I4168" s="9">
        <f t="shared" ref="I4168:I4231" si="67">IFERROR((G4168*F4168)-H4168,"")</f>
        <v>0</v>
      </c>
    </row>
    <row r="4169" spans="9:9" ht="18.75" x14ac:dyDescent="0.25">
      <c r="I4169" s="9">
        <f t="shared" si="67"/>
        <v>0</v>
      </c>
    </row>
    <row r="4170" spans="9:9" ht="18.75" x14ac:dyDescent="0.25">
      <c r="I4170" s="9">
        <f t="shared" si="67"/>
        <v>0</v>
      </c>
    </row>
    <row r="4171" spans="9:9" ht="18.75" x14ac:dyDescent="0.25">
      <c r="I4171" s="9">
        <f t="shared" si="67"/>
        <v>0</v>
      </c>
    </row>
    <row r="4172" spans="9:9" ht="18.75" x14ac:dyDescent="0.25">
      <c r="I4172" s="9">
        <f t="shared" si="67"/>
        <v>0</v>
      </c>
    </row>
    <row r="4173" spans="9:9" ht="18.75" x14ac:dyDescent="0.25">
      <c r="I4173" s="9">
        <f t="shared" si="67"/>
        <v>0</v>
      </c>
    </row>
    <row r="4174" spans="9:9" ht="18.75" x14ac:dyDescent="0.25">
      <c r="I4174" s="9">
        <f t="shared" si="67"/>
        <v>0</v>
      </c>
    </row>
    <row r="4175" spans="9:9" ht="18.75" x14ac:dyDescent="0.25">
      <c r="I4175" s="9">
        <f t="shared" si="67"/>
        <v>0</v>
      </c>
    </row>
    <row r="4176" spans="9:9" ht="18.75" x14ac:dyDescent="0.25">
      <c r="I4176" s="9">
        <f t="shared" si="67"/>
        <v>0</v>
      </c>
    </row>
    <row r="4177" spans="9:9" ht="18.75" x14ac:dyDescent="0.25">
      <c r="I4177" s="9">
        <f t="shared" si="67"/>
        <v>0</v>
      </c>
    </row>
    <row r="4178" spans="9:9" ht="18.75" x14ac:dyDescent="0.25">
      <c r="I4178" s="9">
        <f t="shared" si="67"/>
        <v>0</v>
      </c>
    </row>
    <row r="4179" spans="9:9" ht="18.75" x14ac:dyDescent="0.25">
      <c r="I4179" s="9">
        <f t="shared" si="67"/>
        <v>0</v>
      </c>
    </row>
    <row r="4180" spans="9:9" ht="18.75" x14ac:dyDescent="0.25">
      <c r="I4180" s="9">
        <f t="shared" si="67"/>
        <v>0</v>
      </c>
    </row>
    <row r="4181" spans="9:9" ht="18.75" x14ac:dyDescent="0.25">
      <c r="I4181" s="9">
        <f t="shared" si="67"/>
        <v>0</v>
      </c>
    </row>
    <row r="4182" spans="9:9" ht="18.75" x14ac:dyDescent="0.25">
      <c r="I4182" s="9">
        <f t="shared" si="67"/>
        <v>0</v>
      </c>
    </row>
    <row r="4183" spans="9:9" ht="18.75" x14ac:dyDescent="0.25">
      <c r="I4183" s="9">
        <f t="shared" si="67"/>
        <v>0</v>
      </c>
    </row>
    <row r="4184" spans="9:9" ht="18.75" x14ac:dyDescent="0.25">
      <c r="I4184" s="9">
        <f t="shared" si="67"/>
        <v>0</v>
      </c>
    </row>
    <row r="4185" spans="9:9" ht="18.75" x14ac:dyDescent="0.25">
      <c r="I4185" s="9">
        <f t="shared" si="67"/>
        <v>0</v>
      </c>
    </row>
    <row r="4186" spans="9:9" ht="18.75" x14ac:dyDescent="0.25">
      <c r="I4186" s="9">
        <f t="shared" si="67"/>
        <v>0</v>
      </c>
    </row>
    <row r="4187" spans="9:9" ht="18.75" x14ac:dyDescent="0.25">
      <c r="I4187" s="9">
        <f t="shared" si="67"/>
        <v>0</v>
      </c>
    </row>
    <row r="4188" spans="9:9" ht="18.75" x14ac:dyDescent="0.25">
      <c r="I4188" s="9">
        <f t="shared" si="67"/>
        <v>0</v>
      </c>
    </row>
    <row r="4189" spans="9:9" ht="18.75" x14ac:dyDescent="0.25">
      <c r="I4189" s="9">
        <f t="shared" si="67"/>
        <v>0</v>
      </c>
    </row>
    <row r="4190" spans="9:9" ht="18.75" x14ac:dyDescent="0.25">
      <c r="I4190" s="9">
        <f t="shared" si="67"/>
        <v>0</v>
      </c>
    </row>
    <row r="4191" spans="9:9" ht="18.75" x14ac:dyDescent="0.25">
      <c r="I4191" s="9">
        <f t="shared" si="67"/>
        <v>0</v>
      </c>
    </row>
    <row r="4192" spans="9:9" ht="18.75" x14ac:dyDescent="0.25">
      <c r="I4192" s="9">
        <f t="shared" si="67"/>
        <v>0</v>
      </c>
    </row>
    <row r="4193" spans="9:9" ht="18.75" x14ac:dyDescent="0.25">
      <c r="I4193" s="9">
        <f t="shared" si="67"/>
        <v>0</v>
      </c>
    </row>
    <row r="4194" spans="9:9" ht="18.75" x14ac:dyDescent="0.25">
      <c r="I4194" s="9">
        <f t="shared" si="67"/>
        <v>0</v>
      </c>
    </row>
    <row r="4195" spans="9:9" ht="18.75" x14ac:dyDescent="0.25">
      <c r="I4195" s="9">
        <f t="shared" si="67"/>
        <v>0</v>
      </c>
    </row>
    <row r="4196" spans="9:9" ht="18.75" x14ac:dyDescent="0.25">
      <c r="I4196" s="9">
        <f t="shared" si="67"/>
        <v>0</v>
      </c>
    </row>
    <row r="4197" spans="9:9" ht="18.75" x14ac:dyDescent="0.25">
      <c r="I4197" s="9">
        <f t="shared" si="67"/>
        <v>0</v>
      </c>
    </row>
    <row r="4198" spans="9:9" ht="18.75" x14ac:dyDescent="0.25">
      <c r="I4198" s="9">
        <f t="shared" si="67"/>
        <v>0</v>
      </c>
    </row>
    <row r="4199" spans="9:9" ht="18.75" x14ac:dyDescent="0.25">
      <c r="I4199" s="9">
        <f t="shared" si="67"/>
        <v>0</v>
      </c>
    </row>
    <row r="4200" spans="9:9" ht="18.75" x14ac:dyDescent="0.25">
      <c r="I4200" s="9">
        <f t="shared" si="67"/>
        <v>0</v>
      </c>
    </row>
    <row r="4201" spans="9:9" ht="18.75" x14ac:dyDescent="0.25">
      <c r="I4201" s="9">
        <f t="shared" si="67"/>
        <v>0</v>
      </c>
    </row>
    <row r="4202" spans="9:9" ht="18.75" x14ac:dyDescent="0.25">
      <c r="I4202" s="9">
        <f t="shared" si="67"/>
        <v>0</v>
      </c>
    </row>
    <row r="4203" spans="9:9" ht="18.75" x14ac:dyDescent="0.25">
      <c r="I4203" s="9">
        <f t="shared" si="67"/>
        <v>0</v>
      </c>
    </row>
    <row r="4204" spans="9:9" ht="18.75" x14ac:dyDescent="0.25">
      <c r="I4204" s="9">
        <f t="shared" si="67"/>
        <v>0</v>
      </c>
    </row>
    <row r="4205" spans="9:9" ht="18.75" x14ac:dyDescent="0.25">
      <c r="I4205" s="9">
        <f t="shared" si="67"/>
        <v>0</v>
      </c>
    </row>
    <row r="4206" spans="9:9" ht="18.75" x14ac:dyDescent="0.25">
      <c r="I4206" s="9">
        <f t="shared" si="67"/>
        <v>0</v>
      </c>
    </row>
    <row r="4207" spans="9:9" ht="18.75" x14ac:dyDescent="0.25">
      <c r="I4207" s="9">
        <f t="shared" si="67"/>
        <v>0</v>
      </c>
    </row>
    <row r="4208" spans="9:9" ht="18.75" x14ac:dyDescent="0.25">
      <c r="I4208" s="9">
        <f t="shared" si="67"/>
        <v>0</v>
      </c>
    </row>
    <row r="4209" spans="9:9" ht="18.75" x14ac:dyDescent="0.25">
      <c r="I4209" s="9">
        <f t="shared" si="67"/>
        <v>0</v>
      </c>
    </row>
    <row r="4210" spans="9:9" ht="18.75" x14ac:dyDescent="0.25">
      <c r="I4210" s="9">
        <f t="shared" si="67"/>
        <v>0</v>
      </c>
    </row>
    <row r="4211" spans="9:9" ht="18.75" x14ac:dyDescent="0.25">
      <c r="I4211" s="9">
        <f t="shared" si="67"/>
        <v>0</v>
      </c>
    </row>
    <row r="4212" spans="9:9" ht="18.75" x14ac:dyDescent="0.25">
      <c r="I4212" s="9">
        <f t="shared" si="67"/>
        <v>0</v>
      </c>
    </row>
    <row r="4213" spans="9:9" ht="18.75" x14ac:dyDescent="0.25">
      <c r="I4213" s="9">
        <f t="shared" si="67"/>
        <v>0</v>
      </c>
    </row>
    <row r="4214" spans="9:9" ht="18.75" x14ac:dyDescent="0.25">
      <c r="I4214" s="9">
        <f t="shared" si="67"/>
        <v>0</v>
      </c>
    </row>
    <row r="4215" spans="9:9" ht="18.75" x14ac:dyDescent="0.25">
      <c r="I4215" s="9">
        <f t="shared" si="67"/>
        <v>0</v>
      </c>
    </row>
    <row r="4216" spans="9:9" ht="18.75" x14ac:dyDescent="0.25">
      <c r="I4216" s="9">
        <f t="shared" si="67"/>
        <v>0</v>
      </c>
    </row>
    <row r="4217" spans="9:9" ht="18.75" x14ac:dyDescent="0.25">
      <c r="I4217" s="9">
        <f t="shared" si="67"/>
        <v>0</v>
      </c>
    </row>
    <row r="4218" spans="9:9" ht="18.75" x14ac:dyDescent="0.25">
      <c r="I4218" s="9">
        <f t="shared" si="67"/>
        <v>0</v>
      </c>
    </row>
    <row r="4219" spans="9:9" ht="18.75" x14ac:dyDescent="0.25">
      <c r="I4219" s="9">
        <f t="shared" si="67"/>
        <v>0</v>
      </c>
    </row>
    <row r="4220" spans="9:9" ht="18.75" x14ac:dyDescent="0.25">
      <c r="I4220" s="9">
        <f t="shared" si="67"/>
        <v>0</v>
      </c>
    </row>
    <row r="4221" spans="9:9" ht="18.75" x14ac:dyDescent="0.25">
      <c r="I4221" s="9">
        <f t="shared" si="67"/>
        <v>0</v>
      </c>
    </row>
    <row r="4222" spans="9:9" ht="18.75" x14ac:dyDescent="0.25">
      <c r="I4222" s="9">
        <f t="shared" si="67"/>
        <v>0</v>
      </c>
    </row>
    <row r="4223" spans="9:9" ht="18.75" x14ac:dyDescent="0.25">
      <c r="I4223" s="9">
        <f t="shared" si="67"/>
        <v>0</v>
      </c>
    </row>
    <row r="4224" spans="9:9" ht="18.75" x14ac:dyDescent="0.25">
      <c r="I4224" s="9">
        <f t="shared" si="67"/>
        <v>0</v>
      </c>
    </row>
    <row r="4225" spans="9:9" ht="18.75" x14ac:dyDescent="0.25">
      <c r="I4225" s="9">
        <f t="shared" si="67"/>
        <v>0</v>
      </c>
    </row>
    <row r="4226" spans="9:9" ht="18.75" x14ac:dyDescent="0.25">
      <c r="I4226" s="9">
        <f t="shared" si="67"/>
        <v>0</v>
      </c>
    </row>
    <row r="4227" spans="9:9" ht="18.75" x14ac:dyDescent="0.25">
      <c r="I4227" s="9">
        <f t="shared" si="67"/>
        <v>0</v>
      </c>
    </row>
    <row r="4228" spans="9:9" ht="18.75" x14ac:dyDescent="0.25">
      <c r="I4228" s="9">
        <f t="shared" si="67"/>
        <v>0</v>
      </c>
    </row>
    <row r="4229" spans="9:9" ht="18.75" x14ac:dyDescent="0.25">
      <c r="I4229" s="9">
        <f t="shared" si="67"/>
        <v>0</v>
      </c>
    </row>
    <row r="4230" spans="9:9" ht="18.75" x14ac:dyDescent="0.25">
      <c r="I4230" s="9">
        <f t="shared" si="67"/>
        <v>0</v>
      </c>
    </row>
    <row r="4231" spans="9:9" ht="18.75" x14ac:dyDescent="0.25">
      <c r="I4231" s="9">
        <f t="shared" si="67"/>
        <v>0</v>
      </c>
    </row>
    <row r="4232" spans="9:9" ht="18.75" x14ac:dyDescent="0.25">
      <c r="I4232" s="9">
        <f t="shared" ref="I4232:I4295" si="68">IFERROR((G4232*F4232)-H4232,"")</f>
        <v>0</v>
      </c>
    </row>
    <row r="4233" spans="9:9" ht="18.75" x14ac:dyDescent="0.25">
      <c r="I4233" s="9">
        <f t="shared" si="68"/>
        <v>0</v>
      </c>
    </row>
    <row r="4234" spans="9:9" ht="18.75" x14ac:dyDescent="0.25">
      <c r="I4234" s="9">
        <f t="shared" si="68"/>
        <v>0</v>
      </c>
    </row>
    <row r="4235" spans="9:9" ht="18.75" x14ac:dyDescent="0.25">
      <c r="I4235" s="9">
        <f t="shared" si="68"/>
        <v>0</v>
      </c>
    </row>
    <row r="4236" spans="9:9" ht="18.75" x14ac:dyDescent="0.25">
      <c r="I4236" s="9">
        <f t="shared" si="68"/>
        <v>0</v>
      </c>
    </row>
    <row r="4237" spans="9:9" ht="18.75" x14ac:dyDescent="0.25">
      <c r="I4237" s="9">
        <f t="shared" si="68"/>
        <v>0</v>
      </c>
    </row>
    <row r="4238" spans="9:9" ht="18.75" x14ac:dyDescent="0.25">
      <c r="I4238" s="9">
        <f t="shared" si="68"/>
        <v>0</v>
      </c>
    </row>
    <row r="4239" spans="9:9" ht="18.75" x14ac:dyDescent="0.25">
      <c r="I4239" s="9">
        <f t="shared" si="68"/>
        <v>0</v>
      </c>
    </row>
    <row r="4240" spans="9:9" ht="18.75" x14ac:dyDescent="0.25">
      <c r="I4240" s="9">
        <f t="shared" si="68"/>
        <v>0</v>
      </c>
    </row>
    <row r="4241" spans="9:9" ht="18.75" x14ac:dyDescent="0.25">
      <c r="I4241" s="9">
        <f t="shared" si="68"/>
        <v>0</v>
      </c>
    </row>
    <row r="4242" spans="9:9" ht="18.75" x14ac:dyDescent="0.25">
      <c r="I4242" s="9">
        <f t="shared" si="68"/>
        <v>0</v>
      </c>
    </row>
    <row r="4243" spans="9:9" ht="18.75" x14ac:dyDescent="0.25">
      <c r="I4243" s="9">
        <f t="shared" si="68"/>
        <v>0</v>
      </c>
    </row>
    <row r="4244" spans="9:9" ht="18.75" x14ac:dyDescent="0.25">
      <c r="I4244" s="9">
        <f t="shared" si="68"/>
        <v>0</v>
      </c>
    </row>
    <row r="4245" spans="9:9" ht="18.75" x14ac:dyDescent="0.25">
      <c r="I4245" s="9">
        <f t="shared" si="68"/>
        <v>0</v>
      </c>
    </row>
    <row r="4246" spans="9:9" ht="18.75" x14ac:dyDescent="0.25">
      <c r="I4246" s="9">
        <f t="shared" si="68"/>
        <v>0</v>
      </c>
    </row>
    <row r="4247" spans="9:9" ht="18.75" x14ac:dyDescent="0.25">
      <c r="I4247" s="9">
        <f t="shared" si="68"/>
        <v>0</v>
      </c>
    </row>
    <row r="4248" spans="9:9" ht="18.75" x14ac:dyDescent="0.25">
      <c r="I4248" s="9">
        <f t="shared" si="68"/>
        <v>0</v>
      </c>
    </row>
    <row r="4249" spans="9:9" ht="18.75" x14ac:dyDescent="0.25">
      <c r="I4249" s="9">
        <f t="shared" si="68"/>
        <v>0</v>
      </c>
    </row>
    <row r="4250" spans="9:9" ht="18.75" x14ac:dyDescent="0.25">
      <c r="I4250" s="9">
        <f t="shared" si="68"/>
        <v>0</v>
      </c>
    </row>
    <row r="4251" spans="9:9" ht="18.75" x14ac:dyDescent="0.25">
      <c r="I4251" s="9">
        <f t="shared" si="68"/>
        <v>0</v>
      </c>
    </row>
    <row r="4252" spans="9:9" ht="18.75" x14ac:dyDescent="0.25">
      <c r="I4252" s="9">
        <f t="shared" si="68"/>
        <v>0</v>
      </c>
    </row>
    <row r="4253" spans="9:9" ht="18.75" x14ac:dyDescent="0.25">
      <c r="I4253" s="9">
        <f t="shared" si="68"/>
        <v>0</v>
      </c>
    </row>
    <row r="4254" spans="9:9" ht="18.75" x14ac:dyDescent="0.25">
      <c r="I4254" s="9">
        <f t="shared" si="68"/>
        <v>0</v>
      </c>
    </row>
    <row r="4255" spans="9:9" ht="18.75" x14ac:dyDescent="0.25">
      <c r="I4255" s="9">
        <f t="shared" si="68"/>
        <v>0</v>
      </c>
    </row>
    <row r="4256" spans="9:9" ht="18.75" x14ac:dyDescent="0.25">
      <c r="I4256" s="9">
        <f t="shared" si="68"/>
        <v>0</v>
      </c>
    </row>
    <row r="4257" spans="9:9" ht="18.75" x14ac:dyDescent="0.25">
      <c r="I4257" s="9">
        <f t="shared" si="68"/>
        <v>0</v>
      </c>
    </row>
    <row r="4258" spans="9:9" ht="18.75" x14ac:dyDescent="0.25">
      <c r="I4258" s="9">
        <f t="shared" si="68"/>
        <v>0</v>
      </c>
    </row>
    <row r="4259" spans="9:9" ht="18.75" x14ac:dyDescent="0.25">
      <c r="I4259" s="9">
        <f t="shared" si="68"/>
        <v>0</v>
      </c>
    </row>
    <row r="4260" spans="9:9" ht="18.75" x14ac:dyDescent="0.25">
      <c r="I4260" s="9">
        <f t="shared" si="68"/>
        <v>0</v>
      </c>
    </row>
    <row r="4261" spans="9:9" ht="18.75" x14ac:dyDescent="0.25">
      <c r="I4261" s="9">
        <f t="shared" si="68"/>
        <v>0</v>
      </c>
    </row>
    <row r="4262" spans="9:9" ht="18.75" x14ac:dyDescent="0.25">
      <c r="I4262" s="9">
        <f t="shared" si="68"/>
        <v>0</v>
      </c>
    </row>
    <row r="4263" spans="9:9" ht="18.75" x14ac:dyDescent="0.25">
      <c r="I4263" s="9">
        <f t="shared" si="68"/>
        <v>0</v>
      </c>
    </row>
    <row r="4264" spans="9:9" ht="18.75" x14ac:dyDescent="0.25">
      <c r="I4264" s="9">
        <f t="shared" si="68"/>
        <v>0</v>
      </c>
    </row>
    <row r="4265" spans="9:9" ht="18.75" x14ac:dyDescent="0.25">
      <c r="I4265" s="9">
        <f t="shared" si="68"/>
        <v>0</v>
      </c>
    </row>
    <row r="4266" spans="9:9" ht="18.75" x14ac:dyDescent="0.25">
      <c r="I4266" s="9">
        <f t="shared" si="68"/>
        <v>0</v>
      </c>
    </row>
    <row r="4267" spans="9:9" ht="18.75" x14ac:dyDescent="0.25">
      <c r="I4267" s="9">
        <f t="shared" si="68"/>
        <v>0</v>
      </c>
    </row>
    <row r="4268" spans="9:9" ht="18.75" x14ac:dyDescent="0.25">
      <c r="I4268" s="9">
        <f t="shared" si="68"/>
        <v>0</v>
      </c>
    </row>
    <row r="4269" spans="9:9" ht="18.75" x14ac:dyDescent="0.25">
      <c r="I4269" s="9">
        <f t="shared" si="68"/>
        <v>0</v>
      </c>
    </row>
    <row r="4270" spans="9:9" ht="18.75" x14ac:dyDescent="0.25">
      <c r="I4270" s="9">
        <f t="shared" si="68"/>
        <v>0</v>
      </c>
    </row>
    <row r="4271" spans="9:9" ht="18.75" x14ac:dyDescent="0.25">
      <c r="I4271" s="9">
        <f t="shared" si="68"/>
        <v>0</v>
      </c>
    </row>
    <row r="4272" spans="9:9" ht="18.75" x14ac:dyDescent="0.25">
      <c r="I4272" s="9">
        <f t="shared" si="68"/>
        <v>0</v>
      </c>
    </row>
    <row r="4273" spans="9:9" ht="18.75" x14ac:dyDescent="0.25">
      <c r="I4273" s="9">
        <f t="shared" si="68"/>
        <v>0</v>
      </c>
    </row>
    <row r="4274" spans="9:9" ht="18.75" x14ac:dyDescent="0.25">
      <c r="I4274" s="9">
        <f t="shared" si="68"/>
        <v>0</v>
      </c>
    </row>
    <row r="4275" spans="9:9" ht="18.75" x14ac:dyDescent="0.25">
      <c r="I4275" s="9">
        <f t="shared" si="68"/>
        <v>0</v>
      </c>
    </row>
    <row r="4276" spans="9:9" ht="18.75" x14ac:dyDescent="0.25">
      <c r="I4276" s="9">
        <f t="shared" si="68"/>
        <v>0</v>
      </c>
    </row>
    <row r="4277" spans="9:9" ht="18.75" x14ac:dyDescent="0.25">
      <c r="I4277" s="9">
        <f t="shared" si="68"/>
        <v>0</v>
      </c>
    </row>
    <row r="4278" spans="9:9" ht="18.75" x14ac:dyDescent="0.25">
      <c r="I4278" s="9">
        <f t="shared" si="68"/>
        <v>0</v>
      </c>
    </row>
    <row r="4279" spans="9:9" ht="18.75" x14ac:dyDescent="0.25">
      <c r="I4279" s="9">
        <f t="shared" si="68"/>
        <v>0</v>
      </c>
    </row>
    <row r="4280" spans="9:9" ht="18.75" x14ac:dyDescent="0.25">
      <c r="I4280" s="9">
        <f t="shared" si="68"/>
        <v>0</v>
      </c>
    </row>
    <row r="4281" spans="9:9" ht="18.75" x14ac:dyDescent="0.25">
      <c r="I4281" s="9">
        <f t="shared" si="68"/>
        <v>0</v>
      </c>
    </row>
    <row r="4282" spans="9:9" ht="18.75" x14ac:dyDescent="0.25">
      <c r="I4282" s="9">
        <f t="shared" si="68"/>
        <v>0</v>
      </c>
    </row>
    <row r="4283" spans="9:9" ht="18.75" x14ac:dyDescent="0.25">
      <c r="I4283" s="9">
        <f t="shared" si="68"/>
        <v>0</v>
      </c>
    </row>
    <row r="4284" spans="9:9" ht="18.75" x14ac:dyDescent="0.25">
      <c r="I4284" s="9">
        <f t="shared" si="68"/>
        <v>0</v>
      </c>
    </row>
    <row r="4285" spans="9:9" ht="18.75" x14ac:dyDescent="0.25">
      <c r="I4285" s="9">
        <f t="shared" si="68"/>
        <v>0</v>
      </c>
    </row>
    <row r="4286" spans="9:9" ht="18.75" x14ac:dyDescent="0.25">
      <c r="I4286" s="9">
        <f t="shared" si="68"/>
        <v>0</v>
      </c>
    </row>
    <row r="4287" spans="9:9" ht="18.75" x14ac:dyDescent="0.25">
      <c r="I4287" s="9">
        <f t="shared" si="68"/>
        <v>0</v>
      </c>
    </row>
    <row r="4288" spans="9:9" ht="18.75" x14ac:dyDescent="0.25">
      <c r="I4288" s="9">
        <f t="shared" si="68"/>
        <v>0</v>
      </c>
    </row>
    <row r="4289" spans="9:9" ht="18.75" x14ac:dyDescent="0.25">
      <c r="I4289" s="9">
        <f t="shared" si="68"/>
        <v>0</v>
      </c>
    </row>
    <row r="4290" spans="9:9" ht="18.75" x14ac:dyDescent="0.25">
      <c r="I4290" s="9">
        <f t="shared" si="68"/>
        <v>0</v>
      </c>
    </row>
    <row r="4291" spans="9:9" ht="18.75" x14ac:dyDescent="0.25">
      <c r="I4291" s="9">
        <f t="shared" si="68"/>
        <v>0</v>
      </c>
    </row>
    <row r="4292" spans="9:9" ht="18.75" x14ac:dyDescent="0.25">
      <c r="I4292" s="9">
        <f t="shared" si="68"/>
        <v>0</v>
      </c>
    </row>
    <row r="4293" spans="9:9" ht="18.75" x14ac:dyDescent="0.25">
      <c r="I4293" s="9">
        <f t="shared" si="68"/>
        <v>0</v>
      </c>
    </row>
    <row r="4294" spans="9:9" ht="18.75" x14ac:dyDescent="0.25">
      <c r="I4294" s="9">
        <f t="shared" si="68"/>
        <v>0</v>
      </c>
    </row>
    <row r="4295" spans="9:9" ht="18.75" x14ac:dyDescent="0.25">
      <c r="I4295" s="9">
        <f t="shared" si="68"/>
        <v>0</v>
      </c>
    </row>
    <row r="4296" spans="9:9" ht="18.75" x14ac:dyDescent="0.25">
      <c r="I4296" s="9">
        <f t="shared" ref="I4296:I4359" si="69">IFERROR((G4296*F4296)-H4296,"")</f>
        <v>0</v>
      </c>
    </row>
    <row r="4297" spans="9:9" ht="18.75" x14ac:dyDescent="0.25">
      <c r="I4297" s="9">
        <f t="shared" si="69"/>
        <v>0</v>
      </c>
    </row>
    <row r="4298" spans="9:9" ht="18.75" x14ac:dyDescent="0.25">
      <c r="I4298" s="9">
        <f t="shared" si="69"/>
        <v>0</v>
      </c>
    </row>
    <row r="4299" spans="9:9" ht="18.75" x14ac:dyDescent="0.25">
      <c r="I4299" s="9">
        <f t="shared" si="69"/>
        <v>0</v>
      </c>
    </row>
    <row r="4300" spans="9:9" ht="18.75" x14ac:dyDescent="0.25">
      <c r="I4300" s="9">
        <f t="shared" si="69"/>
        <v>0</v>
      </c>
    </row>
    <row r="4301" spans="9:9" ht="18.75" x14ac:dyDescent="0.25">
      <c r="I4301" s="9">
        <f t="shared" si="69"/>
        <v>0</v>
      </c>
    </row>
    <row r="4302" spans="9:9" ht="18.75" x14ac:dyDescent="0.25">
      <c r="I4302" s="9">
        <f t="shared" si="69"/>
        <v>0</v>
      </c>
    </row>
    <row r="4303" spans="9:9" ht="18.75" x14ac:dyDescent="0.25">
      <c r="I4303" s="9">
        <f t="shared" si="69"/>
        <v>0</v>
      </c>
    </row>
    <row r="4304" spans="9:9" ht="18.75" x14ac:dyDescent="0.25">
      <c r="I4304" s="9">
        <f t="shared" si="69"/>
        <v>0</v>
      </c>
    </row>
    <row r="4305" spans="9:9" ht="18.75" x14ac:dyDescent="0.25">
      <c r="I4305" s="9">
        <f t="shared" si="69"/>
        <v>0</v>
      </c>
    </row>
    <row r="4306" spans="9:9" ht="18.75" x14ac:dyDescent="0.25">
      <c r="I4306" s="9">
        <f t="shared" si="69"/>
        <v>0</v>
      </c>
    </row>
    <row r="4307" spans="9:9" ht="18.75" x14ac:dyDescent="0.25">
      <c r="I4307" s="9">
        <f t="shared" si="69"/>
        <v>0</v>
      </c>
    </row>
    <row r="4308" spans="9:9" ht="18.75" x14ac:dyDescent="0.25">
      <c r="I4308" s="9">
        <f t="shared" si="69"/>
        <v>0</v>
      </c>
    </row>
    <row r="4309" spans="9:9" ht="18.75" x14ac:dyDescent="0.25">
      <c r="I4309" s="9">
        <f t="shared" si="69"/>
        <v>0</v>
      </c>
    </row>
    <row r="4310" spans="9:9" ht="18.75" x14ac:dyDescent="0.25">
      <c r="I4310" s="9">
        <f t="shared" si="69"/>
        <v>0</v>
      </c>
    </row>
    <row r="4311" spans="9:9" ht="18.75" x14ac:dyDescent="0.25">
      <c r="I4311" s="9">
        <f t="shared" si="69"/>
        <v>0</v>
      </c>
    </row>
    <row r="4312" spans="9:9" ht="18.75" x14ac:dyDescent="0.25">
      <c r="I4312" s="9">
        <f t="shared" si="69"/>
        <v>0</v>
      </c>
    </row>
    <row r="4313" spans="9:9" ht="18.75" x14ac:dyDescent="0.25">
      <c r="I4313" s="9">
        <f t="shared" si="69"/>
        <v>0</v>
      </c>
    </row>
    <row r="4314" spans="9:9" ht="18.75" x14ac:dyDescent="0.25">
      <c r="I4314" s="9">
        <f t="shared" si="69"/>
        <v>0</v>
      </c>
    </row>
    <row r="4315" spans="9:9" ht="18.75" x14ac:dyDescent="0.25">
      <c r="I4315" s="9">
        <f t="shared" si="69"/>
        <v>0</v>
      </c>
    </row>
    <row r="4316" spans="9:9" ht="18.75" x14ac:dyDescent="0.25">
      <c r="I4316" s="9">
        <f t="shared" si="69"/>
        <v>0</v>
      </c>
    </row>
    <row r="4317" spans="9:9" ht="18.75" x14ac:dyDescent="0.25">
      <c r="I4317" s="9">
        <f t="shared" si="69"/>
        <v>0</v>
      </c>
    </row>
    <row r="4318" spans="9:9" ht="18.75" x14ac:dyDescent="0.25">
      <c r="I4318" s="9">
        <f t="shared" si="69"/>
        <v>0</v>
      </c>
    </row>
    <row r="4319" spans="9:9" ht="18.75" x14ac:dyDescent="0.25">
      <c r="I4319" s="9">
        <f t="shared" si="69"/>
        <v>0</v>
      </c>
    </row>
    <row r="4320" spans="9:9" ht="18.75" x14ac:dyDescent="0.25">
      <c r="I4320" s="9">
        <f t="shared" si="69"/>
        <v>0</v>
      </c>
    </row>
    <row r="4321" spans="9:9" ht="18.75" x14ac:dyDescent="0.25">
      <c r="I4321" s="9">
        <f t="shared" si="69"/>
        <v>0</v>
      </c>
    </row>
    <row r="4322" spans="9:9" ht="18.75" x14ac:dyDescent="0.25">
      <c r="I4322" s="9">
        <f t="shared" si="69"/>
        <v>0</v>
      </c>
    </row>
    <row r="4323" spans="9:9" ht="18.75" x14ac:dyDescent="0.25">
      <c r="I4323" s="9">
        <f t="shared" si="69"/>
        <v>0</v>
      </c>
    </row>
    <row r="4324" spans="9:9" ht="18.75" x14ac:dyDescent="0.25">
      <c r="I4324" s="9">
        <f t="shared" si="69"/>
        <v>0</v>
      </c>
    </row>
    <row r="4325" spans="9:9" ht="18.75" x14ac:dyDescent="0.25">
      <c r="I4325" s="9">
        <f t="shared" si="69"/>
        <v>0</v>
      </c>
    </row>
    <row r="4326" spans="9:9" ht="18.75" x14ac:dyDescent="0.25">
      <c r="I4326" s="9">
        <f t="shared" si="69"/>
        <v>0</v>
      </c>
    </row>
    <row r="4327" spans="9:9" ht="18.75" x14ac:dyDescent="0.25">
      <c r="I4327" s="9">
        <f t="shared" si="69"/>
        <v>0</v>
      </c>
    </row>
    <row r="4328" spans="9:9" ht="18.75" x14ac:dyDescent="0.25">
      <c r="I4328" s="9">
        <f t="shared" si="69"/>
        <v>0</v>
      </c>
    </row>
    <row r="4329" spans="9:9" ht="18.75" x14ac:dyDescent="0.25">
      <c r="I4329" s="9">
        <f t="shared" si="69"/>
        <v>0</v>
      </c>
    </row>
    <row r="4330" spans="9:9" ht="18.75" x14ac:dyDescent="0.25">
      <c r="I4330" s="9">
        <f t="shared" si="69"/>
        <v>0</v>
      </c>
    </row>
    <row r="4331" spans="9:9" ht="18.75" x14ac:dyDescent="0.25">
      <c r="I4331" s="9">
        <f t="shared" si="69"/>
        <v>0</v>
      </c>
    </row>
    <row r="4332" spans="9:9" ht="18.75" x14ac:dyDescent="0.25">
      <c r="I4332" s="9">
        <f t="shared" si="69"/>
        <v>0</v>
      </c>
    </row>
    <row r="4333" spans="9:9" ht="18.75" x14ac:dyDescent="0.25">
      <c r="I4333" s="9">
        <f t="shared" si="69"/>
        <v>0</v>
      </c>
    </row>
    <row r="4334" spans="9:9" ht="18.75" x14ac:dyDescent="0.25">
      <c r="I4334" s="9">
        <f t="shared" si="69"/>
        <v>0</v>
      </c>
    </row>
    <row r="4335" spans="9:9" ht="18.75" x14ac:dyDescent="0.25">
      <c r="I4335" s="9">
        <f t="shared" si="69"/>
        <v>0</v>
      </c>
    </row>
    <row r="4336" spans="9:9" ht="18.75" x14ac:dyDescent="0.25">
      <c r="I4336" s="9">
        <f t="shared" si="69"/>
        <v>0</v>
      </c>
    </row>
    <row r="4337" spans="9:9" ht="18.75" x14ac:dyDescent="0.25">
      <c r="I4337" s="9">
        <f t="shared" si="69"/>
        <v>0</v>
      </c>
    </row>
    <row r="4338" spans="9:9" ht="18.75" x14ac:dyDescent="0.25">
      <c r="I4338" s="9">
        <f t="shared" si="69"/>
        <v>0</v>
      </c>
    </row>
    <row r="4339" spans="9:9" ht="18.75" x14ac:dyDescent="0.25">
      <c r="I4339" s="9">
        <f t="shared" si="69"/>
        <v>0</v>
      </c>
    </row>
    <row r="4340" spans="9:9" ht="18.75" x14ac:dyDescent="0.25">
      <c r="I4340" s="9">
        <f t="shared" si="69"/>
        <v>0</v>
      </c>
    </row>
    <row r="4341" spans="9:9" ht="18.75" x14ac:dyDescent="0.25">
      <c r="I4341" s="9">
        <f t="shared" si="69"/>
        <v>0</v>
      </c>
    </row>
    <row r="4342" spans="9:9" ht="18.75" x14ac:dyDescent="0.25">
      <c r="I4342" s="9">
        <f t="shared" si="69"/>
        <v>0</v>
      </c>
    </row>
    <row r="4343" spans="9:9" ht="18.75" x14ac:dyDescent="0.25">
      <c r="I4343" s="9">
        <f t="shared" si="69"/>
        <v>0</v>
      </c>
    </row>
    <row r="4344" spans="9:9" ht="18.75" x14ac:dyDescent="0.25">
      <c r="I4344" s="9">
        <f t="shared" si="69"/>
        <v>0</v>
      </c>
    </row>
    <row r="4345" spans="9:9" ht="18.75" x14ac:dyDescent="0.25">
      <c r="I4345" s="9">
        <f t="shared" si="69"/>
        <v>0</v>
      </c>
    </row>
    <row r="4346" spans="9:9" ht="18.75" x14ac:dyDescent="0.25">
      <c r="I4346" s="9">
        <f t="shared" si="69"/>
        <v>0</v>
      </c>
    </row>
    <row r="4347" spans="9:9" ht="18.75" x14ac:dyDescent="0.25">
      <c r="I4347" s="9">
        <f t="shared" si="69"/>
        <v>0</v>
      </c>
    </row>
    <row r="4348" spans="9:9" ht="18.75" x14ac:dyDescent="0.25">
      <c r="I4348" s="9">
        <f t="shared" si="69"/>
        <v>0</v>
      </c>
    </row>
    <row r="4349" spans="9:9" ht="18.75" x14ac:dyDescent="0.25">
      <c r="I4349" s="9">
        <f t="shared" si="69"/>
        <v>0</v>
      </c>
    </row>
    <row r="4350" spans="9:9" ht="18.75" x14ac:dyDescent="0.25">
      <c r="I4350" s="9">
        <f t="shared" si="69"/>
        <v>0</v>
      </c>
    </row>
    <row r="4351" spans="9:9" ht="18.75" x14ac:dyDescent="0.25">
      <c r="I4351" s="9">
        <f t="shared" si="69"/>
        <v>0</v>
      </c>
    </row>
    <row r="4352" spans="9:9" ht="18.75" x14ac:dyDescent="0.25">
      <c r="I4352" s="9">
        <f t="shared" si="69"/>
        <v>0</v>
      </c>
    </row>
    <row r="4353" spans="9:9" ht="18.75" x14ac:dyDescent="0.25">
      <c r="I4353" s="9">
        <f t="shared" si="69"/>
        <v>0</v>
      </c>
    </row>
    <row r="4354" spans="9:9" ht="18.75" x14ac:dyDescent="0.25">
      <c r="I4354" s="9">
        <f t="shared" si="69"/>
        <v>0</v>
      </c>
    </row>
    <row r="4355" spans="9:9" ht="18.75" x14ac:dyDescent="0.25">
      <c r="I4355" s="9">
        <f t="shared" si="69"/>
        <v>0</v>
      </c>
    </row>
    <row r="4356" spans="9:9" ht="18.75" x14ac:dyDescent="0.25">
      <c r="I4356" s="9">
        <f t="shared" si="69"/>
        <v>0</v>
      </c>
    </row>
    <row r="4357" spans="9:9" ht="18.75" x14ac:dyDescent="0.25">
      <c r="I4357" s="9">
        <f t="shared" si="69"/>
        <v>0</v>
      </c>
    </row>
    <row r="4358" spans="9:9" ht="18.75" x14ac:dyDescent="0.25">
      <c r="I4358" s="9">
        <f t="shared" si="69"/>
        <v>0</v>
      </c>
    </row>
    <row r="4359" spans="9:9" ht="18.75" x14ac:dyDescent="0.25">
      <c r="I4359" s="9">
        <f t="shared" si="69"/>
        <v>0</v>
      </c>
    </row>
    <row r="4360" spans="9:9" ht="18.75" x14ac:dyDescent="0.25">
      <c r="I4360" s="9">
        <f t="shared" ref="I4360:I4423" si="70">IFERROR((G4360*F4360)-H4360,"")</f>
        <v>0</v>
      </c>
    </row>
    <row r="4361" spans="9:9" ht="18.75" x14ac:dyDescent="0.25">
      <c r="I4361" s="9">
        <f t="shared" si="70"/>
        <v>0</v>
      </c>
    </row>
    <row r="4362" spans="9:9" ht="18.75" x14ac:dyDescent="0.25">
      <c r="I4362" s="9">
        <f t="shared" si="70"/>
        <v>0</v>
      </c>
    </row>
    <row r="4363" spans="9:9" ht="18.75" x14ac:dyDescent="0.25">
      <c r="I4363" s="9">
        <f t="shared" si="70"/>
        <v>0</v>
      </c>
    </row>
    <row r="4364" spans="9:9" ht="18.75" x14ac:dyDescent="0.25">
      <c r="I4364" s="9">
        <f t="shared" si="70"/>
        <v>0</v>
      </c>
    </row>
    <row r="4365" spans="9:9" ht="18.75" x14ac:dyDescent="0.25">
      <c r="I4365" s="9">
        <f t="shared" si="70"/>
        <v>0</v>
      </c>
    </row>
    <row r="4366" spans="9:9" ht="18.75" x14ac:dyDescent="0.25">
      <c r="I4366" s="9">
        <f t="shared" si="70"/>
        <v>0</v>
      </c>
    </row>
    <row r="4367" spans="9:9" ht="18.75" x14ac:dyDescent="0.25">
      <c r="I4367" s="9">
        <f t="shared" si="70"/>
        <v>0</v>
      </c>
    </row>
    <row r="4368" spans="9:9" ht="18.75" x14ac:dyDescent="0.25">
      <c r="I4368" s="9">
        <f t="shared" si="70"/>
        <v>0</v>
      </c>
    </row>
    <row r="4369" spans="9:9" ht="18.75" x14ac:dyDescent="0.25">
      <c r="I4369" s="9">
        <f t="shared" si="70"/>
        <v>0</v>
      </c>
    </row>
    <row r="4370" spans="9:9" ht="18.75" x14ac:dyDescent="0.25">
      <c r="I4370" s="9">
        <f t="shared" si="70"/>
        <v>0</v>
      </c>
    </row>
    <row r="4371" spans="9:9" ht="18.75" x14ac:dyDescent="0.25">
      <c r="I4371" s="9">
        <f t="shared" si="70"/>
        <v>0</v>
      </c>
    </row>
    <row r="4372" spans="9:9" ht="18.75" x14ac:dyDescent="0.25">
      <c r="I4372" s="9">
        <f t="shared" si="70"/>
        <v>0</v>
      </c>
    </row>
    <row r="4373" spans="9:9" ht="18.75" x14ac:dyDescent="0.25">
      <c r="I4373" s="9">
        <f t="shared" si="70"/>
        <v>0</v>
      </c>
    </row>
    <row r="4374" spans="9:9" ht="18.75" x14ac:dyDescent="0.25">
      <c r="I4374" s="9">
        <f t="shared" si="70"/>
        <v>0</v>
      </c>
    </row>
    <row r="4375" spans="9:9" ht="18.75" x14ac:dyDescent="0.25">
      <c r="I4375" s="9">
        <f t="shared" si="70"/>
        <v>0</v>
      </c>
    </row>
    <row r="4376" spans="9:9" ht="18.75" x14ac:dyDescent="0.25">
      <c r="I4376" s="9">
        <f t="shared" si="70"/>
        <v>0</v>
      </c>
    </row>
    <row r="4377" spans="9:9" ht="18.75" x14ac:dyDescent="0.25">
      <c r="I4377" s="9">
        <f t="shared" si="70"/>
        <v>0</v>
      </c>
    </row>
    <row r="4378" spans="9:9" ht="18.75" x14ac:dyDescent="0.25">
      <c r="I4378" s="9">
        <f t="shared" si="70"/>
        <v>0</v>
      </c>
    </row>
    <row r="4379" spans="9:9" ht="18.75" x14ac:dyDescent="0.25">
      <c r="I4379" s="9">
        <f t="shared" si="70"/>
        <v>0</v>
      </c>
    </row>
    <row r="4380" spans="9:9" ht="18.75" x14ac:dyDescent="0.25">
      <c r="I4380" s="9">
        <f t="shared" si="70"/>
        <v>0</v>
      </c>
    </row>
    <row r="4381" spans="9:9" ht="18.75" x14ac:dyDescent="0.25">
      <c r="I4381" s="9">
        <f t="shared" si="70"/>
        <v>0</v>
      </c>
    </row>
    <row r="4382" spans="9:9" ht="18.75" x14ac:dyDescent="0.25">
      <c r="I4382" s="9">
        <f t="shared" si="70"/>
        <v>0</v>
      </c>
    </row>
    <row r="4383" spans="9:9" ht="18.75" x14ac:dyDescent="0.25">
      <c r="I4383" s="9">
        <f t="shared" si="70"/>
        <v>0</v>
      </c>
    </row>
    <row r="4384" spans="9:9" ht="18.75" x14ac:dyDescent="0.25">
      <c r="I4384" s="9">
        <f t="shared" si="70"/>
        <v>0</v>
      </c>
    </row>
    <row r="4385" spans="9:9" ht="18.75" x14ac:dyDescent="0.25">
      <c r="I4385" s="9">
        <f t="shared" si="70"/>
        <v>0</v>
      </c>
    </row>
    <row r="4386" spans="9:9" ht="18.75" x14ac:dyDescent="0.25">
      <c r="I4386" s="9">
        <f t="shared" si="70"/>
        <v>0</v>
      </c>
    </row>
    <row r="4387" spans="9:9" ht="18.75" x14ac:dyDescent="0.25">
      <c r="I4387" s="9">
        <f t="shared" si="70"/>
        <v>0</v>
      </c>
    </row>
    <row r="4388" spans="9:9" ht="18.75" x14ac:dyDescent="0.25">
      <c r="I4388" s="9">
        <f t="shared" si="70"/>
        <v>0</v>
      </c>
    </row>
    <row r="4389" spans="9:9" ht="18.75" x14ac:dyDescent="0.25">
      <c r="I4389" s="9">
        <f t="shared" si="70"/>
        <v>0</v>
      </c>
    </row>
    <row r="4390" spans="9:9" ht="18.75" x14ac:dyDescent="0.25">
      <c r="I4390" s="9">
        <f t="shared" si="70"/>
        <v>0</v>
      </c>
    </row>
    <row r="4391" spans="9:9" ht="18.75" x14ac:dyDescent="0.25">
      <c r="I4391" s="9">
        <f t="shared" si="70"/>
        <v>0</v>
      </c>
    </row>
    <row r="4392" spans="9:9" ht="18.75" x14ac:dyDescent="0.25">
      <c r="I4392" s="9">
        <f t="shared" si="70"/>
        <v>0</v>
      </c>
    </row>
    <row r="4393" spans="9:9" ht="18.75" x14ac:dyDescent="0.25">
      <c r="I4393" s="9">
        <f t="shared" si="70"/>
        <v>0</v>
      </c>
    </row>
    <row r="4394" spans="9:9" ht="18.75" x14ac:dyDescent="0.25">
      <c r="I4394" s="9">
        <f t="shared" si="70"/>
        <v>0</v>
      </c>
    </row>
    <row r="4395" spans="9:9" ht="18.75" x14ac:dyDescent="0.25">
      <c r="I4395" s="9">
        <f t="shared" si="70"/>
        <v>0</v>
      </c>
    </row>
    <row r="4396" spans="9:9" ht="18.75" x14ac:dyDescent="0.25">
      <c r="I4396" s="9">
        <f t="shared" si="70"/>
        <v>0</v>
      </c>
    </row>
    <row r="4397" spans="9:9" ht="18.75" x14ac:dyDescent="0.25">
      <c r="I4397" s="9">
        <f t="shared" si="70"/>
        <v>0</v>
      </c>
    </row>
    <row r="4398" spans="9:9" ht="18.75" x14ac:dyDescent="0.25">
      <c r="I4398" s="9">
        <f t="shared" si="70"/>
        <v>0</v>
      </c>
    </row>
    <row r="4399" spans="9:9" ht="18.75" x14ac:dyDescent="0.25">
      <c r="I4399" s="9">
        <f t="shared" si="70"/>
        <v>0</v>
      </c>
    </row>
    <row r="4400" spans="9:9" ht="18.75" x14ac:dyDescent="0.25">
      <c r="I4400" s="9">
        <f t="shared" si="70"/>
        <v>0</v>
      </c>
    </row>
    <row r="4401" spans="9:9" ht="18.75" x14ac:dyDescent="0.25">
      <c r="I4401" s="9">
        <f t="shared" si="70"/>
        <v>0</v>
      </c>
    </row>
    <row r="4402" spans="9:9" ht="18.75" x14ac:dyDescent="0.25">
      <c r="I4402" s="9">
        <f t="shared" si="70"/>
        <v>0</v>
      </c>
    </row>
    <row r="4403" spans="9:9" ht="18.75" x14ac:dyDescent="0.25">
      <c r="I4403" s="9">
        <f t="shared" si="70"/>
        <v>0</v>
      </c>
    </row>
    <row r="4404" spans="9:9" ht="18.75" x14ac:dyDescent="0.25">
      <c r="I4404" s="9">
        <f t="shared" si="70"/>
        <v>0</v>
      </c>
    </row>
    <row r="4405" spans="9:9" ht="18.75" x14ac:dyDescent="0.25">
      <c r="I4405" s="9">
        <f t="shared" si="70"/>
        <v>0</v>
      </c>
    </row>
    <row r="4406" spans="9:9" ht="18.75" x14ac:dyDescent="0.25">
      <c r="I4406" s="9">
        <f t="shared" si="70"/>
        <v>0</v>
      </c>
    </row>
    <row r="4407" spans="9:9" ht="18.75" x14ac:dyDescent="0.25">
      <c r="I4407" s="9">
        <f t="shared" si="70"/>
        <v>0</v>
      </c>
    </row>
    <row r="4408" spans="9:9" ht="18.75" x14ac:dyDescent="0.25">
      <c r="I4408" s="9">
        <f t="shared" si="70"/>
        <v>0</v>
      </c>
    </row>
    <row r="4409" spans="9:9" ht="18.75" x14ac:dyDescent="0.25">
      <c r="I4409" s="9">
        <f t="shared" si="70"/>
        <v>0</v>
      </c>
    </row>
    <row r="4410" spans="9:9" ht="18.75" x14ac:dyDescent="0.25">
      <c r="I4410" s="9">
        <f t="shared" si="70"/>
        <v>0</v>
      </c>
    </row>
    <row r="4411" spans="9:9" ht="18.75" x14ac:dyDescent="0.25">
      <c r="I4411" s="9">
        <f t="shared" si="70"/>
        <v>0</v>
      </c>
    </row>
    <row r="4412" spans="9:9" ht="18.75" x14ac:dyDescent="0.25">
      <c r="I4412" s="9">
        <f t="shared" si="70"/>
        <v>0</v>
      </c>
    </row>
    <row r="4413" spans="9:9" ht="18.75" x14ac:dyDescent="0.25">
      <c r="I4413" s="9">
        <f t="shared" si="70"/>
        <v>0</v>
      </c>
    </row>
    <row r="4414" spans="9:9" ht="18.75" x14ac:dyDescent="0.25">
      <c r="I4414" s="9">
        <f t="shared" si="70"/>
        <v>0</v>
      </c>
    </row>
    <row r="4415" spans="9:9" ht="18.75" x14ac:dyDescent="0.25">
      <c r="I4415" s="9">
        <f t="shared" si="70"/>
        <v>0</v>
      </c>
    </row>
    <row r="4416" spans="9:9" ht="18.75" x14ac:dyDescent="0.25">
      <c r="I4416" s="9">
        <f t="shared" si="70"/>
        <v>0</v>
      </c>
    </row>
    <row r="4417" spans="9:9" ht="18.75" x14ac:dyDescent="0.25">
      <c r="I4417" s="9">
        <f t="shared" si="70"/>
        <v>0</v>
      </c>
    </row>
    <row r="4418" spans="9:9" ht="18.75" x14ac:dyDescent="0.25">
      <c r="I4418" s="9">
        <f t="shared" si="70"/>
        <v>0</v>
      </c>
    </row>
    <row r="4419" spans="9:9" ht="18.75" x14ac:dyDescent="0.25">
      <c r="I4419" s="9">
        <f t="shared" si="70"/>
        <v>0</v>
      </c>
    </row>
    <row r="4420" spans="9:9" ht="18.75" x14ac:dyDescent="0.25">
      <c r="I4420" s="9">
        <f t="shared" si="70"/>
        <v>0</v>
      </c>
    </row>
    <row r="4421" spans="9:9" ht="18.75" x14ac:dyDescent="0.25">
      <c r="I4421" s="9">
        <f t="shared" si="70"/>
        <v>0</v>
      </c>
    </row>
    <row r="4422" spans="9:9" ht="18.75" x14ac:dyDescent="0.25">
      <c r="I4422" s="9">
        <f t="shared" si="70"/>
        <v>0</v>
      </c>
    </row>
    <row r="4423" spans="9:9" ht="18.75" x14ac:dyDescent="0.25">
      <c r="I4423" s="9">
        <f t="shared" si="70"/>
        <v>0</v>
      </c>
    </row>
    <row r="4424" spans="9:9" ht="18.75" x14ac:dyDescent="0.25">
      <c r="I4424" s="9">
        <f t="shared" ref="I4424:I4487" si="71">IFERROR((G4424*F4424)-H4424,"")</f>
        <v>0</v>
      </c>
    </row>
    <row r="4425" spans="9:9" ht="18.75" x14ac:dyDescent="0.25">
      <c r="I4425" s="9">
        <f t="shared" si="71"/>
        <v>0</v>
      </c>
    </row>
    <row r="4426" spans="9:9" ht="18.75" x14ac:dyDescent="0.25">
      <c r="I4426" s="9">
        <f t="shared" si="71"/>
        <v>0</v>
      </c>
    </row>
    <row r="4427" spans="9:9" ht="18.75" x14ac:dyDescent="0.25">
      <c r="I4427" s="9">
        <f t="shared" si="71"/>
        <v>0</v>
      </c>
    </row>
    <row r="4428" spans="9:9" ht="18.75" x14ac:dyDescent="0.25">
      <c r="I4428" s="9">
        <f t="shared" si="71"/>
        <v>0</v>
      </c>
    </row>
    <row r="4429" spans="9:9" ht="18.75" x14ac:dyDescent="0.25">
      <c r="I4429" s="9">
        <f t="shared" si="71"/>
        <v>0</v>
      </c>
    </row>
    <row r="4430" spans="9:9" ht="18.75" x14ac:dyDescent="0.25">
      <c r="I4430" s="9">
        <f t="shared" si="71"/>
        <v>0</v>
      </c>
    </row>
    <row r="4431" spans="9:9" ht="18.75" x14ac:dyDescent="0.25">
      <c r="I4431" s="9">
        <f t="shared" si="71"/>
        <v>0</v>
      </c>
    </row>
    <row r="4432" spans="9:9" ht="18.75" x14ac:dyDescent="0.25">
      <c r="I4432" s="9">
        <f t="shared" si="71"/>
        <v>0</v>
      </c>
    </row>
    <row r="4433" spans="9:9" ht="18.75" x14ac:dyDescent="0.25">
      <c r="I4433" s="9">
        <f t="shared" si="71"/>
        <v>0</v>
      </c>
    </row>
    <row r="4434" spans="9:9" ht="18.75" x14ac:dyDescent="0.25">
      <c r="I4434" s="9">
        <f t="shared" si="71"/>
        <v>0</v>
      </c>
    </row>
    <row r="4435" spans="9:9" ht="18.75" x14ac:dyDescent="0.25">
      <c r="I4435" s="9">
        <f t="shared" si="71"/>
        <v>0</v>
      </c>
    </row>
    <row r="4436" spans="9:9" ht="18.75" x14ac:dyDescent="0.25">
      <c r="I4436" s="9">
        <f t="shared" si="71"/>
        <v>0</v>
      </c>
    </row>
    <row r="4437" spans="9:9" ht="18.75" x14ac:dyDescent="0.25">
      <c r="I4437" s="9">
        <f t="shared" si="71"/>
        <v>0</v>
      </c>
    </row>
    <row r="4438" spans="9:9" ht="18.75" x14ac:dyDescent="0.25">
      <c r="I4438" s="9">
        <f t="shared" si="71"/>
        <v>0</v>
      </c>
    </row>
    <row r="4439" spans="9:9" ht="18.75" x14ac:dyDescent="0.25">
      <c r="I4439" s="9">
        <f t="shared" si="71"/>
        <v>0</v>
      </c>
    </row>
    <row r="4440" spans="9:9" ht="18.75" x14ac:dyDescent="0.25">
      <c r="I4440" s="9">
        <f t="shared" si="71"/>
        <v>0</v>
      </c>
    </row>
    <row r="4441" spans="9:9" ht="18.75" x14ac:dyDescent="0.25">
      <c r="I4441" s="9">
        <f t="shared" si="71"/>
        <v>0</v>
      </c>
    </row>
    <row r="4442" spans="9:9" ht="18.75" x14ac:dyDescent="0.25">
      <c r="I4442" s="9">
        <f t="shared" si="71"/>
        <v>0</v>
      </c>
    </row>
    <row r="4443" spans="9:9" ht="18.75" x14ac:dyDescent="0.25">
      <c r="I4443" s="9">
        <f t="shared" si="71"/>
        <v>0</v>
      </c>
    </row>
    <row r="4444" spans="9:9" ht="18.75" x14ac:dyDescent="0.25">
      <c r="I4444" s="9">
        <f t="shared" si="71"/>
        <v>0</v>
      </c>
    </row>
    <row r="4445" spans="9:9" ht="18.75" x14ac:dyDescent="0.25">
      <c r="I4445" s="9">
        <f t="shared" si="71"/>
        <v>0</v>
      </c>
    </row>
    <row r="4446" spans="9:9" ht="18.75" x14ac:dyDescent="0.25">
      <c r="I4446" s="9">
        <f t="shared" si="71"/>
        <v>0</v>
      </c>
    </row>
    <row r="4447" spans="9:9" ht="18.75" x14ac:dyDescent="0.25">
      <c r="I4447" s="9">
        <f t="shared" si="71"/>
        <v>0</v>
      </c>
    </row>
    <row r="4448" spans="9:9" ht="18.75" x14ac:dyDescent="0.25">
      <c r="I4448" s="9">
        <f t="shared" si="71"/>
        <v>0</v>
      </c>
    </row>
    <row r="4449" spans="9:9" ht="18.75" x14ac:dyDescent="0.25">
      <c r="I4449" s="9">
        <f t="shared" si="71"/>
        <v>0</v>
      </c>
    </row>
    <row r="4450" spans="9:9" ht="18.75" x14ac:dyDescent="0.25">
      <c r="I4450" s="9">
        <f t="shared" si="71"/>
        <v>0</v>
      </c>
    </row>
    <row r="4451" spans="9:9" ht="18.75" x14ac:dyDescent="0.25">
      <c r="I4451" s="9">
        <f t="shared" si="71"/>
        <v>0</v>
      </c>
    </row>
    <row r="4452" spans="9:9" ht="18.75" x14ac:dyDescent="0.25">
      <c r="I4452" s="9">
        <f t="shared" si="71"/>
        <v>0</v>
      </c>
    </row>
    <row r="4453" spans="9:9" ht="18.75" x14ac:dyDescent="0.25">
      <c r="I4453" s="9">
        <f t="shared" si="71"/>
        <v>0</v>
      </c>
    </row>
    <row r="4454" spans="9:9" ht="18.75" x14ac:dyDescent="0.25">
      <c r="I4454" s="9">
        <f t="shared" si="71"/>
        <v>0</v>
      </c>
    </row>
    <row r="4455" spans="9:9" ht="18.75" x14ac:dyDescent="0.25">
      <c r="I4455" s="9">
        <f t="shared" si="71"/>
        <v>0</v>
      </c>
    </row>
    <row r="4456" spans="9:9" ht="18.75" x14ac:dyDescent="0.25">
      <c r="I4456" s="9">
        <f t="shared" si="71"/>
        <v>0</v>
      </c>
    </row>
    <row r="4457" spans="9:9" ht="18.75" x14ac:dyDescent="0.25">
      <c r="I4457" s="9">
        <f t="shared" si="71"/>
        <v>0</v>
      </c>
    </row>
    <row r="4458" spans="9:9" ht="18.75" x14ac:dyDescent="0.25">
      <c r="I4458" s="9">
        <f t="shared" si="71"/>
        <v>0</v>
      </c>
    </row>
    <row r="4459" spans="9:9" ht="18.75" x14ac:dyDescent="0.25">
      <c r="I4459" s="9">
        <f t="shared" si="71"/>
        <v>0</v>
      </c>
    </row>
    <row r="4460" spans="9:9" ht="18.75" x14ac:dyDescent="0.25">
      <c r="I4460" s="9">
        <f t="shared" si="71"/>
        <v>0</v>
      </c>
    </row>
    <row r="4461" spans="9:9" ht="18.75" x14ac:dyDescent="0.25">
      <c r="I4461" s="9">
        <f t="shared" si="71"/>
        <v>0</v>
      </c>
    </row>
    <row r="4462" spans="9:9" ht="18.75" x14ac:dyDescent="0.25">
      <c r="I4462" s="9">
        <f t="shared" si="71"/>
        <v>0</v>
      </c>
    </row>
    <row r="4463" spans="9:9" ht="18.75" x14ac:dyDescent="0.25">
      <c r="I4463" s="9">
        <f t="shared" si="71"/>
        <v>0</v>
      </c>
    </row>
    <row r="4464" spans="9:9" ht="18.75" x14ac:dyDescent="0.25">
      <c r="I4464" s="9">
        <f t="shared" si="71"/>
        <v>0</v>
      </c>
    </row>
    <row r="4465" spans="9:9" ht="18.75" x14ac:dyDescent="0.25">
      <c r="I4465" s="9">
        <f t="shared" si="71"/>
        <v>0</v>
      </c>
    </row>
    <row r="4466" spans="9:9" ht="18.75" x14ac:dyDescent="0.25">
      <c r="I4466" s="9">
        <f t="shared" si="71"/>
        <v>0</v>
      </c>
    </row>
    <row r="4467" spans="9:9" ht="18.75" x14ac:dyDescent="0.25">
      <c r="I4467" s="9">
        <f t="shared" si="71"/>
        <v>0</v>
      </c>
    </row>
    <row r="4468" spans="9:9" ht="18.75" x14ac:dyDescent="0.25">
      <c r="I4468" s="9">
        <f t="shared" si="71"/>
        <v>0</v>
      </c>
    </row>
    <row r="4469" spans="9:9" ht="18.75" x14ac:dyDescent="0.25">
      <c r="I4469" s="9">
        <f t="shared" si="71"/>
        <v>0</v>
      </c>
    </row>
    <row r="4470" spans="9:9" ht="18.75" x14ac:dyDescent="0.25">
      <c r="I4470" s="9">
        <f t="shared" si="71"/>
        <v>0</v>
      </c>
    </row>
    <row r="4471" spans="9:9" ht="18.75" x14ac:dyDescent="0.25">
      <c r="I4471" s="9">
        <f t="shared" si="71"/>
        <v>0</v>
      </c>
    </row>
    <row r="4472" spans="9:9" ht="18.75" x14ac:dyDescent="0.25">
      <c r="I4472" s="9">
        <f t="shared" si="71"/>
        <v>0</v>
      </c>
    </row>
    <row r="4473" spans="9:9" ht="18.75" x14ac:dyDescent="0.25">
      <c r="I4473" s="9">
        <f t="shared" si="71"/>
        <v>0</v>
      </c>
    </row>
    <row r="4474" spans="9:9" ht="18.75" x14ac:dyDescent="0.25">
      <c r="I4474" s="9">
        <f t="shared" si="71"/>
        <v>0</v>
      </c>
    </row>
    <row r="4475" spans="9:9" ht="18.75" x14ac:dyDescent="0.25">
      <c r="I4475" s="9">
        <f t="shared" si="71"/>
        <v>0</v>
      </c>
    </row>
    <row r="4476" spans="9:9" ht="18.75" x14ac:dyDescent="0.25">
      <c r="I4476" s="9">
        <f t="shared" si="71"/>
        <v>0</v>
      </c>
    </row>
    <row r="4477" spans="9:9" ht="18.75" x14ac:dyDescent="0.25">
      <c r="I4477" s="9">
        <f t="shared" si="71"/>
        <v>0</v>
      </c>
    </row>
    <row r="4478" spans="9:9" ht="18.75" x14ac:dyDescent="0.25">
      <c r="I4478" s="9">
        <f t="shared" si="71"/>
        <v>0</v>
      </c>
    </row>
    <row r="4479" spans="9:9" ht="18.75" x14ac:dyDescent="0.25">
      <c r="I4479" s="9">
        <f t="shared" si="71"/>
        <v>0</v>
      </c>
    </row>
    <row r="4480" spans="9:9" ht="18.75" x14ac:dyDescent="0.25">
      <c r="I4480" s="9">
        <f t="shared" si="71"/>
        <v>0</v>
      </c>
    </row>
    <row r="4481" spans="9:9" ht="18.75" x14ac:dyDescent="0.25">
      <c r="I4481" s="9">
        <f t="shared" si="71"/>
        <v>0</v>
      </c>
    </row>
    <row r="4482" spans="9:9" ht="18.75" x14ac:dyDescent="0.25">
      <c r="I4482" s="9">
        <f t="shared" si="71"/>
        <v>0</v>
      </c>
    </row>
    <row r="4483" spans="9:9" ht="18.75" x14ac:dyDescent="0.25">
      <c r="I4483" s="9">
        <f t="shared" si="71"/>
        <v>0</v>
      </c>
    </row>
    <row r="4484" spans="9:9" ht="18.75" x14ac:dyDescent="0.25">
      <c r="I4484" s="9">
        <f t="shared" si="71"/>
        <v>0</v>
      </c>
    </row>
    <row r="4485" spans="9:9" ht="18.75" x14ac:dyDescent="0.25">
      <c r="I4485" s="9">
        <f t="shared" si="71"/>
        <v>0</v>
      </c>
    </row>
    <row r="4486" spans="9:9" ht="18.75" x14ac:dyDescent="0.25">
      <c r="I4486" s="9">
        <f t="shared" si="71"/>
        <v>0</v>
      </c>
    </row>
    <row r="4487" spans="9:9" ht="18.75" x14ac:dyDescent="0.25">
      <c r="I4487" s="9">
        <f t="shared" si="71"/>
        <v>0</v>
      </c>
    </row>
    <row r="4488" spans="9:9" ht="18.75" x14ac:dyDescent="0.25">
      <c r="I4488" s="9">
        <f t="shared" ref="I4488:I4551" si="72">IFERROR((G4488*F4488)-H4488,"")</f>
        <v>0</v>
      </c>
    </row>
    <row r="4489" spans="9:9" ht="18.75" x14ac:dyDescent="0.25">
      <c r="I4489" s="9">
        <f t="shared" si="72"/>
        <v>0</v>
      </c>
    </row>
    <row r="4490" spans="9:9" ht="18.75" x14ac:dyDescent="0.25">
      <c r="I4490" s="9">
        <f t="shared" si="72"/>
        <v>0</v>
      </c>
    </row>
    <row r="4491" spans="9:9" ht="18.75" x14ac:dyDescent="0.25">
      <c r="I4491" s="9">
        <f t="shared" si="72"/>
        <v>0</v>
      </c>
    </row>
    <row r="4492" spans="9:9" ht="18.75" x14ac:dyDescent="0.25">
      <c r="I4492" s="9">
        <f t="shared" si="72"/>
        <v>0</v>
      </c>
    </row>
    <row r="4493" spans="9:9" ht="18.75" x14ac:dyDescent="0.25">
      <c r="I4493" s="9">
        <f t="shared" si="72"/>
        <v>0</v>
      </c>
    </row>
    <row r="4494" spans="9:9" ht="18.75" x14ac:dyDescent="0.25">
      <c r="I4494" s="9">
        <f t="shared" si="72"/>
        <v>0</v>
      </c>
    </row>
    <row r="4495" spans="9:9" ht="18.75" x14ac:dyDescent="0.25">
      <c r="I4495" s="9">
        <f t="shared" si="72"/>
        <v>0</v>
      </c>
    </row>
    <row r="4496" spans="9:9" ht="18.75" x14ac:dyDescent="0.25">
      <c r="I4496" s="9">
        <f t="shared" si="72"/>
        <v>0</v>
      </c>
    </row>
    <row r="4497" spans="9:9" ht="18.75" x14ac:dyDescent="0.25">
      <c r="I4497" s="9">
        <f t="shared" si="72"/>
        <v>0</v>
      </c>
    </row>
    <row r="4498" spans="9:9" ht="18.75" x14ac:dyDescent="0.25">
      <c r="I4498" s="9">
        <f t="shared" si="72"/>
        <v>0</v>
      </c>
    </row>
    <row r="4499" spans="9:9" ht="18.75" x14ac:dyDescent="0.25">
      <c r="I4499" s="9">
        <f t="shared" si="72"/>
        <v>0</v>
      </c>
    </row>
    <row r="4500" spans="9:9" ht="18.75" x14ac:dyDescent="0.25">
      <c r="I4500" s="9">
        <f t="shared" si="72"/>
        <v>0</v>
      </c>
    </row>
    <row r="4501" spans="9:9" ht="18.75" x14ac:dyDescent="0.25">
      <c r="I4501" s="9">
        <f t="shared" si="72"/>
        <v>0</v>
      </c>
    </row>
    <row r="4502" spans="9:9" ht="18.75" x14ac:dyDescent="0.25">
      <c r="I4502" s="9">
        <f t="shared" si="72"/>
        <v>0</v>
      </c>
    </row>
    <row r="4503" spans="9:9" ht="18.75" x14ac:dyDescent="0.25">
      <c r="I4503" s="9">
        <f t="shared" si="72"/>
        <v>0</v>
      </c>
    </row>
    <row r="4504" spans="9:9" ht="18.75" x14ac:dyDescent="0.25">
      <c r="I4504" s="9">
        <f t="shared" si="72"/>
        <v>0</v>
      </c>
    </row>
    <row r="4505" spans="9:9" ht="18.75" x14ac:dyDescent="0.25">
      <c r="I4505" s="9">
        <f t="shared" si="72"/>
        <v>0</v>
      </c>
    </row>
    <row r="4506" spans="9:9" ht="18.75" x14ac:dyDescent="0.25">
      <c r="I4506" s="9">
        <f t="shared" si="72"/>
        <v>0</v>
      </c>
    </row>
    <row r="4507" spans="9:9" ht="18.75" x14ac:dyDescent="0.25">
      <c r="I4507" s="9">
        <f t="shared" si="72"/>
        <v>0</v>
      </c>
    </row>
    <row r="4508" spans="9:9" ht="18.75" x14ac:dyDescent="0.25">
      <c r="I4508" s="9">
        <f t="shared" si="72"/>
        <v>0</v>
      </c>
    </row>
    <row r="4509" spans="9:9" ht="18.75" x14ac:dyDescent="0.25">
      <c r="I4509" s="9">
        <f t="shared" si="72"/>
        <v>0</v>
      </c>
    </row>
    <row r="4510" spans="9:9" ht="18.75" x14ac:dyDescent="0.25">
      <c r="I4510" s="9">
        <f t="shared" si="72"/>
        <v>0</v>
      </c>
    </row>
    <row r="4511" spans="9:9" ht="18.75" x14ac:dyDescent="0.25">
      <c r="I4511" s="9">
        <f t="shared" si="72"/>
        <v>0</v>
      </c>
    </row>
    <row r="4512" spans="9:9" ht="18.75" x14ac:dyDescent="0.25">
      <c r="I4512" s="9">
        <f t="shared" si="72"/>
        <v>0</v>
      </c>
    </row>
    <row r="4513" spans="9:9" ht="18.75" x14ac:dyDescent="0.25">
      <c r="I4513" s="9">
        <f t="shared" si="72"/>
        <v>0</v>
      </c>
    </row>
    <row r="4514" spans="9:9" ht="18.75" x14ac:dyDescent="0.25">
      <c r="I4514" s="9">
        <f t="shared" si="72"/>
        <v>0</v>
      </c>
    </row>
    <row r="4515" spans="9:9" ht="18.75" x14ac:dyDescent="0.25">
      <c r="I4515" s="9">
        <f t="shared" si="72"/>
        <v>0</v>
      </c>
    </row>
    <row r="4516" spans="9:9" ht="18.75" x14ac:dyDescent="0.25">
      <c r="I4516" s="9">
        <f t="shared" si="72"/>
        <v>0</v>
      </c>
    </row>
    <row r="4517" spans="9:9" ht="18.75" x14ac:dyDescent="0.25">
      <c r="I4517" s="9">
        <f t="shared" si="72"/>
        <v>0</v>
      </c>
    </row>
    <row r="4518" spans="9:9" ht="18.75" x14ac:dyDescent="0.25">
      <c r="I4518" s="9">
        <f t="shared" si="72"/>
        <v>0</v>
      </c>
    </row>
    <row r="4519" spans="9:9" ht="18.75" x14ac:dyDescent="0.25">
      <c r="I4519" s="9">
        <f t="shared" si="72"/>
        <v>0</v>
      </c>
    </row>
    <row r="4520" spans="9:9" ht="18.75" x14ac:dyDescent="0.25">
      <c r="I4520" s="9">
        <f t="shared" si="72"/>
        <v>0</v>
      </c>
    </row>
    <row r="4521" spans="9:9" ht="18.75" x14ac:dyDescent="0.25">
      <c r="I4521" s="9">
        <f t="shared" si="72"/>
        <v>0</v>
      </c>
    </row>
    <row r="4522" spans="9:9" ht="18.75" x14ac:dyDescent="0.25">
      <c r="I4522" s="9">
        <f t="shared" si="72"/>
        <v>0</v>
      </c>
    </row>
    <row r="4523" spans="9:9" ht="18.75" x14ac:dyDescent="0.25">
      <c r="I4523" s="9">
        <f t="shared" si="72"/>
        <v>0</v>
      </c>
    </row>
    <row r="4524" spans="9:9" ht="18.75" x14ac:dyDescent="0.25">
      <c r="I4524" s="9">
        <f t="shared" si="72"/>
        <v>0</v>
      </c>
    </row>
    <row r="4525" spans="9:9" ht="18.75" x14ac:dyDescent="0.25">
      <c r="I4525" s="9">
        <f t="shared" si="72"/>
        <v>0</v>
      </c>
    </row>
    <row r="4526" spans="9:9" ht="18.75" x14ac:dyDescent="0.25">
      <c r="I4526" s="9">
        <f t="shared" si="72"/>
        <v>0</v>
      </c>
    </row>
    <row r="4527" spans="9:9" ht="18.75" x14ac:dyDescent="0.25">
      <c r="I4527" s="9">
        <f t="shared" si="72"/>
        <v>0</v>
      </c>
    </row>
    <row r="4528" spans="9:9" ht="18.75" x14ac:dyDescent="0.25">
      <c r="I4528" s="9">
        <f t="shared" si="72"/>
        <v>0</v>
      </c>
    </row>
    <row r="4529" spans="9:9" ht="18.75" x14ac:dyDescent="0.25">
      <c r="I4529" s="9">
        <f t="shared" si="72"/>
        <v>0</v>
      </c>
    </row>
    <row r="4530" spans="9:9" ht="18.75" x14ac:dyDescent="0.25">
      <c r="I4530" s="9">
        <f t="shared" si="72"/>
        <v>0</v>
      </c>
    </row>
    <row r="4531" spans="9:9" ht="18.75" x14ac:dyDescent="0.25">
      <c r="I4531" s="9">
        <f t="shared" si="72"/>
        <v>0</v>
      </c>
    </row>
    <row r="4532" spans="9:9" ht="18.75" x14ac:dyDescent="0.25">
      <c r="I4532" s="9">
        <f t="shared" si="72"/>
        <v>0</v>
      </c>
    </row>
    <row r="4533" spans="9:9" ht="18.75" x14ac:dyDescent="0.25">
      <c r="I4533" s="9">
        <f t="shared" si="72"/>
        <v>0</v>
      </c>
    </row>
    <row r="4534" spans="9:9" ht="18.75" x14ac:dyDescent="0.25">
      <c r="I4534" s="9">
        <f t="shared" si="72"/>
        <v>0</v>
      </c>
    </row>
    <row r="4535" spans="9:9" ht="18.75" x14ac:dyDescent="0.25">
      <c r="I4535" s="9">
        <f t="shared" si="72"/>
        <v>0</v>
      </c>
    </row>
    <row r="4536" spans="9:9" ht="18.75" x14ac:dyDescent="0.25">
      <c r="I4536" s="9">
        <f t="shared" si="72"/>
        <v>0</v>
      </c>
    </row>
    <row r="4537" spans="9:9" ht="18.75" x14ac:dyDescent="0.25">
      <c r="I4537" s="9">
        <f t="shared" si="72"/>
        <v>0</v>
      </c>
    </row>
    <row r="4538" spans="9:9" ht="18.75" x14ac:dyDescent="0.25">
      <c r="I4538" s="9">
        <f t="shared" si="72"/>
        <v>0</v>
      </c>
    </row>
    <row r="4539" spans="9:9" ht="18.75" x14ac:dyDescent="0.25">
      <c r="I4539" s="9">
        <f t="shared" si="72"/>
        <v>0</v>
      </c>
    </row>
    <row r="4540" spans="9:9" ht="18.75" x14ac:dyDescent="0.25">
      <c r="I4540" s="9">
        <f t="shared" si="72"/>
        <v>0</v>
      </c>
    </row>
    <row r="4541" spans="9:9" ht="18.75" x14ac:dyDescent="0.25">
      <c r="I4541" s="9">
        <f t="shared" si="72"/>
        <v>0</v>
      </c>
    </row>
    <row r="4542" spans="9:9" ht="18.75" x14ac:dyDescent="0.25">
      <c r="I4542" s="9">
        <f t="shared" si="72"/>
        <v>0</v>
      </c>
    </row>
    <row r="4543" spans="9:9" ht="18.75" x14ac:dyDescent="0.25">
      <c r="I4543" s="9">
        <f t="shared" si="72"/>
        <v>0</v>
      </c>
    </row>
    <row r="4544" spans="9:9" ht="18.75" x14ac:dyDescent="0.25">
      <c r="I4544" s="9">
        <f t="shared" si="72"/>
        <v>0</v>
      </c>
    </row>
    <row r="4545" spans="9:9" ht="18.75" x14ac:dyDescent="0.25">
      <c r="I4545" s="9">
        <f t="shared" si="72"/>
        <v>0</v>
      </c>
    </row>
    <row r="4546" spans="9:9" ht="18.75" x14ac:dyDescent="0.25">
      <c r="I4546" s="9">
        <f t="shared" si="72"/>
        <v>0</v>
      </c>
    </row>
    <row r="4547" spans="9:9" ht="18.75" x14ac:dyDescent="0.25">
      <c r="I4547" s="9">
        <f t="shared" si="72"/>
        <v>0</v>
      </c>
    </row>
    <row r="4548" spans="9:9" ht="18.75" x14ac:dyDescent="0.25">
      <c r="I4548" s="9">
        <f t="shared" si="72"/>
        <v>0</v>
      </c>
    </row>
    <row r="4549" spans="9:9" ht="18.75" x14ac:dyDescent="0.25">
      <c r="I4549" s="9">
        <f t="shared" si="72"/>
        <v>0</v>
      </c>
    </row>
    <row r="4550" spans="9:9" ht="18.75" x14ac:dyDescent="0.25">
      <c r="I4550" s="9">
        <f t="shared" si="72"/>
        <v>0</v>
      </c>
    </row>
    <row r="4551" spans="9:9" ht="18.75" x14ac:dyDescent="0.25">
      <c r="I4551" s="9">
        <f t="shared" si="72"/>
        <v>0</v>
      </c>
    </row>
    <row r="4552" spans="9:9" ht="18.75" x14ac:dyDescent="0.25">
      <c r="I4552" s="9">
        <f t="shared" ref="I4552:I4615" si="73">IFERROR((G4552*F4552)-H4552,"")</f>
        <v>0</v>
      </c>
    </row>
    <row r="4553" spans="9:9" ht="18.75" x14ac:dyDescent="0.25">
      <c r="I4553" s="9">
        <f t="shared" si="73"/>
        <v>0</v>
      </c>
    </row>
    <row r="4554" spans="9:9" ht="18.75" x14ac:dyDescent="0.25">
      <c r="I4554" s="9">
        <f t="shared" si="73"/>
        <v>0</v>
      </c>
    </row>
    <row r="4555" spans="9:9" ht="18.75" x14ac:dyDescent="0.25">
      <c r="I4555" s="9">
        <f t="shared" si="73"/>
        <v>0</v>
      </c>
    </row>
    <row r="4556" spans="9:9" ht="18.75" x14ac:dyDescent="0.25">
      <c r="I4556" s="9">
        <f t="shared" si="73"/>
        <v>0</v>
      </c>
    </row>
    <row r="4557" spans="9:9" ht="18.75" x14ac:dyDescent="0.25">
      <c r="I4557" s="9">
        <f t="shared" si="73"/>
        <v>0</v>
      </c>
    </row>
    <row r="4558" spans="9:9" ht="18.75" x14ac:dyDescent="0.25">
      <c r="I4558" s="9">
        <f t="shared" si="73"/>
        <v>0</v>
      </c>
    </row>
    <row r="4559" spans="9:9" ht="18.75" x14ac:dyDescent="0.25">
      <c r="I4559" s="9">
        <f t="shared" si="73"/>
        <v>0</v>
      </c>
    </row>
    <row r="4560" spans="9:9" ht="18.75" x14ac:dyDescent="0.25">
      <c r="I4560" s="9">
        <f t="shared" si="73"/>
        <v>0</v>
      </c>
    </row>
    <row r="4561" spans="9:9" ht="18.75" x14ac:dyDescent="0.25">
      <c r="I4561" s="9">
        <f t="shared" si="73"/>
        <v>0</v>
      </c>
    </row>
    <row r="4562" spans="9:9" ht="18.75" x14ac:dyDescent="0.25">
      <c r="I4562" s="9">
        <f t="shared" si="73"/>
        <v>0</v>
      </c>
    </row>
    <row r="4563" spans="9:9" ht="18.75" x14ac:dyDescent="0.25">
      <c r="I4563" s="9">
        <f t="shared" si="73"/>
        <v>0</v>
      </c>
    </row>
    <row r="4564" spans="9:9" ht="18.75" x14ac:dyDescent="0.25">
      <c r="I4564" s="9">
        <f t="shared" si="73"/>
        <v>0</v>
      </c>
    </row>
    <row r="4565" spans="9:9" ht="18.75" x14ac:dyDescent="0.25">
      <c r="I4565" s="9">
        <f t="shared" si="73"/>
        <v>0</v>
      </c>
    </row>
    <row r="4566" spans="9:9" ht="18.75" x14ac:dyDescent="0.25">
      <c r="I4566" s="9">
        <f t="shared" si="73"/>
        <v>0</v>
      </c>
    </row>
    <row r="4567" spans="9:9" ht="18.75" x14ac:dyDescent="0.25">
      <c r="I4567" s="9">
        <f t="shared" si="73"/>
        <v>0</v>
      </c>
    </row>
    <row r="4568" spans="9:9" ht="18.75" x14ac:dyDescent="0.25">
      <c r="I4568" s="9">
        <f t="shared" si="73"/>
        <v>0</v>
      </c>
    </row>
    <row r="4569" spans="9:9" ht="18.75" x14ac:dyDescent="0.25">
      <c r="I4569" s="9">
        <f t="shared" si="73"/>
        <v>0</v>
      </c>
    </row>
    <row r="4570" spans="9:9" ht="18.75" x14ac:dyDescent="0.25">
      <c r="I4570" s="9">
        <f t="shared" si="73"/>
        <v>0</v>
      </c>
    </row>
    <row r="4571" spans="9:9" ht="18.75" x14ac:dyDescent="0.25">
      <c r="I4571" s="9">
        <f t="shared" si="73"/>
        <v>0</v>
      </c>
    </row>
    <row r="4572" spans="9:9" ht="18.75" x14ac:dyDescent="0.25">
      <c r="I4572" s="9">
        <f t="shared" si="73"/>
        <v>0</v>
      </c>
    </row>
    <row r="4573" spans="9:9" ht="18.75" x14ac:dyDescent="0.25">
      <c r="I4573" s="9">
        <f t="shared" si="73"/>
        <v>0</v>
      </c>
    </row>
    <row r="4574" spans="9:9" ht="18.75" x14ac:dyDescent="0.25">
      <c r="I4574" s="9">
        <f t="shared" si="73"/>
        <v>0</v>
      </c>
    </row>
    <row r="4575" spans="9:9" ht="18.75" x14ac:dyDescent="0.25">
      <c r="I4575" s="9">
        <f t="shared" si="73"/>
        <v>0</v>
      </c>
    </row>
    <row r="4576" spans="9:9" ht="18.75" x14ac:dyDescent="0.25">
      <c r="I4576" s="9">
        <f t="shared" si="73"/>
        <v>0</v>
      </c>
    </row>
    <row r="4577" spans="9:9" ht="18.75" x14ac:dyDescent="0.25">
      <c r="I4577" s="9">
        <f t="shared" si="73"/>
        <v>0</v>
      </c>
    </row>
    <row r="4578" spans="9:9" ht="18.75" x14ac:dyDescent="0.25">
      <c r="I4578" s="9">
        <f t="shared" si="73"/>
        <v>0</v>
      </c>
    </row>
    <row r="4579" spans="9:9" ht="18.75" x14ac:dyDescent="0.25">
      <c r="I4579" s="9">
        <f t="shared" si="73"/>
        <v>0</v>
      </c>
    </row>
    <row r="4580" spans="9:9" ht="18.75" x14ac:dyDescent="0.25">
      <c r="I4580" s="9">
        <f t="shared" si="73"/>
        <v>0</v>
      </c>
    </row>
    <row r="4581" spans="9:9" ht="18.75" x14ac:dyDescent="0.25">
      <c r="I4581" s="9">
        <f t="shared" si="73"/>
        <v>0</v>
      </c>
    </row>
    <row r="4582" spans="9:9" ht="18.75" x14ac:dyDescent="0.25">
      <c r="I4582" s="9">
        <f t="shared" si="73"/>
        <v>0</v>
      </c>
    </row>
    <row r="4583" spans="9:9" ht="18.75" x14ac:dyDescent="0.25">
      <c r="I4583" s="9">
        <f t="shared" si="73"/>
        <v>0</v>
      </c>
    </row>
    <row r="4584" spans="9:9" ht="18.75" x14ac:dyDescent="0.25">
      <c r="I4584" s="9">
        <f t="shared" si="73"/>
        <v>0</v>
      </c>
    </row>
    <row r="4585" spans="9:9" ht="18.75" x14ac:dyDescent="0.25">
      <c r="I4585" s="9">
        <f t="shared" si="73"/>
        <v>0</v>
      </c>
    </row>
    <row r="4586" spans="9:9" ht="18.75" x14ac:dyDescent="0.25">
      <c r="I4586" s="9">
        <f t="shared" si="73"/>
        <v>0</v>
      </c>
    </row>
    <row r="4587" spans="9:9" ht="18.75" x14ac:dyDescent="0.25">
      <c r="I4587" s="9">
        <f t="shared" si="73"/>
        <v>0</v>
      </c>
    </row>
    <row r="4588" spans="9:9" ht="18.75" x14ac:dyDescent="0.25">
      <c r="I4588" s="9">
        <f t="shared" si="73"/>
        <v>0</v>
      </c>
    </row>
    <row r="4589" spans="9:9" ht="18.75" x14ac:dyDescent="0.25">
      <c r="I4589" s="9">
        <f t="shared" si="73"/>
        <v>0</v>
      </c>
    </row>
    <row r="4590" spans="9:9" ht="18.75" x14ac:dyDescent="0.25">
      <c r="I4590" s="9">
        <f t="shared" si="73"/>
        <v>0</v>
      </c>
    </row>
    <row r="4591" spans="9:9" ht="18.75" x14ac:dyDescent="0.25">
      <c r="I4591" s="9">
        <f t="shared" si="73"/>
        <v>0</v>
      </c>
    </row>
    <row r="4592" spans="9:9" ht="18.75" x14ac:dyDescent="0.25">
      <c r="I4592" s="9">
        <f t="shared" si="73"/>
        <v>0</v>
      </c>
    </row>
    <row r="4593" spans="9:9" ht="18.75" x14ac:dyDescent="0.25">
      <c r="I4593" s="9">
        <f t="shared" si="73"/>
        <v>0</v>
      </c>
    </row>
    <row r="4594" spans="9:9" ht="18.75" x14ac:dyDescent="0.25">
      <c r="I4594" s="9">
        <f t="shared" si="73"/>
        <v>0</v>
      </c>
    </row>
    <row r="4595" spans="9:9" ht="18.75" x14ac:dyDescent="0.25">
      <c r="I4595" s="9">
        <f t="shared" si="73"/>
        <v>0</v>
      </c>
    </row>
    <row r="4596" spans="9:9" ht="18.75" x14ac:dyDescent="0.25">
      <c r="I4596" s="9">
        <f t="shared" si="73"/>
        <v>0</v>
      </c>
    </row>
    <row r="4597" spans="9:9" ht="18.75" x14ac:dyDescent="0.25">
      <c r="I4597" s="9">
        <f t="shared" si="73"/>
        <v>0</v>
      </c>
    </row>
    <row r="4598" spans="9:9" ht="18.75" x14ac:dyDescent="0.25">
      <c r="I4598" s="9">
        <f t="shared" si="73"/>
        <v>0</v>
      </c>
    </row>
    <row r="4599" spans="9:9" ht="18.75" x14ac:dyDescent="0.25">
      <c r="I4599" s="9">
        <f t="shared" si="73"/>
        <v>0</v>
      </c>
    </row>
    <row r="4600" spans="9:9" ht="18.75" x14ac:dyDescent="0.25">
      <c r="I4600" s="9">
        <f t="shared" si="73"/>
        <v>0</v>
      </c>
    </row>
    <row r="4601" spans="9:9" ht="18.75" x14ac:dyDescent="0.25">
      <c r="I4601" s="9">
        <f t="shared" si="73"/>
        <v>0</v>
      </c>
    </row>
    <row r="4602" spans="9:9" ht="18.75" x14ac:dyDescent="0.25">
      <c r="I4602" s="9">
        <f t="shared" si="73"/>
        <v>0</v>
      </c>
    </row>
    <row r="4603" spans="9:9" ht="18.75" x14ac:dyDescent="0.25">
      <c r="I4603" s="9">
        <f t="shared" si="73"/>
        <v>0</v>
      </c>
    </row>
    <row r="4604" spans="9:9" ht="18.75" x14ac:dyDescent="0.25">
      <c r="I4604" s="9">
        <f t="shared" si="73"/>
        <v>0</v>
      </c>
    </row>
    <row r="4605" spans="9:9" ht="18.75" x14ac:dyDescent="0.25">
      <c r="I4605" s="9">
        <f t="shared" si="73"/>
        <v>0</v>
      </c>
    </row>
    <row r="4606" spans="9:9" ht="18.75" x14ac:dyDescent="0.25">
      <c r="I4606" s="9">
        <f t="shared" si="73"/>
        <v>0</v>
      </c>
    </row>
    <row r="4607" spans="9:9" ht="18.75" x14ac:dyDescent="0.25">
      <c r="I4607" s="9">
        <f t="shared" si="73"/>
        <v>0</v>
      </c>
    </row>
    <row r="4608" spans="9:9" ht="18.75" x14ac:dyDescent="0.25">
      <c r="I4608" s="9">
        <f t="shared" si="73"/>
        <v>0</v>
      </c>
    </row>
    <row r="4609" spans="9:9" ht="18.75" x14ac:dyDescent="0.25">
      <c r="I4609" s="9">
        <f t="shared" si="73"/>
        <v>0</v>
      </c>
    </row>
    <row r="4610" spans="9:9" ht="18.75" x14ac:dyDescent="0.25">
      <c r="I4610" s="9">
        <f t="shared" si="73"/>
        <v>0</v>
      </c>
    </row>
    <row r="4611" spans="9:9" ht="18.75" x14ac:dyDescent="0.25">
      <c r="I4611" s="9">
        <f t="shared" si="73"/>
        <v>0</v>
      </c>
    </row>
    <row r="4612" spans="9:9" ht="18.75" x14ac:dyDescent="0.25">
      <c r="I4612" s="9">
        <f t="shared" si="73"/>
        <v>0</v>
      </c>
    </row>
    <row r="4613" spans="9:9" ht="18.75" x14ac:dyDescent="0.25">
      <c r="I4613" s="9">
        <f t="shared" si="73"/>
        <v>0</v>
      </c>
    </row>
    <row r="4614" spans="9:9" ht="18.75" x14ac:dyDescent="0.25">
      <c r="I4614" s="9">
        <f t="shared" si="73"/>
        <v>0</v>
      </c>
    </row>
    <row r="4615" spans="9:9" ht="18.75" x14ac:dyDescent="0.25">
      <c r="I4615" s="9">
        <f t="shared" si="73"/>
        <v>0</v>
      </c>
    </row>
    <row r="4616" spans="9:9" ht="18.75" x14ac:dyDescent="0.25">
      <c r="I4616" s="9">
        <f t="shared" ref="I4616:I4679" si="74">IFERROR((G4616*F4616)-H4616,"")</f>
        <v>0</v>
      </c>
    </row>
    <row r="4617" spans="9:9" ht="18.75" x14ac:dyDescent="0.25">
      <c r="I4617" s="9">
        <f t="shared" si="74"/>
        <v>0</v>
      </c>
    </row>
    <row r="4618" spans="9:9" ht="18.75" x14ac:dyDescent="0.25">
      <c r="I4618" s="9">
        <f t="shared" si="74"/>
        <v>0</v>
      </c>
    </row>
    <row r="4619" spans="9:9" ht="18.75" x14ac:dyDescent="0.25">
      <c r="I4619" s="9">
        <f t="shared" si="74"/>
        <v>0</v>
      </c>
    </row>
    <row r="4620" spans="9:9" ht="18.75" x14ac:dyDescent="0.25">
      <c r="I4620" s="9">
        <f t="shared" si="74"/>
        <v>0</v>
      </c>
    </row>
    <row r="4621" spans="9:9" ht="18.75" x14ac:dyDescent="0.25">
      <c r="I4621" s="9">
        <f t="shared" si="74"/>
        <v>0</v>
      </c>
    </row>
    <row r="4622" spans="9:9" ht="18.75" x14ac:dyDescent="0.25">
      <c r="I4622" s="9">
        <f t="shared" si="74"/>
        <v>0</v>
      </c>
    </row>
    <row r="4623" spans="9:9" ht="18.75" x14ac:dyDescent="0.25">
      <c r="I4623" s="9">
        <f t="shared" si="74"/>
        <v>0</v>
      </c>
    </row>
    <row r="4624" spans="9:9" ht="18.75" x14ac:dyDescent="0.25">
      <c r="I4624" s="9">
        <f t="shared" si="74"/>
        <v>0</v>
      </c>
    </row>
    <row r="4625" spans="9:9" ht="18.75" x14ac:dyDescent="0.25">
      <c r="I4625" s="9">
        <f t="shared" si="74"/>
        <v>0</v>
      </c>
    </row>
    <row r="4626" spans="9:9" ht="18.75" x14ac:dyDescent="0.25">
      <c r="I4626" s="9">
        <f t="shared" si="74"/>
        <v>0</v>
      </c>
    </row>
    <row r="4627" spans="9:9" ht="18.75" x14ac:dyDescent="0.25">
      <c r="I4627" s="9">
        <f t="shared" si="74"/>
        <v>0</v>
      </c>
    </row>
    <row r="4628" spans="9:9" ht="18.75" x14ac:dyDescent="0.25">
      <c r="I4628" s="9">
        <f t="shared" si="74"/>
        <v>0</v>
      </c>
    </row>
    <row r="4629" spans="9:9" ht="18.75" x14ac:dyDescent="0.25">
      <c r="I4629" s="9">
        <f t="shared" si="74"/>
        <v>0</v>
      </c>
    </row>
    <row r="4630" spans="9:9" ht="18.75" x14ac:dyDescent="0.25">
      <c r="I4630" s="9">
        <f t="shared" si="74"/>
        <v>0</v>
      </c>
    </row>
    <row r="4631" spans="9:9" ht="18.75" x14ac:dyDescent="0.25">
      <c r="I4631" s="9">
        <f t="shared" si="74"/>
        <v>0</v>
      </c>
    </row>
    <row r="4632" spans="9:9" ht="18.75" x14ac:dyDescent="0.25">
      <c r="I4632" s="9">
        <f t="shared" si="74"/>
        <v>0</v>
      </c>
    </row>
    <row r="4633" spans="9:9" ht="18.75" x14ac:dyDescent="0.25">
      <c r="I4633" s="9">
        <f t="shared" si="74"/>
        <v>0</v>
      </c>
    </row>
    <row r="4634" spans="9:9" ht="18.75" x14ac:dyDescent="0.25">
      <c r="I4634" s="9">
        <f t="shared" si="74"/>
        <v>0</v>
      </c>
    </row>
    <row r="4635" spans="9:9" ht="18.75" x14ac:dyDescent="0.25">
      <c r="I4635" s="9">
        <f t="shared" si="74"/>
        <v>0</v>
      </c>
    </row>
    <row r="4636" spans="9:9" ht="18.75" x14ac:dyDescent="0.25">
      <c r="I4636" s="9">
        <f t="shared" si="74"/>
        <v>0</v>
      </c>
    </row>
    <row r="4637" spans="9:9" ht="18.75" x14ac:dyDescent="0.25">
      <c r="I4637" s="9">
        <f t="shared" si="74"/>
        <v>0</v>
      </c>
    </row>
    <row r="4638" spans="9:9" ht="18.75" x14ac:dyDescent="0.25">
      <c r="I4638" s="9">
        <f t="shared" si="74"/>
        <v>0</v>
      </c>
    </row>
    <row r="4639" spans="9:9" ht="18.75" x14ac:dyDescent="0.25">
      <c r="I4639" s="9">
        <f t="shared" si="74"/>
        <v>0</v>
      </c>
    </row>
    <row r="4640" spans="9:9" ht="18.75" x14ac:dyDescent="0.25">
      <c r="I4640" s="9">
        <f t="shared" si="74"/>
        <v>0</v>
      </c>
    </row>
    <row r="4641" spans="9:9" ht="18.75" x14ac:dyDescent="0.25">
      <c r="I4641" s="9">
        <f t="shared" si="74"/>
        <v>0</v>
      </c>
    </row>
    <row r="4642" spans="9:9" ht="18.75" x14ac:dyDescent="0.25">
      <c r="I4642" s="9">
        <f t="shared" si="74"/>
        <v>0</v>
      </c>
    </row>
    <row r="4643" spans="9:9" ht="18.75" x14ac:dyDescent="0.25">
      <c r="I4643" s="9">
        <f t="shared" si="74"/>
        <v>0</v>
      </c>
    </row>
    <row r="4644" spans="9:9" ht="18.75" x14ac:dyDescent="0.25">
      <c r="I4644" s="9">
        <f t="shared" si="74"/>
        <v>0</v>
      </c>
    </row>
    <row r="4645" spans="9:9" ht="18.75" x14ac:dyDescent="0.25">
      <c r="I4645" s="9">
        <f t="shared" si="74"/>
        <v>0</v>
      </c>
    </row>
    <row r="4646" spans="9:9" ht="18.75" x14ac:dyDescent="0.25">
      <c r="I4646" s="9">
        <f t="shared" si="74"/>
        <v>0</v>
      </c>
    </row>
    <row r="4647" spans="9:9" ht="18.75" x14ac:dyDescent="0.25">
      <c r="I4647" s="9">
        <f t="shared" si="74"/>
        <v>0</v>
      </c>
    </row>
    <row r="4648" spans="9:9" ht="18.75" x14ac:dyDescent="0.25">
      <c r="I4648" s="9">
        <f t="shared" si="74"/>
        <v>0</v>
      </c>
    </row>
    <row r="4649" spans="9:9" ht="18.75" x14ac:dyDescent="0.25">
      <c r="I4649" s="9">
        <f t="shared" si="74"/>
        <v>0</v>
      </c>
    </row>
    <row r="4650" spans="9:9" ht="18.75" x14ac:dyDescent="0.25">
      <c r="I4650" s="9">
        <f t="shared" si="74"/>
        <v>0</v>
      </c>
    </row>
    <row r="4651" spans="9:9" ht="18.75" x14ac:dyDescent="0.25">
      <c r="I4651" s="9">
        <f t="shared" si="74"/>
        <v>0</v>
      </c>
    </row>
    <row r="4652" spans="9:9" ht="18.75" x14ac:dyDescent="0.25">
      <c r="I4652" s="9">
        <f t="shared" si="74"/>
        <v>0</v>
      </c>
    </row>
    <row r="4653" spans="9:9" ht="18.75" x14ac:dyDescent="0.25">
      <c r="I4653" s="9">
        <f t="shared" si="74"/>
        <v>0</v>
      </c>
    </row>
    <row r="4654" spans="9:9" ht="18.75" x14ac:dyDescent="0.25">
      <c r="I4654" s="9">
        <f t="shared" si="74"/>
        <v>0</v>
      </c>
    </row>
    <row r="4655" spans="9:9" ht="18.75" x14ac:dyDescent="0.25">
      <c r="I4655" s="9">
        <f t="shared" si="74"/>
        <v>0</v>
      </c>
    </row>
    <row r="4656" spans="9:9" ht="18.75" x14ac:dyDescent="0.25">
      <c r="I4656" s="9">
        <f t="shared" si="74"/>
        <v>0</v>
      </c>
    </row>
    <row r="4657" spans="9:9" ht="18.75" x14ac:dyDescent="0.25">
      <c r="I4657" s="9">
        <f t="shared" si="74"/>
        <v>0</v>
      </c>
    </row>
    <row r="4658" spans="9:9" ht="18.75" x14ac:dyDescent="0.25">
      <c r="I4658" s="9">
        <f t="shared" si="74"/>
        <v>0</v>
      </c>
    </row>
    <row r="4659" spans="9:9" ht="18.75" x14ac:dyDescent="0.25">
      <c r="I4659" s="9">
        <f t="shared" si="74"/>
        <v>0</v>
      </c>
    </row>
    <row r="4660" spans="9:9" ht="18.75" x14ac:dyDescent="0.25">
      <c r="I4660" s="9">
        <f t="shared" si="74"/>
        <v>0</v>
      </c>
    </row>
    <row r="4661" spans="9:9" ht="18.75" x14ac:dyDescent="0.25">
      <c r="I4661" s="9">
        <f t="shared" si="74"/>
        <v>0</v>
      </c>
    </row>
    <row r="4662" spans="9:9" ht="18.75" x14ac:dyDescent="0.25">
      <c r="I4662" s="9">
        <f t="shared" si="74"/>
        <v>0</v>
      </c>
    </row>
    <row r="4663" spans="9:9" ht="18.75" x14ac:dyDescent="0.25">
      <c r="I4663" s="9">
        <f t="shared" si="74"/>
        <v>0</v>
      </c>
    </row>
    <row r="4664" spans="9:9" ht="18.75" x14ac:dyDescent="0.25">
      <c r="I4664" s="9">
        <f t="shared" si="74"/>
        <v>0</v>
      </c>
    </row>
    <row r="4665" spans="9:9" ht="18.75" x14ac:dyDescent="0.25">
      <c r="I4665" s="9">
        <f t="shared" si="74"/>
        <v>0</v>
      </c>
    </row>
    <row r="4666" spans="9:9" ht="18.75" x14ac:dyDescent="0.25">
      <c r="I4666" s="9">
        <f t="shared" si="74"/>
        <v>0</v>
      </c>
    </row>
    <row r="4667" spans="9:9" ht="18.75" x14ac:dyDescent="0.25">
      <c r="I4667" s="9">
        <f t="shared" si="74"/>
        <v>0</v>
      </c>
    </row>
    <row r="4668" spans="9:9" ht="18.75" x14ac:dyDescent="0.25">
      <c r="I4668" s="9">
        <f t="shared" si="74"/>
        <v>0</v>
      </c>
    </row>
    <row r="4669" spans="9:9" ht="18.75" x14ac:dyDescent="0.25">
      <c r="I4669" s="9">
        <f t="shared" si="74"/>
        <v>0</v>
      </c>
    </row>
    <row r="4670" spans="9:9" ht="18.75" x14ac:dyDescent="0.25">
      <c r="I4670" s="9">
        <f t="shared" si="74"/>
        <v>0</v>
      </c>
    </row>
    <row r="4671" spans="9:9" ht="18.75" x14ac:dyDescent="0.25">
      <c r="I4671" s="9">
        <f t="shared" si="74"/>
        <v>0</v>
      </c>
    </row>
    <row r="4672" spans="9:9" ht="18.75" x14ac:dyDescent="0.25">
      <c r="I4672" s="9">
        <f t="shared" si="74"/>
        <v>0</v>
      </c>
    </row>
    <row r="4673" spans="9:9" ht="18.75" x14ac:dyDescent="0.25">
      <c r="I4673" s="9">
        <f t="shared" si="74"/>
        <v>0</v>
      </c>
    </row>
    <row r="4674" spans="9:9" ht="18.75" x14ac:dyDescent="0.25">
      <c r="I4674" s="9">
        <f t="shared" si="74"/>
        <v>0</v>
      </c>
    </row>
    <row r="4675" spans="9:9" ht="18.75" x14ac:dyDescent="0.25">
      <c r="I4675" s="9">
        <f t="shared" si="74"/>
        <v>0</v>
      </c>
    </row>
    <row r="4676" spans="9:9" ht="18.75" x14ac:dyDescent="0.25">
      <c r="I4676" s="9">
        <f t="shared" si="74"/>
        <v>0</v>
      </c>
    </row>
    <row r="4677" spans="9:9" ht="18.75" x14ac:dyDescent="0.25">
      <c r="I4677" s="9">
        <f t="shared" si="74"/>
        <v>0</v>
      </c>
    </row>
    <row r="4678" spans="9:9" ht="18.75" x14ac:dyDescent="0.25">
      <c r="I4678" s="9">
        <f t="shared" si="74"/>
        <v>0</v>
      </c>
    </row>
    <row r="4679" spans="9:9" ht="18.75" x14ac:dyDescent="0.25">
      <c r="I4679" s="9">
        <f t="shared" si="74"/>
        <v>0</v>
      </c>
    </row>
    <row r="4680" spans="9:9" ht="18.75" x14ac:dyDescent="0.25">
      <c r="I4680" s="9">
        <f t="shared" ref="I4680:I4743" si="75">IFERROR((G4680*F4680)-H4680,"")</f>
        <v>0</v>
      </c>
    </row>
    <row r="4681" spans="9:9" ht="18.75" x14ac:dyDescent="0.25">
      <c r="I4681" s="9">
        <f t="shared" si="75"/>
        <v>0</v>
      </c>
    </row>
    <row r="4682" spans="9:9" ht="18.75" x14ac:dyDescent="0.25">
      <c r="I4682" s="9">
        <f t="shared" si="75"/>
        <v>0</v>
      </c>
    </row>
    <row r="4683" spans="9:9" ht="18.75" x14ac:dyDescent="0.25">
      <c r="I4683" s="9">
        <f t="shared" si="75"/>
        <v>0</v>
      </c>
    </row>
    <row r="4684" spans="9:9" ht="18.75" x14ac:dyDescent="0.25">
      <c r="I4684" s="9">
        <f t="shared" si="75"/>
        <v>0</v>
      </c>
    </row>
    <row r="4685" spans="9:9" ht="18.75" x14ac:dyDescent="0.25">
      <c r="I4685" s="9">
        <f t="shared" si="75"/>
        <v>0</v>
      </c>
    </row>
    <row r="4686" spans="9:9" ht="18.75" x14ac:dyDescent="0.25">
      <c r="I4686" s="9">
        <f t="shared" si="75"/>
        <v>0</v>
      </c>
    </row>
    <row r="4687" spans="9:9" ht="18.75" x14ac:dyDescent="0.25">
      <c r="I4687" s="9">
        <f t="shared" si="75"/>
        <v>0</v>
      </c>
    </row>
    <row r="4688" spans="9:9" ht="18.75" x14ac:dyDescent="0.25">
      <c r="I4688" s="9">
        <f t="shared" si="75"/>
        <v>0</v>
      </c>
    </row>
    <row r="4689" spans="9:9" ht="18.75" x14ac:dyDescent="0.25">
      <c r="I4689" s="9">
        <f t="shared" si="75"/>
        <v>0</v>
      </c>
    </row>
    <row r="4690" spans="9:9" ht="18.75" x14ac:dyDescent="0.25">
      <c r="I4690" s="9">
        <f t="shared" si="75"/>
        <v>0</v>
      </c>
    </row>
    <row r="4691" spans="9:9" ht="18.75" x14ac:dyDescent="0.25">
      <c r="I4691" s="9">
        <f t="shared" si="75"/>
        <v>0</v>
      </c>
    </row>
    <row r="4692" spans="9:9" ht="18.75" x14ac:dyDescent="0.25">
      <c r="I4692" s="9">
        <f t="shared" si="75"/>
        <v>0</v>
      </c>
    </row>
    <row r="4693" spans="9:9" ht="18.75" x14ac:dyDescent="0.25">
      <c r="I4693" s="9">
        <f t="shared" si="75"/>
        <v>0</v>
      </c>
    </row>
    <row r="4694" spans="9:9" ht="18.75" x14ac:dyDescent="0.25">
      <c r="I4694" s="9">
        <f t="shared" si="75"/>
        <v>0</v>
      </c>
    </row>
    <row r="4695" spans="9:9" ht="18.75" x14ac:dyDescent="0.25">
      <c r="I4695" s="9">
        <f t="shared" si="75"/>
        <v>0</v>
      </c>
    </row>
    <row r="4696" spans="9:9" ht="18.75" x14ac:dyDescent="0.25">
      <c r="I4696" s="9">
        <f t="shared" si="75"/>
        <v>0</v>
      </c>
    </row>
    <row r="4697" spans="9:9" ht="18.75" x14ac:dyDescent="0.25">
      <c r="I4697" s="9">
        <f t="shared" si="75"/>
        <v>0</v>
      </c>
    </row>
    <row r="4698" spans="9:9" ht="18.75" x14ac:dyDescent="0.25">
      <c r="I4698" s="9">
        <f t="shared" si="75"/>
        <v>0</v>
      </c>
    </row>
    <row r="4699" spans="9:9" ht="18.75" x14ac:dyDescent="0.25">
      <c r="I4699" s="9">
        <f t="shared" si="75"/>
        <v>0</v>
      </c>
    </row>
    <row r="4700" spans="9:9" ht="18.75" x14ac:dyDescent="0.25">
      <c r="I4700" s="9">
        <f t="shared" si="75"/>
        <v>0</v>
      </c>
    </row>
    <row r="4701" spans="9:9" ht="18.75" x14ac:dyDescent="0.25">
      <c r="I4701" s="9">
        <f t="shared" si="75"/>
        <v>0</v>
      </c>
    </row>
    <row r="4702" spans="9:9" ht="18.75" x14ac:dyDescent="0.25">
      <c r="I4702" s="9">
        <f t="shared" si="75"/>
        <v>0</v>
      </c>
    </row>
    <row r="4703" spans="9:9" ht="18.75" x14ac:dyDescent="0.25">
      <c r="I4703" s="9">
        <f t="shared" si="75"/>
        <v>0</v>
      </c>
    </row>
    <row r="4704" spans="9:9" ht="18.75" x14ac:dyDescent="0.25">
      <c r="I4704" s="9">
        <f t="shared" si="75"/>
        <v>0</v>
      </c>
    </row>
    <row r="4705" spans="9:9" ht="18.75" x14ac:dyDescent="0.25">
      <c r="I4705" s="9">
        <f t="shared" si="75"/>
        <v>0</v>
      </c>
    </row>
    <row r="4706" spans="9:9" ht="18.75" x14ac:dyDescent="0.25">
      <c r="I4706" s="9">
        <f t="shared" si="75"/>
        <v>0</v>
      </c>
    </row>
    <row r="4707" spans="9:9" ht="18.75" x14ac:dyDescent="0.25">
      <c r="I4707" s="9">
        <f t="shared" si="75"/>
        <v>0</v>
      </c>
    </row>
    <row r="4708" spans="9:9" ht="18.75" x14ac:dyDescent="0.25">
      <c r="I4708" s="9">
        <f t="shared" si="75"/>
        <v>0</v>
      </c>
    </row>
    <row r="4709" spans="9:9" ht="18.75" x14ac:dyDescent="0.25">
      <c r="I4709" s="9">
        <f t="shared" si="75"/>
        <v>0</v>
      </c>
    </row>
    <row r="4710" spans="9:9" ht="18.75" x14ac:dyDescent="0.25">
      <c r="I4710" s="9">
        <f t="shared" si="75"/>
        <v>0</v>
      </c>
    </row>
    <row r="4711" spans="9:9" ht="18.75" x14ac:dyDescent="0.25">
      <c r="I4711" s="9">
        <f t="shared" si="75"/>
        <v>0</v>
      </c>
    </row>
    <row r="4712" spans="9:9" ht="18.75" x14ac:dyDescent="0.25">
      <c r="I4712" s="9">
        <f t="shared" si="75"/>
        <v>0</v>
      </c>
    </row>
    <row r="4713" spans="9:9" ht="18.75" x14ac:dyDescent="0.25">
      <c r="I4713" s="9">
        <f t="shared" si="75"/>
        <v>0</v>
      </c>
    </row>
    <row r="4714" spans="9:9" ht="18.75" x14ac:dyDescent="0.25">
      <c r="I4714" s="9">
        <f t="shared" si="75"/>
        <v>0</v>
      </c>
    </row>
    <row r="4715" spans="9:9" ht="18.75" x14ac:dyDescent="0.25">
      <c r="I4715" s="9">
        <f t="shared" si="75"/>
        <v>0</v>
      </c>
    </row>
    <row r="4716" spans="9:9" ht="18.75" x14ac:dyDescent="0.25">
      <c r="I4716" s="9">
        <f t="shared" si="75"/>
        <v>0</v>
      </c>
    </row>
    <row r="4717" spans="9:9" ht="18.75" x14ac:dyDescent="0.25">
      <c r="I4717" s="9">
        <f t="shared" si="75"/>
        <v>0</v>
      </c>
    </row>
    <row r="4718" spans="9:9" ht="18.75" x14ac:dyDescent="0.25">
      <c r="I4718" s="9">
        <f t="shared" si="75"/>
        <v>0</v>
      </c>
    </row>
    <row r="4719" spans="9:9" ht="18.75" x14ac:dyDescent="0.25">
      <c r="I4719" s="9">
        <f t="shared" si="75"/>
        <v>0</v>
      </c>
    </row>
    <row r="4720" spans="9:9" ht="18.75" x14ac:dyDescent="0.25">
      <c r="I4720" s="9">
        <f t="shared" si="75"/>
        <v>0</v>
      </c>
    </row>
    <row r="4721" spans="9:9" ht="18.75" x14ac:dyDescent="0.25">
      <c r="I4721" s="9">
        <f t="shared" si="75"/>
        <v>0</v>
      </c>
    </row>
    <row r="4722" spans="9:9" ht="18.75" x14ac:dyDescent="0.25">
      <c r="I4722" s="9">
        <f t="shared" si="75"/>
        <v>0</v>
      </c>
    </row>
    <row r="4723" spans="9:9" ht="18.75" x14ac:dyDescent="0.25">
      <c r="I4723" s="9">
        <f t="shared" si="75"/>
        <v>0</v>
      </c>
    </row>
    <row r="4724" spans="9:9" ht="18.75" x14ac:dyDescent="0.25">
      <c r="I4724" s="9">
        <f t="shared" si="75"/>
        <v>0</v>
      </c>
    </row>
    <row r="4725" spans="9:9" ht="18.75" x14ac:dyDescent="0.25">
      <c r="I4725" s="9">
        <f t="shared" si="75"/>
        <v>0</v>
      </c>
    </row>
    <row r="4726" spans="9:9" ht="18.75" x14ac:dyDescent="0.25">
      <c r="I4726" s="9">
        <f t="shared" si="75"/>
        <v>0</v>
      </c>
    </row>
    <row r="4727" spans="9:9" ht="18.75" x14ac:dyDescent="0.25">
      <c r="I4727" s="9">
        <f t="shared" si="75"/>
        <v>0</v>
      </c>
    </row>
    <row r="4728" spans="9:9" ht="18.75" x14ac:dyDescent="0.25">
      <c r="I4728" s="9">
        <f t="shared" si="75"/>
        <v>0</v>
      </c>
    </row>
    <row r="4729" spans="9:9" ht="18.75" x14ac:dyDescent="0.25">
      <c r="I4729" s="9">
        <f t="shared" si="75"/>
        <v>0</v>
      </c>
    </row>
    <row r="4730" spans="9:9" ht="18.75" x14ac:dyDescent="0.25">
      <c r="I4730" s="9">
        <f t="shared" si="75"/>
        <v>0</v>
      </c>
    </row>
    <row r="4731" spans="9:9" ht="18.75" x14ac:dyDescent="0.25">
      <c r="I4731" s="9">
        <f t="shared" si="75"/>
        <v>0</v>
      </c>
    </row>
    <row r="4732" spans="9:9" ht="18.75" x14ac:dyDescent="0.25">
      <c r="I4732" s="9">
        <f t="shared" si="75"/>
        <v>0</v>
      </c>
    </row>
    <row r="4733" spans="9:9" ht="18.75" x14ac:dyDescent="0.25">
      <c r="I4733" s="9">
        <f t="shared" si="75"/>
        <v>0</v>
      </c>
    </row>
    <row r="4734" spans="9:9" ht="18.75" x14ac:dyDescent="0.25">
      <c r="I4734" s="9">
        <f t="shared" si="75"/>
        <v>0</v>
      </c>
    </row>
    <row r="4735" spans="9:9" ht="18.75" x14ac:dyDescent="0.25">
      <c r="I4735" s="9">
        <f t="shared" si="75"/>
        <v>0</v>
      </c>
    </row>
    <row r="4736" spans="9:9" ht="18.75" x14ac:dyDescent="0.25">
      <c r="I4736" s="9">
        <f t="shared" si="75"/>
        <v>0</v>
      </c>
    </row>
    <row r="4737" spans="9:9" ht="18.75" x14ac:dyDescent="0.25">
      <c r="I4737" s="9">
        <f t="shared" si="75"/>
        <v>0</v>
      </c>
    </row>
    <row r="4738" spans="9:9" ht="18.75" x14ac:dyDescent="0.25">
      <c r="I4738" s="9">
        <f t="shared" si="75"/>
        <v>0</v>
      </c>
    </row>
    <row r="4739" spans="9:9" ht="18.75" x14ac:dyDescent="0.25">
      <c r="I4739" s="9">
        <f t="shared" si="75"/>
        <v>0</v>
      </c>
    </row>
    <row r="4740" spans="9:9" ht="18.75" x14ac:dyDescent="0.25">
      <c r="I4740" s="9">
        <f t="shared" si="75"/>
        <v>0</v>
      </c>
    </row>
    <row r="4741" spans="9:9" ht="18.75" x14ac:dyDescent="0.25">
      <c r="I4741" s="9">
        <f t="shared" si="75"/>
        <v>0</v>
      </c>
    </row>
    <row r="4742" spans="9:9" ht="18.75" x14ac:dyDescent="0.25">
      <c r="I4742" s="9">
        <f t="shared" si="75"/>
        <v>0</v>
      </c>
    </row>
    <row r="4743" spans="9:9" ht="18.75" x14ac:dyDescent="0.25">
      <c r="I4743" s="9">
        <f t="shared" si="75"/>
        <v>0</v>
      </c>
    </row>
    <row r="4744" spans="9:9" ht="18.75" x14ac:dyDescent="0.25">
      <c r="I4744" s="9">
        <f t="shared" ref="I4744:I4807" si="76">IFERROR((G4744*F4744)-H4744,"")</f>
        <v>0</v>
      </c>
    </row>
    <row r="4745" spans="9:9" ht="18.75" x14ac:dyDescent="0.25">
      <c r="I4745" s="9">
        <f t="shared" si="76"/>
        <v>0</v>
      </c>
    </row>
    <row r="4746" spans="9:9" ht="18.75" x14ac:dyDescent="0.25">
      <c r="I4746" s="9">
        <f t="shared" si="76"/>
        <v>0</v>
      </c>
    </row>
    <row r="4747" spans="9:9" ht="18.75" x14ac:dyDescent="0.25">
      <c r="I4747" s="9">
        <f t="shared" si="76"/>
        <v>0</v>
      </c>
    </row>
    <row r="4748" spans="9:9" ht="18.75" x14ac:dyDescent="0.25">
      <c r="I4748" s="9">
        <f t="shared" si="76"/>
        <v>0</v>
      </c>
    </row>
    <row r="4749" spans="9:9" ht="18.75" x14ac:dyDescent="0.25">
      <c r="I4749" s="9">
        <f t="shared" si="76"/>
        <v>0</v>
      </c>
    </row>
    <row r="4750" spans="9:9" ht="18.75" x14ac:dyDescent="0.25">
      <c r="I4750" s="9">
        <f t="shared" si="76"/>
        <v>0</v>
      </c>
    </row>
    <row r="4751" spans="9:9" ht="18.75" x14ac:dyDescent="0.25">
      <c r="I4751" s="9">
        <f t="shared" si="76"/>
        <v>0</v>
      </c>
    </row>
    <row r="4752" spans="9:9" ht="18.75" x14ac:dyDescent="0.25">
      <c r="I4752" s="9">
        <f t="shared" si="76"/>
        <v>0</v>
      </c>
    </row>
    <row r="4753" spans="9:9" ht="18.75" x14ac:dyDescent="0.25">
      <c r="I4753" s="9">
        <f t="shared" si="76"/>
        <v>0</v>
      </c>
    </row>
    <row r="4754" spans="9:9" ht="18.75" x14ac:dyDescent="0.25">
      <c r="I4754" s="9">
        <f t="shared" si="76"/>
        <v>0</v>
      </c>
    </row>
    <row r="4755" spans="9:9" ht="18.75" x14ac:dyDescent="0.25">
      <c r="I4755" s="9">
        <f t="shared" si="76"/>
        <v>0</v>
      </c>
    </row>
    <row r="4756" spans="9:9" ht="18.75" x14ac:dyDescent="0.25">
      <c r="I4756" s="9">
        <f t="shared" si="76"/>
        <v>0</v>
      </c>
    </row>
    <row r="4757" spans="9:9" ht="18.75" x14ac:dyDescent="0.25">
      <c r="I4757" s="9">
        <f t="shared" si="76"/>
        <v>0</v>
      </c>
    </row>
    <row r="4758" spans="9:9" ht="18.75" x14ac:dyDescent="0.25">
      <c r="I4758" s="9">
        <f t="shared" si="76"/>
        <v>0</v>
      </c>
    </row>
    <row r="4759" spans="9:9" ht="18.75" x14ac:dyDescent="0.25">
      <c r="I4759" s="9">
        <f t="shared" si="76"/>
        <v>0</v>
      </c>
    </row>
    <row r="4760" spans="9:9" ht="18.75" x14ac:dyDescent="0.25">
      <c r="I4760" s="9">
        <f t="shared" si="76"/>
        <v>0</v>
      </c>
    </row>
    <row r="4761" spans="9:9" ht="18.75" x14ac:dyDescent="0.25">
      <c r="I4761" s="9">
        <f t="shared" si="76"/>
        <v>0</v>
      </c>
    </row>
    <row r="4762" spans="9:9" ht="18.75" x14ac:dyDescent="0.25">
      <c r="I4762" s="9">
        <f t="shared" si="76"/>
        <v>0</v>
      </c>
    </row>
    <row r="4763" spans="9:9" ht="18.75" x14ac:dyDescent="0.25">
      <c r="I4763" s="9">
        <f t="shared" si="76"/>
        <v>0</v>
      </c>
    </row>
    <row r="4764" spans="9:9" ht="18.75" x14ac:dyDescent="0.25">
      <c r="I4764" s="9">
        <f t="shared" si="76"/>
        <v>0</v>
      </c>
    </row>
    <row r="4765" spans="9:9" ht="18.75" x14ac:dyDescent="0.25">
      <c r="I4765" s="9">
        <f t="shared" si="76"/>
        <v>0</v>
      </c>
    </row>
    <row r="4766" spans="9:9" ht="18.75" x14ac:dyDescent="0.25">
      <c r="I4766" s="9">
        <f t="shared" si="76"/>
        <v>0</v>
      </c>
    </row>
    <row r="4767" spans="9:9" ht="18.75" x14ac:dyDescent="0.25">
      <c r="I4767" s="9">
        <f t="shared" si="76"/>
        <v>0</v>
      </c>
    </row>
    <row r="4768" spans="9:9" ht="18.75" x14ac:dyDescent="0.25">
      <c r="I4768" s="9">
        <f t="shared" si="76"/>
        <v>0</v>
      </c>
    </row>
    <row r="4769" spans="9:9" ht="18.75" x14ac:dyDescent="0.25">
      <c r="I4769" s="9">
        <f t="shared" si="76"/>
        <v>0</v>
      </c>
    </row>
    <row r="4770" spans="9:9" ht="18.75" x14ac:dyDescent="0.25">
      <c r="I4770" s="9">
        <f t="shared" si="76"/>
        <v>0</v>
      </c>
    </row>
    <row r="4771" spans="9:9" ht="18.75" x14ac:dyDescent="0.25">
      <c r="I4771" s="9">
        <f t="shared" si="76"/>
        <v>0</v>
      </c>
    </row>
    <row r="4772" spans="9:9" ht="18.75" x14ac:dyDescent="0.25">
      <c r="I4772" s="9">
        <f t="shared" si="76"/>
        <v>0</v>
      </c>
    </row>
    <row r="4773" spans="9:9" ht="18.75" x14ac:dyDescent="0.25">
      <c r="I4773" s="9">
        <f t="shared" si="76"/>
        <v>0</v>
      </c>
    </row>
    <row r="4774" spans="9:9" ht="18.75" x14ac:dyDescent="0.25">
      <c r="I4774" s="9">
        <f t="shared" si="76"/>
        <v>0</v>
      </c>
    </row>
    <row r="4775" spans="9:9" ht="18.75" x14ac:dyDescent="0.25">
      <c r="I4775" s="9">
        <f t="shared" si="76"/>
        <v>0</v>
      </c>
    </row>
    <row r="4776" spans="9:9" ht="18.75" x14ac:dyDescent="0.25">
      <c r="I4776" s="9">
        <f t="shared" si="76"/>
        <v>0</v>
      </c>
    </row>
    <row r="4777" spans="9:9" ht="18.75" x14ac:dyDescent="0.25">
      <c r="I4777" s="9">
        <f t="shared" si="76"/>
        <v>0</v>
      </c>
    </row>
    <row r="4778" spans="9:9" ht="18.75" x14ac:dyDescent="0.25">
      <c r="I4778" s="9">
        <f t="shared" si="76"/>
        <v>0</v>
      </c>
    </row>
    <row r="4779" spans="9:9" ht="18.75" x14ac:dyDescent="0.25">
      <c r="I4779" s="9">
        <f t="shared" si="76"/>
        <v>0</v>
      </c>
    </row>
    <row r="4780" spans="9:9" ht="18.75" x14ac:dyDescent="0.25">
      <c r="I4780" s="9">
        <f t="shared" si="76"/>
        <v>0</v>
      </c>
    </row>
    <row r="4781" spans="9:9" ht="18.75" x14ac:dyDescent="0.25">
      <c r="I4781" s="9">
        <f t="shared" si="76"/>
        <v>0</v>
      </c>
    </row>
    <row r="4782" spans="9:9" ht="18.75" x14ac:dyDescent="0.25">
      <c r="I4782" s="9">
        <f t="shared" si="76"/>
        <v>0</v>
      </c>
    </row>
    <row r="4783" spans="9:9" ht="18.75" x14ac:dyDescent="0.25">
      <c r="I4783" s="9">
        <f t="shared" si="76"/>
        <v>0</v>
      </c>
    </row>
    <row r="4784" spans="9:9" ht="18.75" x14ac:dyDescent="0.25">
      <c r="I4784" s="9">
        <f t="shared" si="76"/>
        <v>0</v>
      </c>
    </row>
    <row r="4785" spans="9:9" ht="18.75" x14ac:dyDescent="0.25">
      <c r="I4785" s="9">
        <f t="shared" si="76"/>
        <v>0</v>
      </c>
    </row>
    <row r="4786" spans="9:9" ht="18.75" x14ac:dyDescent="0.25">
      <c r="I4786" s="9">
        <f t="shared" si="76"/>
        <v>0</v>
      </c>
    </row>
    <row r="4787" spans="9:9" ht="18.75" x14ac:dyDescent="0.25">
      <c r="I4787" s="9">
        <f t="shared" si="76"/>
        <v>0</v>
      </c>
    </row>
    <row r="4788" spans="9:9" ht="18.75" x14ac:dyDescent="0.25">
      <c r="I4788" s="9">
        <f t="shared" si="76"/>
        <v>0</v>
      </c>
    </row>
    <row r="4789" spans="9:9" ht="18.75" x14ac:dyDescent="0.25">
      <c r="I4789" s="9">
        <f t="shared" si="76"/>
        <v>0</v>
      </c>
    </row>
    <row r="4790" spans="9:9" ht="18.75" x14ac:dyDescent="0.25">
      <c r="I4790" s="9">
        <f t="shared" si="76"/>
        <v>0</v>
      </c>
    </row>
    <row r="4791" spans="9:9" ht="18.75" x14ac:dyDescent="0.25">
      <c r="I4791" s="9">
        <f t="shared" si="76"/>
        <v>0</v>
      </c>
    </row>
    <row r="4792" spans="9:9" ht="18.75" x14ac:dyDescent="0.25">
      <c r="I4792" s="9">
        <f t="shared" si="76"/>
        <v>0</v>
      </c>
    </row>
    <row r="4793" spans="9:9" ht="18.75" x14ac:dyDescent="0.25">
      <c r="I4793" s="9">
        <f t="shared" si="76"/>
        <v>0</v>
      </c>
    </row>
    <row r="4794" spans="9:9" ht="18.75" x14ac:dyDescent="0.25">
      <c r="I4794" s="9">
        <f t="shared" si="76"/>
        <v>0</v>
      </c>
    </row>
    <row r="4795" spans="9:9" ht="18.75" x14ac:dyDescent="0.25">
      <c r="I4795" s="9">
        <f t="shared" si="76"/>
        <v>0</v>
      </c>
    </row>
    <row r="4796" spans="9:9" ht="18.75" x14ac:dyDescent="0.25">
      <c r="I4796" s="9">
        <f t="shared" si="76"/>
        <v>0</v>
      </c>
    </row>
    <row r="4797" spans="9:9" ht="18.75" x14ac:dyDescent="0.25">
      <c r="I4797" s="9">
        <f t="shared" si="76"/>
        <v>0</v>
      </c>
    </row>
    <row r="4798" spans="9:9" ht="18.75" x14ac:dyDescent="0.25">
      <c r="I4798" s="9">
        <f t="shared" si="76"/>
        <v>0</v>
      </c>
    </row>
    <row r="4799" spans="9:9" ht="18.75" x14ac:dyDescent="0.25">
      <c r="I4799" s="9">
        <f t="shared" si="76"/>
        <v>0</v>
      </c>
    </row>
    <row r="4800" spans="9:9" ht="18.75" x14ac:dyDescent="0.25">
      <c r="I4800" s="9">
        <f t="shared" si="76"/>
        <v>0</v>
      </c>
    </row>
    <row r="4801" spans="9:9" ht="18.75" x14ac:dyDescent="0.25">
      <c r="I4801" s="9">
        <f t="shared" si="76"/>
        <v>0</v>
      </c>
    </row>
    <row r="4802" spans="9:9" ht="18.75" x14ac:dyDescent="0.25">
      <c r="I4802" s="9">
        <f t="shared" si="76"/>
        <v>0</v>
      </c>
    </row>
    <row r="4803" spans="9:9" ht="18.75" x14ac:dyDescent="0.25">
      <c r="I4803" s="9">
        <f t="shared" si="76"/>
        <v>0</v>
      </c>
    </row>
    <row r="4804" spans="9:9" ht="18.75" x14ac:dyDescent="0.25">
      <c r="I4804" s="9">
        <f t="shared" si="76"/>
        <v>0</v>
      </c>
    </row>
    <row r="4805" spans="9:9" ht="18.75" x14ac:dyDescent="0.25">
      <c r="I4805" s="9">
        <f t="shared" si="76"/>
        <v>0</v>
      </c>
    </row>
    <row r="4806" spans="9:9" ht="18.75" x14ac:dyDescent="0.25">
      <c r="I4806" s="9">
        <f t="shared" si="76"/>
        <v>0</v>
      </c>
    </row>
    <row r="4807" spans="9:9" ht="18.75" x14ac:dyDescent="0.25">
      <c r="I4807" s="9">
        <f t="shared" si="76"/>
        <v>0</v>
      </c>
    </row>
    <row r="4808" spans="9:9" ht="18.75" x14ac:dyDescent="0.25">
      <c r="I4808" s="9">
        <f t="shared" ref="I4808:I4871" si="77">IFERROR((G4808*F4808)-H4808,"")</f>
        <v>0</v>
      </c>
    </row>
    <row r="4809" spans="9:9" ht="18.75" x14ac:dyDescent="0.25">
      <c r="I4809" s="9">
        <f t="shared" si="77"/>
        <v>0</v>
      </c>
    </row>
    <row r="4810" spans="9:9" ht="18.75" x14ac:dyDescent="0.25">
      <c r="I4810" s="9">
        <f t="shared" si="77"/>
        <v>0</v>
      </c>
    </row>
    <row r="4811" spans="9:9" ht="18.75" x14ac:dyDescent="0.25">
      <c r="I4811" s="9">
        <f t="shared" si="77"/>
        <v>0</v>
      </c>
    </row>
    <row r="4812" spans="9:9" ht="18.75" x14ac:dyDescent="0.25">
      <c r="I4812" s="9">
        <f t="shared" si="77"/>
        <v>0</v>
      </c>
    </row>
    <row r="4813" spans="9:9" ht="18.75" x14ac:dyDescent="0.25">
      <c r="I4813" s="9">
        <f t="shared" si="77"/>
        <v>0</v>
      </c>
    </row>
    <row r="4814" spans="9:9" ht="18.75" x14ac:dyDescent="0.25">
      <c r="I4814" s="9">
        <f t="shared" si="77"/>
        <v>0</v>
      </c>
    </row>
    <row r="4815" spans="9:9" ht="18.75" x14ac:dyDescent="0.25">
      <c r="I4815" s="9">
        <f t="shared" si="77"/>
        <v>0</v>
      </c>
    </row>
    <row r="4816" spans="9:9" ht="18.75" x14ac:dyDescent="0.25">
      <c r="I4816" s="9">
        <f t="shared" si="77"/>
        <v>0</v>
      </c>
    </row>
    <row r="4817" spans="9:9" ht="18.75" x14ac:dyDescent="0.25">
      <c r="I4817" s="9">
        <f t="shared" si="77"/>
        <v>0</v>
      </c>
    </row>
    <row r="4818" spans="9:9" ht="18.75" x14ac:dyDescent="0.25">
      <c r="I4818" s="9">
        <f t="shared" si="77"/>
        <v>0</v>
      </c>
    </row>
    <row r="4819" spans="9:9" ht="18.75" x14ac:dyDescent="0.25">
      <c r="I4819" s="9">
        <f t="shared" si="77"/>
        <v>0</v>
      </c>
    </row>
    <row r="4820" spans="9:9" ht="18.75" x14ac:dyDescent="0.25">
      <c r="I4820" s="9">
        <f t="shared" si="77"/>
        <v>0</v>
      </c>
    </row>
    <row r="4821" spans="9:9" ht="18.75" x14ac:dyDescent="0.25">
      <c r="I4821" s="9">
        <f t="shared" si="77"/>
        <v>0</v>
      </c>
    </row>
    <row r="4822" spans="9:9" ht="18.75" x14ac:dyDescent="0.25">
      <c r="I4822" s="9">
        <f t="shared" si="77"/>
        <v>0</v>
      </c>
    </row>
    <row r="4823" spans="9:9" ht="18.75" x14ac:dyDescent="0.25">
      <c r="I4823" s="9">
        <f t="shared" si="77"/>
        <v>0</v>
      </c>
    </row>
    <row r="4824" spans="9:9" ht="18.75" x14ac:dyDescent="0.25">
      <c r="I4824" s="9">
        <f t="shared" si="77"/>
        <v>0</v>
      </c>
    </row>
    <row r="4825" spans="9:9" ht="18.75" x14ac:dyDescent="0.25">
      <c r="I4825" s="9">
        <f t="shared" si="77"/>
        <v>0</v>
      </c>
    </row>
    <row r="4826" spans="9:9" ht="18.75" x14ac:dyDescent="0.25">
      <c r="I4826" s="9">
        <f t="shared" si="77"/>
        <v>0</v>
      </c>
    </row>
    <row r="4827" spans="9:9" ht="18.75" x14ac:dyDescent="0.25">
      <c r="I4827" s="9">
        <f t="shared" si="77"/>
        <v>0</v>
      </c>
    </row>
    <row r="4828" spans="9:9" ht="18.75" x14ac:dyDescent="0.25">
      <c r="I4828" s="9">
        <f t="shared" si="77"/>
        <v>0</v>
      </c>
    </row>
    <row r="4829" spans="9:9" ht="18.75" x14ac:dyDescent="0.25">
      <c r="I4829" s="9">
        <f t="shared" si="77"/>
        <v>0</v>
      </c>
    </row>
    <row r="4830" spans="9:9" ht="18.75" x14ac:dyDescent="0.25">
      <c r="I4830" s="9">
        <f t="shared" si="77"/>
        <v>0</v>
      </c>
    </row>
    <row r="4831" spans="9:9" ht="18.75" x14ac:dyDescent="0.25">
      <c r="I4831" s="9">
        <f t="shared" si="77"/>
        <v>0</v>
      </c>
    </row>
    <row r="4832" spans="9:9" ht="18.75" x14ac:dyDescent="0.25">
      <c r="I4832" s="9">
        <f t="shared" si="77"/>
        <v>0</v>
      </c>
    </row>
    <row r="4833" spans="9:9" ht="18.75" x14ac:dyDescent="0.25">
      <c r="I4833" s="9">
        <f t="shared" si="77"/>
        <v>0</v>
      </c>
    </row>
    <row r="4834" spans="9:9" ht="18.75" x14ac:dyDescent="0.25">
      <c r="I4834" s="9">
        <f t="shared" si="77"/>
        <v>0</v>
      </c>
    </row>
    <row r="4835" spans="9:9" ht="18.75" x14ac:dyDescent="0.25">
      <c r="I4835" s="9">
        <f t="shared" si="77"/>
        <v>0</v>
      </c>
    </row>
    <row r="4836" spans="9:9" ht="18.75" x14ac:dyDescent="0.25">
      <c r="I4836" s="9">
        <f t="shared" si="77"/>
        <v>0</v>
      </c>
    </row>
    <row r="4837" spans="9:9" ht="18.75" x14ac:dyDescent="0.25">
      <c r="I4837" s="9">
        <f t="shared" si="77"/>
        <v>0</v>
      </c>
    </row>
    <row r="4838" spans="9:9" ht="18.75" x14ac:dyDescent="0.25">
      <c r="I4838" s="9">
        <f t="shared" si="77"/>
        <v>0</v>
      </c>
    </row>
    <row r="4839" spans="9:9" ht="18.75" x14ac:dyDescent="0.25">
      <c r="I4839" s="9">
        <f t="shared" si="77"/>
        <v>0</v>
      </c>
    </row>
    <row r="4840" spans="9:9" ht="18.75" x14ac:dyDescent="0.25">
      <c r="I4840" s="9">
        <f t="shared" si="77"/>
        <v>0</v>
      </c>
    </row>
    <row r="4841" spans="9:9" ht="18.75" x14ac:dyDescent="0.25">
      <c r="I4841" s="9">
        <f t="shared" si="77"/>
        <v>0</v>
      </c>
    </row>
    <row r="4842" spans="9:9" ht="18.75" x14ac:dyDescent="0.25">
      <c r="I4842" s="9">
        <f t="shared" si="77"/>
        <v>0</v>
      </c>
    </row>
    <row r="4843" spans="9:9" ht="18.75" x14ac:dyDescent="0.25">
      <c r="I4843" s="9">
        <f t="shared" si="77"/>
        <v>0</v>
      </c>
    </row>
    <row r="4844" spans="9:9" ht="18.75" x14ac:dyDescent="0.25">
      <c r="I4844" s="9">
        <f t="shared" si="77"/>
        <v>0</v>
      </c>
    </row>
    <row r="4845" spans="9:9" ht="18.75" x14ac:dyDescent="0.25">
      <c r="I4845" s="9">
        <f t="shared" si="77"/>
        <v>0</v>
      </c>
    </row>
    <row r="4846" spans="9:9" ht="18.75" x14ac:dyDescent="0.25">
      <c r="I4846" s="9">
        <f t="shared" si="77"/>
        <v>0</v>
      </c>
    </row>
    <row r="4847" spans="9:9" ht="18.75" x14ac:dyDescent="0.25">
      <c r="I4847" s="9">
        <f t="shared" si="77"/>
        <v>0</v>
      </c>
    </row>
    <row r="4848" spans="9:9" ht="18.75" x14ac:dyDescent="0.25">
      <c r="I4848" s="9">
        <f t="shared" si="77"/>
        <v>0</v>
      </c>
    </row>
    <row r="4849" spans="9:9" ht="18.75" x14ac:dyDescent="0.25">
      <c r="I4849" s="9">
        <f t="shared" si="77"/>
        <v>0</v>
      </c>
    </row>
    <row r="4850" spans="9:9" ht="18.75" x14ac:dyDescent="0.25">
      <c r="I4850" s="9">
        <f t="shared" si="77"/>
        <v>0</v>
      </c>
    </row>
    <row r="4851" spans="9:9" ht="18.75" x14ac:dyDescent="0.25">
      <c r="I4851" s="9">
        <f t="shared" si="77"/>
        <v>0</v>
      </c>
    </row>
    <row r="4852" spans="9:9" ht="18.75" x14ac:dyDescent="0.25">
      <c r="I4852" s="9">
        <f t="shared" si="77"/>
        <v>0</v>
      </c>
    </row>
    <row r="4853" spans="9:9" ht="18.75" x14ac:dyDescent="0.25">
      <c r="I4853" s="9">
        <f t="shared" si="77"/>
        <v>0</v>
      </c>
    </row>
    <row r="4854" spans="9:9" ht="18.75" x14ac:dyDescent="0.25">
      <c r="I4854" s="9">
        <f t="shared" si="77"/>
        <v>0</v>
      </c>
    </row>
    <row r="4855" spans="9:9" ht="18.75" x14ac:dyDescent="0.25">
      <c r="I4855" s="9">
        <f t="shared" si="77"/>
        <v>0</v>
      </c>
    </row>
    <row r="4856" spans="9:9" ht="18.75" x14ac:dyDescent="0.25">
      <c r="I4856" s="9">
        <f t="shared" si="77"/>
        <v>0</v>
      </c>
    </row>
    <row r="4857" spans="9:9" ht="18.75" x14ac:dyDescent="0.25">
      <c r="I4857" s="9">
        <f t="shared" si="77"/>
        <v>0</v>
      </c>
    </row>
    <row r="4858" spans="9:9" ht="18.75" x14ac:dyDescent="0.25">
      <c r="I4858" s="9">
        <f t="shared" si="77"/>
        <v>0</v>
      </c>
    </row>
    <row r="4859" spans="9:9" ht="18.75" x14ac:dyDescent="0.25">
      <c r="I4859" s="9">
        <f t="shared" si="77"/>
        <v>0</v>
      </c>
    </row>
    <row r="4860" spans="9:9" ht="18.75" x14ac:dyDescent="0.25">
      <c r="I4860" s="9">
        <f t="shared" si="77"/>
        <v>0</v>
      </c>
    </row>
    <row r="4861" spans="9:9" ht="18.75" x14ac:dyDescent="0.25">
      <c r="I4861" s="9">
        <f t="shared" si="77"/>
        <v>0</v>
      </c>
    </row>
    <row r="4862" spans="9:9" ht="18.75" x14ac:dyDescent="0.25">
      <c r="I4862" s="9">
        <f t="shared" si="77"/>
        <v>0</v>
      </c>
    </row>
    <row r="4863" spans="9:9" ht="18.75" x14ac:dyDescent="0.25">
      <c r="I4863" s="9">
        <f t="shared" si="77"/>
        <v>0</v>
      </c>
    </row>
    <row r="4864" spans="9:9" ht="18.75" x14ac:dyDescent="0.25">
      <c r="I4864" s="9">
        <f t="shared" si="77"/>
        <v>0</v>
      </c>
    </row>
    <row r="4865" spans="9:9" ht="18.75" x14ac:dyDescent="0.25">
      <c r="I4865" s="9">
        <f t="shared" si="77"/>
        <v>0</v>
      </c>
    </row>
    <row r="4866" spans="9:9" ht="18.75" x14ac:dyDescent="0.25">
      <c r="I4866" s="9">
        <f t="shared" si="77"/>
        <v>0</v>
      </c>
    </row>
    <row r="4867" spans="9:9" ht="18.75" x14ac:dyDescent="0.25">
      <c r="I4867" s="9">
        <f t="shared" si="77"/>
        <v>0</v>
      </c>
    </row>
    <row r="4868" spans="9:9" ht="18.75" x14ac:dyDescent="0.25">
      <c r="I4868" s="9">
        <f t="shared" si="77"/>
        <v>0</v>
      </c>
    </row>
    <row r="4869" spans="9:9" ht="18.75" x14ac:dyDescent="0.25">
      <c r="I4869" s="9">
        <f t="shared" si="77"/>
        <v>0</v>
      </c>
    </row>
    <row r="4870" spans="9:9" ht="18.75" x14ac:dyDescent="0.25">
      <c r="I4870" s="9">
        <f t="shared" si="77"/>
        <v>0</v>
      </c>
    </row>
    <row r="4871" spans="9:9" ht="18.75" x14ac:dyDescent="0.25">
      <c r="I4871" s="9">
        <f t="shared" si="77"/>
        <v>0</v>
      </c>
    </row>
    <row r="4872" spans="9:9" ht="18.75" x14ac:dyDescent="0.25">
      <c r="I4872" s="9">
        <f t="shared" ref="I4872:I4935" si="78">IFERROR((G4872*F4872)-H4872,"")</f>
        <v>0</v>
      </c>
    </row>
    <row r="4873" spans="9:9" ht="18.75" x14ac:dyDescent="0.25">
      <c r="I4873" s="9">
        <f t="shared" si="78"/>
        <v>0</v>
      </c>
    </row>
    <row r="4874" spans="9:9" ht="18.75" x14ac:dyDescent="0.25">
      <c r="I4874" s="9">
        <f t="shared" si="78"/>
        <v>0</v>
      </c>
    </row>
    <row r="4875" spans="9:9" ht="18.75" x14ac:dyDescent="0.25">
      <c r="I4875" s="9">
        <f t="shared" si="78"/>
        <v>0</v>
      </c>
    </row>
    <row r="4876" spans="9:9" ht="18.75" x14ac:dyDescent="0.25">
      <c r="I4876" s="9">
        <f t="shared" si="78"/>
        <v>0</v>
      </c>
    </row>
    <row r="4877" spans="9:9" ht="18.75" x14ac:dyDescent="0.25">
      <c r="I4877" s="9">
        <f t="shared" si="78"/>
        <v>0</v>
      </c>
    </row>
    <row r="4878" spans="9:9" ht="18.75" x14ac:dyDescent="0.25">
      <c r="I4878" s="9">
        <f t="shared" si="78"/>
        <v>0</v>
      </c>
    </row>
    <row r="4879" spans="9:9" ht="18.75" x14ac:dyDescent="0.25">
      <c r="I4879" s="9">
        <f t="shared" si="78"/>
        <v>0</v>
      </c>
    </row>
    <row r="4880" spans="9:9" ht="18.75" x14ac:dyDescent="0.25">
      <c r="I4880" s="9">
        <f t="shared" si="78"/>
        <v>0</v>
      </c>
    </row>
    <row r="4881" spans="9:9" ht="18.75" x14ac:dyDescent="0.25">
      <c r="I4881" s="9">
        <f t="shared" si="78"/>
        <v>0</v>
      </c>
    </row>
    <row r="4882" spans="9:9" ht="18.75" x14ac:dyDescent="0.25">
      <c r="I4882" s="9">
        <f t="shared" si="78"/>
        <v>0</v>
      </c>
    </row>
    <row r="4883" spans="9:9" ht="18.75" x14ac:dyDescent="0.25">
      <c r="I4883" s="9">
        <f t="shared" si="78"/>
        <v>0</v>
      </c>
    </row>
    <row r="4884" spans="9:9" ht="18.75" x14ac:dyDescent="0.25">
      <c r="I4884" s="9">
        <f t="shared" si="78"/>
        <v>0</v>
      </c>
    </row>
    <row r="4885" spans="9:9" ht="18.75" x14ac:dyDescent="0.25">
      <c r="I4885" s="9">
        <f t="shared" si="78"/>
        <v>0</v>
      </c>
    </row>
    <row r="4886" spans="9:9" ht="18.75" x14ac:dyDescent="0.25">
      <c r="I4886" s="9">
        <f t="shared" si="78"/>
        <v>0</v>
      </c>
    </row>
    <row r="4887" spans="9:9" ht="18.75" x14ac:dyDescent="0.25">
      <c r="I4887" s="9">
        <f t="shared" si="78"/>
        <v>0</v>
      </c>
    </row>
    <row r="4888" spans="9:9" ht="18.75" x14ac:dyDescent="0.25">
      <c r="I4888" s="9">
        <f t="shared" si="78"/>
        <v>0</v>
      </c>
    </row>
    <row r="4889" spans="9:9" ht="18.75" x14ac:dyDescent="0.25">
      <c r="I4889" s="9">
        <f t="shared" si="78"/>
        <v>0</v>
      </c>
    </row>
    <row r="4890" spans="9:9" ht="18.75" x14ac:dyDescent="0.25">
      <c r="I4890" s="9">
        <f t="shared" si="78"/>
        <v>0</v>
      </c>
    </row>
    <row r="4891" spans="9:9" ht="18.75" x14ac:dyDescent="0.25">
      <c r="I4891" s="9">
        <f t="shared" si="78"/>
        <v>0</v>
      </c>
    </row>
    <row r="4892" spans="9:9" ht="18.75" x14ac:dyDescent="0.25">
      <c r="I4892" s="9">
        <f t="shared" si="78"/>
        <v>0</v>
      </c>
    </row>
    <row r="4893" spans="9:9" ht="18.75" x14ac:dyDescent="0.25">
      <c r="I4893" s="9">
        <f t="shared" si="78"/>
        <v>0</v>
      </c>
    </row>
    <row r="4894" spans="9:9" ht="18.75" x14ac:dyDescent="0.25">
      <c r="I4894" s="9">
        <f t="shared" si="78"/>
        <v>0</v>
      </c>
    </row>
    <row r="4895" spans="9:9" ht="18.75" x14ac:dyDescent="0.25">
      <c r="I4895" s="9">
        <f t="shared" si="78"/>
        <v>0</v>
      </c>
    </row>
    <row r="4896" spans="9:9" ht="18.75" x14ac:dyDescent="0.25">
      <c r="I4896" s="9">
        <f t="shared" si="78"/>
        <v>0</v>
      </c>
    </row>
    <row r="4897" spans="9:9" ht="18.75" x14ac:dyDescent="0.25">
      <c r="I4897" s="9">
        <f t="shared" si="78"/>
        <v>0</v>
      </c>
    </row>
    <row r="4898" spans="9:9" ht="18.75" x14ac:dyDescent="0.25">
      <c r="I4898" s="9">
        <f t="shared" si="78"/>
        <v>0</v>
      </c>
    </row>
    <row r="4899" spans="9:9" ht="18.75" x14ac:dyDescent="0.25">
      <c r="I4899" s="9">
        <f t="shared" si="78"/>
        <v>0</v>
      </c>
    </row>
    <row r="4900" spans="9:9" ht="18.75" x14ac:dyDescent="0.25">
      <c r="I4900" s="9">
        <f t="shared" si="78"/>
        <v>0</v>
      </c>
    </row>
    <row r="4901" spans="9:9" ht="18.75" x14ac:dyDescent="0.25">
      <c r="I4901" s="9">
        <f t="shared" si="78"/>
        <v>0</v>
      </c>
    </row>
    <row r="4902" spans="9:9" ht="18.75" x14ac:dyDescent="0.25">
      <c r="I4902" s="9">
        <f t="shared" si="78"/>
        <v>0</v>
      </c>
    </row>
    <row r="4903" spans="9:9" ht="18.75" x14ac:dyDescent="0.25">
      <c r="I4903" s="9">
        <f t="shared" si="78"/>
        <v>0</v>
      </c>
    </row>
    <row r="4904" spans="9:9" ht="18.75" x14ac:dyDescent="0.25">
      <c r="I4904" s="9">
        <f t="shared" si="78"/>
        <v>0</v>
      </c>
    </row>
    <row r="4905" spans="9:9" ht="18.75" x14ac:dyDescent="0.25">
      <c r="I4905" s="9">
        <f t="shared" si="78"/>
        <v>0</v>
      </c>
    </row>
    <row r="4906" spans="9:9" ht="18.75" x14ac:dyDescent="0.25">
      <c r="I4906" s="9">
        <f t="shared" si="78"/>
        <v>0</v>
      </c>
    </row>
    <row r="4907" spans="9:9" ht="18.75" x14ac:dyDescent="0.25">
      <c r="I4907" s="9">
        <f t="shared" si="78"/>
        <v>0</v>
      </c>
    </row>
    <row r="4908" spans="9:9" ht="18.75" x14ac:dyDescent="0.25">
      <c r="I4908" s="9">
        <f t="shared" si="78"/>
        <v>0</v>
      </c>
    </row>
    <row r="4909" spans="9:9" ht="18.75" x14ac:dyDescent="0.25">
      <c r="I4909" s="9">
        <f t="shared" si="78"/>
        <v>0</v>
      </c>
    </row>
    <row r="4910" spans="9:9" ht="18.75" x14ac:dyDescent="0.25">
      <c r="I4910" s="9">
        <f t="shared" si="78"/>
        <v>0</v>
      </c>
    </row>
    <row r="4911" spans="9:9" ht="18.75" x14ac:dyDescent="0.25">
      <c r="I4911" s="9">
        <f t="shared" si="78"/>
        <v>0</v>
      </c>
    </row>
    <row r="4912" spans="9:9" ht="18.75" x14ac:dyDescent="0.25">
      <c r="I4912" s="9">
        <f t="shared" si="78"/>
        <v>0</v>
      </c>
    </row>
    <row r="4913" spans="9:9" ht="18.75" x14ac:dyDescent="0.25">
      <c r="I4913" s="9">
        <f t="shared" si="78"/>
        <v>0</v>
      </c>
    </row>
    <row r="4914" spans="9:9" ht="18.75" x14ac:dyDescent="0.25">
      <c r="I4914" s="9">
        <f t="shared" si="78"/>
        <v>0</v>
      </c>
    </row>
    <row r="4915" spans="9:9" ht="18.75" x14ac:dyDescent="0.25">
      <c r="I4915" s="9">
        <f t="shared" si="78"/>
        <v>0</v>
      </c>
    </row>
    <row r="4916" spans="9:9" ht="18.75" x14ac:dyDescent="0.25">
      <c r="I4916" s="9">
        <f t="shared" si="78"/>
        <v>0</v>
      </c>
    </row>
    <row r="4917" spans="9:9" ht="18.75" x14ac:dyDescent="0.25">
      <c r="I4917" s="9">
        <f t="shared" si="78"/>
        <v>0</v>
      </c>
    </row>
    <row r="4918" spans="9:9" ht="18.75" x14ac:dyDescent="0.25">
      <c r="I4918" s="9">
        <f t="shared" si="78"/>
        <v>0</v>
      </c>
    </row>
    <row r="4919" spans="9:9" ht="18.75" x14ac:dyDescent="0.25">
      <c r="I4919" s="9">
        <f t="shared" si="78"/>
        <v>0</v>
      </c>
    </row>
    <row r="4920" spans="9:9" ht="18.75" x14ac:dyDescent="0.25">
      <c r="I4920" s="9">
        <f t="shared" si="78"/>
        <v>0</v>
      </c>
    </row>
    <row r="4921" spans="9:9" ht="18.75" x14ac:dyDescent="0.25">
      <c r="I4921" s="9">
        <f t="shared" si="78"/>
        <v>0</v>
      </c>
    </row>
    <row r="4922" spans="9:9" ht="18.75" x14ac:dyDescent="0.25">
      <c r="I4922" s="9">
        <f t="shared" si="78"/>
        <v>0</v>
      </c>
    </row>
    <row r="4923" spans="9:9" ht="18.75" x14ac:dyDescent="0.25">
      <c r="I4923" s="9">
        <f t="shared" si="78"/>
        <v>0</v>
      </c>
    </row>
    <row r="4924" spans="9:9" ht="18.75" x14ac:dyDescent="0.25">
      <c r="I4924" s="9">
        <f t="shared" si="78"/>
        <v>0</v>
      </c>
    </row>
    <row r="4925" spans="9:9" ht="18.75" x14ac:dyDescent="0.25">
      <c r="I4925" s="9">
        <f t="shared" si="78"/>
        <v>0</v>
      </c>
    </row>
    <row r="4926" spans="9:9" ht="18.75" x14ac:dyDescent="0.25">
      <c r="I4926" s="9">
        <f t="shared" si="78"/>
        <v>0</v>
      </c>
    </row>
    <row r="4927" spans="9:9" ht="18.75" x14ac:dyDescent="0.25">
      <c r="I4927" s="9">
        <f t="shared" si="78"/>
        <v>0</v>
      </c>
    </row>
    <row r="4928" spans="9:9" ht="18.75" x14ac:dyDescent="0.25">
      <c r="I4928" s="9">
        <f t="shared" si="78"/>
        <v>0</v>
      </c>
    </row>
    <row r="4929" spans="9:9" ht="18.75" x14ac:dyDescent="0.25">
      <c r="I4929" s="9">
        <f t="shared" si="78"/>
        <v>0</v>
      </c>
    </row>
    <row r="4930" spans="9:9" ht="18.75" x14ac:dyDescent="0.25">
      <c r="I4930" s="9">
        <f t="shared" si="78"/>
        <v>0</v>
      </c>
    </row>
    <row r="4931" spans="9:9" ht="18.75" x14ac:dyDescent="0.25">
      <c r="I4931" s="9">
        <f t="shared" si="78"/>
        <v>0</v>
      </c>
    </row>
    <row r="4932" spans="9:9" ht="18.75" x14ac:dyDescent="0.25">
      <c r="I4932" s="9">
        <f t="shared" si="78"/>
        <v>0</v>
      </c>
    </row>
    <row r="4933" spans="9:9" ht="18.75" x14ac:dyDescent="0.25">
      <c r="I4933" s="9">
        <f t="shared" si="78"/>
        <v>0</v>
      </c>
    </row>
    <row r="4934" spans="9:9" ht="18.75" x14ac:dyDescent="0.25">
      <c r="I4934" s="9">
        <f t="shared" si="78"/>
        <v>0</v>
      </c>
    </row>
    <row r="4935" spans="9:9" ht="18.75" x14ac:dyDescent="0.25">
      <c r="I4935" s="9">
        <f t="shared" si="78"/>
        <v>0</v>
      </c>
    </row>
    <row r="4936" spans="9:9" ht="18.75" x14ac:dyDescent="0.25">
      <c r="I4936" s="9">
        <f t="shared" ref="I4936:I4999" si="79">IFERROR((G4936*F4936)-H4936,"")</f>
        <v>0</v>
      </c>
    </row>
    <row r="4937" spans="9:9" ht="18.75" x14ac:dyDescent="0.25">
      <c r="I4937" s="9">
        <f t="shared" si="79"/>
        <v>0</v>
      </c>
    </row>
    <row r="4938" spans="9:9" ht="18.75" x14ac:dyDescent="0.25">
      <c r="I4938" s="9">
        <f t="shared" si="79"/>
        <v>0</v>
      </c>
    </row>
    <row r="4939" spans="9:9" ht="18.75" x14ac:dyDescent="0.25">
      <c r="I4939" s="9">
        <f t="shared" si="79"/>
        <v>0</v>
      </c>
    </row>
    <row r="4940" spans="9:9" ht="18.75" x14ac:dyDescent="0.25">
      <c r="I4940" s="9">
        <f t="shared" si="79"/>
        <v>0</v>
      </c>
    </row>
    <row r="4941" spans="9:9" ht="18.75" x14ac:dyDescent="0.25">
      <c r="I4941" s="9">
        <f t="shared" si="79"/>
        <v>0</v>
      </c>
    </row>
    <row r="4942" spans="9:9" ht="18.75" x14ac:dyDescent="0.25">
      <c r="I4942" s="9">
        <f t="shared" si="79"/>
        <v>0</v>
      </c>
    </row>
    <row r="4943" spans="9:9" ht="18.75" x14ac:dyDescent="0.25">
      <c r="I4943" s="9">
        <f t="shared" si="79"/>
        <v>0</v>
      </c>
    </row>
    <row r="4944" spans="9:9" ht="18.75" x14ac:dyDescent="0.25">
      <c r="I4944" s="9">
        <f t="shared" si="79"/>
        <v>0</v>
      </c>
    </row>
    <row r="4945" spans="9:9" ht="18.75" x14ac:dyDescent="0.25">
      <c r="I4945" s="9">
        <f t="shared" si="79"/>
        <v>0</v>
      </c>
    </row>
    <row r="4946" spans="9:9" ht="18.75" x14ac:dyDescent="0.25">
      <c r="I4946" s="9">
        <f t="shared" si="79"/>
        <v>0</v>
      </c>
    </row>
    <row r="4947" spans="9:9" ht="18.75" x14ac:dyDescent="0.25">
      <c r="I4947" s="9">
        <f t="shared" si="79"/>
        <v>0</v>
      </c>
    </row>
    <row r="4948" spans="9:9" ht="18.75" x14ac:dyDescent="0.25">
      <c r="I4948" s="9">
        <f t="shared" si="79"/>
        <v>0</v>
      </c>
    </row>
    <row r="4949" spans="9:9" ht="18.75" x14ac:dyDescent="0.25">
      <c r="I4949" s="9">
        <f t="shared" si="79"/>
        <v>0</v>
      </c>
    </row>
    <row r="4950" spans="9:9" ht="18.75" x14ac:dyDescent="0.25">
      <c r="I4950" s="9">
        <f t="shared" si="79"/>
        <v>0</v>
      </c>
    </row>
    <row r="4951" spans="9:9" ht="18.75" x14ac:dyDescent="0.25">
      <c r="I4951" s="9">
        <f t="shared" si="79"/>
        <v>0</v>
      </c>
    </row>
    <row r="4952" spans="9:9" ht="18.75" x14ac:dyDescent="0.25">
      <c r="I4952" s="9">
        <f t="shared" si="79"/>
        <v>0</v>
      </c>
    </row>
    <row r="4953" spans="9:9" ht="18.75" x14ac:dyDescent="0.25">
      <c r="I4953" s="9">
        <f t="shared" si="79"/>
        <v>0</v>
      </c>
    </row>
    <row r="4954" spans="9:9" ht="18.75" x14ac:dyDescent="0.25">
      <c r="I4954" s="9">
        <f t="shared" si="79"/>
        <v>0</v>
      </c>
    </row>
    <row r="4955" spans="9:9" ht="18.75" x14ac:dyDescent="0.25">
      <c r="I4955" s="9">
        <f t="shared" si="79"/>
        <v>0</v>
      </c>
    </row>
    <row r="4956" spans="9:9" ht="18.75" x14ac:dyDescent="0.25">
      <c r="I4956" s="9">
        <f t="shared" si="79"/>
        <v>0</v>
      </c>
    </row>
    <row r="4957" spans="9:9" ht="18.75" x14ac:dyDescent="0.25">
      <c r="I4957" s="9">
        <f t="shared" si="79"/>
        <v>0</v>
      </c>
    </row>
    <row r="4958" spans="9:9" ht="18.75" x14ac:dyDescent="0.25">
      <c r="I4958" s="9">
        <f t="shared" si="79"/>
        <v>0</v>
      </c>
    </row>
    <row r="4959" spans="9:9" ht="18.75" x14ac:dyDescent="0.25">
      <c r="I4959" s="9">
        <f t="shared" si="79"/>
        <v>0</v>
      </c>
    </row>
    <row r="4960" spans="9:9" ht="18.75" x14ac:dyDescent="0.25">
      <c r="I4960" s="9">
        <f t="shared" si="79"/>
        <v>0</v>
      </c>
    </row>
    <row r="4961" spans="9:9" ht="18.75" x14ac:dyDescent="0.25">
      <c r="I4961" s="9">
        <f t="shared" si="79"/>
        <v>0</v>
      </c>
    </row>
    <row r="4962" spans="9:9" ht="18.75" x14ac:dyDescent="0.25">
      <c r="I4962" s="9">
        <f t="shared" si="79"/>
        <v>0</v>
      </c>
    </row>
    <row r="4963" spans="9:9" ht="18.75" x14ac:dyDescent="0.25">
      <c r="I4963" s="9">
        <f t="shared" si="79"/>
        <v>0</v>
      </c>
    </row>
    <row r="4964" spans="9:9" ht="18.75" x14ac:dyDescent="0.25">
      <c r="I4964" s="9">
        <f t="shared" si="79"/>
        <v>0</v>
      </c>
    </row>
    <row r="4965" spans="9:9" ht="18.75" x14ac:dyDescent="0.25">
      <c r="I4965" s="9">
        <f t="shared" si="79"/>
        <v>0</v>
      </c>
    </row>
    <row r="4966" spans="9:9" ht="18.75" x14ac:dyDescent="0.25">
      <c r="I4966" s="9">
        <f t="shared" si="79"/>
        <v>0</v>
      </c>
    </row>
    <row r="4967" spans="9:9" ht="18.75" x14ac:dyDescent="0.25">
      <c r="I4967" s="9">
        <f t="shared" si="79"/>
        <v>0</v>
      </c>
    </row>
    <row r="4968" spans="9:9" ht="18.75" x14ac:dyDescent="0.25">
      <c r="I4968" s="9">
        <f t="shared" si="79"/>
        <v>0</v>
      </c>
    </row>
    <row r="4969" spans="9:9" ht="18.75" x14ac:dyDescent="0.25">
      <c r="I4969" s="9">
        <f t="shared" si="79"/>
        <v>0</v>
      </c>
    </row>
    <row r="4970" spans="9:9" ht="18.75" x14ac:dyDescent="0.25">
      <c r="I4970" s="9">
        <f t="shared" si="79"/>
        <v>0</v>
      </c>
    </row>
    <row r="4971" spans="9:9" ht="18.75" x14ac:dyDescent="0.25">
      <c r="I4971" s="9">
        <f t="shared" si="79"/>
        <v>0</v>
      </c>
    </row>
    <row r="4972" spans="9:9" ht="18.75" x14ac:dyDescent="0.25">
      <c r="I4972" s="9">
        <f t="shared" si="79"/>
        <v>0</v>
      </c>
    </row>
    <row r="4973" spans="9:9" ht="18.75" x14ac:dyDescent="0.25">
      <c r="I4973" s="9">
        <f t="shared" si="79"/>
        <v>0</v>
      </c>
    </row>
    <row r="4974" spans="9:9" ht="18.75" x14ac:dyDescent="0.25">
      <c r="I4974" s="9">
        <f t="shared" si="79"/>
        <v>0</v>
      </c>
    </row>
    <row r="4975" spans="9:9" ht="18.75" x14ac:dyDescent="0.25">
      <c r="I4975" s="9">
        <f t="shared" si="79"/>
        <v>0</v>
      </c>
    </row>
    <row r="4976" spans="9:9" ht="18.75" x14ac:dyDescent="0.25">
      <c r="I4976" s="9">
        <f t="shared" si="79"/>
        <v>0</v>
      </c>
    </row>
    <row r="4977" spans="9:9" ht="18.75" x14ac:dyDescent="0.25">
      <c r="I4977" s="9">
        <f t="shared" si="79"/>
        <v>0</v>
      </c>
    </row>
    <row r="4978" spans="9:9" ht="18.75" x14ac:dyDescent="0.25">
      <c r="I4978" s="9">
        <f t="shared" si="79"/>
        <v>0</v>
      </c>
    </row>
    <row r="4979" spans="9:9" ht="18.75" x14ac:dyDescent="0.25">
      <c r="I4979" s="9">
        <f t="shared" si="79"/>
        <v>0</v>
      </c>
    </row>
    <row r="4980" spans="9:9" ht="18.75" x14ac:dyDescent="0.25">
      <c r="I4980" s="9">
        <f t="shared" si="79"/>
        <v>0</v>
      </c>
    </row>
    <row r="4981" spans="9:9" ht="18.75" x14ac:dyDescent="0.25">
      <c r="I4981" s="9">
        <f t="shared" si="79"/>
        <v>0</v>
      </c>
    </row>
    <row r="4982" spans="9:9" ht="18.75" x14ac:dyDescent="0.25">
      <c r="I4982" s="9">
        <f t="shared" si="79"/>
        <v>0</v>
      </c>
    </row>
    <row r="4983" spans="9:9" ht="18.75" x14ac:dyDescent="0.25">
      <c r="I4983" s="9">
        <f t="shared" si="79"/>
        <v>0</v>
      </c>
    </row>
    <row r="4984" spans="9:9" ht="18.75" x14ac:dyDescent="0.25">
      <c r="I4984" s="9">
        <f t="shared" si="79"/>
        <v>0</v>
      </c>
    </row>
    <row r="4985" spans="9:9" ht="18.75" x14ac:dyDescent="0.25">
      <c r="I4985" s="9">
        <f t="shared" si="79"/>
        <v>0</v>
      </c>
    </row>
    <row r="4986" spans="9:9" ht="18.75" x14ac:dyDescent="0.25">
      <c r="I4986" s="9">
        <f t="shared" si="79"/>
        <v>0</v>
      </c>
    </row>
    <row r="4987" spans="9:9" ht="18.75" x14ac:dyDescent="0.25">
      <c r="I4987" s="9">
        <f t="shared" si="79"/>
        <v>0</v>
      </c>
    </row>
    <row r="4988" spans="9:9" ht="18.75" x14ac:dyDescent="0.25">
      <c r="I4988" s="9">
        <f t="shared" si="79"/>
        <v>0</v>
      </c>
    </row>
    <row r="4989" spans="9:9" ht="18.75" x14ac:dyDescent="0.25">
      <c r="I4989" s="9">
        <f t="shared" si="79"/>
        <v>0</v>
      </c>
    </row>
    <row r="4990" spans="9:9" ht="18.75" x14ac:dyDescent="0.25">
      <c r="I4990" s="9">
        <f t="shared" si="79"/>
        <v>0</v>
      </c>
    </row>
    <row r="4991" spans="9:9" ht="18.75" x14ac:dyDescent="0.25">
      <c r="I4991" s="9">
        <f t="shared" si="79"/>
        <v>0</v>
      </c>
    </row>
    <row r="4992" spans="9:9" ht="18.75" x14ac:dyDescent="0.25">
      <c r="I4992" s="9">
        <f t="shared" si="79"/>
        <v>0</v>
      </c>
    </row>
    <row r="4993" spans="9:9" ht="18.75" x14ac:dyDescent="0.25">
      <c r="I4993" s="9">
        <f t="shared" si="79"/>
        <v>0</v>
      </c>
    </row>
    <row r="4994" spans="9:9" ht="18.75" x14ac:dyDescent="0.25">
      <c r="I4994" s="9">
        <f t="shared" si="79"/>
        <v>0</v>
      </c>
    </row>
    <row r="4995" spans="9:9" ht="18.75" x14ac:dyDescent="0.25">
      <c r="I4995" s="9">
        <f t="shared" si="79"/>
        <v>0</v>
      </c>
    </row>
    <row r="4996" spans="9:9" ht="18.75" x14ac:dyDescent="0.25">
      <c r="I4996" s="9">
        <f t="shared" si="79"/>
        <v>0</v>
      </c>
    </row>
    <row r="4997" spans="9:9" ht="18.75" x14ac:dyDescent="0.25">
      <c r="I4997" s="9">
        <f t="shared" si="79"/>
        <v>0</v>
      </c>
    </row>
    <row r="4998" spans="9:9" ht="18.75" x14ac:dyDescent="0.25">
      <c r="I4998" s="9">
        <f t="shared" si="79"/>
        <v>0</v>
      </c>
    </row>
    <row r="4999" spans="9:9" ht="18.75" x14ac:dyDescent="0.25">
      <c r="I4999" s="9">
        <f t="shared" si="79"/>
        <v>0</v>
      </c>
    </row>
    <row r="5000" spans="9:9" ht="18.75" x14ac:dyDescent="0.25">
      <c r="I5000" s="9">
        <f t="shared" ref="I5000:I5063" si="80">IFERROR((G5000*F5000)-H5000,"")</f>
        <v>0</v>
      </c>
    </row>
    <row r="5001" spans="9:9" ht="18.75" x14ac:dyDescent="0.25">
      <c r="I5001" s="9">
        <f t="shared" si="80"/>
        <v>0</v>
      </c>
    </row>
    <row r="5002" spans="9:9" ht="18.75" x14ac:dyDescent="0.25">
      <c r="I5002" s="9">
        <f t="shared" si="80"/>
        <v>0</v>
      </c>
    </row>
    <row r="5003" spans="9:9" ht="18.75" x14ac:dyDescent="0.25">
      <c r="I5003" s="9">
        <f t="shared" si="80"/>
        <v>0</v>
      </c>
    </row>
    <row r="5004" spans="9:9" ht="18.75" x14ac:dyDescent="0.25">
      <c r="I5004" s="9">
        <f t="shared" si="80"/>
        <v>0</v>
      </c>
    </row>
    <row r="5005" spans="9:9" ht="18.75" x14ac:dyDescent="0.25">
      <c r="I5005" s="9">
        <f t="shared" si="80"/>
        <v>0</v>
      </c>
    </row>
    <row r="5006" spans="9:9" ht="18.75" x14ac:dyDescent="0.25">
      <c r="I5006" s="9">
        <f t="shared" si="80"/>
        <v>0</v>
      </c>
    </row>
    <row r="5007" spans="9:9" ht="18.75" x14ac:dyDescent="0.25">
      <c r="I5007" s="9">
        <f t="shared" si="80"/>
        <v>0</v>
      </c>
    </row>
    <row r="5008" spans="9:9" ht="18.75" x14ac:dyDescent="0.25">
      <c r="I5008" s="9">
        <f t="shared" si="80"/>
        <v>0</v>
      </c>
    </row>
    <row r="5009" spans="9:9" ht="18.75" x14ac:dyDescent="0.25">
      <c r="I5009" s="9">
        <f t="shared" si="80"/>
        <v>0</v>
      </c>
    </row>
    <row r="5010" spans="9:9" ht="18.75" x14ac:dyDescent="0.25">
      <c r="I5010" s="9">
        <f t="shared" si="80"/>
        <v>0</v>
      </c>
    </row>
    <row r="5011" spans="9:9" ht="18.75" x14ac:dyDescent="0.25">
      <c r="I5011" s="9">
        <f t="shared" si="80"/>
        <v>0</v>
      </c>
    </row>
    <row r="5012" spans="9:9" ht="18.75" x14ac:dyDescent="0.25">
      <c r="I5012" s="9">
        <f t="shared" si="80"/>
        <v>0</v>
      </c>
    </row>
    <row r="5013" spans="9:9" ht="18.75" x14ac:dyDescent="0.25">
      <c r="I5013" s="9">
        <f t="shared" si="80"/>
        <v>0</v>
      </c>
    </row>
    <row r="5014" spans="9:9" ht="18.75" x14ac:dyDescent="0.25">
      <c r="I5014" s="9">
        <f t="shared" si="80"/>
        <v>0</v>
      </c>
    </row>
    <row r="5015" spans="9:9" ht="18.75" x14ac:dyDescent="0.25">
      <c r="I5015" s="9">
        <f t="shared" si="80"/>
        <v>0</v>
      </c>
    </row>
    <row r="5016" spans="9:9" ht="18.75" x14ac:dyDescent="0.25">
      <c r="I5016" s="9">
        <f t="shared" si="80"/>
        <v>0</v>
      </c>
    </row>
    <row r="5017" spans="9:9" ht="18.75" x14ac:dyDescent="0.25">
      <c r="I5017" s="9">
        <f t="shared" si="80"/>
        <v>0</v>
      </c>
    </row>
    <row r="5018" spans="9:9" ht="18.75" x14ac:dyDescent="0.25">
      <c r="I5018" s="9">
        <f t="shared" si="80"/>
        <v>0</v>
      </c>
    </row>
    <row r="5019" spans="9:9" ht="18.75" x14ac:dyDescent="0.25">
      <c r="I5019" s="9">
        <f t="shared" si="80"/>
        <v>0</v>
      </c>
    </row>
    <row r="5020" spans="9:9" ht="18.75" x14ac:dyDescent="0.25">
      <c r="I5020" s="9">
        <f t="shared" si="80"/>
        <v>0</v>
      </c>
    </row>
    <row r="5021" spans="9:9" ht="18.75" x14ac:dyDescent="0.25">
      <c r="I5021" s="9">
        <f t="shared" si="80"/>
        <v>0</v>
      </c>
    </row>
    <row r="5022" spans="9:9" ht="18.75" x14ac:dyDescent="0.25">
      <c r="I5022" s="9">
        <f t="shared" si="80"/>
        <v>0</v>
      </c>
    </row>
    <row r="5023" spans="9:9" ht="18.75" x14ac:dyDescent="0.25">
      <c r="I5023" s="9">
        <f t="shared" si="80"/>
        <v>0</v>
      </c>
    </row>
    <row r="5024" spans="9:9" ht="18.75" x14ac:dyDescent="0.25">
      <c r="I5024" s="9">
        <f t="shared" si="80"/>
        <v>0</v>
      </c>
    </row>
    <row r="5025" spans="9:9" ht="18.75" x14ac:dyDescent="0.25">
      <c r="I5025" s="9">
        <f t="shared" si="80"/>
        <v>0</v>
      </c>
    </row>
    <row r="5026" spans="9:9" ht="18.75" x14ac:dyDescent="0.25">
      <c r="I5026" s="9">
        <f t="shared" si="80"/>
        <v>0</v>
      </c>
    </row>
    <row r="5027" spans="9:9" ht="18.75" x14ac:dyDescent="0.25">
      <c r="I5027" s="9">
        <f t="shared" si="80"/>
        <v>0</v>
      </c>
    </row>
    <row r="5028" spans="9:9" ht="18.75" x14ac:dyDescent="0.25">
      <c r="I5028" s="9">
        <f t="shared" si="80"/>
        <v>0</v>
      </c>
    </row>
    <row r="5029" spans="9:9" ht="18.75" x14ac:dyDescent="0.25">
      <c r="I5029" s="9">
        <f t="shared" si="80"/>
        <v>0</v>
      </c>
    </row>
    <row r="5030" spans="9:9" ht="18.75" x14ac:dyDescent="0.25">
      <c r="I5030" s="9">
        <f t="shared" si="80"/>
        <v>0</v>
      </c>
    </row>
    <row r="5031" spans="9:9" ht="18.75" x14ac:dyDescent="0.25">
      <c r="I5031" s="9">
        <f t="shared" si="80"/>
        <v>0</v>
      </c>
    </row>
    <row r="5032" spans="9:9" ht="18.75" x14ac:dyDescent="0.25">
      <c r="I5032" s="9">
        <f t="shared" si="80"/>
        <v>0</v>
      </c>
    </row>
    <row r="5033" spans="9:9" ht="18.75" x14ac:dyDescent="0.25">
      <c r="I5033" s="9">
        <f t="shared" si="80"/>
        <v>0</v>
      </c>
    </row>
    <row r="5034" spans="9:9" ht="18.75" x14ac:dyDescent="0.25">
      <c r="I5034" s="9">
        <f t="shared" si="80"/>
        <v>0</v>
      </c>
    </row>
    <row r="5035" spans="9:9" ht="18.75" x14ac:dyDescent="0.25">
      <c r="I5035" s="9">
        <f t="shared" si="80"/>
        <v>0</v>
      </c>
    </row>
    <row r="5036" spans="9:9" ht="18.75" x14ac:dyDescent="0.25">
      <c r="I5036" s="9">
        <f t="shared" si="80"/>
        <v>0</v>
      </c>
    </row>
    <row r="5037" spans="9:9" ht="18.75" x14ac:dyDescent="0.25">
      <c r="I5037" s="9">
        <f t="shared" si="80"/>
        <v>0</v>
      </c>
    </row>
    <row r="5038" spans="9:9" ht="18.75" x14ac:dyDescent="0.25">
      <c r="I5038" s="9">
        <f t="shared" si="80"/>
        <v>0</v>
      </c>
    </row>
    <row r="5039" spans="9:9" ht="18.75" x14ac:dyDescent="0.25">
      <c r="I5039" s="9">
        <f t="shared" si="80"/>
        <v>0</v>
      </c>
    </row>
    <row r="5040" spans="9:9" ht="18.75" x14ac:dyDescent="0.25">
      <c r="I5040" s="9">
        <f t="shared" si="80"/>
        <v>0</v>
      </c>
    </row>
    <row r="5041" spans="9:9" ht="18.75" x14ac:dyDescent="0.25">
      <c r="I5041" s="9">
        <f t="shared" si="80"/>
        <v>0</v>
      </c>
    </row>
    <row r="5042" spans="9:9" ht="18.75" x14ac:dyDescent="0.25">
      <c r="I5042" s="9">
        <f t="shared" si="80"/>
        <v>0</v>
      </c>
    </row>
    <row r="5043" spans="9:9" ht="18.75" x14ac:dyDescent="0.25">
      <c r="I5043" s="9">
        <f t="shared" si="80"/>
        <v>0</v>
      </c>
    </row>
    <row r="5044" spans="9:9" ht="18.75" x14ac:dyDescent="0.25">
      <c r="I5044" s="9">
        <f t="shared" si="80"/>
        <v>0</v>
      </c>
    </row>
    <row r="5045" spans="9:9" ht="18.75" x14ac:dyDescent="0.25">
      <c r="I5045" s="9">
        <f t="shared" si="80"/>
        <v>0</v>
      </c>
    </row>
    <row r="5046" spans="9:9" ht="18.75" x14ac:dyDescent="0.25">
      <c r="I5046" s="9">
        <f t="shared" si="80"/>
        <v>0</v>
      </c>
    </row>
    <row r="5047" spans="9:9" ht="18.75" x14ac:dyDescent="0.25">
      <c r="I5047" s="9">
        <f t="shared" si="80"/>
        <v>0</v>
      </c>
    </row>
    <row r="5048" spans="9:9" ht="18.75" x14ac:dyDescent="0.25">
      <c r="I5048" s="9">
        <f t="shared" si="80"/>
        <v>0</v>
      </c>
    </row>
    <row r="5049" spans="9:9" ht="18.75" x14ac:dyDescent="0.25">
      <c r="I5049" s="9">
        <f t="shared" si="80"/>
        <v>0</v>
      </c>
    </row>
    <row r="5050" spans="9:9" ht="18.75" x14ac:dyDescent="0.25">
      <c r="I5050" s="9">
        <f t="shared" si="80"/>
        <v>0</v>
      </c>
    </row>
    <row r="5051" spans="9:9" ht="18.75" x14ac:dyDescent="0.25">
      <c r="I5051" s="9">
        <f t="shared" si="80"/>
        <v>0</v>
      </c>
    </row>
    <row r="5052" spans="9:9" ht="18.75" x14ac:dyDescent="0.25">
      <c r="I5052" s="9">
        <f t="shared" si="80"/>
        <v>0</v>
      </c>
    </row>
    <row r="5053" spans="9:9" ht="18.75" x14ac:dyDescent="0.25">
      <c r="I5053" s="9">
        <f t="shared" si="80"/>
        <v>0</v>
      </c>
    </row>
    <row r="5054" spans="9:9" ht="18.75" x14ac:dyDescent="0.25">
      <c r="I5054" s="9">
        <f t="shared" si="80"/>
        <v>0</v>
      </c>
    </row>
    <row r="5055" spans="9:9" ht="18.75" x14ac:dyDescent="0.25">
      <c r="I5055" s="9">
        <f t="shared" si="80"/>
        <v>0</v>
      </c>
    </row>
    <row r="5056" spans="9:9" ht="18.75" x14ac:dyDescent="0.25">
      <c r="I5056" s="9">
        <f t="shared" si="80"/>
        <v>0</v>
      </c>
    </row>
    <row r="5057" spans="9:9" ht="18.75" x14ac:dyDescent="0.25">
      <c r="I5057" s="9">
        <f t="shared" si="80"/>
        <v>0</v>
      </c>
    </row>
    <row r="5058" spans="9:9" ht="18.75" x14ac:dyDescent="0.25">
      <c r="I5058" s="9">
        <f t="shared" si="80"/>
        <v>0</v>
      </c>
    </row>
    <row r="5059" spans="9:9" ht="18.75" x14ac:dyDescent="0.25">
      <c r="I5059" s="9">
        <f t="shared" si="80"/>
        <v>0</v>
      </c>
    </row>
    <row r="5060" spans="9:9" ht="18.75" x14ac:dyDescent="0.25">
      <c r="I5060" s="9">
        <f t="shared" si="80"/>
        <v>0</v>
      </c>
    </row>
    <row r="5061" spans="9:9" ht="18.75" x14ac:dyDescent="0.25">
      <c r="I5061" s="9">
        <f t="shared" si="80"/>
        <v>0</v>
      </c>
    </row>
    <row r="5062" spans="9:9" ht="18.75" x14ac:dyDescent="0.25">
      <c r="I5062" s="9">
        <f t="shared" si="80"/>
        <v>0</v>
      </c>
    </row>
    <row r="5063" spans="9:9" ht="18.75" x14ac:dyDescent="0.25">
      <c r="I5063" s="9">
        <f t="shared" si="80"/>
        <v>0</v>
      </c>
    </row>
    <row r="5064" spans="9:9" ht="18.75" x14ac:dyDescent="0.25">
      <c r="I5064" s="9">
        <f t="shared" ref="I5064:I5127" si="81">IFERROR((G5064*F5064)-H5064,"")</f>
        <v>0</v>
      </c>
    </row>
    <row r="5065" spans="9:9" ht="18.75" x14ac:dyDescent="0.25">
      <c r="I5065" s="9">
        <f t="shared" si="81"/>
        <v>0</v>
      </c>
    </row>
    <row r="5066" spans="9:9" ht="18.75" x14ac:dyDescent="0.25">
      <c r="I5066" s="9">
        <f t="shared" si="81"/>
        <v>0</v>
      </c>
    </row>
    <row r="5067" spans="9:9" ht="18.75" x14ac:dyDescent="0.25">
      <c r="I5067" s="9">
        <f t="shared" si="81"/>
        <v>0</v>
      </c>
    </row>
    <row r="5068" spans="9:9" ht="18.75" x14ac:dyDescent="0.25">
      <c r="I5068" s="9">
        <f t="shared" si="81"/>
        <v>0</v>
      </c>
    </row>
    <row r="5069" spans="9:9" ht="18.75" x14ac:dyDescent="0.25">
      <c r="I5069" s="9">
        <f t="shared" si="81"/>
        <v>0</v>
      </c>
    </row>
    <row r="5070" spans="9:9" ht="18.75" x14ac:dyDescent="0.25">
      <c r="I5070" s="9">
        <f t="shared" si="81"/>
        <v>0</v>
      </c>
    </row>
    <row r="5071" spans="9:9" ht="18.75" x14ac:dyDescent="0.25">
      <c r="I5071" s="9">
        <f t="shared" si="81"/>
        <v>0</v>
      </c>
    </row>
    <row r="5072" spans="9:9" ht="18.75" x14ac:dyDescent="0.25">
      <c r="I5072" s="9">
        <f t="shared" si="81"/>
        <v>0</v>
      </c>
    </row>
    <row r="5073" spans="9:9" ht="18.75" x14ac:dyDescent="0.25">
      <c r="I5073" s="9">
        <f t="shared" si="81"/>
        <v>0</v>
      </c>
    </row>
    <row r="5074" spans="9:9" ht="18.75" x14ac:dyDescent="0.25">
      <c r="I5074" s="9">
        <f t="shared" si="81"/>
        <v>0</v>
      </c>
    </row>
    <row r="5075" spans="9:9" ht="18.75" x14ac:dyDescent="0.25">
      <c r="I5075" s="9">
        <f t="shared" si="81"/>
        <v>0</v>
      </c>
    </row>
    <row r="5076" spans="9:9" ht="18.75" x14ac:dyDescent="0.25">
      <c r="I5076" s="9">
        <f t="shared" si="81"/>
        <v>0</v>
      </c>
    </row>
    <row r="5077" spans="9:9" ht="18.75" x14ac:dyDescent="0.25">
      <c r="I5077" s="9">
        <f t="shared" si="81"/>
        <v>0</v>
      </c>
    </row>
    <row r="5078" spans="9:9" ht="18.75" x14ac:dyDescent="0.25">
      <c r="I5078" s="9">
        <f t="shared" si="81"/>
        <v>0</v>
      </c>
    </row>
    <row r="5079" spans="9:9" ht="18.75" x14ac:dyDescent="0.25">
      <c r="I5079" s="9">
        <f t="shared" si="81"/>
        <v>0</v>
      </c>
    </row>
    <row r="5080" spans="9:9" ht="18.75" x14ac:dyDescent="0.25">
      <c r="I5080" s="9">
        <f t="shared" si="81"/>
        <v>0</v>
      </c>
    </row>
    <row r="5081" spans="9:9" ht="18.75" x14ac:dyDescent="0.25">
      <c r="I5081" s="9">
        <f t="shared" si="81"/>
        <v>0</v>
      </c>
    </row>
    <row r="5082" spans="9:9" ht="18.75" x14ac:dyDescent="0.25">
      <c r="I5082" s="9">
        <f t="shared" si="81"/>
        <v>0</v>
      </c>
    </row>
    <row r="5083" spans="9:9" ht="18.75" x14ac:dyDescent="0.25">
      <c r="I5083" s="9">
        <f t="shared" si="81"/>
        <v>0</v>
      </c>
    </row>
    <row r="5084" spans="9:9" ht="18.75" x14ac:dyDescent="0.25">
      <c r="I5084" s="9">
        <f t="shared" si="81"/>
        <v>0</v>
      </c>
    </row>
    <row r="5085" spans="9:9" ht="18.75" x14ac:dyDescent="0.25">
      <c r="I5085" s="9">
        <f t="shared" si="81"/>
        <v>0</v>
      </c>
    </row>
    <row r="5086" spans="9:9" ht="18.75" x14ac:dyDescent="0.25">
      <c r="I5086" s="9">
        <f t="shared" si="81"/>
        <v>0</v>
      </c>
    </row>
    <row r="5087" spans="9:9" ht="18.75" x14ac:dyDescent="0.25">
      <c r="I5087" s="9">
        <f t="shared" si="81"/>
        <v>0</v>
      </c>
    </row>
    <row r="5088" spans="9:9" ht="18.75" x14ac:dyDescent="0.25">
      <c r="I5088" s="9">
        <f t="shared" si="81"/>
        <v>0</v>
      </c>
    </row>
    <row r="5089" spans="9:9" ht="18.75" x14ac:dyDescent="0.25">
      <c r="I5089" s="9">
        <f t="shared" si="81"/>
        <v>0</v>
      </c>
    </row>
    <row r="5090" spans="9:9" ht="18.75" x14ac:dyDescent="0.25">
      <c r="I5090" s="9">
        <f t="shared" si="81"/>
        <v>0</v>
      </c>
    </row>
    <row r="5091" spans="9:9" ht="18.75" x14ac:dyDescent="0.25">
      <c r="I5091" s="9">
        <f t="shared" si="81"/>
        <v>0</v>
      </c>
    </row>
    <row r="5092" spans="9:9" ht="18.75" x14ac:dyDescent="0.25">
      <c r="I5092" s="9">
        <f t="shared" si="81"/>
        <v>0</v>
      </c>
    </row>
    <row r="5093" spans="9:9" ht="18.75" x14ac:dyDescent="0.25">
      <c r="I5093" s="9">
        <f t="shared" si="81"/>
        <v>0</v>
      </c>
    </row>
    <row r="5094" spans="9:9" ht="18.75" x14ac:dyDescent="0.25">
      <c r="I5094" s="9">
        <f t="shared" si="81"/>
        <v>0</v>
      </c>
    </row>
    <row r="5095" spans="9:9" ht="18.75" x14ac:dyDescent="0.25">
      <c r="I5095" s="9">
        <f t="shared" si="81"/>
        <v>0</v>
      </c>
    </row>
    <row r="5096" spans="9:9" ht="18.75" x14ac:dyDescent="0.25">
      <c r="I5096" s="9">
        <f t="shared" si="81"/>
        <v>0</v>
      </c>
    </row>
    <row r="5097" spans="9:9" ht="18.75" x14ac:dyDescent="0.25">
      <c r="I5097" s="9">
        <f t="shared" si="81"/>
        <v>0</v>
      </c>
    </row>
    <row r="5098" spans="9:9" ht="18.75" x14ac:dyDescent="0.25">
      <c r="I5098" s="9">
        <f t="shared" si="81"/>
        <v>0</v>
      </c>
    </row>
    <row r="5099" spans="9:9" ht="18.75" x14ac:dyDescent="0.25">
      <c r="I5099" s="9">
        <f t="shared" si="81"/>
        <v>0</v>
      </c>
    </row>
    <row r="5100" spans="9:9" ht="18.75" x14ac:dyDescent="0.25">
      <c r="I5100" s="9">
        <f t="shared" si="81"/>
        <v>0</v>
      </c>
    </row>
    <row r="5101" spans="9:9" ht="18.75" x14ac:dyDescent="0.25">
      <c r="I5101" s="9">
        <f t="shared" si="81"/>
        <v>0</v>
      </c>
    </row>
    <row r="5102" spans="9:9" ht="18.75" x14ac:dyDescent="0.25">
      <c r="I5102" s="9">
        <f t="shared" si="81"/>
        <v>0</v>
      </c>
    </row>
    <row r="5103" spans="9:9" ht="18.75" x14ac:dyDescent="0.25">
      <c r="I5103" s="9">
        <f t="shared" si="81"/>
        <v>0</v>
      </c>
    </row>
    <row r="5104" spans="9:9" ht="18.75" x14ac:dyDescent="0.25">
      <c r="I5104" s="9">
        <f t="shared" si="81"/>
        <v>0</v>
      </c>
    </row>
    <row r="5105" spans="9:9" ht="18.75" x14ac:dyDescent="0.25">
      <c r="I5105" s="9">
        <f t="shared" si="81"/>
        <v>0</v>
      </c>
    </row>
    <row r="5106" spans="9:9" ht="18.75" x14ac:dyDescent="0.25">
      <c r="I5106" s="9">
        <f t="shared" si="81"/>
        <v>0</v>
      </c>
    </row>
    <row r="5107" spans="9:9" ht="18.75" x14ac:dyDescent="0.25">
      <c r="I5107" s="9">
        <f t="shared" si="81"/>
        <v>0</v>
      </c>
    </row>
    <row r="5108" spans="9:9" ht="18.75" x14ac:dyDescent="0.25">
      <c r="I5108" s="9">
        <f t="shared" si="81"/>
        <v>0</v>
      </c>
    </row>
    <row r="5109" spans="9:9" ht="18.75" x14ac:dyDescent="0.25">
      <c r="I5109" s="9">
        <f t="shared" si="81"/>
        <v>0</v>
      </c>
    </row>
    <row r="5110" spans="9:9" ht="18.75" x14ac:dyDescent="0.25">
      <c r="I5110" s="9">
        <f t="shared" si="81"/>
        <v>0</v>
      </c>
    </row>
    <row r="5111" spans="9:9" ht="18.75" x14ac:dyDescent="0.25">
      <c r="I5111" s="9">
        <f t="shared" si="81"/>
        <v>0</v>
      </c>
    </row>
    <row r="5112" spans="9:9" ht="18.75" x14ac:dyDescent="0.25">
      <c r="I5112" s="9">
        <f t="shared" si="81"/>
        <v>0</v>
      </c>
    </row>
    <row r="5113" spans="9:9" ht="18.75" x14ac:dyDescent="0.25">
      <c r="I5113" s="9">
        <f t="shared" si="81"/>
        <v>0</v>
      </c>
    </row>
    <row r="5114" spans="9:9" ht="18.75" x14ac:dyDescent="0.25">
      <c r="I5114" s="9">
        <f t="shared" si="81"/>
        <v>0</v>
      </c>
    </row>
    <row r="5115" spans="9:9" ht="18.75" x14ac:dyDescent="0.25">
      <c r="I5115" s="9">
        <f t="shared" si="81"/>
        <v>0</v>
      </c>
    </row>
    <row r="5116" spans="9:9" ht="18.75" x14ac:dyDescent="0.25">
      <c r="I5116" s="9">
        <f t="shared" si="81"/>
        <v>0</v>
      </c>
    </row>
    <row r="5117" spans="9:9" ht="18.75" x14ac:dyDescent="0.25">
      <c r="I5117" s="9">
        <f t="shared" si="81"/>
        <v>0</v>
      </c>
    </row>
    <row r="5118" spans="9:9" ht="18.75" x14ac:dyDescent="0.25">
      <c r="I5118" s="9">
        <f t="shared" si="81"/>
        <v>0</v>
      </c>
    </row>
    <row r="5119" spans="9:9" ht="18.75" x14ac:dyDescent="0.25">
      <c r="I5119" s="9">
        <f t="shared" si="81"/>
        <v>0</v>
      </c>
    </row>
    <row r="5120" spans="9:9" ht="18.75" x14ac:dyDescent="0.25">
      <c r="I5120" s="9">
        <f t="shared" si="81"/>
        <v>0</v>
      </c>
    </row>
    <row r="5121" spans="9:9" ht="18.75" x14ac:dyDescent="0.25">
      <c r="I5121" s="9">
        <f t="shared" si="81"/>
        <v>0</v>
      </c>
    </row>
    <row r="5122" spans="9:9" ht="18.75" x14ac:dyDescent="0.25">
      <c r="I5122" s="9">
        <f t="shared" si="81"/>
        <v>0</v>
      </c>
    </row>
    <row r="5123" spans="9:9" ht="18.75" x14ac:dyDescent="0.25">
      <c r="I5123" s="9">
        <f t="shared" si="81"/>
        <v>0</v>
      </c>
    </row>
    <row r="5124" spans="9:9" ht="18.75" x14ac:dyDescent="0.25">
      <c r="I5124" s="9">
        <f t="shared" si="81"/>
        <v>0</v>
      </c>
    </row>
    <row r="5125" spans="9:9" ht="18.75" x14ac:dyDescent="0.25">
      <c r="I5125" s="9">
        <f t="shared" si="81"/>
        <v>0</v>
      </c>
    </row>
    <row r="5126" spans="9:9" ht="18.75" x14ac:dyDescent="0.25">
      <c r="I5126" s="9">
        <f t="shared" si="81"/>
        <v>0</v>
      </c>
    </row>
    <row r="5127" spans="9:9" ht="18.75" x14ac:dyDescent="0.25">
      <c r="I5127" s="9">
        <f t="shared" si="81"/>
        <v>0</v>
      </c>
    </row>
    <row r="5128" spans="9:9" ht="18.75" x14ac:dyDescent="0.25">
      <c r="I5128" s="9">
        <f t="shared" ref="I5128:I5191" si="82">IFERROR((G5128*F5128)-H5128,"")</f>
        <v>0</v>
      </c>
    </row>
    <row r="5129" spans="9:9" ht="18.75" x14ac:dyDescent="0.25">
      <c r="I5129" s="9">
        <f t="shared" si="82"/>
        <v>0</v>
      </c>
    </row>
    <row r="5130" spans="9:9" ht="18.75" x14ac:dyDescent="0.25">
      <c r="I5130" s="9">
        <f t="shared" si="82"/>
        <v>0</v>
      </c>
    </row>
    <row r="5131" spans="9:9" ht="18.75" x14ac:dyDescent="0.25">
      <c r="I5131" s="9">
        <f t="shared" si="82"/>
        <v>0</v>
      </c>
    </row>
    <row r="5132" spans="9:9" ht="18.75" x14ac:dyDescent="0.25">
      <c r="I5132" s="9">
        <f t="shared" si="82"/>
        <v>0</v>
      </c>
    </row>
    <row r="5133" spans="9:9" ht="18.75" x14ac:dyDescent="0.25">
      <c r="I5133" s="9">
        <f t="shared" si="82"/>
        <v>0</v>
      </c>
    </row>
    <row r="5134" spans="9:9" ht="18.75" x14ac:dyDescent="0.25">
      <c r="I5134" s="9">
        <f t="shared" si="82"/>
        <v>0</v>
      </c>
    </row>
    <row r="5135" spans="9:9" ht="18.75" x14ac:dyDescent="0.25">
      <c r="I5135" s="9">
        <f t="shared" si="82"/>
        <v>0</v>
      </c>
    </row>
    <row r="5136" spans="9:9" ht="18.75" x14ac:dyDescent="0.25">
      <c r="I5136" s="9">
        <f t="shared" si="82"/>
        <v>0</v>
      </c>
    </row>
    <row r="5137" spans="9:9" ht="18.75" x14ac:dyDescent="0.25">
      <c r="I5137" s="9">
        <f t="shared" si="82"/>
        <v>0</v>
      </c>
    </row>
    <row r="5138" spans="9:9" ht="18.75" x14ac:dyDescent="0.25">
      <c r="I5138" s="9">
        <f t="shared" si="82"/>
        <v>0</v>
      </c>
    </row>
    <row r="5139" spans="9:9" ht="18.75" x14ac:dyDescent="0.25">
      <c r="I5139" s="9">
        <f t="shared" si="82"/>
        <v>0</v>
      </c>
    </row>
    <row r="5140" spans="9:9" ht="18.75" x14ac:dyDescent="0.25">
      <c r="I5140" s="9">
        <f t="shared" si="82"/>
        <v>0</v>
      </c>
    </row>
    <row r="5141" spans="9:9" ht="18.75" x14ac:dyDescent="0.25">
      <c r="I5141" s="9">
        <f t="shared" si="82"/>
        <v>0</v>
      </c>
    </row>
    <row r="5142" spans="9:9" ht="18.75" x14ac:dyDescent="0.25">
      <c r="I5142" s="9">
        <f t="shared" si="82"/>
        <v>0</v>
      </c>
    </row>
    <row r="5143" spans="9:9" ht="18.75" x14ac:dyDescent="0.25">
      <c r="I5143" s="9">
        <f t="shared" si="82"/>
        <v>0</v>
      </c>
    </row>
    <row r="5144" spans="9:9" ht="18.75" x14ac:dyDescent="0.25">
      <c r="I5144" s="9">
        <f t="shared" si="82"/>
        <v>0</v>
      </c>
    </row>
    <row r="5145" spans="9:9" ht="18.75" x14ac:dyDescent="0.25">
      <c r="I5145" s="9">
        <f t="shared" si="82"/>
        <v>0</v>
      </c>
    </row>
    <row r="5146" spans="9:9" ht="18.75" x14ac:dyDescent="0.25">
      <c r="I5146" s="9">
        <f t="shared" si="82"/>
        <v>0</v>
      </c>
    </row>
    <row r="5147" spans="9:9" ht="18.75" x14ac:dyDescent="0.25">
      <c r="I5147" s="9">
        <f t="shared" si="82"/>
        <v>0</v>
      </c>
    </row>
    <row r="5148" spans="9:9" ht="18.75" x14ac:dyDescent="0.25">
      <c r="I5148" s="9">
        <f t="shared" si="82"/>
        <v>0</v>
      </c>
    </row>
    <row r="5149" spans="9:9" ht="18.75" x14ac:dyDescent="0.25">
      <c r="I5149" s="9">
        <f t="shared" si="82"/>
        <v>0</v>
      </c>
    </row>
    <row r="5150" spans="9:9" ht="18.75" x14ac:dyDescent="0.25">
      <c r="I5150" s="9">
        <f t="shared" si="82"/>
        <v>0</v>
      </c>
    </row>
    <row r="5151" spans="9:9" ht="18.75" x14ac:dyDescent="0.25">
      <c r="I5151" s="9">
        <f t="shared" si="82"/>
        <v>0</v>
      </c>
    </row>
    <row r="5152" spans="9:9" ht="18.75" x14ac:dyDescent="0.25">
      <c r="I5152" s="9">
        <f t="shared" si="82"/>
        <v>0</v>
      </c>
    </row>
    <row r="5153" spans="9:9" ht="18.75" x14ac:dyDescent="0.25">
      <c r="I5153" s="9">
        <f t="shared" si="82"/>
        <v>0</v>
      </c>
    </row>
    <row r="5154" spans="9:9" ht="18.75" x14ac:dyDescent="0.25">
      <c r="I5154" s="9">
        <f t="shared" si="82"/>
        <v>0</v>
      </c>
    </row>
    <row r="5155" spans="9:9" ht="18.75" x14ac:dyDescent="0.25">
      <c r="I5155" s="9">
        <f t="shared" si="82"/>
        <v>0</v>
      </c>
    </row>
    <row r="5156" spans="9:9" ht="18.75" x14ac:dyDescent="0.25">
      <c r="I5156" s="9">
        <f t="shared" si="82"/>
        <v>0</v>
      </c>
    </row>
    <row r="5157" spans="9:9" ht="18.75" x14ac:dyDescent="0.25">
      <c r="I5157" s="9">
        <f t="shared" si="82"/>
        <v>0</v>
      </c>
    </row>
    <row r="5158" spans="9:9" ht="18.75" x14ac:dyDescent="0.25">
      <c r="I5158" s="9">
        <f t="shared" si="82"/>
        <v>0</v>
      </c>
    </row>
    <row r="5159" spans="9:9" ht="18.75" x14ac:dyDescent="0.25">
      <c r="I5159" s="9">
        <f t="shared" si="82"/>
        <v>0</v>
      </c>
    </row>
    <row r="5160" spans="9:9" ht="18.75" x14ac:dyDescent="0.25">
      <c r="I5160" s="9">
        <f t="shared" si="82"/>
        <v>0</v>
      </c>
    </row>
    <row r="5161" spans="9:9" ht="18.75" x14ac:dyDescent="0.25">
      <c r="I5161" s="9">
        <f t="shared" si="82"/>
        <v>0</v>
      </c>
    </row>
    <row r="5162" spans="9:9" ht="18.75" x14ac:dyDescent="0.25">
      <c r="I5162" s="9">
        <f t="shared" si="82"/>
        <v>0</v>
      </c>
    </row>
    <row r="5163" spans="9:9" ht="18.75" x14ac:dyDescent="0.25">
      <c r="I5163" s="9">
        <f t="shared" si="82"/>
        <v>0</v>
      </c>
    </row>
    <row r="5164" spans="9:9" ht="18.75" x14ac:dyDescent="0.25">
      <c r="I5164" s="9">
        <f t="shared" si="82"/>
        <v>0</v>
      </c>
    </row>
    <row r="5165" spans="9:9" ht="18.75" x14ac:dyDescent="0.25">
      <c r="I5165" s="9">
        <f t="shared" si="82"/>
        <v>0</v>
      </c>
    </row>
    <row r="5166" spans="9:9" ht="18.75" x14ac:dyDescent="0.25">
      <c r="I5166" s="9">
        <f t="shared" si="82"/>
        <v>0</v>
      </c>
    </row>
    <row r="5167" spans="9:9" ht="18.75" x14ac:dyDescent="0.25">
      <c r="I5167" s="9">
        <f t="shared" si="82"/>
        <v>0</v>
      </c>
    </row>
    <row r="5168" spans="9:9" ht="18.75" x14ac:dyDescent="0.25">
      <c r="I5168" s="9">
        <f t="shared" si="82"/>
        <v>0</v>
      </c>
    </row>
    <row r="5169" spans="9:9" ht="18.75" x14ac:dyDescent="0.25">
      <c r="I5169" s="9">
        <f t="shared" si="82"/>
        <v>0</v>
      </c>
    </row>
    <row r="5170" spans="9:9" ht="18.75" x14ac:dyDescent="0.25">
      <c r="I5170" s="9">
        <f t="shared" si="82"/>
        <v>0</v>
      </c>
    </row>
    <row r="5171" spans="9:9" ht="18.75" x14ac:dyDescent="0.25">
      <c r="I5171" s="9">
        <f t="shared" si="82"/>
        <v>0</v>
      </c>
    </row>
    <row r="5172" spans="9:9" ht="18.75" x14ac:dyDescent="0.25">
      <c r="I5172" s="9">
        <f t="shared" si="82"/>
        <v>0</v>
      </c>
    </row>
    <row r="5173" spans="9:9" ht="18.75" x14ac:dyDescent="0.25">
      <c r="I5173" s="9">
        <f t="shared" si="82"/>
        <v>0</v>
      </c>
    </row>
    <row r="5174" spans="9:9" ht="18.75" x14ac:dyDescent="0.25">
      <c r="I5174" s="9">
        <f t="shared" si="82"/>
        <v>0</v>
      </c>
    </row>
    <row r="5175" spans="9:9" ht="18.75" x14ac:dyDescent="0.25">
      <c r="I5175" s="9">
        <f t="shared" si="82"/>
        <v>0</v>
      </c>
    </row>
    <row r="5176" spans="9:9" ht="18.75" x14ac:dyDescent="0.25">
      <c r="I5176" s="9">
        <f t="shared" si="82"/>
        <v>0</v>
      </c>
    </row>
    <row r="5177" spans="9:9" ht="18.75" x14ac:dyDescent="0.25">
      <c r="I5177" s="9">
        <f t="shared" si="82"/>
        <v>0</v>
      </c>
    </row>
    <row r="5178" spans="9:9" ht="18.75" x14ac:dyDescent="0.25">
      <c r="I5178" s="9">
        <f t="shared" si="82"/>
        <v>0</v>
      </c>
    </row>
    <row r="5179" spans="9:9" ht="18.75" x14ac:dyDescent="0.25">
      <c r="I5179" s="9">
        <f t="shared" si="82"/>
        <v>0</v>
      </c>
    </row>
    <row r="5180" spans="9:9" ht="18.75" x14ac:dyDescent="0.25">
      <c r="I5180" s="9">
        <f t="shared" si="82"/>
        <v>0</v>
      </c>
    </row>
    <row r="5181" spans="9:9" ht="18.75" x14ac:dyDescent="0.25">
      <c r="I5181" s="9">
        <f t="shared" si="82"/>
        <v>0</v>
      </c>
    </row>
    <row r="5182" spans="9:9" ht="18.75" x14ac:dyDescent="0.25">
      <c r="I5182" s="9">
        <f t="shared" si="82"/>
        <v>0</v>
      </c>
    </row>
    <row r="5183" spans="9:9" ht="18.75" x14ac:dyDescent="0.25">
      <c r="I5183" s="9">
        <f t="shared" si="82"/>
        <v>0</v>
      </c>
    </row>
    <row r="5184" spans="9:9" ht="18.75" x14ac:dyDescent="0.25">
      <c r="I5184" s="9">
        <f t="shared" si="82"/>
        <v>0</v>
      </c>
    </row>
    <row r="5185" spans="9:9" ht="18.75" x14ac:dyDescent="0.25">
      <c r="I5185" s="9">
        <f t="shared" si="82"/>
        <v>0</v>
      </c>
    </row>
    <row r="5186" spans="9:9" ht="18.75" x14ac:dyDescent="0.25">
      <c r="I5186" s="9">
        <f t="shared" si="82"/>
        <v>0</v>
      </c>
    </row>
    <row r="5187" spans="9:9" ht="18.75" x14ac:dyDescent="0.25">
      <c r="I5187" s="9">
        <f t="shared" si="82"/>
        <v>0</v>
      </c>
    </row>
    <row r="5188" spans="9:9" ht="18.75" x14ac:dyDescent="0.25">
      <c r="I5188" s="9">
        <f t="shared" si="82"/>
        <v>0</v>
      </c>
    </row>
    <row r="5189" spans="9:9" ht="18.75" x14ac:dyDescent="0.25">
      <c r="I5189" s="9">
        <f t="shared" si="82"/>
        <v>0</v>
      </c>
    </row>
    <row r="5190" spans="9:9" ht="18.75" x14ac:dyDescent="0.25">
      <c r="I5190" s="9">
        <f t="shared" si="82"/>
        <v>0</v>
      </c>
    </row>
    <row r="5191" spans="9:9" ht="18.75" x14ac:dyDescent="0.25">
      <c r="I5191" s="9">
        <f t="shared" si="82"/>
        <v>0</v>
      </c>
    </row>
    <row r="5192" spans="9:9" ht="18.75" x14ac:dyDescent="0.25">
      <c r="I5192" s="9">
        <f t="shared" ref="I5192:I5255" si="83">IFERROR((G5192*F5192)-H5192,"")</f>
        <v>0</v>
      </c>
    </row>
    <row r="5193" spans="9:9" ht="18.75" x14ac:dyDescent="0.25">
      <c r="I5193" s="9">
        <f t="shared" si="83"/>
        <v>0</v>
      </c>
    </row>
    <row r="5194" spans="9:9" ht="18.75" x14ac:dyDescent="0.25">
      <c r="I5194" s="9">
        <f t="shared" si="83"/>
        <v>0</v>
      </c>
    </row>
    <row r="5195" spans="9:9" ht="18.75" x14ac:dyDescent="0.25">
      <c r="I5195" s="9">
        <f t="shared" si="83"/>
        <v>0</v>
      </c>
    </row>
    <row r="5196" spans="9:9" ht="18.75" x14ac:dyDescent="0.25">
      <c r="I5196" s="9">
        <f t="shared" si="83"/>
        <v>0</v>
      </c>
    </row>
    <row r="5197" spans="9:9" ht="18.75" x14ac:dyDescent="0.25">
      <c r="I5197" s="9">
        <f t="shared" si="83"/>
        <v>0</v>
      </c>
    </row>
    <row r="5198" spans="9:9" ht="18.75" x14ac:dyDescent="0.25">
      <c r="I5198" s="9">
        <f t="shared" si="83"/>
        <v>0</v>
      </c>
    </row>
    <row r="5199" spans="9:9" ht="18.75" x14ac:dyDescent="0.25">
      <c r="I5199" s="9">
        <f t="shared" si="83"/>
        <v>0</v>
      </c>
    </row>
    <row r="5200" spans="9:9" ht="18.75" x14ac:dyDescent="0.25">
      <c r="I5200" s="9">
        <f t="shared" si="83"/>
        <v>0</v>
      </c>
    </row>
    <row r="5201" spans="9:9" ht="18.75" x14ac:dyDescent="0.25">
      <c r="I5201" s="9">
        <f t="shared" si="83"/>
        <v>0</v>
      </c>
    </row>
    <row r="5202" spans="9:9" ht="18.75" x14ac:dyDescent="0.25">
      <c r="I5202" s="9">
        <f t="shared" si="83"/>
        <v>0</v>
      </c>
    </row>
    <row r="5203" spans="9:9" ht="18.75" x14ac:dyDescent="0.25">
      <c r="I5203" s="9">
        <f t="shared" si="83"/>
        <v>0</v>
      </c>
    </row>
    <row r="5204" spans="9:9" ht="18.75" x14ac:dyDescent="0.25">
      <c r="I5204" s="9">
        <f t="shared" si="83"/>
        <v>0</v>
      </c>
    </row>
    <row r="5205" spans="9:9" ht="18.75" x14ac:dyDescent="0.25">
      <c r="I5205" s="9">
        <f t="shared" si="83"/>
        <v>0</v>
      </c>
    </row>
    <row r="5206" spans="9:9" ht="18.75" x14ac:dyDescent="0.25">
      <c r="I5206" s="9">
        <f t="shared" si="83"/>
        <v>0</v>
      </c>
    </row>
    <row r="5207" spans="9:9" ht="18.75" x14ac:dyDescent="0.25">
      <c r="I5207" s="9">
        <f t="shared" si="83"/>
        <v>0</v>
      </c>
    </row>
    <row r="5208" spans="9:9" ht="18.75" x14ac:dyDescent="0.25">
      <c r="I5208" s="9">
        <f t="shared" si="83"/>
        <v>0</v>
      </c>
    </row>
    <row r="5209" spans="9:9" ht="18.75" x14ac:dyDescent="0.25">
      <c r="I5209" s="9">
        <f t="shared" si="83"/>
        <v>0</v>
      </c>
    </row>
    <row r="5210" spans="9:9" ht="18.75" x14ac:dyDescent="0.25">
      <c r="I5210" s="9">
        <f t="shared" si="83"/>
        <v>0</v>
      </c>
    </row>
    <row r="5211" spans="9:9" ht="18.75" x14ac:dyDescent="0.25">
      <c r="I5211" s="9">
        <f t="shared" si="83"/>
        <v>0</v>
      </c>
    </row>
    <row r="5212" spans="9:9" ht="18.75" x14ac:dyDescent="0.25">
      <c r="I5212" s="9">
        <f t="shared" si="83"/>
        <v>0</v>
      </c>
    </row>
    <row r="5213" spans="9:9" ht="18.75" x14ac:dyDescent="0.25">
      <c r="I5213" s="9">
        <f t="shared" si="83"/>
        <v>0</v>
      </c>
    </row>
    <row r="5214" spans="9:9" ht="18.75" x14ac:dyDescent="0.25">
      <c r="I5214" s="9">
        <f t="shared" si="83"/>
        <v>0</v>
      </c>
    </row>
    <row r="5215" spans="9:9" ht="18.75" x14ac:dyDescent="0.25">
      <c r="I5215" s="9">
        <f t="shared" si="83"/>
        <v>0</v>
      </c>
    </row>
    <row r="5216" spans="9:9" ht="18.75" x14ac:dyDescent="0.25">
      <c r="I5216" s="9">
        <f t="shared" si="83"/>
        <v>0</v>
      </c>
    </row>
    <row r="5217" spans="9:9" ht="18.75" x14ac:dyDescent="0.25">
      <c r="I5217" s="9">
        <f t="shared" si="83"/>
        <v>0</v>
      </c>
    </row>
    <row r="5218" spans="9:9" ht="18.75" x14ac:dyDescent="0.25">
      <c r="I5218" s="9">
        <f t="shared" si="83"/>
        <v>0</v>
      </c>
    </row>
    <row r="5219" spans="9:9" ht="18.75" x14ac:dyDescent="0.25">
      <c r="I5219" s="9">
        <f t="shared" si="83"/>
        <v>0</v>
      </c>
    </row>
    <row r="5220" spans="9:9" ht="18.75" x14ac:dyDescent="0.25">
      <c r="I5220" s="9">
        <f t="shared" si="83"/>
        <v>0</v>
      </c>
    </row>
    <row r="5221" spans="9:9" ht="18.75" x14ac:dyDescent="0.25">
      <c r="I5221" s="9">
        <f t="shared" si="83"/>
        <v>0</v>
      </c>
    </row>
    <row r="5222" spans="9:9" ht="18.75" x14ac:dyDescent="0.25">
      <c r="I5222" s="9">
        <f t="shared" si="83"/>
        <v>0</v>
      </c>
    </row>
    <row r="5223" spans="9:9" ht="18.75" x14ac:dyDescent="0.25">
      <c r="I5223" s="9">
        <f t="shared" si="83"/>
        <v>0</v>
      </c>
    </row>
    <row r="5224" spans="9:9" ht="18.75" x14ac:dyDescent="0.25">
      <c r="I5224" s="9">
        <f t="shared" si="83"/>
        <v>0</v>
      </c>
    </row>
    <row r="5225" spans="9:9" ht="18.75" x14ac:dyDescent="0.25">
      <c r="I5225" s="9">
        <f t="shared" si="83"/>
        <v>0</v>
      </c>
    </row>
    <row r="5226" spans="9:9" ht="18.75" x14ac:dyDescent="0.25">
      <c r="I5226" s="9">
        <f t="shared" si="83"/>
        <v>0</v>
      </c>
    </row>
    <row r="5227" spans="9:9" ht="18.75" x14ac:dyDescent="0.25">
      <c r="I5227" s="9">
        <f t="shared" si="83"/>
        <v>0</v>
      </c>
    </row>
    <row r="5228" spans="9:9" ht="18.75" x14ac:dyDescent="0.25">
      <c r="I5228" s="9">
        <f t="shared" si="83"/>
        <v>0</v>
      </c>
    </row>
    <row r="5229" spans="9:9" ht="18.75" x14ac:dyDescent="0.25">
      <c r="I5229" s="9">
        <f t="shared" si="83"/>
        <v>0</v>
      </c>
    </row>
    <row r="5230" spans="9:9" ht="18.75" x14ac:dyDescent="0.25">
      <c r="I5230" s="9">
        <f t="shared" si="83"/>
        <v>0</v>
      </c>
    </row>
    <row r="5231" spans="9:9" ht="18.75" x14ac:dyDescent="0.25">
      <c r="I5231" s="9">
        <f t="shared" si="83"/>
        <v>0</v>
      </c>
    </row>
    <row r="5232" spans="9:9" ht="18.75" x14ac:dyDescent="0.25">
      <c r="I5232" s="9">
        <f t="shared" si="83"/>
        <v>0</v>
      </c>
    </row>
    <row r="5233" spans="9:9" ht="18.75" x14ac:dyDescent="0.25">
      <c r="I5233" s="9">
        <f t="shared" si="83"/>
        <v>0</v>
      </c>
    </row>
    <row r="5234" spans="9:9" ht="18.75" x14ac:dyDescent="0.25">
      <c r="I5234" s="9">
        <f t="shared" si="83"/>
        <v>0</v>
      </c>
    </row>
    <row r="5235" spans="9:9" ht="18.75" x14ac:dyDescent="0.25">
      <c r="I5235" s="9">
        <f t="shared" si="83"/>
        <v>0</v>
      </c>
    </row>
    <row r="5236" spans="9:9" ht="18.75" x14ac:dyDescent="0.25">
      <c r="I5236" s="9">
        <f t="shared" si="83"/>
        <v>0</v>
      </c>
    </row>
    <row r="5237" spans="9:9" ht="18.75" x14ac:dyDescent="0.25">
      <c r="I5237" s="9">
        <f t="shared" si="83"/>
        <v>0</v>
      </c>
    </row>
    <row r="5238" spans="9:9" ht="18.75" x14ac:dyDescent="0.25">
      <c r="I5238" s="9">
        <f t="shared" si="83"/>
        <v>0</v>
      </c>
    </row>
    <row r="5239" spans="9:9" ht="18.75" x14ac:dyDescent="0.25">
      <c r="I5239" s="9">
        <f t="shared" si="83"/>
        <v>0</v>
      </c>
    </row>
    <row r="5240" spans="9:9" ht="18.75" x14ac:dyDescent="0.25">
      <c r="I5240" s="9">
        <f t="shared" si="83"/>
        <v>0</v>
      </c>
    </row>
    <row r="5241" spans="9:9" ht="18.75" x14ac:dyDescent="0.25">
      <c r="I5241" s="9">
        <f t="shared" si="83"/>
        <v>0</v>
      </c>
    </row>
    <row r="5242" spans="9:9" ht="18.75" x14ac:dyDescent="0.25">
      <c r="I5242" s="9">
        <f t="shared" si="83"/>
        <v>0</v>
      </c>
    </row>
    <row r="5243" spans="9:9" ht="18.75" x14ac:dyDescent="0.25">
      <c r="I5243" s="9">
        <f t="shared" si="83"/>
        <v>0</v>
      </c>
    </row>
    <row r="5244" spans="9:9" ht="18.75" x14ac:dyDescent="0.25">
      <c r="I5244" s="9">
        <f t="shared" si="83"/>
        <v>0</v>
      </c>
    </row>
    <row r="5245" spans="9:9" ht="18.75" x14ac:dyDescent="0.25">
      <c r="I5245" s="9">
        <f t="shared" si="83"/>
        <v>0</v>
      </c>
    </row>
    <row r="5246" spans="9:9" ht="18.75" x14ac:dyDescent="0.25">
      <c r="I5246" s="9">
        <f t="shared" si="83"/>
        <v>0</v>
      </c>
    </row>
    <row r="5247" spans="9:9" ht="18.75" x14ac:dyDescent="0.25">
      <c r="I5247" s="9">
        <f t="shared" si="83"/>
        <v>0</v>
      </c>
    </row>
    <row r="5248" spans="9:9" ht="18.75" x14ac:dyDescent="0.25">
      <c r="I5248" s="9">
        <f t="shared" si="83"/>
        <v>0</v>
      </c>
    </row>
    <row r="5249" spans="9:9" ht="18.75" x14ac:dyDescent="0.25">
      <c r="I5249" s="9">
        <f t="shared" si="83"/>
        <v>0</v>
      </c>
    </row>
    <row r="5250" spans="9:9" ht="18.75" x14ac:dyDescent="0.25">
      <c r="I5250" s="9">
        <f t="shared" si="83"/>
        <v>0</v>
      </c>
    </row>
    <row r="5251" spans="9:9" ht="18.75" x14ac:dyDescent="0.25">
      <c r="I5251" s="9">
        <f t="shared" si="83"/>
        <v>0</v>
      </c>
    </row>
    <row r="5252" spans="9:9" ht="18.75" x14ac:dyDescent="0.25">
      <c r="I5252" s="9">
        <f t="shared" si="83"/>
        <v>0</v>
      </c>
    </row>
    <row r="5253" spans="9:9" ht="18.75" x14ac:dyDescent="0.25">
      <c r="I5253" s="9">
        <f t="shared" si="83"/>
        <v>0</v>
      </c>
    </row>
    <row r="5254" spans="9:9" ht="18.75" x14ac:dyDescent="0.25">
      <c r="I5254" s="9">
        <f t="shared" si="83"/>
        <v>0</v>
      </c>
    </row>
    <row r="5255" spans="9:9" ht="18.75" x14ac:dyDescent="0.25">
      <c r="I5255" s="9">
        <f t="shared" si="83"/>
        <v>0</v>
      </c>
    </row>
    <row r="5256" spans="9:9" ht="18.75" x14ac:dyDescent="0.25">
      <c r="I5256" s="9">
        <f t="shared" ref="I5256:I5319" si="84">IFERROR((G5256*F5256)-H5256,"")</f>
        <v>0</v>
      </c>
    </row>
    <row r="5257" spans="9:9" ht="18.75" x14ac:dyDescent="0.25">
      <c r="I5257" s="9">
        <f t="shared" si="84"/>
        <v>0</v>
      </c>
    </row>
    <row r="5258" spans="9:9" ht="18.75" x14ac:dyDescent="0.25">
      <c r="I5258" s="9">
        <f t="shared" si="84"/>
        <v>0</v>
      </c>
    </row>
    <row r="5259" spans="9:9" ht="18.75" x14ac:dyDescent="0.25">
      <c r="I5259" s="9">
        <f t="shared" si="84"/>
        <v>0</v>
      </c>
    </row>
    <row r="5260" spans="9:9" ht="18.75" x14ac:dyDescent="0.25">
      <c r="I5260" s="9">
        <f t="shared" si="84"/>
        <v>0</v>
      </c>
    </row>
    <row r="5261" spans="9:9" ht="18.75" x14ac:dyDescent="0.25">
      <c r="I5261" s="9">
        <f t="shared" si="84"/>
        <v>0</v>
      </c>
    </row>
    <row r="5262" spans="9:9" ht="18.75" x14ac:dyDescent="0.25">
      <c r="I5262" s="9">
        <f t="shared" si="84"/>
        <v>0</v>
      </c>
    </row>
    <row r="5263" spans="9:9" ht="18.75" x14ac:dyDescent="0.25">
      <c r="I5263" s="9">
        <f t="shared" si="84"/>
        <v>0</v>
      </c>
    </row>
    <row r="5264" spans="9:9" ht="18.75" x14ac:dyDescent="0.25">
      <c r="I5264" s="9">
        <f t="shared" si="84"/>
        <v>0</v>
      </c>
    </row>
    <row r="5265" spans="9:9" ht="18.75" x14ac:dyDescent="0.25">
      <c r="I5265" s="9">
        <f t="shared" si="84"/>
        <v>0</v>
      </c>
    </row>
    <row r="5266" spans="9:9" ht="18.75" x14ac:dyDescent="0.25">
      <c r="I5266" s="9">
        <f t="shared" si="84"/>
        <v>0</v>
      </c>
    </row>
    <row r="5267" spans="9:9" ht="18.75" x14ac:dyDescent="0.25">
      <c r="I5267" s="9">
        <f t="shared" si="84"/>
        <v>0</v>
      </c>
    </row>
    <row r="5268" spans="9:9" ht="18.75" x14ac:dyDescent="0.25">
      <c r="I5268" s="9">
        <f t="shared" si="84"/>
        <v>0</v>
      </c>
    </row>
    <row r="5269" spans="9:9" ht="18.75" x14ac:dyDescent="0.25">
      <c r="I5269" s="9">
        <f t="shared" si="84"/>
        <v>0</v>
      </c>
    </row>
    <row r="5270" spans="9:9" ht="18.75" x14ac:dyDescent="0.25">
      <c r="I5270" s="9">
        <f t="shared" si="84"/>
        <v>0</v>
      </c>
    </row>
    <row r="5271" spans="9:9" ht="18.75" x14ac:dyDescent="0.25">
      <c r="I5271" s="9">
        <f t="shared" si="84"/>
        <v>0</v>
      </c>
    </row>
    <row r="5272" spans="9:9" ht="18.75" x14ac:dyDescent="0.25">
      <c r="I5272" s="9">
        <f t="shared" si="84"/>
        <v>0</v>
      </c>
    </row>
    <row r="5273" spans="9:9" ht="18.75" x14ac:dyDescent="0.25">
      <c r="I5273" s="9">
        <f t="shared" si="84"/>
        <v>0</v>
      </c>
    </row>
    <row r="5274" spans="9:9" ht="18.75" x14ac:dyDescent="0.25">
      <c r="I5274" s="9">
        <f t="shared" si="84"/>
        <v>0</v>
      </c>
    </row>
    <row r="5275" spans="9:9" ht="18.75" x14ac:dyDescent="0.25">
      <c r="I5275" s="9">
        <f t="shared" si="84"/>
        <v>0</v>
      </c>
    </row>
    <row r="5276" spans="9:9" ht="18.75" x14ac:dyDescent="0.25">
      <c r="I5276" s="9">
        <f t="shared" si="84"/>
        <v>0</v>
      </c>
    </row>
    <row r="5277" spans="9:9" ht="18.75" x14ac:dyDescent="0.25">
      <c r="I5277" s="9">
        <f t="shared" si="84"/>
        <v>0</v>
      </c>
    </row>
    <row r="5278" spans="9:9" ht="18.75" x14ac:dyDescent="0.25">
      <c r="I5278" s="9">
        <f t="shared" si="84"/>
        <v>0</v>
      </c>
    </row>
    <row r="5279" spans="9:9" ht="18.75" x14ac:dyDescent="0.25">
      <c r="I5279" s="9">
        <f t="shared" si="84"/>
        <v>0</v>
      </c>
    </row>
    <row r="5280" spans="9:9" ht="18.75" x14ac:dyDescent="0.25">
      <c r="I5280" s="9">
        <f t="shared" si="84"/>
        <v>0</v>
      </c>
    </row>
    <row r="5281" spans="9:9" ht="18.75" x14ac:dyDescent="0.25">
      <c r="I5281" s="9">
        <f t="shared" si="84"/>
        <v>0</v>
      </c>
    </row>
    <row r="5282" spans="9:9" ht="18.75" x14ac:dyDescent="0.25">
      <c r="I5282" s="9">
        <f t="shared" si="84"/>
        <v>0</v>
      </c>
    </row>
    <row r="5283" spans="9:9" ht="18.75" x14ac:dyDescent="0.25">
      <c r="I5283" s="9">
        <f t="shared" si="84"/>
        <v>0</v>
      </c>
    </row>
    <row r="5284" spans="9:9" ht="18.75" x14ac:dyDescent="0.25">
      <c r="I5284" s="9">
        <f t="shared" si="84"/>
        <v>0</v>
      </c>
    </row>
    <row r="5285" spans="9:9" ht="18.75" x14ac:dyDescent="0.25">
      <c r="I5285" s="9">
        <f t="shared" si="84"/>
        <v>0</v>
      </c>
    </row>
    <row r="5286" spans="9:9" ht="18.75" x14ac:dyDescent="0.25">
      <c r="I5286" s="9">
        <f t="shared" si="84"/>
        <v>0</v>
      </c>
    </row>
    <row r="5287" spans="9:9" ht="18.75" x14ac:dyDescent="0.25">
      <c r="I5287" s="9">
        <f t="shared" si="84"/>
        <v>0</v>
      </c>
    </row>
    <row r="5288" spans="9:9" ht="18.75" x14ac:dyDescent="0.25">
      <c r="I5288" s="9">
        <f t="shared" si="84"/>
        <v>0</v>
      </c>
    </row>
    <row r="5289" spans="9:9" ht="18.75" x14ac:dyDescent="0.25">
      <c r="I5289" s="9">
        <f t="shared" si="84"/>
        <v>0</v>
      </c>
    </row>
    <row r="5290" spans="9:9" ht="18.75" x14ac:dyDescent="0.25">
      <c r="I5290" s="9">
        <f t="shared" si="84"/>
        <v>0</v>
      </c>
    </row>
    <row r="5291" spans="9:9" ht="18.75" x14ac:dyDescent="0.25">
      <c r="I5291" s="9">
        <f t="shared" si="84"/>
        <v>0</v>
      </c>
    </row>
    <row r="5292" spans="9:9" ht="18.75" x14ac:dyDescent="0.25">
      <c r="I5292" s="9">
        <f t="shared" si="84"/>
        <v>0</v>
      </c>
    </row>
    <row r="5293" spans="9:9" ht="18.75" x14ac:dyDescent="0.25">
      <c r="I5293" s="9">
        <f t="shared" si="84"/>
        <v>0</v>
      </c>
    </row>
    <row r="5294" spans="9:9" ht="18.75" x14ac:dyDescent="0.25">
      <c r="I5294" s="9">
        <f t="shared" si="84"/>
        <v>0</v>
      </c>
    </row>
    <row r="5295" spans="9:9" ht="18.75" x14ac:dyDescent="0.25">
      <c r="I5295" s="9">
        <f t="shared" si="84"/>
        <v>0</v>
      </c>
    </row>
    <row r="5296" spans="9:9" ht="18.75" x14ac:dyDescent="0.25">
      <c r="I5296" s="9">
        <f t="shared" si="84"/>
        <v>0</v>
      </c>
    </row>
    <row r="5297" spans="9:9" ht="18.75" x14ac:dyDescent="0.25">
      <c r="I5297" s="9">
        <f t="shared" si="84"/>
        <v>0</v>
      </c>
    </row>
    <row r="5298" spans="9:9" ht="18.75" x14ac:dyDescent="0.25">
      <c r="I5298" s="9">
        <f t="shared" si="84"/>
        <v>0</v>
      </c>
    </row>
    <row r="5299" spans="9:9" ht="18.75" x14ac:dyDescent="0.25">
      <c r="I5299" s="9">
        <f t="shared" si="84"/>
        <v>0</v>
      </c>
    </row>
    <row r="5300" spans="9:9" ht="18.75" x14ac:dyDescent="0.25">
      <c r="I5300" s="9">
        <f t="shared" si="84"/>
        <v>0</v>
      </c>
    </row>
    <row r="5301" spans="9:9" ht="18.75" x14ac:dyDescent="0.25">
      <c r="I5301" s="9">
        <f t="shared" si="84"/>
        <v>0</v>
      </c>
    </row>
    <row r="5302" spans="9:9" ht="18.75" x14ac:dyDescent="0.25">
      <c r="I5302" s="9">
        <f t="shared" si="84"/>
        <v>0</v>
      </c>
    </row>
    <row r="5303" spans="9:9" ht="18.75" x14ac:dyDescent="0.25">
      <c r="I5303" s="9">
        <f t="shared" si="84"/>
        <v>0</v>
      </c>
    </row>
    <row r="5304" spans="9:9" ht="18.75" x14ac:dyDescent="0.25">
      <c r="I5304" s="9">
        <f t="shared" si="84"/>
        <v>0</v>
      </c>
    </row>
    <row r="5305" spans="9:9" ht="18.75" x14ac:dyDescent="0.25">
      <c r="I5305" s="9">
        <f t="shared" si="84"/>
        <v>0</v>
      </c>
    </row>
    <row r="5306" spans="9:9" ht="18.75" x14ac:dyDescent="0.25">
      <c r="I5306" s="9">
        <f t="shared" si="84"/>
        <v>0</v>
      </c>
    </row>
    <row r="5307" spans="9:9" ht="18.75" x14ac:dyDescent="0.25">
      <c r="I5307" s="9">
        <f t="shared" si="84"/>
        <v>0</v>
      </c>
    </row>
    <row r="5308" spans="9:9" ht="18.75" x14ac:dyDescent="0.25">
      <c r="I5308" s="9">
        <f t="shared" si="84"/>
        <v>0</v>
      </c>
    </row>
    <row r="5309" spans="9:9" ht="18.75" x14ac:dyDescent="0.25">
      <c r="I5309" s="9">
        <f t="shared" si="84"/>
        <v>0</v>
      </c>
    </row>
    <row r="5310" spans="9:9" ht="18.75" x14ac:dyDescent="0.25">
      <c r="I5310" s="9">
        <f t="shared" si="84"/>
        <v>0</v>
      </c>
    </row>
    <row r="5311" spans="9:9" ht="18.75" x14ac:dyDescent="0.25">
      <c r="I5311" s="9">
        <f t="shared" si="84"/>
        <v>0</v>
      </c>
    </row>
    <row r="5312" spans="9:9" ht="18.75" x14ac:dyDescent="0.25">
      <c r="I5312" s="9">
        <f t="shared" si="84"/>
        <v>0</v>
      </c>
    </row>
    <row r="5313" spans="9:9" ht="18.75" x14ac:dyDescent="0.25">
      <c r="I5313" s="9">
        <f t="shared" si="84"/>
        <v>0</v>
      </c>
    </row>
    <row r="5314" spans="9:9" ht="18.75" x14ac:dyDescent="0.25">
      <c r="I5314" s="9">
        <f t="shared" si="84"/>
        <v>0</v>
      </c>
    </row>
    <row r="5315" spans="9:9" ht="18.75" x14ac:dyDescent="0.25">
      <c r="I5315" s="9">
        <f t="shared" si="84"/>
        <v>0</v>
      </c>
    </row>
    <row r="5316" spans="9:9" ht="18.75" x14ac:dyDescent="0.25">
      <c r="I5316" s="9">
        <f t="shared" si="84"/>
        <v>0</v>
      </c>
    </row>
    <row r="5317" spans="9:9" ht="18.75" x14ac:dyDescent="0.25">
      <c r="I5317" s="9">
        <f t="shared" si="84"/>
        <v>0</v>
      </c>
    </row>
    <row r="5318" spans="9:9" ht="18.75" x14ac:dyDescent="0.25">
      <c r="I5318" s="9">
        <f t="shared" si="84"/>
        <v>0</v>
      </c>
    </row>
    <row r="5319" spans="9:9" ht="18.75" x14ac:dyDescent="0.25">
      <c r="I5319" s="9">
        <f t="shared" si="84"/>
        <v>0</v>
      </c>
    </row>
    <row r="5320" spans="9:9" ht="18.75" x14ac:dyDescent="0.25">
      <c r="I5320" s="9">
        <f t="shared" ref="I5320:I5383" si="85">IFERROR((G5320*F5320)-H5320,"")</f>
        <v>0</v>
      </c>
    </row>
    <row r="5321" spans="9:9" ht="18.75" x14ac:dyDescent="0.25">
      <c r="I5321" s="9">
        <f t="shared" si="85"/>
        <v>0</v>
      </c>
    </row>
    <row r="5322" spans="9:9" ht="18.75" x14ac:dyDescent="0.25">
      <c r="I5322" s="9">
        <f t="shared" si="85"/>
        <v>0</v>
      </c>
    </row>
    <row r="5323" spans="9:9" ht="18.75" x14ac:dyDescent="0.25">
      <c r="I5323" s="9">
        <f t="shared" si="85"/>
        <v>0</v>
      </c>
    </row>
    <row r="5324" spans="9:9" ht="18.75" x14ac:dyDescent="0.25">
      <c r="I5324" s="9">
        <f t="shared" si="85"/>
        <v>0</v>
      </c>
    </row>
    <row r="5325" spans="9:9" ht="18.75" x14ac:dyDescent="0.25">
      <c r="I5325" s="9">
        <f t="shared" si="85"/>
        <v>0</v>
      </c>
    </row>
    <row r="5326" spans="9:9" ht="18.75" x14ac:dyDescent="0.25">
      <c r="I5326" s="9">
        <f t="shared" si="85"/>
        <v>0</v>
      </c>
    </row>
    <row r="5327" spans="9:9" ht="18.75" x14ac:dyDescent="0.25">
      <c r="I5327" s="9">
        <f t="shared" si="85"/>
        <v>0</v>
      </c>
    </row>
    <row r="5328" spans="9:9" ht="18.75" x14ac:dyDescent="0.25">
      <c r="I5328" s="9">
        <f t="shared" si="85"/>
        <v>0</v>
      </c>
    </row>
    <row r="5329" spans="9:9" ht="18.75" x14ac:dyDescent="0.25">
      <c r="I5329" s="9">
        <f t="shared" si="85"/>
        <v>0</v>
      </c>
    </row>
    <row r="5330" spans="9:9" ht="18.75" x14ac:dyDescent="0.25">
      <c r="I5330" s="9">
        <f t="shared" si="85"/>
        <v>0</v>
      </c>
    </row>
    <row r="5331" spans="9:9" ht="18.75" x14ac:dyDescent="0.25">
      <c r="I5331" s="9">
        <f t="shared" si="85"/>
        <v>0</v>
      </c>
    </row>
    <row r="5332" spans="9:9" ht="18.75" x14ac:dyDescent="0.25">
      <c r="I5332" s="9">
        <f t="shared" si="85"/>
        <v>0</v>
      </c>
    </row>
    <row r="5333" spans="9:9" ht="18.75" x14ac:dyDescent="0.25">
      <c r="I5333" s="9">
        <f t="shared" si="85"/>
        <v>0</v>
      </c>
    </row>
    <row r="5334" spans="9:9" ht="18.75" x14ac:dyDescent="0.25">
      <c r="I5334" s="9">
        <f t="shared" si="85"/>
        <v>0</v>
      </c>
    </row>
    <row r="5335" spans="9:9" ht="18.75" x14ac:dyDescent="0.25">
      <c r="I5335" s="9">
        <f t="shared" si="85"/>
        <v>0</v>
      </c>
    </row>
    <row r="5336" spans="9:9" ht="18.75" x14ac:dyDescent="0.25">
      <c r="I5336" s="9">
        <f t="shared" si="85"/>
        <v>0</v>
      </c>
    </row>
    <row r="5337" spans="9:9" ht="18.75" x14ac:dyDescent="0.25">
      <c r="I5337" s="9">
        <f t="shared" si="85"/>
        <v>0</v>
      </c>
    </row>
    <row r="5338" spans="9:9" ht="18.75" x14ac:dyDescent="0.25">
      <c r="I5338" s="9">
        <f t="shared" si="85"/>
        <v>0</v>
      </c>
    </row>
    <row r="5339" spans="9:9" ht="18.75" x14ac:dyDescent="0.25">
      <c r="I5339" s="9">
        <f t="shared" si="85"/>
        <v>0</v>
      </c>
    </row>
    <row r="5340" spans="9:9" ht="18.75" x14ac:dyDescent="0.25">
      <c r="I5340" s="9">
        <f t="shared" si="85"/>
        <v>0</v>
      </c>
    </row>
    <row r="5341" spans="9:9" ht="18.75" x14ac:dyDescent="0.25">
      <c r="I5341" s="9">
        <f t="shared" si="85"/>
        <v>0</v>
      </c>
    </row>
    <row r="5342" spans="9:9" ht="18.75" x14ac:dyDescent="0.25">
      <c r="I5342" s="9">
        <f t="shared" si="85"/>
        <v>0</v>
      </c>
    </row>
    <row r="5343" spans="9:9" ht="18.75" x14ac:dyDescent="0.25">
      <c r="I5343" s="9">
        <f t="shared" si="85"/>
        <v>0</v>
      </c>
    </row>
    <row r="5344" spans="9:9" ht="18.75" x14ac:dyDescent="0.25">
      <c r="I5344" s="9">
        <f t="shared" si="85"/>
        <v>0</v>
      </c>
    </row>
    <row r="5345" spans="9:9" ht="18.75" x14ac:dyDescent="0.25">
      <c r="I5345" s="9">
        <f t="shared" si="85"/>
        <v>0</v>
      </c>
    </row>
    <row r="5346" spans="9:9" ht="18.75" x14ac:dyDescent="0.25">
      <c r="I5346" s="9">
        <f t="shared" si="85"/>
        <v>0</v>
      </c>
    </row>
    <row r="5347" spans="9:9" ht="18.75" x14ac:dyDescent="0.25">
      <c r="I5347" s="9">
        <f t="shared" si="85"/>
        <v>0</v>
      </c>
    </row>
    <row r="5348" spans="9:9" ht="18.75" x14ac:dyDescent="0.25">
      <c r="I5348" s="9">
        <f t="shared" si="85"/>
        <v>0</v>
      </c>
    </row>
    <row r="5349" spans="9:9" ht="18.75" x14ac:dyDescent="0.25">
      <c r="I5349" s="9">
        <f t="shared" si="85"/>
        <v>0</v>
      </c>
    </row>
    <row r="5350" spans="9:9" ht="18.75" x14ac:dyDescent="0.25">
      <c r="I5350" s="9">
        <f t="shared" si="85"/>
        <v>0</v>
      </c>
    </row>
    <row r="5351" spans="9:9" ht="18.75" x14ac:dyDescent="0.25">
      <c r="I5351" s="9">
        <f t="shared" si="85"/>
        <v>0</v>
      </c>
    </row>
    <row r="5352" spans="9:9" ht="18.75" x14ac:dyDescent="0.25">
      <c r="I5352" s="9">
        <f t="shared" si="85"/>
        <v>0</v>
      </c>
    </row>
    <row r="5353" spans="9:9" ht="18.75" x14ac:dyDescent="0.25">
      <c r="I5353" s="9">
        <f t="shared" si="85"/>
        <v>0</v>
      </c>
    </row>
    <row r="5354" spans="9:9" ht="18.75" x14ac:dyDescent="0.25">
      <c r="I5354" s="9">
        <f t="shared" si="85"/>
        <v>0</v>
      </c>
    </row>
    <row r="5355" spans="9:9" ht="18.75" x14ac:dyDescent="0.25">
      <c r="I5355" s="9">
        <f t="shared" si="85"/>
        <v>0</v>
      </c>
    </row>
    <row r="5356" spans="9:9" ht="18.75" x14ac:dyDescent="0.25">
      <c r="I5356" s="9">
        <f t="shared" si="85"/>
        <v>0</v>
      </c>
    </row>
    <row r="5357" spans="9:9" ht="18.75" x14ac:dyDescent="0.25">
      <c r="I5357" s="9">
        <f t="shared" si="85"/>
        <v>0</v>
      </c>
    </row>
    <row r="5358" spans="9:9" ht="18.75" x14ac:dyDescent="0.25">
      <c r="I5358" s="9">
        <f t="shared" si="85"/>
        <v>0</v>
      </c>
    </row>
    <row r="5359" spans="9:9" ht="18.75" x14ac:dyDescent="0.25">
      <c r="I5359" s="9">
        <f t="shared" si="85"/>
        <v>0</v>
      </c>
    </row>
    <row r="5360" spans="9:9" ht="18.75" x14ac:dyDescent="0.25">
      <c r="I5360" s="9">
        <f t="shared" si="85"/>
        <v>0</v>
      </c>
    </row>
    <row r="5361" spans="9:9" ht="18.75" x14ac:dyDescent="0.25">
      <c r="I5361" s="9">
        <f t="shared" si="85"/>
        <v>0</v>
      </c>
    </row>
    <row r="5362" spans="9:9" ht="18.75" x14ac:dyDescent="0.25">
      <c r="I5362" s="9">
        <f t="shared" si="85"/>
        <v>0</v>
      </c>
    </row>
    <row r="5363" spans="9:9" ht="18.75" x14ac:dyDescent="0.25">
      <c r="I5363" s="9">
        <f t="shared" si="85"/>
        <v>0</v>
      </c>
    </row>
    <row r="5364" spans="9:9" ht="18.75" x14ac:dyDescent="0.25">
      <c r="I5364" s="9">
        <f t="shared" si="85"/>
        <v>0</v>
      </c>
    </row>
    <row r="5365" spans="9:9" ht="18.75" x14ac:dyDescent="0.25">
      <c r="I5365" s="9">
        <f t="shared" si="85"/>
        <v>0</v>
      </c>
    </row>
    <row r="5366" spans="9:9" ht="18.75" x14ac:dyDescent="0.25">
      <c r="I5366" s="9">
        <f t="shared" si="85"/>
        <v>0</v>
      </c>
    </row>
    <row r="5367" spans="9:9" ht="18.75" x14ac:dyDescent="0.25">
      <c r="I5367" s="9">
        <f t="shared" si="85"/>
        <v>0</v>
      </c>
    </row>
    <row r="5368" spans="9:9" ht="18.75" x14ac:dyDescent="0.25">
      <c r="I5368" s="9">
        <f t="shared" si="85"/>
        <v>0</v>
      </c>
    </row>
    <row r="5369" spans="9:9" ht="18.75" x14ac:dyDescent="0.25">
      <c r="I5369" s="9">
        <f t="shared" si="85"/>
        <v>0</v>
      </c>
    </row>
    <row r="5370" spans="9:9" ht="18.75" x14ac:dyDescent="0.25">
      <c r="I5370" s="9">
        <f t="shared" si="85"/>
        <v>0</v>
      </c>
    </row>
    <row r="5371" spans="9:9" ht="18.75" x14ac:dyDescent="0.25">
      <c r="I5371" s="9">
        <f t="shared" si="85"/>
        <v>0</v>
      </c>
    </row>
    <row r="5372" spans="9:9" ht="18.75" x14ac:dyDescent="0.25">
      <c r="I5372" s="9">
        <f t="shared" si="85"/>
        <v>0</v>
      </c>
    </row>
    <row r="5373" spans="9:9" ht="18.75" x14ac:dyDescent="0.25">
      <c r="I5373" s="9">
        <f t="shared" si="85"/>
        <v>0</v>
      </c>
    </row>
    <row r="5374" spans="9:9" ht="18.75" x14ac:dyDescent="0.25">
      <c r="I5374" s="9">
        <f t="shared" si="85"/>
        <v>0</v>
      </c>
    </row>
    <row r="5375" spans="9:9" ht="18.75" x14ac:dyDescent="0.25">
      <c r="I5375" s="9">
        <f t="shared" si="85"/>
        <v>0</v>
      </c>
    </row>
    <row r="5376" spans="9:9" ht="18.75" x14ac:dyDescent="0.25">
      <c r="I5376" s="9">
        <f t="shared" si="85"/>
        <v>0</v>
      </c>
    </row>
    <row r="5377" spans="9:9" ht="18.75" x14ac:dyDescent="0.25">
      <c r="I5377" s="9">
        <f t="shared" si="85"/>
        <v>0</v>
      </c>
    </row>
    <row r="5378" spans="9:9" ht="18.75" x14ac:dyDescent="0.25">
      <c r="I5378" s="9">
        <f t="shared" si="85"/>
        <v>0</v>
      </c>
    </row>
    <row r="5379" spans="9:9" ht="18.75" x14ac:dyDescent="0.25">
      <c r="I5379" s="9">
        <f t="shared" si="85"/>
        <v>0</v>
      </c>
    </row>
    <row r="5380" spans="9:9" ht="18.75" x14ac:dyDescent="0.25">
      <c r="I5380" s="9">
        <f t="shared" si="85"/>
        <v>0</v>
      </c>
    </row>
    <row r="5381" spans="9:9" ht="18.75" x14ac:dyDescent="0.25">
      <c r="I5381" s="9">
        <f t="shared" si="85"/>
        <v>0</v>
      </c>
    </row>
    <row r="5382" spans="9:9" ht="18.75" x14ac:dyDescent="0.25">
      <c r="I5382" s="9">
        <f t="shared" si="85"/>
        <v>0</v>
      </c>
    </row>
    <row r="5383" spans="9:9" ht="18.75" x14ac:dyDescent="0.25">
      <c r="I5383" s="9">
        <f t="shared" si="85"/>
        <v>0</v>
      </c>
    </row>
    <row r="5384" spans="9:9" ht="18.75" x14ac:dyDescent="0.25">
      <c r="I5384" s="9">
        <f t="shared" ref="I5384:I5447" si="86">IFERROR((G5384*F5384)-H5384,"")</f>
        <v>0</v>
      </c>
    </row>
    <row r="5385" spans="9:9" ht="18.75" x14ac:dyDescent="0.25">
      <c r="I5385" s="9">
        <f t="shared" si="86"/>
        <v>0</v>
      </c>
    </row>
    <row r="5386" spans="9:9" ht="18.75" x14ac:dyDescent="0.25">
      <c r="I5386" s="9">
        <f t="shared" si="86"/>
        <v>0</v>
      </c>
    </row>
    <row r="5387" spans="9:9" ht="18.75" x14ac:dyDescent="0.25">
      <c r="I5387" s="9">
        <f t="shared" si="86"/>
        <v>0</v>
      </c>
    </row>
    <row r="5388" spans="9:9" ht="18.75" x14ac:dyDescent="0.25">
      <c r="I5388" s="9">
        <f t="shared" si="86"/>
        <v>0</v>
      </c>
    </row>
    <row r="5389" spans="9:9" ht="18.75" x14ac:dyDescent="0.25">
      <c r="I5389" s="9">
        <f t="shared" si="86"/>
        <v>0</v>
      </c>
    </row>
    <row r="5390" spans="9:9" ht="18.75" x14ac:dyDescent="0.25">
      <c r="I5390" s="9">
        <f t="shared" si="86"/>
        <v>0</v>
      </c>
    </row>
    <row r="5391" spans="9:9" ht="18.75" x14ac:dyDescent="0.25">
      <c r="I5391" s="9">
        <f t="shared" si="86"/>
        <v>0</v>
      </c>
    </row>
    <row r="5392" spans="9:9" ht="18.75" x14ac:dyDescent="0.25">
      <c r="I5392" s="9">
        <f t="shared" si="86"/>
        <v>0</v>
      </c>
    </row>
    <row r="5393" spans="9:9" ht="18.75" x14ac:dyDescent="0.25">
      <c r="I5393" s="9">
        <f t="shared" si="86"/>
        <v>0</v>
      </c>
    </row>
    <row r="5394" spans="9:9" ht="18.75" x14ac:dyDescent="0.25">
      <c r="I5394" s="9">
        <f t="shared" si="86"/>
        <v>0</v>
      </c>
    </row>
    <row r="5395" spans="9:9" ht="18.75" x14ac:dyDescent="0.25">
      <c r="I5395" s="9">
        <f t="shared" si="86"/>
        <v>0</v>
      </c>
    </row>
    <row r="5396" spans="9:9" ht="18.75" x14ac:dyDescent="0.25">
      <c r="I5396" s="9">
        <f t="shared" si="86"/>
        <v>0</v>
      </c>
    </row>
    <row r="5397" spans="9:9" ht="18.75" x14ac:dyDescent="0.25">
      <c r="I5397" s="9">
        <f t="shared" si="86"/>
        <v>0</v>
      </c>
    </row>
    <row r="5398" spans="9:9" ht="18.75" x14ac:dyDescent="0.25">
      <c r="I5398" s="9">
        <f t="shared" si="86"/>
        <v>0</v>
      </c>
    </row>
    <row r="5399" spans="9:9" ht="18.75" x14ac:dyDescent="0.25">
      <c r="I5399" s="9">
        <f t="shared" si="86"/>
        <v>0</v>
      </c>
    </row>
    <row r="5400" spans="9:9" ht="18.75" x14ac:dyDescent="0.25">
      <c r="I5400" s="9">
        <f t="shared" si="86"/>
        <v>0</v>
      </c>
    </row>
    <row r="5401" spans="9:9" ht="18.75" x14ac:dyDescent="0.25">
      <c r="I5401" s="9">
        <f t="shared" si="86"/>
        <v>0</v>
      </c>
    </row>
    <row r="5402" spans="9:9" ht="18.75" x14ac:dyDescent="0.25">
      <c r="I5402" s="9">
        <f t="shared" si="86"/>
        <v>0</v>
      </c>
    </row>
    <row r="5403" spans="9:9" ht="18.75" x14ac:dyDescent="0.25">
      <c r="I5403" s="9">
        <f t="shared" si="86"/>
        <v>0</v>
      </c>
    </row>
    <row r="5404" spans="9:9" ht="18.75" x14ac:dyDescent="0.25">
      <c r="I5404" s="9">
        <f t="shared" si="86"/>
        <v>0</v>
      </c>
    </row>
    <row r="5405" spans="9:9" ht="18.75" x14ac:dyDescent="0.25">
      <c r="I5405" s="9">
        <f t="shared" si="86"/>
        <v>0</v>
      </c>
    </row>
    <row r="5406" spans="9:9" ht="18.75" x14ac:dyDescent="0.25">
      <c r="I5406" s="9">
        <f t="shared" si="86"/>
        <v>0</v>
      </c>
    </row>
    <row r="5407" spans="9:9" ht="18.75" x14ac:dyDescent="0.25">
      <c r="I5407" s="9">
        <f t="shared" si="86"/>
        <v>0</v>
      </c>
    </row>
    <row r="5408" spans="9:9" ht="18.75" x14ac:dyDescent="0.25">
      <c r="I5408" s="9">
        <f t="shared" si="86"/>
        <v>0</v>
      </c>
    </row>
    <row r="5409" spans="9:9" ht="18.75" x14ac:dyDescent="0.25">
      <c r="I5409" s="9">
        <f t="shared" si="86"/>
        <v>0</v>
      </c>
    </row>
    <row r="5410" spans="9:9" ht="18.75" x14ac:dyDescent="0.25">
      <c r="I5410" s="9">
        <f t="shared" si="86"/>
        <v>0</v>
      </c>
    </row>
    <row r="5411" spans="9:9" ht="18.75" x14ac:dyDescent="0.25">
      <c r="I5411" s="9">
        <f t="shared" si="86"/>
        <v>0</v>
      </c>
    </row>
    <row r="5412" spans="9:9" ht="18.75" x14ac:dyDescent="0.25">
      <c r="I5412" s="9">
        <f t="shared" si="86"/>
        <v>0</v>
      </c>
    </row>
    <row r="5413" spans="9:9" ht="18.75" x14ac:dyDescent="0.25">
      <c r="I5413" s="9">
        <f t="shared" si="86"/>
        <v>0</v>
      </c>
    </row>
    <row r="5414" spans="9:9" ht="18.75" x14ac:dyDescent="0.25">
      <c r="I5414" s="9">
        <f t="shared" si="86"/>
        <v>0</v>
      </c>
    </row>
    <row r="5415" spans="9:9" ht="18.75" x14ac:dyDescent="0.25">
      <c r="I5415" s="9">
        <f t="shared" si="86"/>
        <v>0</v>
      </c>
    </row>
    <row r="5416" spans="9:9" ht="18.75" x14ac:dyDescent="0.25">
      <c r="I5416" s="9">
        <f t="shared" si="86"/>
        <v>0</v>
      </c>
    </row>
    <row r="5417" spans="9:9" ht="18.75" x14ac:dyDescent="0.25">
      <c r="I5417" s="9">
        <f t="shared" si="86"/>
        <v>0</v>
      </c>
    </row>
    <row r="5418" spans="9:9" ht="18.75" x14ac:dyDescent="0.25">
      <c r="I5418" s="9">
        <f t="shared" si="86"/>
        <v>0</v>
      </c>
    </row>
    <row r="5419" spans="9:9" ht="18.75" x14ac:dyDescent="0.25">
      <c r="I5419" s="9">
        <f t="shared" si="86"/>
        <v>0</v>
      </c>
    </row>
    <row r="5420" spans="9:9" ht="18.75" x14ac:dyDescent="0.25">
      <c r="I5420" s="9">
        <f t="shared" si="86"/>
        <v>0</v>
      </c>
    </row>
    <row r="5421" spans="9:9" ht="18.75" x14ac:dyDescent="0.25">
      <c r="I5421" s="9">
        <f t="shared" si="86"/>
        <v>0</v>
      </c>
    </row>
    <row r="5422" spans="9:9" ht="18.75" x14ac:dyDescent="0.25">
      <c r="I5422" s="9">
        <f t="shared" si="86"/>
        <v>0</v>
      </c>
    </row>
    <row r="5423" spans="9:9" ht="18.75" x14ac:dyDescent="0.25">
      <c r="I5423" s="9">
        <f t="shared" si="86"/>
        <v>0</v>
      </c>
    </row>
    <row r="5424" spans="9:9" ht="18.75" x14ac:dyDescent="0.25">
      <c r="I5424" s="9">
        <f t="shared" si="86"/>
        <v>0</v>
      </c>
    </row>
    <row r="5425" spans="9:9" ht="18.75" x14ac:dyDescent="0.25">
      <c r="I5425" s="9">
        <f t="shared" si="86"/>
        <v>0</v>
      </c>
    </row>
    <row r="5426" spans="9:9" ht="18.75" x14ac:dyDescent="0.25">
      <c r="I5426" s="9">
        <f t="shared" si="86"/>
        <v>0</v>
      </c>
    </row>
    <row r="5427" spans="9:9" ht="18.75" x14ac:dyDescent="0.25">
      <c r="I5427" s="9">
        <f t="shared" si="86"/>
        <v>0</v>
      </c>
    </row>
    <row r="5428" spans="9:9" ht="18.75" x14ac:dyDescent="0.25">
      <c r="I5428" s="9">
        <f t="shared" si="86"/>
        <v>0</v>
      </c>
    </row>
    <row r="5429" spans="9:9" ht="18.75" x14ac:dyDescent="0.25">
      <c r="I5429" s="9">
        <f t="shared" si="86"/>
        <v>0</v>
      </c>
    </row>
    <row r="5430" spans="9:9" ht="18.75" x14ac:dyDescent="0.25">
      <c r="I5430" s="9">
        <f t="shared" si="86"/>
        <v>0</v>
      </c>
    </row>
    <row r="5431" spans="9:9" ht="18.75" x14ac:dyDescent="0.25">
      <c r="I5431" s="9">
        <f t="shared" si="86"/>
        <v>0</v>
      </c>
    </row>
    <row r="5432" spans="9:9" ht="18.75" x14ac:dyDescent="0.25">
      <c r="I5432" s="9">
        <f t="shared" si="86"/>
        <v>0</v>
      </c>
    </row>
    <row r="5433" spans="9:9" ht="18.75" x14ac:dyDescent="0.25">
      <c r="I5433" s="9">
        <f t="shared" si="86"/>
        <v>0</v>
      </c>
    </row>
    <row r="5434" spans="9:9" ht="18.75" x14ac:dyDescent="0.25">
      <c r="I5434" s="9">
        <f t="shared" si="86"/>
        <v>0</v>
      </c>
    </row>
    <row r="5435" spans="9:9" ht="18.75" x14ac:dyDescent="0.25">
      <c r="I5435" s="9">
        <f t="shared" si="86"/>
        <v>0</v>
      </c>
    </row>
    <row r="5436" spans="9:9" ht="18.75" x14ac:dyDescent="0.25">
      <c r="I5436" s="9">
        <f t="shared" si="86"/>
        <v>0</v>
      </c>
    </row>
    <row r="5437" spans="9:9" ht="18.75" x14ac:dyDescent="0.25">
      <c r="I5437" s="9">
        <f t="shared" si="86"/>
        <v>0</v>
      </c>
    </row>
    <row r="5438" spans="9:9" ht="18.75" x14ac:dyDescent="0.25">
      <c r="I5438" s="9">
        <f t="shared" si="86"/>
        <v>0</v>
      </c>
    </row>
    <row r="5439" spans="9:9" ht="18.75" x14ac:dyDescent="0.25">
      <c r="I5439" s="9">
        <f t="shared" si="86"/>
        <v>0</v>
      </c>
    </row>
    <row r="5440" spans="9:9" ht="18.75" x14ac:dyDescent="0.25">
      <c r="I5440" s="9">
        <f t="shared" si="86"/>
        <v>0</v>
      </c>
    </row>
    <row r="5441" spans="9:9" ht="18.75" x14ac:dyDescent="0.25">
      <c r="I5441" s="9">
        <f t="shared" si="86"/>
        <v>0</v>
      </c>
    </row>
    <row r="5442" spans="9:9" ht="18.75" x14ac:dyDescent="0.25">
      <c r="I5442" s="9">
        <f t="shared" si="86"/>
        <v>0</v>
      </c>
    </row>
    <row r="5443" spans="9:9" ht="18.75" x14ac:dyDescent="0.25">
      <c r="I5443" s="9">
        <f t="shared" si="86"/>
        <v>0</v>
      </c>
    </row>
    <row r="5444" spans="9:9" ht="18.75" x14ac:dyDescent="0.25">
      <c r="I5444" s="9">
        <f t="shared" si="86"/>
        <v>0</v>
      </c>
    </row>
    <row r="5445" spans="9:9" ht="18.75" x14ac:dyDescent="0.25">
      <c r="I5445" s="9">
        <f t="shared" si="86"/>
        <v>0</v>
      </c>
    </row>
    <row r="5446" spans="9:9" ht="18.75" x14ac:dyDescent="0.25">
      <c r="I5446" s="9">
        <f t="shared" si="86"/>
        <v>0</v>
      </c>
    </row>
    <row r="5447" spans="9:9" ht="18.75" x14ac:dyDescent="0.25">
      <c r="I5447" s="9">
        <f t="shared" si="86"/>
        <v>0</v>
      </c>
    </row>
    <row r="5448" spans="9:9" ht="18.75" x14ac:dyDescent="0.25">
      <c r="I5448" s="9">
        <f t="shared" ref="I5448:I5511" si="87">IFERROR((G5448*F5448)-H5448,"")</f>
        <v>0</v>
      </c>
    </row>
    <row r="5449" spans="9:9" ht="18.75" x14ac:dyDescent="0.25">
      <c r="I5449" s="9">
        <f t="shared" si="87"/>
        <v>0</v>
      </c>
    </row>
    <row r="5450" spans="9:9" ht="18.75" x14ac:dyDescent="0.25">
      <c r="I5450" s="9">
        <f t="shared" si="87"/>
        <v>0</v>
      </c>
    </row>
    <row r="5451" spans="9:9" ht="18.75" x14ac:dyDescent="0.25">
      <c r="I5451" s="9">
        <f t="shared" si="87"/>
        <v>0</v>
      </c>
    </row>
    <row r="5452" spans="9:9" ht="18.75" x14ac:dyDescent="0.25">
      <c r="I5452" s="9">
        <f t="shared" si="87"/>
        <v>0</v>
      </c>
    </row>
    <row r="5453" spans="9:9" ht="18.75" x14ac:dyDescent="0.25">
      <c r="I5453" s="9">
        <f t="shared" si="87"/>
        <v>0</v>
      </c>
    </row>
    <row r="5454" spans="9:9" ht="18.75" x14ac:dyDescent="0.25">
      <c r="I5454" s="9">
        <f t="shared" si="87"/>
        <v>0</v>
      </c>
    </row>
    <row r="5455" spans="9:9" ht="18.75" x14ac:dyDescent="0.25">
      <c r="I5455" s="9">
        <f t="shared" si="87"/>
        <v>0</v>
      </c>
    </row>
    <row r="5456" spans="9:9" ht="18.75" x14ac:dyDescent="0.25">
      <c r="I5456" s="9">
        <f t="shared" si="87"/>
        <v>0</v>
      </c>
    </row>
    <row r="5457" spans="9:9" ht="18.75" x14ac:dyDescent="0.25">
      <c r="I5457" s="9">
        <f t="shared" si="87"/>
        <v>0</v>
      </c>
    </row>
    <row r="5458" spans="9:9" ht="18.75" x14ac:dyDescent="0.25">
      <c r="I5458" s="9">
        <f t="shared" si="87"/>
        <v>0</v>
      </c>
    </row>
    <row r="5459" spans="9:9" ht="18.75" x14ac:dyDescent="0.25">
      <c r="I5459" s="9">
        <f t="shared" si="87"/>
        <v>0</v>
      </c>
    </row>
    <row r="5460" spans="9:9" ht="18.75" x14ac:dyDescent="0.25">
      <c r="I5460" s="9">
        <f t="shared" si="87"/>
        <v>0</v>
      </c>
    </row>
    <row r="5461" spans="9:9" ht="18.75" x14ac:dyDescent="0.25">
      <c r="I5461" s="9">
        <f t="shared" si="87"/>
        <v>0</v>
      </c>
    </row>
    <row r="5462" spans="9:9" ht="18.75" x14ac:dyDescent="0.25">
      <c r="I5462" s="9">
        <f t="shared" si="87"/>
        <v>0</v>
      </c>
    </row>
    <row r="5463" spans="9:9" ht="18.75" x14ac:dyDescent="0.25">
      <c r="I5463" s="9">
        <f t="shared" si="87"/>
        <v>0</v>
      </c>
    </row>
    <row r="5464" spans="9:9" ht="18.75" x14ac:dyDescent="0.25">
      <c r="I5464" s="9">
        <f t="shared" si="87"/>
        <v>0</v>
      </c>
    </row>
    <row r="5465" spans="9:9" ht="18.75" x14ac:dyDescent="0.25">
      <c r="I5465" s="9">
        <f t="shared" si="87"/>
        <v>0</v>
      </c>
    </row>
    <row r="5466" spans="9:9" ht="18.75" x14ac:dyDescent="0.25">
      <c r="I5466" s="9">
        <f t="shared" si="87"/>
        <v>0</v>
      </c>
    </row>
    <row r="5467" spans="9:9" ht="18.75" x14ac:dyDescent="0.25">
      <c r="I5467" s="9">
        <f t="shared" si="87"/>
        <v>0</v>
      </c>
    </row>
    <row r="5468" spans="9:9" ht="18.75" x14ac:dyDescent="0.25">
      <c r="I5468" s="9">
        <f t="shared" si="87"/>
        <v>0</v>
      </c>
    </row>
    <row r="5469" spans="9:9" ht="18.75" x14ac:dyDescent="0.25">
      <c r="I5469" s="9">
        <f t="shared" si="87"/>
        <v>0</v>
      </c>
    </row>
    <row r="5470" spans="9:9" ht="18.75" x14ac:dyDescent="0.25">
      <c r="I5470" s="9">
        <f t="shared" si="87"/>
        <v>0</v>
      </c>
    </row>
    <row r="5471" spans="9:9" ht="18.75" x14ac:dyDescent="0.25">
      <c r="I5471" s="9">
        <f t="shared" si="87"/>
        <v>0</v>
      </c>
    </row>
    <row r="5472" spans="9:9" ht="18.75" x14ac:dyDescent="0.25">
      <c r="I5472" s="9">
        <f t="shared" si="87"/>
        <v>0</v>
      </c>
    </row>
    <row r="5473" spans="9:9" ht="18.75" x14ac:dyDescent="0.25">
      <c r="I5473" s="9">
        <f t="shared" si="87"/>
        <v>0</v>
      </c>
    </row>
    <row r="5474" spans="9:9" ht="18.75" x14ac:dyDescent="0.25">
      <c r="I5474" s="9">
        <f t="shared" si="87"/>
        <v>0</v>
      </c>
    </row>
    <row r="5475" spans="9:9" ht="18.75" x14ac:dyDescent="0.25">
      <c r="I5475" s="9">
        <f t="shared" si="87"/>
        <v>0</v>
      </c>
    </row>
    <row r="5476" spans="9:9" ht="18.75" x14ac:dyDescent="0.25">
      <c r="I5476" s="9">
        <f t="shared" si="87"/>
        <v>0</v>
      </c>
    </row>
    <row r="5477" spans="9:9" ht="18.75" x14ac:dyDescent="0.25">
      <c r="I5477" s="9">
        <f t="shared" si="87"/>
        <v>0</v>
      </c>
    </row>
    <row r="5478" spans="9:9" ht="18.75" x14ac:dyDescent="0.25">
      <c r="I5478" s="9">
        <f t="shared" si="87"/>
        <v>0</v>
      </c>
    </row>
    <row r="5479" spans="9:9" ht="18.75" x14ac:dyDescent="0.25">
      <c r="I5479" s="9">
        <f t="shared" si="87"/>
        <v>0</v>
      </c>
    </row>
    <row r="5480" spans="9:9" ht="18.75" x14ac:dyDescent="0.25">
      <c r="I5480" s="9">
        <f t="shared" si="87"/>
        <v>0</v>
      </c>
    </row>
    <row r="5481" spans="9:9" ht="18.75" x14ac:dyDescent="0.25">
      <c r="I5481" s="9">
        <f t="shared" si="87"/>
        <v>0</v>
      </c>
    </row>
    <row r="5482" spans="9:9" ht="18.75" x14ac:dyDescent="0.25">
      <c r="I5482" s="9">
        <f t="shared" si="87"/>
        <v>0</v>
      </c>
    </row>
    <row r="5483" spans="9:9" ht="18.75" x14ac:dyDescent="0.25">
      <c r="I5483" s="9">
        <f t="shared" si="87"/>
        <v>0</v>
      </c>
    </row>
    <row r="5484" spans="9:9" ht="18.75" x14ac:dyDescent="0.25">
      <c r="I5484" s="9">
        <f t="shared" si="87"/>
        <v>0</v>
      </c>
    </row>
    <row r="5485" spans="9:9" ht="18.75" x14ac:dyDescent="0.25">
      <c r="I5485" s="9">
        <f t="shared" si="87"/>
        <v>0</v>
      </c>
    </row>
    <row r="5486" spans="9:9" ht="18.75" x14ac:dyDescent="0.25">
      <c r="I5486" s="9">
        <f t="shared" si="87"/>
        <v>0</v>
      </c>
    </row>
    <row r="5487" spans="9:9" ht="18.75" x14ac:dyDescent="0.25">
      <c r="I5487" s="9">
        <f t="shared" si="87"/>
        <v>0</v>
      </c>
    </row>
    <row r="5488" spans="9:9" ht="18.75" x14ac:dyDescent="0.25">
      <c r="I5488" s="9">
        <f t="shared" si="87"/>
        <v>0</v>
      </c>
    </row>
    <row r="5489" spans="9:9" ht="18.75" x14ac:dyDescent="0.25">
      <c r="I5489" s="9">
        <f t="shared" si="87"/>
        <v>0</v>
      </c>
    </row>
    <row r="5490" spans="9:9" ht="18.75" x14ac:dyDescent="0.25">
      <c r="I5490" s="9">
        <f t="shared" si="87"/>
        <v>0</v>
      </c>
    </row>
    <row r="5491" spans="9:9" ht="18.75" x14ac:dyDescent="0.25">
      <c r="I5491" s="9">
        <f t="shared" si="87"/>
        <v>0</v>
      </c>
    </row>
    <row r="5492" spans="9:9" ht="18.75" x14ac:dyDescent="0.25">
      <c r="I5492" s="9">
        <f t="shared" si="87"/>
        <v>0</v>
      </c>
    </row>
    <row r="5493" spans="9:9" ht="18.75" x14ac:dyDescent="0.25">
      <c r="I5493" s="9">
        <f t="shared" si="87"/>
        <v>0</v>
      </c>
    </row>
    <row r="5494" spans="9:9" ht="18.75" x14ac:dyDescent="0.25">
      <c r="I5494" s="9">
        <f t="shared" si="87"/>
        <v>0</v>
      </c>
    </row>
    <row r="5495" spans="9:9" ht="18.75" x14ac:dyDescent="0.25">
      <c r="I5495" s="9">
        <f t="shared" si="87"/>
        <v>0</v>
      </c>
    </row>
    <row r="5496" spans="9:9" ht="18.75" x14ac:dyDescent="0.25">
      <c r="I5496" s="9">
        <f t="shared" si="87"/>
        <v>0</v>
      </c>
    </row>
    <row r="5497" spans="9:9" ht="18.75" x14ac:dyDescent="0.25">
      <c r="I5497" s="9">
        <f t="shared" si="87"/>
        <v>0</v>
      </c>
    </row>
    <row r="5498" spans="9:9" ht="18.75" x14ac:dyDescent="0.25">
      <c r="I5498" s="9">
        <f t="shared" si="87"/>
        <v>0</v>
      </c>
    </row>
    <row r="5499" spans="9:9" ht="18.75" x14ac:dyDescent="0.25">
      <c r="I5499" s="9">
        <f t="shared" si="87"/>
        <v>0</v>
      </c>
    </row>
    <row r="5500" spans="9:9" ht="18.75" x14ac:dyDescent="0.25">
      <c r="I5500" s="9">
        <f t="shared" si="87"/>
        <v>0</v>
      </c>
    </row>
    <row r="5501" spans="9:9" ht="18.75" x14ac:dyDescent="0.25">
      <c r="I5501" s="9">
        <f t="shared" si="87"/>
        <v>0</v>
      </c>
    </row>
    <row r="5502" spans="9:9" ht="18.75" x14ac:dyDescent="0.25">
      <c r="I5502" s="9">
        <f t="shared" si="87"/>
        <v>0</v>
      </c>
    </row>
    <row r="5503" spans="9:9" ht="18.75" x14ac:dyDescent="0.25">
      <c r="I5503" s="9">
        <f t="shared" si="87"/>
        <v>0</v>
      </c>
    </row>
    <row r="5504" spans="9:9" ht="18.75" x14ac:dyDescent="0.25">
      <c r="I5504" s="9">
        <f t="shared" si="87"/>
        <v>0</v>
      </c>
    </row>
    <row r="5505" spans="9:9" ht="18.75" x14ac:dyDescent="0.25">
      <c r="I5505" s="9">
        <f t="shared" si="87"/>
        <v>0</v>
      </c>
    </row>
    <row r="5506" spans="9:9" ht="18.75" x14ac:dyDescent="0.25">
      <c r="I5506" s="9">
        <f t="shared" si="87"/>
        <v>0</v>
      </c>
    </row>
    <row r="5507" spans="9:9" ht="18.75" x14ac:dyDescent="0.25">
      <c r="I5507" s="9">
        <f t="shared" si="87"/>
        <v>0</v>
      </c>
    </row>
    <row r="5508" spans="9:9" ht="18.75" x14ac:dyDescent="0.25">
      <c r="I5508" s="9">
        <f t="shared" si="87"/>
        <v>0</v>
      </c>
    </row>
    <row r="5509" spans="9:9" ht="18.75" x14ac:dyDescent="0.25">
      <c r="I5509" s="9">
        <f t="shared" si="87"/>
        <v>0</v>
      </c>
    </row>
    <row r="5510" spans="9:9" ht="18.75" x14ac:dyDescent="0.25">
      <c r="I5510" s="9">
        <f t="shared" si="87"/>
        <v>0</v>
      </c>
    </row>
    <row r="5511" spans="9:9" ht="18.75" x14ac:dyDescent="0.25">
      <c r="I5511" s="9">
        <f t="shared" si="87"/>
        <v>0</v>
      </c>
    </row>
    <row r="5512" spans="9:9" ht="18.75" x14ac:dyDescent="0.25">
      <c r="I5512" s="9">
        <f t="shared" ref="I5512:I5575" si="88">IFERROR((G5512*F5512)-H5512,"")</f>
        <v>0</v>
      </c>
    </row>
    <row r="5513" spans="9:9" ht="18.75" x14ac:dyDescent="0.25">
      <c r="I5513" s="9">
        <f t="shared" si="88"/>
        <v>0</v>
      </c>
    </row>
    <row r="5514" spans="9:9" ht="18.75" x14ac:dyDescent="0.25">
      <c r="I5514" s="9">
        <f t="shared" si="88"/>
        <v>0</v>
      </c>
    </row>
    <row r="5515" spans="9:9" ht="18.75" x14ac:dyDescent="0.25">
      <c r="I5515" s="9">
        <f t="shared" si="88"/>
        <v>0</v>
      </c>
    </row>
    <row r="5516" spans="9:9" ht="18.75" x14ac:dyDescent="0.25">
      <c r="I5516" s="9">
        <f t="shared" si="88"/>
        <v>0</v>
      </c>
    </row>
    <row r="5517" spans="9:9" ht="18.75" x14ac:dyDescent="0.25">
      <c r="I5517" s="9">
        <f t="shared" si="88"/>
        <v>0</v>
      </c>
    </row>
    <row r="5518" spans="9:9" ht="18.75" x14ac:dyDescent="0.25">
      <c r="I5518" s="9">
        <f t="shared" si="88"/>
        <v>0</v>
      </c>
    </row>
    <row r="5519" spans="9:9" ht="18.75" x14ac:dyDescent="0.25">
      <c r="I5519" s="9">
        <f t="shared" si="88"/>
        <v>0</v>
      </c>
    </row>
    <row r="5520" spans="9:9" ht="18.75" x14ac:dyDescent="0.25">
      <c r="I5520" s="9">
        <f t="shared" si="88"/>
        <v>0</v>
      </c>
    </row>
    <row r="5521" spans="9:9" ht="18.75" x14ac:dyDescent="0.25">
      <c r="I5521" s="9">
        <f t="shared" si="88"/>
        <v>0</v>
      </c>
    </row>
    <row r="5522" spans="9:9" ht="18.75" x14ac:dyDescent="0.25">
      <c r="I5522" s="9">
        <f t="shared" si="88"/>
        <v>0</v>
      </c>
    </row>
    <row r="5523" spans="9:9" ht="18.75" x14ac:dyDescent="0.25">
      <c r="I5523" s="9">
        <f t="shared" si="88"/>
        <v>0</v>
      </c>
    </row>
    <row r="5524" spans="9:9" ht="18.75" x14ac:dyDescent="0.25">
      <c r="I5524" s="9">
        <f t="shared" si="88"/>
        <v>0</v>
      </c>
    </row>
    <row r="5525" spans="9:9" ht="18.75" x14ac:dyDescent="0.25">
      <c r="I5525" s="9">
        <f t="shared" si="88"/>
        <v>0</v>
      </c>
    </row>
    <row r="5526" spans="9:9" ht="18.75" x14ac:dyDescent="0.25">
      <c r="I5526" s="9">
        <f t="shared" si="88"/>
        <v>0</v>
      </c>
    </row>
    <row r="5527" spans="9:9" ht="18.75" x14ac:dyDescent="0.25">
      <c r="I5527" s="9">
        <f t="shared" si="88"/>
        <v>0</v>
      </c>
    </row>
    <row r="5528" spans="9:9" ht="18.75" x14ac:dyDescent="0.25">
      <c r="I5528" s="9">
        <f t="shared" si="88"/>
        <v>0</v>
      </c>
    </row>
    <row r="5529" spans="9:9" ht="18.75" x14ac:dyDescent="0.25">
      <c r="I5529" s="9">
        <f t="shared" si="88"/>
        <v>0</v>
      </c>
    </row>
    <row r="5530" spans="9:9" ht="18.75" x14ac:dyDescent="0.25">
      <c r="I5530" s="9">
        <f t="shared" si="88"/>
        <v>0</v>
      </c>
    </row>
    <row r="5531" spans="9:9" ht="18.75" x14ac:dyDescent="0.25">
      <c r="I5531" s="9">
        <f t="shared" si="88"/>
        <v>0</v>
      </c>
    </row>
    <row r="5532" spans="9:9" ht="18.75" x14ac:dyDescent="0.25">
      <c r="I5532" s="9">
        <f t="shared" si="88"/>
        <v>0</v>
      </c>
    </row>
    <row r="5533" spans="9:9" ht="18.75" x14ac:dyDescent="0.25">
      <c r="I5533" s="9">
        <f t="shared" si="88"/>
        <v>0</v>
      </c>
    </row>
    <row r="5534" spans="9:9" ht="18.75" x14ac:dyDescent="0.25">
      <c r="I5534" s="9">
        <f t="shared" si="88"/>
        <v>0</v>
      </c>
    </row>
    <row r="5535" spans="9:9" ht="18.75" x14ac:dyDescent="0.25">
      <c r="I5535" s="9">
        <f t="shared" si="88"/>
        <v>0</v>
      </c>
    </row>
    <row r="5536" spans="9:9" ht="18.75" x14ac:dyDescent="0.25">
      <c r="I5536" s="9">
        <f t="shared" si="88"/>
        <v>0</v>
      </c>
    </row>
    <row r="5537" spans="9:9" ht="18.75" x14ac:dyDescent="0.25">
      <c r="I5537" s="9">
        <f t="shared" si="88"/>
        <v>0</v>
      </c>
    </row>
    <row r="5538" spans="9:9" ht="18.75" x14ac:dyDescent="0.25">
      <c r="I5538" s="9">
        <f t="shared" si="88"/>
        <v>0</v>
      </c>
    </row>
    <row r="5539" spans="9:9" ht="18.75" x14ac:dyDescent="0.25">
      <c r="I5539" s="9">
        <f t="shared" si="88"/>
        <v>0</v>
      </c>
    </row>
    <row r="5540" spans="9:9" ht="18.75" x14ac:dyDescent="0.25">
      <c r="I5540" s="9">
        <f t="shared" si="88"/>
        <v>0</v>
      </c>
    </row>
    <row r="5541" spans="9:9" ht="18.75" x14ac:dyDescent="0.25">
      <c r="I5541" s="9">
        <f t="shared" si="88"/>
        <v>0</v>
      </c>
    </row>
    <row r="5542" spans="9:9" ht="18.75" x14ac:dyDescent="0.25">
      <c r="I5542" s="9">
        <f t="shared" si="88"/>
        <v>0</v>
      </c>
    </row>
    <row r="5543" spans="9:9" ht="18.75" x14ac:dyDescent="0.25">
      <c r="I5543" s="9">
        <f t="shared" si="88"/>
        <v>0</v>
      </c>
    </row>
    <row r="5544" spans="9:9" ht="18.75" x14ac:dyDescent="0.25">
      <c r="I5544" s="9">
        <f t="shared" si="88"/>
        <v>0</v>
      </c>
    </row>
    <row r="5545" spans="9:9" ht="18.75" x14ac:dyDescent="0.25">
      <c r="I5545" s="9">
        <f t="shared" si="88"/>
        <v>0</v>
      </c>
    </row>
    <row r="5546" spans="9:9" ht="18.75" x14ac:dyDescent="0.25">
      <c r="I5546" s="9">
        <f t="shared" si="88"/>
        <v>0</v>
      </c>
    </row>
    <row r="5547" spans="9:9" ht="18.75" x14ac:dyDescent="0.25">
      <c r="I5547" s="9">
        <f t="shared" si="88"/>
        <v>0</v>
      </c>
    </row>
    <row r="5548" spans="9:9" ht="18.75" x14ac:dyDescent="0.25">
      <c r="I5548" s="9">
        <f t="shared" si="88"/>
        <v>0</v>
      </c>
    </row>
    <row r="5549" spans="9:9" ht="18.75" x14ac:dyDescent="0.25">
      <c r="I5549" s="9">
        <f t="shared" si="88"/>
        <v>0</v>
      </c>
    </row>
    <row r="5550" spans="9:9" ht="18.75" x14ac:dyDescent="0.25">
      <c r="I5550" s="9">
        <f t="shared" si="88"/>
        <v>0</v>
      </c>
    </row>
    <row r="5551" spans="9:9" ht="18.75" x14ac:dyDescent="0.25">
      <c r="I5551" s="9">
        <f t="shared" si="88"/>
        <v>0</v>
      </c>
    </row>
    <row r="5552" spans="9:9" ht="18.75" x14ac:dyDescent="0.25">
      <c r="I5552" s="9">
        <f t="shared" si="88"/>
        <v>0</v>
      </c>
    </row>
    <row r="5553" spans="9:9" ht="18.75" x14ac:dyDescent="0.25">
      <c r="I5553" s="9">
        <f t="shared" si="88"/>
        <v>0</v>
      </c>
    </row>
    <row r="5554" spans="9:9" ht="18.75" x14ac:dyDescent="0.25">
      <c r="I5554" s="9">
        <f t="shared" si="88"/>
        <v>0</v>
      </c>
    </row>
    <row r="5555" spans="9:9" ht="18.75" x14ac:dyDescent="0.25">
      <c r="I5555" s="9">
        <f t="shared" si="88"/>
        <v>0</v>
      </c>
    </row>
    <row r="5556" spans="9:9" ht="18.75" x14ac:dyDescent="0.25">
      <c r="I5556" s="9">
        <f t="shared" si="88"/>
        <v>0</v>
      </c>
    </row>
    <row r="5557" spans="9:9" ht="18.75" x14ac:dyDescent="0.25">
      <c r="I5557" s="9">
        <f t="shared" si="88"/>
        <v>0</v>
      </c>
    </row>
    <row r="5558" spans="9:9" ht="18.75" x14ac:dyDescent="0.25">
      <c r="I5558" s="9">
        <f t="shared" si="88"/>
        <v>0</v>
      </c>
    </row>
    <row r="5559" spans="9:9" ht="18.75" x14ac:dyDescent="0.25">
      <c r="I5559" s="9">
        <f t="shared" si="88"/>
        <v>0</v>
      </c>
    </row>
    <row r="5560" spans="9:9" ht="18.75" x14ac:dyDescent="0.25">
      <c r="I5560" s="9">
        <f t="shared" si="88"/>
        <v>0</v>
      </c>
    </row>
    <row r="5561" spans="9:9" ht="18.75" x14ac:dyDescent="0.25">
      <c r="I5561" s="9">
        <f t="shared" si="88"/>
        <v>0</v>
      </c>
    </row>
    <row r="5562" spans="9:9" ht="18.75" x14ac:dyDescent="0.25">
      <c r="I5562" s="9">
        <f t="shared" si="88"/>
        <v>0</v>
      </c>
    </row>
    <row r="5563" spans="9:9" ht="18.75" x14ac:dyDescent="0.25">
      <c r="I5563" s="9">
        <f t="shared" si="88"/>
        <v>0</v>
      </c>
    </row>
    <row r="5564" spans="9:9" ht="18.75" x14ac:dyDescent="0.25">
      <c r="I5564" s="9">
        <f t="shared" si="88"/>
        <v>0</v>
      </c>
    </row>
    <row r="5565" spans="9:9" ht="18.75" x14ac:dyDescent="0.25">
      <c r="I5565" s="9">
        <f t="shared" si="88"/>
        <v>0</v>
      </c>
    </row>
    <row r="5566" spans="9:9" ht="18.75" x14ac:dyDescent="0.25">
      <c r="I5566" s="9">
        <f t="shared" si="88"/>
        <v>0</v>
      </c>
    </row>
    <row r="5567" spans="9:9" ht="18.75" x14ac:dyDescent="0.25">
      <c r="I5567" s="9">
        <f t="shared" si="88"/>
        <v>0</v>
      </c>
    </row>
    <row r="5568" spans="9:9" ht="18.75" x14ac:dyDescent="0.25">
      <c r="I5568" s="9">
        <f t="shared" si="88"/>
        <v>0</v>
      </c>
    </row>
    <row r="5569" spans="9:9" ht="18.75" x14ac:dyDescent="0.25">
      <c r="I5569" s="9">
        <f t="shared" si="88"/>
        <v>0</v>
      </c>
    </row>
    <row r="5570" spans="9:9" ht="18.75" x14ac:dyDescent="0.25">
      <c r="I5570" s="9">
        <f t="shared" si="88"/>
        <v>0</v>
      </c>
    </row>
    <row r="5571" spans="9:9" ht="18.75" x14ac:dyDescent="0.25">
      <c r="I5571" s="9">
        <f t="shared" si="88"/>
        <v>0</v>
      </c>
    </row>
    <row r="5572" spans="9:9" ht="18.75" x14ac:dyDescent="0.25">
      <c r="I5572" s="9">
        <f t="shared" si="88"/>
        <v>0</v>
      </c>
    </row>
    <row r="5573" spans="9:9" ht="18.75" x14ac:dyDescent="0.25">
      <c r="I5573" s="9">
        <f t="shared" si="88"/>
        <v>0</v>
      </c>
    </row>
    <row r="5574" spans="9:9" ht="18.75" x14ac:dyDescent="0.25">
      <c r="I5574" s="9">
        <f t="shared" si="88"/>
        <v>0</v>
      </c>
    </row>
    <row r="5575" spans="9:9" ht="18.75" x14ac:dyDescent="0.25">
      <c r="I5575" s="9">
        <f t="shared" si="88"/>
        <v>0</v>
      </c>
    </row>
    <row r="5576" spans="9:9" ht="18.75" x14ac:dyDescent="0.25">
      <c r="I5576" s="9">
        <f t="shared" ref="I5576:I5639" si="89">IFERROR((G5576*F5576)-H5576,"")</f>
        <v>0</v>
      </c>
    </row>
    <row r="5577" spans="9:9" ht="18.75" x14ac:dyDescent="0.25">
      <c r="I5577" s="9">
        <f t="shared" si="89"/>
        <v>0</v>
      </c>
    </row>
    <row r="5578" spans="9:9" ht="18.75" x14ac:dyDescent="0.25">
      <c r="I5578" s="9">
        <f t="shared" si="89"/>
        <v>0</v>
      </c>
    </row>
    <row r="5579" spans="9:9" ht="18.75" x14ac:dyDescent="0.25">
      <c r="I5579" s="9">
        <f t="shared" si="89"/>
        <v>0</v>
      </c>
    </row>
    <row r="5580" spans="9:9" ht="18.75" x14ac:dyDescent="0.25">
      <c r="I5580" s="9">
        <f t="shared" si="89"/>
        <v>0</v>
      </c>
    </row>
    <row r="5581" spans="9:9" ht="18.75" x14ac:dyDescent="0.25">
      <c r="I5581" s="9">
        <f t="shared" si="89"/>
        <v>0</v>
      </c>
    </row>
    <row r="5582" spans="9:9" ht="18.75" x14ac:dyDescent="0.25">
      <c r="I5582" s="9">
        <f t="shared" si="89"/>
        <v>0</v>
      </c>
    </row>
    <row r="5583" spans="9:9" ht="18.75" x14ac:dyDescent="0.25">
      <c r="I5583" s="9">
        <f t="shared" si="89"/>
        <v>0</v>
      </c>
    </row>
    <row r="5584" spans="9:9" ht="18.75" x14ac:dyDescent="0.25">
      <c r="I5584" s="9">
        <f t="shared" si="89"/>
        <v>0</v>
      </c>
    </row>
    <row r="5585" spans="9:9" ht="18.75" x14ac:dyDescent="0.25">
      <c r="I5585" s="9">
        <f t="shared" si="89"/>
        <v>0</v>
      </c>
    </row>
    <row r="5586" spans="9:9" ht="18.75" x14ac:dyDescent="0.25">
      <c r="I5586" s="9">
        <f t="shared" si="89"/>
        <v>0</v>
      </c>
    </row>
    <row r="5587" spans="9:9" ht="18.75" x14ac:dyDescent="0.25">
      <c r="I5587" s="9">
        <f t="shared" si="89"/>
        <v>0</v>
      </c>
    </row>
    <row r="5588" spans="9:9" ht="18.75" x14ac:dyDescent="0.25">
      <c r="I5588" s="9">
        <f t="shared" si="89"/>
        <v>0</v>
      </c>
    </row>
    <row r="5589" spans="9:9" ht="18.75" x14ac:dyDescent="0.25">
      <c r="I5589" s="9">
        <f t="shared" si="89"/>
        <v>0</v>
      </c>
    </row>
    <row r="5590" spans="9:9" ht="18.75" x14ac:dyDescent="0.25">
      <c r="I5590" s="9">
        <f t="shared" si="89"/>
        <v>0</v>
      </c>
    </row>
    <row r="5591" spans="9:9" ht="18.75" x14ac:dyDescent="0.25">
      <c r="I5591" s="9">
        <f t="shared" si="89"/>
        <v>0</v>
      </c>
    </row>
    <row r="5592" spans="9:9" ht="18.75" x14ac:dyDescent="0.25">
      <c r="I5592" s="9">
        <f t="shared" si="89"/>
        <v>0</v>
      </c>
    </row>
    <row r="5593" spans="9:9" ht="18.75" x14ac:dyDescent="0.25">
      <c r="I5593" s="9">
        <f t="shared" si="89"/>
        <v>0</v>
      </c>
    </row>
    <row r="5594" spans="9:9" ht="18.75" x14ac:dyDescent="0.25">
      <c r="I5594" s="9">
        <f t="shared" si="89"/>
        <v>0</v>
      </c>
    </row>
    <row r="5595" spans="9:9" ht="18.75" x14ac:dyDescent="0.25">
      <c r="I5595" s="9">
        <f t="shared" si="89"/>
        <v>0</v>
      </c>
    </row>
    <row r="5596" spans="9:9" ht="18.75" x14ac:dyDescent="0.25">
      <c r="I5596" s="9">
        <f t="shared" si="89"/>
        <v>0</v>
      </c>
    </row>
    <row r="5597" spans="9:9" ht="18.75" x14ac:dyDescent="0.25">
      <c r="I5597" s="9">
        <f t="shared" si="89"/>
        <v>0</v>
      </c>
    </row>
    <row r="5598" spans="9:9" ht="18.75" x14ac:dyDescent="0.25">
      <c r="I5598" s="9">
        <f t="shared" si="89"/>
        <v>0</v>
      </c>
    </row>
    <row r="5599" spans="9:9" ht="18.75" x14ac:dyDescent="0.25">
      <c r="I5599" s="9">
        <f t="shared" si="89"/>
        <v>0</v>
      </c>
    </row>
    <row r="5600" spans="9:9" ht="18.75" x14ac:dyDescent="0.25">
      <c r="I5600" s="9">
        <f t="shared" si="89"/>
        <v>0</v>
      </c>
    </row>
    <row r="5601" spans="9:9" ht="18.75" x14ac:dyDescent="0.25">
      <c r="I5601" s="9">
        <f t="shared" si="89"/>
        <v>0</v>
      </c>
    </row>
    <row r="5602" spans="9:9" ht="18.75" x14ac:dyDescent="0.25">
      <c r="I5602" s="9">
        <f t="shared" si="89"/>
        <v>0</v>
      </c>
    </row>
    <row r="5603" spans="9:9" ht="18.75" x14ac:dyDescent="0.25">
      <c r="I5603" s="9">
        <f t="shared" si="89"/>
        <v>0</v>
      </c>
    </row>
    <row r="5604" spans="9:9" ht="18.75" x14ac:dyDescent="0.25">
      <c r="I5604" s="9">
        <f t="shared" si="89"/>
        <v>0</v>
      </c>
    </row>
    <row r="5605" spans="9:9" ht="18.75" x14ac:dyDescent="0.25">
      <c r="I5605" s="9">
        <f t="shared" si="89"/>
        <v>0</v>
      </c>
    </row>
    <row r="5606" spans="9:9" ht="18.75" x14ac:dyDescent="0.25">
      <c r="I5606" s="9">
        <f t="shared" si="89"/>
        <v>0</v>
      </c>
    </row>
    <row r="5607" spans="9:9" ht="18.75" x14ac:dyDescent="0.25">
      <c r="I5607" s="9">
        <f t="shared" si="89"/>
        <v>0</v>
      </c>
    </row>
    <row r="5608" spans="9:9" ht="18.75" x14ac:dyDescent="0.25">
      <c r="I5608" s="9">
        <f t="shared" si="89"/>
        <v>0</v>
      </c>
    </row>
    <row r="5609" spans="9:9" ht="18.75" x14ac:dyDescent="0.25">
      <c r="I5609" s="9">
        <f t="shared" si="89"/>
        <v>0</v>
      </c>
    </row>
    <row r="5610" spans="9:9" ht="18.75" x14ac:dyDescent="0.25">
      <c r="I5610" s="9">
        <f t="shared" si="89"/>
        <v>0</v>
      </c>
    </row>
    <row r="5611" spans="9:9" ht="18.75" x14ac:dyDescent="0.25">
      <c r="I5611" s="9">
        <f t="shared" si="89"/>
        <v>0</v>
      </c>
    </row>
    <row r="5612" spans="9:9" ht="18.75" x14ac:dyDescent="0.25">
      <c r="I5612" s="9">
        <f t="shared" si="89"/>
        <v>0</v>
      </c>
    </row>
    <row r="5613" spans="9:9" ht="18.75" x14ac:dyDescent="0.25">
      <c r="I5613" s="9">
        <f t="shared" si="89"/>
        <v>0</v>
      </c>
    </row>
    <row r="5614" spans="9:9" ht="18.75" x14ac:dyDescent="0.25">
      <c r="I5614" s="9">
        <f t="shared" si="89"/>
        <v>0</v>
      </c>
    </row>
    <row r="5615" spans="9:9" ht="18.75" x14ac:dyDescent="0.25">
      <c r="I5615" s="9">
        <f t="shared" si="89"/>
        <v>0</v>
      </c>
    </row>
    <row r="5616" spans="9:9" ht="18.75" x14ac:dyDescent="0.25">
      <c r="I5616" s="9">
        <f t="shared" si="89"/>
        <v>0</v>
      </c>
    </row>
    <row r="5617" spans="9:9" ht="18.75" x14ac:dyDescent="0.25">
      <c r="I5617" s="9">
        <f t="shared" si="89"/>
        <v>0</v>
      </c>
    </row>
    <row r="5618" spans="9:9" ht="18.75" x14ac:dyDescent="0.25">
      <c r="I5618" s="9">
        <f t="shared" si="89"/>
        <v>0</v>
      </c>
    </row>
    <row r="5619" spans="9:9" ht="18.75" x14ac:dyDescent="0.25">
      <c r="I5619" s="9">
        <f t="shared" si="89"/>
        <v>0</v>
      </c>
    </row>
    <row r="5620" spans="9:9" ht="18.75" x14ac:dyDescent="0.25">
      <c r="I5620" s="9">
        <f t="shared" si="89"/>
        <v>0</v>
      </c>
    </row>
    <row r="5621" spans="9:9" ht="18.75" x14ac:dyDescent="0.25">
      <c r="I5621" s="9">
        <f t="shared" si="89"/>
        <v>0</v>
      </c>
    </row>
    <row r="5622" spans="9:9" ht="18.75" x14ac:dyDescent="0.25">
      <c r="I5622" s="9">
        <f t="shared" si="89"/>
        <v>0</v>
      </c>
    </row>
    <row r="5623" spans="9:9" ht="18.75" x14ac:dyDescent="0.25">
      <c r="I5623" s="9">
        <f t="shared" si="89"/>
        <v>0</v>
      </c>
    </row>
    <row r="5624" spans="9:9" ht="18.75" x14ac:dyDescent="0.25">
      <c r="I5624" s="9">
        <f t="shared" si="89"/>
        <v>0</v>
      </c>
    </row>
    <row r="5625" spans="9:9" ht="18.75" x14ac:dyDescent="0.25">
      <c r="I5625" s="9">
        <f t="shared" si="89"/>
        <v>0</v>
      </c>
    </row>
    <row r="5626" spans="9:9" ht="18.75" x14ac:dyDescent="0.25">
      <c r="I5626" s="9">
        <f t="shared" si="89"/>
        <v>0</v>
      </c>
    </row>
    <row r="5627" spans="9:9" ht="18.75" x14ac:dyDescent="0.25">
      <c r="I5627" s="9">
        <f t="shared" si="89"/>
        <v>0</v>
      </c>
    </row>
    <row r="5628" spans="9:9" ht="18.75" x14ac:dyDescent="0.25">
      <c r="I5628" s="9">
        <f t="shared" si="89"/>
        <v>0</v>
      </c>
    </row>
    <row r="5629" spans="9:9" ht="18.75" x14ac:dyDescent="0.25">
      <c r="I5629" s="9">
        <f t="shared" si="89"/>
        <v>0</v>
      </c>
    </row>
    <row r="5630" spans="9:9" ht="18.75" x14ac:dyDescent="0.25">
      <c r="I5630" s="9">
        <f t="shared" si="89"/>
        <v>0</v>
      </c>
    </row>
    <row r="5631" spans="9:9" ht="18.75" x14ac:dyDescent="0.25">
      <c r="I5631" s="9">
        <f t="shared" si="89"/>
        <v>0</v>
      </c>
    </row>
    <row r="5632" spans="9:9" ht="18.75" x14ac:dyDescent="0.25">
      <c r="I5632" s="9">
        <f t="shared" si="89"/>
        <v>0</v>
      </c>
    </row>
    <row r="5633" spans="9:9" ht="18.75" x14ac:dyDescent="0.25">
      <c r="I5633" s="9">
        <f t="shared" si="89"/>
        <v>0</v>
      </c>
    </row>
    <row r="5634" spans="9:9" ht="18.75" x14ac:dyDescent="0.25">
      <c r="I5634" s="9">
        <f t="shared" si="89"/>
        <v>0</v>
      </c>
    </row>
    <row r="5635" spans="9:9" ht="18.75" x14ac:dyDescent="0.25">
      <c r="I5635" s="9">
        <f t="shared" si="89"/>
        <v>0</v>
      </c>
    </row>
    <row r="5636" spans="9:9" ht="18.75" x14ac:dyDescent="0.25">
      <c r="I5636" s="9">
        <f t="shared" si="89"/>
        <v>0</v>
      </c>
    </row>
    <row r="5637" spans="9:9" ht="18.75" x14ac:dyDescent="0.25">
      <c r="I5637" s="9">
        <f t="shared" si="89"/>
        <v>0</v>
      </c>
    </row>
    <row r="5638" spans="9:9" ht="18.75" x14ac:dyDescent="0.25">
      <c r="I5638" s="9">
        <f t="shared" si="89"/>
        <v>0</v>
      </c>
    </row>
    <row r="5639" spans="9:9" ht="18.75" x14ac:dyDescent="0.25">
      <c r="I5639" s="9">
        <f t="shared" si="89"/>
        <v>0</v>
      </c>
    </row>
    <row r="5640" spans="9:9" ht="18.75" x14ac:dyDescent="0.25">
      <c r="I5640" s="9">
        <f t="shared" ref="I5640:I5703" si="90">IFERROR((G5640*F5640)-H5640,"")</f>
        <v>0</v>
      </c>
    </row>
    <row r="5641" spans="9:9" ht="18.75" x14ac:dyDescent="0.25">
      <c r="I5641" s="9">
        <f t="shared" si="90"/>
        <v>0</v>
      </c>
    </row>
    <row r="5642" spans="9:9" ht="18.75" x14ac:dyDescent="0.25">
      <c r="I5642" s="9">
        <f t="shared" si="90"/>
        <v>0</v>
      </c>
    </row>
    <row r="5643" spans="9:9" ht="18.75" x14ac:dyDescent="0.25">
      <c r="I5643" s="9">
        <f t="shared" si="90"/>
        <v>0</v>
      </c>
    </row>
    <row r="5644" spans="9:9" ht="18.75" x14ac:dyDescent="0.25">
      <c r="I5644" s="9">
        <f t="shared" si="90"/>
        <v>0</v>
      </c>
    </row>
    <row r="5645" spans="9:9" ht="18.75" x14ac:dyDescent="0.25">
      <c r="I5645" s="9">
        <f t="shared" si="90"/>
        <v>0</v>
      </c>
    </row>
    <row r="5646" spans="9:9" ht="18.75" x14ac:dyDescent="0.25">
      <c r="I5646" s="9">
        <f t="shared" si="90"/>
        <v>0</v>
      </c>
    </row>
    <row r="5647" spans="9:9" ht="18.75" x14ac:dyDescent="0.25">
      <c r="I5647" s="9">
        <f t="shared" si="90"/>
        <v>0</v>
      </c>
    </row>
    <row r="5648" spans="9:9" ht="18.75" x14ac:dyDescent="0.25">
      <c r="I5648" s="9">
        <f t="shared" si="90"/>
        <v>0</v>
      </c>
    </row>
    <row r="5649" spans="9:9" ht="18.75" x14ac:dyDescent="0.25">
      <c r="I5649" s="9">
        <f t="shared" si="90"/>
        <v>0</v>
      </c>
    </row>
    <row r="5650" spans="9:9" ht="18.75" x14ac:dyDescent="0.25">
      <c r="I5650" s="9">
        <f t="shared" si="90"/>
        <v>0</v>
      </c>
    </row>
    <row r="5651" spans="9:9" ht="18.75" x14ac:dyDescent="0.25">
      <c r="I5651" s="9">
        <f t="shared" si="90"/>
        <v>0</v>
      </c>
    </row>
    <row r="5652" spans="9:9" ht="18.75" x14ac:dyDescent="0.25">
      <c r="I5652" s="9">
        <f t="shared" si="90"/>
        <v>0</v>
      </c>
    </row>
    <row r="5653" spans="9:9" ht="18.75" x14ac:dyDescent="0.25">
      <c r="I5653" s="9">
        <f t="shared" si="90"/>
        <v>0</v>
      </c>
    </row>
    <row r="5654" spans="9:9" ht="18.75" x14ac:dyDescent="0.25">
      <c r="I5654" s="9">
        <f t="shared" si="90"/>
        <v>0</v>
      </c>
    </row>
    <row r="5655" spans="9:9" ht="18.75" x14ac:dyDescent="0.25">
      <c r="I5655" s="9">
        <f t="shared" si="90"/>
        <v>0</v>
      </c>
    </row>
    <row r="5656" spans="9:9" ht="18.75" x14ac:dyDescent="0.25">
      <c r="I5656" s="9">
        <f t="shared" si="90"/>
        <v>0</v>
      </c>
    </row>
    <row r="5657" spans="9:9" ht="18.75" x14ac:dyDescent="0.25">
      <c r="I5657" s="9">
        <f t="shared" si="90"/>
        <v>0</v>
      </c>
    </row>
    <row r="5658" spans="9:9" ht="18.75" x14ac:dyDescent="0.25">
      <c r="I5658" s="9">
        <f t="shared" si="90"/>
        <v>0</v>
      </c>
    </row>
    <row r="5659" spans="9:9" ht="18.75" x14ac:dyDescent="0.25">
      <c r="I5659" s="9">
        <f t="shared" si="90"/>
        <v>0</v>
      </c>
    </row>
    <row r="5660" spans="9:9" ht="18.75" x14ac:dyDescent="0.25">
      <c r="I5660" s="9">
        <f t="shared" si="90"/>
        <v>0</v>
      </c>
    </row>
    <row r="5661" spans="9:9" ht="18.75" x14ac:dyDescent="0.25">
      <c r="I5661" s="9">
        <f t="shared" si="90"/>
        <v>0</v>
      </c>
    </row>
    <row r="5662" spans="9:9" ht="18.75" x14ac:dyDescent="0.25">
      <c r="I5662" s="9">
        <f t="shared" si="90"/>
        <v>0</v>
      </c>
    </row>
    <row r="5663" spans="9:9" ht="18.75" x14ac:dyDescent="0.25">
      <c r="I5663" s="9">
        <f t="shared" si="90"/>
        <v>0</v>
      </c>
    </row>
    <row r="5664" spans="9:9" ht="18.75" x14ac:dyDescent="0.25">
      <c r="I5664" s="9">
        <f t="shared" si="90"/>
        <v>0</v>
      </c>
    </row>
    <row r="5665" spans="9:9" ht="18.75" x14ac:dyDescent="0.25">
      <c r="I5665" s="9">
        <f t="shared" si="90"/>
        <v>0</v>
      </c>
    </row>
    <row r="5666" spans="9:9" ht="18.75" x14ac:dyDescent="0.25">
      <c r="I5666" s="9">
        <f t="shared" si="90"/>
        <v>0</v>
      </c>
    </row>
    <row r="5667" spans="9:9" ht="18.75" x14ac:dyDescent="0.25">
      <c r="I5667" s="9">
        <f t="shared" si="90"/>
        <v>0</v>
      </c>
    </row>
    <row r="5668" spans="9:9" ht="18.75" x14ac:dyDescent="0.25">
      <c r="I5668" s="9">
        <f t="shared" si="90"/>
        <v>0</v>
      </c>
    </row>
    <row r="5669" spans="9:9" ht="18.75" x14ac:dyDescent="0.25">
      <c r="I5669" s="9">
        <f t="shared" si="90"/>
        <v>0</v>
      </c>
    </row>
    <row r="5670" spans="9:9" ht="18.75" x14ac:dyDescent="0.25">
      <c r="I5670" s="9">
        <f t="shared" si="90"/>
        <v>0</v>
      </c>
    </row>
    <row r="5671" spans="9:9" ht="18.75" x14ac:dyDescent="0.25">
      <c r="I5671" s="9">
        <f t="shared" si="90"/>
        <v>0</v>
      </c>
    </row>
    <row r="5672" spans="9:9" ht="18.75" x14ac:dyDescent="0.25">
      <c r="I5672" s="9">
        <f t="shared" si="90"/>
        <v>0</v>
      </c>
    </row>
    <row r="5673" spans="9:9" ht="18.75" x14ac:dyDescent="0.25">
      <c r="I5673" s="9">
        <f t="shared" si="90"/>
        <v>0</v>
      </c>
    </row>
    <row r="5674" spans="9:9" ht="18.75" x14ac:dyDescent="0.25">
      <c r="I5674" s="9">
        <f t="shared" si="90"/>
        <v>0</v>
      </c>
    </row>
    <row r="5675" spans="9:9" ht="18.75" x14ac:dyDescent="0.25">
      <c r="I5675" s="9">
        <f t="shared" si="90"/>
        <v>0</v>
      </c>
    </row>
    <row r="5676" spans="9:9" ht="18.75" x14ac:dyDescent="0.25">
      <c r="I5676" s="9">
        <f t="shared" si="90"/>
        <v>0</v>
      </c>
    </row>
    <row r="5677" spans="9:9" ht="18.75" x14ac:dyDescent="0.25">
      <c r="I5677" s="9">
        <f t="shared" si="90"/>
        <v>0</v>
      </c>
    </row>
    <row r="5678" spans="9:9" ht="18.75" x14ac:dyDescent="0.25">
      <c r="I5678" s="9">
        <f t="shared" si="90"/>
        <v>0</v>
      </c>
    </row>
    <row r="5679" spans="9:9" ht="18.75" x14ac:dyDescent="0.25">
      <c r="I5679" s="9">
        <f t="shared" si="90"/>
        <v>0</v>
      </c>
    </row>
    <row r="5680" spans="9:9" ht="18.75" x14ac:dyDescent="0.25">
      <c r="I5680" s="9">
        <f t="shared" si="90"/>
        <v>0</v>
      </c>
    </row>
    <row r="5681" spans="9:9" ht="18.75" x14ac:dyDescent="0.25">
      <c r="I5681" s="9">
        <f t="shared" si="90"/>
        <v>0</v>
      </c>
    </row>
    <row r="5682" spans="9:9" ht="18.75" x14ac:dyDescent="0.25">
      <c r="I5682" s="9">
        <f t="shared" si="90"/>
        <v>0</v>
      </c>
    </row>
    <row r="5683" spans="9:9" ht="18.75" x14ac:dyDescent="0.25">
      <c r="I5683" s="9">
        <f t="shared" si="90"/>
        <v>0</v>
      </c>
    </row>
    <row r="5684" spans="9:9" ht="18.75" x14ac:dyDescent="0.25">
      <c r="I5684" s="9">
        <f t="shared" si="90"/>
        <v>0</v>
      </c>
    </row>
    <row r="5685" spans="9:9" ht="18.75" x14ac:dyDescent="0.25">
      <c r="I5685" s="9">
        <f t="shared" si="90"/>
        <v>0</v>
      </c>
    </row>
    <row r="5686" spans="9:9" ht="18.75" x14ac:dyDescent="0.25">
      <c r="I5686" s="9">
        <f t="shared" si="90"/>
        <v>0</v>
      </c>
    </row>
    <row r="5687" spans="9:9" ht="18.75" x14ac:dyDescent="0.25">
      <c r="I5687" s="9">
        <f t="shared" si="90"/>
        <v>0</v>
      </c>
    </row>
    <row r="5688" spans="9:9" ht="18.75" x14ac:dyDescent="0.25">
      <c r="I5688" s="9">
        <f t="shared" si="90"/>
        <v>0</v>
      </c>
    </row>
    <row r="5689" spans="9:9" ht="18.75" x14ac:dyDescent="0.25">
      <c r="I5689" s="9">
        <f t="shared" si="90"/>
        <v>0</v>
      </c>
    </row>
    <row r="5690" spans="9:9" ht="18.75" x14ac:dyDescent="0.25">
      <c r="I5690" s="9">
        <f t="shared" si="90"/>
        <v>0</v>
      </c>
    </row>
    <row r="5691" spans="9:9" ht="18.75" x14ac:dyDescent="0.25">
      <c r="I5691" s="9">
        <f t="shared" si="90"/>
        <v>0</v>
      </c>
    </row>
    <row r="5692" spans="9:9" ht="18.75" x14ac:dyDescent="0.25">
      <c r="I5692" s="9">
        <f t="shared" si="90"/>
        <v>0</v>
      </c>
    </row>
    <row r="5693" spans="9:9" ht="18.75" x14ac:dyDescent="0.25">
      <c r="I5693" s="9">
        <f t="shared" si="90"/>
        <v>0</v>
      </c>
    </row>
    <row r="5694" spans="9:9" ht="18.75" x14ac:dyDescent="0.25">
      <c r="I5694" s="9">
        <f t="shared" si="90"/>
        <v>0</v>
      </c>
    </row>
    <row r="5695" spans="9:9" ht="18.75" x14ac:dyDescent="0.25">
      <c r="I5695" s="9">
        <f t="shared" si="90"/>
        <v>0</v>
      </c>
    </row>
    <row r="5696" spans="9:9" ht="18.75" x14ac:dyDescent="0.25">
      <c r="I5696" s="9">
        <f t="shared" si="90"/>
        <v>0</v>
      </c>
    </row>
    <row r="5697" spans="9:9" ht="18.75" x14ac:dyDescent="0.25">
      <c r="I5697" s="9">
        <f t="shared" si="90"/>
        <v>0</v>
      </c>
    </row>
    <row r="5698" spans="9:9" ht="18.75" x14ac:dyDescent="0.25">
      <c r="I5698" s="9">
        <f t="shared" si="90"/>
        <v>0</v>
      </c>
    </row>
    <row r="5699" spans="9:9" ht="18.75" x14ac:dyDescent="0.25">
      <c r="I5699" s="9">
        <f t="shared" si="90"/>
        <v>0</v>
      </c>
    </row>
    <row r="5700" spans="9:9" ht="18.75" x14ac:dyDescent="0.25">
      <c r="I5700" s="9">
        <f t="shared" si="90"/>
        <v>0</v>
      </c>
    </row>
    <row r="5701" spans="9:9" ht="18.75" x14ac:dyDescent="0.25">
      <c r="I5701" s="9">
        <f t="shared" si="90"/>
        <v>0</v>
      </c>
    </row>
    <row r="5702" spans="9:9" ht="18.75" x14ac:dyDescent="0.25">
      <c r="I5702" s="9">
        <f t="shared" si="90"/>
        <v>0</v>
      </c>
    </row>
    <row r="5703" spans="9:9" ht="18.75" x14ac:dyDescent="0.25">
      <c r="I5703" s="9">
        <f t="shared" si="90"/>
        <v>0</v>
      </c>
    </row>
    <row r="5704" spans="9:9" ht="18.75" x14ac:dyDescent="0.25">
      <c r="I5704" s="9">
        <f t="shared" ref="I5704:I5767" si="91">IFERROR((G5704*F5704)-H5704,"")</f>
        <v>0</v>
      </c>
    </row>
    <row r="5705" spans="9:9" ht="18.75" x14ac:dyDescent="0.25">
      <c r="I5705" s="9">
        <f t="shared" si="91"/>
        <v>0</v>
      </c>
    </row>
    <row r="5706" spans="9:9" ht="18.75" x14ac:dyDescent="0.25">
      <c r="I5706" s="9">
        <f t="shared" si="91"/>
        <v>0</v>
      </c>
    </row>
    <row r="5707" spans="9:9" ht="18.75" x14ac:dyDescent="0.25">
      <c r="I5707" s="9">
        <f t="shared" si="91"/>
        <v>0</v>
      </c>
    </row>
    <row r="5708" spans="9:9" ht="18.75" x14ac:dyDescent="0.25">
      <c r="I5708" s="9">
        <f t="shared" si="91"/>
        <v>0</v>
      </c>
    </row>
    <row r="5709" spans="9:9" ht="18.75" x14ac:dyDescent="0.25">
      <c r="I5709" s="9">
        <f t="shared" si="91"/>
        <v>0</v>
      </c>
    </row>
    <row r="5710" spans="9:9" ht="18.75" x14ac:dyDescent="0.25">
      <c r="I5710" s="9">
        <f t="shared" si="91"/>
        <v>0</v>
      </c>
    </row>
    <row r="5711" spans="9:9" ht="18.75" x14ac:dyDescent="0.25">
      <c r="I5711" s="9">
        <f t="shared" si="91"/>
        <v>0</v>
      </c>
    </row>
    <row r="5712" spans="9:9" ht="18.75" x14ac:dyDescent="0.25">
      <c r="I5712" s="9">
        <f t="shared" si="91"/>
        <v>0</v>
      </c>
    </row>
    <row r="5713" spans="9:9" ht="18.75" x14ac:dyDescent="0.25">
      <c r="I5713" s="9">
        <f t="shared" si="91"/>
        <v>0</v>
      </c>
    </row>
    <row r="5714" spans="9:9" ht="18.75" x14ac:dyDescent="0.25">
      <c r="I5714" s="9">
        <f t="shared" si="91"/>
        <v>0</v>
      </c>
    </row>
    <row r="5715" spans="9:9" ht="18.75" x14ac:dyDescent="0.25">
      <c r="I5715" s="9">
        <f t="shared" si="91"/>
        <v>0</v>
      </c>
    </row>
    <row r="5716" spans="9:9" ht="18.75" x14ac:dyDescent="0.25">
      <c r="I5716" s="9">
        <f t="shared" si="91"/>
        <v>0</v>
      </c>
    </row>
    <row r="5717" spans="9:9" ht="18.75" x14ac:dyDescent="0.25">
      <c r="I5717" s="9">
        <f t="shared" si="91"/>
        <v>0</v>
      </c>
    </row>
    <row r="5718" spans="9:9" ht="18.75" x14ac:dyDescent="0.25">
      <c r="I5718" s="9">
        <f t="shared" si="91"/>
        <v>0</v>
      </c>
    </row>
    <row r="5719" spans="9:9" ht="18.75" x14ac:dyDescent="0.25">
      <c r="I5719" s="9">
        <f t="shared" si="91"/>
        <v>0</v>
      </c>
    </row>
    <row r="5720" spans="9:9" ht="18.75" x14ac:dyDescent="0.25">
      <c r="I5720" s="9">
        <f t="shared" si="91"/>
        <v>0</v>
      </c>
    </row>
    <row r="5721" spans="9:9" ht="18.75" x14ac:dyDescent="0.25">
      <c r="I5721" s="9">
        <f t="shared" si="91"/>
        <v>0</v>
      </c>
    </row>
    <row r="5722" spans="9:9" ht="18.75" x14ac:dyDescent="0.25">
      <c r="I5722" s="9">
        <f t="shared" si="91"/>
        <v>0</v>
      </c>
    </row>
    <row r="5723" spans="9:9" ht="18.75" x14ac:dyDescent="0.25">
      <c r="I5723" s="9">
        <f t="shared" si="91"/>
        <v>0</v>
      </c>
    </row>
    <row r="5724" spans="9:9" ht="18.75" x14ac:dyDescent="0.25">
      <c r="I5724" s="9">
        <f t="shared" si="91"/>
        <v>0</v>
      </c>
    </row>
    <row r="5725" spans="9:9" ht="18.75" x14ac:dyDescent="0.25">
      <c r="I5725" s="9">
        <f t="shared" si="91"/>
        <v>0</v>
      </c>
    </row>
    <row r="5726" spans="9:9" ht="18.75" x14ac:dyDescent="0.25">
      <c r="I5726" s="9">
        <f t="shared" si="91"/>
        <v>0</v>
      </c>
    </row>
    <row r="5727" spans="9:9" ht="18.75" x14ac:dyDescent="0.25">
      <c r="I5727" s="9">
        <f t="shared" si="91"/>
        <v>0</v>
      </c>
    </row>
    <row r="5728" spans="9:9" ht="18.75" x14ac:dyDescent="0.25">
      <c r="I5728" s="9">
        <f t="shared" si="91"/>
        <v>0</v>
      </c>
    </row>
    <row r="5729" spans="9:9" ht="18.75" x14ac:dyDescent="0.25">
      <c r="I5729" s="9">
        <f t="shared" si="91"/>
        <v>0</v>
      </c>
    </row>
    <row r="5730" spans="9:9" ht="18.75" x14ac:dyDescent="0.25">
      <c r="I5730" s="9">
        <f t="shared" si="91"/>
        <v>0</v>
      </c>
    </row>
    <row r="5731" spans="9:9" ht="18.75" x14ac:dyDescent="0.25">
      <c r="I5731" s="9">
        <f t="shared" si="91"/>
        <v>0</v>
      </c>
    </row>
    <row r="5732" spans="9:9" ht="18.75" x14ac:dyDescent="0.25">
      <c r="I5732" s="9">
        <f t="shared" si="91"/>
        <v>0</v>
      </c>
    </row>
    <row r="5733" spans="9:9" ht="18.75" x14ac:dyDescent="0.25">
      <c r="I5733" s="9">
        <f t="shared" si="91"/>
        <v>0</v>
      </c>
    </row>
    <row r="5734" spans="9:9" ht="18.75" x14ac:dyDescent="0.25">
      <c r="I5734" s="9">
        <f t="shared" si="91"/>
        <v>0</v>
      </c>
    </row>
    <row r="5735" spans="9:9" ht="18.75" x14ac:dyDescent="0.25">
      <c r="I5735" s="9">
        <f t="shared" si="91"/>
        <v>0</v>
      </c>
    </row>
    <row r="5736" spans="9:9" ht="18.75" x14ac:dyDescent="0.25">
      <c r="I5736" s="9">
        <f t="shared" si="91"/>
        <v>0</v>
      </c>
    </row>
    <row r="5737" spans="9:9" ht="18.75" x14ac:dyDescent="0.25">
      <c r="I5737" s="9">
        <f t="shared" si="91"/>
        <v>0</v>
      </c>
    </row>
    <row r="5738" spans="9:9" ht="18.75" x14ac:dyDescent="0.25">
      <c r="I5738" s="9">
        <f t="shared" si="91"/>
        <v>0</v>
      </c>
    </row>
    <row r="5739" spans="9:9" ht="18.75" x14ac:dyDescent="0.25">
      <c r="I5739" s="9">
        <f t="shared" si="91"/>
        <v>0</v>
      </c>
    </row>
    <row r="5740" spans="9:9" ht="18.75" x14ac:dyDescent="0.25">
      <c r="I5740" s="9">
        <f t="shared" si="91"/>
        <v>0</v>
      </c>
    </row>
    <row r="5741" spans="9:9" ht="18.75" x14ac:dyDescent="0.25">
      <c r="I5741" s="9">
        <f t="shared" si="91"/>
        <v>0</v>
      </c>
    </row>
    <row r="5742" spans="9:9" ht="18.75" x14ac:dyDescent="0.25">
      <c r="I5742" s="9">
        <f t="shared" si="91"/>
        <v>0</v>
      </c>
    </row>
    <row r="5743" spans="9:9" ht="18.75" x14ac:dyDescent="0.25">
      <c r="I5743" s="9">
        <f t="shared" si="91"/>
        <v>0</v>
      </c>
    </row>
    <row r="5744" spans="9:9" ht="18.75" x14ac:dyDescent="0.25">
      <c r="I5744" s="9">
        <f t="shared" si="91"/>
        <v>0</v>
      </c>
    </row>
    <row r="5745" spans="9:9" ht="18.75" x14ac:dyDescent="0.25">
      <c r="I5745" s="9">
        <f t="shared" si="91"/>
        <v>0</v>
      </c>
    </row>
    <row r="5746" spans="9:9" ht="18.75" x14ac:dyDescent="0.25">
      <c r="I5746" s="9">
        <f t="shared" si="91"/>
        <v>0</v>
      </c>
    </row>
    <row r="5747" spans="9:9" ht="18.75" x14ac:dyDescent="0.25">
      <c r="I5747" s="9">
        <f t="shared" si="91"/>
        <v>0</v>
      </c>
    </row>
    <row r="5748" spans="9:9" ht="18.75" x14ac:dyDescent="0.25">
      <c r="I5748" s="9">
        <f t="shared" si="91"/>
        <v>0</v>
      </c>
    </row>
    <row r="5749" spans="9:9" ht="18.75" x14ac:dyDescent="0.25">
      <c r="I5749" s="9">
        <f t="shared" si="91"/>
        <v>0</v>
      </c>
    </row>
    <row r="5750" spans="9:9" ht="18.75" x14ac:dyDescent="0.25">
      <c r="I5750" s="9">
        <f t="shared" si="91"/>
        <v>0</v>
      </c>
    </row>
    <row r="5751" spans="9:9" ht="18.75" x14ac:dyDescent="0.25">
      <c r="I5751" s="9">
        <f t="shared" si="91"/>
        <v>0</v>
      </c>
    </row>
    <row r="5752" spans="9:9" ht="18.75" x14ac:dyDescent="0.25">
      <c r="I5752" s="9">
        <f t="shared" si="91"/>
        <v>0</v>
      </c>
    </row>
    <row r="5753" spans="9:9" ht="18.75" x14ac:dyDescent="0.25">
      <c r="I5753" s="9">
        <f t="shared" si="91"/>
        <v>0</v>
      </c>
    </row>
    <row r="5754" spans="9:9" ht="18.75" x14ac:dyDescent="0.25">
      <c r="I5754" s="9">
        <f t="shared" si="91"/>
        <v>0</v>
      </c>
    </row>
    <row r="5755" spans="9:9" ht="18.75" x14ac:dyDescent="0.25">
      <c r="I5755" s="9">
        <f t="shared" si="91"/>
        <v>0</v>
      </c>
    </row>
    <row r="5756" spans="9:9" ht="18.75" x14ac:dyDescent="0.25">
      <c r="I5756" s="9">
        <f t="shared" si="91"/>
        <v>0</v>
      </c>
    </row>
    <row r="5757" spans="9:9" ht="18.75" x14ac:dyDescent="0.25">
      <c r="I5757" s="9">
        <f t="shared" si="91"/>
        <v>0</v>
      </c>
    </row>
    <row r="5758" spans="9:9" ht="18.75" x14ac:dyDescent="0.25">
      <c r="I5758" s="9">
        <f t="shared" si="91"/>
        <v>0</v>
      </c>
    </row>
    <row r="5759" spans="9:9" ht="18.75" x14ac:dyDescent="0.25">
      <c r="I5759" s="9">
        <f t="shared" si="91"/>
        <v>0</v>
      </c>
    </row>
    <row r="5760" spans="9:9" ht="18.75" x14ac:dyDescent="0.25">
      <c r="I5760" s="9">
        <f t="shared" si="91"/>
        <v>0</v>
      </c>
    </row>
    <row r="5761" spans="9:9" ht="18.75" x14ac:dyDescent="0.25">
      <c r="I5761" s="9">
        <f t="shared" si="91"/>
        <v>0</v>
      </c>
    </row>
    <row r="5762" spans="9:9" ht="18.75" x14ac:dyDescent="0.25">
      <c r="I5762" s="9">
        <f t="shared" si="91"/>
        <v>0</v>
      </c>
    </row>
    <row r="5763" spans="9:9" ht="18.75" x14ac:dyDescent="0.25">
      <c r="I5763" s="9">
        <f t="shared" si="91"/>
        <v>0</v>
      </c>
    </row>
    <row r="5764" spans="9:9" ht="18.75" x14ac:dyDescent="0.25">
      <c r="I5764" s="9">
        <f t="shared" si="91"/>
        <v>0</v>
      </c>
    </row>
    <row r="5765" spans="9:9" ht="18.75" x14ac:dyDescent="0.25">
      <c r="I5765" s="9">
        <f t="shared" si="91"/>
        <v>0</v>
      </c>
    </row>
    <row r="5766" spans="9:9" ht="18.75" x14ac:dyDescent="0.25">
      <c r="I5766" s="9">
        <f t="shared" si="91"/>
        <v>0</v>
      </c>
    </row>
    <row r="5767" spans="9:9" ht="18.75" x14ac:dyDescent="0.25">
      <c r="I5767" s="9">
        <f t="shared" si="91"/>
        <v>0</v>
      </c>
    </row>
    <row r="5768" spans="9:9" ht="18.75" x14ac:dyDescent="0.25">
      <c r="I5768" s="9">
        <f t="shared" ref="I5768:I5831" si="92">IFERROR((G5768*F5768)-H5768,"")</f>
        <v>0</v>
      </c>
    </row>
    <row r="5769" spans="9:9" ht="18.75" x14ac:dyDescent="0.25">
      <c r="I5769" s="9">
        <f t="shared" si="92"/>
        <v>0</v>
      </c>
    </row>
    <row r="5770" spans="9:9" ht="18.75" x14ac:dyDescent="0.25">
      <c r="I5770" s="9">
        <f t="shared" si="92"/>
        <v>0</v>
      </c>
    </row>
    <row r="5771" spans="9:9" ht="18.75" x14ac:dyDescent="0.25">
      <c r="I5771" s="9">
        <f t="shared" si="92"/>
        <v>0</v>
      </c>
    </row>
    <row r="5772" spans="9:9" ht="18.75" x14ac:dyDescent="0.25">
      <c r="I5772" s="9">
        <f t="shared" si="92"/>
        <v>0</v>
      </c>
    </row>
    <row r="5773" spans="9:9" ht="18.75" x14ac:dyDescent="0.25">
      <c r="I5773" s="9">
        <f t="shared" si="92"/>
        <v>0</v>
      </c>
    </row>
    <row r="5774" spans="9:9" ht="18.75" x14ac:dyDescent="0.25">
      <c r="I5774" s="9">
        <f t="shared" si="92"/>
        <v>0</v>
      </c>
    </row>
    <row r="5775" spans="9:9" ht="18.75" x14ac:dyDescent="0.25">
      <c r="I5775" s="9">
        <f t="shared" si="92"/>
        <v>0</v>
      </c>
    </row>
    <row r="5776" spans="9:9" ht="18.75" x14ac:dyDescent="0.25">
      <c r="I5776" s="9">
        <f t="shared" si="92"/>
        <v>0</v>
      </c>
    </row>
    <row r="5777" spans="9:9" ht="18.75" x14ac:dyDescent="0.25">
      <c r="I5777" s="9">
        <f t="shared" si="92"/>
        <v>0</v>
      </c>
    </row>
    <row r="5778" spans="9:9" ht="18.75" x14ac:dyDescent="0.25">
      <c r="I5778" s="9">
        <f t="shared" si="92"/>
        <v>0</v>
      </c>
    </row>
    <row r="5779" spans="9:9" ht="18.75" x14ac:dyDescent="0.25">
      <c r="I5779" s="9">
        <f t="shared" si="92"/>
        <v>0</v>
      </c>
    </row>
    <row r="5780" spans="9:9" ht="18.75" x14ac:dyDescent="0.25">
      <c r="I5780" s="9">
        <f t="shared" si="92"/>
        <v>0</v>
      </c>
    </row>
    <row r="5781" spans="9:9" ht="18.75" x14ac:dyDescent="0.25">
      <c r="I5781" s="9">
        <f t="shared" si="92"/>
        <v>0</v>
      </c>
    </row>
    <row r="5782" spans="9:9" ht="18.75" x14ac:dyDescent="0.25">
      <c r="I5782" s="9">
        <f t="shared" si="92"/>
        <v>0</v>
      </c>
    </row>
    <row r="5783" spans="9:9" ht="18.75" x14ac:dyDescent="0.25">
      <c r="I5783" s="9">
        <f t="shared" si="92"/>
        <v>0</v>
      </c>
    </row>
    <row r="5784" spans="9:9" ht="18.75" x14ac:dyDescent="0.25">
      <c r="I5784" s="9">
        <f t="shared" si="92"/>
        <v>0</v>
      </c>
    </row>
    <row r="5785" spans="9:9" ht="18.75" x14ac:dyDescent="0.25">
      <c r="I5785" s="9">
        <f t="shared" si="92"/>
        <v>0</v>
      </c>
    </row>
    <row r="5786" spans="9:9" ht="18.75" x14ac:dyDescent="0.25">
      <c r="I5786" s="9">
        <f t="shared" si="92"/>
        <v>0</v>
      </c>
    </row>
    <row r="5787" spans="9:9" ht="18.75" x14ac:dyDescent="0.25">
      <c r="I5787" s="9">
        <f t="shared" si="92"/>
        <v>0</v>
      </c>
    </row>
    <row r="5788" spans="9:9" ht="18.75" x14ac:dyDescent="0.25">
      <c r="I5788" s="9">
        <f t="shared" si="92"/>
        <v>0</v>
      </c>
    </row>
    <row r="5789" spans="9:9" ht="18.75" x14ac:dyDescent="0.25">
      <c r="I5789" s="9">
        <f t="shared" si="92"/>
        <v>0</v>
      </c>
    </row>
    <row r="5790" spans="9:9" ht="18.75" x14ac:dyDescent="0.25">
      <c r="I5790" s="9">
        <f t="shared" si="92"/>
        <v>0</v>
      </c>
    </row>
    <row r="5791" spans="9:9" ht="18.75" x14ac:dyDescent="0.25">
      <c r="I5791" s="9">
        <f t="shared" si="92"/>
        <v>0</v>
      </c>
    </row>
    <row r="5792" spans="9:9" ht="18.75" x14ac:dyDescent="0.25">
      <c r="I5792" s="9">
        <f t="shared" si="92"/>
        <v>0</v>
      </c>
    </row>
    <row r="5793" spans="9:9" ht="18.75" x14ac:dyDescent="0.25">
      <c r="I5793" s="9">
        <f t="shared" si="92"/>
        <v>0</v>
      </c>
    </row>
    <row r="5794" spans="9:9" ht="18.75" x14ac:dyDescent="0.25">
      <c r="I5794" s="9">
        <f t="shared" si="92"/>
        <v>0</v>
      </c>
    </row>
    <row r="5795" spans="9:9" ht="18.75" x14ac:dyDescent="0.25">
      <c r="I5795" s="9">
        <f t="shared" si="92"/>
        <v>0</v>
      </c>
    </row>
    <row r="5796" spans="9:9" ht="18.75" x14ac:dyDescent="0.25">
      <c r="I5796" s="9">
        <f t="shared" si="92"/>
        <v>0</v>
      </c>
    </row>
    <row r="5797" spans="9:9" ht="18.75" x14ac:dyDescent="0.25">
      <c r="I5797" s="9">
        <f t="shared" si="92"/>
        <v>0</v>
      </c>
    </row>
    <row r="5798" spans="9:9" ht="18.75" x14ac:dyDescent="0.25">
      <c r="I5798" s="9">
        <f t="shared" si="92"/>
        <v>0</v>
      </c>
    </row>
    <row r="5799" spans="9:9" ht="18.75" x14ac:dyDescent="0.25">
      <c r="I5799" s="9">
        <f t="shared" si="92"/>
        <v>0</v>
      </c>
    </row>
    <row r="5800" spans="9:9" ht="18.75" x14ac:dyDescent="0.25">
      <c r="I5800" s="9">
        <f t="shared" si="92"/>
        <v>0</v>
      </c>
    </row>
    <row r="5801" spans="9:9" ht="18.75" x14ac:dyDescent="0.25">
      <c r="I5801" s="9">
        <f t="shared" si="92"/>
        <v>0</v>
      </c>
    </row>
    <row r="5802" spans="9:9" ht="18.75" x14ac:dyDescent="0.25">
      <c r="I5802" s="9">
        <f t="shared" si="92"/>
        <v>0</v>
      </c>
    </row>
    <row r="5803" spans="9:9" ht="18.75" x14ac:dyDescent="0.25">
      <c r="I5803" s="9">
        <f t="shared" si="92"/>
        <v>0</v>
      </c>
    </row>
    <row r="5804" spans="9:9" ht="18.75" x14ac:dyDescent="0.25">
      <c r="I5804" s="9">
        <f t="shared" si="92"/>
        <v>0</v>
      </c>
    </row>
    <row r="5805" spans="9:9" ht="18.75" x14ac:dyDescent="0.25">
      <c r="I5805" s="9">
        <f t="shared" si="92"/>
        <v>0</v>
      </c>
    </row>
    <row r="5806" spans="9:9" ht="18.75" x14ac:dyDescent="0.25">
      <c r="I5806" s="9">
        <f t="shared" si="92"/>
        <v>0</v>
      </c>
    </row>
    <row r="5807" spans="9:9" ht="18.75" x14ac:dyDescent="0.25">
      <c r="I5807" s="9">
        <f t="shared" si="92"/>
        <v>0</v>
      </c>
    </row>
    <row r="5808" spans="9:9" ht="18.75" x14ac:dyDescent="0.25">
      <c r="I5808" s="9">
        <f t="shared" si="92"/>
        <v>0</v>
      </c>
    </row>
    <row r="5809" spans="9:9" ht="18.75" x14ac:dyDescent="0.25">
      <c r="I5809" s="9">
        <f t="shared" si="92"/>
        <v>0</v>
      </c>
    </row>
    <row r="5810" spans="9:9" ht="18.75" x14ac:dyDescent="0.25">
      <c r="I5810" s="9">
        <f t="shared" si="92"/>
        <v>0</v>
      </c>
    </row>
    <row r="5811" spans="9:9" ht="18.75" x14ac:dyDescent="0.25">
      <c r="I5811" s="9">
        <f t="shared" si="92"/>
        <v>0</v>
      </c>
    </row>
    <row r="5812" spans="9:9" ht="18.75" x14ac:dyDescent="0.25">
      <c r="I5812" s="9">
        <f t="shared" si="92"/>
        <v>0</v>
      </c>
    </row>
    <row r="5813" spans="9:9" ht="18.75" x14ac:dyDescent="0.25">
      <c r="I5813" s="9">
        <f t="shared" si="92"/>
        <v>0</v>
      </c>
    </row>
    <row r="5814" spans="9:9" ht="18.75" x14ac:dyDescent="0.25">
      <c r="I5814" s="9">
        <f t="shared" si="92"/>
        <v>0</v>
      </c>
    </row>
    <row r="5815" spans="9:9" ht="18.75" x14ac:dyDescent="0.25">
      <c r="I5815" s="9">
        <f t="shared" si="92"/>
        <v>0</v>
      </c>
    </row>
    <row r="5816" spans="9:9" ht="18.75" x14ac:dyDescent="0.25">
      <c r="I5816" s="9">
        <f t="shared" si="92"/>
        <v>0</v>
      </c>
    </row>
    <row r="5817" spans="9:9" ht="18.75" x14ac:dyDescent="0.25">
      <c r="I5817" s="9">
        <f t="shared" si="92"/>
        <v>0</v>
      </c>
    </row>
    <row r="5818" spans="9:9" ht="18.75" x14ac:dyDescent="0.25">
      <c r="I5818" s="9">
        <f t="shared" si="92"/>
        <v>0</v>
      </c>
    </row>
    <row r="5819" spans="9:9" ht="18.75" x14ac:dyDescent="0.25">
      <c r="I5819" s="9">
        <f t="shared" si="92"/>
        <v>0</v>
      </c>
    </row>
    <row r="5820" spans="9:9" ht="18.75" x14ac:dyDescent="0.25">
      <c r="I5820" s="9">
        <f t="shared" si="92"/>
        <v>0</v>
      </c>
    </row>
    <row r="5821" spans="9:9" ht="18.75" x14ac:dyDescent="0.25">
      <c r="I5821" s="9">
        <f t="shared" si="92"/>
        <v>0</v>
      </c>
    </row>
    <row r="5822" spans="9:9" ht="18.75" x14ac:dyDescent="0.25">
      <c r="I5822" s="9">
        <f t="shared" si="92"/>
        <v>0</v>
      </c>
    </row>
    <row r="5823" spans="9:9" ht="18.75" x14ac:dyDescent="0.25">
      <c r="I5823" s="9">
        <f t="shared" si="92"/>
        <v>0</v>
      </c>
    </row>
    <row r="5824" spans="9:9" ht="18.75" x14ac:dyDescent="0.25">
      <c r="I5824" s="9">
        <f t="shared" si="92"/>
        <v>0</v>
      </c>
    </row>
    <row r="5825" spans="9:9" ht="18.75" x14ac:dyDescent="0.25">
      <c r="I5825" s="9">
        <f t="shared" si="92"/>
        <v>0</v>
      </c>
    </row>
    <row r="5826" spans="9:9" ht="18.75" x14ac:dyDescent="0.25">
      <c r="I5826" s="9">
        <f t="shared" si="92"/>
        <v>0</v>
      </c>
    </row>
    <row r="5827" spans="9:9" ht="18.75" x14ac:dyDescent="0.25">
      <c r="I5827" s="9">
        <f t="shared" si="92"/>
        <v>0</v>
      </c>
    </row>
    <row r="5828" spans="9:9" ht="18.75" x14ac:dyDescent="0.25">
      <c r="I5828" s="9">
        <f t="shared" si="92"/>
        <v>0</v>
      </c>
    </row>
    <row r="5829" spans="9:9" ht="18.75" x14ac:dyDescent="0.25">
      <c r="I5829" s="9">
        <f t="shared" si="92"/>
        <v>0</v>
      </c>
    </row>
    <row r="5830" spans="9:9" ht="18.75" x14ac:dyDescent="0.25">
      <c r="I5830" s="9">
        <f t="shared" si="92"/>
        <v>0</v>
      </c>
    </row>
    <row r="5831" spans="9:9" ht="18.75" x14ac:dyDescent="0.25">
      <c r="I5831" s="9">
        <f t="shared" si="92"/>
        <v>0</v>
      </c>
    </row>
    <row r="5832" spans="9:9" ht="18.75" x14ac:dyDescent="0.25">
      <c r="I5832" s="9">
        <f t="shared" ref="I5832:I5895" si="93">IFERROR((G5832*F5832)-H5832,"")</f>
        <v>0</v>
      </c>
    </row>
    <row r="5833" spans="9:9" ht="18.75" x14ac:dyDescent="0.25">
      <c r="I5833" s="9">
        <f t="shared" si="93"/>
        <v>0</v>
      </c>
    </row>
    <row r="5834" spans="9:9" ht="18.75" x14ac:dyDescent="0.25">
      <c r="I5834" s="9">
        <f t="shared" si="93"/>
        <v>0</v>
      </c>
    </row>
    <row r="5835" spans="9:9" ht="18.75" x14ac:dyDescent="0.25">
      <c r="I5835" s="9">
        <f t="shared" si="93"/>
        <v>0</v>
      </c>
    </row>
    <row r="5836" spans="9:9" ht="18.75" x14ac:dyDescent="0.25">
      <c r="I5836" s="9">
        <f t="shared" si="93"/>
        <v>0</v>
      </c>
    </row>
    <row r="5837" spans="9:9" ht="18.75" x14ac:dyDescent="0.25">
      <c r="I5837" s="9">
        <f t="shared" si="93"/>
        <v>0</v>
      </c>
    </row>
    <row r="5838" spans="9:9" ht="18.75" x14ac:dyDescent="0.25">
      <c r="I5838" s="9">
        <f t="shared" si="93"/>
        <v>0</v>
      </c>
    </row>
    <row r="5839" spans="9:9" ht="18.75" x14ac:dyDescent="0.25">
      <c r="I5839" s="9">
        <f t="shared" si="93"/>
        <v>0</v>
      </c>
    </row>
    <row r="5840" spans="9:9" ht="18.75" x14ac:dyDescent="0.25">
      <c r="I5840" s="9">
        <f t="shared" si="93"/>
        <v>0</v>
      </c>
    </row>
    <row r="5841" spans="9:9" ht="18.75" x14ac:dyDescent="0.25">
      <c r="I5841" s="9">
        <f t="shared" si="93"/>
        <v>0</v>
      </c>
    </row>
    <row r="5842" spans="9:9" ht="18.75" x14ac:dyDescent="0.25">
      <c r="I5842" s="9">
        <f t="shared" si="93"/>
        <v>0</v>
      </c>
    </row>
    <row r="5843" spans="9:9" ht="18.75" x14ac:dyDescent="0.25">
      <c r="I5843" s="9">
        <f t="shared" si="93"/>
        <v>0</v>
      </c>
    </row>
    <row r="5844" spans="9:9" ht="18.75" x14ac:dyDescent="0.25">
      <c r="I5844" s="9">
        <f t="shared" si="93"/>
        <v>0</v>
      </c>
    </row>
    <row r="5845" spans="9:9" ht="18.75" x14ac:dyDescent="0.25">
      <c r="I5845" s="9">
        <f t="shared" si="93"/>
        <v>0</v>
      </c>
    </row>
    <row r="5846" spans="9:9" ht="18.75" x14ac:dyDescent="0.25">
      <c r="I5846" s="9">
        <f t="shared" si="93"/>
        <v>0</v>
      </c>
    </row>
    <row r="5847" spans="9:9" ht="18.75" x14ac:dyDescent="0.25">
      <c r="I5847" s="9">
        <f t="shared" si="93"/>
        <v>0</v>
      </c>
    </row>
    <row r="5848" spans="9:9" ht="18.75" x14ac:dyDescent="0.25">
      <c r="I5848" s="9">
        <f t="shared" si="93"/>
        <v>0</v>
      </c>
    </row>
    <row r="5849" spans="9:9" ht="18.75" x14ac:dyDescent="0.25">
      <c r="I5849" s="9">
        <f t="shared" si="93"/>
        <v>0</v>
      </c>
    </row>
    <row r="5850" spans="9:9" ht="18.75" x14ac:dyDescent="0.25">
      <c r="I5850" s="9">
        <f t="shared" si="93"/>
        <v>0</v>
      </c>
    </row>
    <row r="5851" spans="9:9" ht="18.75" x14ac:dyDescent="0.25">
      <c r="I5851" s="9">
        <f t="shared" si="93"/>
        <v>0</v>
      </c>
    </row>
    <row r="5852" spans="9:9" ht="18.75" x14ac:dyDescent="0.25">
      <c r="I5852" s="9">
        <f t="shared" si="93"/>
        <v>0</v>
      </c>
    </row>
    <row r="5853" spans="9:9" ht="18.75" x14ac:dyDescent="0.25">
      <c r="I5853" s="9">
        <f t="shared" si="93"/>
        <v>0</v>
      </c>
    </row>
    <row r="5854" spans="9:9" ht="18.75" x14ac:dyDescent="0.25">
      <c r="I5854" s="9">
        <f t="shared" si="93"/>
        <v>0</v>
      </c>
    </row>
    <row r="5855" spans="9:9" ht="18.75" x14ac:dyDescent="0.25">
      <c r="I5855" s="9">
        <f t="shared" si="93"/>
        <v>0</v>
      </c>
    </row>
    <row r="5856" spans="9:9" ht="18.75" x14ac:dyDescent="0.25">
      <c r="I5856" s="9">
        <f t="shared" si="93"/>
        <v>0</v>
      </c>
    </row>
    <row r="5857" spans="9:9" ht="18.75" x14ac:dyDescent="0.25">
      <c r="I5857" s="9">
        <f t="shared" si="93"/>
        <v>0</v>
      </c>
    </row>
    <row r="5858" spans="9:9" ht="18.75" x14ac:dyDescent="0.25">
      <c r="I5858" s="9">
        <f t="shared" si="93"/>
        <v>0</v>
      </c>
    </row>
    <row r="5859" spans="9:9" ht="18.75" x14ac:dyDescent="0.25">
      <c r="I5859" s="9">
        <f t="shared" si="93"/>
        <v>0</v>
      </c>
    </row>
    <row r="5860" spans="9:9" ht="18.75" x14ac:dyDescent="0.25">
      <c r="I5860" s="9">
        <f t="shared" si="93"/>
        <v>0</v>
      </c>
    </row>
    <row r="5861" spans="9:9" ht="18.75" x14ac:dyDescent="0.25">
      <c r="I5861" s="9">
        <f t="shared" si="93"/>
        <v>0</v>
      </c>
    </row>
    <row r="5862" spans="9:9" ht="18.75" x14ac:dyDescent="0.25">
      <c r="I5862" s="9">
        <f t="shared" si="93"/>
        <v>0</v>
      </c>
    </row>
    <row r="5863" spans="9:9" ht="18.75" x14ac:dyDescent="0.25">
      <c r="I5863" s="9">
        <f t="shared" si="93"/>
        <v>0</v>
      </c>
    </row>
    <row r="5864" spans="9:9" ht="18.75" x14ac:dyDescent="0.25">
      <c r="I5864" s="9">
        <f t="shared" si="93"/>
        <v>0</v>
      </c>
    </row>
    <row r="5865" spans="9:9" ht="18.75" x14ac:dyDescent="0.25">
      <c r="I5865" s="9">
        <f t="shared" si="93"/>
        <v>0</v>
      </c>
    </row>
    <row r="5866" spans="9:9" ht="18.75" x14ac:dyDescent="0.25">
      <c r="I5866" s="9">
        <f t="shared" si="93"/>
        <v>0</v>
      </c>
    </row>
    <row r="5867" spans="9:9" ht="18.75" x14ac:dyDescent="0.25">
      <c r="I5867" s="9">
        <f t="shared" si="93"/>
        <v>0</v>
      </c>
    </row>
    <row r="5868" spans="9:9" ht="18.75" x14ac:dyDescent="0.25">
      <c r="I5868" s="9">
        <f t="shared" si="93"/>
        <v>0</v>
      </c>
    </row>
    <row r="5869" spans="9:9" ht="18.75" x14ac:dyDescent="0.25">
      <c r="I5869" s="9">
        <f t="shared" si="93"/>
        <v>0</v>
      </c>
    </row>
    <row r="5870" spans="9:9" ht="18.75" x14ac:dyDescent="0.25">
      <c r="I5870" s="9">
        <f t="shared" si="93"/>
        <v>0</v>
      </c>
    </row>
    <row r="5871" spans="9:9" ht="18.75" x14ac:dyDescent="0.25">
      <c r="I5871" s="9">
        <f t="shared" si="93"/>
        <v>0</v>
      </c>
    </row>
    <row r="5872" spans="9:9" ht="18.75" x14ac:dyDescent="0.25">
      <c r="I5872" s="9">
        <f t="shared" si="93"/>
        <v>0</v>
      </c>
    </row>
    <row r="5873" spans="9:9" ht="18.75" x14ac:dyDescent="0.25">
      <c r="I5873" s="9">
        <f t="shared" si="93"/>
        <v>0</v>
      </c>
    </row>
    <row r="5874" spans="9:9" ht="18.75" x14ac:dyDescent="0.25">
      <c r="I5874" s="9">
        <f t="shared" si="93"/>
        <v>0</v>
      </c>
    </row>
    <row r="5875" spans="9:9" ht="18.75" x14ac:dyDescent="0.25">
      <c r="I5875" s="9">
        <f t="shared" si="93"/>
        <v>0</v>
      </c>
    </row>
    <row r="5876" spans="9:9" ht="18.75" x14ac:dyDescent="0.25">
      <c r="I5876" s="9">
        <f t="shared" si="93"/>
        <v>0</v>
      </c>
    </row>
    <row r="5877" spans="9:9" ht="18.75" x14ac:dyDescent="0.25">
      <c r="I5877" s="9">
        <f t="shared" si="93"/>
        <v>0</v>
      </c>
    </row>
    <row r="5878" spans="9:9" ht="18.75" x14ac:dyDescent="0.25">
      <c r="I5878" s="9">
        <f t="shared" si="93"/>
        <v>0</v>
      </c>
    </row>
    <row r="5879" spans="9:9" ht="18.75" x14ac:dyDescent="0.25">
      <c r="I5879" s="9">
        <f t="shared" si="93"/>
        <v>0</v>
      </c>
    </row>
    <row r="5880" spans="9:9" ht="18.75" x14ac:dyDescent="0.25">
      <c r="I5880" s="9">
        <f t="shared" si="93"/>
        <v>0</v>
      </c>
    </row>
    <row r="5881" spans="9:9" ht="18.75" x14ac:dyDescent="0.25">
      <c r="I5881" s="9">
        <f t="shared" si="93"/>
        <v>0</v>
      </c>
    </row>
    <row r="5882" spans="9:9" ht="18.75" x14ac:dyDescent="0.25">
      <c r="I5882" s="9">
        <f t="shared" si="93"/>
        <v>0</v>
      </c>
    </row>
    <row r="5883" spans="9:9" ht="18.75" x14ac:dyDescent="0.25">
      <c r="I5883" s="9">
        <f t="shared" si="93"/>
        <v>0</v>
      </c>
    </row>
    <row r="5884" spans="9:9" ht="18.75" x14ac:dyDescent="0.25">
      <c r="I5884" s="9">
        <f t="shared" si="93"/>
        <v>0</v>
      </c>
    </row>
    <row r="5885" spans="9:9" ht="18.75" x14ac:dyDescent="0.25">
      <c r="I5885" s="9">
        <f t="shared" si="93"/>
        <v>0</v>
      </c>
    </row>
    <row r="5886" spans="9:9" ht="18.75" x14ac:dyDescent="0.25">
      <c r="I5886" s="9">
        <f t="shared" si="93"/>
        <v>0</v>
      </c>
    </row>
    <row r="5887" spans="9:9" ht="18.75" x14ac:dyDescent="0.25">
      <c r="I5887" s="9">
        <f t="shared" si="93"/>
        <v>0</v>
      </c>
    </row>
    <row r="5888" spans="9:9" ht="18.75" x14ac:dyDescent="0.25">
      <c r="I5888" s="9">
        <f t="shared" si="93"/>
        <v>0</v>
      </c>
    </row>
    <row r="5889" spans="9:9" ht="18.75" x14ac:dyDescent="0.25">
      <c r="I5889" s="9">
        <f t="shared" si="93"/>
        <v>0</v>
      </c>
    </row>
    <row r="5890" spans="9:9" ht="18.75" x14ac:dyDescent="0.25">
      <c r="I5890" s="9">
        <f t="shared" si="93"/>
        <v>0</v>
      </c>
    </row>
    <row r="5891" spans="9:9" ht="18.75" x14ac:dyDescent="0.25">
      <c r="I5891" s="9">
        <f t="shared" si="93"/>
        <v>0</v>
      </c>
    </row>
    <row r="5892" spans="9:9" ht="18.75" x14ac:dyDescent="0.25">
      <c r="I5892" s="9">
        <f t="shared" si="93"/>
        <v>0</v>
      </c>
    </row>
    <row r="5893" spans="9:9" ht="18.75" x14ac:dyDescent="0.25">
      <c r="I5893" s="9">
        <f t="shared" si="93"/>
        <v>0</v>
      </c>
    </row>
    <row r="5894" spans="9:9" ht="18.75" x14ac:dyDescent="0.25">
      <c r="I5894" s="9">
        <f t="shared" si="93"/>
        <v>0</v>
      </c>
    </row>
    <row r="5895" spans="9:9" ht="18.75" x14ac:dyDescent="0.25">
      <c r="I5895" s="9">
        <f t="shared" si="93"/>
        <v>0</v>
      </c>
    </row>
    <row r="5896" spans="9:9" ht="18.75" x14ac:dyDescent="0.25">
      <c r="I5896" s="9">
        <f t="shared" ref="I5896:I5959" si="94">IFERROR((G5896*F5896)-H5896,"")</f>
        <v>0</v>
      </c>
    </row>
    <row r="5897" spans="9:9" ht="18.75" x14ac:dyDescent="0.25">
      <c r="I5897" s="9">
        <f t="shared" si="94"/>
        <v>0</v>
      </c>
    </row>
    <row r="5898" spans="9:9" ht="18.75" x14ac:dyDescent="0.25">
      <c r="I5898" s="9">
        <f t="shared" si="94"/>
        <v>0</v>
      </c>
    </row>
    <row r="5899" spans="9:9" ht="18.75" x14ac:dyDescent="0.25">
      <c r="I5899" s="9">
        <f t="shared" si="94"/>
        <v>0</v>
      </c>
    </row>
    <row r="5900" spans="9:9" ht="18.75" x14ac:dyDescent="0.25">
      <c r="I5900" s="9">
        <f t="shared" si="94"/>
        <v>0</v>
      </c>
    </row>
    <row r="5901" spans="9:9" ht="18.75" x14ac:dyDescent="0.25">
      <c r="I5901" s="9">
        <f t="shared" si="94"/>
        <v>0</v>
      </c>
    </row>
    <row r="5902" spans="9:9" ht="18.75" x14ac:dyDescent="0.25">
      <c r="I5902" s="9">
        <f t="shared" si="94"/>
        <v>0</v>
      </c>
    </row>
    <row r="5903" spans="9:9" ht="18.75" x14ac:dyDescent="0.25">
      <c r="I5903" s="9">
        <f t="shared" si="94"/>
        <v>0</v>
      </c>
    </row>
    <row r="5904" spans="9:9" ht="18.75" x14ac:dyDescent="0.25">
      <c r="I5904" s="9">
        <f t="shared" si="94"/>
        <v>0</v>
      </c>
    </row>
    <row r="5905" spans="9:9" ht="18.75" x14ac:dyDescent="0.25">
      <c r="I5905" s="9">
        <f t="shared" si="94"/>
        <v>0</v>
      </c>
    </row>
    <row r="5906" spans="9:9" ht="18.75" x14ac:dyDescent="0.25">
      <c r="I5906" s="9">
        <f t="shared" si="94"/>
        <v>0</v>
      </c>
    </row>
    <row r="5907" spans="9:9" ht="18.75" x14ac:dyDescent="0.25">
      <c r="I5907" s="9">
        <f t="shared" si="94"/>
        <v>0</v>
      </c>
    </row>
    <row r="5908" spans="9:9" ht="18.75" x14ac:dyDescent="0.25">
      <c r="I5908" s="9">
        <f t="shared" si="94"/>
        <v>0</v>
      </c>
    </row>
    <row r="5909" spans="9:9" ht="18.75" x14ac:dyDescent="0.25">
      <c r="I5909" s="9">
        <f t="shared" si="94"/>
        <v>0</v>
      </c>
    </row>
    <row r="5910" spans="9:9" ht="18.75" x14ac:dyDescent="0.25">
      <c r="I5910" s="9">
        <f t="shared" si="94"/>
        <v>0</v>
      </c>
    </row>
    <row r="5911" spans="9:9" ht="18.75" x14ac:dyDescent="0.25">
      <c r="I5911" s="9">
        <f t="shared" si="94"/>
        <v>0</v>
      </c>
    </row>
    <row r="5912" spans="9:9" ht="18.75" x14ac:dyDescent="0.25">
      <c r="I5912" s="9">
        <f t="shared" si="94"/>
        <v>0</v>
      </c>
    </row>
    <row r="5913" spans="9:9" ht="18.75" x14ac:dyDescent="0.25">
      <c r="I5913" s="9">
        <f t="shared" si="94"/>
        <v>0</v>
      </c>
    </row>
    <row r="5914" spans="9:9" ht="18.75" x14ac:dyDescent="0.25">
      <c r="I5914" s="9">
        <f t="shared" si="94"/>
        <v>0</v>
      </c>
    </row>
    <row r="5915" spans="9:9" ht="18.75" x14ac:dyDescent="0.25">
      <c r="I5915" s="9">
        <f t="shared" si="94"/>
        <v>0</v>
      </c>
    </row>
    <row r="5916" spans="9:9" ht="18.75" x14ac:dyDescent="0.25">
      <c r="I5916" s="9">
        <f t="shared" si="94"/>
        <v>0</v>
      </c>
    </row>
    <row r="5917" spans="9:9" ht="18.75" x14ac:dyDescent="0.25">
      <c r="I5917" s="9">
        <f t="shared" si="94"/>
        <v>0</v>
      </c>
    </row>
    <row r="5918" spans="9:9" ht="18.75" x14ac:dyDescent="0.25">
      <c r="I5918" s="9">
        <f t="shared" si="94"/>
        <v>0</v>
      </c>
    </row>
    <row r="5919" spans="9:9" ht="18.75" x14ac:dyDescent="0.25">
      <c r="I5919" s="9">
        <f t="shared" si="94"/>
        <v>0</v>
      </c>
    </row>
    <row r="5920" spans="9:9" ht="18.75" x14ac:dyDescent="0.25">
      <c r="I5920" s="9">
        <f t="shared" si="94"/>
        <v>0</v>
      </c>
    </row>
    <row r="5921" spans="9:9" ht="18.75" x14ac:dyDescent="0.25">
      <c r="I5921" s="9">
        <f t="shared" si="94"/>
        <v>0</v>
      </c>
    </row>
    <row r="5922" spans="9:9" ht="18.75" x14ac:dyDescent="0.25">
      <c r="I5922" s="9">
        <f t="shared" si="94"/>
        <v>0</v>
      </c>
    </row>
    <row r="5923" spans="9:9" ht="18.75" x14ac:dyDescent="0.25">
      <c r="I5923" s="9">
        <f t="shared" si="94"/>
        <v>0</v>
      </c>
    </row>
    <row r="5924" spans="9:9" ht="18.75" x14ac:dyDescent="0.25">
      <c r="I5924" s="9">
        <f t="shared" si="94"/>
        <v>0</v>
      </c>
    </row>
    <row r="5925" spans="9:9" ht="18.75" x14ac:dyDescent="0.25">
      <c r="I5925" s="9">
        <f t="shared" si="94"/>
        <v>0</v>
      </c>
    </row>
    <row r="5926" spans="9:9" ht="18.75" x14ac:dyDescent="0.25">
      <c r="I5926" s="9">
        <f t="shared" si="94"/>
        <v>0</v>
      </c>
    </row>
    <row r="5927" spans="9:9" ht="18.75" x14ac:dyDescent="0.25">
      <c r="I5927" s="9">
        <f t="shared" si="94"/>
        <v>0</v>
      </c>
    </row>
    <row r="5928" spans="9:9" ht="18.75" x14ac:dyDescent="0.25">
      <c r="I5928" s="9">
        <f t="shared" si="94"/>
        <v>0</v>
      </c>
    </row>
    <row r="5929" spans="9:9" ht="18.75" x14ac:dyDescent="0.25">
      <c r="I5929" s="9">
        <f t="shared" si="94"/>
        <v>0</v>
      </c>
    </row>
    <row r="5930" spans="9:9" ht="18.75" x14ac:dyDescent="0.25">
      <c r="I5930" s="9">
        <f t="shared" si="94"/>
        <v>0</v>
      </c>
    </row>
    <row r="5931" spans="9:9" ht="18.75" x14ac:dyDescent="0.25">
      <c r="I5931" s="9">
        <f t="shared" si="94"/>
        <v>0</v>
      </c>
    </row>
    <row r="5932" spans="9:9" ht="18.75" x14ac:dyDescent="0.25">
      <c r="I5932" s="9">
        <f t="shared" si="94"/>
        <v>0</v>
      </c>
    </row>
    <row r="5933" spans="9:9" ht="18.75" x14ac:dyDescent="0.25">
      <c r="I5933" s="9">
        <f t="shared" si="94"/>
        <v>0</v>
      </c>
    </row>
    <row r="5934" spans="9:9" ht="18.75" x14ac:dyDescent="0.25">
      <c r="I5934" s="9">
        <f t="shared" si="94"/>
        <v>0</v>
      </c>
    </row>
    <row r="5935" spans="9:9" ht="18.75" x14ac:dyDescent="0.25">
      <c r="I5935" s="9">
        <f t="shared" si="94"/>
        <v>0</v>
      </c>
    </row>
    <row r="5936" spans="9:9" ht="18.75" x14ac:dyDescent="0.25">
      <c r="I5936" s="9">
        <f t="shared" si="94"/>
        <v>0</v>
      </c>
    </row>
    <row r="5937" spans="9:9" ht="18.75" x14ac:dyDescent="0.25">
      <c r="I5937" s="9">
        <f t="shared" si="94"/>
        <v>0</v>
      </c>
    </row>
    <row r="5938" spans="9:9" ht="18.75" x14ac:dyDescent="0.25">
      <c r="I5938" s="9">
        <f t="shared" si="94"/>
        <v>0</v>
      </c>
    </row>
    <row r="5939" spans="9:9" ht="18.75" x14ac:dyDescent="0.25">
      <c r="I5939" s="9">
        <f t="shared" si="94"/>
        <v>0</v>
      </c>
    </row>
    <row r="5940" spans="9:9" ht="18.75" x14ac:dyDescent="0.25">
      <c r="I5940" s="9">
        <f t="shared" si="94"/>
        <v>0</v>
      </c>
    </row>
    <row r="5941" spans="9:9" ht="18.75" x14ac:dyDescent="0.25">
      <c r="I5941" s="9">
        <f t="shared" si="94"/>
        <v>0</v>
      </c>
    </row>
    <row r="5942" spans="9:9" ht="18.75" x14ac:dyDescent="0.25">
      <c r="I5942" s="9">
        <f t="shared" si="94"/>
        <v>0</v>
      </c>
    </row>
    <row r="5943" spans="9:9" ht="18.75" x14ac:dyDescent="0.25">
      <c r="I5943" s="9">
        <f t="shared" si="94"/>
        <v>0</v>
      </c>
    </row>
    <row r="5944" spans="9:9" ht="18.75" x14ac:dyDescent="0.25">
      <c r="I5944" s="9">
        <f t="shared" si="94"/>
        <v>0</v>
      </c>
    </row>
    <row r="5945" spans="9:9" ht="18.75" x14ac:dyDescent="0.25">
      <c r="I5945" s="9">
        <f t="shared" si="94"/>
        <v>0</v>
      </c>
    </row>
    <row r="5946" spans="9:9" ht="18.75" x14ac:dyDescent="0.25">
      <c r="I5946" s="9">
        <f t="shared" si="94"/>
        <v>0</v>
      </c>
    </row>
    <row r="5947" spans="9:9" ht="18.75" x14ac:dyDescent="0.25">
      <c r="I5947" s="9">
        <f t="shared" si="94"/>
        <v>0</v>
      </c>
    </row>
    <row r="5948" spans="9:9" ht="18.75" x14ac:dyDescent="0.25">
      <c r="I5948" s="9">
        <f t="shared" si="94"/>
        <v>0</v>
      </c>
    </row>
    <row r="5949" spans="9:9" ht="18.75" x14ac:dyDescent="0.25">
      <c r="I5949" s="9">
        <f t="shared" si="94"/>
        <v>0</v>
      </c>
    </row>
    <row r="5950" spans="9:9" ht="18.75" x14ac:dyDescent="0.25">
      <c r="I5950" s="9">
        <f t="shared" si="94"/>
        <v>0</v>
      </c>
    </row>
    <row r="5951" spans="9:9" ht="18.75" x14ac:dyDescent="0.25">
      <c r="I5951" s="9">
        <f t="shared" si="94"/>
        <v>0</v>
      </c>
    </row>
    <row r="5952" spans="9:9" ht="18.75" x14ac:dyDescent="0.25">
      <c r="I5952" s="9">
        <f t="shared" si="94"/>
        <v>0</v>
      </c>
    </row>
    <row r="5953" spans="9:9" ht="18.75" x14ac:dyDescent="0.25">
      <c r="I5953" s="9">
        <f t="shared" si="94"/>
        <v>0</v>
      </c>
    </row>
    <row r="5954" spans="9:9" ht="18.75" x14ac:dyDescent="0.25">
      <c r="I5954" s="9">
        <f t="shared" si="94"/>
        <v>0</v>
      </c>
    </row>
    <row r="5955" spans="9:9" ht="18.75" x14ac:dyDescent="0.25">
      <c r="I5955" s="9">
        <f t="shared" si="94"/>
        <v>0</v>
      </c>
    </row>
    <row r="5956" spans="9:9" ht="18.75" x14ac:dyDescent="0.25">
      <c r="I5956" s="9">
        <f t="shared" si="94"/>
        <v>0</v>
      </c>
    </row>
    <row r="5957" spans="9:9" ht="18.75" x14ac:dyDescent="0.25">
      <c r="I5957" s="9">
        <f t="shared" si="94"/>
        <v>0</v>
      </c>
    </row>
    <row r="5958" spans="9:9" ht="18.75" x14ac:dyDescent="0.25">
      <c r="I5958" s="9">
        <f t="shared" si="94"/>
        <v>0</v>
      </c>
    </row>
    <row r="5959" spans="9:9" ht="18.75" x14ac:dyDescent="0.25">
      <c r="I5959" s="9">
        <f t="shared" si="94"/>
        <v>0</v>
      </c>
    </row>
    <row r="5960" spans="9:9" ht="18.75" x14ac:dyDescent="0.25">
      <c r="I5960" s="9">
        <f t="shared" ref="I5960:I6023" si="95">IFERROR((G5960*F5960)-H5960,"")</f>
        <v>0</v>
      </c>
    </row>
    <row r="5961" spans="9:9" ht="18.75" x14ac:dyDescent="0.25">
      <c r="I5961" s="9">
        <f t="shared" si="95"/>
        <v>0</v>
      </c>
    </row>
    <row r="5962" spans="9:9" ht="18.75" x14ac:dyDescent="0.25">
      <c r="I5962" s="9">
        <f t="shared" si="95"/>
        <v>0</v>
      </c>
    </row>
    <row r="5963" spans="9:9" ht="18.75" x14ac:dyDescent="0.25">
      <c r="I5963" s="9">
        <f t="shared" si="95"/>
        <v>0</v>
      </c>
    </row>
    <row r="5964" spans="9:9" ht="18.75" x14ac:dyDescent="0.25">
      <c r="I5964" s="9">
        <f t="shared" si="95"/>
        <v>0</v>
      </c>
    </row>
    <row r="5965" spans="9:9" ht="18.75" x14ac:dyDescent="0.25">
      <c r="I5965" s="9">
        <f t="shared" si="95"/>
        <v>0</v>
      </c>
    </row>
    <row r="5966" spans="9:9" ht="18.75" x14ac:dyDescent="0.25">
      <c r="I5966" s="9">
        <f t="shared" si="95"/>
        <v>0</v>
      </c>
    </row>
    <row r="5967" spans="9:9" ht="18.75" x14ac:dyDescent="0.25">
      <c r="I5967" s="9">
        <f t="shared" si="95"/>
        <v>0</v>
      </c>
    </row>
    <row r="5968" spans="9:9" ht="18.75" x14ac:dyDescent="0.25">
      <c r="I5968" s="9">
        <f t="shared" si="95"/>
        <v>0</v>
      </c>
    </row>
    <row r="5969" spans="9:9" ht="18.75" x14ac:dyDescent="0.25">
      <c r="I5969" s="9">
        <f t="shared" si="95"/>
        <v>0</v>
      </c>
    </row>
    <row r="5970" spans="9:9" ht="18.75" x14ac:dyDescent="0.25">
      <c r="I5970" s="9">
        <f t="shared" si="95"/>
        <v>0</v>
      </c>
    </row>
    <row r="5971" spans="9:9" ht="18.75" x14ac:dyDescent="0.25">
      <c r="I5971" s="9">
        <f t="shared" si="95"/>
        <v>0</v>
      </c>
    </row>
    <row r="5972" spans="9:9" ht="18.75" x14ac:dyDescent="0.25">
      <c r="I5972" s="9">
        <f t="shared" si="95"/>
        <v>0</v>
      </c>
    </row>
    <row r="5973" spans="9:9" ht="18.75" x14ac:dyDescent="0.25">
      <c r="I5973" s="9">
        <f t="shared" si="95"/>
        <v>0</v>
      </c>
    </row>
    <row r="5974" spans="9:9" ht="18.75" x14ac:dyDescent="0.25">
      <c r="I5974" s="9">
        <f t="shared" si="95"/>
        <v>0</v>
      </c>
    </row>
    <row r="5975" spans="9:9" ht="18.75" x14ac:dyDescent="0.25">
      <c r="I5975" s="9">
        <f t="shared" si="95"/>
        <v>0</v>
      </c>
    </row>
    <row r="5976" spans="9:9" ht="18.75" x14ac:dyDescent="0.25">
      <c r="I5976" s="9">
        <f t="shared" si="95"/>
        <v>0</v>
      </c>
    </row>
    <row r="5977" spans="9:9" ht="18.75" x14ac:dyDescent="0.25">
      <c r="I5977" s="9">
        <f t="shared" si="95"/>
        <v>0</v>
      </c>
    </row>
    <row r="5978" spans="9:9" ht="18.75" x14ac:dyDescent="0.25">
      <c r="I5978" s="9">
        <f t="shared" si="95"/>
        <v>0</v>
      </c>
    </row>
    <row r="5979" spans="9:9" ht="18.75" x14ac:dyDescent="0.25">
      <c r="I5979" s="9">
        <f t="shared" si="95"/>
        <v>0</v>
      </c>
    </row>
    <row r="5980" spans="9:9" ht="18.75" x14ac:dyDescent="0.25">
      <c r="I5980" s="9">
        <f t="shared" si="95"/>
        <v>0</v>
      </c>
    </row>
    <row r="5981" spans="9:9" ht="18.75" x14ac:dyDescent="0.25">
      <c r="I5981" s="9">
        <f t="shared" si="95"/>
        <v>0</v>
      </c>
    </row>
    <row r="5982" spans="9:9" ht="18.75" x14ac:dyDescent="0.25">
      <c r="I5982" s="9">
        <f t="shared" si="95"/>
        <v>0</v>
      </c>
    </row>
    <row r="5983" spans="9:9" ht="18.75" x14ac:dyDescent="0.25">
      <c r="I5983" s="9">
        <f t="shared" si="95"/>
        <v>0</v>
      </c>
    </row>
    <row r="5984" spans="9:9" ht="18.75" x14ac:dyDescent="0.25">
      <c r="I5984" s="9">
        <f t="shared" si="95"/>
        <v>0</v>
      </c>
    </row>
    <row r="5985" spans="9:9" ht="18.75" x14ac:dyDescent="0.25">
      <c r="I5985" s="9">
        <f t="shared" si="95"/>
        <v>0</v>
      </c>
    </row>
    <row r="5986" spans="9:9" ht="18.75" x14ac:dyDescent="0.25">
      <c r="I5986" s="9">
        <f t="shared" si="95"/>
        <v>0</v>
      </c>
    </row>
    <row r="5987" spans="9:9" ht="18.75" x14ac:dyDescent="0.25">
      <c r="I5987" s="9">
        <f t="shared" si="95"/>
        <v>0</v>
      </c>
    </row>
    <row r="5988" spans="9:9" ht="18.75" x14ac:dyDescent="0.25">
      <c r="I5988" s="9">
        <f t="shared" si="95"/>
        <v>0</v>
      </c>
    </row>
    <row r="5989" spans="9:9" ht="18.75" x14ac:dyDescent="0.25">
      <c r="I5989" s="9">
        <f t="shared" si="95"/>
        <v>0</v>
      </c>
    </row>
    <row r="5990" spans="9:9" ht="18.75" x14ac:dyDescent="0.25">
      <c r="I5990" s="9">
        <f t="shared" si="95"/>
        <v>0</v>
      </c>
    </row>
    <row r="5991" spans="9:9" ht="18.75" x14ac:dyDescent="0.25">
      <c r="I5991" s="9">
        <f t="shared" si="95"/>
        <v>0</v>
      </c>
    </row>
    <row r="5992" spans="9:9" ht="18.75" x14ac:dyDescent="0.25">
      <c r="I5992" s="9">
        <f t="shared" si="95"/>
        <v>0</v>
      </c>
    </row>
    <row r="5993" spans="9:9" ht="18.75" x14ac:dyDescent="0.25">
      <c r="I5993" s="9">
        <f t="shared" si="95"/>
        <v>0</v>
      </c>
    </row>
    <row r="5994" spans="9:9" ht="18.75" x14ac:dyDescent="0.25">
      <c r="I5994" s="9">
        <f t="shared" si="95"/>
        <v>0</v>
      </c>
    </row>
    <row r="5995" spans="9:9" ht="18.75" x14ac:dyDescent="0.25">
      <c r="I5995" s="9">
        <f t="shared" si="95"/>
        <v>0</v>
      </c>
    </row>
    <row r="5996" spans="9:9" ht="18.75" x14ac:dyDescent="0.25">
      <c r="I5996" s="9">
        <f t="shared" si="95"/>
        <v>0</v>
      </c>
    </row>
    <row r="5997" spans="9:9" ht="18.75" x14ac:dyDescent="0.25">
      <c r="I5997" s="9">
        <f t="shared" si="95"/>
        <v>0</v>
      </c>
    </row>
    <row r="5998" spans="9:9" ht="18.75" x14ac:dyDescent="0.25">
      <c r="I5998" s="9">
        <f t="shared" si="95"/>
        <v>0</v>
      </c>
    </row>
    <row r="5999" spans="9:9" ht="18.75" x14ac:dyDescent="0.25">
      <c r="I5999" s="9">
        <f t="shared" si="95"/>
        <v>0</v>
      </c>
    </row>
    <row r="6000" spans="9:9" ht="18.75" x14ac:dyDescent="0.25">
      <c r="I6000" s="9">
        <f t="shared" si="95"/>
        <v>0</v>
      </c>
    </row>
    <row r="6001" spans="9:9" ht="18.75" x14ac:dyDescent="0.25">
      <c r="I6001" s="9">
        <f t="shared" si="95"/>
        <v>0</v>
      </c>
    </row>
    <row r="6002" spans="9:9" ht="18.75" x14ac:dyDescent="0.25">
      <c r="I6002" s="9">
        <f t="shared" si="95"/>
        <v>0</v>
      </c>
    </row>
    <row r="6003" spans="9:9" ht="18.75" x14ac:dyDescent="0.25">
      <c r="I6003" s="9">
        <f t="shared" si="95"/>
        <v>0</v>
      </c>
    </row>
    <row r="6004" spans="9:9" ht="18.75" x14ac:dyDescent="0.25">
      <c r="I6004" s="9">
        <f t="shared" si="95"/>
        <v>0</v>
      </c>
    </row>
    <row r="6005" spans="9:9" ht="18.75" x14ac:dyDescent="0.25">
      <c r="I6005" s="9">
        <f t="shared" si="95"/>
        <v>0</v>
      </c>
    </row>
    <row r="6006" spans="9:9" ht="18.75" x14ac:dyDescent="0.25">
      <c r="I6006" s="9">
        <f t="shared" si="95"/>
        <v>0</v>
      </c>
    </row>
    <row r="6007" spans="9:9" ht="18.75" x14ac:dyDescent="0.25">
      <c r="I6007" s="9">
        <f t="shared" si="95"/>
        <v>0</v>
      </c>
    </row>
    <row r="6008" spans="9:9" ht="18.75" x14ac:dyDescent="0.25">
      <c r="I6008" s="9">
        <f t="shared" si="95"/>
        <v>0</v>
      </c>
    </row>
    <row r="6009" spans="9:9" ht="18.75" x14ac:dyDescent="0.25">
      <c r="I6009" s="9">
        <f t="shared" si="95"/>
        <v>0</v>
      </c>
    </row>
    <row r="6010" spans="9:9" ht="18.75" x14ac:dyDescent="0.25">
      <c r="I6010" s="9">
        <f t="shared" si="95"/>
        <v>0</v>
      </c>
    </row>
    <row r="6011" spans="9:9" ht="18.75" x14ac:dyDescent="0.25">
      <c r="I6011" s="9">
        <f t="shared" si="95"/>
        <v>0</v>
      </c>
    </row>
    <row r="6012" spans="9:9" ht="18.75" x14ac:dyDescent="0.25">
      <c r="I6012" s="9">
        <f t="shared" si="95"/>
        <v>0</v>
      </c>
    </row>
    <row r="6013" spans="9:9" ht="18.75" x14ac:dyDescent="0.25">
      <c r="I6013" s="9">
        <f t="shared" si="95"/>
        <v>0</v>
      </c>
    </row>
    <row r="6014" spans="9:9" ht="18.75" x14ac:dyDescent="0.25">
      <c r="I6014" s="9">
        <f t="shared" si="95"/>
        <v>0</v>
      </c>
    </row>
    <row r="6015" spans="9:9" ht="18.75" x14ac:dyDescent="0.25">
      <c r="I6015" s="9">
        <f t="shared" si="95"/>
        <v>0</v>
      </c>
    </row>
    <row r="6016" spans="9:9" ht="18.75" x14ac:dyDescent="0.25">
      <c r="I6016" s="9">
        <f t="shared" si="95"/>
        <v>0</v>
      </c>
    </row>
    <row r="6017" spans="9:9" ht="18.75" x14ac:dyDescent="0.25">
      <c r="I6017" s="9">
        <f t="shared" si="95"/>
        <v>0</v>
      </c>
    </row>
    <row r="6018" spans="9:9" ht="18.75" x14ac:dyDescent="0.25">
      <c r="I6018" s="9">
        <f t="shared" si="95"/>
        <v>0</v>
      </c>
    </row>
    <row r="6019" spans="9:9" ht="18.75" x14ac:dyDescent="0.25">
      <c r="I6019" s="9">
        <f t="shared" si="95"/>
        <v>0</v>
      </c>
    </row>
    <row r="6020" spans="9:9" ht="18.75" x14ac:dyDescent="0.25">
      <c r="I6020" s="9">
        <f t="shared" si="95"/>
        <v>0</v>
      </c>
    </row>
    <row r="6021" spans="9:9" ht="18.75" x14ac:dyDescent="0.25">
      <c r="I6021" s="9">
        <f t="shared" si="95"/>
        <v>0</v>
      </c>
    </row>
    <row r="6022" spans="9:9" ht="18.75" x14ac:dyDescent="0.25">
      <c r="I6022" s="9">
        <f t="shared" si="95"/>
        <v>0</v>
      </c>
    </row>
    <row r="6023" spans="9:9" ht="18.75" x14ac:dyDescent="0.25">
      <c r="I6023" s="9">
        <f t="shared" si="95"/>
        <v>0</v>
      </c>
    </row>
    <row r="6024" spans="9:9" ht="18.75" x14ac:dyDescent="0.25">
      <c r="I6024" s="9">
        <f t="shared" ref="I6024:I6087" si="96">IFERROR((G6024*F6024)-H6024,"")</f>
        <v>0</v>
      </c>
    </row>
    <row r="6025" spans="9:9" ht="18.75" x14ac:dyDescent="0.25">
      <c r="I6025" s="9">
        <f t="shared" si="96"/>
        <v>0</v>
      </c>
    </row>
    <row r="6026" spans="9:9" ht="18.75" x14ac:dyDescent="0.25">
      <c r="I6026" s="9">
        <f t="shared" si="96"/>
        <v>0</v>
      </c>
    </row>
    <row r="6027" spans="9:9" ht="18.75" x14ac:dyDescent="0.25">
      <c r="I6027" s="9">
        <f t="shared" si="96"/>
        <v>0</v>
      </c>
    </row>
    <row r="6028" spans="9:9" ht="18.75" x14ac:dyDescent="0.25">
      <c r="I6028" s="9">
        <f t="shared" si="96"/>
        <v>0</v>
      </c>
    </row>
    <row r="6029" spans="9:9" ht="18.75" x14ac:dyDescent="0.25">
      <c r="I6029" s="9">
        <f t="shared" si="96"/>
        <v>0</v>
      </c>
    </row>
    <row r="6030" spans="9:9" ht="18.75" x14ac:dyDescent="0.25">
      <c r="I6030" s="9">
        <f t="shared" si="96"/>
        <v>0</v>
      </c>
    </row>
    <row r="6031" spans="9:9" ht="18.75" x14ac:dyDescent="0.25">
      <c r="I6031" s="9">
        <f t="shared" si="96"/>
        <v>0</v>
      </c>
    </row>
    <row r="6032" spans="9:9" ht="18.75" x14ac:dyDescent="0.25">
      <c r="I6032" s="9">
        <f t="shared" si="96"/>
        <v>0</v>
      </c>
    </row>
    <row r="6033" spans="9:9" ht="18.75" x14ac:dyDescent="0.25">
      <c r="I6033" s="9">
        <f t="shared" si="96"/>
        <v>0</v>
      </c>
    </row>
    <row r="6034" spans="9:9" ht="18.75" x14ac:dyDescent="0.25">
      <c r="I6034" s="9">
        <f t="shared" si="96"/>
        <v>0</v>
      </c>
    </row>
    <row r="6035" spans="9:9" ht="18.75" x14ac:dyDescent="0.25">
      <c r="I6035" s="9">
        <f t="shared" si="96"/>
        <v>0</v>
      </c>
    </row>
    <row r="6036" spans="9:9" ht="18.75" x14ac:dyDescent="0.25">
      <c r="I6036" s="9">
        <f t="shared" si="96"/>
        <v>0</v>
      </c>
    </row>
    <row r="6037" spans="9:9" ht="18.75" x14ac:dyDescent="0.25">
      <c r="I6037" s="9">
        <f t="shared" si="96"/>
        <v>0</v>
      </c>
    </row>
    <row r="6038" spans="9:9" ht="18.75" x14ac:dyDescent="0.25">
      <c r="I6038" s="9">
        <f t="shared" si="96"/>
        <v>0</v>
      </c>
    </row>
    <row r="6039" spans="9:9" ht="18.75" x14ac:dyDescent="0.25">
      <c r="I6039" s="9">
        <f t="shared" si="96"/>
        <v>0</v>
      </c>
    </row>
    <row r="6040" spans="9:9" ht="18.75" x14ac:dyDescent="0.25">
      <c r="I6040" s="9">
        <f t="shared" si="96"/>
        <v>0</v>
      </c>
    </row>
    <row r="6041" spans="9:9" ht="18.75" x14ac:dyDescent="0.25">
      <c r="I6041" s="9">
        <f t="shared" si="96"/>
        <v>0</v>
      </c>
    </row>
    <row r="6042" spans="9:9" ht="18.75" x14ac:dyDescent="0.25">
      <c r="I6042" s="9">
        <f t="shared" si="96"/>
        <v>0</v>
      </c>
    </row>
    <row r="6043" spans="9:9" ht="18.75" x14ac:dyDescent="0.25">
      <c r="I6043" s="9">
        <f t="shared" si="96"/>
        <v>0</v>
      </c>
    </row>
    <row r="6044" spans="9:9" ht="18.75" x14ac:dyDescent="0.25">
      <c r="I6044" s="9">
        <f t="shared" si="96"/>
        <v>0</v>
      </c>
    </row>
    <row r="6045" spans="9:9" ht="18.75" x14ac:dyDescent="0.25">
      <c r="I6045" s="9">
        <f t="shared" si="96"/>
        <v>0</v>
      </c>
    </row>
    <row r="6046" spans="9:9" ht="18.75" x14ac:dyDescent="0.25">
      <c r="I6046" s="9">
        <f t="shared" si="96"/>
        <v>0</v>
      </c>
    </row>
    <row r="6047" spans="9:9" ht="18.75" x14ac:dyDescent="0.25">
      <c r="I6047" s="9">
        <f t="shared" si="96"/>
        <v>0</v>
      </c>
    </row>
    <row r="6048" spans="9:9" ht="18.75" x14ac:dyDescent="0.25">
      <c r="I6048" s="9">
        <f t="shared" si="96"/>
        <v>0</v>
      </c>
    </row>
    <row r="6049" spans="9:9" ht="18.75" x14ac:dyDescent="0.25">
      <c r="I6049" s="9">
        <f t="shared" si="96"/>
        <v>0</v>
      </c>
    </row>
    <row r="6050" spans="9:9" ht="18.75" x14ac:dyDescent="0.25">
      <c r="I6050" s="9">
        <f t="shared" si="96"/>
        <v>0</v>
      </c>
    </row>
    <row r="6051" spans="9:9" ht="18.75" x14ac:dyDescent="0.25">
      <c r="I6051" s="9">
        <f t="shared" si="96"/>
        <v>0</v>
      </c>
    </row>
    <row r="6052" spans="9:9" ht="18.75" x14ac:dyDescent="0.25">
      <c r="I6052" s="9">
        <f t="shared" si="96"/>
        <v>0</v>
      </c>
    </row>
    <row r="6053" spans="9:9" ht="18.75" x14ac:dyDescent="0.25">
      <c r="I6053" s="9">
        <f t="shared" si="96"/>
        <v>0</v>
      </c>
    </row>
    <row r="6054" spans="9:9" ht="18.75" x14ac:dyDescent="0.25">
      <c r="I6054" s="9">
        <f t="shared" si="96"/>
        <v>0</v>
      </c>
    </row>
    <row r="6055" spans="9:9" ht="18.75" x14ac:dyDescent="0.25">
      <c r="I6055" s="9">
        <f t="shared" si="96"/>
        <v>0</v>
      </c>
    </row>
    <row r="6056" spans="9:9" ht="18.75" x14ac:dyDescent="0.25">
      <c r="I6056" s="9">
        <f t="shared" si="96"/>
        <v>0</v>
      </c>
    </row>
    <row r="6057" spans="9:9" ht="18.75" x14ac:dyDescent="0.25">
      <c r="I6057" s="9">
        <f t="shared" si="96"/>
        <v>0</v>
      </c>
    </row>
    <row r="6058" spans="9:9" ht="18.75" x14ac:dyDescent="0.25">
      <c r="I6058" s="9">
        <f t="shared" si="96"/>
        <v>0</v>
      </c>
    </row>
    <row r="6059" spans="9:9" ht="18.75" x14ac:dyDescent="0.25">
      <c r="I6059" s="9">
        <f t="shared" si="96"/>
        <v>0</v>
      </c>
    </row>
    <row r="6060" spans="9:9" ht="18.75" x14ac:dyDescent="0.25">
      <c r="I6060" s="9">
        <f t="shared" si="96"/>
        <v>0</v>
      </c>
    </row>
    <row r="6061" spans="9:9" ht="18.75" x14ac:dyDescent="0.25">
      <c r="I6061" s="9">
        <f t="shared" si="96"/>
        <v>0</v>
      </c>
    </row>
    <row r="6062" spans="9:9" ht="18.75" x14ac:dyDescent="0.25">
      <c r="I6062" s="9">
        <f t="shared" si="96"/>
        <v>0</v>
      </c>
    </row>
    <row r="6063" spans="9:9" ht="18.75" x14ac:dyDescent="0.25">
      <c r="I6063" s="9">
        <f t="shared" si="96"/>
        <v>0</v>
      </c>
    </row>
    <row r="6064" spans="9:9" ht="18.75" x14ac:dyDescent="0.25">
      <c r="I6064" s="9">
        <f t="shared" si="96"/>
        <v>0</v>
      </c>
    </row>
    <row r="6065" spans="9:9" ht="18.75" x14ac:dyDescent="0.25">
      <c r="I6065" s="9">
        <f t="shared" si="96"/>
        <v>0</v>
      </c>
    </row>
    <row r="6066" spans="9:9" ht="18.75" x14ac:dyDescent="0.25">
      <c r="I6066" s="9">
        <f t="shared" si="96"/>
        <v>0</v>
      </c>
    </row>
    <row r="6067" spans="9:9" ht="18.75" x14ac:dyDescent="0.25">
      <c r="I6067" s="9">
        <f t="shared" si="96"/>
        <v>0</v>
      </c>
    </row>
    <row r="6068" spans="9:9" ht="18.75" x14ac:dyDescent="0.25">
      <c r="I6068" s="9">
        <f t="shared" si="96"/>
        <v>0</v>
      </c>
    </row>
    <row r="6069" spans="9:9" ht="18.75" x14ac:dyDescent="0.25">
      <c r="I6069" s="9">
        <f t="shared" si="96"/>
        <v>0</v>
      </c>
    </row>
    <row r="6070" spans="9:9" ht="18.75" x14ac:dyDescent="0.25">
      <c r="I6070" s="9">
        <f t="shared" si="96"/>
        <v>0</v>
      </c>
    </row>
    <row r="6071" spans="9:9" ht="18.75" x14ac:dyDescent="0.25">
      <c r="I6071" s="9">
        <f t="shared" si="96"/>
        <v>0</v>
      </c>
    </row>
    <row r="6072" spans="9:9" ht="18.75" x14ac:dyDescent="0.25">
      <c r="I6072" s="9">
        <f t="shared" si="96"/>
        <v>0</v>
      </c>
    </row>
    <row r="6073" spans="9:9" ht="18.75" x14ac:dyDescent="0.25">
      <c r="I6073" s="9">
        <f t="shared" si="96"/>
        <v>0</v>
      </c>
    </row>
    <row r="6074" spans="9:9" ht="18.75" x14ac:dyDescent="0.25">
      <c r="I6074" s="9">
        <f t="shared" si="96"/>
        <v>0</v>
      </c>
    </row>
    <row r="6075" spans="9:9" ht="18.75" x14ac:dyDescent="0.25">
      <c r="I6075" s="9">
        <f t="shared" si="96"/>
        <v>0</v>
      </c>
    </row>
    <row r="6076" spans="9:9" ht="18.75" x14ac:dyDescent="0.25">
      <c r="I6076" s="9">
        <f t="shared" si="96"/>
        <v>0</v>
      </c>
    </row>
    <row r="6077" spans="9:9" ht="18.75" x14ac:dyDescent="0.25">
      <c r="I6077" s="9">
        <f t="shared" si="96"/>
        <v>0</v>
      </c>
    </row>
    <row r="6078" spans="9:9" ht="18.75" x14ac:dyDescent="0.25">
      <c r="I6078" s="9">
        <f t="shared" si="96"/>
        <v>0</v>
      </c>
    </row>
    <row r="6079" spans="9:9" ht="18.75" x14ac:dyDescent="0.25">
      <c r="I6079" s="9">
        <f t="shared" si="96"/>
        <v>0</v>
      </c>
    </row>
    <row r="6080" spans="9:9" ht="18.75" x14ac:dyDescent="0.25">
      <c r="I6080" s="9">
        <f t="shared" si="96"/>
        <v>0</v>
      </c>
    </row>
    <row r="6081" spans="9:9" ht="18.75" x14ac:dyDescent="0.25">
      <c r="I6081" s="9">
        <f t="shared" si="96"/>
        <v>0</v>
      </c>
    </row>
    <row r="6082" spans="9:9" ht="18.75" x14ac:dyDescent="0.25">
      <c r="I6082" s="9">
        <f t="shared" si="96"/>
        <v>0</v>
      </c>
    </row>
    <row r="6083" spans="9:9" ht="18.75" x14ac:dyDescent="0.25">
      <c r="I6083" s="9">
        <f t="shared" si="96"/>
        <v>0</v>
      </c>
    </row>
    <row r="6084" spans="9:9" ht="18.75" x14ac:dyDescent="0.25">
      <c r="I6084" s="9">
        <f t="shared" si="96"/>
        <v>0</v>
      </c>
    </row>
    <row r="6085" spans="9:9" ht="18.75" x14ac:dyDescent="0.25">
      <c r="I6085" s="9">
        <f t="shared" si="96"/>
        <v>0</v>
      </c>
    </row>
    <row r="6086" spans="9:9" ht="18.75" x14ac:dyDescent="0.25">
      <c r="I6086" s="9">
        <f t="shared" si="96"/>
        <v>0</v>
      </c>
    </row>
    <row r="6087" spans="9:9" ht="18.75" x14ac:dyDescent="0.25">
      <c r="I6087" s="9">
        <f t="shared" si="96"/>
        <v>0</v>
      </c>
    </row>
    <row r="6088" spans="9:9" ht="18.75" x14ac:dyDescent="0.25">
      <c r="I6088" s="9">
        <f t="shared" ref="I6088:I6151" si="97">IFERROR((G6088*F6088)-H6088,"")</f>
        <v>0</v>
      </c>
    </row>
    <row r="6089" spans="9:9" ht="18.75" x14ac:dyDescent="0.25">
      <c r="I6089" s="9">
        <f t="shared" si="97"/>
        <v>0</v>
      </c>
    </row>
    <row r="6090" spans="9:9" ht="18.75" x14ac:dyDescent="0.25">
      <c r="I6090" s="9">
        <f t="shared" si="97"/>
        <v>0</v>
      </c>
    </row>
    <row r="6091" spans="9:9" ht="18.75" x14ac:dyDescent="0.25">
      <c r="I6091" s="9">
        <f t="shared" si="97"/>
        <v>0</v>
      </c>
    </row>
    <row r="6092" spans="9:9" ht="18.75" x14ac:dyDescent="0.25">
      <c r="I6092" s="9">
        <f t="shared" si="97"/>
        <v>0</v>
      </c>
    </row>
    <row r="6093" spans="9:9" ht="18.75" x14ac:dyDescent="0.25">
      <c r="I6093" s="9">
        <f t="shared" si="97"/>
        <v>0</v>
      </c>
    </row>
    <row r="6094" spans="9:9" ht="18.75" x14ac:dyDescent="0.25">
      <c r="I6094" s="9">
        <f t="shared" si="97"/>
        <v>0</v>
      </c>
    </row>
    <row r="6095" spans="9:9" ht="18.75" x14ac:dyDescent="0.25">
      <c r="I6095" s="9">
        <f t="shared" si="97"/>
        <v>0</v>
      </c>
    </row>
    <row r="6096" spans="9:9" ht="18.75" x14ac:dyDescent="0.25">
      <c r="I6096" s="9">
        <f t="shared" si="97"/>
        <v>0</v>
      </c>
    </row>
    <row r="6097" spans="9:9" ht="18.75" x14ac:dyDescent="0.25">
      <c r="I6097" s="9">
        <f t="shared" si="97"/>
        <v>0</v>
      </c>
    </row>
    <row r="6098" spans="9:9" ht="18.75" x14ac:dyDescent="0.25">
      <c r="I6098" s="9">
        <f t="shared" si="97"/>
        <v>0</v>
      </c>
    </row>
    <row r="6099" spans="9:9" ht="18.75" x14ac:dyDescent="0.25">
      <c r="I6099" s="9">
        <f t="shared" si="97"/>
        <v>0</v>
      </c>
    </row>
    <row r="6100" spans="9:9" ht="18.75" x14ac:dyDescent="0.25">
      <c r="I6100" s="9">
        <f t="shared" si="97"/>
        <v>0</v>
      </c>
    </row>
    <row r="6101" spans="9:9" ht="18.75" x14ac:dyDescent="0.25">
      <c r="I6101" s="9">
        <f t="shared" si="97"/>
        <v>0</v>
      </c>
    </row>
    <row r="6102" spans="9:9" ht="18.75" x14ac:dyDescent="0.25">
      <c r="I6102" s="9">
        <f t="shared" si="97"/>
        <v>0</v>
      </c>
    </row>
    <row r="6103" spans="9:9" ht="18.75" x14ac:dyDescent="0.25">
      <c r="I6103" s="9">
        <f t="shared" si="97"/>
        <v>0</v>
      </c>
    </row>
    <row r="6104" spans="9:9" ht="18.75" x14ac:dyDescent="0.25">
      <c r="I6104" s="9">
        <f t="shared" si="97"/>
        <v>0</v>
      </c>
    </row>
    <row r="6105" spans="9:9" ht="18.75" x14ac:dyDescent="0.25">
      <c r="I6105" s="9">
        <f t="shared" si="97"/>
        <v>0</v>
      </c>
    </row>
    <row r="6106" spans="9:9" ht="18.75" x14ac:dyDescent="0.25">
      <c r="I6106" s="9">
        <f t="shared" si="97"/>
        <v>0</v>
      </c>
    </row>
    <row r="6107" spans="9:9" ht="18.75" x14ac:dyDescent="0.25">
      <c r="I6107" s="9">
        <f t="shared" si="97"/>
        <v>0</v>
      </c>
    </row>
    <row r="6108" spans="9:9" ht="18.75" x14ac:dyDescent="0.25">
      <c r="I6108" s="9">
        <f t="shared" si="97"/>
        <v>0</v>
      </c>
    </row>
    <row r="6109" spans="9:9" ht="18.75" x14ac:dyDescent="0.25">
      <c r="I6109" s="9">
        <f t="shared" si="97"/>
        <v>0</v>
      </c>
    </row>
    <row r="6110" spans="9:9" ht="18.75" x14ac:dyDescent="0.25">
      <c r="I6110" s="9">
        <f t="shared" si="97"/>
        <v>0</v>
      </c>
    </row>
    <row r="6111" spans="9:9" ht="18.75" x14ac:dyDescent="0.25">
      <c r="I6111" s="9">
        <f t="shared" si="97"/>
        <v>0</v>
      </c>
    </row>
    <row r="6112" spans="9:9" ht="18.75" x14ac:dyDescent="0.25">
      <c r="I6112" s="9">
        <f t="shared" si="97"/>
        <v>0</v>
      </c>
    </row>
    <row r="6113" spans="9:9" ht="18.75" x14ac:dyDescent="0.25">
      <c r="I6113" s="9">
        <f t="shared" si="97"/>
        <v>0</v>
      </c>
    </row>
    <row r="6114" spans="9:9" ht="18.75" x14ac:dyDescent="0.25">
      <c r="I6114" s="9">
        <f t="shared" si="97"/>
        <v>0</v>
      </c>
    </row>
    <row r="6115" spans="9:9" ht="18.75" x14ac:dyDescent="0.25">
      <c r="I6115" s="9">
        <f t="shared" si="97"/>
        <v>0</v>
      </c>
    </row>
    <row r="6116" spans="9:9" ht="18.75" x14ac:dyDescent="0.25">
      <c r="I6116" s="9">
        <f t="shared" si="97"/>
        <v>0</v>
      </c>
    </row>
    <row r="6117" spans="9:9" ht="18.75" x14ac:dyDescent="0.25">
      <c r="I6117" s="9">
        <f t="shared" si="97"/>
        <v>0</v>
      </c>
    </row>
    <row r="6118" spans="9:9" ht="18.75" x14ac:dyDescent="0.25">
      <c r="I6118" s="9">
        <f t="shared" si="97"/>
        <v>0</v>
      </c>
    </row>
    <row r="6119" spans="9:9" ht="18.75" x14ac:dyDescent="0.25">
      <c r="I6119" s="9">
        <f t="shared" si="97"/>
        <v>0</v>
      </c>
    </row>
    <row r="6120" spans="9:9" ht="18.75" x14ac:dyDescent="0.25">
      <c r="I6120" s="9">
        <f t="shared" si="97"/>
        <v>0</v>
      </c>
    </row>
    <row r="6121" spans="9:9" ht="18.75" x14ac:dyDescent="0.25">
      <c r="I6121" s="9">
        <f t="shared" si="97"/>
        <v>0</v>
      </c>
    </row>
    <row r="6122" spans="9:9" ht="18.75" x14ac:dyDescent="0.25">
      <c r="I6122" s="9">
        <f t="shared" si="97"/>
        <v>0</v>
      </c>
    </row>
    <row r="6123" spans="9:9" ht="18.75" x14ac:dyDescent="0.25">
      <c r="I6123" s="9">
        <f t="shared" si="97"/>
        <v>0</v>
      </c>
    </row>
    <row r="6124" spans="9:9" ht="18.75" x14ac:dyDescent="0.25">
      <c r="I6124" s="9">
        <f t="shared" si="97"/>
        <v>0</v>
      </c>
    </row>
    <row r="6125" spans="9:9" ht="18.75" x14ac:dyDescent="0.25">
      <c r="I6125" s="9">
        <f t="shared" si="97"/>
        <v>0</v>
      </c>
    </row>
    <row r="6126" spans="9:9" ht="18.75" x14ac:dyDescent="0.25">
      <c r="I6126" s="9">
        <f t="shared" si="97"/>
        <v>0</v>
      </c>
    </row>
    <row r="6127" spans="9:9" ht="18.75" x14ac:dyDescent="0.25">
      <c r="I6127" s="9">
        <f t="shared" si="97"/>
        <v>0</v>
      </c>
    </row>
    <row r="6128" spans="9:9" ht="18.75" x14ac:dyDescent="0.25">
      <c r="I6128" s="9">
        <f t="shared" si="97"/>
        <v>0</v>
      </c>
    </row>
    <row r="6129" spans="9:9" ht="18.75" x14ac:dyDescent="0.25">
      <c r="I6129" s="9">
        <f t="shared" si="97"/>
        <v>0</v>
      </c>
    </row>
    <row r="6130" spans="9:9" ht="18.75" x14ac:dyDescent="0.25">
      <c r="I6130" s="9">
        <f t="shared" si="97"/>
        <v>0</v>
      </c>
    </row>
    <row r="6131" spans="9:9" ht="18.75" x14ac:dyDescent="0.25">
      <c r="I6131" s="9">
        <f t="shared" si="97"/>
        <v>0</v>
      </c>
    </row>
    <row r="6132" spans="9:9" ht="18.75" x14ac:dyDescent="0.25">
      <c r="I6132" s="9">
        <f t="shared" si="97"/>
        <v>0</v>
      </c>
    </row>
    <row r="6133" spans="9:9" ht="18.75" x14ac:dyDescent="0.25">
      <c r="I6133" s="9">
        <f t="shared" si="97"/>
        <v>0</v>
      </c>
    </row>
    <row r="6134" spans="9:9" ht="18.75" x14ac:dyDescent="0.25">
      <c r="I6134" s="9">
        <f t="shared" si="97"/>
        <v>0</v>
      </c>
    </row>
    <row r="6135" spans="9:9" ht="18.75" x14ac:dyDescent="0.25">
      <c r="I6135" s="9">
        <f t="shared" si="97"/>
        <v>0</v>
      </c>
    </row>
    <row r="6136" spans="9:9" ht="18.75" x14ac:dyDescent="0.25">
      <c r="I6136" s="9">
        <f t="shared" si="97"/>
        <v>0</v>
      </c>
    </row>
    <row r="6137" spans="9:9" ht="18.75" x14ac:dyDescent="0.25">
      <c r="I6137" s="9">
        <f t="shared" si="97"/>
        <v>0</v>
      </c>
    </row>
    <row r="6138" spans="9:9" ht="18.75" x14ac:dyDescent="0.25">
      <c r="I6138" s="9">
        <f t="shared" si="97"/>
        <v>0</v>
      </c>
    </row>
    <row r="6139" spans="9:9" ht="18.75" x14ac:dyDescent="0.25">
      <c r="I6139" s="9">
        <f t="shared" si="97"/>
        <v>0</v>
      </c>
    </row>
    <row r="6140" spans="9:9" ht="18.75" x14ac:dyDescent="0.25">
      <c r="I6140" s="9">
        <f t="shared" si="97"/>
        <v>0</v>
      </c>
    </row>
    <row r="6141" spans="9:9" ht="18.75" x14ac:dyDescent="0.25">
      <c r="I6141" s="9">
        <f t="shared" si="97"/>
        <v>0</v>
      </c>
    </row>
    <row r="6142" spans="9:9" ht="18.75" x14ac:dyDescent="0.25">
      <c r="I6142" s="9">
        <f t="shared" si="97"/>
        <v>0</v>
      </c>
    </row>
    <row r="6143" spans="9:9" ht="18.75" x14ac:dyDescent="0.25">
      <c r="I6143" s="9">
        <f t="shared" si="97"/>
        <v>0</v>
      </c>
    </row>
    <row r="6144" spans="9:9" ht="18.75" x14ac:dyDescent="0.25">
      <c r="I6144" s="9">
        <f t="shared" si="97"/>
        <v>0</v>
      </c>
    </row>
    <row r="6145" spans="9:9" ht="18.75" x14ac:dyDescent="0.25">
      <c r="I6145" s="9">
        <f t="shared" si="97"/>
        <v>0</v>
      </c>
    </row>
    <row r="6146" spans="9:9" ht="18.75" x14ac:dyDescent="0.25">
      <c r="I6146" s="9">
        <f t="shared" si="97"/>
        <v>0</v>
      </c>
    </row>
    <row r="6147" spans="9:9" ht="18.75" x14ac:dyDescent="0.25">
      <c r="I6147" s="9">
        <f t="shared" si="97"/>
        <v>0</v>
      </c>
    </row>
    <row r="6148" spans="9:9" ht="18.75" x14ac:dyDescent="0.25">
      <c r="I6148" s="9">
        <f t="shared" si="97"/>
        <v>0</v>
      </c>
    </row>
    <row r="6149" spans="9:9" ht="18.75" x14ac:dyDescent="0.25">
      <c r="I6149" s="9">
        <f t="shared" si="97"/>
        <v>0</v>
      </c>
    </row>
    <row r="6150" spans="9:9" ht="18.75" x14ac:dyDescent="0.25">
      <c r="I6150" s="9">
        <f t="shared" si="97"/>
        <v>0</v>
      </c>
    </row>
    <row r="6151" spans="9:9" ht="18.75" x14ac:dyDescent="0.25">
      <c r="I6151" s="9">
        <f t="shared" si="97"/>
        <v>0</v>
      </c>
    </row>
    <row r="6152" spans="9:9" ht="18.75" x14ac:dyDescent="0.25">
      <c r="I6152" s="9">
        <f t="shared" ref="I6152:I6215" si="98">IFERROR((G6152*F6152)-H6152,"")</f>
        <v>0</v>
      </c>
    </row>
    <row r="6153" spans="9:9" ht="18.75" x14ac:dyDescent="0.25">
      <c r="I6153" s="9">
        <f t="shared" si="98"/>
        <v>0</v>
      </c>
    </row>
    <row r="6154" spans="9:9" ht="18.75" x14ac:dyDescent="0.25">
      <c r="I6154" s="9">
        <f t="shared" si="98"/>
        <v>0</v>
      </c>
    </row>
    <row r="6155" spans="9:9" ht="18.75" x14ac:dyDescent="0.25">
      <c r="I6155" s="9">
        <f t="shared" si="98"/>
        <v>0</v>
      </c>
    </row>
    <row r="6156" spans="9:9" ht="18.75" x14ac:dyDescent="0.25">
      <c r="I6156" s="9">
        <f t="shared" si="98"/>
        <v>0</v>
      </c>
    </row>
    <row r="6157" spans="9:9" ht="18.75" x14ac:dyDescent="0.25">
      <c r="I6157" s="9">
        <f t="shared" si="98"/>
        <v>0</v>
      </c>
    </row>
    <row r="6158" spans="9:9" ht="18.75" x14ac:dyDescent="0.25">
      <c r="I6158" s="9">
        <f t="shared" si="98"/>
        <v>0</v>
      </c>
    </row>
    <row r="6159" spans="9:9" ht="18.75" x14ac:dyDescent="0.25">
      <c r="I6159" s="9">
        <f t="shared" si="98"/>
        <v>0</v>
      </c>
    </row>
    <row r="6160" spans="9:9" ht="18.75" x14ac:dyDescent="0.25">
      <c r="I6160" s="9">
        <f t="shared" si="98"/>
        <v>0</v>
      </c>
    </row>
    <row r="6161" spans="9:9" ht="18.75" x14ac:dyDescent="0.25">
      <c r="I6161" s="9">
        <f t="shared" si="98"/>
        <v>0</v>
      </c>
    </row>
    <row r="6162" spans="9:9" ht="18.75" x14ac:dyDescent="0.25">
      <c r="I6162" s="9">
        <f t="shared" si="98"/>
        <v>0</v>
      </c>
    </row>
    <row r="6163" spans="9:9" ht="18.75" x14ac:dyDescent="0.25">
      <c r="I6163" s="9">
        <f t="shared" si="98"/>
        <v>0</v>
      </c>
    </row>
    <row r="6164" spans="9:9" ht="18.75" x14ac:dyDescent="0.25">
      <c r="I6164" s="9">
        <f t="shared" si="98"/>
        <v>0</v>
      </c>
    </row>
    <row r="6165" spans="9:9" ht="18.75" x14ac:dyDescent="0.25">
      <c r="I6165" s="9">
        <f t="shared" si="98"/>
        <v>0</v>
      </c>
    </row>
    <row r="6166" spans="9:9" ht="18.75" x14ac:dyDescent="0.25">
      <c r="I6166" s="9">
        <f t="shared" si="98"/>
        <v>0</v>
      </c>
    </row>
    <row r="6167" spans="9:9" ht="18.75" x14ac:dyDescent="0.25">
      <c r="I6167" s="9">
        <f t="shared" si="98"/>
        <v>0</v>
      </c>
    </row>
    <row r="6168" spans="9:9" ht="18.75" x14ac:dyDescent="0.25">
      <c r="I6168" s="9">
        <f t="shared" si="98"/>
        <v>0</v>
      </c>
    </row>
    <row r="6169" spans="9:9" ht="18.75" x14ac:dyDescent="0.25">
      <c r="I6169" s="9">
        <f t="shared" si="98"/>
        <v>0</v>
      </c>
    </row>
    <row r="6170" spans="9:9" ht="18.75" x14ac:dyDescent="0.25">
      <c r="I6170" s="9">
        <f t="shared" si="98"/>
        <v>0</v>
      </c>
    </row>
    <row r="6171" spans="9:9" ht="18.75" x14ac:dyDescent="0.25">
      <c r="I6171" s="9">
        <f t="shared" si="98"/>
        <v>0</v>
      </c>
    </row>
    <row r="6172" spans="9:9" ht="18.75" x14ac:dyDescent="0.25">
      <c r="I6172" s="9">
        <f t="shared" si="98"/>
        <v>0</v>
      </c>
    </row>
    <row r="6173" spans="9:9" ht="18.75" x14ac:dyDescent="0.25">
      <c r="I6173" s="9">
        <f t="shared" si="98"/>
        <v>0</v>
      </c>
    </row>
    <row r="6174" spans="9:9" ht="18.75" x14ac:dyDescent="0.25">
      <c r="I6174" s="9">
        <f t="shared" si="98"/>
        <v>0</v>
      </c>
    </row>
    <row r="6175" spans="9:9" ht="18.75" x14ac:dyDescent="0.25">
      <c r="I6175" s="9">
        <f t="shared" si="98"/>
        <v>0</v>
      </c>
    </row>
    <row r="6176" spans="9:9" ht="18.75" x14ac:dyDescent="0.25">
      <c r="I6176" s="9">
        <f t="shared" si="98"/>
        <v>0</v>
      </c>
    </row>
    <row r="6177" spans="9:9" ht="18.75" x14ac:dyDescent="0.25">
      <c r="I6177" s="9">
        <f t="shared" si="98"/>
        <v>0</v>
      </c>
    </row>
    <row r="6178" spans="9:9" ht="18.75" x14ac:dyDescent="0.25">
      <c r="I6178" s="9">
        <f t="shared" si="98"/>
        <v>0</v>
      </c>
    </row>
    <row r="6179" spans="9:9" ht="18.75" x14ac:dyDescent="0.25">
      <c r="I6179" s="9">
        <f t="shared" si="98"/>
        <v>0</v>
      </c>
    </row>
    <row r="6180" spans="9:9" ht="18.75" x14ac:dyDescent="0.25">
      <c r="I6180" s="9">
        <f t="shared" si="98"/>
        <v>0</v>
      </c>
    </row>
    <row r="6181" spans="9:9" ht="18.75" x14ac:dyDescent="0.25">
      <c r="I6181" s="9">
        <f t="shared" si="98"/>
        <v>0</v>
      </c>
    </row>
    <row r="6182" spans="9:9" ht="18.75" x14ac:dyDescent="0.25">
      <c r="I6182" s="9">
        <f t="shared" si="98"/>
        <v>0</v>
      </c>
    </row>
    <row r="6183" spans="9:9" ht="18.75" x14ac:dyDescent="0.25">
      <c r="I6183" s="9">
        <f t="shared" si="98"/>
        <v>0</v>
      </c>
    </row>
    <row r="6184" spans="9:9" ht="18.75" x14ac:dyDescent="0.25">
      <c r="I6184" s="9">
        <f t="shared" si="98"/>
        <v>0</v>
      </c>
    </row>
    <row r="6185" spans="9:9" ht="18.75" x14ac:dyDescent="0.25">
      <c r="I6185" s="9">
        <f t="shared" si="98"/>
        <v>0</v>
      </c>
    </row>
    <row r="6186" spans="9:9" ht="18.75" x14ac:dyDescent="0.25">
      <c r="I6186" s="9">
        <f t="shared" si="98"/>
        <v>0</v>
      </c>
    </row>
    <row r="6187" spans="9:9" ht="18.75" x14ac:dyDescent="0.25">
      <c r="I6187" s="9">
        <f t="shared" si="98"/>
        <v>0</v>
      </c>
    </row>
    <row r="6188" spans="9:9" ht="18.75" x14ac:dyDescent="0.25">
      <c r="I6188" s="9">
        <f t="shared" si="98"/>
        <v>0</v>
      </c>
    </row>
    <row r="6189" spans="9:9" ht="18.75" x14ac:dyDescent="0.25">
      <c r="I6189" s="9">
        <f t="shared" si="98"/>
        <v>0</v>
      </c>
    </row>
    <row r="6190" spans="9:9" ht="18.75" x14ac:dyDescent="0.25">
      <c r="I6190" s="9">
        <f t="shared" si="98"/>
        <v>0</v>
      </c>
    </row>
    <row r="6191" spans="9:9" ht="18.75" x14ac:dyDescent="0.25">
      <c r="I6191" s="9">
        <f t="shared" si="98"/>
        <v>0</v>
      </c>
    </row>
    <row r="6192" spans="9:9" ht="18.75" x14ac:dyDescent="0.25">
      <c r="I6192" s="9">
        <f t="shared" si="98"/>
        <v>0</v>
      </c>
    </row>
    <row r="6193" spans="9:9" ht="18.75" x14ac:dyDescent="0.25">
      <c r="I6193" s="9">
        <f t="shared" si="98"/>
        <v>0</v>
      </c>
    </row>
    <row r="6194" spans="9:9" ht="18.75" x14ac:dyDescent="0.25">
      <c r="I6194" s="9">
        <f t="shared" si="98"/>
        <v>0</v>
      </c>
    </row>
    <row r="6195" spans="9:9" ht="18.75" x14ac:dyDescent="0.25">
      <c r="I6195" s="9">
        <f t="shared" si="98"/>
        <v>0</v>
      </c>
    </row>
    <row r="6196" spans="9:9" ht="18.75" x14ac:dyDescent="0.25">
      <c r="I6196" s="9">
        <f t="shared" si="98"/>
        <v>0</v>
      </c>
    </row>
    <row r="6197" spans="9:9" ht="18.75" x14ac:dyDescent="0.25">
      <c r="I6197" s="9">
        <f t="shared" si="98"/>
        <v>0</v>
      </c>
    </row>
    <row r="6198" spans="9:9" ht="18.75" x14ac:dyDescent="0.25">
      <c r="I6198" s="9">
        <f t="shared" si="98"/>
        <v>0</v>
      </c>
    </row>
    <row r="6199" spans="9:9" ht="18.75" x14ac:dyDescent="0.25">
      <c r="I6199" s="9">
        <f t="shared" si="98"/>
        <v>0</v>
      </c>
    </row>
    <row r="6200" spans="9:9" ht="18.75" x14ac:dyDescent="0.25">
      <c r="I6200" s="9">
        <f t="shared" si="98"/>
        <v>0</v>
      </c>
    </row>
    <row r="6201" spans="9:9" ht="18.75" x14ac:dyDescent="0.25">
      <c r="I6201" s="9">
        <f t="shared" si="98"/>
        <v>0</v>
      </c>
    </row>
    <row r="6202" spans="9:9" ht="18.75" x14ac:dyDescent="0.25">
      <c r="I6202" s="9">
        <f t="shared" si="98"/>
        <v>0</v>
      </c>
    </row>
    <row r="6203" spans="9:9" ht="18.75" x14ac:dyDescent="0.25">
      <c r="I6203" s="9">
        <f t="shared" si="98"/>
        <v>0</v>
      </c>
    </row>
    <row r="6204" spans="9:9" ht="18.75" x14ac:dyDescent="0.25">
      <c r="I6204" s="9">
        <f t="shared" si="98"/>
        <v>0</v>
      </c>
    </row>
    <row r="6205" spans="9:9" ht="18.75" x14ac:dyDescent="0.25">
      <c r="I6205" s="9">
        <f t="shared" si="98"/>
        <v>0</v>
      </c>
    </row>
    <row r="6206" spans="9:9" ht="18.75" x14ac:dyDescent="0.25">
      <c r="I6206" s="9">
        <f t="shared" si="98"/>
        <v>0</v>
      </c>
    </row>
    <row r="6207" spans="9:9" ht="18.75" x14ac:dyDescent="0.25">
      <c r="I6207" s="9">
        <f t="shared" si="98"/>
        <v>0</v>
      </c>
    </row>
    <row r="6208" spans="9:9" ht="18.75" x14ac:dyDescent="0.25">
      <c r="I6208" s="9">
        <f t="shared" si="98"/>
        <v>0</v>
      </c>
    </row>
    <row r="6209" spans="9:9" ht="18.75" x14ac:dyDescent="0.25">
      <c r="I6209" s="9">
        <f t="shared" si="98"/>
        <v>0</v>
      </c>
    </row>
    <row r="6210" spans="9:9" ht="18.75" x14ac:dyDescent="0.25">
      <c r="I6210" s="9">
        <f t="shared" si="98"/>
        <v>0</v>
      </c>
    </row>
    <row r="6211" spans="9:9" ht="18.75" x14ac:dyDescent="0.25">
      <c r="I6211" s="9">
        <f t="shared" si="98"/>
        <v>0</v>
      </c>
    </row>
    <row r="6212" spans="9:9" ht="18.75" x14ac:dyDescent="0.25">
      <c r="I6212" s="9">
        <f t="shared" si="98"/>
        <v>0</v>
      </c>
    </row>
    <row r="6213" spans="9:9" ht="18.75" x14ac:dyDescent="0.25">
      <c r="I6213" s="9">
        <f t="shared" si="98"/>
        <v>0</v>
      </c>
    </row>
    <row r="6214" spans="9:9" ht="18.75" x14ac:dyDescent="0.25">
      <c r="I6214" s="9">
        <f t="shared" si="98"/>
        <v>0</v>
      </c>
    </row>
    <row r="6215" spans="9:9" ht="18.75" x14ac:dyDescent="0.25">
      <c r="I6215" s="9">
        <f t="shared" si="98"/>
        <v>0</v>
      </c>
    </row>
    <row r="6216" spans="9:9" ht="18.75" x14ac:dyDescent="0.25">
      <c r="I6216" s="9">
        <f t="shared" ref="I6216:I6279" si="99">IFERROR((G6216*F6216)-H6216,"")</f>
        <v>0</v>
      </c>
    </row>
    <row r="6217" spans="9:9" ht="18.75" x14ac:dyDescent="0.25">
      <c r="I6217" s="9">
        <f t="shared" si="99"/>
        <v>0</v>
      </c>
    </row>
    <row r="6218" spans="9:9" ht="18.75" x14ac:dyDescent="0.25">
      <c r="I6218" s="9">
        <f t="shared" si="99"/>
        <v>0</v>
      </c>
    </row>
    <row r="6219" spans="9:9" ht="18.75" x14ac:dyDescent="0.25">
      <c r="I6219" s="9">
        <f t="shared" si="99"/>
        <v>0</v>
      </c>
    </row>
    <row r="6220" spans="9:9" ht="18.75" x14ac:dyDescent="0.25">
      <c r="I6220" s="9">
        <f t="shared" si="99"/>
        <v>0</v>
      </c>
    </row>
    <row r="6221" spans="9:9" ht="18.75" x14ac:dyDescent="0.25">
      <c r="I6221" s="9">
        <f t="shared" si="99"/>
        <v>0</v>
      </c>
    </row>
    <row r="6222" spans="9:9" ht="18.75" x14ac:dyDescent="0.25">
      <c r="I6222" s="9">
        <f t="shared" si="99"/>
        <v>0</v>
      </c>
    </row>
    <row r="6223" spans="9:9" ht="18.75" x14ac:dyDescent="0.25">
      <c r="I6223" s="9">
        <f t="shared" si="99"/>
        <v>0</v>
      </c>
    </row>
    <row r="6224" spans="9:9" ht="18.75" x14ac:dyDescent="0.25">
      <c r="I6224" s="9">
        <f t="shared" si="99"/>
        <v>0</v>
      </c>
    </row>
    <row r="6225" spans="9:9" ht="18.75" x14ac:dyDescent="0.25">
      <c r="I6225" s="9">
        <f t="shared" si="99"/>
        <v>0</v>
      </c>
    </row>
    <row r="6226" spans="9:9" ht="18.75" x14ac:dyDescent="0.25">
      <c r="I6226" s="9">
        <f t="shared" si="99"/>
        <v>0</v>
      </c>
    </row>
    <row r="6227" spans="9:9" ht="18.75" x14ac:dyDescent="0.25">
      <c r="I6227" s="9">
        <f t="shared" si="99"/>
        <v>0</v>
      </c>
    </row>
    <row r="6228" spans="9:9" ht="18.75" x14ac:dyDescent="0.25">
      <c r="I6228" s="9">
        <f t="shared" si="99"/>
        <v>0</v>
      </c>
    </row>
    <row r="6229" spans="9:9" ht="18.75" x14ac:dyDescent="0.25">
      <c r="I6229" s="9">
        <f t="shared" si="99"/>
        <v>0</v>
      </c>
    </row>
    <row r="6230" spans="9:9" ht="18.75" x14ac:dyDescent="0.25">
      <c r="I6230" s="9">
        <f t="shared" si="99"/>
        <v>0</v>
      </c>
    </row>
    <row r="6231" spans="9:9" ht="18.75" x14ac:dyDescent="0.25">
      <c r="I6231" s="9">
        <f t="shared" si="99"/>
        <v>0</v>
      </c>
    </row>
    <row r="6232" spans="9:9" ht="18.75" x14ac:dyDescent="0.25">
      <c r="I6232" s="9">
        <f t="shared" si="99"/>
        <v>0</v>
      </c>
    </row>
    <row r="6233" spans="9:9" ht="18.75" x14ac:dyDescent="0.25">
      <c r="I6233" s="9">
        <f t="shared" si="99"/>
        <v>0</v>
      </c>
    </row>
    <row r="6234" spans="9:9" ht="18.75" x14ac:dyDescent="0.25">
      <c r="I6234" s="9">
        <f t="shared" si="99"/>
        <v>0</v>
      </c>
    </row>
    <row r="6235" spans="9:9" ht="18.75" x14ac:dyDescent="0.25">
      <c r="I6235" s="9">
        <f t="shared" si="99"/>
        <v>0</v>
      </c>
    </row>
    <row r="6236" spans="9:9" ht="18.75" x14ac:dyDescent="0.25">
      <c r="I6236" s="9">
        <f t="shared" si="99"/>
        <v>0</v>
      </c>
    </row>
    <row r="6237" spans="9:9" ht="18.75" x14ac:dyDescent="0.25">
      <c r="I6237" s="9">
        <f t="shared" si="99"/>
        <v>0</v>
      </c>
    </row>
    <row r="6238" spans="9:9" ht="18.75" x14ac:dyDescent="0.25">
      <c r="I6238" s="9">
        <f t="shared" si="99"/>
        <v>0</v>
      </c>
    </row>
    <row r="6239" spans="9:9" ht="18.75" x14ac:dyDescent="0.25">
      <c r="I6239" s="9">
        <f t="shared" si="99"/>
        <v>0</v>
      </c>
    </row>
    <row r="6240" spans="9:9" ht="18.75" x14ac:dyDescent="0.25">
      <c r="I6240" s="9">
        <f t="shared" si="99"/>
        <v>0</v>
      </c>
    </row>
    <row r="6241" spans="9:9" ht="18.75" x14ac:dyDescent="0.25">
      <c r="I6241" s="9">
        <f t="shared" si="99"/>
        <v>0</v>
      </c>
    </row>
    <row r="6242" spans="9:9" ht="18.75" x14ac:dyDescent="0.25">
      <c r="I6242" s="9">
        <f t="shared" si="99"/>
        <v>0</v>
      </c>
    </row>
    <row r="6243" spans="9:9" ht="18.75" x14ac:dyDescent="0.25">
      <c r="I6243" s="9">
        <f t="shared" si="99"/>
        <v>0</v>
      </c>
    </row>
    <row r="6244" spans="9:9" ht="18.75" x14ac:dyDescent="0.25">
      <c r="I6244" s="9">
        <f t="shared" si="99"/>
        <v>0</v>
      </c>
    </row>
    <row r="6245" spans="9:9" ht="18.75" x14ac:dyDescent="0.25">
      <c r="I6245" s="9">
        <f t="shared" si="99"/>
        <v>0</v>
      </c>
    </row>
    <row r="6246" spans="9:9" ht="18.75" x14ac:dyDescent="0.25">
      <c r="I6246" s="9">
        <f t="shared" si="99"/>
        <v>0</v>
      </c>
    </row>
    <row r="6247" spans="9:9" ht="18.75" x14ac:dyDescent="0.25">
      <c r="I6247" s="9">
        <f t="shared" si="99"/>
        <v>0</v>
      </c>
    </row>
    <row r="6248" spans="9:9" ht="18.75" x14ac:dyDescent="0.25">
      <c r="I6248" s="9">
        <f t="shared" si="99"/>
        <v>0</v>
      </c>
    </row>
    <row r="6249" spans="9:9" ht="18.75" x14ac:dyDescent="0.25">
      <c r="I6249" s="9">
        <f t="shared" si="99"/>
        <v>0</v>
      </c>
    </row>
    <row r="6250" spans="9:9" ht="18.75" x14ac:dyDescent="0.25">
      <c r="I6250" s="9">
        <f t="shared" si="99"/>
        <v>0</v>
      </c>
    </row>
    <row r="6251" spans="9:9" ht="18.75" x14ac:dyDescent="0.25">
      <c r="I6251" s="9">
        <f t="shared" si="99"/>
        <v>0</v>
      </c>
    </row>
    <row r="6252" spans="9:9" ht="18.75" x14ac:dyDescent="0.25">
      <c r="I6252" s="9">
        <f t="shared" si="99"/>
        <v>0</v>
      </c>
    </row>
    <row r="6253" spans="9:9" ht="18.75" x14ac:dyDescent="0.25">
      <c r="I6253" s="9">
        <f t="shared" si="99"/>
        <v>0</v>
      </c>
    </row>
    <row r="6254" spans="9:9" ht="18.75" x14ac:dyDescent="0.25">
      <c r="I6254" s="9">
        <f t="shared" si="99"/>
        <v>0</v>
      </c>
    </row>
    <row r="6255" spans="9:9" ht="18.75" x14ac:dyDescent="0.25">
      <c r="I6255" s="9">
        <f t="shared" si="99"/>
        <v>0</v>
      </c>
    </row>
    <row r="6256" spans="9:9" ht="18.75" x14ac:dyDescent="0.25">
      <c r="I6256" s="9">
        <f t="shared" si="99"/>
        <v>0</v>
      </c>
    </row>
    <row r="6257" spans="9:9" ht="18.75" x14ac:dyDescent="0.25">
      <c r="I6257" s="9">
        <f t="shared" si="99"/>
        <v>0</v>
      </c>
    </row>
    <row r="6258" spans="9:9" ht="18.75" x14ac:dyDescent="0.25">
      <c r="I6258" s="9">
        <f t="shared" si="99"/>
        <v>0</v>
      </c>
    </row>
    <row r="6259" spans="9:9" ht="18.75" x14ac:dyDescent="0.25">
      <c r="I6259" s="9">
        <f t="shared" si="99"/>
        <v>0</v>
      </c>
    </row>
    <row r="6260" spans="9:9" ht="18.75" x14ac:dyDescent="0.25">
      <c r="I6260" s="9">
        <f t="shared" si="99"/>
        <v>0</v>
      </c>
    </row>
    <row r="6261" spans="9:9" ht="18.75" x14ac:dyDescent="0.25">
      <c r="I6261" s="9">
        <f t="shared" si="99"/>
        <v>0</v>
      </c>
    </row>
    <row r="6262" spans="9:9" ht="18.75" x14ac:dyDescent="0.25">
      <c r="I6262" s="9">
        <f t="shared" si="99"/>
        <v>0</v>
      </c>
    </row>
    <row r="6263" spans="9:9" ht="18.75" x14ac:dyDescent="0.25">
      <c r="I6263" s="9">
        <f t="shared" si="99"/>
        <v>0</v>
      </c>
    </row>
    <row r="6264" spans="9:9" ht="18.75" x14ac:dyDescent="0.25">
      <c r="I6264" s="9">
        <f t="shared" si="99"/>
        <v>0</v>
      </c>
    </row>
    <row r="6265" spans="9:9" ht="18.75" x14ac:dyDescent="0.25">
      <c r="I6265" s="9">
        <f t="shared" si="99"/>
        <v>0</v>
      </c>
    </row>
    <row r="6266" spans="9:9" ht="18.75" x14ac:dyDescent="0.25">
      <c r="I6266" s="9">
        <f t="shared" si="99"/>
        <v>0</v>
      </c>
    </row>
    <row r="6267" spans="9:9" ht="18.75" x14ac:dyDescent="0.25">
      <c r="I6267" s="9">
        <f t="shared" si="99"/>
        <v>0</v>
      </c>
    </row>
    <row r="6268" spans="9:9" ht="18.75" x14ac:dyDescent="0.25">
      <c r="I6268" s="9">
        <f t="shared" si="99"/>
        <v>0</v>
      </c>
    </row>
    <row r="6269" spans="9:9" ht="18.75" x14ac:dyDescent="0.25">
      <c r="I6269" s="9">
        <f t="shared" si="99"/>
        <v>0</v>
      </c>
    </row>
    <row r="6270" spans="9:9" ht="18.75" x14ac:dyDescent="0.25">
      <c r="I6270" s="9">
        <f t="shared" si="99"/>
        <v>0</v>
      </c>
    </row>
    <row r="6271" spans="9:9" ht="18.75" x14ac:dyDescent="0.25">
      <c r="I6271" s="9">
        <f t="shared" si="99"/>
        <v>0</v>
      </c>
    </row>
    <row r="6272" spans="9:9" ht="18.75" x14ac:dyDescent="0.25">
      <c r="I6272" s="9">
        <f t="shared" si="99"/>
        <v>0</v>
      </c>
    </row>
    <row r="6273" spans="9:9" ht="18.75" x14ac:dyDescent="0.25">
      <c r="I6273" s="9">
        <f t="shared" si="99"/>
        <v>0</v>
      </c>
    </row>
    <row r="6274" spans="9:9" ht="18.75" x14ac:dyDescent="0.25">
      <c r="I6274" s="9">
        <f t="shared" si="99"/>
        <v>0</v>
      </c>
    </row>
    <row r="6275" spans="9:9" ht="18.75" x14ac:dyDescent="0.25">
      <c r="I6275" s="9">
        <f t="shared" si="99"/>
        <v>0</v>
      </c>
    </row>
    <row r="6276" spans="9:9" ht="18.75" x14ac:dyDescent="0.25">
      <c r="I6276" s="9">
        <f t="shared" si="99"/>
        <v>0</v>
      </c>
    </row>
    <row r="6277" spans="9:9" ht="18.75" x14ac:dyDescent="0.25">
      <c r="I6277" s="9">
        <f t="shared" si="99"/>
        <v>0</v>
      </c>
    </row>
    <row r="6278" spans="9:9" ht="18.75" x14ac:dyDescent="0.25">
      <c r="I6278" s="9">
        <f t="shared" si="99"/>
        <v>0</v>
      </c>
    </row>
    <row r="6279" spans="9:9" ht="18.75" x14ac:dyDescent="0.25">
      <c r="I6279" s="9">
        <f t="shared" si="99"/>
        <v>0</v>
      </c>
    </row>
    <row r="6280" spans="9:9" ht="18.75" x14ac:dyDescent="0.25">
      <c r="I6280" s="9">
        <f t="shared" ref="I6280:I6343" si="100">IFERROR((G6280*F6280)-H6280,"")</f>
        <v>0</v>
      </c>
    </row>
    <row r="6281" spans="9:9" ht="18.75" x14ac:dyDescent="0.25">
      <c r="I6281" s="9">
        <f t="shared" si="100"/>
        <v>0</v>
      </c>
    </row>
    <row r="6282" spans="9:9" ht="18.75" x14ac:dyDescent="0.25">
      <c r="I6282" s="9">
        <f t="shared" si="100"/>
        <v>0</v>
      </c>
    </row>
    <row r="6283" spans="9:9" ht="18.75" x14ac:dyDescent="0.25">
      <c r="I6283" s="9">
        <f t="shared" si="100"/>
        <v>0</v>
      </c>
    </row>
    <row r="6284" spans="9:9" ht="18.75" x14ac:dyDescent="0.25">
      <c r="I6284" s="9">
        <f t="shared" si="100"/>
        <v>0</v>
      </c>
    </row>
    <row r="6285" spans="9:9" ht="18.75" x14ac:dyDescent="0.25">
      <c r="I6285" s="9">
        <f t="shared" si="100"/>
        <v>0</v>
      </c>
    </row>
    <row r="6286" spans="9:9" ht="18.75" x14ac:dyDescent="0.25">
      <c r="I6286" s="9">
        <f t="shared" si="100"/>
        <v>0</v>
      </c>
    </row>
    <row r="6287" spans="9:9" ht="18.75" x14ac:dyDescent="0.25">
      <c r="I6287" s="9">
        <f t="shared" si="100"/>
        <v>0</v>
      </c>
    </row>
    <row r="6288" spans="9:9" ht="18.75" x14ac:dyDescent="0.25">
      <c r="I6288" s="9">
        <f t="shared" si="100"/>
        <v>0</v>
      </c>
    </row>
    <row r="6289" spans="9:9" ht="18.75" x14ac:dyDescent="0.25">
      <c r="I6289" s="9">
        <f t="shared" si="100"/>
        <v>0</v>
      </c>
    </row>
    <row r="6290" spans="9:9" ht="18.75" x14ac:dyDescent="0.25">
      <c r="I6290" s="9">
        <f t="shared" si="100"/>
        <v>0</v>
      </c>
    </row>
    <row r="6291" spans="9:9" ht="18.75" x14ac:dyDescent="0.25">
      <c r="I6291" s="9">
        <f t="shared" si="100"/>
        <v>0</v>
      </c>
    </row>
    <row r="6292" spans="9:9" ht="18.75" x14ac:dyDescent="0.25">
      <c r="I6292" s="9">
        <f t="shared" si="100"/>
        <v>0</v>
      </c>
    </row>
    <row r="6293" spans="9:9" ht="18.75" x14ac:dyDescent="0.25">
      <c r="I6293" s="9">
        <f t="shared" si="100"/>
        <v>0</v>
      </c>
    </row>
    <row r="6294" spans="9:9" ht="18.75" x14ac:dyDescent="0.25">
      <c r="I6294" s="9">
        <f t="shared" si="100"/>
        <v>0</v>
      </c>
    </row>
    <row r="6295" spans="9:9" ht="18.75" x14ac:dyDescent="0.25">
      <c r="I6295" s="9">
        <f t="shared" si="100"/>
        <v>0</v>
      </c>
    </row>
    <row r="6296" spans="9:9" ht="18.75" x14ac:dyDescent="0.25">
      <c r="I6296" s="9">
        <f t="shared" si="100"/>
        <v>0</v>
      </c>
    </row>
    <row r="6297" spans="9:9" ht="18.75" x14ac:dyDescent="0.25">
      <c r="I6297" s="9">
        <f t="shared" si="100"/>
        <v>0</v>
      </c>
    </row>
    <row r="6298" spans="9:9" ht="18.75" x14ac:dyDescent="0.25">
      <c r="I6298" s="9">
        <f t="shared" si="100"/>
        <v>0</v>
      </c>
    </row>
    <row r="6299" spans="9:9" ht="18.75" x14ac:dyDescent="0.25">
      <c r="I6299" s="9">
        <f t="shared" si="100"/>
        <v>0</v>
      </c>
    </row>
    <row r="6300" spans="9:9" ht="18.75" x14ac:dyDescent="0.25">
      <c r="I6300" s="9">
        <f t="shared" si="100"/>
        <v>0</v>
      </c>
    </row>
    <row r="6301" spans="9:9" ht="18.75" x14ac:dyDescent="0.25">
      <c r="I6301" s="9">
        <f t="shared" si="100"/>
        <v>0</v>
      </c>
    </row>
    <row r="6302" spans="9:9" ht="18.75" x14ac:dyDescent="0.25">
      <c r="I6302" s="9">
        <f t="shared" si="100"/>
        <v>0</v>
      </c>
    </row>
    <row r="6303" spans="9:9" ht="18.75" x14ac:dyDescent="0.25">
      <c r="I6303" s="9">
        <f t="shared" si="100"/>
        <v>0</v>
      </c>
    </row>
    <row r="6304" spans="9:9" ht="18.75" x14ac:dyDescent="0.25">
      <c r="I6304" s="9">
        <f t="shared" si="100"/>
        <v>0</v>
      </c>
    </row>
    <row r="6305" spans="9:9" ht="18.75" x14ac:dyDescent="0.25">
      <c r="I6305" s="9">
        <f t="shared" si="100"/>
        <v>0</v>
      </c>
    </row>
    <row r="6306" spans="9:9" ht="18.75" x14ac:dyDescent="0.25">
      <c r="I6306" s="9">
        <f t="shared" si="100"/>
        <v>0</v>
      </c>
    </row>
    <row r="6307" spans="9:9" ht="18.75" x14ac:dyDescent="0.25">
      <c r="I6307" s="9">
        <f t="shared" si="100"/>
        <v>0</v>
      </c>
    </row>
    <row r="6308" spans="9:9" ht="18.75" x14ac:dyDescent="0.25">
      <c r="I6308" s="9">
        <f t="shared" si="100"/>
        <v>0</v>
      </c>
    </row>
    <row r="6309" spans="9:9" ht="18.75" x14ac:dyDescent="0.25">
      <c r="I6309" s="9">
        <f t="shared" si="100"/>
        <v>0</v>
      </c>
    </row>
    <row r="6310" spans="9:9" ht="18.75" x14ac:dyDescent="0.25">
      <c r="I6310" s="9">
        <f t="shared" si="100"/>
        <v>0</v>
      </c>
    </row>
    <row r="6311" spans="9:9" ht="18.75" x14ac:dyDescent="0.25">
      <c r="I6311" s="9">
        <f t="shared" si="100"/>
        <v>0</v>
      </c>
    </row>
    <row r="6312" spans="9:9" ht="18.75" x14ac:dyDescent="0.25">
      <c r="I6312" s="9">
        <f t="shared" si="100"/>
        <v>0</v>
      </c>
    </row>
    <row r="6313" spans="9:9" ht="18.75" x14ac:dyDescent="0.25">
      <c r="I6313" s="9">
        <f t="shared" si="100"/>
        <v>0</v>
      </c>
    </row>
    <row r="6314" spans="9:9" ht="18.75" x14ac:dyDescent="0.25">
      <c r="I6314" s="9">
        <f t="shared" si="100"/>
        <v>0</v>
      </c>
    </row>
    <row r="6315" spans="9:9" ht="18.75" x14ac:dyDescent="0.25">
      <c r="I6315" s="9">
        <f t="shared" si="100"/>
        <v>0</v>
      </c>
    </row>
    <row r="6316" spans="9:9" ht="18.75" x14ac:dyDescent="0.25">
      <c r="I6316" s="9">
        <f t="shared" si="100"/>
        <v>0</v>
      </c>
    </row>
    <row r="6317" spans="9:9" ht="18.75" x14ac:dyDescent="0.25">
      <c r="I6317" s="9">
        <f t="shared" si="100"/>
        <v>0</v>
      </c>
    </row>
    <row r="6318" spans="9:9" ht="18.75" x14ac:dyDescent="0.25">
      <c r="I6318" s="9">
        <f t="shared" si="100"/>
        <v>0</v>
      </c>
    </row>
    <row r="6319" spans="9:9" ht="18.75" x14ac:dyDescent="0.25">
      <c r="I6319" s="9">
        <f t="shared" si="100"/>
        <v>0</v>
      </c>
    </row>
    <row r="6320" spans="9:9" ht="18.75" x14ac:dyDescent="0.25">
      <c r="I6320" s="9">
        <f t="shared" si="100"/>
        <v>0</v>
      </c>
    </row>
    <row r="6321" spans="9:9" ht="18.75" x14ac:dyDescent="0.25">
      <c r="I6321" s="9">
        <f t="shared" si="100"/>
        <v>0</v>
      </c>
    </row>
    <row r="6322" spans="9:9" ht="18.75" x14ac:dyDescent="0.25">
      <c r="I6322" s="9">
        <f t="shared" si="100"/>
        <v>0</v>
      </c>
    </row>
    <row r="6323" spans="9:9" ht="18.75" x14ac:dyDescent="0.25">
      <c r="I6323" s="9">
        <f t="shared" si="100"/>
        <v>0</v>
      </c>
    </row>
    <row r="6324" spans="9:9" ht="18.75" x14ac:dyDescent="0.25">
      <c r="I6324" s="9">
        <f t="shared" si="100"/>
        <v>0</v>
      </c>
    </row>
    <row r="6325" spans="9:9" ht="18.75" x14ac:dyDescent="0.25">
      <c r="I6325" s="9">
        <f t="shared" si="100"/>
        <v>0</v>
      </c>
    </row>
    <row r="6326" spans="9:9" ht="18.75" x14ac:dyDescent="0.25">
      <c r="I6326" s="9">
        <f t="shared" si="100"/>
        <v>0</v>
      </c>
    </row>
    <row r="6327" spans="9:9" ht="18.75" x14ac:dyDescent="0.25">
      <c r="I6327" s="9">
        <f t="shared" si="100"/>
        <v>0</v>
      </c>
    </row>
    <row r="6328" spans="9:9" ht="18.75" x14ac:dyDescent="0.25">
      <c r="I6328" s="9">
        <f t="shared" si="100"/>
        <v>0</v>
      </c>
    </row>
    <row r="6329" spans="9:9" ht="18.75" x14ac:dyDescent="0.25">
      <c r="I6329" s="9">
        <f t="shared" si="100"/>
        <v>0</v>
      </c>
    </row>
    <row r="6330" spans="9:9" ht="18.75" x14ac:dyDescent="0.25">
      <c r="I6330" s="9">
        <f t="shared" si="100"/>
        <v>0</v>
      </c>
    </row>
    <row r="6331" spans="9:9" ht="18.75" x14ac:dyDescent="0.25">
      <c r="I6331" s="9">
        <f t="shared" si="100"/>
        <v>0</v>
      </c>
    </row>
    <row r="6332" spans="9:9" ht="18.75" x14ac:dyDescent="0.25">
      <c r="I6332" s="9">
        <f t="shared" si="100"/>
        <v>0</v>
      </c>
    </row>
    <row r="6333" spans="9:9" ht="18.75" x14ac:dyDescent="0.25">
      <c r="I6333" s="9">
        <f t="shared" si="100"/>
        <v>0</v>
      </c>
    </row>
    <row r="6334" spans="9:9" ht="18.75" x14ac:dyDescent="0.25">
      <c r="I6334" s="9">
        <f t="shared" si="100"/>
        <v>0</v>
      </c>
    </row>
    <row r="6335" spans="9:9" ht="18.75" x14ac:dyDescent="0.25">
      <c r="I6335" s="9">
        <f t="shared" si="100"/>
        <v>0</v>
      </c>
    </row>
    <row r="6336" spans="9:9" ht="18.75" x14ac:dyDescent="0.25">
      <c r="I6336" s="9">
        <f t="shared" si="100"/>
        <v>0</v>
      </c>
    </row>
    <row r="6337" spans="9:9" ht="18.75" x14ac:dyDescent="0.25">
      <c r="I6337" s="9">
        <f t="shared" si="100"/>
        <v>0</v>
      </c>
    </row>
    <row r="6338" spans="9:9" ht="18.75" x14ac:dyDescent="0.25">
      <c r="I6338" s="9">
        <f t="shared" si="100"/>
        <v>0</v>
      </c>
    </row>
    <row r="6339" spans="9:9" ht="18.75" x14ac:dyDescent="0.25">
      <c r="I6339" s="9">
        <f t="shared" si="100"/>
        <v>0</v>
      </c>
    </row>
    <row r="6340" spans="9:9" ht="18.75" x14ac:dyDescent="0.25">
      <c r="I6340" s="9">
        <f t="shared" si="100"/>
        <v>0</v>
      </c>
    </row>
    <row r="6341" spans="9:9" ht="18.75" x14ac:dyDescent="0.25">
      <c r="I6341" s="9">
        <f t="shared" si="100"/>
        <v>0</v>
      </c>
    </row>
    <row r="6342" spans="9:9" ht="18.75" x14ac:dyDescent="0.25">
      <c r="I6342" s="9">
        <f t="shared" si="100"/>
        <v>0</v>
      </c>
    </row>
    <row r="6343" spans="9:9" ht="18.75" x14ac:dyDescent="0.25">
      <c r="I6343" s="9">
        <f t="shared" si="100"/>
        <v>0</v>
      </c>
    </row>
    <row r="6344" spans="9:9" ht="18.75" x14ac:dyDescent="0.25">
      <c r="I6344" s="9">
        <f t="shared" ref="I6344:I6407" si="101">IFERROR((G6344*F6344)-H6344,"")</f>
        <v>0</v>
      </c>
    </row>
    <row r="6345" spans="9:9" ht="18.75" x14ac:dyDescent="0.25">
      <c r="I6345" s="9">
        <f t="shared" si="101"/>
        <v>0</v>
      </c>
    </row>
    <row r="6346" spans="9:9" ht="18.75" x14ac:dyDescent="0.25">
      <c r="I6346" s="9">
        <f t="shared" si="101"/>
        <v>0</v>
      </c>
    </row>
    <row r="6347" spans="9:9" ht="18.75" x14ac:dyDescent="0.25">
      <c r="I6347" s="9">
        <f t="shared" si="101"/>
        <v>0</v>
      </c>
    </row>
    <row r="6348" spans="9:9" ht="18.75" x14ac:dyDescent="0.25">
      <c r="I6348" s="9">
        <f t="shared" si="101"/>
        <v>0</v>
      </c>
    </row>
    <row r="6349" spans="9:9" ht="18.75" x14ac:dyDescent="0.25">
      <c r="I6349" s="9">
        <f t="shared" si="101"/>
        <v>0</v>
      </c>
    </row>
    <row r="6350" spans="9:9" ht="18.75" x14ac:dyDescent="0.25">
      <c r="I6350" s="9">
        <f t="shared" si="101"/>
        <v>0</v>
      </c>
    </row>
    <row r="6351" spans="9:9" ht="18.75" x14ac:dyDescent="0.25">
      <c r="I6351" s="9">
        <f t="shared" si="101"/>
        <v>0</v>
      </c>
    </row>
    <row r="6352" spans="9:9" ht="18.75" x14ac:dyDescent="0.25">
      <c r="I6352" s="9">
        <f t="shared" si="101"/>
        <v>0</v>
      </c>
    </row>
    <row r="6353" spans="9:9" ht="18.75" x14ac:dyDescent="0.25">
      <c r="I6353" s="9">
        <f t="shared" si="101"/>
        <v>0</v>
      </c>
    </row>
    <row r="6354" spans="9:9" ht="18.75" x14ac:dyDescent="0.25">
      <c r="I6354" s="9">
        <f t="shared" si="101"/>
        <v>0</v>
      </c>
    </row>
    <row r="6355" spans="9:9" ht="18.75" x14ac:dyDescent="0.25">
      <c r="I6355" s="9">
        <f t="shared" si="101"/>
        <v>0</v>
      </c>
    </row>
    <row r="6356" spans="9:9" ht="18.75" x14ac:dyDescent="0.25">
      <c r="I6356" s="9">
        <f t="shared" si="101"/>
        <v>0</v>
      </c>
    </row>
    <row r="6357" spans="9:9" ht="18.75" x14ac:dyDescent="0.25">
      <c r="I6357" s="9">
        <f t="shared" si="101"/>
        <v>0</v>
      </c>
    </row>
    <row r="6358" spans="9:9" ht="18.75" x14ac:dyDescent="0.25">
      <c r="I6358" s="9">
        <f t="shared" si="101"/>
        <v>0</v>
      </c>
    </row>
    <row r="6359" spans="9:9" ht="18.75" x14ac:dyDescent="0.25">
      <c r="I6359" s="9">
        <f t="shared" si="101"/>
        <v>0</v>
      </c>
    </row>
    <row r="6360" spans="9:9" ht="18.75" x14ac:dyDescent="0.25">
      <c r="I6360" s="9">
        <f t="shared" si="101"/>
        <v>0</v>
      </c>
    </row>
    <row r="6361" spans="9:9" ht="18.75" x14ac:dyDescent="0.25">
      <c r="I6361" s="9">
        <f t="shared" si="101"/>
        <v>0</v>
      </c>
    </row>
    <row r="6362" spans="9:9" ht="18.75" x14ac:dyDescent="0.25">
      <c r="I6362" s="9">
        <f t="shared" si="101"/>
        <v>0</v>
      </c>
    </row>
    <row r="6363" spans="9:9" ht="18.75" x14ac:dyDescent="0.25">
      <c r="I6363" s="9">
        <f t="shared" si="101"/>
        <v>0</v>
      </c>
    </row>
    <row r="6364" spans="9:9" ht="18.75" x14ac:dyDescent="0.25">
      <c r="I6364" s="9">
        <f t="shared" si="101"/>
        <v>0</v>
      </c>
    </row>
    <row r="6365" spans="9:9" ht="18.75" x14ac:dyDescent="0.25">
      <c r="I6365" s="9">
        <f t="shared" si="101"/>
        <v>0</v>
      </c>
    </row>
    <row r="6366" spans="9:9" ht="18.75" x14ac:dyDescent="0.25">
      <c r="I6366" s="9">
        <f t="shared" si="101"/>
        <v>0</v>
      </c>
    </row>
    <row r="6367" spans="9:9" ht="18.75" x14ac:dyDescent="0.25">
      <c r="I6367" s="9">
        <f t="shared" si="101"/>
        <v>0</v>
      </c>
    </row>
    <row r="6368" spans="9:9" ht="18.75" x14ac:dyDescent="0.25">
      <c r="I6368" s="9">
        <f t="shared" si="101"/>
        <v>0</v>
      </c>
    </row>
    <row r="6369" spans="9:9" ht="18.75" x14ac:dyDescent="0.25">
      <c r="I6369" s="9">
        <f t="shared" si="101"/>
        <v>0</v>
      </c>
    </row>
    <row r="6370" spans="9:9" ht="18.75" x14ac:dyDescent="0.25">
      <c r="I6370" s="9">
        <f t="shared" si="101"/>
        <v>0</v>
      </c>
    </row>
    <row r="6371" spans="9:9" ht="18.75" x14ac:dyDescent="0.25">
      <c r="I6371" s="9">
        <f t="shared" si="101"/>
        <v>0</v>
      </c>
    </row>
    <row r="6372" spans="9:9" ht="18.75" x14ac:dyDescent="0.25">
      <c r="I6372" s="9">
        <f t="shared" si="101"/>
        <v>0</v>
      </c>
    </row>
    <row r="6373" spans="9:9" ht="18.75" x14ac:dyDescent="0.25">
      <c r="I6373" s="9">
        <f t="shared" si="101"/>
        <v>0</v>
      </c>
    </row>
    <row r="6374" spans="9:9" ht="18.75" x14ac:dyDescent="0.25">
      <c r="I6374" s="9">
        <f t="shared" si="101"/>
        <v>0</v>
      </c>
    </row>
    <row r="6375" spans="9:9" ht="18.75" x14ac:dyDescent="0.25">
      <c r="I6375" s="9">
        <f t="shared" si="101"/>
        <v>0</v>
      </c>
    </row>
    <row r="6376" spans="9:9" ht="18.75" x14ac:dyDescent="0.25">
      <c r="I6376" s="9">
        <f t="shared" si="101"/>
        <v>0</v>
      </c>
    </row>
    <row r="6377" spans="9:9" ht="18.75" x14ac:dyDescent="0.25">
      <c r="I6377" s="9">
        <f t="shared" si="101"/>
        <v>0</v>
      </c>
    </row>
    <row r="6378" spans="9:9" ht="18.75" x14ac:dyDescent="0.25">
      <c r="I6378" s="9">
        <f t="shared" si="101"/>
        <v>0</v>
      </c>
    </row>
    <row r="6379" spans="9:9" ht="18.75" x14ac:dyDescent="0.25">
      <c r="I6379" s="9">
        <f t="shared" si="101"/>
        <v>0</v>
      </c>
    </row>
    <row r="6380" spans="9:9" ht="18.75" x14ac:dyDescent="0.25">
      <c r="I6380" s="9">
        <f t="shared" si="101"/>
        <v>0</v>
      </c>
    </row>
    <row r="6381" spans="9:9" ht="18.75" x14ac:dyDescent="0.25">
      <c r="I6381" s="9">
        <f t="shared" si="101"/>
        <v>0</v>
      </c>
    </row>
    <row r="6382" spans="9:9" ht="18.75" x14ac:dyDescent="0.25">
      <c r="I6382" s="9">
        <f t="shared" si="101"/>
        <v>0</v>
      </c>
    </row>
    <row r="6383" spans="9:9" ht="18.75" x14ac:dyDescent="0.25">
      <c r="I6383" s="9">
        <f t="shared" si="101"/>
        <v>0</v>
      </c>
    </row>
    <row r="6384" spans="9:9" ht="18.75" x14ac:dyDescent="0.25">
      <c r="I6384" s="9">
        <f t="shared" si="101"/>
        <v>0</v>
      </c>
    </row>
    <row r="6385" spans="9:9" ht="18.75" x14ac:dyDescent="0.25">
      <c r="I6385" s="9">
        <f t="shared" si="101"/>
        <v>0</v>
      </c>
    </row>
    <row r="6386" spans="9:9" ht="18.75" x14ac:dyDescent="0.25">
      <c r="I6386" s="9">
        <f t="shared" si="101"/>
        <v>0</v>
      </c>
    </row>
    <row r="6387" spans="9:9" ht="18.75" x14ac:dyDescent="0.25">
      <c r="I6387" s="9">
        <f t="shared" si="101"/>
        <v>0</v>
      </c>
    </row>
    <row r="6388" spans="9:9" ht="18.75" x14ac:dyDescent="0.25">
      <c r="I6388" s="9">
        <f t="shared" si="101"/>
        <v>0</v>
      </c>
    </row>
    <row r="6389" spans="9:9" ht="18.75" x14ac:dyDescent="0.25">
      <c r="I6389" s="9">
        <f t="shared" si="101"/>
        <v>0</v>
      </c>
    </row>
    <row r="6390" spans="9:9" ht="18.75" x14ac:dyDescent="0.25">
      <c r="I6390" s="9">
        <f t="shared" si="101"/>
        <v>0</v>
      </c>
    </row>
    <row r="6391" spans="9:9" ht="18.75" x14ac:dyDescent="0.25">
      <c r="I6391" s="9">
        <f t="shared" si="101"/>
        <v>0</v>
      </c>
    </row>
    <row r="6392" spans="9:9" ht="18.75" x14ac:dyDescent="0.25">
      <c r="I6392" s="9">
        <f t="shared" si="101"/>
        <v>0</v>
      </c>
    </row>
    <row r="6393" spans="9:9" ht="18.75" x14ac:dyDescent="0.25">
      <c r="I6393" s="9">
        <f t="shared" si="101"/>
        <v>0</v>
      </c>
    </row>
    <row r="6394" spans="9:9" ht="18.75" x14ac:dyDescent="0.25">
      <c r="I6394" s="9">
        <f t="shared" si="101"/>
        <v>0</v>
      </c>
    </row>
    <row r="6395" spans="9:9" ht="18.75" x14ac:dyDescent="0.25">
      <c r="I6395" s="9">
        <f t="shared" si="101"/>
        <v>0</v>
      </c>
    </row>
    <row r="6396" spans="9:9" ht="18.75" x14ac:dyDescent="0.25">
      <c r="I6396" s="9">
        <f t="shared" si="101"/>
        <v>0</v>
      </c>
    </row>
    <row r="6397" spans="9:9" ht="18.75" x14ac:dyDescent="0.25">
      <c r="I6397" s="9">
        <f t="shared" si="101"/>
        <v>0</v>
      </c>
    </row>
    <row r="6398" spans="9:9" ht="18.75" x14ac:dyDescent="0.25">
      <c r="I6398" s="9">
        <f t="shared" si="101"/>
        <v>0</v>
      </c>
    </row>
    <row r="6399" spans="9:9" ht="18.75" x14ac:dyDescent="0.25">
      <c r="I6399" s="9">
        <f t="shared" si="101"/>
        <v>0</v>
      </c>
    </row>
    <row r="6400" spans="9:9" ht="18.75" x14ac:dyDescent="0.25">
      <c r="I6400" s="9">
        <f t="shared" si="101"/>
        <v>0</v>
      </c>
    </row>
    <row r="6401" spans="9:9" ht="18.75" x14ac:dyDescent="0.25">
      <c r="I6401" s="9">
        <f t="shared" si="101"/>
        <v>0</v>
      </c>
    </row>
    <row r="6402" spans="9:9" ht="18.75" x14ac:dyDescent="0.25">
      <c r="I6402" s="9">
        <f t="shared" si="101"/>
        <v>0</v>
      </c>
    </row>
    <row r="6403" spans="9:9" ht="18.75" x14ac:dyDescent="0.25">
      <c r="I6403" s="9">
        <f t="shared" si="101"/>
        <v>0</v>
      </c>
    </row>
    <row r="6404" spans="9:9" ht="18.75" x14ac:dyDescent="0.25">
      <c r="I6404" s="9">
        <f t="shared" si="101"/>
        <v>0</v>
      </c>
    </row>
    <row r="6405" spans="9:9" ht="18.75" x14ac:dyDescent="0.25">
      <c r="I6405" s="9">
        <f t="shared" si="101"/>
        <v>0</v>
      </c>
    </row>
    <row r="6406" spans="9:9" ht="18.75" x14ac:dyDescent="0.25">
      <c r="I6406" s="9">
        <f t="shared" si="101"/>
        <v>0</v>
      </c>
    </row>
    <row r="6407" spans="9:9" ht="18.75" x14ac:dyDescent="0.25">
      <c r="I6407" s="9">
        <f t="shared" si="101"/>
        <v>0</v>
      </c>
    </row>
    <row r="6408" spans="9:9" ht="18.75" x14ac:dyDescent="0.25">
      <c r="I6408" s="9">
        <f t="shared" ref="I6408:I6471" si="102">IFERROR((G6408*F6408)-H6408,"")</f>
        <v>0</v>
      </c>
    </row>
    <row r="6409" spans="9:9" ht="18.75" x14ac:dyDescent="0.25">
      <c r="I6409" s="9">
        <f t="shared" si="102"/>
        <v>0</v>
      </c>
    </row>
    <row r="6410" spans="9:9" ht="18.75" x14ac:dyDescent="0.25">
      <c r="I6410" s="9">
        <f t="shared" si="102"/>
        <v>0</v>
      </c>
    </row>
    <row r="6411" spans="9:9" ht="18.75" x14ac:dyDescent="0.25">
      <c r="I6411" s="9">
        <f t="shared" si="102"/>
        <v>0</v>
      </c>
    </row>
    <row r="6412" spans="9:9" ht="18.75" x14ac:dyDescent="0.25">
      <c r="I6412" s="9">
        <f t="shared" si="102"/>
        <v>0</v>
      </c>
    </row>
    <row r="6413" spans="9:9" ht="18.75" x14ac:dyDescent="0.25">
      <c r="I6413" s="9">
        <f t="shared" si="102"/>
        <v>0</v>
      </c>
    </row>
    <row r="6414" spans="9:9" ht="18.75" x14ac:dyDescent="0.25">
      <c r="I6414" s="9">
        <f t="shared" si="102"/>
        <v>0</v>
      </c>
    </row>
    <row r="6415" spans="9:9" ht="18.75" x14ac:dyDescent="0.25">
      <c r="I6415" s="9">
        <f t="shared" si="102"/>
        <v>0</v>
      </c>
    </row>
    <row r="6416" spans="9:9" ht="18.75" x14ac:dyDescent="0.25">
      <c r="I6416" s="9">
        <f t="shared" si="102"/>
        <v>0</v>
      </c>
    </row>
    <row r="6417" spans="9:9" ht="18.75" x14ac:dyDescent="0.25">
      <c r="I6417" s="9">
        <f t="shared" si="102"/>
        <v>0</v>
      </c>
    </row>
    <row r="6418" spans="9:9" ht="18.75" x14ac:dyDescent="0.25">
      <c r="I6418" s="9">
        <f t="shared" si="102"/>
        <v>0</v>
      </c>
    </row>
    <row r="6419" spans="9:9" ht="18.75" x14ac:dyDescent="0.25">
      <c r="I6419" s="9">
        <f t="shared" si="102"/>
        <v>0</v>
      </c>
    </row>
    <row r="6420" spans="9:9" ht="18.75" x14ac:dyDescent="0.25">
      <c r="I6420" s="9">
        <f t="shared" si="102"/>
        <v>0</v>
      </c>
    </row>
    <row r="6421" spans="9:9" ht="18.75" x14ac:dyDescent="0.25">
      <c r="I6421" s="9">
        <f t="shared" si="102"/>
        <v>0</v>
      </c>
    </row>
    <row r="6422" spans="9:9" ht="18.75" x14ac:dyDescent="0.25">
      <c r="I6422" s="9">
        <f t="shared" si="102"/>
        <v>0</v>
      </c>
    </row>
    <row r="6423" spans="9:9" ht="18.75" x14ac:dyDescent="0.25">
      <c r="I6423" s="9">
        <f t="shared" si="102"/>
        <v>0</v>
      </c>
    </row>
    <row r="6424" spans="9:9" ht="18.75" x14ac:dyDescent="0.25">
      <c r="I6424" s="9">
        <f t="shared" si="102"/>
        <v>0</v>
      </c>
    </row>
    <row r="6425" spans="9:9" ht="18.75" x14ac:dyDescent="0.25">
      <c r="I6425" s="9">
        <f t="shared" si="102"/>
        <v>0</v>
      </c>
    </row>
    <row r="6426" spans="9:9" ht="18.75" x14ac:dyDescent="0.25">
      <c r="I6426" s="9">
        <f t="shared" si="102"/>
        <v>0</v>
      </c>
    </row>
    <row r="6427" spans="9:9" ht="18.75" x14ac:dyDescent="0.25">
      <c r="I6427" s="9">
        <f t="shared" si="102"/>
        <v>0</v>
      </c>
    </row>
    <row r="6428" spans="9:9" ht="18.75" x14ac:dyDescent="0.25">
      <c r="I6428" s="9">
        <f t="shared" si="102"/>
        <v>0</v>
      </c>
    </row>
    <row r="6429" spans="9:9" ht="18.75" x14ac:dyDescent="0.25">
      <c r="I6429" s="9">
        <f t="shared" si="102"/>
        <v>0</v>
      </c>
    </row>
    <row r="6430" spans="9:9" ht="18.75" x14ac:dyDescent="0.25">
      <c r="I6430" s="9">
        <f t="shared" si="102"/>
        <v>0</v>
      </c>
    </row>
    <row r="6431" spans="9:9" ht="18.75" x14ac:dyDescent="0.25">
      <c r="I6431" s="9">
        <f t="shared" si="102"/>
        <v>0</v>
      </c>
    </row>
    <row r="6432" spans="9:9" ht="18.75" x14ac:dyDescent="0.25">
      <c r="I6432" s="9">
        <f t="shared" si="102"/>
        <v>0</v>
      </c>
    </row>
    <row r="6433" spans="9:9" ht="18.75" x14ac:dyDescent="0.25">
      <c r="I6433" s="9">
        <f t="shared" si="102"/>
        <v>0</v>
      </c>
    </row>
    <row r="6434" spans="9:9" ht="18.75" x14ac:dyDescent="0.25">
      <c r="I6434" s="9">
        <f t="shared" si="102"/>
        <v>0</v>
      </c>
    </row>
    <row r="6435" spans="9:9" ht="18.75" x14ac:dyDescent="0.25">
      <c r="I6435" s="9">
        <f t="shared" si="102"/>
        <v>0</v>
      </c>
    </row>
    <row r="6436" spans="9:9" ht="18.75" x14ac:dyDescent="0.25">
      <c r="I6436" s="9">
        <f t="shared" si="102"/>
        <v>0</v>
      </c>
    </row>
    <row r="6437" spans="9:9" ht="18.75" x14ac:dyDescent="0.25">
      <c r="I6437" s="9">
        <f t="shared" si="102"/>
        <v>0</v>
      </c>
    </row>
    <row r="6438" spans="9:9" ht="18.75" x14ac:dyDescent="0.25">
      <c r="I6438" s="9">
        <f t="shared" si="102"/>
        <v>0</v>
      </c>
    </row>
    <row r="6439" spans="9:9" ht="18.75" x14ac:dyDescent="0.25">
      <c r="I6439" s="9">
        <f t="shared" si="102"/>
        <v>0</v>
      </c>
    </row>
    <row r="6440" spans="9:9" ht="18.75" x14ac:dyDescent="0.25">
      <c r="I6440" s="9">
        <f t="shared" si="102"/>
        <v>0</v>
      </c>
    </row>
    <row r="6441" spans="9:9" ht="18.75" x14ac:dyDescent="0.25">
      <c r="I6441" s="9">
        <f t="shared" si="102"/>
        <v>0</v>
      </c>
    </row>
    <row r="6442" spans="9:9" ht="18.75" x14ac:dyDescent="0.25">
      <c r="I6442" s="9">
        <f t="shared" si="102"/>
        <v>0</v>
      </c>
    </row>
    <row r="6443" spans="9:9" ht="18.75" x14ac:dyDescent="0.25">
      <c r="I6443" s="9">
        <f t="shared" si="102"/>
        <v>0</v>
      </c>
    </row>
    <row r="6444" spans="9:9" ht="18.75" x14ac:dyDescent="0.25">
      <c r="I6444" s="9">
        <f t="shared" si="102"/>
        <v>0</v>
      </c>
    </row>
    <row r="6445" spans="9:9" ht="18.75" x14ac:dyDescent="0.25">
      <c r="I6445" s="9">
        <f t="shared" si="102"/>
        <v>0</v>
      </c>
    </row>
    <row r="6446" spans="9:9" ht="18.75" x14ac:dyDescent="0.25">
      <c r="I6446" s="9">
        <f t="shared" si="102"/>
        <v>0</v>
      </c>
    </row>
    <row r="6447" spans="9:9" ht="18.75" x14ac:dyDescent="0.25">
      <c r="I6447" s="9">
        <f t="shared" si="102"/>
        <v>0</v>
      </c>
    </row>
    <row r="6448" spans="9:9" ht="18.75" x14ac:dyDescent="0.25">
      <c r="I6448" s="9">
        <f t="shared" si="102"/>
        <v>0</v>
      </c>
    </row>
    <row r="6449" spans="9:9" ht="18.75" x14ac:dyDescent="0.25">
      <c r="I6449" s="9">
        <f t="shared" si="102"/>
        <v>0</v>
      </c>
    </row>
    <row r="6450" spans="9:9" ht="18.75" x14ac:dyDescent="0.25">
      <c r="I6450" s="9">
        <f t="shared" si="102"/>
        <v>0</v>
      </c>
    </row>
    <row r="6451" spans="9:9" ht="18.75" x14ac:dyDescent="0.25">
      <c r="I6451" s="9">
        <f t="shared" si="102"/>
        <v>0</v>
      </c>
    </row>
    <row r="6452" spans="9:9" ht="18.75" x14ac:dyDescent="0.25">
      <c r="I6452" s="9">
        <f t="shared" si="102"/>
        <v>0</v>
      </c>
    </row>
    <row r="6453" spans="9:9" ht="18.75" x14ac:dyDescent="0.25">
      <c r="I6453" s="9">
        <f t="shared" si="102"/>
        <v>0</v>
      </c>
    </row>
    <row r="6454" spans="9:9" ht="18.75" x14ac:dyDescent="0.25">
      <c r="I6454" s="9">
        <f t="shared" si="102"/>
        <v>0</v>
      </c>
    </row>
    <row r="6455" spans="9:9" ht="18.75" x14ac:dyDescent="0.25">
      <c r="I6455" s="9">
        <f t="shared" si="102"/>
        <v>0</v>
      </c>
    </row>
    <row r="6456" spans="9:9" ht="18.75" x14ac:dyDescent="0.25">
      <c r="I6456" s="9">
        <f t="shared" si="102"/>
        <v>0</v>
      </c>
    </row>
    <row r="6457" spans="9:9" ht="18.75" x14ac:dyDescent="0.25">
      <c r="I6457" s="9">
        <f t="shared" si="102"/>
        <v>0</v>
      </c>
    </row>
    <row r="6458" spans="9:9" ht="18.75" x14ac:dyDescent="0.25">
      <c r="I6458" s="9">
        <f t="shared" si="102"/>
        <v>0</v>
      </c>
    </row>
    <row r="6459" spans="9:9" ht="18.75" x14ac:dyDescent="0.25">
      <c r="I6459" s="9">
        <f t="shared" si="102"/>
        <v>0</v>
      </c>
    </row>
    <row r="6460" spans="9:9" ht="18.75" x14ac:dyDescent="0.25">
      <c r="I6460" s="9">
        <f t="shared" si="102"/>
        <v>0</v>
      </c>
    </row>
    <row r="6461" spans="9:9" ht="18.75" x14ac:dyDescent="0.25">
      <c r="I6461" s="9">
        <f t="shared" si="102"/>
        <v>0</v>
      </c>
    </row>
    <row r="6462" spans="9:9" ht="18.75" x14ac:dyDescent="0.25">
      <c r="I6462" s="9">
        <f t="shared" si="102"/>
        <v>0</v>
      </c>
    </row>
    <row r="6463" spans="9:9" ht="18.75" x14ac:dyDescent="0.25">
      <c r="I6463" s="9">
        <f t="shared" si="102"/>
        <v>0</v>
      </c>
    </row>
    <row r="6464" spans="9:9" ht="18.75" x14ac:dyDescent="0.25">
      <c r="I6464" s="9">
        <f t="shared" si="102"/>
        <v>0</v>
      </c>
    </row>
    <row r="6465" spans="9:9" ht="18.75" x14ac:dyDescent="0.25">
      <c r="I6465" s="9">
        <f t="shared" si="102"/>
        <v>0</v>
      </c>
    </row>
    <row r="6466" spans="9:9" ht="18.75" x14ac:dyDescent="0.25">
      <c r="I6466" s="9">
        <f t="shared" si="102"/>
        <v>0</v>
      </c>
    </row>
    <row r="6467" spans="9:9" ht="18.75" x14ac:dyDescent="0.25">
      <c r="I6467" s="9">
        <f t="shared" si="102"/>
        <v>0</v>
      </c>
    </row>
    <row r="6468" spans="9:9" ht="18.75" x14ac:dyDescent="0.25">
      <c r="I6468" s="9">
        <f t="shared" si="102"/>
        <v>0</v>
      </c>
    </row>
    <row r="6469" spans="9:9" ht="18.75" x14ac:dyDescent="0.25">
      <c r="I6469" s="9">
        <f t="shared" si="102"/>
        <v>0</v>
      </c>
    </row>
    <row r="6470" spans="9:9" ht="18.75" x14ac:dyDescent="0.25">
      <c r="I6470" s="9">
        <f t="shared" si="102"/>
        <v>0</v>
      </c>
    </row>
    <row r="6471" spans="9:9" ht="18.75" x14ac:dyDescent="0.25">
      <c r="I6471" s="9">
        <f t="shared" si="102"/>
        <v>0</v>
      </c>
    </row>
    <row r="6472" spans="9:9" ht="18.75" x14ac:dyDescent="0.25">
      <c r="I6472" s="9">
        <f t="shared" ref="I6472:I6535" si="103">IFERROR((G6472*F6472)-H6472,"")</f>
        <v>0</v>
      </c>
    </row>
    <row r="6473" spans="9:9" ht="18.75" x14ac:dyDescent="0.25">
      <c r="I6473" s="9">
        <f t="shared" si="103"/>
        <v>0</v>
      </c>
    </row>
    <row r="6474" spans="9:9" ht="18.75" x14ac:dyDescent="0.25">
      <c r="I6474" s="9">
        <f t="shared" si="103"/>
        <v>0</v>
      </c>
    </row>
    <row r="6475" spans="9:9" ht="18.75" x14ac:dyDescent="0.25">
      <c r="I6475" s="9">
        <f t="shared" si="103"/>
        <v>0</v>
      </c>
    </row>
    <row r="6476" spans="9:9" ht="18.75" x14ac:dyDescent="0.25">
      <c r="I6476" s="9">
        <f t="shared" si="103"/>
        <v>0</v>
      </c>
    </row>
    <row r="6477" spans="9:9" ht="18.75" x14ac:dyDescent="0.25">
      <c r="I6477" s="9">
        <f t="shared" si="103"/>
        <v>0</v>
      </c>
    </row>
    <row r="6478" spans="9:9" ht="18.75" x14ac:dyDescent="0.25">
      <c r="I6478" s="9">
        <f t="shared" si="103"/>
        <v>0</v>
      </c>
    </row>
    <row r="6479" spans="9:9" ht="18.75" x14ac:dyDescent="0.25">
      <c r="I6479" s="9">
        <f t="shared" si="103"/>
        <v>0</v>
      </c>
    </row>
    <row r="6480" spans="9:9" ht="18.75" x14ac:dyDescent="0.25">
      <c r="I6480" s="9">
        <f t="shared" si="103"/>
        <v>0</v>
      </c>
    </row>
    <row r="6481" spans="9:9" ht="18.75" x14ac:dyDescent="0.25">
      <c r="I6481" s="9">
        <f t="shared" si="103"/>
        <v>0</v>
      </c>
    </row>
    <row r="6482" spans="9:9" ht="18.75" x14ac:dyDescent="0.25">
      <c r="I6482" s="9">
        <f t="shared" si="103"/>
        <v>0</v>
      </c>
    </row>
    <row r="6483" spans="9:9" ht="18.75" x14ac:dyDescent="0.25">
      <c r="I6483" s="9">
        <f t="shared" si="103"/>
        <v>0</v>
      </c>
    </row>
    <row r="6484" spans="9:9" ht="18.75" x14ac:dyDescent="0.25">
      <c r="I6484" s="9">
        <f t="shared" si="103"/>
        <v>0</v>
      </c>
    </row>
    <row r="6485" spans="9:9" ht="18.75" x14ac:dyDescent="0.25">
      <c r="I6485" s="9">
        <f t="shared" si="103"/>
        <v>0</v>
      </c>
    </row>
    <row r="6486" spans="9:9" ht="18.75" x14ac:dyDescent="0.25">
      <c r="I6486" s="9">
        <f t="shared" si="103"/>
        <v>0</v>
      </c>
    </row>
    <row r="6487" spans="9:9" ht="18.75" x14ac:dyDescent="0.25">
      <c r="I6487" s="9">
        <f t="shared" si="103"/>
        <v>0</v>
      </c>
    </row>
    <row r="6488" spans="9:9" ht="18.75" x14ac:dyDescent="0.25">
      <c r="I6488" s="9">
        <f t="shared" si="103"/>
        <v>0</v>
      </c>
    </row>
    <row r="6489" spans="9:9" ht="18.75" x14ac:dyDescent="0.25">
      <c r="I6489" s="9">
        <f t="shared" si="103"/>
        <v>0</v>
      </c>
    </row>
    <row r="6490" spans="9:9" ht="18.75" x14ac:dyDescent="0.25">
      <c r="I6490" s="9">
        <f t="shared" si="103"/>
        <v>0</v>
      </c>
    </row>
    <row r="6491" spans="9:9" ht="18.75" x14ac:dyDescent="0.25">
      <c r="I6491" s="9">
        <f t="shared" si="103"/>
        <v>0</v>
      </c>
    </row>
    <row r="6492" spans="9:9" ht="18.75" x14ac:dyDescent="0.25">
      <c r="I6492" s="9">
        <f t="shared" si="103"/>
        <v>0</v>
      </c>
    </row>
    <row r="6493" spans="9:9" ht="18.75" x14ac:dyDescent="0.25">
      <c r="I6493" s="9">
        <f t="shared" si="103"/>
        <v>0</v>
      </c>
    </row>
    <row r="6494" spans="9:9" ht="18.75" x14ac:dyDescent="0.25">
      <c r="I6494" s="9">
        <f t="shared" si="103"/>
        <v>0</v>
      </c>
    </row>
    <row r="6495" spans="9:9" ht="18.75" x14ac:dyDescent="0.25">
      <c r="I6495" s="9">
        <f t="shared" si="103"/>
        <v>0</v>
      </c>
    </row>
    <row r="6496" spans="9:9" ht="18.75" x14ac:dyDescent="0.25">
      <c r="I6496" s="9">
        <f t="shared" si="103"/>
        <v>0</v>
      </c>
    </row>
    <row r="6497" spans="9:9" ht="18.75" x14ac:dyDescent="0.25">
      <c r="I6497" s="9">
        <f t="shared" si="103"/>
        <v>0</v>
      </c>
    </row>
    <row r="6498" spans="9:9" ht="18.75" x14ac:dyDescent="0.25">
      <c r="I6498" s="9">
        <f t="shared" si="103"/>
        <v>0</v>
      </c>
    </row>
    <row r="6499" spans="9:9" ht="18.75" x14ac:dyDescent="0.25">
      <c r="I6499" s="9">
        <f t="shared" si="103"/>
        <v>0</v>
      </c>
    </row>
    <row r="6500" spans="9:9" ht="18.75" x14ac:dyDescent="0.25">
      <c r="I6500" s="9">
        <f t="shared" si="103"/>
        <v>0</v>
      </c>
    </row>
    <row r="6501" spans="9:9" ht="18.75" x14ac:dyDescent="0.25">
      <c r="I6501" s="9">
        <f t="shared" si="103"/>
        <v>0</v>
      </c>
    </row>
    <row r="6502" spans="9:9" ht="18.75" x14ac:dyDescent="0.25">
      <c r="I6502" s="9">
        <f t="shared" si="103"/>
        <v>0</v>
      </c>
    </row>
    <row r="6503" spans="9:9" ht="18.75" x14ac:dyDescent="0.25">
      <c r="I6503" s="9">
        <f t="shared" si="103"/>
        <v>0</v>
      </c>
    </row>
    <row r="6504" spans="9:9" ht="18.75" x14ac:dyDescent="0.25">
      <c r="I6504" s="9">
        <f t="shared" si="103"/>
        <v>0</v>
      </c>
    </row>
    <row r="6505" spans="9:9" ht="18.75" x14ac:dyDescent="0.25">
      <c r="I6505" s="9">
        <f t="shared" si="103"/>
        <v>0</v>
      </c>
    </row>
    <row r="6506" spans="9:9" ht="18.75" x14ac:dyDescent="0.25">
      <c r="I6506" s="9">
        <f t="shared" si="103"/>
        <v>0</v>
      </c>
    </row>
    <row r="6507" spans="9:9" ht="18.75" x14ac:dyDescent="0.25">
      <c r="I6507" s="9">
        <f t="shared" si="103"/>
        <v>0</v>
      </c>
    </row>
    <row r="6508" spans="9:9" ht="18.75" x14ac:dyDescent="0.25">
      <c r="I6508" s="9">
        <f t="shared" si="103"/>
        <v>0</v>
      </c>
    </row>
    <row r="6509" spans="9:9" ht="18.75" x14ac:dyDescent="0.25">
      <c r="I6509" s="9">
        <f t="shared" si="103"/>
        <v>0</v>
      </c>
    </row>
    <row r="6510" spans="9:9" ht="18.75" x14ac:dyDescent="0.25">
      <c r="I6510" s="9">
        <f t="shared" si="103"/>
        <v>0</v>
      </c>
    </row>
    <row r="6511" spans="9:9" ht="18.75" x14ac:dyDescent="0.25">
      <c r="I6511" s="9">
        <f t="shared" si="103"/>
        <v>0</v>
      </c>
    </row>
    <row r="6512" spans="9:9" ht="18.75" x14ac:dyDescent="0.25">
      <c r="I6512" s="9">
        <f t="shared" si="103"/>
        <v>0</v>
      </c>
    </row>
    <row r="6513" spans="9:9" ht="18.75" x14ac:dyDescent="0.25">
      <c r="I6513" s="9">
        <f t="shared" si="103"/>
        <v>0</v>
      </c>
    </row>
    <row r="6514" spans="9:9" ht="18.75" x14ac:dyDescent="0.25">
      <c r="I6514" s="9">
        <f t="shared" si="103"/>
        <v>0</v>
      </c>
    </row>
    <row r="6515" spans="9:9" ht="18.75" x14ac:dyDescent="0.25">
      <c r="I6515" s="9">
        <f t="shared" si="103"/>
        <v>0</v>
      </c>
    </row>
    <row r="6516" spans="9:9" ht="18.75" x14ac:dyDescent="0.25">
      <c r="I6516" s="9">
        <f t="shared" si="103"/>
        <v>0</v>
      </c>
    </row>
    <row r="6517" spans="9:9" ht="18.75" x14ac:dyDescent="0.25">
      <c r="I6517" s="9">
        <f t="shared" si="103"/>
        <v>0</v>
      </c>
    </row>
    <row r="6518" spans="9:9" ht="18.75" x14ac:dyDescent="0.25">
      <c r="I6518" s="9">
        <f t="shared" si="103"/>
        <v>0</v>
      </c>
    </row>
    <row r="6519" spans="9:9" ht="18.75" x14ac:dyDescent="0.25">
      <c r="I6519" s="9">
        <f t="shared" si="103"/>
        <v>0</v>
      </c>
    </row>
    <row r="6520" spans="9:9" ht="18.75" x14ac:dyDescent="0.25">
      <c r="I6520" s="9">
        <f t="shared" si="103"/>
        <v>0</v>
      </c>
    </row>
    <row r="6521" spans="9:9" ht="18.75" x14ac:dyDescent="0.25">
      <c r="I6521" s="9">
        <f t="shared" si="103"/>
        <v>0</v>
      </c>
    </row>
    <row r="6522" spans="9:9" ht="18.75" x14ac:dyDescent="0.25">
      <c r="I6522" s="9">
        <f t="shared" si="103"/>
        <v>0</v>
      </c>
    </row>
    <row r="6523" spans="9:9" ht="18.75" x14ac:dyDescent="0.25">
      <c r="I6523" s="9">
        <f t="shared" si="103"/>
        <v>0</v>
      </c>
    </row>
    <row r="6524" spans="9:9" ht="18.75" x14ac:dyDescent="0.25">
      <c r="I6524" s="9">
        <f t="shared" si="103"/>
        <v>0</v>
      </c>
    </row>
    <row r="6525" spans="9:9" ht="18.75" x14ac:dyDescent="0.25">
      <c r="I6525" s="9">
        <f t="shared" si="103"/>
        <v>0</v>
      </c>
    </row>
    <row r="6526" spans="9:9" ht="18.75" x14ac:dyDescent="0.25">
      <c r="I6526" s="9">
        <f t="shared" si="103"/>
        <v>0</v>
      </c>
    </row>
    <row r="6527" spans="9:9" ht="18.75" x14ac:dyDescent="0.25">
      <c r="I6527" s="9">
        <f t="shared" si="103"/>
        <v>0</v>
      </c>
    </row>
    <row r="6528" spans="9:9" ht="18.75" x14ac:dyDescent="0.25">
      <c r="I6528" s="9">
        <f t="shared" si="103"/>
        <v>0</v>
      </c>
    </row>
    <row r="6529" spans="9:9" ht="18.75" x14ac:dyDescent="0.25">
      <c r="I6529" s="9">
        <f t="shared" si="103"/>
        <v>0</v>
      </c>
    </row>
    <row r="6530" spans="9:9" ht="18.75" x14ac:dyDescent="0.25">
      <c r="I6530" s="9">
        <f t="shared" si="103"/>
        <v>0</v>
      </c>
    </row>
    <row r="6531" spans="9:9" ht="18.75" x14ac:dyDescent="0.25">
      <c r="I6531" s="9">
        <f t="shared" si="103"/>
        <v>0</v>
      </c>
    </row>
    <row r="6532" spans="9:9" ht="18.75" x14ac:dyDescent="0.25">
      <c r="I6532" s="9">
        <f t="shared" si="103"/>
        <v>0</v>
      </c>
    </row>
    <row r="6533" spans="9:9" ht="18.75" x14ac:dyDescent="0.25">
      <c r="I6533" s="9">
        <f t="shared" si="103"/>
        <v>0</v>
      </c>
    </row>
    <row r="6534" spans="9:9" ht="18.75" x14ac:dyDescent="0.25">
      <c r="I6534" s="9">
        <f t="shared" si="103"/>
        <v>0</v>
      </c>
    </row>
    <row r="6535" spans="9:9" ht="18.75" x14ac:dyDescent="0.25">
      <c r="I6535" s="9">
        <f t="shared" si="103"/>
        <v>0</v>
      </c>
    </row>
    <row r="6536" spans="9:9" ht="18.75" x14ac:dyDescent="0.25">
      <c r="I6536" s="9">
        <f t="shared" ref="I6536:I6599" si="104">IFERROR((G6536*F6536)-H6536,"")</f>
        <v>0</v>
      </c>
    </row>
    <row r="6537" spans="9:9" ht="18.75" x14ac:dyDescent="0.25">
      <c r="I6537" s="9">
        <f t="shared" si="104"/>
        <v>0</v>
      </c>
    </row>
    <row r="6538" spans="9:9" ht="18.75" x14ac:dyDescent="0.25">
      <c r="I6538" s="9">
        <f t="shared" si="104"/>
        <v>0</v>
      </c>
    </row>
    <row r="6539" spans="9:9" ht="18.75" x14ac:dyDescent="0.25">
      <c r="I6539" s="9">
        <f t="shared" si="104"/>
        <v>0</v>
      </c>
    </row>
    <row r="6540" spans="9:9" ht="18.75" x14ac:dyDescent="0.25">
      <c r="I6540" s="9">
        <f t="shared" si="104"/>
        <v>0</v>
      </c>
    </row>
    <row r="6541" spans="9:9" ht="18.75" x14ac:dyDescent="0.25">
      <c r="I6541" s="9">
        <f t="shared" si="104"/>
        <v>0</v>
      </c>
    </row>
    <row r="6542" spans="9:9" ht="18.75" x14ac:dyDescent="0.25">
      <c r="I6542" s="9">
        <f t="shared" si="104"/>
        <v>0</v>
      </c>
    </row>
    <row r="6543" spans="9:9" ht="18.75" x14ac:dyDescent="0.25">
      <c r="I6543" s="9">
        <f t="shared" si="104"/>
        <v>0</v>
      </c>
    </row>
    <row r="6544" spans="9:9" ht="18.75" x14ac:dyDescent="0.25">
      <c r="I6544" s="9">
        <f t="shared" si="104"/>
        <v>0</v>
      </c>
    </row>
    <row r="6545" spans="9:9" ht="18.75" x14ac:dyDescent="0.25">
      <c r="I6545" s="9">
        <f t="shared" si="104"/>
        <v>0</v>
      </c>
    </row>
    <row r="6546" spans="9:9" ht="18.75" x14ac:dyDescent="0.25">
      <c r="I6546" s="9">
        <f t="shared" si="104"/>
        <v>0</v>
      </c>
    </row>
    <row r="6547" spans="9:9" ht="18.75" x14ac:dyDescent="0.25">
      <c r="I6547" s="9">
        <f t="shared" si="104"/>
        <v>0</v>
      </c>
    </row>
    <row r="6548" spans="9:9" ht="18.75" x14ac:dyDescent="0.25">
      <c r="I6548" s="9">
        <f t="shared" si="104"/>
        <v>0</v>
      </c>
    </row>
    <row r="6549" spans="9:9" ht="18.75" x14ac:dyDescent="0.25">
      <c r="I6549" s="9">
        <f t="shared" si="104"/>
        <v>0</v>
      </c>
    </row>
    <row r="6550" spans="9:9" ht="18.75" x14ac:dyDescent="0.25">
      <c r="I6550" s="9">
        <f t="shared" si="104"/>
        <v>0</v>
      </c>
    </row>
    <row r="6551" spans="9:9" ht="18.75" x14ac:dyDescent="0.25">
      <c r="I6551" s="9">
        <f t="shared" si="104"/>
        <v>0</v>
      </c>
    </row>
    <row r="6552" spans="9:9" ht="18.75" x14ac:dyDescent="0.25">
      <c r="I6552" s="9">
        <f t="shared" si="104"/>
        <v>0</v>
      </c>
    </row>
    <row r="6553" spans="9:9" ht="18.75" x14ac:dyDescent="0.25">
      <c r="I6553" s="9">
        <f t="shared" si="104"/>
        <v>0</v>
      </c>
    </row>
    <row r="6554" spans="9:9" ht="18.75" x14ac:dyDescent="0.25">
      <c r="I6554" s="9">
        <f t="shared" si="104"/>
        <v>0</v>
      </c>
    </row>
    <row r="6555" spans="9:9" ht="18.75" x14ac:dyDescent="0.25">
      <c r="I6555" s="9">
        <f t="shared" si="104"/>
        <v>0</v>
      </c>
    </row>
    <row r="6556" spans="9:9" ht="18.75" x14ac:dyDescent="0.25">
      <c r="I6556" s="9">
        <f t="shared" si="104"/>
        <v>0</v>
      </c>
    </row>
    <row r="6557" spans="9:9" ht="18.75" x14ac:dyDescent="0.25">
      <c r="I6557" s="9">
        <f t="shared" si="104"/>
        <v>0</v>
      </c>
    </row>
    <row r="6558" spans="9:9" ht="18.75" x14ac:dyDescent="0.25">
      <c r="I6558" s="9">
        <f t="shared" si="104"/>
        <v>0</v>
      </c>
    </row>
    <row r="6559" spans="9:9" ht="18.75" x14ac:dyDescent="0.25">
      <c r="I6559" s="9">
        <f t="shared" si="104"/>
        <v>0</v>
      </c>
    </row>
    <row r="6560" spans="9:9" ht="18.75" x14ac:dyDescent="0.25">
      <c r="I6560" s="9">
        <f t="shared" si="104"/>
        <v>0</v>
      </c>
    </row>
    <row r="6561" spans="9:9" ht="18.75" x14ac:dyDescent="0.25">
      <c r="I6561" s="9">
        <f t="shared" si="104"/>
        <v>0</v>
      </c>
    </row>
    <row r="6562" spans="9:9" ht="18.75" x14ac:dyDescent="0.25">
      <c r="I6562" s="9">
        <f t="shared" si="104"/>
        <v>0</v>
      </c>
    </row>
    <row r="6563" spans="9:9" ht="18.75" x14ac:dyDescent="0.25">
      <c r="I6563" s="9">
        <f t="shared" si="104"/>
        <v>0</v>
      </c>
    </row>
    <row r="6564" spans="9:9" ht="18.75" x14ac:dyDescent="0.25">
      <c r="I6564" s="9">
        <f t="shared" si="104"/>
        <v>0</v>
      </c>
    </row>
    <row r="6565" spans="9:9" ht="18.75" x14ac:dyDescent="0.25">
      <c r="I6565" s="9">
        <f t="shared" si="104"/>
        <v>0</v>
      </c>
    </row>
    <row r="6566" spans="9:9" ht="18.75" x14ac:dyDescent="0.25">
      <c r="I6566" s="9">
        <f t="shared" si="104"/>
        <v>0</v>
      </c>
    </row>
    <row r="6567" spans="9:9" ht="18.75" x14ac:dyDescent="0.25">
      <c r="I6567" s="9">
        <f t="shared" si="104"/>
        <v>0</v>
      </c>
    </row>
    <row r="6568" spans="9:9" ht="18.75" x14ac:dyDescent="0.25">
      <c r="I6568" s="9">
        <f t="shared" si="104"/>
        <v>0</v>
      </c>
    </row>
    <row r="6569" spans="9:9" ht="18.75" x14ac:dyDescent="0.25">
      <c r="I6569" s="9">
        <f t="shared" si="104"/>
        <v>0</v>
      </c>
    </row>
    <row r="6570" spans="9:9" ht="18.75" x14ac:dyDescent="0.25">
      <c r="I6570" s="9">
        <f t="shared" si="104"/>
        <v>0</v>
      </c>
    </row>
    <row r="6571" spans="9:9" ht="18.75" x14ac:dyDescent="0.25">
      <c r="I6571" s="9">
        <f t="shared" si="104"/>
        <v>0</v>
      </c>
    </row>
    <row r="6572" spans="9:9" ht="18.75" x14ac:dyDescent="0.25">
      <c r="I6572" s="9">
        <f t="shared" si="104"/>
        <v>0</v>
      </c>
    </row>
    <row r="6573" spans="9:9" ht="18.75" x14ac:dyDescent="0.25">
      <c r="I6573" s="9">
        <f t="shared" si="104"/>
        <v>0</v>
      </c>
    </row>
    <row r="6574" spans="9:9" ht="18.75" x14ac:dyDescent="0.25">
      <c r="I6574" s="9">
        <f t="shared" si="104"/>
        <v>0</v>
      </c>
    </row>
    <row r="6575" spans="9:9" ht="18.75" x14ac:dyDescent="0.25">
      <c r="I6575" s="9">
        <f t="shared" si="104"/>
        <v>0</v>
      </c>
    </row>
    <row r="6576" spans="9:9" ht="18.75" x14ac:dyDescent="0.25">
      <c r="I6576" s="9">
        <f t="shared" si="104"/>
        <v>0</v>
      </c>
    </row>
    <row r="6577" spans="9:9" ht="18.75" x14ac:dyDescent="0.25">
      <c r="I6577" s="9">
        <f t="shared" si="104"/>
        <v>0</v>
      </c>
    </row>
    <row r="6578" spans="9:9" ht="18.75" x14ac:dyDescent="0.25">
      <c r="I6578" s="9">
        <f t="shared" si="104"/>
        <v>0</v>
      </c>
    </row>
    <row r="6579" spans="9:9" ht="18.75" x14ac:dyDescent="0.25">
      <c r="I6579" s="9">
        <f t="shared" si="104"/>
        <v>0</v>
      </c>
    </row>
    <row r="6580" spans="9:9" ht="18.75" x14ac:dyDescent="0.25">
      <c r="I6580" s="9">
        <f t="shared" si="104"/>
        <v>0</v>
      </c>
    </row>
    <row r="6581" spans="9:9" ht="18.75" x14ac:dyDescent="0.25">
      <c r="I6581" s="9">
        <f t="shared" si="104"/>
        <v>0</v>
      </c>
    </row>
    <row r="6582" spans="9:9" ht="18.75" x14ac:dyDescent="0.25">
      <c r="I6582" s="9">
        <f t="shared" si="104"/>
        <v>0</v>
      </c>
    </row>
    <row r="6583" spans="9:9" ht="18.75" x14ac:dyDescent="0.25">
      <c r="I6583" s="9">
        <f t="shared" si="104"/>
        <v>0</v>
      </c>
    </row>
    <row r="6584" spans="9:9" ht="18.75" x14ac:dyDescent="0.25">
      <c r="I6584" s="9">
        <f t="shared" si="104"/>
        <v>0</v>
      </c>
    </row>
    <row r="6585" spans="9:9" ht="18.75" x14ac:dyDescent="0.25">
      <c r="I6585" s="9">
        <f t="shared" si="104"/>
        <v>0</v>
      </c>
    </row>
    <row r="6586" spans="9:9" ht="18.75" x14ac:dyDescent="0.25">
      <c r="I6586" s="9">
        <f t="shared" si="104"/>
        <v>0</v>
      </c>
    </row>
    <row r="6587" spans="9:9" ht="18.75" x14ac:dyDescent="0.25">
      <c r="I6587" s="9">
        <f t="shared" si="104"/>
        <v>0</v>
      </c>
    </row>
    <row r="6588" spans="9:9" ht="18.75" x14ac:dyDescent="0.25">
      <c r="I6588" s="9">
        <f t="shared" si="104"/>
        <v>0</v>
      </c>
    </row>
    <row r="6589" spans="9:9" ht="18.75" x14ac:dyDescent="0.25">
      <c r="I6589" s="9">
        <f t="shared" si="104"/>
        <v>0</v>
      </c>
    </row>
    <row r="6590" spans="9:9" ht="18.75" x14ac:dyDescent="0.25">
      <c r="I6590" s="9">
        <f t="shared" si="104"/>
        <v>0</v>
      </c>
    </row>
    <row r="6591" spans="9:9" ht="18.75" x14ac:dyDescent="0.25">
      <c r="I6591" s="9">
        <f t="shared" si="104"/>
        <v>0</v>
      </c>
    </row>
    <row r="6592" spans="9:9" ht="18.75" x14ac:dyDescent="0.25">
      <c r="I6592" s="9">
        <f t="shared" si="104"/>
        <v>0</v>
      </c>
    </row>
    <row r="6593" spans="9:9" ht="18.75" x14ac:dyDescent="0.25">
      <c r="I6593" s="9">
        <f t="shared" si="104"/>
        <v>0</v>
      </c>
    </row>
    <row r="6594" spans="9:9" ht="18.75" x14ac:dyDescent="0.25">
      <c r="I6594" s="9">
        <f t="shared" si="104"/>
        <v>0</v>
      </c>
    </row>
    <row r="6595" spans="9:9" ht="18.75" x14ac:dyDescent="0.25">
      <c r="I6595" s="9">
        <f t="shared" si="104"/>
        <v>0</v>
      </c>
    </row>
    <row r="6596" spans="9:9" ht="18.75" x14ac:dyDescent="0.25">
      <c r="I6596" s="9">
        <f t="shared" si="104"/>
        <v>0</v>
      </c>
    </row>
    <row r="6597" spans="9:9" ht="18.75" x14ac:dyDescent="0.25">
      <c r="I6597" s="9">
        <f t="shared" si="104"/>
        <v>0</v>
      </c>
    </row>
    <row r="6598" spans="9:9" ht="18.75" x14ac:dyDescent="0.25">
      <c r="I6598" s="9">
        <f t="shared" si="104"/>
        <v>0</v>
      </c>
    </row>
    <row r="6599" spans="9:9" ht="18.75" x14ac:dyDescent="0.25">
      <c r="I6599" s="9">
        <f t="shared" si="104"/>
        <v>0</v>
      </c>
    </row>
    <row r="6600" spans="9:9" ht="18.75" x14ac:dyDescent="0.25">
      <c r="I6600" s="9">
        <f t="shared" ref="I6600:I6663" si="105">IFERROR((G6600*F6600)-H6600,"")</f>
        <v>0</v>
      </c>
    </row>
    <row r="6601" spans="9:9" ht="18.75" x14ac:dyDescent="0.25">
      <c r="I6601" s="9">
        <f t="shared" si="105"/>
        <v>0</v>
      </c>
    </row>
    <row r="6602" spans="9:9" ht="18.75" x14ac:dyDescent="0.25">
      <c r="I6602" s="9">
        <f t="shared" si="105"/>
        <v>0</v>
      </c>
    </row>
    <row r="6603" spans="9:9" ht="18.75" x14ac:dyDescent="0.25">
      <c r="I6603" s="9">
        <f t="shared" si="105"/>
        <v>0</v>
      </c>
    </row>
    <row r="6604" spans="9:9" ht="18.75" x14ac:dyDescent="0.25">
      <c r="I6604" s="9">
        <f t="shared" si="105"/>
        <v>0</v>
      </c>
    </row>
    <row r="6605" spans="9:9" ht="18.75" x14ac:dyDescent="0.25">
      <c r="I6605" s="9">
        <f t="shared" si="105"/>
        <v>0</v>
      </c>
    </row>
    <row r="6606" spans="9:9" ht="18.75" x14ac:dyDescent="0.25">
      <c r="I6606" s="9">
        <f t="shared" si="105"/>
        <v>0</v>
      </c>
    </row>
    <row r="6607" spans="9:9" ht="18.75" x14ac:dyDescent="0.25">
      <c r="I6607" s="9">
        <f t="shared" si="105"/>
        <v>0</v>
      </c>
    </row>
    <row r="6608" spans="9:9" ht="18.75" x14ac:dyDescent="0.25">
      <c r="I6608" s="9">
        <f t="shared" si="105"/>
        <v>0</v>
      </c>
    </row>
    <row r="6609" spans="9:9" ht="18.75" x14ac:dyDescent="0.25">
      <c r="I6609" s="9">
        <f t="shared" si="105"/>
        <v>0</v>
      </c>
    </row>
    <row r="6610" spans="9:9" ht="18.75" x14ac:dyDescent="0.25">
      <c r="I6610" s="9">
        <f t="shared" si="105"/>
        <v>0</v>
      </c>
    </row>
    <row r="6611" spans="9:9" ht="18.75" x14ac:dyDescent="0.25">
      <c r="I6611" s="9">
        <f t="shared" si="105"/>
        <v>0</v>
      </c>
    </row>
    <row r="6612" spans="9:9" ht="18.75" x14ac:dyDescent="0.25">
      <c r="I6612" s="9">
        <f t="shared" si="105"/>
        <v>0</v>
      </c>
    </row>
    <row r="6613" spans="9:9" ht="18.75" x14ac:dyDescent="0.25">
      <c r="I6613" s="9">
        <f t="shared" si="105"/>
        <v>0</v>
      </c>
    </row>
    <row r="6614" spans="9:9" ht="18.75" x14ac:dyDescent="0.25">
      <c r="I6614" s="9">
        <f t="shared" si="105"/>
        <v>0</v>
      </c>
    </row>
    <row r="6615" spans="9:9" ht="18.75" x14ac:dyDescent="0.25">
      <c r="I6615" s="9">
        <f t="shared" si="105"/>
        <v>0</v>
      </c>
    </row>
    <row r="6616" spans="9:9" ht="18.75" x14ac:dyDescent="0.25">
      <c r="I6616" s="9">
        <f t="shared" si="105"/>
        <v>0</v>
      </c>
    </row>
    <row r="6617" spans="9:9" ht="18.75" x14ac:dyDescent="0.25">
      <c r="I6617" s="9">
        <f t="shared" si="105"/>
        <v>0</v>
      </c>
    </row>
    <row r="6618" spans="9:9" ht="18.75" x14ac:dyDescent="0.25">
      <c r="I6618" s="9">
        <f t="shared" si="105"/>
        <v>0</v>
      </c>
    </row>
    <row r="6619" spans="9:9" ht="18.75" x14ac:dyDescent="0.25">
      <c r="I6619" s="9">
        <f t="shared" si="105"/>
        <v>0</v>
      </c>
    </row>
    <row r="6620" spans="9:9" ht="18.75" x14ac:dyDescent="0.25">
      <c r="I6620" s="9">
        <f t="shared" si="105"/>
        <v>0</v>
      </c>
    </row>
    <row r="6621" spans="9:9" ht="18.75" x14ac:dyDescent="0.25">
      <c r="I6621" s="9">
        <f t="shared" si="105"/>
        <v>0</v>
      </c>
    </row>
    <row r="6622" spans="9:9" ht="18.75" x14ac:dyDescent="0.25">
      <c r="I6622" s="9">
        <f t="shared" si="105"/>
        <v>0</v>
      </c>
    </row>
    <row r="6623" spans="9:9" ht="18.75" x14ac:dyDescent="0.25">
      <c r="I6623" s="9">
        <f t="shared" si="105"/>
        <v>0</v>
      </c>
    </row>
    <row r="6624" spans="9:9" ht="18.75" x14ac:dyDescent="0.25">
      <c r="I6624" s="9">
        <f t="shared" si="105"/>
        <v>0</v>
      </c>
    </row>
    <row r="6625" spans="9:9" ht="18.75" x14ac:dyDescent="0.25">
      <c r="I6625" s="9">
        <f t="shared" si="105"/>
        <v>0</v>
      </c>
    </row>
    <row r="6626" spans="9:9" ht="18.75" x14ac:dyDescent="0.25">
      <c r="I6626" s="9">
        <f t="shared" si="105"/>
        <v>0</v>
      </c>
    </row>
    <row r="6627" spans="9:9" ht="18.75" x14ac:dyDescent="0.25">
      <c r="I6627" s="9">
        <f t="shared" si="105"/>
        <v>0</v>
      </c>
    </row>
    <row r="6628" spans="9:9" ht="18.75" x14ac:dyDescent="0.25">
      <c r="I6628" s="9">
        <f t="shared" si="105"/>
        <v>0</v>
      </c>
    </row>
    <row r="6629" spans="9:9" ht="18.75" x14ac:dyDescent="0.25">
      <c r="I6629" s="9">
        <f t="shared" si="105"/>
        <v>0</v>
      </c>
    </row>
    <row r="6630" spans="9:9" ht="18.75" x14ac:dyDescent="0.25">
      <c r="I6630" s="9">
        <f t="shared" si="105"/>
        <v>0</v>
      </c>
    </row>
    <row r="6631" spans="9:9" ht="18.75" x14ac:dyDescent="0.25">
      <c r="I6631" s="9">
        <f t="shared" si="105"/>
        <v>0</v>
      </c>
    </row>
    <row r="6632" spans="9:9" ht="18.75" x14ac:dyDescent="0.25">
      <c r="I6632" s="9">
        <f t="shared" si="105"/>
        <v>0</v>
      </c>
    </row>
    <row r="6633" spans="9:9" ht="18.75" x14ac:dyDescent="0.25">
      <c r="I6633" s="9">
        <f t="shared" si="105"/>
        <v>0</v>
      </c>
    </row>
    <row r="6634" spans="9:9" ht="18.75" x14ac:dyDescent="0.25">
      <c r="I6634" s="9">
        <f t="shared" si="105"/>
        <v>0</v>
      </c>
    </row>
    <row r="6635" spans="9:9" ht="18.75" x14ac:dyDescent="0.25">
      <c r="I6635" s="9">
        <f t="shared" si="105"/>
        <v>0</v>
      </c>
    </row>
    <row r="6636" spans="9:9" ht="18.75" x14ac:dyDescent="0.25">
      <c r="I6636" s="9">
        <f t="shared" si="105"/>
        <v>0</v>
      </c>
    </row>
    <row r="6637" spans="9:9" ht="18.75" x14ac:dyDescent="0.25">
      <c r="I6637" s="9">
        <f t="shared" si="105"/>
        <v>0</v>
      </c>
    </row>
    <row r="6638" spans="9:9" ht="18.75" x14ac:dyDescent="0.25">
      <c r="I6638" s="9">
        <f t="shared" si="105"/>
        <v>0</v>
      </c>
    </row>
    <row r="6639" spans="9:9" ht="18.75" x14ac:dyDescent="0.25">
      <c r="I6639" s="9">
        <f t="shared" si="105"/>
        <v>0</v>
      </c>
    </row>
    <row r="6640" spans="9:9" ht="18.75" x14ac:dyDescent="0.25">
      <c r="I6640" s="9">
        <f t="shared" si="105"/>
        <v>0</v>
      </c>
    </row>
    <row r="6641" spans="9:9" ht="18.75" x14ac:dyDescent="0.25">
      <c r="I6641" s="9">
        <f t="shared" si="105"/>
        <v>0</v>
      </c>
    </row>
    <row r="6642" spans="9:9" ht="18.75" x14ac:dyDescent="0.25">
      <c r="I6642" s="9">
        <f t="shared" si="105"/>
        <v>0</v>
      </c>
    </row>
    <row r="6643" spans="9:9" ht="18.75" x14ac:dyDescent="0.25">
      <c r="I6643" s="9">
        <f t="shared" si="105"/>
        <v>0</v>
      </c>
    </row>
    <row r="6644" spans="9:9" ht="18.75" x14ac:dyDescent="0.25">
      <c r="I6644" s="9">
        <f t="shared" si="105"/>
        <v>0</v>
      </c>
    </row>
    <row r="6645" spans="9:9" ht="18.75" x14ac:dyDescent="0.25">
      <c r="I6645" s="9">
        <f t="shared" si="105"/>
        <v>0</v>
      </c>
    </row>
    <row r="6646" spans="9:9" ht="18.75" x14ac:dyDescent="0.25">
      <c r="I6646" s="9">
        <f t="shared" si="105"/>
        <v>0</v>
      </c>
    </row>
    <row r="6647" spans="9:9" ht="18.75" x14ac:dyDescent="0.25">
      <c r="I6647" s="9">
        <f t="shared" si="105"/>
        <v>0</v>
      </c>
    </row>
    <row r="6648" spans="9:9" ht="18.75" x14ac:dyDescent="0.25">
      <c r="I6648" s="9">
        <f t="shared" si="105"/>
        <v>0</v>
      </c>
    </row>
    <row r="6649" spans="9:9" ht="18.75" x14ac:dyDescent="0.25">
      <c r="I6649" s="9">
        <f t="shared" si="105"/>
        <v>0</v>
      </c>
    </row>
    <row r="6650" spans="9:9" ht="18.75" x14ac:dyDescent="0.25">
      <c r="I6650" s="9">
        <f t="shared" si="105"/>
        <v>0</v>
      </c>
    </row>
    <row r="6651" spans="9:9" ht="18.75" x14ac:dyDescent="0.25">
      <c r="I6651" s="9">
        <f t="shared" si="105"/>
        <v>0</v>
      </c>
    </row>
    <row r="6652" spans="9:9" ht="18.75" x14ac:dyDescent="0.25">
      <c r="I6652" s="9">
        <f t="shared" si="105"/>
        <v>0</v>
      </c>
    </row>
    <row r="6653" spans="9:9" ht="18.75" x14ac:dyDescent="0.25">
      <c r="I6653" s="9">
        <f t="shared" si="105"/>
        <v>0</v>
      </c>
    </row>
    <row r="6654" spans="9:9" ht="18.75" x14ac:dyDescent="0.25">
      <c r="I6654" s="9">
        <f t="shared" si="105"/>
        <v>0</v>
      </c>
    </row>
    <row r="6655" spans="9:9" ht="18.75" x14ac:dyDescent="0.25">
      <c r="I6655" s="9">
        <f t="shared" si="105"/>
        <v>0</v>
      </c>
    </row>
    <row r="6656" spans="9:9" ht="18.75" x14ac:dyDescent="0.25">
      <c r="I6656" s="9">
        <f t="shared" si="105"/>
        <v>0</v>
      </c>
    </row>
    <row r="6657" spans="9:9" ht="18.75" x14ac:dyDescent="0.25">
      <c r="I6657" s="9">
        <f t="shared" si="105"/>
        <v>0</v>
      </c>
    </row>
    <row r="6658" spans="9:9" ht="18.75" x14ac:dyDescent="0.25">
      <c r="I6658" s="9">
        <f t="shared" si="105"/>
        <v>0</v>
      </c>
    </row>
    <row r="6659" spans="9:9" ht="18.75" x14ac:dyDescent="0.25">
      <c r="I6659" s="9">
        <f t="shared" si="105"/>
        <v>0</v>
      </c>
    </row>
    <row r="6660" spans="9:9" ht="18.75" x14ac:dyDescent="0.25">
      <c r="I6660" s="9">
        <f t="shared" si="105"/>
        <v>0</v>
      </c>
    </row>
    <row r="6661" spans="9:9" ht="18.75" x14ac:dyDescent="0.25">
      <c r="I6661" s="9">
        <f t="shared" si="105"/>
        <v>0</v>
      </c>
    </row>
    <row r="6662" spans="9:9" ht="18.75" x14ac:dyDescent="0.25">
      <c r="I6662" s="9">
        <f t="shared" si="105"/>
        <v>0</v>
      </c>
    </row>
    <row r="6663" spans="9:9" ht="18.75" x14ac:dyDescent="0.25">
      <c r="I6663" s="9">
        <f t="shared" si="105"/>
        <v>0</v>
      </c>
    </row>
    <row r="6664" spans="9:9" ht="18.75" x14ac:dyDescent="0.25">
      <c r="I6664" s="9">
        <f t="shared" ref="I6664:I6727" si="106">IFERROR((G6664*F6664)-H6664,"")</f>
        <v>0</v>
      </c>
    </row>
    <row r="6665" spans="9:9" ht="18.75" x14ac:dyDescent="0.25">
      <c r="I6665" s="9">
        <f t="shared" si="106"/>
        <v>0</v>
      </c>
    </row>
    <row r="6666" spans="9:9" ht="18.75" x14ac:dyDescent="0.25">
      <c r="I6666" s="9">
        <f t="shared" si="106"/>
        <v>0</v>
      </c>
    </row>
    <row r="6667" spans="9:9" ht="18.75" x14ac:dyDescent="0.25">
      <c r="I6667" s="9">
        <f t="shared" si="106"/>
        <v>0</v>
      </c>
    </row>
    <row r="6668" spans="9:9" ht="18.75" x14ac:dyDescent="0.25">
      <c r="I6668" s="9">
        <f t="shared" si="106"/>
        <v>0</v>
      </c>
    </row>
    <row r="6669" spans="9:9" ht="18.75" x14ac:dyDescent="0.25">
      <c r="I6669" s="9">
        <f t="shared" si="106"/>
        <v>0</v>
      </c>
    </row>
    <row r="6670" spans="9:9" ht="18.75" x14ac:dyDescent="0.25">
      <c r="I6670" s="9">
        <f t="shared" si="106"/>
        <v>0</v>
      </c>
    </row>
    <row r="6671" spans="9:9" ht="18.75" x14ac:dyDescent="0.25">
      <c r="I6671" s="9">
        <f t="shared" si="106"/>
        <v>0</v>
      </c>
    </row>
    <row r="6672" spans="9:9" ht="18.75" x14ac:dyDescent="0.25">
      <c r="I6672" s="9">
        <f t="shared" si="106"/>
        <v>0</v>
      </c>
    </row>
    <row r="6673" spans="9:9" ht="18.75" x14ac:dyDescent="0.25">
      <c r="I6673" s="9">
        <f t="shared" si="106"/>
        <v>0</v>
      </c>
    </row>
    <row r="6674" spans="9:9" ht="18.75" x14ac:dyDescent="0.25">
      <c r="I6674" s="9">
        <f t="shared" si="106"/>
        <v>0</v>
      </c>
    </row>
    <row r="6675" spans="9:9" ht="18.75" x14ac:dyDescent="0.25">
      <c r="I6675" s="9">
        <f t="shared" si="106"/>
        <v>0</v>
      </c>
    </row>
    <row r="6676" spans="9:9" ht="18.75" x14ac:dyDescent="0.25">
      <c r="I6676" s="9">
        <f t="shared" si="106"/>
        <v>0</v>
      </c>
    </row>
    <row r="6677" spans="9:9" ht="18.75" x14ac:dyDescent="0.25">
      <c r="I6677" s="9">
        <f t="shared" si="106"/>
        <v>0</v>
      </c>
    </row>
    <row r="6678" spans="9:9" ht="18.75" x14ac:dyDescent="0.25">
      <c r="I6678" s="9">
        <f t="shared" si="106"/>
        <v>0</v>
      </c>
    </row>
    <row r="6679" spans="9:9" ht="18.75" x14ac:dyDescent="0.25">
      <c r="I6679" s="9">
        <f t="shared" si="106"/>
        <v>0</v>
      </c>
    </row>
    <row r="6680" spans="9:9" ht="18.75" x14ac:dyDescent="0.25">
      <c r="I6680" s="9">
        <f t="shared" si="106"/>
        <v>0</v>
      </c>
    </row>
    <row r="6681" spans="9:9" ht="18.75" x14ac:dyDescent="0.25">
      <c r="I6681" s="9">
        <f t="shared" si="106"/>
        <v>0</v>
      </c>
    </row>
    <row r="6682" spans="9:9" ht="18.75" x14ac:dyDescent="0.25">
      <c r="I6682" s="9">
        <f t="shared" si="106"/>
        <v>0</v>
      </c>
    </row>
    <row r="6683" spans="9:9" ht="18.75" x14ac:dyDescent="0.25">
      <c r="I6683" s="9">
        <f t="shared" si="106"/>
        <v>0</v>
      </c>
    </row>
    <row r="6684" spans="9:9" ht="18.75" x14ac:dyDescent="0.25">
      <c r="I6684" s="9">
        <f t="shared" si="106"/>
        <v>0</v>
      </c>
    </row>
    <row r="6685" spans="9:9" ht="18.75" x14ac:dyDescent="0.25">
      <c r="I6685" s="9">
        <f t="shared" si="106"/>
        <v>0</v>
      </c>
    </row>
    <row r="6686" spans="9:9" ht="18.75" x14ac:dyDescent="0.25">
      <c r="I6686" s="9">
        <f t="shared" si="106"/>
        <v>0</v>
      </c>
    </row>
    <row r="6687" spans="9:9" ht="18.75" x14ac:dyDescent="0.25">
      <c r="I6687" s="9">
        <f t="shared" si="106"/>
        <v>0</v>
      </c>
    </row>
    <row r="6688" spans="9:9" ht="18.75" x14ac:dyDescent="0.25">
      <c r="I6688" s="9">
        <f t="shared" si="106"/>
        <v>0</v>
      </c>
    </row>
    <row r="6689" spans="9:9" ht="18.75" x14ac:dyDescent="0.25">
      <c r="I6689" s="9">
        <f t="shared" si="106"/>
        <v>0</v>
      </c>
    </row>
    <row r="6690" spans="9:9" ht="18.75" x14ac:dyDescent="0.25">
      <c r="I6690" s="9">
        <f t="shared" si="106"/>
        <v>0</v>
      </c>
    </row>
    <row r="6691" spans="9:9" ht="18.75" x14ac:dyDescent="0.25">
      <c r="I6691" s="9">
        <f t="shared" si="106"/>
        <v>0</v>
      </c>
    </row>
    <row r="6692" spans="9:9" ht="18.75" x14ac:dyDescent="0.25">
      <c r="I6692" s="9">
        <f t="shared" si="106"/>
        <v>0</v>
      </c>
    </row>
    <row r="6693" spans="9:9" ht="18.75" x14ac:dyDescent="0.25">
      <c r="I6693" s="9">
        <f t="shared" si="106"/>
        <v>0</v>
      </c>
    </row>
    <row r="6694" spans="9:9" ht="18.75" x14ac:dyDescent="0.25">
      <c r="I6694" s="9">
        <f t="shared" si="106"/>
        <v>0</v>
      </c>
    </row>
    <row r="6695" spans="9:9" ht="18.75" x14ac:dyDescent="0.25">
      <c r="I6695" s="9">
        <f t="shared" si="106"/>
        <v>0</v>
      </c>
    </row>
    <row r="6696" spans="9:9" ht="18.75" x14ac:dyDescent="0.25">
      <c r="I6696" s="9">
        <f t="shared" si="106"/>
        <v>0</v>
      </c>
    </row>
    <row r="6697" spans="9:9" ht="18.75" x14ac:dyDescent="0.25">
      <c r="I6697" s="9">
        <f t="shared" si="106"/>
        <v>0</v>
      </c>
    </row>
    <row r="6698" spans="9:9" ht="18.75" x14ac:dyDescent="0.25">
      <c r="I6698" s="9">
        <f t="shared" si="106"/>
        <v>0</v>
      </c>
    </row>
    <row r="6699" spans="9:9" ht="18.75" x14ac:dyDescent="0.25">
      <c r="I6699" s="9">
        <f t="shared" si="106"/>
        <v>0</v>
      </c>
    </row>
    <row r="6700" spans="9:9" ht="18.75" x14ac:dyDescent="0.25">
      <c r="I6700" s="9">
        <f t="shared" si="106"/>
        <v>0</v>
      </c>
    </row>
    <row r="6701" spans="9:9" ht="18.75" x14ac:dyDescent="0.25">
      <c r="I6701" s="9">
        <f t="shared" si="106"/>
        <v>0</v>
      </c>
    </row>
    <row r="6702" spans="9:9" ht="18.75" x14ac:dyDescent="0.25">
      <c r="I6702" s="9">
        <f t="shared" si="106"/>
        <v>0</v>
      </c>
    </row>
    <row r="6703" spans="9:9" ht="18.75" x14ac:dyDescent="0.25">
      <c r="I6703" s="9">
        <f t="shared" si="106"/>
        <v>0</v>
      </c>
    </row>
    <row r="6704" spans="9:9" ht="18.75" x14ac:dyDescent="0.25">
      <c r="I6704" s="9">
        <f t="shared" si="106"/>
        <v>0</v>
      </c>
    </row>
    <row r="6705" spans="9:9" ht="18.75" x14ac:dyDescent="0.25">
      <c r="I6705" s="9">
        <f t="shared" si="106"/>
        <v>0</v>
      </c>
    </row>
    <row r="6706" spans="9:9" ht="18.75" x14ac:dyDescent="0.25">
      <c r="I6706" s="9">
        <f t="shared" si="106"/>
        <v>0</v>
      </c>
    </row>
    <row r="6707" spans="9:9" ht="18.75" x14ac:dyDescent="0.25">
      <c r="I6707" s="9">
        <f t="shared" si="106"/>
        <v>0</v>
      </c>
    </row>
    <row r="6708" spans="9:9" ht="18.75" x14ac:dyDescent="0.25">
      <c r="I6708" s="9">
        <f t="shared" si="106"/>
        <v>0</v>
      </c>
    </row>
    <row r="6709" spans="9:9" ht="18.75" x14ac:dyDescent="0.25">
      <c r="I6709" s="9">
        <f t="shared" si="106"/>
        <v>0</v>
      </c>
    </row>
    <row r="6710" spans="9:9" ht="18.75" x14ac:dyDescent="0.25">
      <c r="I6710" s="9">
        <f t="shared" si="106"/>
        <v>0</v>
      </c>
    </row>
    <row r="6711" spans="9:9" ht="18.75" x14ac:dyDescent="0.25">
      <c r="I6711" s="9">
        <f t="shared" si="106"/>
        <v>0</v>
      </c>
    </row>
    <row r="6712" spans="9:9" ht="18.75" x14ac:dyDescent="0.25">
      <c r="I6712" s="9">
        <f t="shared" si="106"/>
        <v>0</v>
      </c>
    </row>
    <row r="6713" spans="9:9" ht="18.75" x14ac:dyDescent="0.25">
      <c r="I6713" s="9">
        <f t="shared" si="106"/>
        <v>0</v>
      </c>
    </row>
    <row r="6714" spans="9:9" ht="18.75" x14ac:dyDescent="0.25">
      <c r="I6714" s="9">
        <f t="shared" si="106"/>
        <v>0</v>
      </c>
    </row>
    <row r="6715" spans="9:9" ht="18.75" x14ac:dyDescent="0.25">
      <c r="I6715" s="9">
        <f t="shared" si="106"/>
        <v>0</v>
      </c>
    </row>
    <row r="6716" spans="9:9" ht="18.75" x14ac:dyDescent="0.25">
      <c r="I6716" s="9">
        <f t="shared" si="106"/>
        <v>0</v>
      </c>
    </row>
    <row r="6717" spans="9:9" ht="18.75" x14ac:dyDescent="0.25">
      <c r="I6717" s="9">
        <f t="shared" si="106"/>
        <v>0</v>
      </c>
    </row>
    <row r="6718" spans="9:9" ht="18.75" x14ac:dyDescent="0.25">
      <c r="I6718" s="9">
        <f t="shared" si="106"/>
        <v>0</v>
      </c>
    </row>
    <row r="6719" spans="9:9" ht="18.75" x14ac:dyDescent="0.25">
      <c r="I6719" s="9">
        <f t="shared" si="106"/>
        <v>0</v>
      </c>
    </row>
    <row r="6720" spans="9:9" ht="18.75" x14ac:dyDescent="0.25">
      <c r="I6720" s="9">
        <f t="shared" si="106"/>
        <v>0</v>
      </c>
    </row>
    <row r="6721" spans="9:9" ht="18.75" x14ac:dyDescent="0.25">
      <c r="I6721" s="9">
        <f t="shared" si="106"/>
        <v>0</v>
      </c>
    </row>
    <row r="6722" spans="9:9" ht="18.75" x14ac:dyDescent="0.25">
      <c r="I6722" s="9">
        <f t="shared" si="106"/>
        <v>0</v>
      </c>
    </row>
    <row r="6723" spans="9:9" ht="18.75" x14ac:dyDescent="0.25">
      <c r="I6723" s="9">
        <f t="shared" si="106"/>
        <v>0</v>
      </c>
    </row>
    <row r="6724" spans="9:9" ht="18.75" x14ac:dyDescent="0.25">
      <c r="I6724" s="9">
        <f t="shared" si="106"/>
        <v>0</v>
      </c>
    </row>
    <row r="6725" spans="9:9" ht="18.75" x14ac:dyDescent="0.25">
      <c r="I6725" s="9">
        <f t="shared" si="106"/>
        <v>0</v>
      </c>
    </row>
    <row r="6726" spans="9:9" ht="18.75" x14ac:dyDescent="0.25">
      <c r="I6726" s="9">
        <f t="shared" si="106"/>
        <v>0</v>
      </c>
    </row>
    <row r="6727" spans="9:9" ht="18.75" x14ac:dyDescent="0.25">
      <c r="I6727" s="9">
        <f t="shared" si="106"/>
        <v>0</v>
      </c>
    </row>
    <row r="6728" spans="9:9" ht="18.75" x14ac:dyDescent="0.25">
      <c r="I6728" s="9">
        <f t="shared" ref="I6728:I6791" si="107">IFERROR((G6728*F6728)-H6728,"")</f>
        <v>0</v>
      </c>
    </row>
    <row r="6729" spans="9:9" ht="18.75" x14ac:dyDescent="0.25">
      <c r="I6729" s="9">
        <f t="shared" si="107"/>
        <v>0</v>
      </c>
    </row>
    <row r="6730" spans="9:9" ht="18.75" x14ac:dyDescent="0.25">
      <c r="I6730" s="9">
        <f t="shared" si="107"/>
        <v>0</v>
      </c>
    </row>
    <row r="6731" spans="9:9" ht="18.75" x14ac:dyDescent="0.25">
      <c r="I6731" s="9">
        <f t="shared" si="107"/>
        <v>0</v>
      </c>
    </row>
    <row r="6732" spans="9:9" ht="18.75" x14ac:dyDescent="0.25">
      <c r="I6732" s="9">
        <f t="shared" si="107"/>
        <v>0</v>
      </c>
    </row>
    <row r="6733" spans="9:9" ht="18.75" x14ac:dyDescent="0.25">
      <c r="I6733" s="9">
        <f t="shared" si="107"/>
        <v>0</v>
      </c>
    </row>
    <row r="6734" spans="9:9" ht="18.75" x14ac:dyDescent="0.25">
      <c r="I6734" s="9">
        <f t="shared" si="107"/>
        <v>0</v>
      </c>
    </row>
    <row r="6735" spans="9:9" ht="18.75" x14ac:dyDescent="0.25">
      <c r="I6735" s="9">
        <f t="shared" si="107"/>
        <v>0</v>
      </c>
    </row>
    <row r="6736" spans="9:9" ht="18.75" x14ac:dyDescent="0.25">
      <c r="I6736" s="9">
        <f t="shared" si="107"/>
        <v>0</v>
      </c>
    </row>
    <row r="6737" spans="9:9" ht="18.75" x14ac:dyDescent="0.25">
      <c r="I6737" s="9">
        <f t="shared" si="107"/>
        <v>0</v>
      </c>
    </row>
    <row r="6738" spans="9:9" ht="18.75" x14ac:dyDescent="0.25">
      <c r="I6738" s="9">
        <f t="shared" si="107"/>
        <v>0</v>
      </c>
    </row>
    <row r="6739" spans="9:9" ht="18.75" x14ac:dyDescent="0.25">
      <c r="I6739" s="9">
        <f t="shared" si="107"/>
        <v>0</v>
      </c>
    </row>
    <row r="6740" spans="9:9" ht="18.75" x14ac:dyDescent="0.25">
      <c r="I6740" s="9">
        <f t="shared" si="107"/>
        <v>0</v>
      </c>
    </row>
    <row r="6741" spans="9:9" ht="18.75" x14ac:dyDescent="0.25">
      <c r="I6741" s="9">
        <f t="shared" si="107"/>
        <v>0</v>
      </c>
    </row>
    <row r="6742" spans="9:9" ht="18.75" x14ac:dyDescent="0.25">
      <c r="I6742" s="9">
        <f t="shared" si="107"/>
        <v>0</v>
      </c>
    </row>
    <row r="6743" spans="9:9" ht="18.75" x14ac:dyDescent="0.25">
      <c r="I6743" s="9">
        <f t="shared" si="107"/>
        <v>0</v>
      </c>
    </row>
    <row r="6744" spans="9:9" ht="18.75" x14ac:dyDescent="0.25">
      <c r="I6744" s="9">
        <f t="shared" si="107"/>
        <v>0</v>
      </c>
    </row>
    <row r="6745" spans="9:9" ht="18.75" x14ac:dyDescent="0.25">
      <c r="I6745" s="9">
        <f t="shared" si="107"/>
        <v>0</v>
      </c>
    </row>
    <row r="6746" spans="9:9" ht="18.75" x14ac:dyDescent="0.25">
      <c r="I6746" s="9">
        <f t="shared" si="107"/>
        <v>0</v>
      </c>
    </row>
    <row r="6747" spans="9:9" ht="18.75" x14ac:dyDescent="0.25">
      <c r="I6747" s="9">
        <f t="shared" si="107"/>
        <v>0</v>
      </c>
    </row>
    <row r="6748" spans="9:9" ht="18.75" x14ac:dyDescent="0.25">
      <c r="I6748" s="9">
        <f t="shared" si="107"/>
        <v>0</v>
      </c>
    </row>
    <row r="6749" spans="9:9" ht="18.75" x14ac:dyDescent="0.25">
      <c r="I6749" s="9">
        <f t="shared" si="107"/>
        <v>0</v>
      </c>
    </row>
    <row r="6750" spans="9:9" ht="18.75" x14ac:dyDescent="0.25">
      <c r="I6750" s="9">
        <f t="shared" si="107"/>
        <v>0</v>
      </c>
    </row>
    <row r="6751" spans="9:9" ht="18.75" x14ac:dyDescent="0.25">
      <c r="I6751" s="9">
        <f t="shared" si="107"/>
        <v>0</v>
      </c>
    </row>
    <row r="6752" spans="9:9" ht="18.75" x14ac:dyDescent="0.25">
      <c r="I6752" s="9">
        <f t="shared" si="107"/>
        <v>0</v>
      </c>
    </row>
    <row r="6753" spans="9:9" ht="18.75" x14ac:dyDescent="0.25">
      <c r="I6753" s="9">
        <f t="shared" si="107"/>
        <v>0</v>
      </c>
    </row>
    <row r="6754" spans="9:9" ht="18.75" x14ac:dyDescent="0.25">
      <c r="I6754" s="9">
        <f t="shared" si="107"/>
        <v>0</v>
      </c>
    </row>
    <row r="6755" spans="9:9" ht="18.75" x14ac:dyDescent="0.25">
      <c r="I6755" s="9">
        <f t="shared" si="107"/>
        <v>0</v>
      </c>
    </row>
    <row r="6756" spans="9:9" ht="18.75" x14ac:dyDescent="0.25">
      <c r="I6756" s="9">
        <f t="shared" si="107"/>
        <v>0</v>
      </c>
    </row>
    <row r="6757" spans="9:9" ht="18.75" x14ac:dyDescent="0.25">
      <c r="I6757" s="9">
        <f t="shared" si="107"/>
        <v>0</v>
      </c>
    </row>
    <row r="6758" spans="9:9" ht="18.75" x14ac:dyDescent="0.25">
      <c r="I6758" s="9">
        <f t="shared" si="107"/>
        <v>0</v>
      </c>
    </row>
    <row r="6759" spans="9:9" ht="18.75" x14ac:dyDescent="0.25">
      <c r="I6759" s="9">
        <f t="shared" si="107"/>
        <v>0</v>
      </c>
    </row>
    <row r="6760" spans="9:9" ht="18.75" x14ac:dyDescent="0.25">
      <c r="I6760" s="9">
        <f t="shared" si="107"/>
        <v>0</v>
      </c>
    </row>
    <row r="6761" spans="9:9" ht="18.75" x14ac:dyDescent="0.25">
      <c r="I6761" s="9">
        <f t="shared" si="107"/>
        <v>0</v>
      </c>
    </row>
    <row r="6762" spans="9:9" ht="18.75" x14ac:dyDescent="0.25">
      <c r="I6762" s="9">
        <f t="shared" si="107"/>
        <v>0</v>
      </c>
    </row>
    <row r="6763" spans="9:9" ht="18.75" x14ac:dyDescent="0.25">
      <c r="I6763" s="9">
        <f t="shared" si="107"/>
        <v>0</v>
      </c>
    </row>
    <row r="6764" spans="9:9" ht="18.75" x14ac:dyDescent="0.25">
      <c r="I6764" s="9">
        <f t="shared" si="107"/>
        <v>0</v>
      </c>
    </row>
    <row r="6765" spans="9:9" ht="18.75" x14ac:dyDescent="0.25">
      <c r="I6765" s="9">
        <f t="shared" si="107"/>
        <v>0</v>
      </c>
    </row>
    <row r="6766" spans="9:9" ht="18.75" x14ac:dyDescent="0.25">
      <c r="I6766" s="9">
        <f t="shared" si="107"/>
        <v>0</v>
      </c>
    </row>
    <row r="6767" spans="9:9" ht="18.75" x14ac:dyDescent="0.25">
      <c r="I6767" s="9">
        <f t="shared" si="107"/>
        <v>0</v>
      </c>
    </row>
    <row r="6768" spans="9:9" ht="18.75" x14ac:dyDescent="0.25">
      <c r="I6768" s="9">
        <f t="shared" si="107"/>
        <v>0</v>
      </c>
    </row>
    <row r="6769" spans="9:9" ht="18.75" x14ac:dyDescent="0.25">
      <c r="I6769" s="9">
        <f t="shared" si="107"/>
        <v>0</v>
      </c>
    </row>
    <row r="6770" spans="9:9" ht="18.75" x14ac:dyDescent="0.25">
      <c r="I6770" s="9">
        <f t="shared" si="107"/>
        <v>0</v>
      </c>
    </row>
    <row r="6771" spans="9:9" ht="18.75" x14ac:dyDescent="0.25">
      <c r="I6771" s="9">
        <f t="shared" si="107"/>
        <v>0</v>
      </c>
    </row>
    <row r="6772" spans="9:9" ht="18.75" x14ac:dyDescent="0.25">
      <c r="I6772" s="9">
        <f t="shared" si="107"/>
        <v>0</v>
      </c>
    </row>
    <row r="6773" spans="9:9" ht="18.75" x14ac:dyDescent="0.25">
      <c r="I6773" s="9">
        <f t="shared" si="107"/>
        <v>0</v>
      </c>
    </row>
    <row r="6774" spans="9:9" ht="18.75" x14ac:dyDescent="0.25">
      <c r="I6774" s="9">
        <f t="shared" si="107"/>
        <v>0</v>
      </c>
    </row>
    <row r="6775" spans="9:9" ht="18.75" x14ac:dyDescent="0.25">
      <c r="I6775" s="9">
        <f t="shared" si="107"/>
        <v>0</v>
      </c>
    </row>
    <row r="6776" spans="9:9" ht="18.75" x14ac:dyDescent="0.25">
      <c r="I6776" s="9">
        <f t="shared" si="107"/>
        <v>0</v>
      </c>
    </row>
    <row r="6777" spans="9:9" ht="18.75" x14ac:dyDescent="0.25">
      <c r="I6777" s="9">
        <f t="shared" si="107"/>
        <v>0</v>
      </c>
    </row>
    <row r="6778" spans="9:9" ht="18.75" x14ac:dyDescent="0.25">
      <c r="I6778" s="9">
        <f t="shared" si="107"/>
        <v>0</v>
      </c>
    </row>
    <row r="6779" spans="9:9" ht="18.75" x14ac:dyDescent="0.25">
      <c r="I6779" s="9">
        <f t="shared" si="107"/>
        <v>0</v>
      </c>
    </row>
    <row r="6780" spans="9:9" ht="18.75" x14ac:dyDescent="0.25">
      <c r="I6780" s="9">
        <f t="shared" si="107"/>
        <v>0</v>
      </c>
    </row>
    <row r="6781" spans="9:9" ht="18.75" x14ac:dyDescent="0.25">
      <c r="I6781" s="9">
        <f t="shared" si="107"/>
        <v>0</v>
      </c>
    </row>
    <row r="6782" spans="9:9" ht="18.75" x14ac:dyDescent="0.25">
      <c r="I6782" s="9">
        <f t="shared" si="107"/>
        <v>0</v>
      </c>
    </row>
    <row r="6783" spans="9:9" ht="18.75" x14ac:dyDescent="0.25">
      <c r="I6783" s="9">
        <f t="shared" si="107"/>
        <v>0</v>
      </c>
    </row>
    <row r="6784" spans="9:9" ht="18.75" x14ac:dyDescent="0.25">
      <c r="I6784" s="9">
        <f t="shared" si="107"/>
        <v>0</v>
      </c>
    </row>
    <row r="6785" spans="9:9" ht="18.75" x14ac:dyDescent="0.25">
      <c r="I6785" s="9">
        <f t="shared" si="107"/>
        <v>0</v>
      </c>
    </row>
    <row r="6786" spans="9:9" ht="18.75" x14ac:dyDescent="0.25">
      <c r="I6786" s="9">
        <f t="shared" si="107"/>
        <v>0</v>
      </c>
    </row>
    <row r="6787" spans="9:9" ht="18.75" x14ac:dyDescent="0.25">
      <c r="I6787" s="9">
        <f t="shared" si="107"/>
        <v>0</v>
      </c>
    </row>
    <row r="6788" spans="9:9" ht="18.75" x14ac:dyDescent="0.25">
      <c r="I6788" s="9">
        <f t="shared" si="107"/>
        <v>0</v>
      </c>
    </row>
    <row r="6789" spans="9:9" ht="18.75" x14ac:dyDescent="0.25">
      <c r="I6789" s="9">
        <f t="shared" si="107"/>
        <v>0</v>
      </c>
    </row>
    <row r="6790" spans="9:9" ht="18.75" x14ac:dyDescent="0.25">
      <c r="I6790" s="9">
        <f t="shared" si="107"/>
        <v>0</v>
      </c>
    </row>
    <row r="6791" spans="9:9" ht="18.75" x14ac:dyDescent="0.25">
      <c r="I6791" s="9">
        <f t="shared" si="107"/>
        <v>0</v>
      </c>
    </row>
    <row r="6792" spans="9:9" ht="18.75" x14ac:dyDescent="0.25">
      <c r="I6792" s="9">
        <f t="shared" ref="I6792:I6855" si="108">IFERROR((G6792*F6792)-H6792,"")</f>
        <v>0</v>
      </c>
    </row>
    <row r="6793" spans="9:9" ht="18.75" x14ac:dyDescent="0.25">
      <c r="I6793" s="9">
        <f t="shared" si="108"/>
        <v>0</v>
      </c>
    </row>
    <row r="6794" spans="9:9" ht="18.75" x14ac:dyDescent="0.25">
      <c r="I6794" s="9">
        <f t="shared" si="108"/>
        <v>0</v>
      </c>
    </row>
    <row r="6795" spans="9:9" ht="18.75" x14ac:dyDescent="0.25">
      <c r="I6795" s="9">
        <f t="shared" si="108"/>
        <v>0</v>
      </c>
    </row>
    <row r="6796" spans="9:9" ht="18.75" x14ac:dyDescent="0.25">
      <c r="I6796" s="9">
        <f t="shared" si="108"/>
        <v>0</v>
      </c>
    </row>
    <row r="6797" spans="9:9" ht="18.75" x14ac:dyDescent="0.25">
      <c r="I6797" s="9">
        <f t="shared" si="108"/>
        <v>0</v>
      </c>
    </row>
    <row r="6798" spans="9:9" ht="18.75" x14ac:dyDescent="0.25">
      <c r="I6798" s="9">
        <f t="shared" si="108"/>
        <v>0</v>
      </c>
    </row>
    <row r="6799" spans="9:9" ht="18.75" x14ac:dyDescent="0.25">
      <c r="I6799" s="9">
        <f t="shared" si="108"/>
        <v>0</v>
      </c>
    </row>
    <row r="6800" spans="9:9" ht="18.75" x14ac:dyDescent="0.25">
      <c r="I6800" s="9">
        <f t="shared" si="108"/>
        <v>0</v>
      </c>
    </row>
    <row r="6801" spans="9:9" ht="18.75" x14ac:dyDescent="0.25">
      <c r="I6801" s="9">
        <f t="shared" si="108"/>
        <v>0</v>
      </c>
    </row>
    <row r="6802" spans="9:9" ht="18.75" x14ac:dyDescent="0.25">
      <c r="I6802" s="9">
        <f t="shared" si="108"/>
        <v>0</v>
      </c>
    </row>
    <row r="6803" spans="9:9" ht="18.75" x14ac:dyDescent="0.25">
      <c r="I6803" s="9">
        <f t="shared" si="108"/>
        <v>0</v>
      </c>
    </row>
    <row r="6804" spans="9:9" ht="18.75" x14ac:dyDescent="0.25">
      <c r="I6804" s="9">
        <f t="shared" si="108"/>
        <v>0</v>
      </c>
    </row>
    <row r="6805" spans="9:9" ht="18.75" x14ac:dyDescent="0.25">
      <c r="I6805" s="9">
        <f t="shared" si="108"/>
        <v>0</v>
      </c>
    </row>
    <row r="6806" spans="9:9" ht="18.75" x14ac:dyDescent="0.25">
      <c r="I6806" s="9">
        <f t="shared" si="108"/>
        <v>0</v>
      </c>
    </row>
    <row r="6807" spans="9:9" ht="18.75" x14ac:dyDescent="0.25">
      <c r="I6807" s="9">
        <f t="shared" si="108"/>
        <v>0</v>
      </c>
    </row>
    <row r="6808" spans="9:9" ht="18.75" x14ac:dyDescent="0.25">
      <c r="I6808" s="9">
        <f t="shared" si="108"/>
        <v>0</v>
      </c>
    </row>
    <row r="6809" spans="9:9" ht="18.75" x14ac:dyDescent="0.25">
      <c r="I6809" s="9">
        <f t="shared" si="108"/>
        <v>0</v>
      </c>
    </row>
    <row r="6810" spans="9:9" ht="18.75" x14ac:dyDescent="0.25">
      <c r="I6810" s="9">
        <f t="shared" si="108"/>
        <v>0</v>
      </c>
    </row>
    <row r="6811" spans="9:9" ht="18.75" x14ac:dyDescent="0.25">
      <c r="I6811" s="9">
        <f t="shared" si="108"/>
        <v>0</v>
      </c>
    </row>
    <row r="6812" spans="9:9" ht="18.75" x14ac:dyDescent="0.25">
      <c r="I6812" s="9">
        <f t="shared" si="108"/>
        <v>0</v>
      </c>
    </row>
    <row r="6813" spans="9:9" ht="18.75" x14ac:dyDescent="0.25">
      <c r="I6813" s="9">
        <f t="shared" si="108"/>
        <v>0</v>
      </c>
    </row>
    <row r="6814" spans="9:9" ht="18.75" x14ac:dyDescent="0.25">
      <c r="I6814" s="9">
        <f t="shared" si="108"/>
        <v>0</v>
      </c>
    </row>
    <row r="6815" spans="9:9" ht="18.75" x14ac:dyDescent="0.25">
      <c r="I6815" s="9">
        <f t="shared" si="108"/>
        <v>0</v>
      </c>
    </row>
    <row r="6816" spans="9:9" ht="18.75" x14ac:dyDescent="0.25">
      <c r="I6816" s="9">
        <f t="shared" si="108"/>
        <v>0</v>
      </c>
    </row>
    <row r="6817" spans="9:9" ht="18.75" x14ac:dyDescent="0.25">
      <c r="I6817" s="9">
        <f t="shared" si="108"/>
        <v>0</v>
      </c>
    </row>
    <row r="6818" spans="9:9" ht="18.75" x14ac:dyDescent="0.25">
      <c r="I6818" s="9">
        <f t="shared" si="108"/>
        <v>0</v>
      </c>
    </row>
    <row r="6819" spans="9:9" ht="18.75" x14ac:dyDescent="0.25">
      <c r="I6819" s="9">
        <f t="shared" si="108"/>
        <v>0</v>
      </c>
    </row>
    <row r="6820" spans="9:9" ht="18.75" x14ac:dyDescent="0.25">
      <c r="I6820" s="9">
        <f t="shared" si="108"/>
        <v>0</v>
      </c>
    </row>
    <row r="6821" spans="9:9" ht="18.75" x14ac:dyDescent="0.25">
      <c r="I6821" s="9">
        <f t="shared" si="108"/>
        <v>0</v>
      </c>
    </row>
    <row r="6822" spans="9:9" ht="18.75" x14ac:dyDescent="0.25">
      <c r="I6822" s="9">
        <f t="shared" si="108"/>
        <v>0</v>
      </c>
    </row>
    <row r="6823" spans="9:9" ht="18.75" x14ac:dyDescent="0.25">
      <c r="I6823" s="9">
        <f t="shared" si="108"/>
        <v>0</v>
      </c>
    </row>
    <row r="6824" spans="9:9" ht="18.75" x14ac:dyDescent="0.25">
      <c r="I6824" s="9">
        <f t="shared" si="108"/>
        <v>0</v>
      </c>
    </row>
    <row r="6825" spans="9:9" ht="18.75" x14ac:dyDescent="0.25">
      <c r="I6825" s="9">
        <f t="shared" si="108"/>
        <v>0</v>
      </c>
    </row>
    <row r="6826" spans="9:9" ht="18.75" x14ac:dyDescent="0.25">
      <c r="I6826" s="9">
        <f t="shared" si="108"/>
        <v>0</v>
      </c>
    </row>
    <row r="6827" spans="9:9" ht="18.75" x14ac:dyDescent="0.25">
      <c r="I6827" s="9">
        <f t="shared" si="108"/>
        <v>0</v>
      </c>
    </row>
    <row r="6828" spans="9:9" ht="18.75" x14ac:dyDescent="0.25">
      <c r="I6828" s="9">
        <f t="shared" si="108"/>
        <v>0</v>
      </c>
    </row>
    <row r="6829" spans="9:9" ht="18.75" x14ac:dyDescent="0.25">
      <c r="I6829" s="9">
        <f t="shared" si="108"/>
        <v>0</v>
      </c>
    </row>
    <row r="6830" spans="9:9" ht="18.75" x14ac:dyDescent="0.25">
      <c r="I6830" s="9">
        <f t="shared" si="108"/>
        <v>0</v>
      </c>
    </row>
    <row r="6831" spans="9:9" ht="18.75" x14ac:dyDescent="0.25">
      <c r="I6831" s="9">
        <f t="shared" si="108"/>
        <v>0</v>
      </c>
    </row>
    <row r="6832" spans="9:9" ht="18.75" x14ac:dyDescent="0.25">
      <c r="I6832" s="9">
        <f t="shared" si="108"/>
        <v>0</v>
      </c>
    </row>
    <row r="6833" spans="9:9" ht="18.75" x14ac:dyDescent="0.25">
      <c r="I6833" s="9">
        <f t="shared" si="108"/>
        <v>0</v>
      </c>
    </row>
    <row r="6834" spans="9:9" ht="18.75" x14ac:dyDescent="0.25">
      <c r="I6834" s="9">
        <f t="shared" si="108"/>
        <v>0</v>
      </c>
    </row>
    <row r="6835" spans="9:9" ht="18.75" x14ac:dyDescent="0.25">
      <c r="I6835" s="9">
        <f t="shared" si="108"/>
        <v>0</v>
      </c>
    </row>
    <row r="6836" spans="9:9" ht="18.75" x14ac:dyDescent="0.25">
      <c r="I6836" s="9">
        <f t="shared" si="108"/>
        <v>0</v>
      </c>
    </row>
    <row r="6837" spans="9:9" ht="18.75" x14ac:dyDescent="0.25">
      <c r="I6837" s="9">
        <f t="shared" si="108"/>
        <v>0</v>
      </c>
    </row>
    <row r="6838" spans="9:9" ht="18.75" x14ac:dyDescent="0.25">
      <c r="I6838" s="9">
        <f t="shared" si="108"/>
        <v>0</v>
      </c>
    </row>
    <row r="6839" spans="9:9" ht="18.75" x14ac:dyDescent="0.25">
      <c r="I6839" s="9">
        <f t="shared" si="108"/>
        <v>0</v>
      </c>
    </row>
    <row r="6840" spans="9:9" ht="18.75" x14ac:dyDescent="0.25">
      <c r="I6840" s="9">
        <f t="shared" si="108"/>
        <v>0</v>
      </c>
    </row>
    <row r="6841" spans="9:9" ht="18.75" x14ac:dyDescent="0.25">
      <c r="I6841" s="9">
        <f t="shared" si="108"/>
        <v>0</v>
      </c>
    </row>
    <row r="6842" spans="9:9" ht="18.75" x14ac:dyDescent="0.25">
      <c r="I6842" s="9">
        <f t="shared" si="108"/>
        <v>0</v>
      </c>
    </row>
    <row r="6843" spans="9:9" ht="18.75" x14ac:dyDescent="0.25">
      <c r="I6843" s="9">
        <f t="shared" si="108"/>
        <v>0</v>
      </c>
    </row>
    <row r="6844" spans="9:9" ht="18.75" x14ac:dyDescent="0.25">
      <c r="I6844" s="9">
        <f t="shared" si="108"/>
        <v>0</v>
      </c>
    </row>
    <row r="6845" spans="9:9" ht="18.75" x14ac:dyDescent="0.25">
      <c r="I6845" s="9">
        <f t="shared" si="108"/>
        <v>0</v>
      </c>
    </row>
    <row r="6846" spans="9:9" ht="18.75" x14ac:dyDescent="0.25">
      <c r="I6846" s="9">
        <f t="shared" si="108"/>
        <v>0</v>
      </c>
    </row>
    <row r="6847" spans="9:9" ht="18.75" x14ac:dyDescent="0.25">
      <c r="I6847" s="9">
        <f t="shared" si="108"/>
        <v>0</v>
      </c>
    </row>
    <row r="6848" spans="9:9" ht="18.75" x14ac:dyDescent="0.25">
      <c r="I6848" s="9">
        <f t="shared" si="108"/>
        <v>0</v>
      </c>
    </row>
    <row r="6849" spans="9:9" ht="18.75" x14ac:dyDescent="0.25">
      <c r="I6849" s="9">
        <f t="shared" si="108"/>
        <v>0</v>
      </c>
    </row>
    <row r="6850" spans="9:9" ht="18.75" x14ac:dyDescent="0.25">
      <c r="I6850" s="9">
        <f t="shared" si="108"/>
        <v>0</v>
      </c>
    </row>
    <row r="6851" spans="9:9" ht="18.75" x14ac:dyDescent="0.25">
      <c r="I6851" s="9">
        <f t="shared" si="108"/>
        <v>0</v>
      </c>
    </row>
    <row r="6852" spans="9:9" ht="18.75" x14ac:dyDescent="0.25">
      <c r="I6852" s="9">
        <f t="shared" si="108"/>
        <v>0</v>
      </c>
    </row>
    <row r="6853" spans="9:9" ht="18.75" x14ac:dyDescent="0.25">
      <c r="I6853" s="9">
        <f t="shared" si="108"/>
        <v>0</v>
      </c>
    </row>
    <row r="6854" spans="9:9" ht="18.75" x14ac:dyDescent="0.25">
      <c r="I6854" s="9">
        <f t="shared" si="108"/>
        <v>0</v>
      </c>
    </row>
    <row r="6855" spans="9:9" ht="18.75" x14ac:dyDescent="0.25">
      <c r="I6855" s="9">
        <f t="shared" si="108"/>
        <v>0</v>
      </c>
    </row>
    <row r="6856" spans="9:9" ht="18.75" x14ac:dyDescent="0.25">
      <c r="I6856" s="9">
        <f t="shared" ref="I6856:I6919" si="109">IFERROR((G6856*F6856)-H6856,"")</f>
        <v>0</v>
      </c>
    </row>
    <row r="6857" spans="9:9" ht="18.75" x14ac:dyDescent="0.25">
      <c r="I6857" s="9">
        <f t="shared" si="109"/>
        <v>0</v>
      </c>
    </row>
    <row r="6858" spans="9:9" ht="18.75" x14ac:dyDescent="0.25">
      <c r="I6858" s="9">
        <f t="shared" si="109"/>
        <v>0</v>
      </c>
    </row>
    <row r="6859" spans="9:9" ht="18.75" x14ac:dyDescent="0.25">
      <c r="I6859" s="9">
        <f t="shared" si="109"/>
        <v>0</v>
      </c>
    </row>
    <row r="6860" spans="9:9" ht="18.75" x14ac:dyDescent="0.25">
      <c r="I6860" s="9">
        <f t="shared" si="109"/>
        <v>0</v>
      </c>
    </row>
    <row r="6861" spans="9:9" ht="18.75" x14ac:dyDescent="0.25">
      <c r="I6861" s="9">
        <f t="shared" si="109"/>
        <v>0</v>
      </c>
    </row>
    <row r="6862" spans="9:9" ht="18.75" x14ac:dyDescent="0.25">
      <c r="I6862" s="9">
        <f t="shared" si="109"/>
        <v>0</v>
      </c>
    </row>
    <row r="6863" spans="9:9" ht="18.75" x14ac:dyDescent="0.25">
      <c r="I6863" s="9">
        <f t="shared" si="109"/>
        <v>0</v>
      </c>
    </row>
    <row r="6864" spans="9:9" ht="18.75" x14ac:dyDescent="0.25">
      <c r="I6864" s="9">
        <f t="shared" si="109"/>
        <v>0</v>
      </c>
    </row>
    <row r="6865" spans="9:9" ht="18.75" x14ac:dyDescent="0.25">
      <c r="I6865" s="9">
        <f t="shared" si="109"/>
        <v>0</v>
      </c>
    </row>
    <row r="6866" spans="9:9" ht="18.75" x14ac:dyDescent="0.25">
      <c r="I6866" s="9">
        <f t="shared" si="109"/>
        <v>0</v>
      </c>
    </row>
    <row r="6867" spans="9:9" ht="18.75" x14ac:dyDescent="0.25">
      <c r="I6867" s="9">
        <f t="shared" si="109"/>
        <v>0</v>
      </c>
    </row>
    <row r="6868" spans="9:9" ht="18.75" x14ac:dyDescent="0.25">
      <c r="I6868" s="9">
        <f t="shared" si="109"/>
        <v>0</v>
      </c>
    </row>
    <row r="6869" spans="9:9" ht="18.75" x14ac:dyDescent="0.25">
      <c r="I6869" s="9">
        <f t="shared" si="109"/>
        <v>0</v>
      </c>
    </row>
    <row r="6870" spans="9:9" ht="18.75" x14ac:dyDescent="0.25">
      <c r="I6870" s="9">
        <f t="shared" si="109"/>
        <v>0</v>
      </c>
    </row>
    <row r="6871" spans="9:9" ht="18.75" x14ac:dyDescent="0.25">
      <c r="I6871" s="9">
        <f t="shared" si="109"/>
        <v>0</v>
      </c>
    </row>
    <row r="6872" spans="9:9" ht="18.75" x14ac:dyDescent="0.25">
      <c r="I6872" s="9">
        <f t="shared" si="109"/>
        <v>0</v>
      </c>
    </row>
    <row r="6873" spans="9:9" ht="18.75" x14ac:dyDescent="0.25">
      <c r="I6873" s="9">
        <f t="shared" si="109"/>
        <v>0</v>
      </c>
    </row>
    <row r="6874" spans="9:9" ht="18.75" x14ac:dyDescent="0.25">
      <c r="I6874" s="9">
        <f t="shared" si="109"/>
        <v>0</v>
      </c>
    </row>
    <row r="6875" spans="9:9" ht="18.75" x14ac:dyDescent="0.25">
      <c r="I6875" s="9">
        <f t="shared" si="109"/>
        <v>0</v>
      </c>
    </row>
    <row r="6876" spans="9:9" ht="18.75" x14ac:dyDescent="0.25">
      <c r="I6876" s="9">
        <f t="shared" si="109"/>
        <v>0</v>
      </c>
    </row>
    <row r="6877" spans="9:9" ht="18.75" x14ac:dyDescent="0.25">
      <c r="I6877" s="9">
        <f t="shared" si="109"/>
        <v>0</v>
      </c>
    </row>
    <row r="6878" spans="9:9" ht="18.75" x14ac:dyDescent="0.25">
      <c r="I6878" s="9">
        <f t="shared" si="109"/>
        <v>0</v>
      </c>
    </row>
    <row r="6879" spans="9:9" ht="18.75" x14ac:dyDescent="0.25">
      <c r="I6879" s="9">
        <f t="shared" si="109"/>
        <v>0</v>
      </c>
    </row>
    <row r="6880" spans="9:9" ht="18.75" x14ac:dyDescent="0.25">
      <c r="I6880" s="9">
        <f t="shared" si="109"/>
        <v>0</v>
      </c>
    </row>
    <row r="6881" spans="9:9" ht="18.75" x14ac:dyDescent="0.25">
      <c r="I6881" s="9">
        <f t="shared" si="109"/>
        <v>0</v>
      </c>
    </row>
    <row r="6882" spans="9:9" ht="18.75" x14ac:dyDescent="0.25">
      <c r="I6882" s="9">
        <f t="shared" si="109"/>
        <v>0</v>
      </c>
    </row>
    <row r="6883" spans="9:9" ht="18.75" x14ac:dyDescent="0.25">
      <c r="I6883" s="9">
        <f t="shared" si="109"/>
        <v>0</v>
      </c>
    </row>
    <row r="6884" spans="9:9" ht="18.75" x14ac:dyDescent="0.25">
      <c r="I6884" s="9">
        <f t="shared" si="109"/>
        <v>0</v>
      </c>
    </row>
    <row r="6885" spans="9:9" ht="18.75" x14ac:dyDescent="0.25">
      <c r="I6885" s="9">
        <f t="shared" si="109"/>
        <v>0</v>
      </c>
    </row>
    <row r="6886" spans="9:9" ht="18.75" x14ac:dyDescent="0.25">
      <c r="I6886" s="9">
        <f t="shared" si="109"/>
        <v>0</v>
      </c>
    </row>
    <row r="6887" spans="9:9" ht="18.75" x14ac:dyDescent="0.25">
      <c r="I6887" s="9">
        <f t="shared" si="109"/>
        <v>0</v>
      </c>
    </row>
    <row r="6888" spans="9:9" ht="18.75" x14ac:dyDescent="0.25">
      <c r="I6888" s="9">
        <f t="shared" si="109"/>
        <v>0</v>
      </c>
    </row>
    <row r="6889" spans="9:9" ht="18.75" x14ac:dyDescent="0.25">
      <c r="I6889" s="9">
        <f t="shared" si="109"/>
        <v>0</v>
      </c>
    </row>
    <row r="6890" spans="9:9" ht="18.75" x14ac:dyDescent="0.25">
      <c r="I6890" s="9">
        <f t="shared" si="109"/>
        <v>0</v>
      </c>
    </row>
    <row r="6891" spans="9:9" ht="18.75" x14ac:dyDescent="0.25">
      <c r="I6891" s="9">
        <f t="shared" si="109"/>
        <v>0</v>
      </c>
    </row>
    <row r="6892" spans="9:9" ht="18.75" x14ac:dyDescent="0.25">
      <c r="I6892" s="9">
        <f t="shared" si="109"/>
        <v>0</v>
      </c>
    </row>
    <row r="6893" spans="9:9" ht="18.75" x14ac:dyDescent="0.25">
      <c r="I6893" s="9">
        <f t="shared" si="109"/>
        <v>0</v>
      </c>
    </row>
    <row r="6894" spans="9:9" ht="18.75" x14ac:dyDescent="0.25">
      <c r="I6894" s="9">
        <f t="shared" si="109"/>
        <v>0</v>
      </c>
    </row>
    <row r="6895" spans="9:9" ht="18.75" x14ac:dyDescent="0.25">
      <c r="I6895" s="9">
        <f t="shared" si="109"/>
        <v>0</v>
      </c>
    </row>
    <row r="6896" spans="9:9" ht="18.75" x14ac:dyDescent="0.25">
      <c r="I6896" s="9">
        <f t="shared" si="109"/>
        <v>0</v>
      </c>
    </row>
    <row r="6897" spans="9:9" ht="18.75" x14ac:dyDescent="0.25">
      <c r="I6897" s="9">
        <f t="shared" si="109"/>
        <v>0</v>
      </c>
    </row>
    <row r="6898" spans="9:9" ht="18.75" x14ac:dyDescent="0.25">
      <c r="I6898" s="9">
        <f t="shared" si="109"/>
        <v>0</v>
      </c>
    </row>
    <row r="6899" spans="9:9" ht="18.75" x14ac:dyDescent="0.25">
      <c r="I6899" s="9">
        <f t="shared" si="109"/>
        <v>0</v>
      </c>
    </row>
    <row r="6900" spans="9:9" ht="18.75" x14ac:dyDescent="0.25">
      <c r="I6900" s="9">
        <f t="shared" si="109"/>
        <v>0</v>
      </c>
    </row>
    <row r="6901" spans="9:9" ht="18.75" x14ac:dyDescent="0.25">
      <c r="I6901" s="9">
        <f t="shared" si="109"/>
        <v>0</v>
      </c>
    </row>
    <row r="6902" spans="9:9" ht="18.75" x14ac:dyDescent="0.25">
      <c r="I6902" s="9">
        <f t="shared" si="109"/>
        <v>0</v>
      </c>
    </row>
    <row r="6903" spans="9:9" ht="18.75" x14ac:dyDescent="0.25">
      <c r="I6903" s="9">
        <f t="shared" si="109"/>
        <v>0</v>
      </c>
    </row>
    <row r="6904" spans="9:9" ht="18.75" x14ac:dyDescent="0.25">
      <c r="I6904" s="9">
        <f t="shared" si="109"/>
        <v>0</v>
      </c>
    </row>
    <row r="6905" spans="9:9" ht="18.75" x14ac:dyDescent="0.25">
      <c r="I6905" s="9">
        <f t="shared" si="109"/>
        <v>0</v>
      </c>
    </row>
    <row r="6906" spans="9:9" ht="18.75" x14ac:dyDescent="0.25">
      <c r="I6906" s="9">
        <f t="shared" si="109"/>
        <v>0</v>
      </c>
    </row>
    <row r="6907" spans="9:9" ht="18.75" x14ac:dyDescent="0.25">
      <c r="I6907" s="9">
        <f t="shared" si="109"/>
        <v>0</v>
      </c>
    </row>
    <row r="6908" spans="9:9" ht="18.75" x14ac:dyDescent="0.25">
      <c r="I6908" s="9">
        <f t="shared" si="109"/>
        <v>0</v>
      </c>
    </row>
    <row r="6909" spans="9:9" ht="18.75" x14ac:dyDescent="0.25">
      <c r="I6909" s="9">
        <f t="shared" si="109"/>
        <v>0</v>
      </c>
    </row>
    <row r="6910" spans="9:9" ht="18.75" x14ac:dyDescent="0.25">
      <c r="I6910" s="9">
        <f t="shared" si="109"/>
        <v>0</v>
      </c>
    </row>
    <row r="6911" spans="9:9" ht="18.75" x14ac:dyDescent="0.25">
      <c r="I6911" s="9">
        <f t="shared" si="109"/>
        <v>0</v>
      </c>
    </row>
    <row r="6912" spans="9:9" ht="18.75" x14ac:dyDescent="0.25">
      <c r="I6912" s="9">
        <f t="shared" si="109"/>
        <v>0</v>
      </c>
    </row>
    <row r="6913" spans="9:9" ht="18.75" x14ac:dyDescent="0.25">
      <c r="I6913" s="9">
        <f t="shared" si="109"/>
        <v>0</v>
      </c>
    </row>
    <row r="6914" spans="9:9" ht="18.75" x14ac:dyDescent="0.25">
      <c r="I6914" s="9">
        <f t="shared" si="109"/>
        <v>0</v>
      </c>
    </row>
    <row r="6915" spans="9:9" ht="18.75" x14ac:dyDescent="0.25">
      <c r="I6915" s="9">
        <f t="shared" si="109"/>
        <v>0</v>
      </c>
    </row>
    <row r="6916" spans="9:9" ht="18.75" x14ac:dyDescent="0.25">
      <c r="I6916" s="9">
        <f t="shared" si="109"/>
        <v>0</v>
      </c>
    </row>
    <row r="6917" spans="9:9" ht="18.75" x14ac:dyDescent="0.25">
      <c r="I6917" s="9">
        <f t="shared" si="109"/>
        <v>0</v>
      </c>
    </row>
    <row r="6918" spans="9:9" ht="18.75" x14ac:dyDescent="0.25">
      <c r="I6918" s="9">
        <f t="shared" si="109"/>
        <v>0</v>
      </c>
    </row>
    <row r="6919" spans="9:9" ht="18.75" x14ac:dyDescent="0.25">
      <c r="I6919" s="9">
        <f t="shared" si="109"/>
        <v>0</v>
      </c>
    </row>
    <row r="6920" spans="9:9" ht="18.75" x14ac:dyDescent="0.25">
      <c r="I6920" s="9">
        <f t="shared" ref="I6920:I6983" si="110">IFERROR((G6920*F6920)-H6920,"")</f>
        <v>0</v>
      </c>
    </row>
    <row r="6921" spans="9:9" ht="18.75" x14ac:dyDescent="0.25">
      <c r="I6921" s="9">
        <f t="shared" si="110"/>
        <v>0</v>
      </c>
    </row>
    <row r="6922" spans="9:9" ht="18.75" x14ac:dyDescent="0.25">
      <c r="I6922" s="9">
        <f t="shared" si="110"/>
        <v>0</v>
      </c>
    </row>
    <row r="6923" spans="9:9" ht="18.75" x14ac:dyDescent="0.25">
      <c r="I6923" s="9">
        <f t="shared" si="110"/>
        <v>0</v>
      </c>
    </row>
    <row r="6924" spans="9:9" ht="18.75" x14ac:dyDescent="0.25">
      <c r="I6924" s="9">
        <f t="shared" si="110"/>
        <v>0</v>
      </c>
    </row>
    <row r="6925" spans="9:9" ht="18.75" x14ac:dyDescent="0.25">
      <c r="I6925" s="9">
        <f t="shared" si="110"/>
        <v>0</v>
      </c>
    </row>
    <row r="6926" spans="9:9" ht="18.75" x14ac:dyDescent="0.25">
      <c r="I6926" s="9">
        <f t="shared" si="110"/>
        <v>0</v>
      </c>
    </row>
    <row r="6927" spans="9:9" ht="18.75" x14ac:dyDescent="0.25">
      <c r="I6927" s="9">
        <f t="shared" si="110"/>
        <v>0</v>
      </c>
    </row>
    <row r="6928" spans="9:9" ht="18.75" x14ac:dyDescent="0.25">
      <c r="I6928" s="9">
        <f t="shared" si="110"/>
        <v>0</v>
      </c>
    </row>
    <row r="6929" spans="9:9" ht="18.75" x14ac:dyDescent="0.25">
      <c r="I6929" s="9">
        <f t="shared" si="110"/>
        <v>0</v>
      </c>
    </row>
    <row r="6930" spans="9:9" ht="18.75" x14ac:dyDescent="0.25">
      <c r="I6930" s="9">
        <f t="shared" si="110"/>
        <v>0</v>
      </c>
    </row>
    <row r="6931" spans="9:9" ht="18.75" x14ac:dyDescent="0.25">
      <c r="I6931" s="9">
        <f t="shared" si="110"/>
        <v>0</v>
      </c>
    </row>
    <row r="6932" spans="9:9" ht="18.75" x14ac:dyDescent="0.25">
      <c r="I6932" s="9">
        <f t="shared" si="110"/>
        <v>0</v>
      </c>
    </row>
    <row r="6933" spans="9:9" ht="18.75" x14ac:dyDescent="0.25">
      <c r="I6933" s="9">
        <f t="shared" si="110"/>
        <v>0</v>
      </c>
    </row>
    <row r="6934" spans="9:9" ht="18.75" x14ac:dyDescent="0.25">
      <c r="I6934" s="9">
        <f t="shared" si="110"/>
        <v>0</v>
      </c>
    </row>
    <row r="6935" spans="9:9" ht="18.75" x14ac:dyDescent="0.25">
      <c r="I6935" s="9">
        <f t="shared" si="110"/>
        <v>0</v>
      </c>
    </row>
    <row r="6936" spans="9:9" ht="18.75" x14ac:dyDescent="0.25">
      <c r="I6936" s="9">
        <f t="shared" si="110"/>
        <v>0</v>
      </c>
    </row>
    <row r="6937" spans="9:9" ht="18.75" x14ac:dyDescent="0.25">
      <c r="I6937" s="9">
        <f t="shared" si="110"/>
        <v>0</v>
      </c>
    </row>
    <row r="6938" spans="9:9" ht="18.75" x14ac:dyDescent="0.25">
      <c r="I6938" s="9">
        <f t="shared" si="110"/>
        <v>0</v>
      </c>
    </row>
    <row r="6939" spans="9:9" ht="18.75" x14ac:dyDescent="0.25">
      <c r="I6939" s="9">
        <f t="shared" si="110"/>
        <v>0</v>
      </c>
    </row>
    <row r="6940" spans="9:9" ht="18.75" x14ac:dyDescent="0.25">
      <c r="I6940" s="9">
        <f t="shared" si="110"/>
        <v>0</v>
      </c>
    </row>
    <row r="6941" spans="9:9" ht="18.75" x14ac:dyDescent="0.25">
      <c r="I6941" s="9">
        <f t="shared" si="110"/>
        <v>0</v>
      </c>
    </row>
    <row r="6942" spans="9:9" ht="18.75" x14ac:dyDescent="0.25">
      <c r="I6942" s="9">
        <f t="shared" si="110"/>
        <v>0</v>
      </c>
    </row>
    <row r="6943" spans="9:9" ht="18.75" x14ac:dyDescent="0.25">
      <c r="I6943" s="9">
        <f t="shared" si="110"/>
        <v>0</v>
      </c>
    </row>
    <row r="6944" spans="9:9" ht="18.75" x14ac:dyDescent="0.25">
      <c r="I6944" s="9">
        <f t="shared" si="110"/>
        <v>0</v>
      </c>
    </row>
    <row r="6945" spans="9:9" ht="18.75" x14ac:dyDescent="0.25">
      <c r="I6945" s="9">
        <f t="shared" si="110"/>
        <v>0</v>
      </c>
    </row>
    <row r="6946" spans="9:9" ht="18.75" x14ac:dyDescent="0.25">
      <c r="I6946" s="9">
        <f t="shared" si="110"/>
        <v>0</v>
      </c>
    </row>
    <row r="6947" spans="9:9" ht="18.75" x14ac:dyDescent="0.25">
      <c r="I6947" s="9">
        <f t="shared" si="110"/>
        <v>0</v>
      </c>
    </row>
    <row r="6948" spans="9:9" ht="18.75" x14ac:dyDescent="0.25">
      <c r="I6948" s="9">
        <f t="shared" si="110"/>
        <v>0</v>
      </c>
    </row>
    <row r="6949" spans="9:9" ht="18.75" x14ac:dyDescent="0.25">
      <c r="I6949" s="9">
        <f t="shared" si="110"/>
        <v>0</v>
      </c>
    </row>
    <row r="6950" spans="9:9" ht="18.75" x14ac:dyDescent="0.25">
      <c r="I6950" s="9">
        <f t="shared" si="110"/>
        <v>0</v>
      </c>
    </row>
    <row r="6951" spans="9:9" ht="18.75" x14ac:dyDescent="0.25">
      <c r="I6951" s="9">
        <f t="shared" si="110"/>
        <v>0</v>
      </c>
    </row>
    <row r="6952" spans="9:9" ht="18.75" x14ac:dyDescent="0.25">
      <c r="I6952" s="9">
        <f t="shared" si="110"/>
        <v>0</v>
      </c>
    </row>
    <row r="6953" spans="9:9" ht="18.75" x14ac:dyDescent="0.25">
      <c r="I6953" s="9">
        <f t="shared" si="110"/>
        <v>0</v>
      </c>
    </row>
    <row r="6954" spans="9:9" ht="18.75" x14ac:dyDescent="0.25">
      <c r="I6954" s="9">
        <f t="shared" si="110"/>
        <v>0</v>
      </c>
    </row>
    <row r="6955" spans="9:9" ht="18.75" x14ac:dyDescent="0.25">
      <c r="I6955" s="9">
        <f t="shared" si="110"/>
        <v>0</v>
      </c>
    </row>
    <row r="6956" spans="9:9" ht="18.75" x14ac:dyDescent="0.25">
      <c r="I6956" s="9">
        <f t="shared" si="110"/>
        <v>0</v>
      </c>
    </row>
    <row r="6957" spans="9:9" ht="18.75" x14ac:dyDescent="0.25">
      <c r="I6957" s="9">
        <f t="shared" si="110"/>
        <v>0</v>
      </c>
    </row>
    <row r="6958" spans="9:9" ht="18.75" x14ac:dyDescent="0.25">
      <c r="I6958" s="9">
        <f t="shared" si="110"/>
        <v>0</v>
      </c>
    </row>
    <row r="6959" spans="9:9" ht="18.75" x14ac:dyDescent="0.25">
      <c r="I6959" s="9">
        <f t="shared" si="110"/>
        <v>0</v>
      </c>
    </row>
    <row r="6960" spans="9:9" ht="18.75" x14ac:dyDescent="0.25">
      <c r="I6960" s="9">
        <f t="shared" si="110"/>
        <v>0</v>
      </c>
    </row>
    <row r="6961" spans="9:9" ht="18.75" x14ac:dyDescent="0.25">
      <c r="I6961" s="9">
        <f t="shared" si="110"/>
        <v>0</v>
      </c>
    </row>
    <row r="6962" spans="9:9" ht="18.75" x14ac:dyDescent="0.25">
      <c r="I6962" s="9">
        <f t="shared" si="110"/>
        <v>0</v>
      </c>
    </row>
    <row r="6963" spans="9:9" ht="18.75" x14ac:dyDescent="0.25">
      <c r="I6963" s="9">
        <f t="shared" si="110"/>
        <v>0</v>
      </c>
    </row>
    <row r="6964" spans="9:9" ht="18.75" x14ac:dyDescent="0.25">
      <c r="I6964" s="9">
        <f t="shared" si="110"/>
        <v>0</v>
      </c>
    </row>
    <row r="6965" spans="9:9" ht="18.75" x14ac:dyDescent="0.25">
      <c r="I6965" s="9">
        <f t="shared" si="110"/>
        <v>0</v>
      </c>
    </row>
    <row r="6966" spans="9:9" ht="18.75" x14ac:dyDescent="0.25">
      <c r="I6966" s="9">
        <f t="shared" si="110"/>
        <v>0</v>
      </c>
    </row>
    <row r="6967" spans="9:9" ht="18.75" x14ac:dyDescent="0.25">
      <c r="I6967" s="9">
        <f t="shared" si="110"/>
        <v>0</v>
      </c>
    </row>
    <row r="6968" spans="9:9" ht="18.75" x14ac:dyDescent="0.25">
      <c r="I6968" s="9">
        <f t="shared" si="110"/>
        <v>0</v>
      </c>
    </row>
    <row r="6969" spans="9:9" ht="18.75" x14ac:dyDescent="0.25">
      <c r="I6969" s="9">
        <f t="shared" si="110"/>
        <v>0</v>
      </c>
    </row>
    <row r="6970" spans="9:9" ht="18.75" x14ac:dyDescent="0.25">
      <c r="I6970" s="9">
        <f t="shared" si="110"/>
        <v>0</v>
      </c>
    </row>
    <row r="6971" spans="9:9" ht="18.75" x14ac:dyDescent="0.25">
      <c r="I6971" s="9">
        <f t="shared" si="110"/>
        <v>0</v>
      </c>
    </row>
    <row r="6972" spans="9:9" ht="18.75" x14ac:dyDescent="0.25">
      <c r="I6972" s="9">
        <f t="shared" si="110"/>
        <v>0</v>
      </c>
    </row>
    <row r="6973" spans="9:9" ht="18.75" x14ac:dyDescent="0.25">
      <c r="I6973" s="9">
        <f t="shared" si="110"/>
        <v>0</v>
      </c>
    </row>
    <row r="6974" spans="9:9" ht="18.75" x14ac:dyDescent="0.25">
      <c r="I6974" s="9">
        <f t="shared" si="110"/>
        <v>0</v>
      </c>
    </row>
    <row r="6975" spans="9:9" ht="18.75" x14ac:dyDescent="0.25">
      <c r="I6975" s="9">
        <f t="shared" si="110"/>
        <v>0</v>
      </c>
    </row>
    <row r="6976" spans="9:9" ht="18.75" x14ac:dyDescent="0.25">
      <c r="I6976" s="9">
        <f t="shared" si="110"/>
        <v>0</v>
      </c>
    </row>
    <row r="6977" spans="9:9" ht="18.75" x14ac:dyDescent="0.25">
      <c r="I6977" s="9">
        <f t="shared" si="110"/>
        <v>0</v>
      </c>
    </row>
    <row r="6978" spans="9:9" ht="18.75" x14ac:dyDescent="0.25">
      <c r="I6978" s="9">
        <f t="shared" si="110"/>
        <v>0</v>
      </c>
    </row>
    <row r="6979" spans="9:9" ht="18.75" x14ac:dyDescent="0.25">
      <c r="I6979" s="9">
        <f t="shared" si="110"/>
        <v>0</v>
      </c>
    </row>
    <row r="6980" spans="9:9" ht="18.75" x14ac:dyDescent="0.25">
      <c r="I6980" s="9">
        <f t="shared" si="110"/>
        <v>0</v>
      </c>
    </row>
    <row r="6981" spans="9:9" ht="18.75" x14ac:dyDescent="0.25">
      <c r="I6981" s="9">
        <f t="shared" si="110"/>
        <v>0</v>
      </c>
    </row>
    <row r="6982" spans="9:9" ht="18.75" x14ac:dyDescent="0.25">
      <c r="I6982" s="9">
        <f t="shared" si="110"/>
        <v>0</v>
      </c>
    </row>
    <row r="6983" spans="9:9" ht="18.75" x14ac:dyDescent="0.25">
      <c r="I6983" s="9">
        <f t="shared" si="110"/>
        <v>0</v>
      </c>
    </row>
    <row r="6984" spans="9:9" ht="18.75" x14ac:dyDescent="0.25">
      <c r="I6984" s="9">
        <f t="shared" ref="I6984:I7047" si="111">IFERROR((G6984*F6984)-H6984,"")</f>
        <v>0</v>
      </c>
    </row>
    <row r="6985" spans="9:9" ht="18.75" x14ac:dyDescent="0.25">
      <c r="I6985" s="9">
        <f t="shared" si="111"/>
        <v>0</v>
      </c>
    </row>
    <row r="6986" spans="9:9" ht="18.75" x14ac:dyDescent="0.25">
      <c r="I6986" s="9">
        <f t="shared" si="111"/>
        <v>0</v>
      </c>
    </row>
    <row r="6987" spans="9:9" ht="18.75" x14ac:dyDescent="0.25">
      <c r="I6987" s="9">
        <f t="shared" si="111"/>
        <v>0</v>
      </c>
    </row>
    <row r="6988" spans="9:9" ht="18.75" x14ac:dyDescent="0.25">
      <c r="I6988" s="9">
        <f t="shared" si="111"/>
        <v>0</v>
      </c>
    </row>
    <row r="6989" spans="9:9" ht="18.75" x14ac:dyDescent="0.25">
      <c r="I6989" s="9">
        <f t="shared" si="111"/>
        <v>0</v>
      </c>
    </row>
    <row r="6990" spans="9:9" ht="18.75" x14ac:dyDescent="0.25">
      <c r="I6990" s="9">
        <f t="shared" si="111"/>
        <v>0</v>
      </c>
    </row>
    <row r="6991" spans="9:9" ht="18.75" x14ac:dyDescent="0.25">
      <c r="I6991" s="9">
        <f t="shared" si="111"/>
        <v>0</v>
      </c>
    </row>
    <row r="6992" spans="9:9" ht="18.75" x14ac:dyDescent="0.25">
      <c r="I6992" s="9">
        <f t="shared" si="111"/>
        <v>0</v>
      </c>
    </row>
    <row r="6993" spans="9:9" ht="18.75" x14ac:dyDescent="0.25">
      <c r="I6993" s="9">
        <f t="shared" si="111"/>
        <v>0</v>
      </c>
    </row>
    <row r="6994" spans="9:9" ht="18.75" x14ac:dyDescent="0.25">
      <c r="I6994" s="9">
        <f t="shared" si="111"/>
        <v>0</v>
      </c>
    </row>
    <row r="6995" spans="9:9" ht="18.75" x14ac:dyDescent="0.25">
      <c r="I6995" s="9">
        <f t="shared" si="111"/>
        <v>0</v>
      </c>
    </row>
    <row r="6996" spans="9:9" ht="18.75" x14ac:dyDescent="0.25">
      <c r="I6996" s="9">
        <f t="shared" si="111"/>
        <v>0</v>
      </c>
    </row>
    <row r="6997" spans="9:9" ht="18.75" x14ac:dyDescent="0.25">
      <c r="I6997" s="9">
        <f t="shared" si="111"/>
        <v>0</v>
      </c>
    </row>
    <row r="6998" spans="9:9" ht="18.75" x14ac:dyDescent="0.25">
      <c r="I6998" s="9">
        <f t="shared" si="111"/>
        <v>0</v>
      </c>
    </row>
    <row r="6999" spans="9:9" ht="18.75" x14ac:dyDescent="0.25">
      <c r="I6999" s="9">
        <f t="shared" si="111"/>
        <v>0</v>
      </c>
    </row>
    <row r="7000" spans="9:9" ht="18.75" x14ac:dyDescent="0.25">
      <c r="I7000" s="9">
        <f t="shared" si="111"/>
        <v>0</v>
      </c>
    </row>
    <row r="7001" spans="9:9" ht="18.75" x14ac:dyDescent="0.25">
      <c r="I7001" s="9">
        <f t="shared" si="111"/>
        <v>0</v>
      </c>
    </row>
    <row r="7002" spans="9:9" ht="18.75" x14ac:dyDescent="0.25">
      <c r="I7002" s="9">
        <f t="shared" si="111"/>
        <v>0</v>
      </c>
    </row>
    <row r="7003" spans="9:9" ht="18.75" x14ac:dyDescent="0.25">
      <c r="I7003" s="9">
        <f t="shared" si="111"/>
        <v>0</v>
      </c>
    </row>
    <row r="7004" spans="9:9" ht="18.75" x14ac:dyDescent="0.25">
      <c r="I7004" s="9">
        <f t="shared" si="111"/>
        <v>0</v>
      </c>
    </row>
    <row r="7005" spans="9:9" ht="18.75" x14ac:dyDescent="0.25">
      <c r="I7005" s="9">
        <f t="shared" si="111"/>
        <v>0</v>
      </c>
    </row>
    <row r="7006" spans="9:9" ht="18.75" x14ac:dyDescent="0.25">
      <c r="I7006" s="9">
        <f t="shared" si="111"/>
        <v>0</v>
      </c>
    </row>
    <row r="7007" spans="9:9" ht="18.75" x14ac:dyDescent="0.25">
      <c r="I7007" s="9">
        <f t="shared" si="111"/>
        <v>0</v>
      </c>
    </row>
    <row r="7008" spans="9:9" ht="18.75" x14ac:dyDescent="0.25">
      <c r="I7008" s="9">
        <f t="shared" si="111"/>
        <v>0</v>
      </c>
    </row>
    <row r="7009" spans="9:9" ht="18.75" x14ac:dyDescent="0.25">
      <c r="I7009" s="9">
        <f t="shared" si="111"/>
        <v>0</v>
      </c>
    </row>
    <row r="7010" spans="9:9" ht="18.75" x14ac:dyDescent="0.25">
      <c r="I7010" s="9">
        <f t="shared" si="111"/>
        <v>0</v>
      </c>
    </row>
    <row r="7011" spans="9:9" ht="18.75" x14ac:dyDescent="0.25">
      <c r="I7011" s="9">
        <f t="shared" si="111"/>
        <v>0</v>
      </c>
    </row>
    <row r="7012" spans="9:9" ht="18.75" x14ac:dyDescent="0.25">
      <c r="I7012" s="9">
        <f t="shared" si="111"/>
        <v>0</v>
      </c>
    </row>
    <row r="7013" spans="9:9" ht="18.75" x14ac:dyDescent="0.25">
      <c r="I7013" s="9">
        <f t="shared" si="111"/>
        <v>0</v>
      </c>
    </row>
    <row r="7014" spans="9:9" ht="18.75" x14ac:dyDescent="0.25">
      <c r="I7014" s="9">
        <f t="shared" si="111"/>
        <v>0</v>
      </c>
    </row>
    <row r="7015" spans="9:9" ht="18.75" x14ac:dyDescent="0.25">
      <c r="I7015" s="9">
        <f t="shared" si="111"/>
        <v>0</v>
      </c>
    </row>
    <row r="7016" spans="9:9" ht="18.75" x14ac:dyDescent="0.25">
      <c r="I7016" s="9">
        <f t="shared" si="111"/>
        <v>0</v>
      </c>
    </row>
    <row r="7017" spans="9:9" ht="18.75" x14ac:dyDescent="0.25">
      <c r="I7017" s="9">
        <f t="shared" si="111"/>
        <v>0</v>
      </c>
    </row>
    <row r="7018" spans="9:9" ht="18.75" x14ac:dyDescent="0.25">
      <c r="I7018" s="9">
        <f t="shared" si="111"/>
        <v>0</v>
      </c>
    </row>
    <row r="7019" spans="9:9" ht="18.75" x14ac:dyDescent="0.25">
      <c r="I7019" s="9">
        <f t="shared" si="111"/>
        <v>0</v>
      </c>
    </row>
    <row r="7020" spans="9:9" ht="18.75" x14ac:dyDescent="0.25">
      <c r="I7020" s="9">
        <f t="shared" si="111"/>
        <v>0</v>
      </c>
    </row>
    <row r="7021" spans="9:9" ht="18.75" x14ac:dyDescent="0.25">
      <c r="I7021" s="9">
        <f t="shared" si="111"/>
        <v>0</v>
      </c>
    </row>
    <row r="7022" spans="9:9" ht="18.75" x14ac:dyDescent="0.25">
      <c r="I7022" s="9">
        <f t="shared" si="111"/>
        <v>0</v>
      </c>
    </row>
    <row r="7023" spans="9:9" ht="18.75" x14ac:dyDescent="0.25">
      <c r="I7023" s="9">
        <f t="shared" si="111"/>
        <v>0</v>
      </c>
    </row>
    <row r="7024" spans="9:9" ht="18.75" x14ac:dyDescent="0.25">
      <c r="I7024" s="9">
        <f t="shared" si="111"/>
        <v>0</v>
      </c>
    </row>
    <row r="7025" spans="9:9" ht="18.75" x14ac:dyDescent="0.25">
      <c r="I7025" s="9">
        <f t="shared" si="111"/>
        <v>0</v>
      </c>
    </row>
    <row r="7026" spans="9:9" ht="18.75" x14ac:dyDescent="0.25">
      <c r="I7026" s="9">
        <f t="shared" si="111"/>
        <v>0</v>
      </c>
    </row>
    <row r="7027" spans="9:9" ht="18.75" x14ac:dyDescent="0.25">
      <c r="I7027" s="9">
        <f t="shared" si="111"/>
        <v>0</v>
      </c>
    </row>
    <row r="7028" spans="9:9" ht="18.75" x14ac:dyDescent="0.25">
      <c r="I7028" s="9">
        <f t="shared" si="111"/>
        <v>0</v>
      </c>
    </row>
    <row r="7029" spans="9:9" ht="18.75" x14ac:dyDescent="0.25">
      <c r="I7029" s="9">
        <f t="shared" si="111"/>
        <v>0</v>
      </c>
    </row>
    <row r="7030" spans="9:9" ht="18.75" x14ac:dyDescent="0.25">
      <c r="I7030" s="9">
        <f t="shared" si="111"/>
        <v>0</v>
      </c>
    </row>
    <row r="7031" spans="9:9" ht="18.75" x14ac:dyDescent="0.25">
      <c r="I7031" s="9">
        <f t="shared" si="111"/>
        <v>0</v>
      </c>
    </row>
    <row r="7032" spans="9:9" ht="18.75" x14ac:dyDescent="0.25">
      <c r="I7032" s="9">
        <f t="shared" si="111"/>
        <v>0</v>
      </c>
    </row>
    <row r="7033" spans="9:9" ht="18.75" x14ac:dyDescent="0.25">
      <c r="I7033" s="9">
        <f t="shared" si="111"/>
        <v>0</v>
      </c>
    </row>
    <row r="7034" spans="9:9" ht="18.75" x14ac:dyDescent="0.25">
      <c r="I7034" s="9">
        <f t="shared" si="111"/>
        <v>0</v>
      </c>
    </row>
    <row r="7035" spans="9:9" ht="18.75" x14ac:dyDescent="0.25">
      <c r="I7035" s="9">
        <f t="shared" si="111"/>
        <v>0</v>
      </c>
    </row>
    <row r="7036" spans="9:9" ht="18.75" x14ac:dyDescent="0.25">
      <c r="I7036" s="9">
        <f t="shared" si="111"/>
        <v>0</v>
      </c>
    </row>
    <row r="7037" spans="9:9" ht="18.75" x14ac:dyDescent="0.25">
      <c r="I7037" s="9">
        <f t="shared" si="111"/>
        <v>0</v>
      </c>
    </row>
    <row r="7038" spans="9:9" ht="18.75" x14ac:dyDescent="0.25">
      <c r="I7038" s="9">
        <f t="shared" si="111"/>
        <v>0</v>
      </c>
    </row>
    <row r="7039" spans="9:9" ht="18.75" x14ac:dyDescent="0.25">
      <c r="I7039" s="9">
        <f t="shared" si="111"/>
        <v>0</v>
      </c>
    </row>
    <row r="7040" spans="9:9" ht="18.75" x14ac:dyDescent="0.25">
      <c r="I7040" s="9">
        <f t="shared" si="111"/>
        <v>0</v>
      </c>
    </row>
    <row r="7041" spans="9:9" ht="18.75" x14ac:dyDescent="0.25">
      <c r="I7041" s="9">
        <f t="shared" si="111"/>
        <v>0</v>
      </c>
    </row>
    <row r="7042" spans="9:9" ht="18.75" x14ac:dyDescent="0.25">
      <c r="I7042" s="9">
        <f t="shared" si="111"/>
        <v>0</v>
      </c>
    </row>
    <row r="7043" spans="9:9" ht="18.75" x14ac:dyDescent="0.25">
      <c r="I7043" s="9">
        <f t="shared" si="111"/>
        <v>0</v>
      </c>
    </row>
    <row r="7044" spans="9:9" ht="18.75" x14ac:dyDescent="0.25">
      <c r="I7044" s="9">
        <f t="shared" si="111"/>
        <v>0</v>
      </c>
    </row>
    <row r="7045" spans="9:9" ht="18.75" x14ac:dyDescent="0.25">
      <c r="I7045" s="9">
        <f t="shared" si="111"/>
        <v>0</v>
      </c>
    </row>
    <row r="7046" spans="9:9" ht="18.75" x14ac:dyDescent="0.25">
      <c r="I7046" s="9">
        <f t="shared" si="111"/>
        <v>0</v>
      </c>
    </row>
    <row r="7047" spans="9:9" ht="18.75" x14ac:dyDescent="0.25">
      <c r="I7047" s="9">
        <f t="shared" si="111"/>
        <v>0</v>
      </c>
    </row>
    <row r="7048" spans="9:9" ht="18.75" x14ac:dyDescent="0.25">
      <c r="I7048" s="9">
        <f t="shared" ref="I7048:I7111" si="112">IFERROR((G7048*F7048)-H7048,"")</f>
        <v>0</v>
      </c>
    </row>
    <row r="7049" spans="9:9" ht="18.75" x14ac:dyDescent="0.25">
      <c r="I7049" s="9">
        <f t="shared" si="112"/>
        <v>0</v>
      </c>
    </row>
    <row r="7050" spans="9:9" ht="18.75" x14ac:dyDescent="0.25">
      <c r="I7050" s="9">
        <f t="shared" si="112"/>
        <v>0</v>
      </c>
    </row>
    <row r="7051" spans="9:9" ht="18.75" x14ac:dyDescent="0.25">
      <c r="I7051" s="9">
        <f t="shared" si="112"/>
        <v>0</v>
      </c>
    </row>
    <row r="7052" spans="9:9" ht="18.75" x14ac:dyDescent="0.25">
      <c r="I7052" s="9">
        <f t="shared" si="112"/>
        <v>0</v>
      </c>
    </row>
    <row r="7053" spans="9:9" ht="18.75" x14ac:dyDescent="0.25">
      <c r="I7053" s="9">
        <f t="shared" si="112"/>
        <v>0</v>
      </c>
    </row>
    <row r="7054" spans="9:9" ht="18.75" x14ac:dyDescent="0.25">
      <c r="I7054" s="9">
        <f t="shared" si="112"/>
        <v>0</v>
      </c>
    </row>
    <row r="7055" spans="9:9" ht="18.75" x14ac:dyDescent="0.25">
      <c r="I7055" s="9">
        <f t="shared" si="112"/>
        <v>0</v>
      </c>
    </row>
    <row r="7056" spans="9:9" ht="18.75" x14ac:dyDescent="0.25">
      <c r="I7056" s="9">
        <f t="shared" si="112"/>
        <v>0</v>
      </c>
    </row>
    <row r="7057" spans="9:9" ht="18.75" x14ac:dyDescent="0.25">
      <c r="I7057" s="9">
        <f t="shared" si="112"/>
        <v>0</v>
      </c>
    </row>
    <row r="7058" spans="9:9" ht="18.75" x14ac:dyDescent="0.25">
      <c r="I7058" s="9">
        <f t="shared" si="112"/>
        <v>0</v>
      </c>
    </row>
    <row r="7059" spans="9:9" ht="18.75" x14ac:dyDescent="0.25">
      <c r="I7059" s="9">
        <f t="shared" si="112"/>
        <v>0</v>
      </c>
    </row>
    <row r="7060" spans="9:9" ht="18.75" x14ac:dyDescent="0.25">
      <c r="I7060" s="9">
        <f t="shared" si="112"/>
        <v>0</v>
      </c>
    </row>
    <row r="7061" spans="9:9" ht="18.75" x14ac:dyDescent="0.25">
      <c r="I7061" s="9">
        <f t="shared" si="112"/>
        <v>0</v>
      </c>
    </row>
    <row r="7062" spans="9:9" ht="18.75" x14ac:dyDescent="0.25">
      <c r="I7062" s="9">
        <f t="shared" si="112"/>
        <v>0</v>
      </c>
    </row>
    <row r="7063" spans="9:9" ht="18.75" x14ac:dyDescent="0.25">
      <c r="I7063" s="9">
        <f t="shared" si="112"/>
        <v>0</v>
      </c>
    </row>
    <row r="7064" spans="9:9" ht="18.75" x14ac:dyDescent="0.25">
      <c r="I7064" s="9">
        <f t="shared" si="112"/>
        <v>0</v>
      </c>
    </row>
    <row r="7065" spans="9:9" ht="18.75" x14ac:dyDescent="0.25">
      <c r="I7065" s="9">
        <f t="shared" si="112"/>
        <v>0</v>
      </c>
    </row>
    <row r="7066" spans="9:9" ht="18.75" x14ac:dyDescent="0.25">
      <c r="I7066" s="9">
        <f t="shared" si="112"/>
        <v>0</v>
      </c>
    </row>
    <row r="7067" spans="9:9" ht="18.75" x14ac:dyDescent="0.25">
      <c r="I7067" s="9">
        <f t="shared" si="112"/>
        <v>0</v>
      </c>
    </row>
    <row r="7068" spans="9:9" ht="18.75" x14ac:dyDescent="0.25">
      <c r="I7068" s="9">
        <f t="shared" si="112"/>
        <v>0</v>
      </c>
    </row>
    <row r="7069" spans="9:9" ht="18.75" x14ac:dyDescent="0.25">
      <c r="I7069" s="9">
        <f t="shared" si="112"/>
        <v>0</v>
      </c>
    </row>
    <row r="7070" spans="9:9" ht="18.75" x14ac:dyDescent="0.25">
      <c r="I7070" s="9">
        <f t="shared" si="112"/>
        <v>0</v>
      </c>
    </row>
    <row r="7071" spans="9:9" ht="18.75" x14ac:dyDescent="0.25">
      <c r="I7071" s="9">
        <f t="shared" si="112"/>
        <v>0</v>
      </c>
    </row>
    <row r="7072" spans="9:9" ht="18.75" x14ac:dyDescent="0.25">
      <c r="I7072" s="9">
        <f t="shared" si="112"/>
        <v>0</v>
      </c>
    </row>
    <row r="7073" spans="9:9" ht="18.75" x14ac:dyDescent="0.25">
      <c r="I7073" s="9">
        <f t="shared" si="112"/>
        <v>0</v>
      </c>
    </row>
    <row r="7074" spans="9:9" ht="18.75" x14ac:dyDescent="0.25">
      <c r="I7074" s="9">
        <f t="shared" si="112"/>
        <v>0</v>
      </c>
    </row>
    <row r="7075" spans="9:9" ht="18.75" x14ac:dyDescent="0.25">
      <c r="I7075" s="9">
        <f t="shared" si="112"/>
        <v>0</v>
      </c>
    </row>
    <row r="7076" spans="9:9" ht="18.75" x14ac:dyDescent="0.25">
      <c r="I7076" s="9">
        <f t="shared" si="112"/>
        <v>0</v>
      </c>
    </row>
    <row r="7077" spans="9:9" ht="18.75" x14ac:dyDescent="0.25">
      <c r="I7077" s="9">
        <f t="shared" si="112"/>
        <v>0</v>
      </c>
    </row>
    <row r="7078" spans="9:9" ht="18.75" x14ac:dyDescent="0.25">
      <c r="I7078" s="9">
        <f t="shared" si="112"/>
        <v>0</v>
      </c>
    </row>
    <row r="7079" spans="9:9" ht="18.75" x14ac:dyDescent="0.25">
      <c r="I7079" s="9">
        <f t="shared" si="112"/>
        <v>0</v>
      </c>
    </row>
    <row r="7080" spans="9:9" ht="18.75" x14ac:dyDescent="0.25">
      <c r="I7080" s="9">
        <f t="shared" si="112"/>
        <v>0</v>
      </c>
    </row>
    <row r="7081" spans="9:9" ht="18.75" x14ac:dyDescent="0.25">
      <c r="I7081" s="9">
        <f t="shared" si="112"/>
        <v>0</v>
      </c>
    </row>
    <row r="7082" spans="9:9" ht="18.75" x14ac:dyDescent="0.25">
      <c r="I7082" s="9">
        <f t="shared" si="112"/>
        <v>0</v>
      </c>
    </row>
    <row r="7083" spans="9:9" ht="18.75" x14ac:dyDescent="0.25">
      <c r="I7083" s="9">
        <f t="shared" si="112"/>
        <v>0</v>
      </c>
    </row>
    <row r="7084" spans="9:9" ht="18.75" x14ac:dyDescent="0.25">
      <c r="I7084" s="9">
        <f t="shared" si="112"/>
        <v>0</v>
      </c>
    </row>
    <row r="7085" spans="9:9" ht="18.75" x14ac:dyDescent="0.25">
      <c r="I7085" s="9">
        <f t="shared" si="112"/>
        <v>0</v>
      </c>
    </row>
    <row r="7086" spans="9:9" ht="18.75" x14ac:dyDescent="0.25">
      <c r="I7086" s="9">
        <f t="shared" si="112"/>
        <v>0</v>
      </c>
    </row>
    <row r="7087" spans="9:9" ht="18.75" x14ac:dyDescent="0.25">
      <c r="I7087" s="9">
        <f t="shared" si="112"/>
        <v>0</v>
      </c>
    </row>
    <row r="7088" spans="9:9" ht="18.75" x14ac:dyDescent="0.25">
      <c r="I7088" s="9">
        <f t="shared" si="112"/>
        <v>0</v>
      </c>
    </row>
    <row r="7089" spans="9:9" ht="18.75" x14ac:dyDescent="0.25">
      <c r="I7089" s="9">
        <f t="shared" si="112"/>
        <v>0</v>
      </c>
    </row>
    <row r="7090" spans="9:9" ht="18.75" x14ac:dyDescent="0.25">
      <c r="I7090" s="9">
        <f t="shared" si="112"/>
        <v>0</v>
      </c>
    </row>
    <row r="7091" spans="9:9" ht="18.75" x14ac:dyDescent="0.25">
      <c r="I7091" s="9">
        <f t="shared" si="112"/>
        <v>0</v>
      </c>
    </row>
    <row r="7092" spans="9:9" ht="18.75" x14ac:dyDescent="0.25">
      <c r="I7092" s="9">
        <f t="shared" si="112"/>
        <v>0</v>
      </c>
    </row>
    <row r="7093" spans="9:9" ht="18.75" x14ac:dyDescent="0.25">
      <c r="I7093" s="9">
        <f t="shared" si="112"/>
        <v>0</v>
      </c>
    </row>
    <row r="7094" spans="9:9" ht="18.75" x14ac:dyDescent="0.25">
      <c r="I7094" s="9">
        <f t="shared" si="112"/>
        <v>0</v>
      </c>
    </row>
    <row r="7095" spans="9:9" ht="18.75" x14ac:dyDescent="0.25">
      <c r="I7095" s="9">
        <f t="shared" si="112"/>
        <v>0</v>
      </c>
    </row>
    <row r="7096" spans="9:9" ht="18.75" x14ac:dyDescent="0.25">
      <c r="I7096" s="9">
        <f t="shared" si="112"/>
        <v>0</v>
      </c>
    </row>
    <row r="7097" spans="9:9" ht="18.75" x14ac:dyDescent="0.25">
      <c r="I7097" s="9">
        <f t="shared" si="112"/>
        <v>0</v>
      </c>
    </row>
    <row r="7098" spans="9:9" ht="18.75" x14ac:dyDescent="0.25">
      <c r="I7098" s="9">
        <f t="shared" si="112"/>
        <v>0</v>
      </c>
    </row>
    <row r="7099" spans="9:9" ht="18.75" x14ac:dyDescent="0.25">
      <c r="I7099" s="9">
        <f t="shared" si="112"/>
        <v>0</v>
      </c>
    </row>
    <row r="7100" spans="9:9" ht="18.75" x14ac:dyDescent="0.25">
      <c r="I7100" s="9">
        <f t="shared" si="112"/>
        <v>0</v>
      </c>
    </row>
    <row r="7101" spans="9:9" ht="18.75" x14ac:dyDescent="0.25">
      <c r="I7101" s="9">
        <f t="shared" si="112"/>
        <v>0</v>
      </c>
    </row>
    <row r="7102" spans="9:9" ht="18.75" x14ac:dyDescent="0.25">
      <c r="I7102" s="9">
        <f t="shared" si="112"/>
        <v>0</v>
      </c>
    </row>
    <row r="7103" spans="9:9" ht="18.75" x14ac:dyDescent="0.25">
      <c r="I7103" s="9">
        <f t="shared" si="112"/>
        <v>0</v>
      </c>
    </row>
    <row r="7104" spans="9:9" ht="18.75" x14ac:dyDescent="0.25">
      <c r="I7104" s="9">
        <f t="shared" si="112"/>
        <v>0</v>
      </c>
    </row>
    <row r="7105" spans="9:9" ht="18.75" x14ac:dyDescent="0.25">
      <c r="I7105" s="9">
        <f t="shared" si="112"/>
        <v>0</v>
      </c>
    </row>
    <row r="7106" spans="9:9" ht="18.75" x14ac:dyDescent="0.25">
      <c r="I7106" s="9">
        <f t="shared" si="112"/>
        <v>0</v>
      </c>
    </row>
    <row r="7107" spans="9:9" ht="18.75" x14ac:dyDescent="0.25">
      <c r="I7107" s="9">
        <f t="shared" si="112"/>
        <v>0</v>
      </c>
    </row>
    <row r="7108" spans="9:9" ht="18.75" x14ac:dyDescent="0.25">
      <c r="I7108" s="9">
        <f t="shared" si="112"/>
        <v>0</v>
      </c>
    </row>
    <row r="7109" spans="9:9" ht="18.75" x14ac:dyDescent="0.25">
      <c r="I7109" s="9">
        <f t="shared" si="112"/>
        <v>0</v>
      </c>
    </row>
    <row r="7110" spans="9:9" ht="18.75" x14ac:dyDescent="0.25">
      <c r="I7110" s="9">
        <f t="shared" si="112"/>
        <v>0</v>
      </c>
    </row>
    <row r="7111" spans="9:9" ht="18.75" x14ac:dyDescent="0.25">
      <c r="I7111" s="9">
        <f t="shared" si="112"/>
        <v>0</v>
      </c>
    </row>
    <row r="7112" spans="9:9" ht="18.75" x14ac:dyDescent="0.25">
      <c r="I7112" s="9">
        <f t="shared" ref="I7112:I7175" si="113">IFERROR((G7112*F7112)-H7112,"")</f>
        <v>0</v>
      </c>
    </row>
    <row r="7113" spans="9:9" ht="18.75" x14ac:dyDescent="0.25">
      <c r="I7113" s="9">
        <f t="shared" si="113"/>
        <v>0</v>
      </c>
    </row>
    <row r="7114" spans="9:9" ht="18.75" x14ac:dyDescent="0.25">
      <c r="I7114" s="9">
        <f t="shared" si="113"/>
        <v>0</v>
      </c>
    </row>
    <row r="7115" spans="9:9" ht="18.75" x14ac:dyDescent="0.25">
      <c r="I7115" s="9">
        <f t="shared" si="113"/>
        <v>0</v>
      </c>
    </row>
    <row r="7116" spans="9:9" ht="18.75" x14ac:dyDescent="0.25">
      <c r="I7116" s="9">
        <f t="shared" si="113"/>
        <v>0</v>
      </c>
    </row>
    <row r="7117" spans="9:9" ht="18.75" x14ac:dyDescent="0.25">
      <c r="I7117" s="9">
        <f t="shared" si="113"/>
        <v>0</v>
      </c>
    </row>
    <row r="7118" spans="9:9" ht="18.75" x14ac:dyDescent="0.25">
      <c r="I7118" s="9">
        <f t="shared" si="113"/>
        <v>0</v>
      </c>
    </row>
    <row r="7119" spans="9:9" ht="18.75" x14ac:dyDescent="0.25">
      <c r="I7119" s="9">
        <f t="shared" si="113"/>
        <v>0</v>
      </c>
    </row>
    <row r="7120" spans="9:9" ht="18.75" x14ac:dyDescent="0.25">
      <c r="I7120" s="9">
        <f t="shared" si="113"/>
        <v>0</v>
      </c>
    </row>
    <row r="7121" spans="9:9" ht="18.75" x14ac:dyDescent="0.25">
      <c r="I7121" s="9">
        <f t="shared" si="113"/>
        <v>0</v>
      </c>
    </row>
    <row r="7122" spans="9:9" ht="18.75" x14ac:dyDescent="0.25">
      <c r="I7122" s="9">
        <f t="shared" si="113"/>
        <v>0</v>
      </c>
    </row>
    <row r="7123" spans="9:9" ht="18.75" x14ac:dyDescent="0.25">
      <c r="I7123" s="9">
        <f t="shared" si="113"/>
        <v>0</v>
      </c>
    </row>
    <row r="7124" spans="9:9" ht="18.75" x14ac:dyDescent="0.25">
      <c r="I7124" s="9">
        <f t="shared" si="113"/>
        <v>0</v>
      </c>
    </row>
    <row r="7125" spans="9:9" ht="18.75" x14ac:dyDescent="0.25">
      <c r="I7125" s="9">
        <f t="shared" si="113"/>
        <v>0</v>
      </c>
    </row>
    <row r="7126" spans="9:9" ht="18.75" x14ac:dyDescent="0.25">
      <c r="I7126" s="9">
        <f t="shared" si="113"/>
        <v>0</v>
      </c>
    </row>
    <row r="7127" spans="9:9" ht="18.75" x14ac:dyDescent="0.25">
      <c r="I7127" s="9">
        <f t="shared" si="113"/>
        <v>0</v>
      </c>
    </row>
    <row r="7128" spans="9:9" ht="18.75" x14ac:dyDescent="0.25">
      <c r="I7128" s="9">
        <f t="shared" si="113"/>
        <v>0</v>
      </c>
    </row>
    <row r="7129" spans="9:9" ht="18.75" x14ac:dyDescent="0.25">
      <c r="I7129" s="9">
        <f t="shared" si="113"/>
        <v>0</v>
      </c>
    </row>
    <row r="7130" spans="9:9" ht="18.75" x14ac:dyDescent="0.25">
      <c r="I7130" s="9">
        <f t="shared" si="113"/>
        <v>0</v>
      </c>
    </row>
    <row r="7131" spans="9:9" ht="18.75" x14ac:dyDescent="0.25">
      <c r="I7131" s="9">
        <f t="shared" si="113"/>
        <v>0</v>
      </c>
    </row>
    <row r="7132" spans="9:9" ht="18.75" x14ac:dyDescent="0.25">
      <c r="I7132" s="9">
        <f t="shared" si="113"/>
        <v>0</v>
      </c>
    </row>
    <row r="7133" spans="9:9" ht="18.75" x14ac:dyDescent="0.25">
      <c r="I7133" s="9">
        <f t="shared" si="113"/>
        <v>0</v>
      </c>
    </row>
    <row r="7134" spans="9:9" ht="18.75" x14ac:dyDescent="0.25">
      <c r="I7134" s="9">
        <f t="shared" si="113"/>
        <v>0</v>
      </c>
    </row>
    <row r="7135" spans="9:9" ht="18.75" x14ac:dyDescent="0.25">
      <c r="I7135" s="9">
        <f t="shared" si="113"/>
        <v>0</v>
      </c>
    </row>
    <row r="7136" spans="9:9" ht="18.75" x14ac:dyDescent="0.25">
      <c r="I7136" s="9">
        <f t="shared" si="113"/>
        <v>0</v>
      </c>
    </row>
    <row r="7137" spans="9:9" ht="18.75" x14ac:dyDescent="0.25">
      <c r="I7137" s="9">
        <f t="shared" si="113"/>
        <v>0</v>
      </c>
    </row>
    <row r="7138" spans="9:9" ht="18.75" x14ac:dyDescent="0.25">
      <c r="I7138" s="9">
        <f t="shared" si="113"/>
        <v>0</v>
      </c>
    </row>
    <row r="7139" spans="9:9" ht="18.75" x14ac:dyDescent="0.25">
      <c r="I7139" s="9">
        <f t="shared" si="113"/>
        <v>0</v>
      </c>
    </row>
    <row r="7140" spans="9:9" ht="18.75" x14ac:dyDescent="0.25">
      <c r="I7140" s="9">
        <f t="shared" si="113"/>
        <v>0</v>
      </c>
    </row>
    <row r="7141" spans="9:9" ht="18.75" x14ac:dyDescent="0.25">
      <c r="I7141" s="9">
        <f t="shared" si="113"/>
        <v>0</v>
      </c>
    </row>
    <row r="7142" spans="9:9" ht="18.75" x14ac:dyDescent="0.25">
      <c r="I7142" s="9">
        <f t="shared" si="113"/>
        <v>0</v>
      </c>
    </row>
    <row r="7143" spans="9:9" ht="18.75" x14ac:dyDescent="0.25">
      <c r="I7143" s="9">
        <f t="shared" si="113"/>
        <v>0</v>
      </c>
    </row>
    <row r="7144" spans="9:9" ht="18.75" x14ac:dyDescent="0.25">
      <c r="I7144" s="9">
        <f t="shared" si="113"/>
        <v>0</v>
      </c>
    </row>
    <row r="7145" spans="9:9" ht="18.75" x14ac:dyDescent="0.25">
      <c r="I7145" s="9">
        <f t="shared" si="113"/>
        <v>0</v>
      </c>
    </row>
    <row r="7146" spans="9:9" ht="18.75" x14ac:dyDescent="0.25">
      <c r="I7146" s="9">
        <f t="shared" si="113"/>
        <v>0</v>
      </c>
    </row>
    <row r="7147" spans="9:9" ht="18.75" x14ac:dyDescent="0.25">
      <c r="I7147" s="9">
        <f t="shared" si="113"/>
        <v>0</v>
      </c>
    </row>
    <row r="7148" spans="9:9" ht="18.75" x14ac:dyDescent="0.25">
      <c r="I7148" s="9">
        <f t="shared" si="113"/>
        <v>0</v>
      </c>
    </row>
    <row r="7149" spans="9:9" ht="18.75" x14ac:dyDescent="0.25">
      <c r="I7149" s="9">
        <f t="shared" si="113"/>
        <v>0</v>
      </c>
    </row>
    <row r="7150" spans="9:9" ht="18.75" x14ac:dyDescent="0.25">
      <c r="I7150" s="9">
        <f t="shared" si="113"/>
        <v>0</v>
      </c>
    </row>
    <row r="7151" spans="9:9" ht="18.75" x14ac:dyDescent="0.25">
      <c r="I7151" s="9">
        <f t="shared" si="113"/>
        <v>0</v>
      </c>
    </row>
    <row r="7152" spans="9:9" ht="18.75" x14ac:dyDescent="0.25">
      <c r="I7152" s="9">
        <f t="shared" si="113"/>
        <v>0</v>
      </c>
    </row>
    <row r="7153" spans="9:9" ht="18.75" x14ac:dyDescent="0.25">
      <c r="I7153" s="9">
        <f t="shared" si="113"/>
        <v>0</v>
      </c>
    </row>
    <row r="7154" spans="9:9" ht="18.75" x14ac:dyDescent="0.25">
      <c r="I7154" s="9">
        <f t="shared" si="113"/>
        <v>0</v>
      </c>
    </row>
    <row r="7155" spans="9:9" ht="18.75" x14ac:dyDescent="0.25">
      <c r="I7155" s="9">
        <f t="shared" si="113"/>
        <v>0</v>
      </c>
    </row>
    <row r="7156" spans="9:9" ht="18.75" x14ac:dyDescent="0.25">
      <c r="I7156" s="9">
        <f t="shared" si="113"/>
        <v>0</v>
      </c>
    </row>
    <row r="7157" spans="9:9" ht="18.75" x14ac:dyDescent="0.25">
      <c r="I7157" s="9">
        <f t="shared" si="113"/>
        <v>0</v>
      </c>
    </row>
    <row r="7158" spans="9:9" ht="18.75" x14ac:dyDescent="0.25">
      <c r="I7158" s="9">
        <f t="shared" si="113"/>
        <v>0</v>
      </c>
    </row>
    <row r="7159" spans="9:9" ht="18.75" x14ac:dyDescent="0.25">
      <c r="I7159" s="9">
        <f t="shared" si="113"/>
        <v>0</v>
      </c>
    </row>
    <row r="7160" spans="9:9" ht="18.75" x14ac:dyDescent="0.25">
      <c r="I7160" s="9">
        <f t="shared" si="113"/>
        <v>0</v>
      </c>
    </row>
    <row r="7161" spans="9:9" ht="18.75" x14ac:dyDescent="0.25">
      <c r="I7161" s="9">
        <f t="shared" si="113"/>
        <v>0</v>
      </c>
    </row>
    <row r="7162" spans="9:9" ht="18.75" x14ac:dyDescent="0.25">
      <c r="I7162" s="9">
        <f t="shared" si="113"/>
        <v>0</v>
      </c>
    </row>
    <row r="7163" spans="9:9" ht="18.75" x14ac:dyDescent="0.25">
      <c r="I7163" s="9">
        <f t="shared" si="113"/>
        <v>0</v>
      </c>
    </row>
    <row r="7164" spans="9:9" ht="18.75" x14ac:dyDescent="0.25">
      <c r="I7164" s="9">
        <f t="shared" si="113"/>
        <v>0</v>
      </c>
    </row>
    <row r="7165" spans="9:9" ht="18.75" x14ac:dyDescent="0.25">
      <c r="I7165" s="9">
        <f t="shared" si="113"/>
        <v>0</v>
      </c>
    </row>
    <row r="7166" spans="9:9" ht="18.75" x14ac:dyDescent="0.25">
      <c r="I7166" s="9">
        <f t="shared" si="113"/>
        <v>0</v>
      </c>
    </row>
    <row r="7167" spans="9:9" ht="18.75" x14ac:dyDescent="0.25">
      <c r="I7167" s="9">
        <f t="shared" si="113"/>
        <v>0</v>
      </c>
    </row>
    <row r="7168" spans="9:9" ht="18.75" x14ac:dyDescent="0.25">
      <c r="I7168" s="9">
        <f t="shared" si="113"/>
        <v>0</v>
      </c>
    </row>
    <row r="7169" spans="9:9" ht="18.75" x14ac:dyDescent="0.25">
      <c r="I7169" s="9">
        <f t="shared" si="113"/>
        <v>0</v>
      </c>
    </row>
    <row r="7170" spans="9:9" ht="18.75" x14ac:dyDescent="0.25">
      <c r="I7170" s="9">
        <f t="shared" si="113"/>
        <v>0</v>
      </c>
    </row>
    <row r="7171" spans="9:9" ht="18.75" x14ac:dyDescent="0.25">
      <c r="I7171" s="9">
        <f t="shared" si="113"/>
        <v>0</v>
      </c>
    </row>
    <row r="7172" spans="9:9" ht="18.75" x14ac:dyDescent="0.25">
      <c r="I7172" s="9">
        <f t="shared" si="113"/>
        <v>0</v>
      </c>
    </row>
    <row r="7173" spans="9:9" ht="18.75" x14ac:dyDescent="0.25">
      <c r="I7173" s="9">
        <f t="shared" si="113"/>
        <v>0</v>
      </c>
    </row>
    <row r="7174" spans="9:9" ht="18.75" x14ac:dyDescent="0.25">
      <c r="I7174" s="9">
        <f t="shared" si="113"/>
        <v>0</v>
      </c>
    </row>
    <row r="7175" spans="9:9" ht="18.75" x14ac:dyDescent="0.25">
      <c r="I7175" s="9">
        <f t="shared" si="113"/>
        <v>0</v>
      </c>
    </row>
    <row r="7176" spans="9:9" ht="18.75" x14ac:dyDescent="0.25">
      <c r="I7176" s="9">
        <f t="shared" ref="I7176:I7239" si="114">IFERROR((G7176*F7176)-H7176,"")</f>
        <v>0</v>
      </c>
    </row>
    <row r="7177" spans="9:9" ht="18.75" x14ac:dyDescent="0.25">
      <c r="I7177" s="9">
        <f t="shared" si="114"/>
        <v>0</v>
      </c>
    </row>
    <row r="7178" spans="9:9" ht="18.75" x14ac:dyDescent="0.25">
      <c r="I7178" s="9">
        <f t="shared" si="114"/>
        <v>0</v>
      </c>
    </row>
    <row r="7179" spans="9:9" ht="18.75" x14ac:dyDescent="0.25">
      <c r="I7179" s="9">
        <f t="shared" si="114"/>
        <v>0</v>
      </c>
    </row>
    <row r="7180" spans="9:9" ht="18.75" x14ac:dyDescent="0.25">
      <c r="I7180" s="9">
        <f t="shared" si="114"/>
        <v>0</v>
      </c>
    </row>
    <row r="7181" spans="9:9" ht="18.75" x14ac:dyDescent="0.25">
      <c r="I7181" s="9">
        <f t="shared" si="114"/>
        <v>0</v>
      </c>
    </row>
    <row r="7182" spans="9:9" ht="18.75" x14ac:dyDescent="0.25">
      <c r="I7182" s="9">
        <f t="shared" si="114"/>
        <v>0</v>
      </c>
    </row>
    <row r="7183" spans="9:9" ht="18.75" x14ac:dyDescent="0.25">
      <c r="I7183" s="9">
        <f t="shared" si="114"/>
        <v>0</v>
      </c>
    </row>
    <row r="7184" spans="9:9" ht="18.75" x14ac:dyDescent="0.25">
      <c r="I7184" s="9">
        <f t="shared" si="114"/>
        <v>0</v>
      </c>
    </row>
    <row r="7185" spans="9:9" ht="18.75" x14ac:dyDescent="0.25">
      <c r="I7185" s="9">
        <f t="shared" si="114"/>
        <v>0</v>
      </c>
    </row>
    <row r="7186" spans="9:9" ht="18.75" x14ac:dyDescent="0.25">
      <c r="I7186" s="9">
        <f t="shared" si="114"/>
        <v>0</v>
      </c>
    </row>
    <row r="7187" spans="9:9" ht="18.75" x14ac:dyDescent="0.25">
      <c r="I7187" s="9">
        <f t="shared" si="114"/>
        <v>0</v>
      </c>
    </row>
    <row r="7188" spans="9:9" ht="18.75" x14ac:dyDescent="0.25">
      <c r="I7188" s="9">
        <f t="shared" si="114"/>
        <v>0</v>
      </c>
    </row>
    <row r="7189" spans="9:9" ht="18.75" x14ac:dyDescent="0.25">
      <c r="I7189" s="9">
        <f t="shared" si="114"/>
        <v>0</v>
      </c>
    </row>
    <row r="7190" spans="9:9" ht="18.75" x14ac:dyDescent="0.25">
      <c r="I7190" s="9">
        <f t="shared" si="114"/>
        <v>0</v>
      </c>
    </row>
    <row r="7191" spans="9:9" ht="18.75" x14ac:dyDescent="0.25">
      <c r="I7191" s="9">
        <f t="shared" si="114"/>
        <v>0</v>
      </c>
    </row>
    <row r="7192" spans="9:9" ht="18.75" x14ac:dyDescent="0.25">
      <c r="I7192" s="9">
        <f t="shared" si="114"/>
        <v>0</v>
      </c>
    </row>
    <row r="7193" spans="9:9" ht="18.75" x14ac:dyDescent="0.25">
      <c r="I7193" s="9">
        <f t="shared" si="114"/>
        <v>0</v>
      </c>
    </row>
    <row r="7194" spans="9:9" ht="18.75" x14ac:dyDescent="0.25">
      <c r="I7194" s="9">
        <f t="shared" si="114"/>
        <v>0</v>
      </c>
    </row>
    <row r="7195" spans="9:9" ht="18.75" x14ac:dyDescent="0.25">
      <c r="I7195" s="9">
        <f t="shared" si="114"/>
        <v>0</v>
      </c>
    </row>
    <row r="7196" spans="9:9" ht="18.75" x14ac:dyDescent="0.25">
      <c r="I7196" s="9">
        <f t="shared" si="114"/>
        <v>0</v>
      </c>
    </row>
    <row r="7197" spans="9:9" ht="18.75" x14ac:dyDescent="0.25">
      <c r="I7197" s="9">
        <f t="shared" si="114"/>
        <v>0</v>
      </c>
    </row>
    <row r="7198" spans="9:9" ht="18.75" x14ac:dyDescent="0.25">
      <c r="I7198" s="9">
        <f t="shared" si="114"/>
        <v>0</v>
      </c>
    </row>
    <row r="7199" spans="9:9" ht="18.75" x14ac:dyDescent="0.25">
      <c r="I7199" s="9">
        <f t="shared" si="114"/>
        <v>0</v>
      </c>
    </row>
    <row r="7200" spans="9:9" ht="18.75" x14ac:dyDescent="0.25">
      <c r="I7200" s="9">
        <f t="shared" si="114"/>
        <v>0</v>
      </c>
    </row>
    <row r="7201" spans="9:9" ht="18.75" x14ac:dyDescent="0.25">
      <c r="I7201" s="9">
        <f t="shared" si="114"/>
        <v>0</v>
      </c>
    </row>
    <row r="7202" spans="9:9" ht="18.75" x14ac:dyDescent="0.25">
      <c r="I7202" s="9">
        <f t="shared" si="114"/>
        <v>0</v>
      </c>
    </row>
    <row r="7203" spans="9:9" ht="18.75" x14ac:dyDescent="0.25">
      <c r="I7203" s="9">
        <f t="shared" si="114"/>
        <v>0</v>
      </c>
    </row>
    <row r="7204" spans="9:9" ht="18.75" x14ac:dyDescent="0.25">
      <c r="I7204" s="9">
        <f t="shared" si="114"/>
        <v>0</v>
      </c>
    </row>
    <row r="7205" spans="9:9" ht="18.75" x14ac:dyDescent="0.25">
      <c r="I7205" s="9">
        <f t="shared" si="114"/>
        <v>0</v>
      </c>
    </row>
    <row r="7206" spans="9:9" ht="18.75" x14ac:dyDescent="0.25">
      <c r="I7206" s="9">
        <f t="shared" si="114"/>
        <v>0</v>
      </c>
    </row>
    <row r="7207" spans="9:9" ht="18.75" x14ac:dyDescent="0.25">
      <c r="I7207" s="9">
        <f t="shared" si="114"/>
        <v>0</v>
      </c>
    </row>
    <row r="7208" spans="9:9" ht="18.75" x14ac:dyDescent="0.25">
      <c r="I7208" s="9">
        <f t="shared" si="114"/>
        <v>0</v>
      </c>
    </row>
    <row r="7209" spans="9:9" ht="18.75" x14ac:dyDescent="0.25">
      <c r="I7209" s="9">
        <f t="shared" si="114"/>
        <v>0</v>
      </c>
    </row>
    <row r="7210" spans="9:9" ht="18.75" x14ac:dyDescent="0.25">
      <c r="I7210" s="9">
        <f t="shared" si="114"/>
        <v>0</v>
      </c>
    </row>
    <row r="7211" spans="9:9" ht="18.75" x14ac:dyDescent="0.25">
      <c r="I7211" s="9">
        <f t="shared" si="114"/>
        <v>0</v>
      </c>
    </row>
    <row r="7212" spans="9:9" ht="18.75" x14ac:dyDescent="0.25">
      <c r="I7212" s="9">
        <f t="shared" si="114"/>
        <v>0</v>
      </c>
    </row>
    <row r="7213" spans="9:9" ht="18.75" x14ac:dyDescent="0.25">
      <c r="I7213" s="9">
        <f t="shared" si="114"/>
        <v>0</v>
      </c>
    </row>
    <row r="7214" spans="9:9" ht="18.75" x14ac:dyDescent="0.25">
      <c r="I7214" s="9">
        <f t="shared" si="114"/>
        <v>0</v>
      </c>
    </row>
    <row r="7215" spans="9:9" ht="18.75" x14ac:dyDescent="0.25">
      <c r="I7215" s="9">
        <f t="shared" si="114"/>
        <v>0</v>
      </c>
    </row>
    <row r="7216" spans="9:9" ht="18.75" x14ac:dyDescent="0.25">
      <c r="I7216" s="9">
        <f t="shared" si="114"/>
        <v>0</v>
      </c>
    </row>
    <row r="7217" spans="9:9" ht="18.75" x14ac:dyDescent="0.25">
      <c r="I7217" s="9">
        <f t="shared" si="114"/>
        <v>0</v>
      </c>
    </row>
    <row r="7218" spans="9:9" ht="18.75" x14ac:dyDescent="0.25">
      <c r="I7218" s="9">
        <f t="shared" si="114"/>
        <v>0</v>
      </c>
    </row>
    <row r="7219" spans="9:9" ht="18.75" x14ac:dyDescent="0.25">
      <c r="I7219" s="9">
        <f t="shared" si="114"/>
        <v>0</v>
      </c>
    </row>
    <row r="7220" spans="9:9" ht="18.75" x14ac:dyDescent="0.25">
      <c r="I7220" s="9">
        <f t="shared" si="114"/>
        <v>0</v>
      </c>
    </row>
    <row r="7221" spans="9:9" ht="18.75" x14ac:dyDescent="0.25">
      <c r="I7221" s="9">
        <f t="shared" si="114"/>
        <v>0</v>
      </c>
    </row>
    <row r="7222" spans="9:9" ht="18.75" x14ac:dyDescent="0.25">
      <c r="I7222" s="9">
        <f t="shared" si="114"/>
        <v>0</v>
      </c>
    </row>
    <row r="7223" spans="9:9" ht="18.75" x14ac:dyDescent="0.25">
      <c r="I7223" s="9">
        <f t="shared" si="114"/>
        <v>0</v>
      </c>
    </row>
    <row r="7224" spans="9:9" ht="18.75" x14ac:dyDescent="0.25">
      <c r="I7224" s="9">
        <f t="shared" si="114"/>
        <v>0</v>
      </c>
    </row>
    <row r="7225" spans="9:9" ht="18.75" x14ac:dyDescent="0.25">
      <c r="I7225" s="9">
        <f t="shared" si="114"/>
        <v>0</v>
      </c>
    </row>
    <row r="7226" spans="9:9" ht="18.75" x14ac:dyDescent="0.25">
      <c r="I7226" s="9">
        <f t="shared" si="114"/>
        <v>0</v>
      </c>
    </row>
    <row r="7227" spans="9:9" ht="18.75" x14ac:dyDescent="0.25">
      <c r="I7227" s="9">
        <f t="shared" si="114"/>
        <v>0</v>
      </c>
    </row>
    <row r="7228" spans="9:9" ht="18.75" x14ac:dyDescent="0.25">
      <c r="I7228" s="9">
        <f t="shared" si="114"/>
        <v>0</v>
      </c>
    </row>
    <row r="7229" spans="9:9" ht="18.75" x14ac:dyDescent="0.25">
      <c r="I7229" s="9">
        <f t="shared" si="114"/>
        <v>0</v>
      </c>
    </row>
    <row r="7230" spans="9:9" ht="18.75" x14ac:dyDescent="0.25">
      <c r="I7230" s="9">
        <f t="shared" si="114"/>
        <v>0</v>
      </c>
    </row>
    <row r="7231" spans="9:9" ht="18.75" x14ac:dyDescent="0.25">
      <c r="I7231" s="9">
        <f t="shared" si="114"/>
        <v>0</v>
      </c>
    </row>
    <row r="7232" spans="9:9" ht="18.75" x14ac:dyDescent="0.25">
      <c r="I7232" s="9">
        <f t="shared" si="114"/>
        <v>0</v>
      </c>
    </row>
    <row r="7233" spans="9:9" ht="18.75" x14ac:dyDescent="0.25">
      <c r="I7233" s="9">
        <f t="shared" si="114"/>
        <v>0</v>
      </c>
    </row>
    <row r="7234" spans="9:9" ht="18.75" x14ac:dyDescent="0.25">
      <c r="I7234" s="9">
        <f t="shared" si="114"/>
        <v>0</v>
      </c>
    </row>
    <row r="7235" spans="9:9" ht="18.75" x14ac:dyDescent="0.25">
      <c r="I7235" s="9">
        <f t="shared" si="114"/>
        <v>0</v>
      </c>
    </row>
    <row r="7236" spans="9:9" ht="18.75" x14ac:dyDescent="0.25">
      <c r="I7236" s="9">
        <f t="shared" si="114"/>
        <v>0</v>
      </c>
    </row>
    <row r="7237" spans="9:9" ht="18.75" x14ac:dyDescent="0.25">
      <c r="I7237" s="9">
        <f t="shared" si="114"/>
        <v>0</v>
      </c>
    </row>
    <row r="7238" spans="9:9" ht="18.75" x14ac:dyDescent="0.25">
      <c r="I7238" s="9">
        <f t="shared" si="114"/>
        <v>0</v>
      </c>
    </row>
    <row r="7239" spans="9:9" ht="18.75" x14ac:dyDescent="0.25">
      <c r="I7239" s="9">
        <f t="shared" si="114"/>
        <v>0</v>
      </c>
    </row>
    <row r="7240" spans="9:9" ht="18.75" x14ac:dyDescent="0.25">
      <c r="I7240" s="9">
        <f t="shared" ref="I7240:I7303" si="115">IFERROR((G7240*F7240)-H7240,"")</f>
        <v>0</v>
      </c>
    </row>
    <row r="7241" spans="9:9" ht="18.75" x14ac:dyDescent="0.25">
      <c r="I7241" s="9">
        <f t="shared" si="115"/>
        <v>0</v>
      </c>
    </row>
    <row r="7242" spans="9:9" ht="18.75" x14ac:dyDescent="0.25">
      <c r="I7242" s="9">
        <f t="shared" si="115"/>
        <v>0</v>
      </c>
    </row>
    <row r="7243" spans="9:9" ht="18.75" x14ac:dyDescent="0.25">
      <c r="I7243" s="9">
        <f t="shared" si="115"/>
        <v>0</v>
      </c>
    </row>
    <row r="7244" spans="9:9" ht="18.75" x14ac:dyDescent="0.25">
      <c r="I7244" s="9">
        <f t="shared" si="115"/>
        <v>0</v>
      </c>
    </row>
    <row r="7245" spans="9:9" ht="18.75" x14ac:dyDescent="0.25">
      <c r="I7245" s="9">
        <f t="shared" si="115"/>
        <v>0</v>
      </c>
    </row>
    <row r="7246" spans="9:9" ht="18.75" x14ac:dyDescent="0.25">
      <c r="I7246" s="9">
        <f t="shared" si="115"/>
        <v>0</v>
      </c>
    </row>
    <row r="7247" spans="9:9" ht="18.75" x14ac:dyDescent="0.25">
      <c r="I7247" s="9">
        <f t="shared" si="115"/>
        <v>0</v>
      </c>
    </row>
    <row r="7248" spans="9:9" ht="18.75" x14ac:dyDescent="0.25">
      <c r="I7248" s="9">
        <f t="shared" si="115"/>
        <v>0</v>
      </c>
    </row>
    <row r="7249" spans="9:9" ht="18.75" x14ac:dyDescent="0.25">
      <c r="I7249" s="9">
        <f t="shared" si="115"/>
        <v>0</v>
      </c>
    </row>
    <row r="7250" spans="9:9" ht="18.75" x14ac:dyDescent="0.25">
      <c r="I7250" s="9">
        <f t="shared" si="115"/>
        <v>0</v>
      </c>
    </row>
    <row r="7251" spans="9:9" ht="18.75" x14ac:dyDescent="0.25">
      <c r="I7251" s="9">
        <f t="shared" si="115"/>
        <v>0</v>
      </c>
    </row>
    <row r="7252" spans="9:9" ht="18.75" x14ac:dyDescent="0.25">
      <c r="I7252" s="9">
        <f t="shared" si="115"/>
        <v>0</v>
      </c>
    </row>
    <row r="7253" spans="9:9" ht="18.75" x14ac:dyDescent="0.25">
      <c r="I7253" s="9">
        <f t="shared" si="115"/>
        <v>0</v>
      </c>
    </row>
    <row r="7254" spans="9:9" ht="18.75" x14ac:dyDescent="0.25">
      <c r="I7254" s="9">
        <f t="shared" si="115"/>
        <v>0</v>
      </c>
    </row>
    <row r="7255" spans="9:9" ht="18.75" x14ac:dyDescent="0.25">
      <c r="I7255" s="9">
        <f t="shared" si="115"/>
        <v>0</v>
      </c>
    </row>
    <row r="7256" spans="9:9" ht="18.75" x14ac:dyDescent="0.25">
      <c r="I7256" s="9">
        <f t="shared" si="115"/>
        <v>0</v>
      </c>
    </row>
    <row r="7257" spans="9:9" ht="18.75" x14ac:dyDescent="0.25">
      <c r="I7257" s="9">
        <f t="shared" si="115"/>
        <v>0</v>
      </c>
    </row>
    <row r="7258" spans="9:9" ht="18.75" x14ac:dyDescent="0.25">
      <c r="I7258" s="9">
        <f t="shared" si="115"/>
        <v>0</v>
      </c>
    </row>
    <row r="7259" spans="9:9" ht="18.75" x14ac:dyDescent="0.25">
      <c r="I7259" s="9">
        <f t="shared" si="115"/>
        <v>0</v>
      </c>
    </row>
    <row r="7260" spans="9:9" ht="18.75" x14ac:dyDescent="0.25">
      <c r="I7260" s="9">
        <f t="shared" si="115"/>
        <v>0</v>
      </c>
    </row>
    <row r="7261" spans="9:9" ht="18.75" x14ac:dyDescent="0.25">
      <c r="I7261" s="9">
        <f t="shared" si="115"/>
        <v>0</v>
      </c>
    </row>
    <row r="7262" spans="9:9" ht="18.75" x14ac:dyDescent="0.25">
      <c r="I7262" s="9">
        <f t="shared" si="115"/>
        <v>0</v>
      </c>
    </row>
    <row r="7263" spans="9:9" ht="18.75" x14ac:dyDescent="0.25">
      <c r="I7263" s="9">
        <f t="shared" si="115"/>
        <v>0</v>
      </c>
    </row>
    <row r="7264" spans="9:9" ht="18.75" x14ac:dyDescent="0.25">
      <c r="I7264" s="9">
        <f t="shared" si="115"/>
        <v>0</v>
      </c>
    </row>
    <row r="7265" spans="9:9" ht="18.75" x14ac:dyDescent="0.25">
      <c r="I7265" s="9">
        <f t="shared" si="115"/>
        <v>0</v>
      </c>
    </row>
    <row r="7266" spans="9:9" ht="18.75" x14ac:dyDescent="0.25">
      <c r="I7266" s="9">
        <f t="shared" si="115"/>
        <v>0</v>
      </c>
    </row>
    <row r="7267" spans="9:9" ht="18.75" x14ac:dyDescent="0.25">
      <c r="I7267" s="9">
        <f t="shared" si="115"/>
        <v>0</v>
      </c>
    </row>
    <row r="7268" spans="9:9" ht="18.75" x14ac:dyDescent="0.25">
      <c r="I7268" s="9">
        <f t="shared" si="115"/>
        <v>0</v>
      </c>
    </row>
    <row r="7269" spans="9:9" ht="18.75" x14ac:dyDescent="0.25">
      <c r="I7269" s="9">
        <f t="shared" si="115"/>
        <v>0</v>
      </c>
    </row>
    <row r="7270" spans="9:9" ht="18.75" x14ac:dyDescent="0.25">
      <c r="I7270" s="9">
        <f t="shared" si="115"/>
        <v>0</v>
      </c>
    </row>
    <row r="7271" spans="9:9" ht="18.75" x14ac:dyDescent="0.25">
      <c r="I7271" s="9">
        <f t="shared" si="115"/>
        <v>0</v>
      </c>
    </row>
    <row r="7272" spans="9:9" ht="18.75" x14ac:dyDescent="0.25">
      <c r="I7272" s="9">
        <f t="shared" si="115"/>
        <v>0</v>
      </c>
    </row>
    <row r="7273" spans="9:9" ht="18.75" x14ac:dyDescent="0.25">
      <c r="I7273" s="9">
        <f t="shared" si="115"/>
        <v>0</v>
      </c>
    </row>
    <row r="7274" spans="9:9" ht="18.75" x14ac:dyDescent="0.25">
      <c r="I7274" s="9">
        <f t="shared" si="115"/>
        <v>0</v>
      </c>
    </row>
    <row r="7275" spans="9:9" ht="18.75" x14ac:dyDescent="0.25">
      <c r="I7275" s="9">
        <f t="shared" si="115"/>
        <v>0</v>
      </c>
    </row>
    <row r="7276" spans="9:9" ht="18.75" x14ac:dyDescent="0.25">
      <c r="I7276" s="9">
        <f t="shared" si="115"/>
        <v>0</v>
      </c>
    </row>
    <row r="7277" spans="9:9" ht="18.75" x14ac:dyDescent="0.25">
      <c r="I7277" s="9">
        <f t="shared" si="115"/>
        <v>0</v>
      </c>
    </row>
    <row r="7278" spans="9:9" ht="18.75" x14ac:dyDescent="0.25">
      <c r="I7278" s="9">
        <f t="shared" si="115"/>
        <v>0</v>
      </c>
    </row>
    <row r="7279" spans="9:9" ht="18.75" x14ac:dyDescent="0.25">
      <c r="I7279" s="9">
        <f t="shared" si="115"/>
        <v>0</v>
      </c>
    </row>
    <row r="7280" spans="9:9" ht="18.75" x14ac:dyDescent="0.25">
      <c r="I7280" s="9">
        <f t="shared" si="115"/>
        <v>0</v>
      </c>
    </row>
    <row r="7281" spans="9:9" ht="18.75" x14ac:dyDescent="0.25">
      <c r="I7281" s="9">
        <f t="shared" si="115"/>
        <v>0</v>
      </c>
    </row>
    <row r="7282" spans="9:9" ht="18.75" x14ac:dyDescent="0.25">
      <c r="I7282" s="9">
        <f t="shared" si="115"/>
        <v>0</v>
      </c>
    </row>
    <row r="7283" spans="9:9" ht="18.75" x14ac:dyDescent="0.25">
      <c r="I7283" s="9">
        <f t="shared" si="115"/>
        <v>0</v>
      </c>
    </row>
    <row r="7284" spans="9:9" ht="18.75" x14ac:dyDescent="0.25">
      <c r="I7284" s="9">
        <f t="shared" si="115"/>
        <v>0</v>
      </c>
    </row>
    <row r="7285" spans="9:9" ht="18.75" x14ac:dyDescent="0.25">
      <c r="I7285" s="9">
        <f t="shared" si="115"/>
        <v>0</v>
      </c>
    </row>
    <row r="7286" spans="9:9" ht="18.75" x14ac:dyDescent="0.25">
      <c r="I7286" s="9">
        <f t="shared" si="115"/>
        <v>0</v>
      </c>
    </row>
    <row r="7287" spans="9:9" ht="18.75" x14ac:dyDescent="0.25">
      <c r="I7287" s="9">
        <f t="shared" si="115"/>
        <v>0</v>
      </c>
    </row>
    <row r="7288" spans="9:9" ht="18.75" x14ac:dyDescent="0.25">
      <c r="I7288" s="9">
        <f t="shared" si="115"/>
        <v>0</v>
      </c>
    </row>
    <row r="7289" spans="9:9" ht="18.75" x14ac:dyDescent="0.25">
      <c r="I7289" s="9">
        <f t="shared" si="115"/>
        <v>0</v>
      </c>
    </row>
    <row r="7290" spans="9:9" ht="18.75" x14ac:dyDescent="0.25">
      <c r="I7290" s="9">
        <f t="shared" si="115"/>
        <v>0</v>
      </c>
    </row>
    <row r="7291" spans="9:9" ht="18.75" x14ac:dyDescent="0.25">
      <c r="I7291" s="9">
        <f t="shared" si="115"/>
        <v>0</v>
      </c>
    </row>
    <row r="7292" spans="9:9" ht="18.75" x14ac:dyDescent="0.25">
      <c r="I7292" s="9">
        <f t="shared" si="115"/>
        <v>0</v>
      </c>
    </row>
    <row r="7293" spans="9:9" ht="18.75" x14ac:dyDescent="0.25">
      <c r="I7293" s="9">
        <f t="shared" si="115"/>
        <v>0</v>
      </c>
    </row>
    <row r="7294" spans="9:9" ht="18.75" x14ac:dyDescent="0.25">
      <c r="I7294" s="9">
        <f t="shared" si="115"/>
        <v>0</v>
      </c>
    </row>
    <row r="7295" spans="9:9" ht="18.75" x14ac:dyDescent="0.25">
      <c r="I7295" s="9">
        <f t="shared" si="115"/>
        <v>0</v>
      </c>
    </row>
    <row r="7296" spans="9:9" ht="18.75" x14ac:dyDescent="0.25">
      <c r="I7296" s="9">
        <f t="shared" si="115"/>
        <v>0</v>
      </c>
    </row>
    <row r="7297" spans="9:9" ht="18.75" x14ac:dyDescent="0.25">
      <c r="I7297" s="9">
        <f t="shared" si="115"/>
        <v>0</v>
      </c>
    </row>
    <row r="7298" spans="9:9" ht="18.75" x14ac:dyDescent="0.25">
      <c r="I7298" s="9">
        <f t="shared" si="115"/>
        <v>0</v>
      </c>
    </row>
    <row r="7299" spans="9:9" ht="18.75" x14ac:dyDescent="0.25">
      <c r="I7299" s="9">
        <f t="shared" si="115"/>
        <v>0</v>
      </c>
    </row>
    <row r="7300" spans="9:9" ht="18.75" x14ac:dyDescent="0.25">
      <c r="I7300" s="9">
        <f t="shared" si="115"/>
        <v>0</v>
      </c>
    </row>
    <row r="7301" spans="9:9" ht="18.75" x14ac:dyDescent="0.25">
      <c r="I7301" s="9">
        <f t="shared" si="115"/>
        <v>0</v>
      </c>
    </row>
    <row r="7302" spans="9:9" ht="18.75" x14ac:dyDescent="0.25">
      <c r="I7302" s="9">
        <f t="shared" si="115"/>
        <v>0</v>
      </c>
    </row>
    <row r="7303" spans="9:9" ht="18.75" x14ac:dyDescent="0.25">
      <c r="I7303" s="9">
        <f t="shared" si="115"/>
        <v>0</v>
      </c>
    </row>
    <row r="7304" spans="9:9" ht="18.75" x14ac:dyDescent="0.25">
      <c r="I7304" s="9">
        <f t="shared" ref="I7304:I7367" si="116">IFERROR((G7304*F7304)-H7304,"")</f>
        <v>0</v>
      </c>
    </row>
    <row r="7305" spans="9:9" ht="18.75" x14ac:dyDescent="0.25">
      <c r="I7305" s="9">
        <f t="shared" si="116"/>
        <v>0</v>
      </c>
    </row>
    <row r="7306" spans="9:9" ht="18.75" x14ac:dyDescent="0.25">
      <c r="I7306" s="9">
        <f t="shared" si="116"/>
        <v>0</v>
      </c>
    </row>
    <row r="7307" spans="9:9" ht="18.75" x14ac:dyDescent="0.25">
      <c r="I7307" s="9">
        <f t="shared" si="116"/>
        <v>0</v>
      </c>
    </row>
    <row r="7308" spans="9:9" ht="18.75" x14ac:dyDescent="0.25">
      <c r="I7308" s="9">
        <f t="shared" si="116"/>
        <v>0</v>
      </c>
    </row>
    <row r="7309" spans="9:9" ht="18.75" x14ac:dyDescent="0.25">
      <c r="I7309" s="9">
        <f t="shared" si="116"/>
        <v>0</v>
      </c>
    </row>
    <row r="7310" spans="9:9" ht="18.75" x14ac:dyDescent="0.25">
      <c r="I7310" s="9">
        <f t="shared" si="116"/>
        <v>0</v>
      </c>
    </row>
    <row r="7311" spans="9:9" ht="18.75" x14ac:dyDescent="0.25">
      <c r="I7311" s="9">
        <f t="shared" si="116"/>
        <v>0</v>
      </c>
    </row>
    <row r="7312" spans="9:9" ht="18.75" x14ac:dyDescent="0.25">
      <c r="I7312" s="9">
        <f t="shared" si="116"/>
        <v>0</v>
      </c>
    </row>
    <row r="7313" spans="9:9" ht="18.75" x14ac:dyDescent="0.25">
      <c r="I7313" s="9">
        <f t="shared" si="116"/>
        <v>0</v>
      </c>
    </row>
    <row r="7314" spans="9:9" ht="18.75" x14ac:dyDescent="0.25">
      <c r="I7314" s="9">
        <f t="shared" si="116"/>
        <v>0</v>
      </c>
    </row>
    <row r="7315" spans="9:9" ht="18.75" x14ac:dyDescent="0.25">
      <c r="I7315" s="9">
        <f t="shared" si="116"/>
        <v>0</v>
      </c>
    </row>
    <row r="7316" spans="9:9" ht="18.75" x14ac:dyDescent="0.25">
      <c r="I7316" s="9">
        <f t="shared" si="116"/>
        <v>0</v>
      </c>
    </row>
    <row r="7317" spans="9:9" ht="18.75" x14ac:dyDescent="0.25">
      <c r="I7317" s="9">
        <f t="shared" si="116"/>
        <v>0</v>
      </c>
    </row>
    <row r="7318" spans="9:9" ht="18.75" x14ac:dyDescent="0.25">
      <c r="I7318" s="9">
        <f t="shared" si="116"/>
        <v>0</v>
      </c>
    </row>
    <row r="7319" spans="9:9" ht="18.75" x14ac:dyDescent="0.25">
      <c r="I7319" s="9">
        <f t="shared" si="116"/>
        <v>0</v>
      </c>
    </row>
    <row r="7320" spans="9:9" ht="18.75" x14ac:dyDescent="0.25">
      <c r="I7320" s="9">
        <f t="shared" si="116"/>
        <v>0</v>
      </c>
    </row>
    <row r="7321" spans="9:9" ht="18.75" x14ac:dyDescent="0.25">
      <c r="I7321" s="9">
        <f t="shared" si="116"/>
        <v>0</v>
      </c>
    </row>
    <row r="7322" spans="9:9" ht="18.75" x14ac:dyDescent="0.25">
      <c r="I7322" s="9">
        <f t="shared" si="116"/>
        <v>0</v>
      </c>
    </row>
    <row r="7323" spans="9:9" ht="18.75" x14ac:dyDescent="0.25">
      <c r="I7323" s="9">
        <f t="shared" si="116"/>
        <v>0</v>
      </c>
    </row>
    <row r="7324" spans="9:9" ht="18.75" x14ac:dyDescent="0.25">
      <c r="I7324" s="9">
        <f t="shared" si="116"/>
        <v>0</v>
      </c>
    </row>
    <row r="7325" spans="9:9" ht="18.75" x14ac:dyDescent="0.25">
      <c r="I7325" s="9">
        <f t="shared" si="116"/>
        <v>0</v>
      </c>
    </row>
    <row r="7326" spans="9:9" ht="18.75" x14ac:dyDescent="0.25">
      <c r="I7326" s="9">
        <f t="shared" si="116"/>
        <v>0</v>
      </c>
    </row>
    <row r="7327" spans="9:9" ht="18.75" x14ac:dyDescent="0.25">
      <c r="I7327" s="9">
        <f t="shared" si="116"/>
        <v>0</v>
      </c>
    </row>
    <row r="7328" spans="9:9" ht="18.75" x14ac:dyDescent="0.25">
      <c r="I7328" s="9">
        <f t="shared" si="116"/>
        <v>0</v>
      </c>
    </row>
    <row r="7329" spans="9:9" ht="18.75" x14ac:dyDescent="0.25">
      <c r="I7329" s="9">
        <f t="shared" si="116"/>
        <v>0</v>
      </c>
    </row>
    <row r="7330" spans="9:9" ht="18.75" x14ac:dyDescent="0.25">
      <c r="I7330" s="9">
        <f t="shared" si="116"/>
        <v>0</v>
      </c>
    </row>
    <row r="7331" spans="9:9" ht="18.75" x14ac:dyDescent="0.25">
      <c r="I7331" s="9">
        <f t="shared" si="116"/>
        <v>0</v>
      </c>
    </row>
    <row r="7332" spans="9:9" ht="18.75" x14ac:dyDescent="0.25">
      <c r="I7332" s="9">
        <f t="shared" si="116"/>
        <v>0</v>
      </c>
    </row>
    <row r="7333" spans="9:9" ht="18.75" x14ac:dyDescent="0.25">
      <c r="I7333" s="9">
        <f t="shared" si="116"/>
        <v>0</v>
      </c>
    </row>
    <row r="7334" spans="9:9" ht="18.75" x14ac:dyDescent="0.25">
      <c r="I7334" s="9">
        <f t="shared" si="116"/>
        <v>0</v>
      </c>
    </row>
    <row r="7335" spans="9:9" ht="18.75" x14ac:dyDescent="0.25">
      <c r="I7335" s="9">
        <f t="shared" si="116"/>
        <v>0</v>
      </c>
    </row>
    <row r="7336" spans="9:9" ht="18.75" x14ac:dyDescent="0.25">
      <c r="I7336" s="9">
        <f t="shared" si="116"/>
        <v>0</v>
      </c>
    </row>
    <row r="7337" spans="9:9" ht="18.75" x14ac:dyDescent="0.25">
      <c r="I7337" s="9">
        <f t="shared" si="116"/>
        <v>0</v>
      </c>
    </row>
    <row r="7338" spans="9:9" ht="18.75" x14ac:dyDescent="0.25">
      <c r="I7338" s="9">
        <f t="shared" si="116"/>
        <v>0</v>
      </c>
    </row>
    <row r="7339" spans="9:9" ht="18.75" x14ac:dyDescent="0.25">
      <c r="I7339" s="9">
        <f t="shared" si="116"/>
        <v>0</v>
      </c>
    </row>
    <row r="7340" spans="9:9" ht="18.75" x14ac:dyDescent="0.25">
      <c r="I7340" s="9">
        <f t="shared" si="116"/>
        <v>0</v>
      </c>
    </row>
    <row r="7341" spans="9:9" ht="18.75" x14ac:dyDescent="0.25">
      <c r="I7341" s="9">
        <f t="shared" si="116"/>
        <v>0</v>
      </c>
    </row>
    <row r="7342" spans="9:9" ht="18.75" x14ac:dyDescent="0.25">
      <c r="I7342" s="9">
        <f t="shared" si="116"/>
        <v>0</v>
      </c>
    </row>
    <row r="7343" spans="9:9" ht="18.75" x14ac:dyDescent="0.25">
      <c r="I7343" s="9">
        <f t="shared" si="116"/>
        <v>0</v>
      </c>
    </row>
    <row r="7344" spans="9:9" ht="18.75" x14ac:dyDescent="0.25">
      <c r="I7344" s="9">
        <f t="shared" si="116"/>
        <v>0</v>
      </c>
    </row>
    <row r="7345" spans="9:9" ht="18.75" x14ac:dyDescent="0.25">
      <c r="I7345" s="9">
        <f t="shared" si="116"/>
        <v>0</v>
      </c>
    </row>
    <row r="7346" spans="9:9" ht="18.75" x14ac:dyDescent="0.25">
      <c r="I7346" s="9">
        <f t="shared" si="116"/>
        <v>0</v>
      </c>
    </row>
    <row r="7347" spans="9:9" ht="18.75" x14ac:dyDescent="0.25">
      <c r="I7347" s="9">
        <f t="shared" si="116"/>
        <v>0</v>
      </c>
    </row>
    <row r="7348" spans="9:9" ht="18.75" x14ac:dyDescent="0.25">
      <c r="I7348" s="9">
        <f t="shared" si="116"/>
        <v>0</v>
      </c>
    </row>
    <row r="7349" spans="9:9" ht="18.75" x14ac:dyDescent="0.25">
      <c r="I7349" s="9">
        <f t="shared" si="116"/>
        <v>0</v>
      </c>
    </row>
    <row r="7350" spans="9:9" ht="18.75" x14ac:dyDescent="0.25">
      <c r="I7350" s="9">
        <f t="shared" si="116"/>
        <v>0</v>
      </c>
    </row>
    <row r="7351" spans="9:9" ht="18.75" x14ac:dyDescent="0.25">
      <c r="I7351" s="9">
        <f t="shared" si="116"/>
        <v>0</v>
      </c>
    </row>
    <row r="7352" spans="9:9" ht="18.75" x14ac:dyDescent="0.25">
      <c r="I7352" s="9">
        <f t="shared" si="116"/>
        <v>0</v>
      </c>
    </row>
    <row r="7353" spans="9:9" ht="18.75" x14ac:dyDescent="0.25">
      <c r="I7353" s="9">
        <f t="shared" si="116"/>
        <v>0</v>
      </c>
    </row>
    <row r="7354" spans="9:9" ht="18.75" x14ac:dyDescent="0.25">
      <c r="I7354" s="9">
        <f t="shared" si="116"/>
        <v>0</v>
      </c>
    </row>
    <row r="7355" spans="9:9" ht="18.75" x14ac:dyDescent="0.25">
      <c r="I7355" s="9">
        <f t="shared" si="116"/>
        <v>0</v>
      </c>
    </row>
    <row r="7356" spans="9:9" ht="18.75" x14ac:dyDescent="0.25">
      <c r="I7356" s="9">
        <f t="shared" si="116"/>
        <v>0</v>
      </c>
    </row>
    <row r="7357" spans="9:9" ht="18.75" x14ac:dyDescent="0.25">
      <c r="I7357" s="9">
        <f t="shared" si="116"/>
        <v>0</v>
      </c>
    </row>
    <row r="7358" spans="9:9" ht="18.75" x14ac:dyDescent="0.25">
      <c r="I7358" s="9">
        <f t="shared" si="116"/>
        <v>0</v>
      </c>
    </row>
    <row r="7359" spans="9:9" ht="18.75" x14ac:dyDescent="0.25">
      <c r="I7359" s="9">
        <f t="shared" si="116"/>
        <v>0</v>
      </c>
    </row>
    <row r="7360" spans="9:9" ht="18.75" x14ac:dyDescent="0.25">
      <c r="I7360" s="9">
        <f t="shared" si="116"/>
        <v>0</v>
      </c>
    </row>
    <row r="7361" spans="9:9" ht="18.75" x14ac:dyDescent="0.25">
      <c r="I7361" s="9">
        <f t="shared" si="116"/>
        <v>0</v>
      </c>
    </row>
    <row r="7362" spans="9:9" ht="18.75" x14ac:dyDescent="0.25">
      <c r="I7362" s="9">
        <f t="shared" si="116"/>
        <v>0</v>
      </c>
    </row>
    <row r="7363" spans="9:9" ht="18.75" x14ac:dyDescent="0.25">
      <c r="I7363" s="9">
        <f t="shared" si="116"/>
        <v>0</v>
      </c>
    </row>
    <row r="7364" spans="9:9" ht="18.75" x14ac:dyDescent="0.25">
      <c r="I7364" s="9">
        <f t="shared" si="116"/>
        <v>0</v>
      </c>
    </row>
    <row r="7365" spans="9:9" ht="18.75" x14ac:dyDescent="0.25">
      <c r="I7365" s="9">
        <f t="shared" si="116"/>
        <v>0</v>
      </c>
    </row>
    <row r="7366" spans="9:9" ht="18.75" x14ac:dyDescent="0.25">
      <c r="I7366" s="9">
        <f t="shared" si="116"/>
        <v>0</v>
      </c>
    </row>
    <row r="7367" spans="9:9" ht="18.75" x14ac:dyDescent="0.25">
      <c r="I7367" s="9">
        <f t="shared" si="116"/>
        <v>0</v>
      </c>
    </row>
    <row r="7368" spans="9:9" ht="18.75" x14ac:dyDescent="0.25">
      <c r="I7368" s="9">
        <f t="shared" ref="I7368:I7431" si="117">IFERROR((G7368*F7368)-H7368,"")</f>
        <v>0</v>
      </c>
    </row>
    <row r="7369" spans="9:9" ht="18.75" x14ac:dyDescent="0.25">
      <c r="I7369" s="9">
        <f t="shared" si="117"/>
        <v>0</v>
      </c>
    </row>
    <row r="7370" spans="9:9" ht="18.75" x14ac:dyDescent="0.25">
      <c r="I7370" s="9">
        <f t="shared" si="117"/>
        <v>0</v>
      </c>
    </row>
    <row r="7371" spans="9:9" ht="18.75" x14ac:dyDescent="0.25">
      <c r="I7371" s="9">
        <f t="shared" si="117"/>
        <v>0</v>
      </c>
    </row>
    <row r="7372" spans="9:9" ht="18.75" x14ac:dyDescent="0.25">
      <c r="I7372" s="9">
        <f t="shared" si="117"/>
        <v>0</v>
      </c>
    </row>
    <row r="7373" spans="9:9" ht="18.75" x14ac:dyDescent="0.25">
      <c r="I7373" s="9">
        <f t="shared" si="117"/>
        <v>0</v>
      </c>
    </row>
    <row r="7374" spans="9:9" ht="18.75" x14ac:dyDescent="0.25">
      <c r="I7374" s="9">
        <f t="shared" si="117"/>
        <v>0</v>
      </c>
    </row>
    <row r="7375" spans="9:9" ht="18.75" x14ac:dyDescent="0.25">
      <c r="I7375" s="9">
        <f t="shared" si="117"/>
        <v>0</v>
      </c>
    </row>
    <row r="7376" spans="9:9" ht="18.75" x14ac:dyDescent="0.25">
      <c r="I7376" s="9">
        <f t="shared" si="117"/>
        <v>0</v>
      </c>
    </row>
    <row r="7377" spans="9:9" ht="18.75" x14ac:dyDescent="0.25">
      <c r="I7377" s="9">
        <f t="shared" si="117"/>
        <v>0</v>
      </c>
    </row>
    <row r="7378" spans="9:9" ht="18.75" x14ac:dyDescent="0.25">
      <c r="I7378" s="9">
        <f t="shared" si="117"/>
        <v>0</v>
      </c>
    </row>
    <row r="7379" spans="9:9" ht="18.75" x14ac:dyDescent="0.25">
      <c r="I7379" s="9">
        <f t="shared" si="117"/>
        <v>0</v>
      </c>
    </row>
    <row r="7380" spans="9:9" ht="18.75" x14ac:dyDescent="0.25">
      <c r="I7380" s="9">
        <f t="shared" si="117"/>
        <v>0</v>
      </c>
    </row>
    <row r="7381" spans="9:9" ht="18.75" x14ac:dyDescent="0.25">
      <c r="I7381" s="9">
        <f t="shared" si="117"/>
        <v>0</v>
      </c>
    </row>
    <row r="7382" spans="9:9" ht="18.75" x14ac:dyDescent="0.25">
      <c r="I7382" s="9">
        <f t="shared" si="117"/>
        <v>0</v>
      </c>
    </row>
    <row r="7383" spans="9:9" ht="18.75" x14ac:dyDescent="0.25">
      <c r="I7383" s="9">
        <f t="shared" si="117"/>
        <v>0</v>
      </c>
    </row>
    <row r="7384" spans="9:9" ht="18.75" x14ac:dyDescent="0.25">
      <c r="I7384" s="9">
        <f t="shared" si="117"/>
        <v>0</v>
      </c>
    </row>
    <row r="7385" spans="9:9" ht="18.75" x14ac:dyDescent="0.25">
      <c r="I7385" s="9">
        <f t="shared" si="117"/>
        <v>0</v>
      </c>
    </row>
    <row r="7386" spans="9:9" ht="18.75" x14ac:dyDescent="0.25">
      <c r="I7386" s="9">
        <f t="shared" si="117"/>
        <v>0</v>
      </c>
    </row>
    <row r="7387" spans="9:9" ht="18.75" x14ac:dyDescent="0.25">
      <c r="I7387" s="9">
        <f t="shared" si="117"/>
        <v>0</v>
      </c>
    </row>
    <row r="7388" spans="9:9" ht="18.75" x14ac:dyDescent="0.25">
      <c r="I7388" s="9">
        <f t="shared" si="117"/>
        <v>0</v>
      </c>
    </row>
    <row r="7389" spans="9:9" ht="18.75" x14ac:dyDescent="0.25">
      <c r="I7389" s="9">
        <f t="shared" si="117"/>
        <v>0</v>
      </c>
    </row>
    <row r="7390" spans="9:9" ht="18.75" x14ac:dyDescent="0.25">
      <c r="I7390" s="9">
        <f t="shared" si="117"/>
        <v>0</v>
      </c>
    </row>
    <row r="7391" spans="9:9" ht="18.75" x14ac:dyDescent="0.25">
      <c r="I7391" s="9">
        <f t="shared" si="117"/>
        <v>0</v>
      </c>
    </row>
    <row r="7392" spans="9:9" ht="18.75" x14ac:dyDescent="0.25">
      <c r="I7392" s="9">
        <f t="shared" si="117"/>
        <v>0</v>
      </c>
    </row>
    <row r="7393" spans="9:9" ht="18.75" x14ac:dyDescent="0.25">
      <c r="I7393" s="9">
        <f t="shared" si="117"/>
        <v>0</v>
      </c>
    </row>
    <row r="7394" spans="9:9" ht="18.75" x14ac:dyDescent="0.25">
      <c r="I7394" s="9">
        <f t="shared" si="117"/>
        <v>0</v>
      </c>
    </row>
    <row r="7395" spans="9:9" ht="18.75" x14ac:dyDescent="0.25">
      <c r="I7395" s="9">
        <f t="shared" si="117"/>
        <v>0</v>
      </c>
    </row>
    <row r="7396" spans="9:9" ht="18.75" x14ac:dyDescent="0.25">
      <c r="I7396" s="9">
        <f t="shared" si="117"/>
        <v>0</v>
      </c>
    </row>
    <row r="7397" spans="9:9" ht="18.75" x14ac:dyDescent="0.25">
      <c r="I7397" s="9">
        <f t="shared" si="117"/>
        <v>0</v>
      </c>
    </row>
    <row r="7398" spans="9:9" ht="18.75" x14ac:dyDescent="0.25">
      <c r="I7398" s="9">
        <f t="shared" si="117"/>
        <v>0</v>
      </c>
    </row>
    <row r="7399" spans="9:9" ht="18.75" x14ac:dyDescent="0.25">
      <c r="I7399" s="9">
        <f t="shared" si="117"/>
        <v>0</v>
      </c>
    </row>
    <row r="7400" spans="9:9" ht="18.75" x14ac:dyDescent="0.25">
      <c r="I7400" s="9">
        <f t="shared" si="117"/>
        <v>0</v>
      </c>
    </row>
    <row r="7401" spans="9:9" ht="18.75" x14ac:dyDescent="0.25">
      <c r="I7401" s="9">
        <f t="shared" si="117"/>
        <v>0</v>
      </c>
    </row>
    <row r="7402" spans="9:9" ht="18.75" x14ac:dyDescent="0.25">
      <c r="I7402" s="9">
        <f t="shared" si="117"/>
        <v>0</v>
      </c>
    </row>
    <row r="7403" spans="9:9" ht="18.75" x14ac:dyDescent="0.25">
      <c r="I7403" s="9">
        <f t="shared" si="117"/>
        <v>0</v>
      </c>
    </row>
    <row r="7404" spans="9:9" ht="18.75" x14ac:dyDescent="0.25">
      <c r="I7404" s="9">
        <f t="shared" si="117"/>
        <v>0</v>
      </c>
    </row>
    <row r="7405" spans="9:9" ht="18.75" x14ac:dyDescent="0.25">
      <c r="I7405" s="9">
        <f t="shared" si="117"/>
        <v>0</v>
      </c>
    </row>
    <row r="7406" spans="9:9" ht="18.75" x14ac:dyDescent="0.25">
      <c r="I7406" s="9">
        <f t="shared" si="117"/>
        <v>0</v>
      </c>
    </row>
    <row r="7407" spans="9:9" ht="18.75" x14ac:dyDescent="0.25">
      <c r="I7407" s="9">
        <f t="shared" si="117"/>
        <v>0</v>
      </c>
    </row>
    <row r="7408" spans="9:9" ht="18.75" x14ac:dyDescent="0.25">
      <c r="I7408" s="9">
        <f t="shared" si="117"/>
        <v>0</v>
      </c>
    </row>
    <row r="7409" spans="9:9" ht="18.75" x14ac:dyDescent="0.25">
      <c r="I7409" s="9">
        <f t="shared" si="117"/>
        <v>0</v>
      </c>
    </row>
    <row r="7410" spans="9:9" ht="18.75" x14ac:dyDescent="0.25">
      <c r="I7410" s="9">
        <f t="shared" si="117"/>
        <v>0</v>
      </c>
    </row>
    <row r="7411" spans="9:9" ht="18.75" x14ac:dyDescent="0.25">
      <c r="I7411" s="9">
        <f t="shared" si="117"/>
        <v>0</v>
      </c>
    </row>
    <row r="7412" spans="9:9" ht="18.75" x14ac:dyDescent="0.25">
      <c r="I7412" s="9">
        <f t="shared" si="117"/>
        <v>0</v>
      </c>
    </row>
    <row r="7413" spans="9:9" ht="18.75" x14ac:dyDescent="0.25">
      <c r="I7413" s="9">
        <f t="shared" si="117"/>
        <v>0</v>
      </c>
    </row>
    <row r="7414" spans="9:9" ht="18.75" x14ac:dyDescent="0.25">
      <c r="I7414" s="9">
        <f t="shared" si="117"/>
        <v>0</v>
      </c>
    </row>
    <row r="7415" spans="9:9" ht="18.75" x14ac:dyDescent="0.25">
      <c r="I7415" s="9">
        <f t="shared" si="117"/>
        <v>0</v>
      </c>
    </row>
    <row r="7416" spans="9:9" ht="18.75" x14ac:dyDescent="0.25">
      <c r="I7416" s="9">
        <f t="shared" si="117"/>
        <v>0</v>
      </c>
    </row>
    <row r="7417" spans="9:9" ht="18.75" x14ac:dyDescent="0.25">
      <c r="I7417" s="9">
        <f t="shared" si="117"/>
        <v>0</v>
      </c>
    </row>
    <row r="7418" spans="9:9" ht="18.75" x14ac:dyDescent="0.25">
      <c r="I7418" s="9">
        <f t="shared" si="117"/>
        <v>0</v>
      </c>
    </row>
    <row r="7419" spans="9:9" ht="18.75" x14ac:dyDescent="0.25">
      <c r="I7419" s="9">
        <f t="shared" si="117"/>
        <v>0</v>
      </c>
    </row>
    <row r="7420" spans="9:9" ht="18.75" x14ac:dyDescent="0.25">
      <c r="I7420" s="9">
        <f t="shared" si="117"/>
        <v>0</v>
      </c>
    </row>
    <row r="7421" spans="9:9" ht="18.75" x14ac:dyDescent="0.25">
      <c r="I7421" s="9">
        <f t="shared" si="117"/>
        <v>0</v>
      </c>
    </row>
    <row r="7422" spans="9:9" ht="18.75" x14ac:dyDescent="0.25">
      <c r="I7422" s="9">
        <f t="shared" si="117"/>
        <v>0</v>
      </c>
    </row>
    <row r="7423" spans="9:9" ht="18.75" x14ac:dyDescent="0.25">
      <c r="I7423" s="9">
        <f t="shared" si="117"/>
        <v>0</v>
      </c>
    </row>
    <row r="7424" spans="9:9" ht="18.75" x14ac:dyDescent="0.25">
      <c r="I7424" s="9">
        <f t="shared" si="117"/>
        <v>0</v>
      </c>
    </row>
    <row r="7425" spans="9:9" ht="18.75" x14ac:dyDescent="0.25">
      <c r="I7425" s="9">
        <f t="shared" si="117"/>
        <v>0</v>
      </c>
    </row>
    <row r="7426" spans="9:9" ht="18.75" x14ac:dyDescent="0.25">
      <c r="I7426" s="9">
        <f t="shared" si="117"/>
        <v>0</v>
      </c>
    </row>
    <row r="7427" spans="9:9" ht="18.75" x14ac:dyDescent="0.25">
      <c r="I7427" s="9">
        <f t="shared" si="117"/>
        <v>0</v>
      </c>
    </row>
    <row r="7428" spans="9:9" ht="18.75" x14ac:dyDescent="0.25">
      <c r="I7428" s="9">
        <f t="shared" si="117"/>
        <v>0</v>
      </c>
    </row>
    <row r="7429" spans="9:9" ht="18.75" x14ac:dyDescent="0.25">
      <c r="I7429" s="9">
        <f t="shared" si="117"/>
        <v>0</v>
      </c>
    </row>
    <row r="7430" spans="9:9" ht="18.75" x14ac:dyDescent="0.25">
      <c r="I7430" s="9">
        <f t="shared" si="117"/>
        <v>0</v>
      </c>
    </row>
    <row r="7431" spans="9:9" ht="18.75" x14ac:dyDescent="0.25">
      <c r="I7431" s="9">
        <f t="shared" si="117"/>
        <v>0</v>
      </c>
    </row>
    <row r="7432" spans="9:9" ht="18.75" x14ac:dyDescent="0.25">
      <c r="I7432" s="9">
        <f t="shared" ref="I7432:I7495" si="118">IFERROR((G7432*F7432)-H7432,"")</f>
        <v>0</v>
      </c>
    </row>
    <row r="7433" spans="9:9" ht="18.75" x14ac:dyDescent="0.25">
      <c r="I7433" s="9">
        <f t="shared" si="118"/>
        <v>0</v>
      </c>
    </row>
    <row r="7434" spans="9:9" ht="18.75" x14ac:dyDescent="0.25">
      <c r="I7434" s="9">
        <f t="shared" si="118"/>
        <v>0</v>
      </c>
    </row>
    <row r="7435" spans="9:9" ht="18.75" x14ac:dyDescent="0.25">
      <c r="I7435" s="9">
        <f t="shared" si="118"/>
        <v>0</v>
      </c>
    </row>
    <row r="7436" spans="9:9" ht="18.75" x14ac:dyDescent="0.25">
      <c r="I7436" s="9">
        <f t="shared" si="118"/>
        <v>0</v>
      </c>
    </row>
    <row r="7437" spans="9:9" ht="18.75" x14ac:dyDescent="0.25">
      <c r="I7437" s="9">
        <f t="shared" si="118"/>
        <v>0</v>
      </c>
    </row>
    <row r="7438" spans="9:9" ht="18.75" x14ac:dyDescent="0.25">
      <c r="I7438" s="9">
        <f t="shared" si="118"/>
        <v>0</v>
      </c>
    </row>
    <row r="7439" spans="9:9" ht="18.75" x14ac:dyDescent="0.25">
      <c r="I7439" s="9">
        <f t="shared" si="118"/>
        <v>0</v>
      </c>
    </row>
    <row r="7440" spans="9:9" ht="18.75" x14ac:dyDescent="0.25">
      <c r="I7440" s="9">
        <f t="shared" si="118"/>
        <v>0</v>
      </c>
    </row>
    <row r="7441" spans="9:9" ht="18.75" x14ac:dyDescent="0.25">
      <c r="I7441" s="9">
        <f t="shared" si="118"/>
        <v>0</v>
      </c>
    </row>
    <row r="7442" spans="9:9" ht="18.75" x14ac:dyDescent="0.25">
      <c r="I7442" s="9">
        <f t="shared" si="118"/>
        <v>0</v>
      </c>
    </row>
    <row r="7443" spans="9:9" ht="18.75" x14ac:dyDescent="0.25">
      <c r="I7443" s="9">
        <f t="shared" si="118"/>
        <v>0</v>
      </c>
    </row>
    <row r="7444" spans="9:9" ht="18.75" x14ac:dyDescent="0.25">
      <c r="I7444" s="9">
        <f t="shared" si="118"/>
        <v>0</v>
      </c>
    </row>
    <row r="7445" spans="9:9" ht="18.75" x14ac:dyDescent="0.25">
      <c r="I7445" s="9">
        <f t="shared" si="118"/>
        <v>0</v>
      </c>
    </row>
    <row r="7446" spans="9:9" ht="18.75" x14ac:dyDescent="0.25">
      <c r="I7446" s="9">
        <f t="shared" si="118"/>
        <v>0</v>
      </c>
    </row>
    <row r="7447" spans="9:9" ht="18.75" x14ac:dyDescent="0.25">
      <c r="I7447" s="9">
        <f t="shared" si="118"/>
        <v>0</v>
      </c>
    </row>
    <row r="7448" spans="9:9" ht="18.75" x14ac:dyDescent="0.25">
      <c r="I7448" s="9">
        <f t="shared" si="118"/>
        <v>0</v>
      </c>
    </row>
    <row r="7449" spans="9:9" ht="18.75" x14ac:dyDescent="0.25">
      <c r="I7449" s="9">
        <f t="shared" si="118"/>
        <v>0</v>
      </c>
    </row>
    <row r="7450" spans="9:9" ht="18.75" x14ac:dyDescent="0.25">
      <c r="I7450" s="9">
        <f t="shared" si="118"/>
        <v>0</v>
      </c>
    </row>
    <row r="7451" spans="9:9" ht="18.75" x14ac:dyDescent="0.25">
      <c r="I7451" s="9">
        <f t="shared" si="118"/>
        <v>0</v>
      </c>
    </row>
    <row r="7452" spans="9:9" ht="18.75" x14ac:dyDescent="0.25">
      <c r="I7452" s="9">
        <f t="shared" si="118"/>
        <v>0</v>
      </c>
    </row>
    <row r="7453" spans="9:9" ht="18.75" x14ac:dyDescent="0.25">
      <c r="I7453" s="9">
        <f t="shared" si="118"/>
        <v>0</v>
      </c>
    </row>
    <row r="7454" spans="9:9" ht="18.75" x14ac:dyDescent="0.25">
      <c r="I7454" s="9">
        <f t="shared" si="118"/>
        <v>0</v>
      </c>
    </row>
    <row r="7455" spans="9:9" ht="18.75" x14ac:dyDescent="0.25">
      <c r="I7455" s="9">
        <f t="shared" si="118"/>
        <v>0</v>
      </c>
    </row>
    <row r="7456" spans="9:9" ht="18.75" x14ac:dyDescent="0.25">
      <c r="I7456" s="9">
        <f t="shared" si="118"/>
        <v>0</v>
      </c>
    </row>
    <row r="7457" spans="9:9" ht="18.75" x14ac:dyDescent="0.25">
      <c r="I7457" s="9">
        <f t="shared" si="118"/>
        <v>0</v>
      </c>
    </row>
    <row r="7458" spans="9:9" ht="18.75" x14ac:dyDescent="0.25">
      <c r="I7458" s="9">
        <f t="shared" si="118"/>
        <v>0</v>
      </c>
    </row>
    <row r="7459" spans="9:9" ht="18.75" x14ac:dyDescent="0.25">
      <c r="I7459" s="9">
        <f t="shared" si="118"/>
        <v>0</v>
      </c>
    </row>
    <row r="7460" spans="9:9" ht="18.75" x14ac:dyDescent="0.25">
      <c r="I7460" s="9">
        <f t="shared" si="118"/>
        <v>0</v>
      </c>
    </row>
    <row r="7461" spans="9:9" ht="18.75" x14ac:dyDescent="0.25">
      <c r="I7461" s="9">
        <f t="shared" si="118"/>
        <v>0</v>
      </c>
    </row>
    <row r="7462" spans="9:9" ht="18.75" x14ac:dyDescent="0.25">
      <c r="I7462" s="9">
        <f t="shared" si="118"/>
        <v>0</v>
      </c>
    </row>
    <row r="7463" spans="9:9" ht="18.75" x14ac:dyDescent="0.25">
      <c r="I7463" s="9">
        <f t="shared" si="118"/>
        <v>0</v>
      </c>
    </row>
    <row r="7464" spans="9:9" ht="18.75" x14ac:dyDescent="0.25">
      <c r="I7464" s="9">
        <f t="shared" si="118"/>
        <v>0</v>
      </c>
    </row>
    <row r="7465" spans="9:9" ht="18.75" x14ac:dyDescent="0.25">
      <c r="I7465" s="9">
        <f t="shared" si="118"/>
        <v>0</v>
      </c>
    </row>
    <row r="7466" spans="9:9" ht="18.75" x14ac:dyDescent="0.25">
      <c r="I7466" s="9">
        <f t="shared" si="118"/>
        <v>0</v>
      </c>
    </row>
    <row r="7467" spans="9:9" ht="18.75" x14ac:dyDescent="0.25">
      <c r="I7467" s="9">
        <f t="shared" si="118"/>
        <v>0</v>
      </c>
    </row>
    <row r="7468" spans="9:9" ht="18.75" x14ac:dyDescent="0.25">
      <c r="I7468" s="9">
        <f t="shared" si="118"/>
        <v>0</v>
      </c>
    </row>
    <row r="7469" spans="9:9" ht="18.75" x14ac:dyDescent="0.25">
      <c r="I7469" s="9">
        <f t="shared" si="118"/>
        <v>0</v>
      </c>
    </row>
    <row r="7470" spans="9:9" ht="18.75" x14ac:dyDescent="0.25">
      <c r="I7470" s="9">
        <f t="shared" si="118"/>
        <v>0</v>
      </c>
    </row>
    <row r="7471" spans="9:9" ht="18.75" x14ac:dyDescent="0.25">
      <c r="I7471" s="9">
        <f t="shared" si="118"/>
        <v>0</v>
      </c>
    </row>
    <row r="7472" spans="9:9" ht="18.75" x14ac:dyDescent="0.25">
      <c r="I7472" s="9">
        <f t="shared" si="118"/>
        <v>0</v>
      </c>
    </row>
    <row r="7473" spans="9:9" ht="18.75" x14ac:dyDescent="0.25">
      <c r="I7473" s="9">
        <f t="shared" si="118"/>
        <v>0</v>
      </c>
    </row>
    <row r="7474" spans="9:9" ht="18.75" x14ac:dyDescent="0.25">
      <c r="I7474" s="9">
        <f t="shared" si="118"/>
        <v>0</v>
      </c>
    </row>
    <row r="7475" spans="9:9" ht="18.75" x14ac:dyDescent="0.25">
      <c r="I7475" s="9">
        <f t="shared" si="118"/>
        <v>0</v>
      </c>
    </row>
    <row r="7476" spans="9:9" ht="18.75" x14ac:dyDescent="0.25">
      <c r="I7476" s="9">
        <f t="shared" si="118"/>
        <v>0</v>
      </c>
    </row>
    <row r="7477" spans="9:9" ht="18.75" x14ac:dyDescent="0.25">
      <c r="I7477" s="9">
        <f t="shared" si="118"/>
        <v>0</v>
      </c>
    </row>
    <row r="7478" spans="9:9" ht="18.75" x14ac:dyDescent="0.25">
      <c r="I7478" s="9">
        <f t="shared" si="118"/>
        <v>0</v>
      </c>
    </row>
    <row r="7479" spans="9:9" ht="18.75" x14ac:dyDescent="0.25">
      <c r="I7479" s="9">
        <f t="shared" si="118"/>
        <v>0</v>
      </c>
    </row>
    <row r="7480" spans="9:9" ht="18.75" x14ac:dyDescent="0.25">
      <c r="I7480" s="9">
        <f t="shared" si="118"/>
        <v>0</v>
      </c>
    </row>
    <row r="7481" spans="9:9" ht="18.75" x14ac:dyDescent="0.25">
      <c r="I7481" s="9">
        <f t="shared" si="118"/>
        <v>0</v>
      </c>
    </row>
    <row r="7482" spans="9:9" ht="18.75" x14ac:dyDescent="0.25">
      <c r="I7482" s="9">
        <f t="shared" si="118"/>
        <v>0</v>
      </c>
    </row>
    <row r="7483" spans="9:9" ht="18.75" x14ac:dyDescent="0.25">
      <c r="I7483" s="9">
        <f t="shared" si="118"/>
        <v>0</v>
      </c>
    </row>
    <row r="7484" spans="9:9" ht="18.75" x14ac:dyDescent="0.25">
      <c r="I7484" s="9">
        <f t="shared" si="118"/>
        <v>0</v>
      </c>
    </row>
    <row r="7485" spans="9:9" ht="18.75" x14ac:dyDescent="0.25">
      <c r="I7485" s="9">
        <f t="shared" si="118"/>
        <v>0</v>
      </c>
    </row>
    <row r="7486" spans="9:9" ht="18.75" x14ac:dyDescent="0.25">
      <c r="I7486" s="9">
        <f t="shared" si="118"/>
        <v>0</v>
      </c>
    </row>
    <row r="7487" spans="9:9" ht="18.75" x14ac:dyDescent="0.25">
      <c r="I7487" s="9">
        <f t="shared" si="118"/>
        <v>0</v>
      </c>
    </row>
    <row r="7488" spans="9:9" ht="18.75" x14ac:dyDescent="0.25">
      <c r="I7488" s="9">
        <f t="shared" si="118"/>
        <v>0</v>
      </c>
    </row>
    <row r="7489" spans="9:9" ht="18.75" x14ac:dyDescent="0.25">
      <c r="I7489" s="9">
        <f t="shared" si="118"/>
        <v>0</v>
      </c>
    </row>
    <row r="7490" spans="9:9" ht="18.75" x14ac:dyDescent="0.25">
      <c r="I7490" s="9">
        <f t="shared" si="118"/>
        <v>0</v>
      </c>
    </row>
    <row r="7491" spans="9:9" ht="18.75" x14ac:dyDescent="0.25">
      <c r="I7491" s="9">
        <f t="shared" si="118"/>
        <v>0</v>
      </c>
    </row>
    <row r="7492" spans="9:9" ht="18.75" x14ac:dyDescent="0.25">
      <c r="I7492" s="9">
        <f t="shared" si="118"/>
        <v>0</v>
      </c>
    </row>
    <row r="7493" spans="9:9" ht="18.75" x14ac:dyDescent="0.25">
      <c r="I7493" s="9">
        <f t="shared" si="118"/>
        <v>0</v>
      </c>
    </row>
    <row r="7494" spans="9:9" ht="18.75" x14ac:dyDescent="0.25">
      <c r="I7494" s="9">
        <f t="shared" si="118"/>
        <v>0</v>
      </c>
    </row>
    <row r="7495" spans="9:9" ht="18.75" x14ac:dyDescent="0.25">
      <c r="I7495" s="9">
        <f t="shared" si="118"/>
        <v>0</v>
      </c>
    </row>
    <row r="7496" spans="9:9" ht="18.75" x14ac:dyDescent="0.25">
      <c r="I7496" s="9">
        <f t="shared" ref="I7496:I7559" si="119">IFERROR((G7496*F7496)-H7496,"")</f>
        <v>0</v>
      </c>
    </row>
    <row r="7497" spans="9:9" ht="18.75" x14ac:dyDescent="0.25">
      <c r="I7497" s="9">
        <f t="shared" si="119"/>
        <v>0</v>
      </c>
    </row>
    <row r="7498" spans="9:9" ht="18.75" x14ac:dyDescent="0.25">
      <c r="I7498" s="9">
        <f t="shared" si="119"/>
        <v>0</v>
      </c>
    </row>
    <row r="7499" spans="9:9" ht="18.75" x14ac:dyDescent="0.25">
      <c r="I7499" s="9">
        <f t="shared" si="119"/>
        <v>0</v>
      </c>
    </row>
    <row r="7500" spans="9:9" ht="18.75" x14ac:dyDescent="0.25">
      <c r="I7500" s="9">
        <f t="shared" si="119"/>
        <v>0</v>
      </c>
    </row>
    <row r="7501" spans="9:9" ht="18.75" x14ac:dyDescent="0.25">
      <c r="I7501" s="9">
        <f t="shared" si="119"/>
        <v>0</v>
      </c>
    </row>
    <row r="7502" spans="9:9" ht="18.75" x14ac:dyDescent="0.25">
      <c r="I7502" s="9">
        <f t="shared" si="119"/>
        <v>0</v>
      </c>
    </row>
    <row r="7503" spans="9:9" ht="18.75" x14ac:dyDescent="0.25">
      <c r="I7503" s="9">
        <f t="shared" si="119"/>
        <v>0</v>
      </c>
    </row>
    <row r="7504" spans="9:9" ht="18.75" x14ac:dyDescent="0.25">
      <c r="I7504" s="9">
        <f t="shared" si="119"/>
        <v>0</v>
      </c>
    </row>
    <row r="7505" spans="9:9" ht="18.75" x14ac:dyDescent="0.25">
      <c r="I7505" s="9">
        <f t="shared" si="119"/>
        <v>0</v>
      </c>
    </row>
    <row r="7506" spans="9:9" ht="18.75" x14ac:dyDescent="0.25">
      <c r="I7506" s="9">
        <f t="shared" si="119"/>
        <v>0</v>
      </c>
    </row>
    <row r="7507" spans="9:9" ht="18.75" x14ac:dyDescent="0.25">
      <c r="I7507" s="9">
        <f t="shared" si="119"/>
        <v>0</v>
      </c>
    </row>
    <row r="7508" spans="9:9" ht="18.75" x14ac:dyDescent="0.25">
      <c r="I7508" s="9">
        <f t="shared" si="119"/>
        <v>0</v>
      </c>
    </row>
    <row r="7509" spans="9:9" ht="18.75" x14ac:dyDescent="0.25">
      <c r="I7509" s="9">
        <f t="shared" si="119"/>
        <v>0</v>
      </c>
    </row>
    <row r="7510" spans="9:9" ht="18.75" x14ac:dyDescent="0.25">
      <c r="I7510" s="9">
        <f t="shared" si="119"/>
        <v>0</v>
      </c>
    </row>
    <row r="7511" spans="9:9" ht="18.75" x14ac:dyDescent="0.25">
      <c r="I7511" s="9">
        <f t="shared" si="119"/>
        <v>0</v>
      </c>
    </row>
    <row r="7512" spans="9:9" ht="18.75" x14ac:dyDescent="0.25">
      <c r="I7512" s="9">
        <f t="shared" si="119"/>
        <v>0</v>
      </c>
    </row>
    <row r="7513" spans="9:9" ht="18.75" x14ac:dyDescent="0.25">
      <c r="I7513" s="9">
        <f t="shared" si="119"/>
        <v>0</v>
      </c>
    </row>
    <row r="7514" spans="9:9" ht="18.75" x14ac:dyDescent="0.25">
      <c r="I7514" s="9">
        <f t="shared" si="119"/>
        <v>0</v>
      </c>
    </row>
    <row r="7515" spans="9:9" ht="18.75" x14ac:dyDescent="0.25">
      <c r="I7515" s="9">
        <f t="shared" si="119"/>
        <v>0</v>
      </c>
    </row>
    <row r="7516" spans="9:9" ht="18.75" x14ac:dyDescent="0.25">
      <c r="I7516" s="9">
        <f t="shared" si="119"/>
        <v>0</v>
      </c>
    </row>
    <row r="7517" spans="9:9" ht="18.75" x14ac:dyDescent="0.25">
      <c r="I7517" s="9">
        <f t="shared" si="119"/>
        <v>0</v>
      </c>
    </row>
    <row r="7518" spans="9:9" ht="18.75" x14ac:dyDescent="0.25">
      <c r="I7518" s="9">
        <f t="shared" si="119"/>
        <v>0</v>
      </c>
    </row>
    <row r="7519" spans="9:9" ht="18.75" x14ac:dyDescent="0.25">
      <c r="I7519" s="9">
        <f t="shared" si="119"/>
        <v>0</v>
      </c>
    </row>
    <row r="7520" spans="9:9" ht="18.75" x14ac:dyDescent="0.25">
      <c r="I7520" s="9">
        <f t="shared" si="119"/>
        <v>0</v>
      </c>
    </row>
    <row r="7521" spans="9:9" ht="18.75" x14ac:dyDescent="0.25">
      <c r="I7521" s="9">
        <f t="shared" si="119"/>
        <v>0</v>
      </c>
    </row>
    <row r="7522" spans="9:9" ht="18.75" x14ac:dyDescent="0.25">
      <c r="I7522" s="9">
        <f t="shared" si="119"/>
        <v>0</v>
      </c>
    </row>
    <row r="7523" spans="9:9" ht="18.75" x14ac:dyDescent="0.25">
      <c r="I7523" s="9">
        <f t="shared" si="119"/>
        <v>0</v>
      </c>
    </row>
    <row r="7524" spans="9:9" ht="18.75" x14ac:dyDescent="0.25">
      <c r="I7524" s="9">
        <f t="shared" si="119"/>
        <v>0</v>
      </c>
    </row>
    <row r="7525" spans="9:9" ht="18.75" x14ac:dyDescent="0.25">
      <c r="I7525" s="9">
        <f t="shared" si="119"/>
        <v>0</v>
      </c>
    </row>
    <row r="7526" spans="9:9" ht="18.75" x14ac:dyDescent="0.25">
      <c r="I7526" s="9">
        <f t="shared" si="119"/>
        <v>0</v>
      </c>
    </row>
    <row r="7527" spans="9:9" ht="18.75" x14ac:dyDescent="0.25">
      <c r="I7527" s="9">
        <f t="shared" si="119"/>
        <v>0</v>
      </c>
    </row>
    <row r="7528" spans="9:9" ht="18.75" x14ac:dyDescent="0.25">
      <c r="I7528" s="9">
        <f t="shared" si="119"/>
        <v>0</v>
      </c>
    </row>
    <row r="7529" spans="9:9" ht="18.75" x14ac:dyDescent="0.25">
      <c r="I7529" s="9">
        <f t="shared" si="119"/>
        <v>0</v>
      </c>
    </row>
    <row r="7530" spans="9:9" ht="18.75" x14ac:dyDescent="0.25">
      <c r="I7530" s="9">
        <f t="shared" si="119"/>
        <v>0</v>
      </c>
    </row>
    <row r="7531" spans="9:9" ht="18.75" x14ac:dyDescent="0.25">
      <c r="I7531" s="9">
        <f t="shared" si="119"/>
        <v>0</v>
      </c>
    </row>
    <row r="7532" spans="9:9" ht="18.75" x14ac:dyDescent="0.25">
      <c r="I7532" s="9">
        <f t="shared" si="119"/>
        <v>0</v>
      </c>
    </row>
    <row r="7533" spans="9:9" ht="18.75" x14ac:dyDescent="0.25">
      <c r="I7533" s="9">
        <f t="shared" si="119"/>
        <v>0</v>
      </c>
    </row>
    <row r="7534" spans="9:9" ht="18.75" x14ac:dyDescent="0.25">
      <c r="I7534" s="9">
        <f t="shared" si="119"/>
        <v>0</v>
      </c>
    </row>
    <row r="7535" spans="9:9" ht="18.75" x14ac:dyDescent="0.25">
      <c r="I7535" s="9">
        <f t="shared" si="119"/>
        <v>0</v>
      </c>
    </row>
    <row r="7536" spans="9:9" ht="18.75" x14ac:dyDescent="0.25">
      <c r="I7536" s="9">
        <f t="shared" si="119"/>
        <v>0</v>
      </c>
    </row>
    <row r="7537" spans="9:9" ht="18.75" x14ac:dyDescent="0.25">
      <c r="I7537" s="9">
        <f t="shared" si="119"/>
        <v>0</v>
      </c>
    </row>
    <row r="7538" spans="9:9" ht="18.75" x14ac:dyDescent="0.25">
      <c r="I7538" s="9">
        <f t="shared" si="119"/>
        <v>0</v>
      </c>
    </row>
    <row r="7539" spans="9:9" ht="18.75" x14ac:dyDescent="0.25">
      <c r="I7539" s="9">
        <f t="shared" si="119"/>
        <v>0</v>
      </c>
    </row>
    <row r="7540" spans="9:9" ht="18.75" x14ac:dyDescent="0.25">
      <c r="I7540" s="9">
        <f t="shared" si="119"/>
        <v>0</v>
      </c>
    </row>
    <row r="7541" spans="9:9" ht="18.75" x14ac:dyDescent="0.25">
      <c r="I7541" s="9">
        <f t="shared" si="119"/>
        <v>0</v>
      </c>
    </row>
    <row r="7542" spans="9:9" ht="18.75" x14ac:dyDescent="0.25">
      <c r="I7542" s="9">
        <f t="shared" si="119"/>
        <v>0</v>
      </c>
    </row>
    <row r="7543" spans="9:9" ht="18.75" x14ac:dyDescent="0.25">
      <c r="I7543" s="9">
        <f t="shared" si="119"/>
        <v>0</v>
      </c>
    </row>
    <row r="7544" spans="9:9" ht="18.75" x14ac:dyDescent="0.25">
      <c r="I7544" s="9">
        <f t="shared" si="119"/>
        <v>0</v>
      </c>
    </row>
    <row r="7545" spans="9:9" ht="18.75" x14ac:dyDescent="0.25">
      <c r="I7545" s="9">
        <f t="shared" si="119"/>
        <v>0</v>
      </c>
    </row>
    <row r="7546" spans="9:9" ht="18.75" x14ac:dyDescent="0.25">
      <c r="I7546" s="9">
        <f t="shared" si="119"/>
        <v>0</v>
      </c>
    </row>
    <row r="7547" spans="9:9" ht="18.75" x14ac:dyDescent="0.25">
      <c r="I7547" s="9">
        <f t="shared" si="119"/>
        <v>0</v>
      </c>
    </row>
    <row r="7548" spans="9:9" ht="18.75" x14ac:dyDescent="0.25">
      <c r="I7548" s="9">
        <f t="shared" si="119"/>
        <v>0</v>
      </c>
    </row>
    <row r="7549" spans="9:9" ht="18.75" x14ac:dyDescent="0.25">
      <c r="I7549" s="9">
        <f t="shared" si="119"/>
        <v>0</v>
      </c>
    </row>
    <row r="7550" spans="9:9" ht="18.75" x14ac:dyDescent="0.25">
      <c r="I7550" s="9">
        <f t="shared" si="119"/>
        <v>0</v>
      </c>
    </row>
    <row r="7551" spans="9:9" ht="18.75" x14ac:dyDescent="0.25">
      <c r="I7551" s="9">
        <f t="shared" si="119"/>
        <v>0</v>
      </c>
    </row>
    <row r="7552" spans="9:9" ht="18.75" x14ac:dyDescent="0.25">
      <c r="I7552" s="9">
        <f t="shared" si="119"/>
        <v>0</v>
      </c>
    </row>
    <row r="7553" spans="9:9" ht="18.75" x14ac:dyDescent="0.25">
      <c r="I7553" s="9">
        <f t="shared" si="119"/>
        <v>0</v>
      </c>
    </row>
    <row r="7554" spans="9:9" ht="18.75" x14ac:dyDescent="0.25">
      <c r="I7554" s="9">
        <f t="shared" si="119"/>
        <v>0</v>
      </c>
    </row>
    <row r="7555" spans="9:9" ht="18.75" x14ac:dyDescent="0.25">
      <c r="I7555" s="9">
        <f t="shared" si="119"/>
        <v>0</v>
      </c>
    </row>
    <row r="7556" spans="9:9" ht="18.75" x14ac:dyDescent="0.25">
      <c r="I7556" s="9">
        <f t="shared" si="119"/>
        <v>0</v>
      </c>
    </row>
    <row r="7557" spans="9:9" ht="18.75" x14ac:dyDescent="0.25">
      <c r="I7557" s="9">
        <f t="shared" si="119"/>
        <v>0</v>
      </c>
    </row>
    <row r="7558" spans="9:9" ht="18.75" x14ac:dyDescent="0.25">
      <c r="I7558" s="9">
        <f t="shared" si="119"/>
        <v>0</v>
      </c>
    </row>
    <row r="7559" spans="9:9" ht="18.75" x14ac:dyDescent="0.25">
      <c r="I7559" s="9">
        <f t="shared" si="119"/>
        <v>0</v>
      </c>
    </row>
    <row r="7560" spans="9:9" ht="18.75" x14ac:dyDescent="0.25">
      <c r="I7560" s="9">
        <f t="shared" ref="I7560:I7623" si="120">IFERROR((G7560*F7560)-H7560,"")</f>
        <v>0</v>
      </c>
    </row>
    <row r="7561" spans="9:9" ht="18.75" x14ac:dyDescent="0.25">
      <c r="I7561" s="9">
        <f t="shared" si="120"/>
        <v>0</v>
      </c>
    </row>
    <row r="7562" spans="9:9" ht="18.75" x14ac:dyDescent="0.25">
      <c r="I7562" s="9">
        <f t="shared" si="120"/>
        <v>0</v>
      </c>
    </row>
    <row r="7563" spans="9:9" ht="18.75" x14ac:dyDescent="0.25">
      <c r="I7563" s="9">
        <f t="shared" si="120"/>
        <v>0</v>
      </c>
    </row>
    <row r="7564" spans="9:9" ht="18.75" x14ac:dyDescent="0.25">
      <c r="I7564" s="9">
        <f t="shared" si="120"/>
        <v>0</v>
      </c>
    </row>
    <row r="7565" spans="9:9" ht="18.75" x14ac:dyDescent="0.25">
      <c r="I7565" s="9">
        <f t="shared" si="120"/>
        <v>0</v>
      </c>
    </row>
    <row r="7566" spans="9:9" ht="18.75" x14ac:dyDescent="0.25">
      <c r="I7566" s="9">
        <f t="shared" si="120"/>
        <v>0</v>
      </c>
    </row>
    <row r="7567" spans="9:9" ht="18.75" x14ac:dyDescent="0.25">
      <c r="I7567" s="9">
        <f t="shared" si="120"/>
        <v>0</v>
      </c>
    </row>
    <row r="7568" spans="9:9" ht="18.75" x14ac:dyDescent="0.25">
      <c r="I7568" s="9">
        <f t="shared" si="120"/>
        <v>0</v>
      </c>
    </row>
    <row r="7569" spans="9:9" ht="18.75" x14ac:dyDescent="0.25">
      <c r="I7569" s="9">
        <f t="shared" si="120"/>
        <v>0</v>
      </c>
    </row>
    <row r="7570" spans="9:9" ht="18.75" x14ac:dyDescent="0.25">
      <c r="I7570" s="9">
        <f t="shared" si="120"/>
        <v>0</v>
      </c>
    </row>
    <row r="7571" spans="9:9" ht="18.75" x14ac:dyDescent="0.25">
      <c r="I7571" s="9">
        <f t="shared" si="120"/>
        <v>0</v>
      </c>
    </row>
    <row r="7572" spans="9:9" ht="18.75" x14ac:dyDescent="0.25">
      <c r="I7572" s="9">
        <f t="shared" si="120"/>
        <v>0</v>
      </c>
    </row>
    <row r="7573" spans="9:9" ht="18.75" x14ac:dyDescent="0.25">
      <c r="I7573" s="9">
        <f t="shared" si="120"/>
        <v>0</v>
      </c>
    </row>
    <row r="7574" spans="9:9" ht="18.75" x14ac:dyDescent="0.25">
      <c r="I7574" s="9">
        <f t="shared" si="120"/>
        <v>0</v>
      </c>
    </row>
    <row r="7575" spans="9:9" ht="18.75" x14ac:dyDescent="0.25">
      <c r="I7575" s="9">
        <f t="shared" si="120"/>
        <v>0</v>
      </c>
    </row>
    <row r="7576" spans="9:9" ht="18.75" x14ac:dyDescent="0.25">
      <c r="I7576" s="9">
        <f t="shared" si="120"/>
        <v>0</v>
      </c>
    </row>
    <row r="7577" spans="9:9" ht="18.75" x14ac:dyDescent="0.25">
      <c r="I7577" s="9">
        <f t="shared" si="120"/>
        <v>0</v>
      </c>
    </row>
    <row r="7578" spans="9:9" ht="18.75" x14ac:dyDescent="0.25">
      <c r="I7578" s="9">
        <f t="shared" si="120"/>
        <v>0</v>
      </c>
    </row>
    <row r="7579" spans="9:9" ht="18.75" x14ac:dyDescent="0.25">
      <c r="I7579" s="9">
        <f t="shared" si="120"/>
        <v>0</v>
      </c>
    </row>
    <row r="7580" spans="9:9" ht="18.75" x14ac:dyDescent="0.25">
      <c r="I7580" s="9">
        <f t="shared" si="120"/>
        <v>0</v>
      </c>
    </row>
    <row r="7581" spans="9:9" ht="18.75" x14ac:dyDescent="0.25">
      <c r="I7581" s="9">
        <f t="shared" si="120"/>
        <v>0</v>
      </c>
    </row>
    <row r="7582" spans="9:9" ht="18.75" x14ac:dyDescent="0.25">
      <c r="I7582" s="9">
        <f t="shared" si="120"/>
        <v>0</v>
      </c>
    </row>
    <row r="7583" spans="9:9" ht="18.75" x14ac:dyDescent="0.25">
      <c r="I7583" s="9">
        <f t="shared" si="120"/>
        <v>0</v>
      </c>
    </row>
    <row r="7584" spans="9:9" ht="18.75" x14ac:dyDescent="0.25">
      <c r="I7584" s="9">
        <f t="shared" si="120"/>
        <v>0</v>
      </c>
    </row>
    <row r="7585" spans="9:9" ht="18.75" x14ac:dyDescent="0.25">
      <c r="I7585" s="9">
        <f t="shared" si="120"/>
        <v>0</v>
      </c>
    </row>
    <row r="7586" spans="9:9" ht="18.75" x14ac:dyDescent="0.25">
      <c r="I7586" s="9">
        <f t="shared" si="120"/>
        <v>0</v>
      </c>
    </row>
    <row r="7587" spans="9:9" ht="18.75" x14ac:dyDescent="0.25">
      <c r="I7587" s="9">
        <f t="shared" si="120"/>
        <v>0</v>
      </c>
    </row>
    <row r="7588" spans="9:9" ht="18.75" x14ac:dyDescent="0.25">
      <c r="I7588" s="9">
        <f t="shared" si="120"/>
        <v>0</v>
      </c>
    </row>
    <row r="7589" spans="9:9" ht="18.75" x14ac:dyDescent="0.25">
      <c r="I7589" s="9">
        <f t="shared" si="120"/>
        <v>0</v>
      </c>
    </row>
    <row r="7590" spans="9:9" ht="18.75" x14ac:dyDescent="0.25">
      <c r="I7590" s="9">
        <f t="shared" si="120"/>
        <v>0</v>
      </c>
    </row>
    <row r="7591" spans="9:9" ht="18.75" x14ac:dyDescent="0.25">
      <c r="I7591" s="9">
        <f t="shared" si="120"/>
        <v>0</v>
      </c>
    </row>
    <row r="7592" spans="9:9" ht="18.75" x14ac:dyDescent="0.25">
      <c r="I7592" s="9">
        <f t="shared" si="120"/>
        <v>0</v>
      </c>
    </row>
    <row r="7593" spans="9:9" ht="18.75" x14ac:dyDescent="0.25">
      <c r="I7593" s="9">
        <f t="shared" si="120"/>
        <v>0</v>
      </c>
    </row>
    <row r="7594" spans="9:9" ht="18.75" x14ac:dyDescent="0.25">
      <c r="I7594" s="9">
        <f t="shared" si="120"/>
        <v>0</v>
      </c>
    </row>
    <row r="7595" spans="9:9" ht="18.75" x14ac:dyDescent="0.25">
      <c r="I7595" s="9">
        <f t="shared" si="120"/>
        <v>0</v>
      </c>
    </row>
    <row r="7596" spans="9:9" ht="18.75" x14ac:dyDescent="0.25">
      <c r="I7596" s="9">
        <f t="shared" si="120"/>
        <v>0</v>
      </c>
    </row>
    <row r="7597" spans="9:9" ht="18.75" x14ac:dyDescent="0.25">
      <c r="I7597" s="9">
        <f t="shared" si="120"/>
        <v>0</v>
      </c>
    </row>
    <row r="7598" spans="9:9" ht="18.75" x14ac:dyDescent="0.25">
      <c r="I7598" s="9">
        <f t="shared" si="120"/>
        <v>0</v>
      </c>
    </row>
    <row r="7599" spans="9:9" ht="18.75" x14ac:dyDescent="0.25">
      <c r="I7599" s="9">
        <f t="shared" si="120"/>
        <v>0</v>
      </c>
    </row>
    <row r="7600" spans="9:9" ht="18.75" x14ac:dyDescent="0.25">
      <c r="I7600" s="9">
        <f t="shared" si="120"/>
        <v>0</v>
      </c>
    </row>
    <row r="7601" spans="9:9" ht="18.75" x14ac:dyDescent="0.25">
      <c r="I7601" s="9">
        <f t="shared" si="120"/>
        <v>0</v>
      </c>
    </row>
    <row r="7602" spans="9:9" ht="18.75" x14ac:dyDescent="0.25">
      <c r="I7602" s="9">
        <f t="shared" si="120"/>
        <v>0</v>
      </c>
    </row>
    <row r="7603" spans="9:9" ht="18.75" x14ac:dyDescent="0.25">
      <c r="I7603" s="9">
        <f t="shared" si="120"/>
        <v>0</v>
      </c>
    </row>
    <row r="7604" spans="9:9" ht="18.75" x14ac:dyDescent="0.25">
      <c r="I7604" s="9">
        <f t="shared" si="120"/>
        <v>0</v>
      </c>
    </row>
    <row r="7605" spans="9:9" ht="18.75" x14ac:dyDescent="0.25">
      <c r="I7605" s="9">
        <f t="shared" si="120"/>
        <v>0</v>
      </c>
    </row>
    <row r="7606" spans="9:9" ht="18.75" x14ac:dyDescent="0.25">
      <c r="I7606" s="9">
        <f t="shared" si="120"/>
        <v>0</v>
      </c>
    </row>
    <row r="7607" spans="9:9" ht="18.75" x14ac:dyDescent="0.25">
      <c r="I7607" s="9">
        <f t="shared" si="120"/>
        <v>0</v>
      </c>
    </row>
    <row r="7608" spans="9:9" ht="18.75" x14ac:dyDescent="0.25">
      <c r="I7608" s="9">
        <f t="shared" si="120"/>
        <v>0</v>
      </c>
    </row>
    <row r="7609" spans="9:9" ht="18.75" x14ac:dyDescent="0.25">
      <c r="I7609" s="9">
        <f t="shared" si="120"/>
        <v>0</v>
      </c>
    </row>
    <row r="7610" spans="9:9" ht="18.75" x14ac:dyDescent="0.25">
      <c r="I7610" s="9">
        <f t="shared" si="120"/>
        <v>0</v>
      </c>
    </row>
    <row r="7611" spans="9:9" ht="18.75" x14ac:dyDescent="0.25">
      <c r="I7611" s="9">
        <f t="shared" si="120"/>
        <v>0</v>
      </c>
    </row>
    <row r="7612" spans="9:9" ht="18.75" x14ac:dyDescent="0.25">
      <c r="I7612" s="9">
        <f t="shared" si="120"/>
        <v>0</v>
      </c>
    </row>
    <row r="7613" spans="9:9" ht="18.75" x14ac:dyDescent="0.25">
      <c r="I7613" s="9">
        <f t="shared" si="120"/>
        <v>0</v>
      </c>
    </row>
    <row r="7614" spans="9:9" ht="18.75" x14ac:dyDescent="0.25">
      <c r="I7614" s="9">
        <f t="shared" si="120"/>
        <v>0</v>
      </c>
    </row>
    <row r="7615" spans="9:9" ht="18.75" x14ac:dyDescent="0.25">
      <c r="I7615" s="9">
        <f t="shared" si="120"/>
        <v>0</v>
      </c>
    </row>
    <row r="7616" spans="9:9" ht="18.75" x14ac:dyDescent="0.25">
      <c r="I7616" s="9">
        <f t="shared" si="120"/>
        <v>0</v>
      </c>
    </row>
    <row r="7617" spans="9:9" ht="18.75" x14ac:dyDescent="0.25">
      <c r="I7617" s="9">
        <f t="shared" si="120"/>
        <v>0</v>
      </c>
    </row>
    <row r="7618" spans="9:9" ht="18.75" x14ac:dyDescent="0.25">
      <c r="I7618" s="9">
        <f t="shared" si="120"/>
        <v>0</v>
      </c>
    </row>
    <row r="7619" spans="9:9" ht="18.75" x14ac:dyDescent="0.25">
      <c r="I7619" s="9">
        <f t="shared" si="120"/>
        <v>0</v>
      </c>
    </row>
    <row r="7620" spans="9:9" ht="18.75" x14ac:dyDescent="0.25">
      <c r="I7620" s="9">
        <f t="shared" si="120"/>
        <v>0</v>
      </c>
    </row>
    <row r="7621" spans="9:9" ht="18.75" x14ac:dyDescent="0.25">
      <c r="I7621" s="9">
        <f t="shared" si="120"/>
        <v>0</v>
      </c>
    </row>
    <row r="7622" spans="9:9" ht="18.75" x14ac:dyDescent="0.25">
      <c r="I7622" s="9">
        <f t="shared" si="120"/>
        <v>0</v>
      </c>
    </row>
    <row r="7623" spans="9:9" ht="18.75" x14ac:dyDescent="0.25">
      <c r="I7623" s="9">
        <f t="shared" si="120"/>
        <v>0</v>
      </c>
    </row>
    <row r="7624" spans="9:9" ht="18.75" x14ac:dyDescent="0.25">
      <c r="I7624" s="9">
        <f t="shared" ref="I7624:I7687" si="121">IFERROR((G7624*F7624)-H7624,"")</f>
        <v>0</v>
      </c>
    </row>
    <row r="7625" spans="9:9" ht="18.75" x14ac:dyDescent="0.25">
      <c r="I7625" s="9">
        <f t="shared" si="121"/>
        <v>0</v>
      </c>
    </row>
    <row r="7626" spans="9:9" ht="18.75" x14ac:dyDescent="0.25">
      <c r="I7626" s="9">
        <f t="shared" si="121"/>
        <v>0</v>
      </c>
    </row>
    <row r="7627" spans="9:9" ht="18.75" x14ac:dyDescent="0.25">
      <c r="I7627" s="9">
        <f t="shared" si="121"/>
        <v>0</v>
      </c>
    </row>
    <row r="7628" spans="9:9" ht="18.75" x14ac:dyDescent="0.25">
      <c r="I7628" s="9">
        <f t="shared" si="121"/>
        <v>0</v>
      </c>
    </row>
    <row r="7629" spans="9:9" ht="18.75" x14ac:dyDescent="0.25">
      <c r="I7629" s="9">
        <f t="shared" si="121"/>
        <v>0</v>
      </c>
    </row>
    <row r="7630" spans="9:9" ht="18.75" x14ac:dyDescent="0.25">
      <c r="I7630" s="9">
        <f t="shared" si="121"/>
        <v>0</v>
      </c>
    </row>
    <row r="7631" spans="9:9" ht="18.75" x14ac:dyDescent="0.25">
      <c r="I7631" s="9">
        <f t="shared" si="121"/>
        <v>0</v>
      </c>
    </row>
    <row r="7632" spans="9:9" ht="18.75" x14ac:dyDescent="0.25">
      <c r="I7632" s="9">
        <f t="shared" si="121"/>
        <v>0</v>
      </c>
    </row>
    <row r="7633" spans="9:9" ht="18.75" x14ac:dyDescent="0.25">
      <c r="I7633" s="9">
        <f t="shared" si="121"/>
        <v>0</v>
      </c>
    </row>
    <row r="7634" spans="9:9" ht="18.75" x14ac:dyDescent="0.25">
      <c r="I7634" s="9">
        <f t="shared" si="121"/>
        <v>0</v>
      </c>
    </row>
    <row r="7635" spans="9:9" ht="18.75" x14ac:dyDescent="0.25">
      <c r="I7635" s="9">
        <f t="shared" si="121"/>
        <v>0</v>
      </c>
    </row>
    <row r="7636" spans="9:9" ht="18.75" x14ac:dyDescent="0.25">
      <c r="I7636" s="9">
        <f t="shared" si="121"/>
        <v>0</v>
      </c>
    </row>
    <row r="7637" spans="9:9" ht="18.75" x14ac:dyDescent="0.25">
      <c r="I7637" s="9">
        <f t="shared" si="121"/>
        <v>0</v>
      </c>
    </row>
    <row r="7638" spans="9:9" ht="18.75" x14ac:dyDescent="0.25">
      <c r="I7638" s="9">
        <f t="shared" si="121"/>
        <v>0</v>
      </c>
    </row>
    <row r="7639" spans="9:9" ht="18.75" x14ac:dyDescent="0.25">
      <c r="I7639" s="9">
        <f t="shared" si="121"/>
        <v>0</v>
      </c>
    </row>
    <row r="7640" spans="9:9" ht="18.75" x14ac:dyDescent="0.25">
      <c r="I7640" s="9">
        <f t="shared" si="121"/>
        <v>0</v>
      </c>
    </row>
    <row r="7641" spans="9:9" ht="18.75" x14ac:dyDescent="0.25">
      <c r="I7641" s="9">
        <f t="shared" si="121"/>
        <v>0</v>
      </c>
    </row>
    <row r="7642" spans="9:9" ht="18.75" x14ac:dyDescent="0.25">
      <c r="I7642" s="9">
        <f t="shared" si="121"/>
        <v>0</v>
      </c>
    </row>
    <row r="7643" spans="9:9" ht="18.75" x14ac:dyDescent="0.25">
      <c r="I7643" s="9">
        <f t="shared" si="121"/>
        <v>0</v>
      </c>
    </row>
    <row r="7644" spans="9:9" ht="18.75" x14ac:dyDescent="0.25">
      <c r="I7644" s="9">
        <f t="shared" si="121"/>
        <v>0</v>
      </c>
    </row>
    <row r="7645" spans="9:9" ht="18.75" x14ac:dyDescent="0.25">
      <c r="I7645" s="9">
        <f t="shared" si="121"/>
        <v>0</v>
      </c>
    </row>
    <row r="7646" spans="9:9" ht="18.75" x14ac:dyDescent="0.25">
      <c r="I7646" s="9">
        <f t="shared" si="121"/>
        <v>0</v>
      </c>
    </row>
    <row r="7647" spans="9:9" ht="18.75" x14ac:dyDescent="0.25">
      <c r="I7647" s="9">
        <f t="shared" si="121"/>
        <v>0</v>
      </c>
    </row>
    <row r="7648" spans="9:9" ht="18.75" x14ac:dyDescent="0.25">
      <c r="I7648" s="9">
        <f t="shared" si="121"/>
        <v>0</v>
      </c>
    </row>
    <row r="7649" spans="9:9" ht="18.75" x14ac:dyDescent="0.25">
      <c r="I7649" s="9">
        <f t="shared" si="121"/>
        <v>0</v>
      </c>
    </row>
    <row r="7650" spans="9:9" ht="18.75" x14ac:dyDescent="0.25">
      <c r="I7650" s="9">
        <f t="shared" si="121"/>
        <v>0</v>
      </c>
    </row>
    <row r="7651" spans="9:9" ht="18.75" x14ac:dyDescent="0.25">
      <c r="I7651" s="9">
        <f t="shared" si="121"/>
        <v>0</v>
      </c>
    </row>
    <row r="7652" spans="9:9" ht="18.75" x14ac:dyDescent="0.25">
      <c r="I7652" s="9">
        <f t="shared" si="121"/>
        <v>0</v>
      </c>
    </row>
    <row r="7653" spans="9:9" ht="18.75" x14ac:dyDescent="0.25">
      <c r="I7653" s="9">
        <f t="shared" si="121"/>
        <v>0</v>
      </c>
    </row>
    <row r="7654" spans="9:9" ht="18.75" x14ac:dyDescent="0.25">
      <c r="I7654" s="9">
        <f t="shared" si="121"/>
        <v>0</v>
      </c>
    </row>
    <row r="7655" spans="9:9" ht="18.75" x14ac:dyDescent="0.25">
      <c r="I7655" s="9">
        <f t="shared" si="121"/>
        <v>0</v>
      </c>
    </row>
    <row r="7656" spans="9:9" ht="18.75" x14ac:dyDescent="0.25">
      <c r="I7656" s="9">
        <f t="shared" si="121"/>
        <v>0</v>
      </c>
    </row>
    <row r="7657" spans="9:9" ht="18.75" x14ac:dyDescent="0.25">
      <c r="I7657" s="9">
        <f t="shared" si="121"/>
        <v>0</v>
      </c>
    </row>
    <row r="7658" spans="9:9" ht="18.75" x14ac:dyDescent="0.25">
      <c r="I7658" s="9">
        <f t="shared" si="121"/>
        <v>0</v>
      </c>
    </row>
    <row r="7659" spans="9:9" ht="18.75" x14ac:dyDescent="0.25">
      <c r="I7659" s="9">
        <f t="shared" si="121"/>
        <v>0</v>
      </c>
    </row>
    <row r="7660" spans="9:9" ht="18.75" x14ac:dyDescent="0.25">
      <c r="I7660" s="9">
        <f t="shared" si="121"/>
        <v>0</v>
      </c>
    </row>
    <row r="7661" spans="9:9" ht="18.75" x14ac:dyDescent="0.25">
      <c r="I7661" s="9">
        <f t="shared" si="121"/>
        <v>0</v>
      </c>
    </row>
    <row r="7662" spans="9:9" ht="18.75" x14ac:dyDescent="0.25">
      <c r="I7662" s="9">
        <f t="shared" si="121"/>
        <v>0</v>
      </c>
    </row>
    <row r="7663" spans="9:9" ht="18.75" x14ac:dyDescent="0.25">
      <c r="I7663" s="9">
        <f t="shared" si="121"/>
        <v>0</v>
      </c>
    </row>
    <row r="7664" spans="9:9" ht="18.75" x14ac:dyDescent="0.25">
      <c r="I7664" s="9">
        <f t="shared" si="121"/>
        <v>0</v>
      </c>
    </row>
    <row r="7665" spans="9:9" ht="18.75" x14ac:dyDescent="0.25">
      <c r="I7665" s="9">
        <f t="shared" si="121"/>
        <v>0</v>
      </c>
    </row>
    <row r="7666" spans="9:9" ht="18.75" x14ac:dyDescent="0.25">
      <c r="I7666" s="9">
        <f t="shared" si="121"/>
        <v>0</v>
      </c>
    </row>
    <row r="7667" spans="9:9" ht="18.75" x14ac:dyDescent="0.25">
      <c r="I7667" s="9">
        <f t="shared" si="121"/>
        <v>0</v>
      </c>
    </row>
    <row r="7668" spans="9:9" ht="18.75" x14ac:dyDescent="0.25">
      <c r="I7668" s="9">
        <f t="shared" si="121"/>
        <v>0</v>
      </c>
    </row>
    <row r="7669" spans="9:9" ht="18.75" x14ac:dyDescent="0.25">
      <c r="I7669" s="9">
        <f t="shared" si="121"/>
        <v>0</v>
      </c>
    </row>
    <row r="7670" spans="9:9" ht="18.75" x14ac:dyDescent="0.25">
      <c r="I7670" s="9">
        <f t="shared" si="121"/>
        <v>0</v>
      </c>
    </row>
    <row r="7671" spans="9:9" ht="18.75" x14ac:dyDescent="0.25">
      <c r="I7671" s="9">
        <f t="shared" si="121"/>
        <v>0</v>
      </c>
    </row>
    <row r="7672" spans="9:9" ht="18.75" x14ac:dyDescent="0.25">
      <c r="I7672" s="9">
        <f t="shared" si="121"/>
        <v>0</v>
      </c>
    </row>
    <row r="7673" spans="9:9" ht="18.75" x14ac:dyDescent="0.25">
      <c r="I7673" s="9">
        <f t="shared" si="121"/>
        <v>0</v>
      </c>
    </row>
    <row r="7674" spans="9:9" ht="18.75" x14ac:dyDescent="0.25">
      <c r="I7674" s="9">
        <f t="shared" si="121"/>
        <v>0</v>
      </c>
    </row>
    <row r="7675" spans="9:9" ht="18.75" x14ac:dyDescent="0.25">
      <c r="I7675" s="9">
        <f t="shared" si="121"/>
        <v>0</v>
      </c>
    </row>
    <row r="7676" spans="9:9" ht="18.75" x14ac:dyDescent="0.25">
      <c r="I7676" s="9">
        <f t="shared" si="121"/>
        <v>0</v>
      </c>
    </row>
    <row r="7677" spans="9:9" ht="18.75" x14ac:dyDescent="0.25">
      <c r="I7677" s="9">
        <f t="shared" si="121"/>
        <v>0</v>
      </c>
    </row>
    <row r="7678" spans="9:9" ht="18.75" x14ac:dyDescent="0.25">
      <c r="I7678" s="9">
        <f t="shared" si="121"/>
        <v>0</v>
      </c>
    </row>
    <row r="7679" spans="9:9" ht="18.75" x14ac:dyDescent="0.25">
      <c r="I7679" s="9">
        <f t="shared" si="121"/>
        <v>0</v>
      </c>
    </row>
    <row r="7680" spans="9:9" ht="18.75" x14ac:dyDescent="0.25">
      <c r="I7680" s="9">
        <f t="shared" si="121"/>
        <v>0</v>
      </c>
    </row>
    <row r="7681" spans="9:9" ht="18.75" x14ac:dyDescent="0.25">
      <c r="I7681" s="9">
        <f t="shared" si="121"/>
        <v>0</v>
      </c>
    </row>
    <row r="7682" spans="9:9" ht="18.75" x14ac:dyDescent="0.25">
      <c r="I7682" s="9">
        <f t="shared" si="121"/>
        <v>0</v>
      </c>
    </row>
    <row r="7683" spans="9:9" ht="18.75" x14ac:dyDescent="0.25">
      <c r="I7683" s="9">
        <f t="shared" si="121"/>
        <v>0</v>
      </c>
    </row>
    <row r="7684" spans="9:9" ht="18.75" x14ac:dyDescent="0.25">
      <c r="I7684" s="9">
        <f t="shared" si="121"/>
        <v>0</v>
      </c>
    </row>
    <row r="7685" spans="9:9" ht="18.75" x14ac:dyDescent="0.25">
      <c r="I7685" s="9">
        <f t="shared" si="121"/>
        <v>0</v>
      </c>
    </row>
    <row r="7686" spans="9:9" ht="18.75" x14ac:dyDescent="0.25">
      <c r="I7686" s="9">
        <f t="shared" si="121"/>
        <v>0</v>
      </c>
    </row>
    <row r="7687" spans="9:9" ht="18.75" x14ac:dyDescent="0.25">
      <c r="I7687" s="9">
        <f t="shared" si="121"/>
        <v>0</v>
      </c>
    </row>
    <row r="7688" spans="9:9" ht="18.75" x14ac:dyDescent="0.25">
      <c r="I7688" s="9">
        <f t="shared" ref="I7688:I7751" si="122">IFERROR((G7688*F7688)-H7688,"")</f>
        <v>0</v>
      </c>
    </row>
    <row r="7689" spans="9:9" ht="18.75" x14ac:dyDescent="0.25">
      <c r="I7689" s="9">
        <f t="shared" si="122"/>
        <v>0</v>
      </c>
    </row>
    <row r="7690" spans="9:9" ht="18.75" x14ac:dyDescent="0.25">
      <c r="I7690" s="9">
        <f t="shared" si="122"/>
        <v>0</v>
      </c>
    </row>
    <row r="7691" spans="9:9" ht="18.75" x14ac:dyDescent="0.25">
      <c r="I7691" s="9">
        <f t="shared" si="122"/>
        <v>0</v>
      </c>
    </row>
    <row r="7692" spans="9:9" ht="18.75" x14ac:dyDescent="0.25">
      <c r="I7692" s="9">
        <f t="shared" si="122"/>
        <v>0</v>
      </c>
    </row>
    <row r="7693" spans="9:9" ht="18.75" x14ac:dyDescent="0.25">
      <c r="I7693" s="9">
        <f t="shared" si="122"/>
        <v>0</v>
      </c>
    </row>
    <row r="7694" spans="9:9" ht="18.75" x14ac:dyDescent="0.25">
      <c r="I7694" s="9">
        <f t="shared" si="122"/>
        <v>0</v>
      </c>
    </row>
    <row r="7695" spans="9:9" ht="18.75" x14ac:dyDescent="0.25">
      <c r="I7695" s="9">
        <f t="shared" si="122"/>
        <v>0</v>
      </c>
    </row>
    <row r="7696" spans="9:9" ht="18.75" x14ac:dyDescent="0.25">
      <c r="I7696" s="9">
        <f t="shared" si="122"/>
        <v>0</v>
      </c>
    </row>
    <row r="7697" spans="9:9" ht="18.75" x14ac:dyDescent="0.25">
      <c r="I7697" s="9">
        <f t="shared" si="122"/>
        <v>0</v>
      </c>
    </row>
    <row r="7698" spans="9:9" ht="18.75" x14ac:dyDescent="0.25">
      <c r="I7698" s="9">
        <f t="shared" si="122"/>
        <v>0</v>
      </c>
    </row>
    <row r="7699" spans="9:9" ht="18.75" x14ac:dyDescent="0.25">
      <c r="I7699" s="9">
        <f t="shared" si="122"/>
        <v>0</v>
      </c>
    </row>
    <row r="7700" spans="9:9" ht="18.75" x14ac:dyDescent="0.25">
      <c r="I7700" s="9">
        <f t="shared" si="122"/>
        <v>0</v>
      </c>
    </row>
    <row r="7701" spans="9:9" ht="18.75" x14ac:dyDescent="0.25">
      <c r="I7701" s="9">
        <f t="shared" si="122"/>
        <v>0</v>
      </c>
    </row>
    <row r="7702" spans="9:9" ht="18.75" x14ac:dyDescent="0.25">
      <c r="I7702" s="9">
        <f t="shared" si="122"/>
        <v>0</v>
      </c>
    </row>
    <row r="7703" spans="9:9" ht="18.75" x14ac:dyDescent="0.25">
      <c r="I7703" s="9">
        <f t="shared" si="122"/>
        <v>0</v>
      </c>
    </row>
    <row r="7704" spans="9:9" ht="18.75" x14ac:dyDescent="0.25">
      <c r="I7704" s="9">
        <f t="shared" si="122"/>
        <v>0</v>
      </c>
    </row>
    <row r="7705" spans="9:9" ht="18.75" x14ac:dyDescent="0.25">
      <c r="I7705" s="9">
        <f t="shared" si="122"/>
        <v>0</v>
      </c>
    </row>
    <row r="7706" spans="9:9" ht="18.75" x14ac:dyDescent="0.25">
      <c r="I7706" s="9">
        <f t="shared" si="122"/>
        <v>0</v>
      </c>
    </row>
    <row r="7707" spans="9:9" ht="18.75" x14ac:dyDescent="0.25">
      <c r="I7707" s="9">
        <f t="shared" si="122"/>
        <v>0</v>
      </c>
    </row>
    <row r="7708" spans="9:9" ht="18.75" x14ac:dyDescent="0.25">
      <c r="I7708" s="9">
        <f t="shared" si="122"/>
        <v>0</v>
      </c>
    </row>
    <row r="7709" spans="9:9" ht="18.75" x14ac:dyDescent="0.25">
      <c r="I7709" s="9">
        <f t="shared" si="122"/>
        <v>0</v>
      </c>
    </row>
    <row r="7710" spans="9:9" ht="18.75" x14ac:dyDescent="0.25">
      <c r="I7710" s="9">
        <f t="shared" si="122"/>
        <v>0</v>
      </c>
    </row>
    <row r="7711" spans="9:9" ht="18.75" x14ac:dyDescent="0.25">
      <c r="I7711" s="9">
        <f t="shared" si="122"/>
        <v>0</v>
      </c>
    </row>
    <row r="7712" spans="9:9" ht="18.75" x14ac:dyDescent="0.25">
      <c r="I7712" s="9">
        <f t="shared" si="122"/>
        <v>0</v>
      </c>
    </row>
    <row r="7713" spans="9:9" ht="18.75" x14ac:dyDescent="0.25">
      <c r="I7713" s="9">
        <f t="shared" si="122"/>
        <v>0</v>
      </c>
    </row>
    <row r="7714" spans="9:9" ht="18.75" x14ac:dyDescent="0.25">
      <c r="I7714" s="9">
        <f t="shared" si="122"/>
        <v>0</v>
      </c>
    </row>
    <row r="7715" spans="9:9" ht="18.75" x14ac:dyDescent="0.25">
      <c r="I7715" s="9">
        <f t="shared" si="122"/>
        <v>0</v>
      </c>
    </row>
    <row r="7716" spans="9:9" ht="18.75" x14ac:dyDescent="0.25">
      <c r="I7716" s="9">
        <f t="shared" si="122"/>
        <v>0</v>
      </c>
    </row>
    <row r="7717" spans="9:9" ht="18.75" x14ac:dyDescent="0.25">
      <c r="I7717" s="9">
        <f t="shared" si="122"/>
        <v>0</v>
      </c>
    </row>
    <row r="7718" spans="9:9" ht="18.75" x14ac:dyDescent="0.25">
      <c r="I7718" s="9">
        <f t="shared" si="122"/>
        <v>0</v>
      </c>
    </row>
    <row r="7719" spans="9:9" ht="18.75" x14ac:dyDescent="0.25">
      <c r="I7719" s="9">
        <f t="shared" si="122"/>
        <v>0</v>
      </c>
    </row>
    <row r="7720" spans="9:9" ht="18.75" x14ac:dyDescent="0.25">
      <c r="I7720" s="9">
        <f t="shared" si="122"/>
        <v>0</v>
      </c>
    </row>
    <row r="7721" spans="9:9" ht="18.75" x14ac:dyDescent="0.25">
      <c r="I7721" s="9">
        <f t="shared" si="122"/>
        <v>0</v>
      </c>
    </row>
    <row r="7722" spans="9:9" ht="18.75" x14ac:dyDescent="0.25">
      <c r="I7722" s="9">
        <f t="shared" si="122"/>
        <v>0</v>
      </c>
    </row>
    <row r="7723" spans="9:9" ht="18.75" x14ac:dyDescent="0.25">
      <c r="I7723" s="9">
        <f t="shared" si="122"/>
        <v>0</v>
      </c>
    </row>
    <row r="7724" spans="9:9" ht="18.75" x14ac:dyDescent="0.25">
      <c r="I7724" s="9">
        <f t="shared" si="122"/>
        <v>0</v>
      </c>
    </row>
    <row r="7725" spans="9:9" ht="18.75" x14ac:dyDescent="0.25">
      <c r="I7725" s="9">
        <f t="shared" si="122"/>
        <v>0</v>
      </c>
    </row>
    <row r="7726" spans="9:9" ht="18.75" x14ac:dyDescent="0.25">
      <c r="I7726" s="9">
        <f t="shared" si="122"/>
        <v>0</v>
      </c>
    </row>
    <row r="7727" spans="9:9" ht="18.75" x14ac:dyDescent="0.25">
      <c r="I7727" s="9">
        <f t="shared" si="122"/>
        <v>0</v>
      </c>
    </row>
    <row r="7728" spans="9:9" ht="18.75" x14ac:dyDescent="0.25">
      <c r="I7728" s="9">
        <f t="shared" si="122"/>
        <v>0</v>
      </c>
    </row>
    <row r="7729" spans="9:9" ht="18.75" x14ac:dyDescent="0.25">
      <c r="I7729" s="9">
        <f t="shared" si="122"/>
        <v>0</v>
      </c>
    </row>
    <row r="7730" spans="9:9" ht="18.75" x14ac:dyDescent="0.25">
      <c r="I7730" s="9">
        <f t="shared" si="122"/>
        <v>0</v>
      </c>
    </row>
    <row r="7731" spans="9:9" ht="18.75" x14ac:dyDescent="0.25">
      <c r="I7731" s="9">
        <f t="shared" si="122"/>
        <v>0</v>
      </c>
    </row>
    <row r="7732" spans="9:9" ht="18.75" x14ac:dyDescent="0.25">
      <c r="I7732" s="9">
        <f t="shared" si="122"/>
        <v>0</v>
      </c>
    </row>
    <row r="7733" spans="9:9" ht="18.75" x14ac:dyDescent="0.25">
      <c r="I7733" s="9">
        <f t="shared" si="122"/>
        <v>0</v>
      </c>
    </row>
    <row r="7734" spans="9:9" ht="18.75" x14ac:dyDescent="0.25">
      <c r="I7734" s="9">
        <f t="shared" si="122"/>
        <v>0</v>
      </c>
    </row>
    <row r="7735" spans="9:9" ht="18.75" x14ac:dyDescent="0.25">
      <c r="I7735" s="9">
        <f t="shared" si="122"/>
        <v>0</v>
      </c>
    </row>
    <row r="7736" spans="9:9" ht="18.75" x14ac:dyDescent="0.25">
      <c r="I7736" s="9">
        <f t="shared" si="122"/>
        <v>0</v>
      </c>
    </row>
    <row r="7737" spans="9:9" ht="18.75" x14ac:dyDescent="0.25">
      <c r="I7737" s="9">
        <f t="shared" si="122"/>
        <v>0</v>
      </c>
    </row>
    <row r="7738" spans="9:9" ht="18.75" x14ac:dyDescent="0.25">
      <c r="I7738" s="9">
        <f t="shared" si="122"/>
        <v>0</v>
      </c>
    </row>
    <row r="7739" spans="9:9" ht="18.75" x14ac:dyDescent="0.25">
      <c r="I7739" s="9">
        <f t="shared" si="122"/>
        <v>0</v>
      </c>
    </row>
    <row r="7740" spans="9:9" ht="18.75" x14ac:dyDescent="0.25">
      <c r="I7740" s="9">
        <f t="shared" si="122"/>
        <v>0</v>
      </c>
    </row>
    <row r="7741" spans="9:9" ht="18.75" x14ac:dyDescent="0.25">
      <c r="I7741" s="9">
        <f t="shared" si="122"/>
        <v>0</v>
      </c>
    </row>
    <row r="7742" spans="9:9" ht="18.75" x14ac:dyDescent="0.25">
      <c r="I7742" s="9">
        <f t="shared" si="122"/>
        <v>0</v>
      </c>
    </row>
    <row r="7743" spans="9:9" ht="18.75" x14ac:dyDescent="0.25">
      <c r="I7743" s="9">
        <f t="shared" si="122"/>
        <v>0</v>
      </c>
    </row>
    <row r="7744" spans="9:9" ht="18.75" x14ac:dyDescent="0.25">
      <c r="I7744" s="9">
        <f t="shared" si="122"/>
        <v>0</v>
      </c>
    </row>
    <row r="7745" spans="9:9" ht="18.75" x14ac:dyDescent="0.25">
      <c r="I7745" s="9">
        <f t="shared" si="122"/>
        <v>0</v>
      </c>
    </row>
    <row r="7746" spans="9:9" ht="18.75" x14ac:dyDescent="0.25">
      <c r="I7746" s="9">
        <f t="shared" si="122"/>
        <v>0</v>
      </c>
    </row>
    <row r="7747" spans="9:9" ht="18.75" x14ac:dyDescent="0.25">
      <c r="I7747" s="9">
        <f t="shared" si="122"/>
        <v>0</v>
      </c>
    </row>
    <row r="7748" spans="9:9" ht="18.75" x14ac:dyDescent="0.25">
      <c r="I7748" s="9">
        <f t="shared" si="122"/>
        <v>0</v>
      </c>
    </row>
    <row r="7749" spans="9:9" ht="18.75" x14ac:dyDescent="0.25">
      <c r="I7749" s="9">
        <f t="shared" si="122"/>
        <v>0</v>
      </c>
    </row>
    <row r="7750" spans="9:9" ht="18.75" x14ac:dyDescent="0.25">
      <c r="I7750" s="9">
        <f t="shared" si="122"/>
        <v>0</v>
      </c>
    </row>
    <row r="7751" spans="9:9" ht="18.75" x14ac:dyDescent="0.25">
      <c r="I7751" s="9">
        <f t="shared" si="122"/>
        <v>0</v>
      </c>
    </row>
    <row r="7752" spans="9:9" ht="18.75" x14ac:dyDescent="0.25">
      <c r="I7752" s="9">
        <f t="shared" ref="I7752:I7815" si="123">IFERROR((G7752*F7752)-H7752,"")</f>
        <v>0</v>
      </c>
    </row>
    <row r="7753" spans="9:9" ht="18.75" x14ac:dyDescent="0.25">
      <c r="I7753" s="9">
        <f t="shared" si="123"/>
        <v>0</v>
      </c>
    </row>
    <row r="7754" spans="9:9" ht="18.75" x14ac:dyDescent="0.25">
      <c r="I7754" s="9">
        <f t="shared" si="123"/>
        <v>0</v>
      </c>
    </row>
    <row r="7755" spans="9:9" ht="18.75" x14ac:dyDescent="0.25">
      <c r="I7755" s="9">
        <f t="shared" si="123"/>
        <v>0</v>
      </c>
    </row>
    <row r="7756" spans="9:9" ht="18.75" x14ac:dyDescent="0.25">
      <c r="I7756" s="9">
        <f t="shared" si="123"/>
        <v>0</v>
      </c>
    </row>
    <row r="7757" spans="9:9" ht="18.75" x14ac:dyDescent="0.25">
      <c r="I7757" s="9">
        <f t="shared" si="123"/>
        <v>0</v>
      </c>
    </row>
    <row r="7758" spans="9:9" ht="18.75" x14ac:dyDescent="0.25">
      <c r="I7758" s="9">
        <f t="shared" si="123"/>
        <v>0</v>
      </c>
    </row>
    <row r="7759" spans="9:9" ht="18.75" x14ac:dyDescent="0.25">
      <c r="I7759" s="9">
        <f t="shared" si="123"/>
        <v>0</v>
      </c>
    </row>
    <row r="7760" spans="9:9" ht="18.75" x14ac:dyDescent="0.25">
      <c r="I7760" s="9">
        <f t="shared" si="123"/>
        <v>0</v>
      </c>
    </row>
    <row r="7761" spans="9:9" ht="18.75" x14ac:dyDescent="0.25">
      <c r="I7761" s="9">
        <f t="shared" si="123"/>
        <v>0</v>
      </c>
    </row>
    <row r="7762" spans="9:9" ht="18.75" x14ac:dyDescent="0.25">
      <c r="I7762" s="9">
        <f t="shared" si="123"/>
        <v>0</v>
      </c>
    </row>
    <row r="7763" spans="9:9" ht="18.75" x14ac:dyDescent="0.25">
      <c r="I7763" s="9">
        <f t="shared" si="123"/>
        <v>0</v>
      </c>
    </row>
    <row r="7764" spans="9:9" ht="18.75" x14ac:dyDescent="0.25">
      <c r="I7764" s="9">
        <f t="shared" si="123"/>
        <v>0</v>
      </c>
    </row>
    <row r="7765" spans="9:9" ht="18.75" x14ac:dyDescent="0.25">
      <c r="I7765" s="9">
        <f t="shared" si="123"/>
        <v>0</v>
      </c>
    </row>
    <row r="7766" spans="9:9" ht="18.75" x14ac:dyDescent="0.25">
      <c r="I7766" s="9">
        <f t="shared" si="123"/>
        <v>0</v>
      </c>
    </row>
    <row r="7767" spans="9:9" ht="18.75" x14ac:dyDescent="0.25">
      <c r="I7767" s="9">
        <f t="shared" si="123"/>
        <v>0</v>
      </c>
    </row>
    <row r="7768" spans="9:9" ht="18.75" x14ac:dyDescent="0.25">
      <c r="I7768" s="9">
        <f t="shared" si="123"/>
        <v>0</v>
      </c>
    </row>
    <row r="7769" spans="9:9" ht="18.75" x14ac:dyDescent="0.25">
      <c r="I7769" s="9">
        <f t="shared" si="123"/>
        <v>0</v>
      </c>
    </row>
    <row r="7770" spans="9:9" ht="18.75" x14ac:dyDescent="0.25">
      <c r="I7770" s="9">
        <f t="shared" si="123"/>
        <v>0</v>
      </c>
    </row>
    <row r="7771" spans="9:9" ht="18.75" x14ac:dyDescent="0.25">
      <c r="I7771" s="9">
        <f t="shared" si="123"/>
        <v>0</v>
      </c>
    </row>
    <row r="7772" spans="9:9" ht="18.75" x14ac:dyDescent="0.25">
      <c r="I7772" s="9">
        <f t="shared" si="123"/>
        <v>0</v>
      </c>
    </row>
    <row r="7773" spans="9:9" ht="18.75" x14ac:dyDescent="0.25">
      <c r="I7773" s="9">
        <f t="shared" si="123"/>
        <v>0</v>
      </c>
    </row>
    <row r="7774" spans="9:9" ht="18.75" x14ac:dyDescent="0.25">
      <c r="I7774" s="9">
        <f t="shared" si="123"/>
        <v>0</v>
      </c>
    </row>
    <row r="7775" spans="9:9" ht="18.75" x14ac:dyDescent="0.25">
      <c r="I7775" s="9">
        <f t="shared" si="123"/>
        <v>0</v>
      </c>
    </row>
    <row r="7776" spans="9:9" ht="18.75" x14ac:dyDescent="0.25">
      <c r="I7776" s="9">
        <f t="shared" si="123"/>
        <v>0</v>
      </c>
    </row>
    <row r="7777" spans="9:9" ht="18.75" x14ac:dyDescent="0.25">
      <c r="I7777" s="9">
        <f t="shared" si="123"/>
        <v>0</v>
      </c>
    </row>
    <row r="7778" spans="9:9" ht="18.75" x14ac:dyDescent="0.25">
      <c r="I7778" s="9">
        <f t="shared" si="123"/>
        <v>0</v>
      </c>
    </row>
    <row r="7779" spans="9:9" ht="18.75" x14ac:dyDescent="0.25">
      <c r="I7779" s="9">
        <f t="shared" si="123"/>
        <v>0</v>
      </c>
    </row>
    <row r="7780" spans="9:9" ht="18.75" x14ac:dyDescent="0.25">
      <c r="I7780" s="9">
        <f t="shared" si="123"/>
        <v>0</v>
      </c>
    </row>
    <row r="7781" spans="9:9" ht="18.75" x14ac:dyDescent="0.25">
      <c r="I7781" s="9">
        <f t="shared" si="123"/>
        <v>0</v>
      </c>
    </row>
    <row r="7782" spans="9:9" ht="18.75" x14ac:dyDescent="0.25">
      <c r="I7782" s="9">
        <f t="shared" si="123"/>
        <v>0</v>
      </c>
    </row>
    <row r="7783" spans="9:9" ht="18.75" x14ac:dyDescent="0.25">
      <c r="I7783" s="9">
        <f t="shared" si="123"/>
        <v>0</v>
      </c>
    </row>
    <row r="7784" spans="9:9" ht="18.75" x14ac:dyDescent="0.25">
      <c r="I7784" s="9">
        <f t="shared" si="123"/>
        <v>0</v>
      </c>
    </row>
    <row r="7785" spans="9:9" ht="18.75" x14ac:dyDescent="0.25">
      <c r="I7785" s="9">
        <f t="shared" si="123"/>
        <v>0</v>
      </c>
    </row>
    <row r="7786" spans="9:9" ht="18.75" x14ac:dyDescent="0.25">
      <c r="I7786" s="9">
        <f t="shared" si="123"/>
        <v>0</v>
      </c>
    </row>
    <row r="7787" spans="9:9" ht="18.75" x14ac:dyDescent="0.25">
      <c r="I7787" s="9">
        <f t="shared" si="123"/>
        <v>0</v>
      </c>
    </row>
    <row r="7788" spans="9:9" ht="18.75" x14ac:dyDescent="0.25">
      <c r="I7788" s="9">
        <f t="shared" si="123"/>
        <v>0</v>
      </c>
    </row>
    <row r="7789" spans="9:9" ht="18.75" x14ac:dyDescent="0.25">
      <c r="I7789" s="9">
        <f t="shared" si="123"/>
        <v>0</v>
      </c>
    </row>
    <row r="7790" spans="9:9" ht="18.75" x14ac:dyDescent="0.25">
      <c r="I7790" s="9">
        <f t="shared" si="123"/>
        <v>0</v>
      </c>
    </row>
    <row r="7791" spans="9:9" ht="18.75" x14ac:dyDescent="0.25">
      <c r="I7791" s="9">
        <f t="shared" si="123"/>
        <v>0</v>
      </c>
    </row>
    <row r="7792" spans="9:9" ht="18.75" x14ac:dyDescent="0.25">
      <c r="I7792" s="9">
        <f t="shared" si="123"/>
        <v>0</v>
      </c>
    </row>
    <row r="7793" spans="9:9" ht="18.75" x14ac:dyDescent="0.25">
      <c r="I7793" s="9">
        <f t="shared" si="123"/>
        <v>0</v>
      </c>
    </row>
    <row r="7794" spans="9:9" ht="18.75" x14ac:dyDescent="0.25">
      <c r="I7794" s="9">
        <f t="shared" si="123"/>
        <v>0</v>
      </c>
    </row>
    <row r="7795" spans="9:9" ht="18.75" x14ac:dyDescent="0.25">
      <c r="I7795" s="9">
        <f t="shared" si="123"/>
        <v>0</v>
      </c>
    </row>
    <row r="7796" spans="9:9" ht="18.75" x14ac:dyDescent="0.25">
      <c r="I7796" s="9">
        <f t="shared" si="123"/>
        <v>0</v>
      </c>
    </row>
    <row r="7797" spans="9:9" ht="18.75" x14ac:dyDescent="0.25">
      <c r="I7797" s="9">
        <f t="shared" si="123"/>
        <v>0</v>
      </c>
    </row>
    <row r="7798" spans="9:9" ht="18.75" x14ac:dyDescent="0.25">
      <c r="I7798" s="9">
        <f t="shared" si="123"/>
        <v>0</v>
      </c>
    </row>
    <row r="7799" spans="9:9" ht="18.75" x14ac:dyDescent="0.25">
      <c r="I7799" s="9">
        <f t="shared" si="123"/>
        <v>0</v>
      </c>
    </row>
    <row r="7800" spans="9:9" ht="18.75" x14ac:dyDescent="0.25">
      <c r="I7800" s="9">
        <f t="shared" si="123"/>
        <v>0</v>
      </c>
    </row>
    <row r="7801" spans="9:9" ht="18.75" x14ac:dyDescent="0.25">
      <c r="I7801" s="9">
        <f t="shared" si="123"/>
        <v>0</v>
      </c>
    </row>
    <row r="7802" spans="9:9" ht="18.75" x14ac:dyDescent="0.25">
      <c r="I7802" s="9">
        <f t="shared" si="123"/>
        <v>0</v>
      </c>
    </row>
    <row r="7803" spans="9:9" ht="18.75" x14ac:dyDescent="0.25">
      <c r="I7803" s="9">
        <f t="shared" si="123"/>
        <v>0</v>
      </c>
    </row>
    <row r="7804" spans="9:9" ht="18.75" x14ac:dyDescent="0.25">
      <c r="I7804" s="9">
        <f t="shared" si="123"/>
        <v>0</v>
      </c>
    </row>
    <row r="7805" spans="9:9" ht="18.75" x14ac:dyDescent="0.25">
      <c r="I7805" s="9">
        <f t="shared" si="123"/>
        <v>0</v>
      </c>
    </row>
    <row r="7806" spans="9:9" ht="18.75" x14ac:dyDescent="0.25">
      <c r="I7806" s="9">
        <f t="shared" si="123"/>
        <v>0</v>
      </c>
    </row>
    <row r="7807" spans="9:9" ht="18.75" x14ac:dyDescent="0.25">
      <c r="I7807" s="9">
        <f t="shared" si="123"/>
        <v>0</v>
      </c>
    </row>
    <row r="7808" spans="9:9" ht="18.75" x14ac:dyDescent="0.25">
      <c r="I7808" s="9">
        <f t="shared" si="123"/>
        <v>0</v>
      </c>
    </row>
    <row r="7809" spans="9:9" ht="18.75" x14ac:dyDescent="0.25">
      <c r="I7809" s="9">
        <f t="shared" si="123"/>
        <v>0</v>
      </c>
    </row>
    <row r="7810" spans="9:9" ht="18.75" x14ac:dyDescent="0.25">
      <c r="I7810" s="9">
        <f t="shared" si="123"/>
        <v>0</v>
      </c>
    </row>
    <row r="7811" spans="9:9" ht="18.75" x14ac:dyDescent="0.25">
      <c r="I7811" s="9">
        <f t="shared" si="123"/>
        <v>0</v>
      </c>
    </row>
    <row r="7812" spans="9:9" ht="18.75" x14ac:dyDescent="0.25">
      <c r="I7812" s="9">
        <f t="shared" si="123"/>
        <v>0</v>
      </c>
    </row>
    <row r="7813" spans="9:9" ht="18.75" x14ac:dyDescent="0.25">
      <c r="I7813" s="9">
        <f t="shared" si="123"/>
        <v>0</v>
      </c>
    </row>
    <row r="7814" spans="9:9" ht="18.75" x14ac:dyDescent="0.25">
      <c r="I7814" s="9">
        <f t="shared" si="123"/>
        <v>0</v>
      </c>
    </row>
    <row r="7815" spans="9:9" ht="18.75" x14ac:dyDescent="0.25">
      <c r="I7815" s="9">
        <f t="shared" si="123"/>
        <v>0</v>
      </c>
    </row>
    <row r="7816" spans="9:9" ht="18.75" x14ac:dyDescent="0.25">
      <c r="I7816" s="9">
        <f t="shared" ref="I7816:I7879" si="124">IFERROR((G7816*F7816)-H7816,"")</f>
        <v>0</v>
      </c>
    </row>
    <row r="7817" spans="9:9" ht="18.75" x14ac:dyDescent="0.25">
      <c r="I7817" s="9">
        <f t="shared" si="124"/>
        <v>0</v>
      </c>
    </row>
    <row r="7818" spans="9:9" ht="18.75" x14ac:dyDescent="0.25">
      <c r="I7818" s="9">
        <f t="shared" si="124"/>
        <v>0</v>
      </c>
    </row>
    <row r="7819" spans="9:9" ht="18.75" x14ac:dyDescent="0.25">
      <c r="I7819" s="9">
        <f t="shared" si="124"/>
        <v>0</v>
      </c>
    </row>
    <row r="7820" spans="9:9" ht="18.75" x14ac:dyDescent="0.25">
      <c r="I7820" s="9">
        <f t="shared" si="124"/>
        <v>0</v>
      </c>
    </row>
    <row r="7821" spans="9:9" ht="18.75" x14ac:dyDescent="0.25">
      <c r="I7821" s="9">
        <f t="shared" si="124"/>
        <v>0</v>
      </c>
    </row>
    <row r="7822" spans="9:9" ht="18.75" x14ac:dyDescent="0.25">
      <c r="I7822" s="9">
        <f t="shared" si="124"/>
        <v>0</v>
      </c>
    </row>
    <row r="7823" spans="9:9" ht="18.75" x14ac:dyDescent="0.25">
      <c r="I7823" s="9">
        <f t="shared" si="124"/>
        <v>0</v>
      </c>
    </row>
    <row r="7824" spans="9:9" ht="18.75" x14ac:dyDescent="0.25">
      <c r="I7824" s="9">
        <f t="shared" si="124"/>
        <v>0</v>
      </c>
    </row>
    <row r="7825" spans="9:9" ht="18.75" x14ac:dyDescent="0.25">
      <c r="I7825" s="9">
        <f t="shared" si="124"/>
        <v>0</v>
      </c>
    </row>
    <row r="7826" spans="9:9" ht="18.75" x14ac:dyDescent="0.25">
      <c r="I7826" s="9">
        <f t="shared" si="124"/>
        <v>0</v>
      </c>
    </row>
    <row r="7827" spans="9:9" ht="18.75" x14ac:dyDescent="0.25">
      <c r="I7827" s="9">
        <f t="shared" si="124"/>
        <v>0</v>
      </c>
    </row>
    <row r="7828" spans="9:9" ht="18.75" x14ac:dyDescent="0.25">
      <c r="I7828" s="9">
        <f t="shared" si="124"/>
        <v>0</v>
      </c>
    </row>
    <row r="7829" spans="9:9" ht="18.75" x14ac:dyDescent="0.25">
      <c r="I7829" s="9">
        <f t="shared" si="124"/>
        <v>0</v>
      </c>
    </row>
    <row r="7830" spans="9:9" ht="18.75" x14ac:dyDescent="0.25">
      <c r="I7830" s="9">
        <f t="shared" si="124"/>
        <v>0</v>
      </c>
    </row>
    <row r="7831" spans="9:9" ht="18.75" x14ac:dyDescent="0.25">
      <c r="I7831" s="9">
        <f t="shared" si="124"/>
        <v>0</v>
      </c>
    </row>
    <row r="7832" spans="9:9" ht="18.75" x14ac:dyDescent="0.25">
      <c r="I7832" s="9">
        <f t="shared" si="124"/>
        <v>0</v>
      </c>
    </row>
    <row r="7833" spans="9:9" ht="18.75" x14ac:dyDescent="0.25">
      <c r="I7833" s="9">
        <f t="shared" si="124"/>
        <v>0</v>
      </c>
    </row>
    <row r="7834" spans="9:9" ht="18.75" x14ac:dyDescent="0.25">
      <c r="I7834" s="9">
        <f t="shared" si="124"/>
        <v>0</v>
      </c>
    </row>
    <row r="7835" spans="9:9" ht="18.75" x14ac:dyDescent="0.25">
      <c r="I7835" s="9">
        <f t="shared" si="124"/>
        <v>0</v>
      </c>
    </row>
    <row r="7836" spans="9:9" ht="18.75" x14ac:dyDescent="0.25">
      <c r="I7836" s="9">
        <f t="shared" si="124"/>
        <v>0</v>
      </c>
    </row>
    <row r="7837" spans="9:9" ht="18.75" x14ac:dyDescent="0.25">
      <c r="I7837" s="9">
        <f t="shared" si="124"/>
        <v>0</v>
      </c>
    </row>
    <row r="7838" spans="9:9" ht="18.75" x14ac:dyDescent="0.25">
      <c r="I7838" s="9">
        <f t="shared" si="124"/>
        <v>0</v>
      </c>
    </row>
    <row r="7839" spans="9:9" ht="18.75" x14ac:dyDescent="0.25">
      <c r="I7839" s="9">
        <f t="shared" si="124"/>
        <v>0</v>
      </c>
    </row>
    <row r="7840" spans="9:9" ht="18.75" x14ac:dyDescent="0.25">
      <c r="I7840" s="9">
        <f t="shared" si="124"/>
        <v>0</v>
      </c>
    </row>
    <row r="7841" spans="9:9" ht="18.75" x14ac:dyDescent="0.25">
      <c r="I7841" s="9">
        <f t="shared" si="124"/>
        <v>0</v>
      </c>
    </row>
    <row r="7842" spans="9:9" ht="18.75" x14ac:dyDescent="0.25">
      <c r="I7842" s="9">
        <f t="shared" si="124"/>
        <v>0</v>
      </c>
    </row>
    <row r="7843" spans="9:9" ht="18.75" x14ac:dyDescent="0.25">
      <c r="I7843" s="9">
        <f t="shared" si="124"/>
        <v>0</v>
      </c>
    </row>
    <row r="7844" spans="9:9" ht="18.75" x14ac:dyDescent="0.25">
      <c r="I7844" s="9">
        <f t="shared" si="124"/>
        <v>0</v>
      </c>
    </row>
    <row r="7845" spans="9:9" ht="18.75" x14ac:dyDescent="0.25">
      <c r="I7845" s="9">
        <f t="shared" si="124"/>
        <v>0</v>
      </c>
    </row>
    <row r="7846" spans="9:9" ht="18.75" x14ac:dyDescent="0.25">
      <c r="I7846" s="9">
        <f t="shared" si="124"/>
        <v>0</v>
      </c>
    </row>
    <row r="7847" spans="9:9" ht="18.75" x14ac:dyDescent="0.25">
      <c r="I7847" s="9">
        <f t="shared" si="124"/>
        <v>0</v>
      </c>
    </row>
    <row r="7848" spans="9:9" ht="18.75" x14ac:dyDescent="0.25">
      <c r="I7848" s="9">
        <f t="shared" si="124"/>
        <v>0</v>
      </c>
    </row>
    <row r="7849" spans="9:9" ht="18.75" x14ac:dyDescent="0.25">
      <c r="I7849" s="9">
        <f t="shared" si="124"/>
        <v>0</v>
      </c>
    </row>
    <row r="7850" spans="9:9" ht="18.75" x14ac:dyDescent="0.25">
      <c r="I7850" s="9">
        <f t="shared" si="124"/>
        <v>0</v>
      </c>
    </row>
    <row r="7851" spans="9:9" ht="18.75" x14ac:dyDescent="0.25">
      <c r="I7851" s="9">
        <f t="shared" si="124"/>
        <v>0</v>
      </c>
    </row>
    <row r="7852" spans="9:9" ht="18.75" x14ac:dyDescent="0.25">
      <c r="I7852" s="9">
        <f t="shared" si="124"/>
        <v>0</v>
      </c>
    </row>
    <row r="7853" spans="9:9" ht="18.75" x14ac:dyDescent="0.25">
      <c r="I7853" s="9">
        <f t="shared" si="124"/>
        <v>0</v>
      </c>
    </row>
    <row r="7854" spans="9:9" ht="18.75" x14ac:dyDescent="0.25">
      <c r="I7854" s="9">
        <f t="shared" si="124"/>
        <v>0</v>
      </c>
    </row>
    <row r="7855" spans="9:9" ht="18.75" x14ac:dyDescent="0.25">
      <c r="I7855" s="9">
        <f t="shared" si="124"/>
        <v>0</v>
      </c>
    </row>
    <row r="7856" spans="9:9" ht="18.75" x14ac:dyDescent="0.25">
      <c r="I7856" s="9">
        <f t="shared" si="124"/>
        <v>0</v>
      </c>
    </row>
    <row r="7857" spans="9:9" ht="18.75" x14ac:dyDescent="0.25">
      <c r="I7857" s="9">
        <f t="shared" si="124"/>
        <v>0</v>
      </c>
    </row>
    <row r="7858" spans="9:9" ht="18.75" x14ac:dyDescent="0.25">
      <c r="I7858" s="9">
        <f t="shared" si="124"/>
        <v>0</v>
      </c>
    </row>
    <row r="7859" spans="9:9" ht="18.75" x14ac:dyDescent="0.25">
      <c r="I7859" s="9">
        <f t="shared" si="124"/>
        <v>0</v>
      </c>
    </row>
    <row r="7860" spans="9:9" ht="18.75" x14ac:dyDescent="0.25">
      <c r="I7860" s="9">
        <f t="shared" si="124"/>
        <v>0</v>
      </c>
    </row>
    <row r="7861" spans="9:9" ht="18.75" x14ac:dyDescent="0.25">
      <c r="I7861" s="9">
        <f t="shared" si="124"/>
        <v>0</v>
      </c>
    </row>
    <row r="7862" spans="9:9" ht="18.75" x14ac:dyDescent="0.25">
      <c r="I7862" s="9">
        <f t="shared" si="124"/>
        <v>0</v>
      </c>
    </row>
    <row r="7863" spans="9:9" ht="18.75" x14ac:dyDescent="0.25">
      <c r="I7863" s="9">
        <f t="shared" si="124"/>
        <v>0</v>
      </c>
    </row>
    <row r="7864" spans="9:9" ht="18.75" x14ac:dyDescent="0.25">
      <c r="I7864" s="9">
        <f t="shared" si="124"/>
        <v>0</v>
      </c>
    </row>
    <row r="7865" spans="9:9" ht="18.75" x14ac:dyDescent="0.25">
      <c r="I7865" s="9">
        <f t="shared" si="124"/>
        <v>0</v>
      </c>
    </row>
    <row r="7866" spans="9:9" ht="18.75" x14ac:dyDescent="0.25">
      <c r="I7866" s="9">
        <f t="shared" si="124"/>
        <v>0</v>
      </c>
    </row>
    <row r="7867" spans="9:9" ht="18.75" x14ac:dyDescent="0.25">
      <c r="I7867" s="9">
        <f t="shared" si="124"/>
        <v>0</v>
      </c>
    </row>
    <row r="7868" spans="9:9" ht="18.75" x14ac:dyDescent="0.25">
      <c r="I7868" s="9">
        <f t="shared" si="124"/>
        <v>0</v>
      </c>
    </row>
    <row r="7869" spans="9:9" ht="18.75" x14ac:dyDescent="0.25">
      <c r="I7869" s="9">
        <f t="shared" si="124"/>
        <v>0</v>
      </c>
    </row>
    <row r="7870" spans="9:9" ht="18.75" x14ac:dyDescent="0.25">
      <c r="I7870" s="9">
        <f t="shared" si="124"/>
        <v>0</v>
      </c>
    </row>
    <row r="7871" spans="9:9" ht="18.75" x14ac:dyDescent="0.25">
      <c r="I7871" s="9">
        <f t="shared" si="124"/>
        <v>0</v>
      </c>
    </row>
    <row r="7872" spans="9:9" ht="18.75" x14ac:dyDescent="0.25">
      <c r="I7872" s="9">
        <f t="shared" si="124"/>
        <v>0</v>
      </c>
    </row>
    <row r="7873" spans="9:9" ht="18.75" x14ac:dyDescent="0.25">
      <c r="I7873" s="9">
        <f t="shared" si="124"/>
        <v>0</v>
      </c>
    </row>
    <row r="7874" spans="9:9" ht="18.75" x14ac:dyDescent="0.25">
      <c r="I7874" s="9">
        <f t="shared" si="124"/>
        <v>0</v>
      </c>
    </row>
    <row r="7875" spans="9:9" ht="18.75" x14ac:dyDescent="0.25">
      <c r="I7875" s="9">
        <f t="shared" si="124"/>
        <v>0</v>
      </c>
    </row>
    <row r="7876" spans="9:9" ht="18.75" x14ac:dyDescent="0.25">
      <c r="I7876" s="9">
        <f t="shared" si="124"/>
        <v>0</v>
      </c>
    </row>
    <row r="7877" spans="9:9" ht="18.75" x14ac:dyDescent="0.25">
      <c r="I7877" s="9">
        <f t="shared" si="124"/>
        <v>0</v>
      </c>
    </row>
    <row r="7878" spans="9:9" ht="18.75" x14ac:dyDescent="0.25">
      <c r="I7878" s="9">
        <f t="shared" si="124"/>
        <v>0</v>
      </c>
    </row>
    <row r="7879" spans="9:9" ht="18.75" x14ac:dyDescent="0.25">
      <c r="I7879" s="9">
        <f t="shared" si="124"/>
        <v>0</v>
      </c>
    </row>
    <row r="7880" spans="9:9" ht="18.75" x14ac:dyDescent="0.25">
      <c r="I7880" s="9">
        <f t="shared" ref="I7880:I7943" si="125">IFERROR((G7880*F7880)-H7880,"")</f>
        <v>0</v>
      </c>
    </row>
    <row r="7881" spans="9:9" ht="18.75" x14ac:dyDescent="0.25">
      <c r="I7881" s="9">
        <f t="shared" si="125"/>
        <v>0</v>
      </c>
    </row>
    <row r="7882" spans="9:9" ht="18.75" x14ac:dyDescent="0.25">
      <c r="I7882" s="9">
        <f t="shared" si="125"/>
        <v>0</v>
      </c>
    </row>
    <row r="7883" spans="9:9" ht="18.75" x14ac:dyDescent="0.25">
      <c r="I7883" s="9">
        <f t="shared" si="125"/>
        <v>0</v>
      </c>
    </row>
    <row r="7884" spans="9:9" ht="18.75" x14ac:dyDescent="0.25">
      <c r="I7884" s="9">
        <f t="shared" si="125"/>
        <v>0</v>
      </c>
    </row>
    <row r="7885" spans="9:9" ht="18.75" x14ac:dyDescent="0.25">
      <c r="I7885" s="9">
        <f t="shared" si="125"/>
        <v>0</v>
      </c>
    </row>
    <row r="7886" spans="9:9" ht="18.75" x14ac:dyDescent="0.25">
      <c r="I7886" s="9">
        <f t="shared" si="125"/>
        <v>0</v>
      </c>
    </row>
    <row r="7887" spans="9:9" ht="18.75" x14ac:dyDescent="0.25">
      <c r="I7887" s="9">
        <f t="shared" si="125"/>
        <v>0</v>
      </c>
    </row>
    <row r="7888" spans="9:9" ht="18.75" x14ac:dyDescent="0.25">
      <c r="I7888" s="9">
        <f t="shared" si="125"/>
        <v>0</v>
      </c>
    </row>
    <row r="7889" spans="9:9" ht="18.75" x14ac:dyDescent="0.25">
      <c r="I7889" s="9">
        <f t="shared" si="125"/>
        <v>0</v>
      </c>
    </row>
    <row r="7890" spans="9:9" ht="18.75" x14ac:dyDescent="0.25">
      <c r="I7890" s="9">
        <f t="shared" si="125"/>
        <v>0</v>
      </c>
    </row>
    <row r="7891" spans="9:9" ht="18.75" x14ac:dyDescent="0.25">
      <c r="I7891" s="9">
        <f t="shared" si="125"/>
        <v>0</v>
      </c>
    </row>
    <row r="7892" spans="9:9" ht="18.75" x14ac:dyDescent="0.25">
      <c r="I7892" s="9">
        <f t="shared" si="125"/>
        <v>0</v>
      </c>
    </row>
    <row r="7893" spans="9:9" ht="18.75" x14ac:dyDescent="0.25">
      <c r="I7893" s="9">
        <f t="shared" si="125"/>
        <v>0</v>
      </c>
    </row>
    <row r="7894" spans="9:9" ht="18.75" x14ac:dyDescent="0.25">
      <c r="I7894" s="9">
        <f t="shared" si="125"/>
        <v>0</v>
      </c>
    </row>
    <row r="7895" spans="9:9" ht="18.75" x14ac:dyDescent="0.25">
      <c r="I7895" s="9">
        <f t="shared" si="125"/>
        <v>0</v>
      </c>
    </row>
    <row r="7896" spans="9:9" ht="18.75" x14ac:dyDescent="0.25">
      <c r="I7896" s="9">
        <f t="shared" si="125"/>
        <v>0</v>
      </c>
    </row>
    <row r="7897" spans="9:9" ht="18.75" x14ac:dyDescent="0.25">
      <c r="I7897" s="9">
        <f t="shared" si="125"/>
        <v>0</v>
      </c>
    </row>
    <row r="7898" spans="9:9" ht="18.75" x14ac:dyDescent="0.25">
      <c r="I7898" s="9">
        <f t="shared" si="125"/>
        <v>0</v>
      </c>
    </row>
    <row r="7899" spans="9:9" ht="18.75" x14ac:dyDescent="0.25">
      <c r="I7899" s="9">
        <f t="shared" si="125"/>
        <v>0</v>
      </c>
    </row>
    <row r="7900" spans="9:9" ht="18.75" x14ac:dyDescent="0.25">
      <c r="I7900" s="9">
        <f t="shared" si="125"/>
        <v>0</v>
      </c>
    </row>
    <row r="7901" spans="9:9" ht="18.75" x14ac:dyDescent="0.25">
      <c r="I7901" s="9">
        <f t="shared" si="125"/>
        <v>0</v>
      </c>
    </row>
    <row r="7902" spans="9:9" ht="18.75" x14ac:dyDescent="0.25">
      <c r="I7902" s="9">
        <f t="shared" si="125"/>
        <v>0</v>
      </c>
    </row>
    <row r="7903" spans="9:9" ht="18.75" x14ac:dyDescent="0.25">
      <c r="I7903" s="9">
        <f t="shared" si="125"/>
        <v>0</v>
      </c>
    </row>
    <row r="7904" spans="9:9" ht="18.75" x14ac:dyDescent="0.25">
      <c r="I7904" s="9">
        <f t="shared" si="125"/>
        <v>0</v>
      </c>
    </row>
    <row r="7905" spans="9:9" ht="18.75" x14ac:dyDescent="0.25">
      <c r="I7905" s="9">
        <f t="shared" si="125"/>
        <v>0</v>
      </c>
    </row>
    <row r="7906" spans="9:9" ht="18.75" x14ac:dyDescent="0.25">
      <c r="I7906" s="9">
        <f t="shared" si="125"/>
        <v>0</v>
      </c>
    </row>
    <row r="7907" spans="9:9" ht="18.75" x14ac:dyDescent="0.25">
      <c r="I7907" s="9">
        <f t="shared" si="125"/>
        <v>0</v>
      </c>
    </row>
    <row r="7908" spans="9:9" ht="18.75" x14ac:dyDescent="0.25">
      <c r="I7908" s="9">
        <f t="shared" si="125"/>
        <v>0</v>
      </c>
    </row>
    <row r="7909" spans="9:9" ht="18.75" x14ac:dyDescent="0.25">
      <c r="I7909" s="9">
        <f t="shared" si="125"/>
        <v>0</v>
      </c>
    </row>
    <row r="7910" spans="9:9" ht="18.75" x14ac:dyDescent="0.25">
      <c r="I7910" s="9">
        <f t="shared" si="125"/>
        <v>0</v>
      </c>
    </row>
    <row r="7911" spans="9:9" ht="18.75" x14ac:dyDescent="0.25">
      <c r="I7911" s="9">
        <f t="shared" si="125"/>
        <v>0</v>
      </c>
    </row>
    <row r="7912" spans="9:9" ht="18.75" x14ac:dyDescent="0.25">
      <c r="I7912" s="9">
        <f t="shared" si="125"/>
        <v>0</v>
      </c>
    </row>
    <row r="7913" spans="9:9" ht="18.75" x14ac:dyDescent="0.25">
      <c r="I7913" s="9">
        <f t="shared" si="125"/>
        <v>0</v>
      </c>
    </row>
    <row r="7914" spans="9:9" ht="18.75" x14ac:dyDescent="0.25">
      <c r="I7914" s="9">
        <f t="shared" si="125"/>
        <v>0</v>
      </c>
    </row>
    <row r="7915" spans="9:9" ht="18.75" x14ac:dyDescent="0.25">
      <c r="I7915" s="9">
        <f t="shared" si="125"/>
        <v>0</v>
      </c>
    </row>
    <row r="7916" spans="9:9" ht="18.75" x14ac:dyDescent="0.25">
      <c r="I7916" s="9">
        <f t="shared" si="125"/>
        <v>0</v>
      </c>
    </row>
    <row r="7917" spans="9:9" ht="18.75" x14ac:dyDescent="0.25">
      <c r="I7917" s="9">
        <f t="shared" si="125"/>
        <v>0</v>
      </c>
    </row>
    <row r="7918" spans="9:9" ht="18.75" x14ac:dyDescent="0.25">
      <c r="I7918" s="9">
        <f t="shared" si="125"/>
        <v>0</v>
      </c>
    </row>
    <row r="7919" spans="9:9" ht="18.75" x14ac:dyDescent="0.25">
      <c r="I7919" s="9">
        <f t="shared" si="125"/>
        <v>0</v>
      </c>
    </row>
    <row r="7920" spans="9:9" ht="18.75" x14ac:dyDescent="0.25">
      <c r="I7920" s="9">
        <f t="shared" si="125"/>
        <v>0</v>
      </c>
    </row>
    <row r="7921" spans="9:9" ht="18.75" x14ac:dyDescent="0.25">
      <c r="I7921" s="9">
        <f t="shared" si="125"/>
        <v>0</v>
      </c>
    </row>
    <row r="7922" spans="9:9" ht="18.75" x14ac:dyDescent="0.25">
      <c r="I7922" s="9">
        <f t="shared" si="125"/>
        <v>0</v>
      </c>
    </row>
    <row r="7923" spans="9:9" ht="18.75" x14ac:dyDescent="0.25">
      <c r="I7923" s="9">
        <f t="shared" si="125"/>
        <v>0</v>
      </c>
    </row>
    <row r="7924" spans="9:9" ht="18.75" x14ac:dyDescent="0.25">
      <c r="I7924" s="9">
        <f t="shared" si="125"/>
        <v>0</v>
      </c>
    </row>
    <row r="7925" spans="9:9" ht="18.75" x14ac:dyDescent="0.25">
      <c r="I7925" s="9">
        <f t="shared" si="125"/>
        <v>0</v>
      </c>
    </row>
    <row r="7926" spans="9:9" ht="18.75" x14ac:dyDescent="0.25">
      <c r="I7926" s="9">
        <f t="shared" si="125"/>
        <v>0</v>
      </c>
    </row>
    <row r="7927" spans="9:9" ht="18.75" x14ac:dyDescent="0.25">
      <c r="I7927" s="9">
        <f t="shared" si="125"/>
        <v>0</v>
      </c>
    </row>
    <row r="7928" spans="9:9" ht="18.75" x14ac:dyDescent="0.25">
      <c r="I7928" s="9">
        <f t="shared" si="125"/>
        <v>0</v>
      </c>
    </row>
    <row r="7929" spans="9:9" ht="18.75" x14ac:dyDescent="0.25">
      <c r="I7929" s="9">
        <f t="shared" si="125"/>
        <v>0</v>
      </c>
    </row>
    <row r="7930" spans="9:9" ht="18.75" x14ac:dyDescent="0.25">
      <c r="I7930" s="9">
        <f t="shared" si="125"/>
        <v>0</v>
      </c>
    </row>
    <row r="7931" spans="9:9" ht="18.75" x14ac:dyDescent="0.25">
      <c r="I7931" s="9">
        <f t="shared" si="125"/>
        <v>0</v>
      </c>
    </row>
    <row r="7932" spans="9:9" ht="18.75" x14ac:dyDescent="0.25">
      <c r="I7932" s="9">
        <f t="shared" si="125"/>
        <v>0</v>
      </c>
    </row>
    <row r="7933" spans="9:9" ht="18.75" x14ac:dyDescent="0.25">
      <c r="I7933" s="9">
        <f t="shared" si="125"/>
        <v>0</v>
      </c>
    </row>
    <row r="7934" spans="9:9" ht="18.75" x14ac:dyDescent="0.25">
      <c r="I7934" s="9">
        <f t="shared" si="125"/>
        <v>0</v>
      </c>
    </row>
    <row r="7935" spans="9:9" ht="18.75" x14ac:dyDescent="0.25">
      <c r="I7935" s="9">
        <f t="shared" si="125"/>
        <v>0</v>
      </c>
    </row>
    <row r="7936" spans="9:9" ht="18.75" x14ac:dyDescent="0.25">
      <c r="I7936" s="9">
        <f t="shared" si="125"/>
        <v>0</v>
      </c>
    </row>
    <row r="7937" spans="9:9" ht="18.75" x14ac:dyDescent="0.25">
      <c r="I7937" s="9">
        <f t="shared" si="125"/>
        <v>0</v>
      </c>
    </row>
    <row r="7938" spans="9:9" ht="18.75" x14ac:dyDescent="0.25">
      <c r="I7938" s="9">
        <f t="shared" si="125"/>
        <v>0</v>
      </c>
    </row>
    <row r="7939" spans="9:9" ht="18.75" x14ac:dyDescent="0.25">
      <c r="I7939" s="9">
        <f t="shared" si="125"/>
        <v>0</v>
      </c>
    </row>
    <row r="7940" spans="9:9" ht="18.75" x14ac:dyDescent="0.25">
      <c r="I7940" s="9">
        <f t="shared" si="125"/>
        <v>0</v>
      </c>
    </row>
    <row r="7941" spans="9:9" ht="18.75" x14ac:dyDescent="0.25">
      <c r="I7941" s="9">
        <f t="shared" si="125"/>
        <v>0</v>
      </c>
    </row>
    <row r="7942" spans="9:9" ht="18.75" x14ac:dyDescent="0.25">
      <c r="I7942" s="9">
        <f t="shared" si="125"/>
        <v>0</v>
      </c>
    </row>
    <row r="7943" spans="9:9" ht="18.75" x14ac:dyDescent="0.25">
      <c r="I7943" s="9">
        <f t="shared" si="125"/>
        <v>0</v>
      </c>
    </row>
    <row r="7944" spans="9:9" ht="18.75" x14ac:dyDescent="0.25">
      <c r="I7944" s="9">
        <f t="shared" ref="I7944:I8007" si="126">IFERROR((G7944*F7944)-H7944,"")</f>
        <v>0</v>
      </c>
    </row>
    <row r="7945" spans="9:9" ht="18.75" x14ac:dyDescent="0.25">
      <c r="I7945" s="9">
        <f t="shared" si="126"/>
        <v>0</v>
      </c>
    </row>
    <row r="7946" spans="9:9" ht="18.75" x14ac:dyDescent="0.25">
      <c r="I7946" s="9">
        <f t="shared" si="126"/>
        <v>0</v>
      </c>
    </row>
    <row r="7947" spans="9:9" ht="18.75" x14ac:dyDescent="0.25">
      <c r="I7947" s="9">
        <f t="shared" si="126"/>
        <v>0</v>
      </c>
    </row>
    <row r="7948" spans="9:9" ht="18.75" x14ac:dyDescent="0.25">
      <c r="I7948" s="9">
        <f t="shared" si="126"/>
        <v>0</v>
      </c>
    </row>
    <row r="7949" spans="9:9" ht="18.75" x14ac:dyDescent="0.25">
      <c r="I7949" s="9">
        <f t="shared" si="126"/>
        <v>0</v>
      </c>
    </row>
    <row r="7950" spans="9:9" ht="18.75" x14ac:dyDescent="0.25">
      <c r="I7950" s="9">
        <f t="shared" si="126"/>
        <v>0</v>
      </c>
    </row>
    <row r="7951" spans="9:9" ht="18.75" x14ac:dyDescent="0.25">
      <c r="I7951" s="9">
        <f t="shared" si="126"/>
        <v>0</v>
      </c>
    </row>
    <row r="7952" spans="9:9" ht="18.75" x14ac:dyDescent="0.25">
      <c r="I7952" s="9">
        <f t="shared" si="126"/>
        <v>0</v>
      </c>
    </row>
    <row r="7953" spans="9:9" ht="18.75" x14ac:dyDescent="0.25">
      <c r="I7953" s="9">
        <f t="shared" si="126"/>
        <v>0</v>
      </c>
    </row>
    <row r="7954" spans="9:9" ht="18.75" x14ac:dyDescent="0.25">
      <c r="I7954" s="9">
        <f t="shared" si="126"/>
        <v>0</v>
      </c>
    </row>
    <row r="7955" spans="9:9" ht="18.75" x14ac:dyDescent="0.25">
      <c r="I7955" s="9">
        <f t="shared" si="126"/>
        <v>0</v>
      </c>
    </row>
    <row r="7956" spans="9:9" ht="18.75" x14ac:dyDescent="0.25">
      <c r="I7956" s="9">
        <f t="shared" si="126"/>
        <v>0</v>
      </c>
    </row>
    <row r="7957" spans="9:9" ht="18.75" x14ac:dyDescent="0.25">
      <c r="I7957" s="9">
        <f t="shared" si="126"/>
        <v>0</v>
      </c>
    </row>
    <row r="7958" spans="9:9" ht="18.75" x14ac:dyDescent="0.25">
      <c r="I7958" s="9">
        <f t="shared" si="126"/>
        <v>0</v>
      </c>
    </row>
    <row r="7959" spans="9:9" ht="18.75" x14ac:dyDescent="0.25">
      <c r="I7959" s="9">
        <f t="shared" si="126"/>
        <v>0</v>
      </c>
    </row>
    <row r="7960" spans="9:9" ht="18.75" x14ac:dyDescent="0.25">
      <c r="I7960" s="9">
        <f t="shared" si="126"/>
        <v>0</v>
      </c>
    </row>
    <row r="7961" spans="9:9" ht="18.75" x14ac:dyDescent="0.25">
      <c r="I7961" s="9">
        <f t="shared" si="126"/>
        <v>0</v>
      </c>
    </row>
    <row r="7962" spans="9:9" ht="18.75" x14ac:dyDescent="0.25">
      <c r="I7962" s="9">
        <f t="shared" si="126"/>
        <v>0</v>
      </c>
    </row>
    <row r="7963" spans="9:9" ht="18.75" x14ac:dyDescent="0.25">
      <c r="I7963" s="9">
        <f t="shared" si="126"/>
        <v>0</v>
      </c>
    </row>
    <row r="7964" spans="9:9" ht="18.75" x14ac:dyDescent="0.25">
      <c r="I7964" s="9">
        <f t="shared" si="126"/>
        <v>0</v>
      </c>
    </row>
    <row r="7965" spans="9:9" ht="18.75" x14ac:dyDescent="0.25">
      <c r="I7965" s="9">
        <f t="shared" si="126"/>
        <v>0</v>
      </c>
    </row>
    <row r="7966" spans="9:9" ht="18.75" x14ac:dyDescent="0.25">
      <c r="I7966" s="9">
        <f t="shared" si="126"/>
        <v>0</v>
      </c>
    </row>
    <row r="7967" spans="9:9" ht="18.75" x14ac:dyDescent="0.25">
      <c r="I7967" s="9">
        <f t="shared" si="126"/>
        <v>0</v>
      </c>
    </row>
    <row r="7968" spans="9:9" ht="18.75" x14ac:dyDescent="0.25">
      <c r="I7968" s="9">
        <f t="shared" si="126"/>
        <v>0</v>
      </c>
    </row>
    <row r="7969" spans="9:9" ht="18.75" x14ac:dyDescent="0.25">
      <c r="I7969" s="9">
        <f t="shared" si="126"/>
        <v>0</v>
      </c>
    </row>
    <row r="7970" spans="9:9" ht="18.75" x14ac:dyDescent="0.25">
      <c r="I7970" s="9">
        <f t="shared" si="126"/>
        <v>0</v>
      </c>
    </row>
    <row r="7971" spans="9:9" ht="18.75" x14ac:dyDescent="0.25">
      <c r="I7971" s="9">
        <f t="shared" si="126"/>
        <v>0</v>
      </c>
    </row>
    <row r="7972" spans="9:9" ht="18.75" x14ac:dyDescent="0.25">
      <c r="I7972" s="9">
        <f t="shared" si="126"/>
        <v>0</v>
      </c>
    </row>
    <row r="7973" spans="9:9" ht="18.75" x14ac:dyDescent="0.25">
      <c r="I7973" s="9">
        <f t="shared" si="126"/>
        <v>0</v>
      </c>
    </row>
    <row r="7974" spans="9:9" ht="18.75" x14ac:dyDescent="0.25">
      <c r="I7974" s="9">
        <f t="shared" si="126"/>
        <v>0</v>
      </c>
    </row>
    <row r="7975" spans="9:9" ht="18.75" x14ac:dyDescent="0.25">
      <c r="I7975" s="9">
        <f t="shared" si="126"/>
        <v>0</v>
      </c>
    </row>
    <row r="7976" spans="9:9" ht="18.75" x14ac:dyDescent="0.25">
      <c r="I7976" s="9">
        <f t="shared" si="126"/>
        <v>0</v>
      </c>
    </row>
    <row r="7977" spans="9:9" ht="18.75" x14ac:dyDescent="0.25">
      <c r="I7977" s="9">
        <f t="shared" si="126"/>
        <v>0</v>
      </c>
    </row>
    <row r="7978" spans="9:9" ht="18.75" x14ac:dyDescent="0.25">
      <c r="I7978" s="9">
        <f t="shared" si="126"/>
        <v>0</v>
      </c>
    </row>
    <row r="7979" spans="9:9" ht="18.75" x14ac:dyDescent="0.25">
      <c r="I7979" s="9">
        <f t="shared" si="126"/>
        <v>0</v>
      </c>
    </row>
    <row r="7980" spans="9:9" ht="18.75" x14ac:dyDescent="0.25">
      <c r="I7980" s="9">
        <f t="shared" si="126"/>
        <v>0</v>
      </c>
    </row>
    <row r="7981" spans="9:9" ht="18.75" x14ac:dyDescent="0.25">
      <c r="I7981" s="9">
        <f t="shared" si="126"/>
        <v>0</v>
      </c>
    </row>
    <row r="7982" spans="9:9" ht="18.75" x14ac:dyDescent="0.25">
      <c r="I7982" s="9">
        <f t="shared" si="126"/>
        <v>0</v>
      </c>
    </row>
    <row r="7983" spans="9:9" ht="18.75" x14ac:dyDescent="0.25">
      <c r="I7983" s="9">
        <f t="shared" si="126"/>
        <v>0</v>
      </c>
    </row>
    <row r="7984" spans="9:9" ht="18.75" x14ac:dyDescent="0.25">
      <c r="I7984" s="9">
        <f t="shared" si="126"/>
        <v>0</v>
      </c>
    </row>
    <row r="7985" spans="9:9" ht="18.75" x14ac:dyDescent="0.25">
      <c r="I7985" s="9">
        <f t="shared" si="126"/>
        <v>0</v>
      </c>
    </row>
    <row r="7986" spans="9:9" ht="18.75" x14ac:dyDescent="0.25">
      <c r="I7986" s="9">
        <f t="shared" si="126"/>
        <v>0</v>
      </c>
    </row>
    <row r="7987" spans="9:9" ht="18.75" x14ac:dyDescent="0.25">
      <c r="I7987" s="9">
        <f t="shared" si="126"/>
        <v>0</v>
      </c>
    </row>
    <row r="7988" spans="9:9" ht="18.75" x14ac:dyDescent="0.25">
      <c r="I7988" s="9">
        <f t="shared" si="126"/>
        <v>0</v>
      </c>
    </row>
    <row r="7989" spans="9:9" ht="18.75" x14ac:dyDescent="0.25">
      <c r="I7989" s="9">
        <f t="shared" si="126"/>
        <v>0</v>
      </c>
    </row>
    <row r="7990" spans="9:9" ht="18.75" x14ac:dyDescent="0.25">
      <c r="I7990" s="9">
        <f t="shared" si="126"/>
        <v>0</v>
      </c>
    </row>
    <row r="7991" spans="9:9" ht="18.75" x14ac:dyDescent="0.25">
      <c r="I7991" s="9">
        <f t="shared" si="126"/>
        <v>0</v>
      </c>
    </row>
    <row r="7992" spans="9:9" ht="18.75" x14ac:dyDescent="0.25">
      <c r="I7992" s="9">
        <f t="shared" si="126"/>
        <v>0</v>
      </c>
    </row>
    <row r="7993" spans="9:9" ht="18.75" x14ac:dyDescent="0.25">
      <c r="I7993" s="9">
        <f t="shared" si="126"/>
        <v>0</v>
      </c>
    </row>
    <row r="7994" spans="9:9" ht="18.75" x14ac:dyDescent="0.25">
      <c r="I7994" s="9">
        <f t="shared" si="126"/>
        <v>0</v>
      </c>
    </row>
    <row r="7995" spans="9:9" ht="18.75" x14ac:dyDescent="0.25">
      <c r="I7995" s="9">
        <f t="shared" si="126"/>
        <v>0</v>
      </c>
    </row>
    <row r="7996" spans="9:9" ht="18.75" x14ac:dyDescent="0.25">
      <c r="I7996" s="9">
        <f t="shared" si="126"/>
        <v>0</v>
      </c>
    </row>
    <row r="7997" spans="9:9" ht="18.75" x14ac:dyDescent="0.25">
      <c r="I7997" s="9">
        <f t="shared" si="126"/>
        <v>0</v>
      </c>
    </row>
    <row r="7998" spans="9:9" ht="18.75" x14ac:dyDescent="0.25">
      <c r="I7998" s="9">
        <f t="shared" si="126"/>
        <v>0</v>
      </c>
    </row>
    <row r="7999" spans="9:9" ht="18.75" x14ac:dyDescent="0.25">
      <c r="I7999" s="9">
        <f t="shared" si="126"/>
        <v>0</v>
      </c>
    </row>
    <row r="8000" spans="9:9" ht="18.75" x14ac:dyDescent="0.25">
      <c r="I8000" s="9">
        <f t="shared" si="126"/>
        <v>0</v>
      </c>
    </row>
    <row r="8001" spans="9:9" ht="18.75" x14ac:dyDescent="0.25">
      <c r="I8001" s="9">
        <f t="shared" si="126"/>
        <v>0</v>
      </c>
    </row>
    <row r="8002" spans="9:9" ht="18.75" x14ac:dyDescent="0.25">
      <c r="I8002" s="9">
        <f t="shared" si="126"/>
        <v>0</v>
      </c>
    </row>
    <row r="8003" spans="9:9" ht="18.75" x14ac:dyDescent="0.25">
      <c r="I8003" s="9">
        <f t="shared" si="126"/>
        <v>0</v>
      </c>
    </row>
    <row r="8004" spans="9:9" ht="18.75" x14ac:dyDescent="0.25">
      <c r="I8004" s="9">
        <f t="shared" si="126"/>
        <v>0</v>
      </c>
    </row>
    <row r="8005" spans="9:9" ht="18.75" x14ac:dyDescent="0.25">
      <c r="I8005" s="9">
        <f t="shared" si="126"/>
        <v>0</v>
      </c>
    </row>
    <row r="8006" spans="9:9" ht="18.75" x14ac:dyDescent="0.25">
      <c r="I8006" s="9">
        <f t="shared" si="126"/>
        <v>0</v>
      </c>
    </row>
    <row r="8007" spans="9:9" ht="18.75" x14ac:dyDescent="0.25">
      <c r="I8007" s="9">
        <f t="shared" si="126"/>
        <v>0</v>
      </c>
    </row>
    <row r="8008" spans="9:9" ht="18.75" x14ac:dyDescent="0.25">
      <c r="I8008" s="9">
        <f t="shared" ref="I8008:I8071" si="127">IFERROR((G8008*F8008)-H8008,"")</f>
        <v>0</v>
      </c>
    </row>
    <row r="8009" spans="9:9" ht="18.75" x14ac:dyDescent="0.25">
      <c r="I8009" s="9">
        <f t="shared" si="127"/>
        <v>0</v>
      </c>
    </row>
    <row r="8010" spans="9:9" ht="18.75" x14ac:dyDescent="0.25">
      <c r="I8010" s="9">
        <f t="shared" si="127"/>
        <v>0</v>
      </c>
    </row>
    <row r="8011" spans="9:9" ht="18.75" x14ac:dyDescent="0.25">
      <c r="I8011" s="9">
        <f t="shared" si="127"/>
        <v>0</v>
      </c>
    </row>
    <row r="8012" spans="9:9" ht="18.75" x14ac:dyDescent="0.25">
      <c r="I8012" s="9">
        <f t="shared" si="127"/>
        <v>0</v>
      </c>
    </row>
    <row r="8013" spans="9:9" ht="18.75" x14ac:dyDescent="0.25">
      <c r="I8013" s="9">
        <f t="shared" si="127"/>
        <v>0</v>
      </c>
    </row>
    <row r="8014" spans="9:9" ht="18.75" x14ac:dyDescent="0.25">
      <c r="I8014" s="9">
        <f t="shared" si="127"/>
        <v>0</v>
      </c>
    </row>
    <row r="8015" spans="9:9" ht="18.75" x14ac:dyDescent="0.25">
      <c r="I8015" s="9">
        <f t="shared" si="127"/>
        <v>0</v>
      </c>
    </row>
    <row r="8016" spans="9:9" ht="18.75" x14ac:dyDescent="0.25">
      <c r="I8016" s="9">
        <f t="shared" si="127"/>
        <v>0</v>
      </c>
    </row>
    <row r="8017" spans="9:9" ht="18.75" x14ac:dyDescent="0.25">
      <c r="I8017" s="9">
        <f t="shared" si="127"/>
        <v>0</v>
      </c>
    </row>
    <row r="8018" spans="9:9" ht="18.75" x14ac:dyDescent="0.25">
      <c r="I8018" s="9">
        <f t="shared" si="127"/>
        <v>0</v>
      </c>
    </row>
    <row r="8019" spans="9:9" ht="18.75" x14ac:dyDescent="0.25">
      <c r="I8019" s="9">
        <f t="shared" si="127"/>
        <v>0</v>
      </c>
    </row>
    <row r="8020" spans="9:9" ht="18.75" x14ac:dyDescent="0.25">
      <c r="I8020" s="9">
        <f t="shared" si="127"/>
        <v>0</v>
      </c>
    </row>
    <row r="8021" spans="9:9" ht="18.75" x14ac:dyDescent="0.25">
      <c r="I8021" s="9">
        <f t="shared" si="127"/>
        <v>0</v>
      </c>
    </row>
    <row r="8022" spans="9:9" ht="18.75" x14ac:dyDescent="0.25">
      <c r="I8022" s="9">
        <f t="shared" si="127"/>
        <v>0</v>
      </c>
    </row>
    <row r="8023" spans="9:9" ht="18.75" x14ac:dyDescent="0.25">
      <c r="I8023" s="9">
        <f t="shared" si="127"/>
        <v>0</v>
      </c>
    </row>
    <row r="8024" spans="9:9" ht="18.75" x14ac:dyDescent="0.25">
      <c r="I8024" s="9">
        <f t="shared" si="127"/>
        <v>0</v>
      </c>
    </row>
    <row r="8025" spans="9:9" ht="18.75" x14ac:dyDescent="0.25">
      <c r="I8025" s="9">
        <f t="shared" si="127"/>
        <v>0</v>
      </c>
    </row>
    <row r="8026" spans="9:9" ht="18.75" x14ac:dyDescent="0.25">
      <c r="I8026" s="9">
        <f t="shared" si="127"/>
        <v>0</v>
      </c>
    </row>
    <row r="8027" spans="9:9" ht="18.75" x14ac:dyDescent="0.25">
      <c r="I8027" s="9">
        <f t="shared" si="127"/>
        <v>0</v>
      </c>
    </row>
    <row r="8028" spans="9:9" ht="18.75" x14ac:dyDescent="0.25">
      <c r="I8028" s="9">
        <f t="shared" si="127"/>
        <v>0</v>
      </c>
    </row>
    <row r="8029" spans="9:9" ht="18.75" x14ac:dyDescent="0.25">
      <c r="I8029" s="9">
        <f t="shared" si="127"/>
        <v>0</v>
      </c>
    </row>
    <row r="8030" spans="9:9" ht="18.75" x14ac:dyDescent="0.25">
      <c r="I8030" s="9">
        <f t="shared" si="127"/>
        <v>0</v>
      </c>
    </row>
    <row r="8031" spans="9:9" ht="18.75" x14ac:dyDescent="0.25">
      <c r="I8031" s="9">
        <f t="shared" si="127"/>
        <v>0</v>
      </c>
    </row>
    <row r="8032" spans="9:9" ht="18.75" x14ac:dyDescent="0.25">
      <c r="I8032" s="9">
        <f t="shared" si="127"/>
        <v>0</v>
      </c>
    </row>
    <row r="8033" spans="9:9" ht="18.75" x14ac:dyDescent="0.25">
      <c r="I8033" s="9">
        <f t="shared" si="127"/>
        <v>0</v>
      </c>
    </row>
    <row r="8034" spans="9:9" ht="18.75" x14ac:dyDescent="0.25">
      <c r="I8034" s="9">
        <f t="shared" si="127"/>
        <v>0</v>
      </c>
    </row>
    <row r="8035" spans="9:9" ht="18.75" x14ac:dyDescent="0.25">
      <c r="I8035" s="9">
        <f t="shared" si="127"/>
        <v>0</v>
      </c>
    </row>
    <row r="8036" spans="9:9" ht="18.75" x14ac:dyDescent="0.25">
      <c r="I8036" s="9">
        <f t="shared" si="127"/>
        <v>0</v>
      </c>
    </row>
    <row r="8037" spans="9:9" ht="18.75" x14ac:dyDescent="0.25">
      <c r="I8037" s="9">
        <f t="shared" si="127"/>
        <v>0</v>
      </c>
    </row>
    <row r="8038" spans="9:9" ht="18.75" x14ac:dyDescent="0.25">
      <c r="I8038" s="9">
        <f t="shared" si="127"/>
        <v>0</v>
      </c>
    </row>
    <row r="8039" spans="9:9" ht="18.75" x14ac:dyDescent="0.25">
      <c r="I8039" s="9">
        <f t="shared" si="127"/>
        <v>0</v>
      </c>
    </row>
    <row r="8040" spans="9:9" ht="18.75" x14ac:dyDescent="0.25">
      <c r="I8040" s="9">
        <f t="shared" si="127"/>
        <v>0</v>
      </c>
    </row>
    <row r="8041" spans="9:9" ht="18.75" x14ac:dyDescent="0.25">
      <c r="I8041" s="9">
        <f t="shared" si="127"/>
        <v>0</v>
      </c>
    </row>
    <row r="8042" spans="9:9" ht="18.75" x14ac:dyDescent="0.25">
      <c r="I8042" s="9">
        <f t="shared" si="127"/>
        <v>0</v>
      </c>
    </row>
    <row r="8043" spans="9:9" ht="18.75" x14ac:dyDescent="0.25">
      <c r="I8043" s="9">
        <f t="shared" si="127"/>
        <v>0</v>
      </c>
    </row>
    <row r="8044" spans="9:9" ht="18.75" x14ac:dyDescent="0.25">
      <c r="I8044" s="9">
        <f t="shared" si="127"/>
        <v>0</v>
      </c>
    </row>
    <row r="8045" spans="9:9" ht="18.75" x14ac:dyDescent="0.25">
      <c r="I8045" s="9">
        <f t="shared" si="127"/>
        <v>0</v>
      </c>
    </row>
    <row r="8046" spans="9:9" ht="18.75" x14ac:dyDescent="0.25">
      <c r="I8046" s="9">
        <f t="shared" si="127"/>
        <v>0</v>
      </c>
    </row>
    <row r="8047" spans="9:9" ht="18.75" x14ac:dyDescent="0.25">
      <c r="I8047" s="9">
        <f t="shared" si="127"/>
        <v>0</v>
      </c>
    </row>
    <row r="8048" spans="9:9" ht="18.75" x14ac:dyDescent="0.25">
      <c r="I8048" s="9">
        <f t="shared" si="127"/>
        <v>0</v>
      </c>
    </row>
    <row r="8049" spans="9:9" ht="18.75" x14ac:dyDescent="0.25">
      <c r="I8049" s="9">
        <f t="shared" si="127"/>
        <v>0</v>
      </c>
    </row>
    <row r="8050" spans="9:9" ht="18.75" x14ac:dyDescent="0.25">
      <c r="I8050" s="9">
        <f t="shared" si="127"/>
        <v>0</v>
      </c>
    </row>
    <row r="8051" spans="9:9" ht="18.75" x14ac:dyDescent="0.25">
      <c r="I8051" s="9">
        <f t="shared" si="127"/>
        <v>0</v>
      </c>
    </row>
    <row r="8052" spans="9:9" ht="18.75" x14ac:dyDescent="0.25">
      <c r="I8052" s="9">
        <f t="shared" si="127"/>
        <v>0</v>
      </c>
    </row>
    <row r="8053" spans="9:9" ht="18.75" x14ac:dyDescent="0.25">
      <c r="I8053" s="9">
        <f t="shared" si="127"/>
        <v>0</v>
      </c>
    </row>
    <row r="8054" spans="9:9" ht="18.75" x14ac:dyDescent="0.25">
      <c r="I8054" s="9">
        <f t="shared" si="127"/>
        <v>0</v>
      </c>
    </row>
    <row r="8055" spans="9:9" ht="18.75" x14ac:dyDescent="0.25">
      <c r="I8055" s="9">
        <f t="shared" si="127"/>
        <v>0</v>
      </c>
    </row>
    <row r="8056" spans="9:9" ht="18.75" x14ac:dyDescent="0.25">
      <c r="I8056" s="9">
        <f t="shared" si="127"/>
        <v>0</v>
      </c>
    </row>
    <row r="8057" spans="9:9" ht="18.75" x14ac:dyDescent="0.25">
      <c r="I8057" s="9">
        <f t="shared" si="127"/>
        <v>0</v>
      </c>
    </row>
    <row r="8058" spans="9:9" ht="18.75" x14ac:dyDescent="0.25">
      <c r="I8058" s="9">
        <f t="shared" si="127"/>
        <v>0</v>
      </c>
    </row>
    <row r="8059" spans="9:9" ht="18.75" x14ac:dyDescent="0.25">
      <c r="I8059" s="9">
        <f t="shared" si="127"/>
        <v>0</v>
      </c>
    </row>
    <row r="8060" spans="9:9" ht="18.75" x14ac:dyDescent="0.25">
      <c r="I8060" s="9">
        <f t="shared" si="127"/>
        <v>0</v>
      </c>
    </row>
    <row r="8061" spans="9:9" ht="18.75" x14ac:dyDescent="0.25">
      <c r="I8061" s="9">
        <f t="shared" si="127"/>
        <v>0</v>
      </c>
    </row>
    <row r="8062" spans="9:9" ht="18.75" x14ac:dyDescent="0.25">
      <c r="I8062" s="9">
        <f t="shared" si="127"/>
        <v>0</v>
      </c>
    </row>
    <row r="8063" spans="9:9" ht="18.75" x14ac:dyDescent="0.25">
      <c r="I8063" s="9">
        <f t="shared" si="127"/>
        <v>0</v>
      </c>
    </row>
    <row r="8064" spans="9:9" ht="18.75" x14ac:dyDescent="0.25">
      <c r="I8064" s="9">
        <f t="shared" si="127"/>
        <v>0</v>
      </c>
    </row>
    <row r="8065" spans="9:9" ht="18.75" x14ac:dyDescent="0.25">
      <c r="I8065" s="9">
        <f t="shared" si="127"/>
        <v>0</v>
      </c>
    </row>
    <row r="8066" spans="9:9" ht="18.75" x14ac:dyDescent="0.25">
      <c r="I8066" s="9">
        <f t="shared" si="127"/>
        <v>0</v>
      </c>
    </row>
    <row r="8067" spans="9:9" ht="18.75" x14ac:dyDescent="0.25">
      <c r="I8067" s="9">
        <f t="shared" si="127"/>
        <v>0</v>
      </c>
    </row>
    <row r="8068" spans="9:9" ht="18.75" x14ac:dyDescent="0.25">
      <c r="I8068" s="9">
        <f t="shared" si="127"/>
        <v>0</v>
      </c>
    </row>
    <row r="8069" spans="9:9" ht="18.75" x14ac:dyDescent="0.25">
      <c r="I8069" s="9">
        <f t="shared" si="127"/>
        <v>0</v>
      </c>
    </row>
    <row r="8070" spans="9:9" ht="18.75" x14ac:dyDescent="0.25">
      <c r="I8070" s="9">
        <f t="shared" si="127"/>
        <v>0</v>
      </c>
    </row>
    <row r="8071" spans="9:9" ht="18.75" x14ac:dyDescent="0.25">
      <c r="I8071" s="9">
        <f t="shared" si="127"/>
        <v>0</v>
      </c>
    </row>
    <row r="8072" spans="9:9" ht="18.75" x14ac:dyDescent="0.25">
      <c r="I8072" s="9">
        <f t="shared" ref="I8072:I8135" si="128">IFERROR((G8072*F8072)-H8072,"")</f>
        <v>0</v>
      </c>
    </row>
    <row r="8073" spans="9:9" ht="18.75" x14ac:dyDescent="0.25">
      <c r="I8073" s="9">
        <f t="shared" si="128"/>
        <v>0</v>
      </c>
    </row>
    <row r="8074" spans="9:9" ht="18.75" x14ac:dyDescent="0.25">
      <c r="I8074" s="9">
        <f t="shared" si="128"/>
        <v>0</v>
      </c>
    </row>
    <row r="8075" spans="9:9" ht="18.75" x14ac:dyDescent="0.25">
      <c r="I8075" s="9">
        <f t="shared" si="128"/>
        <v>0</v>
      </c>
    </row>
    <row r="8076" spans="9:9" ht="18.75" x14ac:dyDescent="0.25">
      <c r="I8076" s="9">
        <f t="shared" si="128"/>
        <v>0</v>
      </c>
    </row>
    <row r="8077" spans="9:9" ht="18.75" x14ac:dyDescent="0.25">
      <c r="I8077" s="9">
        <f t="shared" si="128"/>
        <v>0</v>
      </c>
    </row>
    <row r="8078" spans="9:9" ht="18.75" x14ac:dyDescent="0.25">
      <c r="I8078" s="9">
        <f t="shared" si="128"/>
        <v>0</v>
      </c>
    </row>
    <row r="8079" spans="9:9" ht="18.75" x14ac:dyDescent="0.25">
      <c r="I8079" s="9">
        <f t="shared" si="128"/>
        <v>0</v>
      </c>
    </row>
    <row r="8080" spans="9:9" ht="18.75" x14ac:dyDescent="0.25">
      <c r="I8080" s="9">
        <f t="shared" si="128"/>
        <v>0</v>
      </c>
    </row>
    <row r="8081" spans="9:9" ht="18.75" x14ac:dyDescent="0.25">
      <c r="I8081" s="9">
        <f t="shared" si="128"/>
        <v>0</v>
      </c>
    </row>
    <row r="8082" spans="9:9" ht="18.75" x14ac:dyDescent="0.25">
      <c r="I8082" s="9">
        <f t="shared" si="128"/>
        <v>0</v>
      </c>
    </row>
    <row r="8083" spans="9:9" ht="18.75" x14ac:dyDescent="0.25">
      <c r="I8083" s="9">
        <f t="shared" si="128"/>
        <v>0</v>
      </c>
    </row>
    <row r="8084" spans="9:9" ht="18.75" x14ac:dyDescent="0.25">
      <c r="I8084" s="9">
        <f t="shared" si="128"/>
        <v>0</v>
      </c>
    </row>
    <row r="8085" spans="9:9" ht="18.75" x14ac:dyDescent="0.25">
      <c r="I8085" s="9">
        <f t="shared" si="128"/>
        <v>0</v>
      </c>
    </row>
    <row r="8086" spans="9:9" ht="18.75" x14ac:dyDescent="0.25">
      <c r="I8086" s="9">
        <f t="shared" si="128"/>
        <v>0</v>
      </c>
    </row>
    <row r="8087" spans="9:9" ht="18.75" x14ac:dyDescent="0.25">
      <c r="I8087" s="9">
        <f t="shared" si="128"/>
        <v>0</v>
      </c>
    </row>
    <row r="8088" spans="9:9" ht="18.75" x14ac:dyDescent="0.25">
      <c r="I8088" s="9">
        <f t="shared" si="128"/>
        <v>0</v>
      </c>
    </row>
    <row r="8089" spans="9:9" ht="18.75" x14ac:dyDescent="0.25">
      <c r="I8089" s="9">
        <f t="shared" si="128"/>
        <v>0</v>
      </c>
    </row>
    <row r="8090" spans="9:9" ht="18.75" x14ac:dyDescent="0.25">
      <c r="I8090" s="9">
        <f t="shared" si="128"/>
        <v>0</v>
      </c>
    </row>
    <row r="8091" spans="9:9" ht="18.75" x14ac:dyDescent="0.25">
      <c r="I8091" s="9">
        <f t="shared" si="128"/>
        <v>0</v>
      </c>
    </row>
    <row r="8092" spans="9:9" ht="18.75" x14ac:dyDescent="0.25">
      <c r="I8092" s="9">
        <f t="shared" si="128"/>
        <v>0</v>
      </c>
    </row>
    <row r="8093" spans="9:9" ht="18.75" x14ac:dyDescent="0.25">
      <c r="I8093" s="9">
        <f t="shared" si="128"/>
        <v>0</v>
      </c>
    </row>
    <row r="8094" spans="9:9" ht="18.75" x14ac:dyDescent="0.25">
      <c r="I8094" s="9">
        <f t="shared" si="128"/>
        <v>0</v>
      </c>
    </row>
    <row r="8095" spans="9:9" ht="18.75" x14ac:dyDescent="0.25">
      <c r="I8095" s="9">
        <f t="shared" si="128"/>
        <v>0</v>
      </c>
    </row>
    <row r="8096" spans="9:9" ht="18.75" x14ac:dyDescent="0.25">
      <c r="I8096" s="9">
        <f t="shared" si="128"/>
        <v>0</v>
      </c>
    </row>
    <row r="8097" spans="9:9" ht="18.75" x14ac:dyDescent="0.25">
      <c r="I8097" s="9">
        <f t="shared" si="128"/>
        <v>0</v>
      </c>
    </row>
    <row r="8098" spans="9:9" ht="18.75" x14ac:dyDescent="0.25">
      <c r="I8098" s="9">
        <f t="shared" si="128"/>
        <v>0</v>
      </c>
    </row>
    <row r="8099" spans="9:9" ht="18.75" x14ac:dyDescent="0.25">
      <c r="I8099" s="9">
        <f t="shared" si="128"/>
        <v>0</v>
      </c>
    </row>
    <row r="8100" spans="9:9" ht="18.75" x14ac:dyDescent="0.25">
      <c r="I8100" s="9">
        <f t="shared" si="128"/>
        <v>0</v>
      </c>
    </row>
    <row r="8101" spans="9:9" ht="18.75" x14ac:dyDescent="0.25">
      <c r="I8101" s="9">
        <f t="shared" si="128"/>
        <v>0</v>
      </c>
    </row>
    <row r="8102" spans="9:9" ht="18.75" x14ac:dyDescent="0.25">
      <c r="I8102" s="9">
        <f t="shared" si="128"/>
        <v>0</v>
      </c>
    </row>
    <row r="8103" spans="9:9" ht="18.75" x14ac:dyDescent="0.25">
      <c r="I8103" s="9">
        <f t="shared" si="128"/>
        <v>0</v>
      </c>
    </row>
    <row r="8104" spans="9:9" ht="18.75" x14ac:dyDescent="0.25">
      <c r="I8104" s="9">
        <f t="shared" si="128"/>
        <v>0</v>
      </c>
    </row>
    <row r="8105" spans="9:9" ht="18.75" x14ac:dyDescent="0.25">
      <c r="I8105" s="9">
        <f t="shared" si="128"/>
        <v>0</v>
      </c>
    </row>
    <row r="8106" spans="9:9" ht="18.75" x14ac:dyDescent="0.25">
      <c r="I8106" s="9">
        <f t="shared" si="128"/>
        <v>0</v>
      </c>
    </row>
    <row r="8107" spans="9:9" ht="18.75" x14ac:dyDescent="0.25">
      <c r="I8107" s="9">
        <f t="shared" si="128"/>
        <v>0</v>
      </c>
    </row>
    <row r="8108" spans="9:9" ht="18.75" x14ac:dyDescent="0.25">
      <c r="I8108" s="9">
        <f t="shared" si="128"/>
        <v>0</v>
      </c>
    </row>
    <row r="8109" spans="9:9" ht="18.75" x14ac:dyDescent="0.25">
      <c r="I8109" s="9">
        <f t="shared" si="128"/>
        <v>0</v>
      </c>
    </row>
    <row r="8110" spans="9:9" ht="18.75" x14ac:dyDescent="0.25">
      <c r="I8110" s="9">
        <f t="shared" si="128"/>
        <v>0</v>
      </c>
    </row>
    <row r="8111" spans="9:9" ht="18.75" x14ac:dyDescent="0.25">
      <c r="I8111" s="9">
        <f t="shared" si="128"/>
        <v>0</v>
      </c>
    </row>
    <row r="8112" spans="9:9" ht="18.75" x14ac:dyDescent="0.25">
      <c r="I8112" s="9">
        <f t="shared" si="128"/>
        <v>0</v>
      </c>
    </row>
    <row r="8113" spans="9:9" ht="18.75" x14ac:dyDescent="0.25">
      <c r="I8113" s="9">
        <f t="shared" si="128"/>
        <v>0</v>
      </c>
    </row>
    <row r="8114" spans="9:9" ht="18.75" x14ac:dyDescent="0.25">
      <c r="I8114" s="9">
        <f t="shared" si="128"/>
        <v>0</v>
      </c>
    </row>
    <row r="8115" spans="9:9" ht="18.75" x14ac:dyDescent="0.25">
      <c r="I8115" s="9">
        <f t="shared" si="128"/>
        <v>0</v>
      </c>
    </row>
    <row r="8116" spans="9:9" ht="18.75" x14ac:dyDescent="0.25">
      <c r="I8116" s="9">
        <f t="shared" si="128"/>
        <v>0</v>
      </c>
    </row>
    <row r="8117" spans="9:9" ht="18.75" x14ac:dyDescent="0.25">
      <c r="I8117" s="9">
        <f t="shared" si="128"/>
        <v>0</v>
      </c>
    </row>
    <row r="8118" spans="9:9" ht="18.75" x14ac:dyDescent="0.25">
      <c r="I8118" s="9">
        <f t="shared" si="128"/>
        <v>0</v>
      </c>
    </row>
    <row r="8119" spans="9:9" ht="18.75" x14ac:dyDescent="0.25">
      <c r="I8119" s="9">
        <f t="shared" si="128"/>
        <v>0</v>
      </c>
    </row>
    <row r="8120" spans="9:9" ht="18.75" x14ac:dyDescent="0.25">
      <c r="I8120" s="9">
        <f t="shared" si="128"/>
        <v>0</v>
      </c>
    </row>
    <row r="8121" spans="9:9" ht="18.75" x14ac:dyDescent="0.25">
      <c r="I8121" s="9">
        <f t="shared" si="128"/>
        <v>0</v>
      </c>
    </row>
    <row r="8122" spans="9:9" ht="18.75" x14ac:dyDescent="0.25">
      <c r="I8122" s="9">
        <f t="shared" si="128"/>
        <v>0</v>
      </c>
    </row>
    <row r="8123" spans="9:9" ht="18.75" x14ac:dyDescent="0.25">
      <c r="I8123" s="9">
        <f t="shared" si="128"/>
        <v>0</v>
      </c>
    </row>
    <row r="8124" spans="9:9" ht="18.75" x14ac:dyDescent="0.25">
      <c r="I8124" s="9">
        <f t="shared" si="128"/>
        <v>0</v>
      </c>
    </row>
    <row r="8125" spans="9:9" ht="18.75" x14ac:dyDescent="0.25">
      <c r="I8125" s="9">
        <f t="shared" si="128"/>
        <v>0</v>
      </c>
    </row>
    <row r="8126" spans="9:9" ht="18.75" x14ac:dyDescent="0.25">
      <c r="I8126" s="9">
        <f t="shared" si="128"/>
        <v>0</v>
      </c>
    </row>
    <row r="8127" spans="9:9" ht="18.75" x14ac:dyDescent="0.25">
      <c r="I8127" s="9">
        <f t="shared" si="128"/>
        <v>0</v>
      </c>
    </row>
    <row r="8128" spans="9:9" ht="18.75" x14ac:dyDescent="0.25">
      <c r="I8128" s="9">
        <f t="shared" si="128"/>
        <v>0</v>
      </c>
    </row>
    <row r="8129" spans="9:9" ht="18.75" x14ac:dyDescent="0.25">
      <c r="I8129" s="9">
        <f t="shared" si="128"/>
        <v>0</v>
      </c>
    </row>
    <row r="8130" spans="9:9" ht="18.75" x14ac:dyDescent="0.25">
      <c r="I8130" s="9">
        <f t="shared" si="128"/>
        <v>0</v>
      </c>
    </row>
    <row r="8131" spans="9:9" ht="18.75" x14ac:dyDescent="0.25">
      <c r="I8131" s="9">
        <f t="shared" si="128"/>
        <v>0</v>
      </c>
    </row>
    <row r="8132" spans="9:9" ht="18.75" x14ac:dyDescent="0.25">
      <c r="I8132" s="9">
        <f t="shared" si="128"/>
        <v>0</v>
      </c>
    </row>
    <row r="8133" spans="9:9" ht="18.75" x14ac:dyDescent="0.25">
      <c r="I8133" s="9">
        <f t="shared" si="128"/>
        <v>0</v>
      </c>
    </row>
    <row r="8134" spans="9:9" ht="18.75" x14ac:dyDescent="0.25">
      <c r="I8134" s="9">
        <f t="shared" si="128"/>
        <v>0</v>
      </c>
    </row>
    <row r="8135" spans="9:9" ht="18.75" x14ac:dyDescent="0.25">
      <c r="I8135" s="9">
        <f t="shared" si="128"/>
        <v>0</v>
      </c>
    </row>
    <row r="8136" spans="9:9" ht="18.75" x14ac:dyDescent="0.25">
      <c r="I8136" s="9">
        <f t="shared" ref="I8136:I8199" si="129">IFERROR((G8136*F8136)-H8136,"")</f>
        <v>0</v>
      </c>
    </row>
    <row r="8137" spans="9:9" ht="18.75" x14ac:dyDescent="0.25">
      <c r="I8137" s="9">
        <f t="shared" si="129"/>
        <v>0</v>
      </c>
    </row>
    <row r="8138" spans="9:9" ht="18.75" x14ac:dyDescent="0.25">
      <c r="I8138" s="9">
        <f t="shared" si="129"/>
        <v>0</v>
      </c>
    </row>
    <row r="8139" spans="9:9" ht="18.75" x14ac:dyDescent="0.25">
      <c r="I8139" s="9">
        <f t="shared" si="129"/>
        <v>0</v>
      </c>
    </row>
    <row r="8140" spans="9:9" ht="18.75" x14ac:dyDescent="0.25">
      <c r="I8140" s="9">
        <f t="shared" si="129"/>
        <v>0</v>
      </c>
    </row>
    <row r="8141" spans="9:9" ht="18.75" x14ac:dyDescent="0.25">
      <c r="I8141" s="9">
        <f t="shared" si="129"/>
        <v>0</v>
      </c>
    </row>
    <row r="8142" spans="9:9" ht="18.75" x14ac:dyDescent="0.25">
      <c r="I8142" s="9">
        <f t="shared" si="129"/>
        <v>0</v>
      </c>
    </row>
    <row r="8143" spans="9:9" ht="18.75" x14ac:dyDescent="0.25">
      <c r="I8143" s="9">
        <f t="shared" si="129"/>
        <v>0</v>
      </c>
    </row>
    <row r="8144" spans="9:9" ht="18.75" x14ac:dyDescent="0.25">
      <c r="I8144" s="9">
        <f t="shared" si="129"/>
        <v>0</v>
      </c>
    </row>
    <row r="8145" spans="9:9" ht="18.75" x14ac:dyDescent="0.25">
      <c r="I8145" s="9">
        <f t="shared" si="129"/>
        <v>0</v>
      </c>
    </row>
    <row r="8146" spans="9:9" ht="18.75" x14ac:dyDescent="0.25">
      <c r="I8146" s="9">
        <f t="shared" si="129"/>
        <v>0</v>
      </c>
    </row>
    <row r="8147" spans="9:9" ht="18.75" x14ac:dyDescent="0.25">
      <c r="I8147" s="9">
        <f t="shared" si="129"/>
        <v>0</v>
      </c>
    </row>
    <row r="8148" spans="9:9" ht="18.75" x14ac:dyDescent="0.25">
      <c r="I8148" s="9">
        <f t="shared" si="129"/>
        <v>0</v>
      </c>
    </row>
    <row r="8149" spans="9:9" ht="18.75" x14ac:dyDescent="0.25">
      <c r="I8149" s="9">
        <f t="shared" si="129"/>
        <v>0</v>
      </c>
    </row>
    <row r="8150" spans="9:9" ht="18.75" x14ac:dyDescent="0.25">
      <c r="I8150" s="9">
        <f t="shared" si="129"/>
        <v>0</v>
      </c>
    </row>
    <row r="8151" spans="9:9" ht="18.75" x14ac:dyDescent="0.25">
      <c r="I8151" s="9">
        <f t="shared" si="129"/>
        <v>0</v>
      </c>
    </row>
    <row r="8152" spans="9:9" ht="18.75" x14ac:dyDescent="0.25">
      <c r="I8152" s="9">
        <f t="shared" si="129"/>
        <v>0</v>
      </c>
    </row>
    <row r="8153" spans="9:9" ht="18.75" x14ac:dyDescent="0.25">
      <c r="I8153" s="9">
        <f t="shared" si="129"/>
        <v>0</v>
      </c>
    </row>
    <row r="8154" spans="9:9" ht="18.75" x14ac:dyDescent="0.25">
      <c r="I8154" s="9">
        <f t="shared" si="129"/>
        <v>0</v>
      </c>
    </row>
    <row r="8155" spans="9:9" ht="18.75" x14ac:dyDescent="0.25">
      <c r="I8155" s="9">
        <f t="shared" si="129"/>
        <v>0</v>
      </c>
    </row>
    <row r="8156" spans="9:9" ht="18.75" x14ac:dyDescent="0.25">
      <c r="I8156" s="9">
        <f t="shared" si="129"/>
        <v>0</v>
      </c>
    </row>
    <row r="8157" spans="9:9" ht="18.75" x14ac:dyDescent="0.25">
      <c r="I8157" s="9">
        <f t="shared" si="129"/>
        <v>0</v>
      </c>
    </row>
    <row r="8158" spans="9:9" ht="18.75" x14ac:dyDescent="0.25">
      <c r="I8158" s="9">
        <f t="shared" si="129"/>
        <v>0</v>
      </c>
    </row>
    <row r="8159" spans="9:9" ht="18.75" x14ac:dyDescent="0.25">
      <c r="I8159" s="9">
        <f t="shared" si="129"/>
        <v>0</v>
      </c>
    </row>
    <row r="8160" spans="9:9" ht="18.75" x14ac:dyDescent="0.25">
      <c r="I8160" s="9">
        <f t="shared" si="129"/>
        <v>0</v>
      </c>
    </row>
    <row r="8161" spans="9:9" ht="18.75" x14ac:dyDescent="0.25">
      <c r="I8161" s="9">
        <f t="shared" si="129"/>
        <v>0</v>
      </c>
    </row>
    <row r="8162" spans="9:9" ht="18.75" x14ac:dyDescent="0.25">
      <c r="I8162" s="9">
        <f t="shared" si="129"/>
        <v>0</v>
      </c>
    </row>
    <row r="8163" spans="9:9" ht="18.75" x14ac:dyDescent="0.25">
      <c r="I8163" s="9">
        <f t="shared" si="129"/>
        <v>0</v>
      </c>
    </row>
    <row r="8164" spans="9:9" ht="18.75" x14ac:dyDescent="0.25">
      <c r="I8164" s="9">
        <f t="shared" si="129"/>
        <v>0</v>
      </c>
    </row>
    <row r="8165" spans="9:9" ht="18.75" x14ac:dyDescent="0.25">
      <c r="I8165" s="9">
        <f t="shared" si="129"/>
        <v>0</v>
      </c>
    </row>
    <row r="8166" spans="9:9" ht="18.75" x14ac:dyDescent="0.25">
      <c r="I8166" s="9">
        <f t="shared" si="129"/>
        <v>0</v>
      </c>
    </row>
    <row r="8167" spans="9:9" ht="18.75" x14ac:dyDescent="0.25">
      <c r="I8167" s="9">
        <f t="shared" si="129"/>
        <v>0</v>
      </c>
    </row>
    <row r="8168" spans="9:9" ht="18.75" x14ac:dyDescent="0.25">
      <c r="I8168" s="9">
        <f t="shared" si="129"/>
        <v>0</v>
      </c>
    </row>
    <row r="8169" spans="9:9" ht="18.75" x14ac:dyDescent="0.25">
      <c r="I8169" s="9">
        <f t="shared" si="129"/>
        <v>0</v>
      </c>
    </row>
    <row r="8170" spans="9:9" ht="18.75" x14ac:dyDescent="0.25">
      <c r="I8170" s="9">
        <f t="shared" si="129"/>
        <v>0</v>
      </c>
    </row>
    <row r="8171" spans="9:9" ht="18.75" x14ac:dyDescent="0.25">
      <c r="I8171" s="9">
        <f t="shared" si="129"/>
        <v>0</v>
      </c>
    </row>
    <row r="8172" spans="9:9" ht="18.75" x14ac:dyDescent="0.25">
      <c r="I8172" s="9">
        <f t="shared" si="129"/>
        <v>0</v>
      </c>
    </row>
    <row r="8173" spans="9:9" ht="18.75" x14ac:dyDescent="0.25">
      <c r="I8173" s="9">
        <f t="shared" si="129"/>
        <v>0</v>
      </c>
    </row>
    <row r="8174" spans="9:9" ht="18.75" x14ac:dyDescent="0.25">
      <c r="I8174" s="9">
        <f t="shared" si="129"/>
        <v>0</v>
      </c>
    </row>
    <row r="8175" spans="9:9" ht="18.75" x14ac:dyDescent="0.25">
      <c r="I8175" s="9">
        <f t="shared" si="129"/>
        <v>0</v>
      </c>
    </row>
    <row r="8176" spans="9:9" ht="18.75" x14ac:dyDescent="0.25">
      <c r="I8176" s="9">
        <f t="shared" si="129"/>
        <v>0</v>
      </c>
    </row>
    <row r="8177" spans="9:9" ht="18.75" x14ac:dyDescent="0.25">
      <c r="I8177" s="9">
        <f t="shared" si="129"/>
        <v>0</v>
      </c>
    </row>
    <row r="8178" spans="9:9" ht="18.75" x14ac:dyDescent="0.25">
      <c r="I8178" s="9">
        <f t="shared" si="129"/>
        <v>0</v>
      </c>
    </row>
    <row r="8179" spans="9:9" ht="18.75" x14ac:dyDescent="0.25">
      <c r="I8179" s="9">
        <f t="shared" si="129"/>
        <v>0</v>
      </c>
    </row>
    <row r="8180" spans="9:9" ht="18.75" x14ac:dyDescent="0.25">
      <c r="I8180" s="9">
        <f t="shared" si="129"/>
        <v>0</v>
      </c>
    </row>
    <row r="8181" spans="9:9" ht="18.75" x14ac:dyDescent="0.25">
      <c r="I8181" s="9">
        <f t="shared" si="129"/>
        <v>0</v>
      </c>
    </row>
    <row r="8182" spans="9:9" ht="18.75" x14ac:dyDescent="0.25">
      <c r="I8182" s="9">
        <f t="shared" si="129"/>
        <v>0</v>
      </c>
    </row>
    <row r="8183" spans="9:9" ht="18.75" x14ac:dyDescent="0.25">
      <c r="I8183" s="9">
        <f t="shared" si="129"/>
        <v>0</v>
      </c>
    </row>
    <row r="8184" spans="9:9" ht="18.75" x14ac:dyDescent="0.25">
      <c r="I8184" s="9">
        <f t="shared" si="129"/>
        <v>0</v>
      </c>
    </row>
    <row r="8185" spans="9:9" ht="18.75" x14ac:dyDescent="0.25">
      <c r="I8185" s="9">
        <f t="shared" si="129"/>
        <v>0</v>
      </c>
    </row>
    <row r="8186" spans="9:9" ht="18.75" x14ac:dyDescent="0.25">
      <c r="I8186" s="9">
        <f t="shared" si="129"/>
        <v>0</v>
      </c>
    </row>
    <row r="8187" spans="9:9" ht="18.75" x14ac:dyDescent="0.25">
      <c r="I8187" s="9">
        <f t="shared" si="129"/>
        <v>0</v>
      </c>
    </row>
    <row r="8188" spans="9:9" ht="18.75" x14ac:dyDescent="0.25">
      <c r="I8188" s="9">
        <f t="shared" si="129"/>
        <v>0</v>
      </c>
    </row>
    <row r="8189" spans="9:9" ht="18.75" x14ac:dyDescent="0.25">
      <c r="I8189" s="9">
        <f t="shared" si="129"/>
        <v>0</v>
      </c>
    </row>
    <row r="8190" spans="9:9" ht="18.75" x14ac:dyDescent="0.25">
      <c r="I8190" s="9">
        <f t="shared" si="129"/>
        <v>0</v>
      </c>
    </row>
    <row r="8191" spans="9:9" ht="18.75" x14ac:dyDescent="0.25">
      <c r="I8191" s="9">
        <f t="shared" si="129"/>
        <v>0</v>
      </c>
    </row>
    <row r="8192" spans="9:9" ht="18.75" x14ac:dyDescent="0.25">
      <c r="I8192" s="9">
        <f t="shared" si="129"/>
        <v>0</v>
      </c>
    </row>
    <row r="8193" spans="9:9" ht="18.75" x14ac:dyDescent="0.25">
      <c r="I8193" s="9">
        <f t="shared" si="129"/>
        <v>0</v>
      </c>
    </row>
    <row r="8194" spans="9:9" ht="18.75" x14ac:dyDescent="0.25">
      <c r="I8194" s="9">
        <f t="shared" si="129"/>
        <v>0</v>
      </c>
    </row>
    <row r="8195" spans="9:9" ht="18.75" x14ac:dyDescent="0.25">
      <c r="I8195" s="9">
        <f t="shared" si="129"/>
        <v>0</v>
      </c>
    </row>
    <row r="8196" spans="9:9" ht="18.75" x14ac:dyDescent="0.25">
      <c r="I8196" s="9">
        <f t="shared" si="129"/>
        <v>0</v>
      </c>
    </row>
    <row r="8197" spans="9:9" ht="18.75" x14ac:dyDescent="0.25">
      <c r="I8197" s="9">
        <f t="shared" si="129"/>
        <v>0</v>
      </c>
    </row>
    <row r="8198" spans="9:9" ht="18.75" x14ac:dyDescent="0.25">
      <c r="I8198" s="9">
        <f t="shared" si="129"/>
        <v>0</v>
      </c>
    </row>
    <row r="8199" spans="9:9" ht="18.75" x14ac:dyDescent="0.25">
      <c r="I8199" s="9">
        <f t="shared" si="129"/>
        <v>0</v>
      </c>
    </row>
    <row r="8200" spans="9:9" ht="18.75" x14ac:dyDescent="0.25">
      <c r="I8200" s="9">
        <f t="shared" ref="I8200:I8263" si="130">IFERROR((G8200*F8200)-H8200,"")</f>
        <v>0</v>
      </c>
    </row>
    <row r="8201" spans="9:9" ht="18.75" x14ac:dyDescent="0.25">
      <c r="I8201" s="9">
        <f t="shared" si="130"/>
        <v>0</v>
      </c>
    </row>
    <row r="8202" spans="9:9" ht="18.75" x14ac:dyDescent="0.25">
      <c r="I8202" s="9">
        <f t="shared" si="130"/>
        <v>0</v>
      </c>
    </row>
    <row r="8203" spans="9:9" ht="18.75" x14ac:dyDescent="0.25">
      <c r="I8203" s="9">
        <f t="shared" si="130"/>
        <v>0</v>
      </c>
    </row>
    <row r="8204" spans="9:9" ht="18.75" x14ac:dyDescent="0.25">
      <c r="I8204" s="9">
        <f t="shared" si="130"/>
        <v>0</v>
      </c>
    </row>
    <row r="8205" spans="9:9" ht="18.75" x14ac:dyDescent="0.25">
      <c r="I8205" s="9">
        <f t="shared" si="130"/>
        <v>0</v>
      </c>
    </row>
    <row r="8206" spans="9:9" ht="18.75" x14ac:dyDescent="0.25">
      <c r="I8206" s="9">
        <f t="shared" si="130"/>
        <v>0</v>
      </c>
    </row>
    <row r="8207" spans="9:9" ht="18.75" x14ac:dyDescent="0.25">
      <c r="I8207" s="9">
        <f t="shared" si="130"/>
        <v>0</v>
      </c>
    </row>
    <row r="8208" spans="9:9" ht="18.75" x14ac:dyDescent="0.25">
      <c r="I8208" s="9">
        <f t="shared" si="130"/>
        <v>0</v>
      </c>
    </row>
    <row r="8209" spans="9:9" ht="18.75" x14ac:dyDescent="0.25">
      <c r="I8209" s="9">
        <f t="shared" si="130"/>
        <v>0</v>
      </c>
    </row>
    <row r="8210" spans="9:9" ht="18.75" x14ac:dyDescent="0.25">
      <c r="I8210" s="9">
        <f t="shared" si="130"/>
        <v>0</v>
      </c>
    </row>
    <row r="8211" spans="9:9" ht="18.75" x14ac:dyDescent="0.25">
      <c r="I8211" s="9">
        <f t="shared" si="130"/>
        <v>0</v>
      </c>
    </row>
    <row r="8212" spans="9:9" ht="18.75" x14ac:dyDescent="0.25">
      <c r="I8212" s="9">
        <f t="shared" si="130"/>
        <v>0</v>
      </c>
    </row>
    <row r="8213" spans="9:9" ht="18.75" x14ac:dyDescent="0.25">
      <c r="I8213" s="9">
        <f t="shared" si="130"/>
        <v>0</v>
      </c>
    </row>
    <row r="8214" spans="9:9" ht="18.75" x14ac:dyDescent="0.25">
      <c r="I8214" s="9">
        <f t="shared" si="130"/>
        <v>0</v>
      </c>
    </row>
    <row r="8215" spans="9:9" ht="18.75" x14ac:dyDescent="0.25">
      <c r="I8215" s="9">
        <f t="shared" si="130"/>
        <v>0</v>
      </c>
    </row>
    <row r="8216" spans="9:9" ht="18.75" x14ac:dyDescent="0.25">
      <c r="I8216" s="9">
        <f t="shared" si="130"/>
        <v>0</v>
      </c>
    </row>
    <row r="8217" spans="9:9" ht="18.75" x14ac:dyDescent="0.25">
      <c r="I8217" s="9">
        <f t="shared" si="130"/>
        <v>0</v>
      </c>
    </row>
    <row r="8218" spans="9:9" ht="18.75" x14ac:dyDescent="0.25">
      <c r="I8218" s="9">
        <f t="shared" si="130"/>
        <v>0</v>
      </c>
    </row>
    <row r="8219" spans="9:9" ht="18.75" x14ac:dyDescent="0.25">
      <c r="I8219" s="9">
        <f t="shared" si="130"/>
        <v>0</v>
      </c>
    </row>
    <row r="8220" spans="9:9" ht="18.75" x14ac:dyDescent="0.25">
      <c r="I8220" s="9">
        <f t="shared" si="130"/>
        <v>0</v>
      </c>
    </row>
    <row r="8221" spans="9:9" ht="18.75" x14ac:dyDescent="0.25">
      <c r="I8221" s="9">
        <f t="shared" si="130"/>
        <v>0</v>
      </c>
    </row>
    <row r="8222" spans="9:9" ht="18.75" x14ac:dyDescent="0.25">
      <c r="I8222" s="9">
        <f t="shared" si="130"/>
        <v>0</v>
      </c>
    </row>
    <row r="8223" spans="9:9" ht="18.75" x14ac:dyDescent="0.25">
      <c r="I8223" s="9">
        <f t="shared" si="130"/>
        <v>0</v>
      </c>
    </row>
    <row r="8224" spans="9:9" ht="18.75" x14ac:dyDescent="0.25">
      <c r="I8224" s="9">
        <f t="shared" si="130"/>
        <v>0</v>
      </c>
    </row>
    <row r="8225" spans="9:9" ht="18.75" x14ac:dyDescent="0.25">
      <c r="I8225" s="9">
        <f t="shared" si="130"/>
        <v>0</v>
      </c>
    </row>
    <row r="8226" spans="9:9" ht="18.75" x14ac:dyDescent="0.25">
      <c r="I8226" s="9">
        <f t="shared" si="130"/>
        <v>0</v>
      </c>
    </row>
    <row r="8227" spans="9:9" ht="18.75" x14ac:dyDescent="0.25">
      <c r="I8227" s="9">
        <f t="shared" si="130"/>
        <v>0</v>
      </c>
    </row>
    <row r="8228" spans="9:9" ht="18.75" x14ac:dyDescent="0.25">
      <c r="I8228" s="9">
        <f t="shared" si="130"/>
        <v>0</v>
      </c>
    </row>
    <row r="8229" spans="9:9" ht="18.75" x14ac:dyDescent="0.25">
      <c r="I8229" s="9">
        <f t="shared" si="130"/>
        <v>0</v>
      </c>
    </row>
    <row r="8230" spans="9:9" ht="18.75" x14ac:dyDescent="0.25">
      <c r="I8230" s="9">
        <f t="shared" si="130"/>
        <v>0</v>
      </c>
    </row>
    <row r="8231" spans="9:9" ht="18.75" x14ac:dyDescent="0.25">
      <c r="I8231" s="9">
        <f t="shared" si="130"/>
        <v>0</v>
      </c>
    </row>
    <row r="8232" spans="9:9" ht="18.75" x14ac:dyDescent="0.25">
      <c r="I8232" s="9">
        <f t="shared" si="130"/>
        <v>0</v>
      </c>
    </row>
    <row r="8233" spans="9:9" ht="18.75" x14ac:dyDescent="0.25">
      <c r="I8233" s="9">
        <f t="shared" si="130"/>
        <v>0</v>
      </c>
    </row>
    <row r="8234" spans="9:9" ht="18.75" x14ac:dyDescent="0.25">
      <c r="I8234" s="9">
        <f t="shared" si="130"/>
        <v>0</v>
      </c>
    </row>
    <row r="8235" spans="9:9" ht="18.75" x14ac:dyDescent="0.25">
      <c r="I8235" s="9">
        <f t="shared" si="130"/>
        <v>0</v>
      </c>
    </row>
    <row r="8236" spans="9:9" ht="18.75" x14ac:dyDescent="0.25">
      <c r="I8236" s="9">
        <f t="shared" si="130"/>
        <v>0</v>
      </c>
    </row>
    <row r="8237" spans="9:9" ht="18.75" x14ac:dyDescent="0.25">
      <c r="I8237" s="9">
        <f t="shared" si="130"/>
        <v>0</v>
      </c>
    </row>
    <row r="8238" spans="9:9" ht="18.75" x14ac:dyDescent="0.25">
      <c r="I8238" s="9">
        <f t="shared" si="130"/>
        <v>0</v>
      </c>
    </row>
    <row r="8239" spans="9:9" ht="18.75" x14ac:dyDescent="0.25">
      <c r="I8239" s="9">
        <f t="shared" si="130"/>
        <v>0</v>
      </c>
    </row>
    <row r="8240" spans="9:9" ht="18.75" x14ac:dyDescent="0.25">
      <c r="I8240" s="9">
        <f t="shared" si="130"/>
        <v>0</v>
      </c>
    </row>
    <row r="8241" spans="9:9" ht="18.75" x14ac:dyDescent="0.25">
      <c r="I8241" s="9">
        <f t="shared" si="130"/>
        <v>0</v>
      </c>
    </row>
    <row r="8242" spans="9:9" ht="18.75" x14ac:dyDescent="0.25">
      <c r="I8242" s="9">
        <f t="shared" si="130"/>
        <v>0</v>
      </c>
    </row>
    <row r="8243" spans="9:9" ht="18.75" x14ac:dyDescent="0.25">
      <c r="I8243" s="9">
        <f t="shared" si="130"/>
        <v>0</v>
      </c>
    </row>
    <row r="8244" spans="9:9" ht="18.75" x14ac:dyDescent="0.25">
      <c r="I8244" s="9">
        <f t="shared" si="130"/>
        <v>0</v>
      </c>
    </row>
    <row r="8245" spans="9:9" ht="18.75" x14ac:dyDescent="0.25">
      <c r="I8245" s="9">
        <f t="shared" si="130"/>
        <v>0</v>
      </c>
    </row>
    <row r="8246" spans="9:9" ht="18.75" x14ac:dyDescent="0.25">
      <c r="I8246" s="9">
        <f t="shared" si="130"/>
        <v>0</v>
      </c>
    </row>
    <row r="8247" spans="9:9" ht="18.75" x14ac:dyDescent="0.25">
      <c r="I8247" s="9">
        <f t="shared" si="130"/>
        <v>0</v>
      </c>
    </row>
    <row r="8248" spans="9:9" ht="18.75" x14ac:dyDescent="0.25">
      <c r="I8248" s="9">
        <f t="shared" si="130"/>
        <v>0</v>
      </c>
    </row>
    <row r="8249" spans="9:9" ht="18.75" x14ac:dyDescent="0.25">
      <c r="I8249" s="9">
        <f t="shared" si="130"/>
        <v>0</v>
      </c>
    </row>
    <row r="8250" spans="9:9" ht="18.75" x14ac:dyDescent="0.25">
      <c r="I8250" s="9">
        <f t="shared" si="130"/>
        <v>0</v>
      </c>
    </row>
    <row r="8251" spans="9:9" ht="18.75" x14ac:dyDescent="0.25">
      <c r="I8251" s="9">
        <f t="shared" si="130"/>
        <v>0</v>
      </c>
    </row>
    <row r="8252" spans="9:9" ht="18.75" x14ac:dyDescent="0.25">
      <c r="I8252" s="9">
        <f t="shared" si="130"/>
        <v>0</v>
      </c>
    </row>
    <row r="8253" spans="9:9" ht="18.75" x14ac:dyDescent="0.25">
      <c r="I8253" s="9">
        <f t="shared" si="130"/>
        <v>0</v>
      </c>
    </row>
    <row r="8254" spans="9:9" ht="18.75" x14ac:dyDescent="0.25">
      <c r="I8254" s="9">
        <f t="shared" si="130"/>
        <v>0</v>
      </c>
    </row>
    <row r="8255" spans="9:9" ht="18.75" x14ac:dyDescent="0.25">
      <c r="I8255" s="9">
        <f t="shared" si="130"/>
        <v>0</v>
      </c>
    </row>
    <row r="8256" spans="9:9" ht="18.75" x14ac:dyDescent="0.25">
      <c r="I8256" s="9">
        <f t="shared" si="130"/>
        <v>0</v>
      </c>
    </row>
    <row r="8257" spans="9:9" ht="18.75" x14ac:dyDescent="0.25">
      <c r="I8257" s="9">
        <f t="shared" si="130"/>
        <v>0</v>
      </c>
    </row>
    <row r="8258" spans="9:9" ht="18.75" x14ac:dyDescent="0.25">
      <c r="I8258" s="9">
        <f t="shared" si="130"/>
        <v>0</v>
      </c>
    </row>
    <row r="8259" spans="9:9" ht="18.75" x14ac:dyDescent="0.25">
      <c r="I8259" s="9">
        <f t="shared" si="130"/>
        <v>0</v>
      </c>
    </row>
    <row r="8260" spans="9:9" ht="18.75" x14ac:dyDescent="0.25">
      <c r="I8260" s="9">
        <f t="shared" si="130"/>
        <v>0</v>
      </c>
    </row>
    <row r="8261" spans="9:9" ht="18.75" x14ac:dyDescent="0.25">
      <c r="I8261" s="9">
        <f t="shared" si="130"/>
        <v>0</v>
      </c>
    </row>
    <row r="8262" spans="9:9" ht="18.75" x14ac:dyDescent="0.25">
      <c r="I8262" s="9">
        <f t="shared" si="130"/>
        <v>0</v>
      </c>
    </row>
    <row r="8263" spans="9:9" ht="18.75" x14ac:dyDescent="0.25">
      <c r="I8263" s="9">
        <f t="shared" si="130"/>
        <v>0</v>
      </c>
    </row>
    <row r="8264" spans="9:9" ht="18.75" x14ac:dyDescent="0.25">
      <c r="I8264" s="9">
        <f t="shared" ref="I8264:I8327" si="131">IFERROR((G8264*F8264)-H8264,"")</f>
        <v>0</v>
      </c>
    </row>
    <row r="8265" spans="9:9" ht="18.75" x14ac:dyDescent="0.25">
      <c r="I8265" s="9">
        <f t="shared" si="131"/>
        <v>0</v>
      </c>
    </row>
    <row r="8266" spans="9:9" ht="18.75" x14ac:dyDescent="0.25">
      <c r="I8266" s="9">
        <f t="shared" si="131"/>
        <v>0</v>
      </c>
    </row>
    <row r="8267" spans="9:9" ht="18.75" x14ac:dyDescent="0.25">
      <c r="I8267" s="9">
        <f t="shared" si="131"/>
        <v>0</v>
      </c>
    </row>
    <row r="8268" spans="9:9" ht="18.75" x14ac:dyDescent="0.25">
      <c r="I8268" s="9">
        <f t="shared" si="131"/>
        <v>0</v>
      </c>
    </row>
    <row r="8269" spans="9:9" ht="18.75" x14ac:dyDescent="0.25">
      <c r="I8269" s="9">
        <f t="shared" si="131"/>
        <v>0</v>
      </c>
    </row>
    <row r="8270" spans="9:9" ht="18.75" x14ac:dyDescent="0.25">
      <c r="I8270" s="9">
        <f t="shared" si="131"/>
        <v>0</v>
      </c>
    </row>
    <row r="8271" spans="9:9" ht="18.75" x14ac:dyDescent="0.25">
      <c r="I8271" s="9">
        <f t="shared" si="131"/>
        <v>0</v>
      </c>
    </row>
    <row r="8272" spans="9:9" ht="18.75" x14ac:dyDescent="0.25">
      <c r="I8272" s="9">
        <f t="shared" si="131"/>
        <v>0</v>
      </c>
    </row>
    <row r="8273" spans="9:9" ht="18.75" x14ac:dyDescent="0.25">
      <c r="I8273" s="9">
        <f t="shared" si="131"/>
        <v>0</v>
      </c>
    </row>
    <row r="8274" spans="9:9" ht="18.75" x14ac:dyDescent="0.25">
      <c r="I8274" s="9">
        <f t="shared" si="131"/>
        <v>0</v>
      </c>
    </row>
    <row r="8275" spans="9:9" ht="18.75" x14ac:dyDescent="0.25">
      <c r="I8275" s="9">
        <f t="shared" si="131"/>
        <v>0</v>
      </c>
    </row>
    <row r="8276" spans="9:9" ht="18.75" x14ac:dyDescent="0.25">
      <c r="I8276" s="9">
        <f t="shared" si="131"/>
        <v>0</v>
      </c>
    </row>
    <row r="8277" spans="9:9" ht="18.75" x14ac:dyDescent="0.25">
      <c r="I8277" s="9">
        <f t="shared" si="131"/>
        <v>0</v>
      </c>
    </row>
    <row r="8278" spans="9:9" ht="18.75" x14ac:dyDescent="0.25">
      <c r="I8278" s="9">
        <f t="shared" si="131"/>
        <v>0</v>
      </c>
    </row>
    <row r="8279" spans="9:9" ht="18.75" x14ac:dyDescent="0.25">
      <c r="I8279" s="9">
        <f t="shared" si="131"/>
        <v>0</v>
      </c>
    </row>
    <row r="8280" spans="9:9" ht="18.75" x14ac:dyDescent="0.25">
      <c r="I8280" s="9">
        <f t="shared" si="131"/>
        <v>0</v>
      </c>
    </row>
    <row r="8281" spans="9:9" ht="18.75" x14ac:dyDescent="0.25">
      <c r="I8281" s="9">
        <f t="shared" si="131"/>
        <v>0</v>
      </c>
    </row>
    <row r="8282" spans="9:9" ht="18.75" x14ac:dyDescent="0.25">
      <c r="I8282" s="9">
        <f t="shared" si="131"/>
        <v>0</v>
      </c>
    </row>
    <row r="8283" spans="9:9" ht="18.75" x14ac:dyDescent="0.25">
      <c r="I8283" s="9">
        <f t="shared" si="131"/>
        <v>0</v>
      </c>
    </row>
    <row r="8284" spans="9:9" ht="18.75" x14ac:dyDescent="0.25">
      <c r="I8284" s="9">
        <f t="shared" si="131"/>
        <v>0</v>
      </c>
    </row>
    <row r="8285" spans="9:9" ht="18.75" x14ac:dyDescent="0.25">
      <c r="I8285" s="9">
        <f t="shared" si="131"/>
        <v>0</v>
      </c>
    </row>
    <row r="8286" spans="9:9" ht="18.75" x14ac:dyDescent="0.25">
      <c r="I8286" s="9">
        <f t="shared" si="131"/>
        <v>0</v>
      </c>
    </row>
    <row r="8287" spans="9:9" ht="18.75" x14ac:dyDescent="0.25">
      <c r="I8287" s="9">
        <f t="shared" si="131"/>
        <v>0</v>
      </c>
    </row>
    <row r="8288" spans="9:9" ht="18.75" x14ac:dyDescent="0.25">
      <c r="I8288" s="9">
        <f t="shared" si="131"/>
        <v>0</v>
      </c>
    </row>
    <row r="8289" spans="9:9" ht="18.75" x14ac:dyDescent="0.25">
      <c r="I8289" s="9">
        <f t="shared" si="131"/>
        <v>0</v>
      </c>
    </row>
    <row r="8290" spans="9:9" ht="18.75" x14ac:dyDescent="0.25">
      <c r="I8290" s="9">
        <f t="shared" si="131"/>
        <v>0</v>
      </c>
    </row>
    <row r="8291" spans="9:9" ht="18.75" x14ac:dyDescent="0.25">
      <c r="I8291" s="9">
        <f t="shared" si="131"/>
        <v>0</v>
      </c>
    </row>
    <row r="8292" spans="9:9" ht="18.75" x14ac:dyDescent="0.25">
      <c r="I8292" s="9">
        <f t="shared" si="131"/>
        <v>0</v>
      </c>
    </row>
    <row r="8293" spans="9:9" ht="18.75" x14ac:dyDescent="0.25">
      <c r="I8293" s="9">
        <f t="shared" si="131"/>
        <v>0</v>
      </c>
    </row>
    <row r="8294" spans="9:9" ht="18.75" x14ac:dyDescent="0.25">
      <c r="I8294" s="9">
        <f t="shared" si="131"/>
        <v>0</v>
      </c>
    </row>
    <row r="8295" spans="9:9" ht="18.75" x14ac:dyDescent="0.25">
      <c r="I8295" s="9">
        <f t="shared" si="131"/>
        <v>0</v>
      </c>
    </row>
    <row r="8296" spans="9:9" ht="18.75" x14ac:dyDescent="0.25">
      <c r="I8296" s="9">
        <f t="shared" si="131"/>
        <v>0</v>
      </c>
    </row>
    <row r="8297" spans="9:9" ht="18.75" x14ac:dyDescent="0.25">
      <c r="I8297" s="9">
        <f t="shared" si="131"/>
        <v>0</v>
      </c>
    </row>
    <row r="8298" spans="9:9" ht="18.75" x14ac:dyDescent="0.25">
      <c r="I8298" s="9">
        <f t="shared" si="131"/>
        <v>0</v>
      </c>
    </row>
    <row r="8299" spans="9:9" ht="18.75" x14ac:dyDescent="0.25">
      <c r="I8299" s="9">
        <f t="shared" si="131"/>
        <v>0</v>
      </c>
    </row>
    <row r="8300" spans="9:9" ht="18.75" x14ac:dyDescent="0.25">
      <c r="I8300" s="9">
        <f t="shared" si="131"/>
        <v>0</v>
      </c>
    </row>
    <row r="8301" spans="9:9" ht="18.75" x14ac:dyDescent="0.25">
      <c r="I8301" s="9">
        <f t="shared" si="131"/>
        <v>0</v>
      </c>
    </row>
    <row r="8302" spans="9:9" ht="18.75" x14ac:dyDescent="0.25">
      <c r="I8302" s="9">
        <f t="shared" si="131"/>
        <v>0</v>
      </c>
    </row>
    <row r="8303" spans="9:9" ht="18.75" x14ac:dyDescent="0.25">
      <c r="I8303" s="9">
        <f t="shared" si="131"/>
        <v>0</v>
      </c>
    </row>
    <row r="8304" spans="9:9" ht="18.75" x14ac:dyDescent="0.25">
      <c r="I8304" s="9">
        <f t="shared" si="131"/>
        <v>0</v>
      </c>
    </row>
    <row r="8305" spans="9:9" ht="18.75" x14ac:dyDescent="0.25">
      <c r="I8305" s="9">
        <f t="shared" si="131"/>
        <v>0</v>
      </c>
    </row>
    <row r="8306" spans="9:9" ht="18.75" x14ac:dyDescent="0.25">
      <c r="I8306" s="9">
        <f t="shared" si="131"/>
        <v>0</v>
      </c>
    </row>
    <row r="8307" spans="9:9" ht="18.75" x14ac:dyDescent="0.25">
      <c r="I8307" s="9">
        <f t="shared" si="131"/>
        <v>0</v>
      </c>
    </row>
    <row r="8308" spans="9:9" ht="18.75" x14ac:dyDescent="0.25">
      <c r="I8308" s="9">
        <f t="shared" si="131"/>
        <v>0</v>
      </c>
    </row>
    <row r="8309" spans="9:9" ht="18.75" x14ac:dyDescent="0.25">
      <c r="I8309" s="9">
        <f t="shared" si="131"/>
        <v>0</v>
      </c>
    </row>
    <row r="8310" spans="9:9" ht="18.75" x14ac:dyDescent="0.25">
      <c r="I8310" s="9">
        <f t="shared" si="131"/>
        <v>0</v>
      </c>
    </row>
    <row r="8311" spans="9:9" ht="18.75" x14ac:dyDescent="0.25">
      <c r="I8311" s="9">
        <f t="shared" si="131"/>
        <v>0</v>
      </c>
    </row>
    <row r="8312" spans="9:9" ht="18.75" x14ac:dyDescent="0.25">
      <c r="I8312" s="9">
        <f t="shared" si="131"/>
        <v>0</v>
      </c>
    </row>
    <row r="8313" spans="9:9" ht="18.75" x14ac:dyDescent="0.25">
      <c r="I8313" s="9">
        <f t="shared" si="131"/>
        <v>0</v>
      </c>
    </row>
    <row r="8314" spans="9:9" ht="18.75" x14ac:dyDescent="0.25">
      <c r="I8314" s="9">
        <f t="shared" si="131"/>
        <v>0</v>
      </c>
    </row>
    <row r="8315" spans="9:9" ht="18.75" x14ac:dyDescent="0.25">
      <c r="I8315" s="9">
        <f t="shared" si="131"/>
        <v>0</v>
      </c>
    </row>
    <row r="8316" spans="9:9" ht="18.75" x14ac:dyDescent="0.25">
      <c r="I8316" s="9">
        <f t="shared" si="131"/>
        <v>0</v>
      </c>
    </row>
    <row r="8317" spans="9:9" ht="18.75" x14ac:dyDescent="0.25">
      <c r="I8317" s="9">
        <f t="shared" si="131"/>
        <v>0</v>
      </c>
    </row>
    <row r="8318" spans="9:9" ht="18.75" x14ac:dyDescent="0.25">
      <c r="I8318" s="9">
        <f t="shared" si="131"/>
        <v>0</v>
      </c>
    </row>
    <row r="8319" spans="9:9" ht="18.75" x14ac:dyDescent="0.25">
      <c r="I8319" s="9">
        <f t="shared" si="131"/>
        <v>0</v>
      </c>
    </row>
    <row r="8320" spans="9:9" ht="18.75" x14ac:dyDescent="0.25">
      <c r="I8320" s="9">
        <f t="shared" si="131"/>
        <v>0</v>
      </c>
    </row>
    <row r="8321" spans="9:9" ht="18.75" x14ac:dyDescent="0.25">
      <c r="I8321" s="9">
        <f t="shared" si="131"/>
        <v>0</v>
      </c>
    </row>
    <row r="8322" spans="9:9" ht="18.75" x14ac:dyDescent="0.25">
      <c r="I8322" s="9">
        <f t="shared" si="131"/>
        <v>0</v>
      </c>
    </row>
    <row r="8323" spans="9:9" ht="18.75" x14ac:dyDescent="0.25">
      <c r="I8323" s="9">
        <f t="shared" si="131"/>
        <v>0</v>
      </c>
    </row>
    <row r="8324" spans="9:9" ht="18.75" x14ac:dyDescent="0.25">
      <c r="I8324" s="9">
        <f t="shared" si="131"/>
        <v>0</v>
      </c>
    </row>
    <row r="8325" spans="9:9" ht="18.75" x14ac:dyDescent="0.25">
      <c r="I8325" s="9">
        <f t="shared" si="131"/>
        <v>0</v>
      </c>
    </row>
    <row r="8326" spans="9:9" ht="18.75" x14ac:dyDescent="0.25">
      <c r="I8326" s="9">
        <f t="shared" si="131"/>
        <v>0</v>
      </c>
    </row>
    <row r="8327" spans="9:9" ht="18.75" x14ac:dyDescent="0.25">
      <c r="I8327" s="9">
        <f t="shared" si="131"/>
        <v>0</v>
      </c>
    </row>
    <row r="8328" spans="9:9" ht="18.75" x14ac:dyDescent="0.25">
      <c r="I8328" s="9">
        <f t="shared" ref="I8328:I8391" si="132">IFERROR((G8328*F8328)-H8328,"")</f>
        <v>0</v>
      </c>
    </row>
    <row r="8329" spans="9:9" ht="18.75" x14ac:dyDescent="0.25">
      <c r="I8329" s="9">
        <f t="shared" si="132"/>
        <v>0</v>
      </c>
    </row>
    <row r="8330" spans="9:9" ht="18.75" x14ac:dyDescent="0.25">
      <c r="I8330" s="9">
        <f t="shared" si="132"/>
        <v>0</v>
      </c>
    </row>
    <row r="8331" spans="9:9" ht="18.75" x14ac:dyDescent="0.25">
      <c r="I8331" s="9">
        <f t="shared" si="132"/>
        <v>0</v>
      </c>
    </row>
    <row r="8332" spans="9:9" ht="18.75" x14ac:dyDescent="0.25">
      <c r="I8332" s="9">
        <f t="shared" si="132"/>
        <v>0</v>
      </c>
    </row>
    <row r="8333" spans="9:9" ht="18.75" x14ac:dyDescent="0.25">
      <c r="I8333" s="9">
        <f t="shared" si="132"/>
        <v>0</v>
      </c>
    </row>
    <row r="8334" spans="9:9" ht="18.75" x14ac:dyDescent="0.25">
      <c r="I8334" s="9">
        <f t="shared" si="132"/>
        <v>0</v>
      </c>
    </row>
    <row r="8335" spans="9:9" ht="18.75" x14ac:dyDescent="0.25">
      <c r="I8335" s="9">
        <f t="shared" si="132"/>
        <v>0</v>
      </c>
    </row>
    <row r="8336" spans="9:9" ht="18.75" x14ac:dyDescent="0.25">
      <c r="I8336" s="9">
        <f t="shared" si="132"/>
        <v>0</v>
      </c>
    </row>
    <row r="8337" spans="9:9" ht="18.75" x14ac:dyDescent="0.25">
      <c r="I8337" s="9">
        <f t="shared" si="132"/>
        <v>0</v>
      </c>
    </row>
    <row r="8338" spans="9:9" ht="18.75" x14ac:dyDescent="0.25">
      <c r="I8338" s="9">
        <f t="shared" si="132"/>
        <v>0</v>
      </c>
    </row>
    <row r="8339" spans="9:9" ht="18.75" x14ac:dyDescent="0.25">
      <c r="I8339" s="9">
        <f t="shared" si="132"/>
        <v>0</v>
      </c>
    </row>
    <row r="8340" spans="9:9" ht="18.75" x14ac:dyDescent="0.25">
      <c r="I8340" s="9">
        <f t="shared" si="132"/>
        <v>0</v>
      </c>
    </row>
    <row r="8341" spans="9:9" ht="18.75" x14ac:dyDescent="0.25">
      <c r="I8341" s="9">
        <f t="shared" si="132"/>
        <v>0</v>
      </c>
    </row>
    <row r="8342" spans="9:9" ht="18.75" x14ac:dyDescent="0.25">
      <c r="I8342" s="9">
        <f t="shared" si="132"/>
        <v>0</v>
      </c>
    </row>
    <row r="8343" spans="9:9" ht="18.75" x14ac:dyDescent="0.25">
      <c r="I8343" s="9">
        <f t="shared" si="132"/>
        <v>0</v>
      </c>
    </row>
    <row r="8344" spans="9:9" ht="18.75" x14ac:dyDescent="0.25">
      <c r="I8344" s="9">
        <f t="shared" si="132"/>
        <v>0</v>
      </c>
    </row>
    <row r="8345" spans="9:9" ht="18.75" x14ac:dyDescent="0.25">
      <c r="I8345" s="9">
        <f t="shared" si="132"/>
        <v>0</v>
      </c>
    </row>
    <row r="8346" spans="9:9" ht="18.75" x14ac:dyDescent="0.25">
      <c r="I8346" s="9">
        <f t="shared" si="132"/>
        <v>0</v>
      </c>
    </row>
    <row r="8347" spans="9:9" ht="18.75" x14ac:dyDescent="0.25">
      <c r="I8347" s="9">
        <f t="shared" si="132"/>
        <v>0</v>
      </c>
    </row>
    <row r="8348" spans="9:9" ht="18.75" x14ac:dyDescent="0.25">
      <c r="I8348" s="9">
        <f t="shared" si="132"/>
        <v>0</v>
      </c>
    </row>
    <row r="8349" spans="9:9" ht="18.75" x14ac:dyDescent="0.25">
      <c r="I8349" s="9">
        <f t="shared" si="132"/>
        <v>0</v>
      </c>
    </row>
    <row r="8350" spans="9:9" ht="18.75" x14ac:dyDescent="0.25">
      <c r="I8350" s="9">
        <f t="shared" si="132"/>
        <v>0</v>
      </c>
    </row>
    <row r="8351" spans="9:9" ht="18.75" x14ac:dyDescent="0.25">
      <c r="I8351" s="9">
        <f t="shared" si="132"/>
        <v>0</v>
      </c>
    </row>
    <row r="8352" spans="9:9" ht="18.75" x14ac:dyDescent="0.25">
      <c r="I8352" s="9">
        <f t="shared" si="132"/>
        <v>0</v>
      </c>
    </row>
    <row r="8353" spans="9:9" ht="18.75" x14ac:dyDescent="0.25">
      <c r="I8353" s="9">
        <f t="shared" si="132"/>
        <v>0</v>
      </c>
    </row>
    <row r="8354" spans="9:9" ht="18.75" x14ac:dyDescent="0.25">
      <c r="I8354" s="9">
        <f t="shared" si="132"/>
        <v>0</v>
      </c>
    </row>
    <row r="8355" spans="9:9" ht="18.75" x14ac:dyDescent="0.25">
      <c r="I8355" s="9">
        <f t="shared" si="132"/>
        <v>0</v>
      </c>
    </row>
    <row r="8356" spans="9:9" ht="18.75" x14ac:dyDescent="0.25">
      <c r="I8356" s="9">
        <f t="shared" si="132"/>
        <v>0</v>
      </c>
    </row>
    <row r="8357" spans="9:9" ht="18.75" x14ac:dyDescent="0.25">
      <c r="I8357" s="9">
        <f t="shared" si="132"/>
        <v>0</v>
      </c>
    </row>
    <row r="8358" spans="9:9" ht="18.75" x14ac:dyDescent="0.25">
      <c r="I8358" s="9">
        <f t="shared" si="132"/>
        <v>0</v>
      </c>
    </row>
    <row r="8359" spans="9:9" ht="18.75" x14ac:dyDescent="0.25">
      <c r="I8359" s="9">
        <f t="shared" si="132"/>
        <v>0</v>
      </c>
    </row>
    <row r="8360" spans="9:9" ht="18.75" x14ac:dyDescent="0.25">
      <c r="I8360" s="9">
        <f t="shared" si="132"/>
        <v>0</v>
      </c>
    </row>
    <row r="8361" spans="9:9" ht="18.75" x14ac:dyDescent="0.25">
      <c r="I8361" s="9">
        <f t="shared" si="132"/>
        <v>0</v>
      </c>
    </row>
    <row r="8362" spans="9:9" ht="18.75" x14ac:dyDescent="0.25">
      <c r="I8362" s="9">
        <f t="shared" si="132"/>
        <v>0</v>
      </c>
    </row>
    <row r="8363" spans="9:9" ht="18.75" x14ac:dyDescent="0.25">
      <c r="I8363" s="9">
        <f t="shared" si="132"/>
        <v>0</v>
      </c>
    </row>
    <row r="8364" spans="9:9" ht="18.75" x14ac:dyDescent="0.25">
      <c r="I8364" s="9">
        <f t="shared" si="132"/>
        <v>0</v>
      </c>
    </row>
    <row r="8365" spans="9:9" ht="18.75" x14ac:dyDescent="0.25">
      <c r="I8365" s="9">
        <f t="shared" si="132"/>
        <v>0</v>
      </c>
    </row>
    <row r="8366" spans="9:9" ht="18.75" x14ac:dyDescent="0.25">
      <c r="I8366" s="9">
        <f t="shared" si="132"/>
        <v>0</v>
      </c>
    </row>
    <row r="8367" spans="9:9" ht="18.75" x14ac:dyDescent="0.25">
      <c r="I8367" s="9">
        <f t="shared" si="132"/>
        <v>0</v>
      </c>
    </row>
    <row r="8368" spans="9:9" ht="18.75" x14ac:dyDescent="0.25">
      <c r="I8368" s="9">
        <f t="shared" si="132"/>
        <v>0</v>
      </c>
    </row>
    <row r="8369" spans="9:9" ht="18.75" x14ac:dyDescent="0.25">
      <c r="I8369" s="9">
        <f t="shared" si="132"/>
        <v>0</v>
      </c>
    </row>
    <row r="8370" spans="9:9" ht="18.75" x14ac:dyDescent="0.25">
      <c r="I8370" s="9">
        <f t="shared" si="132"/>
        <v>0</v>
      </c>
    </row>
    <row r="8371" spans="9:9" ht="18.75" x14ac:dyDescent="0.25">
      <c r="I8371" s="9">
        <f t="shared" si="132"/>
        <v>0</v>
      </c>
    </row>
    <row r="8372" spans="9:9" ht="18.75" x14ac:dyDescent="0.25">
      <c r="I8372" s="9">
        <f t="shared" si="132"/>
        <v>0</v>
      </c>
    </row>
    <row r="8373" spans="9:9" ht="18.75" x14ac:dyDescent="0.25">
      <c r="I8373" s="9">
        <f t="shared" si="132"/>
        <v>0</v>
      </c>
    </row>
    <row r="8374" spans="9:9" ht="18.75" x14ac:dyDescent="0.25">
      <c r="I8374" s="9">
        <f t="shared" si="132"/>
        <v>0</v>
      </c>
    </row>
    <row r="8375" spans="9:9" ht="18.75" x14ac:dyDescent="0.25">
      <c r="I8375" s="9">
        <f t="shared" si="132"/>
        <v>0</v>
      </c>
    </row>
    <row r="8376" spans="9:9" ht="18.75" x14ac:dyDescent="0.25">
      <c r="I8376" s="9">
        <f t="shared" si="132"/>
        <v>0</v>
      </c>
    </row>
    <row r="8377" spans="9:9" ht="18.75" x14ac:dyDescent="0.25">
      <c r="I8377" s="9">
        <f t="shared" si="132"/>
        <v>0</v>
      </c>
    </row>
    <row r="8378" spans="9:9" ht="18.75" x14ac:dyDescent="0.25">
      <c r="I8378" s="9">
        <f t="shared" si="132"/>
        <v>0</v>
      </c>
    </row>
    <row r="8379" spans="9:9" ht="18.75" x14ac:dyDescent="0.25">
      <c r="I8379" s="9">
        <f t="shared" si="132"/>
        <v>0</v>
      </c>
    </row>
    <row r="8380" spans="9:9" ht="18.75" x14ac:dyDescent="0.25">
      <c r="I8380" s="9">
        <f t="shared" si="132"/>
        <v>0</v>
      </c>
    </row>
    <row r="8381" spans="9:9" ht="18.75" x14ac:dyDescent="0.25">
      <c r="I8381" s="9">
        <f t="shared" si="132"/>
        <v>0</v>
      </c>
    </row>
    <row r="8382" spans="9:9" ht="18.75" x14ac:dyDescent="0.25">
      <c r="I8382" s="9">
        <f t="shared" si="132"/>
        <v>0</v>
      </c>
    </row>
    <row r="8383" spans="9:9" ht="18.75" x14ac:dyDescent="0.25">
      <c r="I8383" s="9">
        <f t="shared" si="132"/>
        <v>0</v>
      </c>
    </row>
    <row r="8384" spans="9:9" ht="18.75" x14ac:dyDescent="0.25">
      <c r="I8384" s="9">
        <f t="shared" si="132"/>
        <v>0</v>
      </c>
    </row>
    <row r="8385" spans="9:9" ht="18.75" x14ac:dyDescent="0.25">
      <c r="I8385" s="9">
        <f t="shared" si="132"/>
        <v>0</v>
      </c>
    </row>
    <row r="8386" spans="9:9" ht="18.75" x14ac:dyDescent="0.25">
      <c r="I8386" s="9">
        <f t="shared" si="132"/>
        <v>0</v>
      </c>
    </row>
    <row r="8387" spans="9:9" ht="18.75" x14ac:dyDescent="0.25">
      <c r="I8387" s="9">
        <f t="shared" si="132"/>
        <v>0</v>
      </c>
    </row>
    <row r="8388" spans="9:9" ht="18.75" x14ac:dyDescent="0.25">
      <c r="I8388" s="9">
        <f t="shared" si="132"/>
        <v>0</v>
      </c>
    </row>
    <row r="8389" spans="9:9" ht="18.75" x14ac:dyDescent="0.25">
      <c r="I8389" s="9">
        <f t="shared" si="132"/>
        <v>0</v>
      </c>
    </row>
    <row r="8390" spans="9:9" ht="18.75" x14ac:dyDescent="0.25">
      <c r="I8390" s="9">
        <f t="shared" si="132"/>
        <v>0</v>
      </c>
    </row>
    <row r="8391" spans="9:9" ht="18.75" x14ac:dyDescent="0.25">
      <c r="I8391" s="9">
        <f t="shared" si="132"/>
        <v>0</v>
      </c>
    </row>
    <row r="8392" spans="9:9" ht="18.75" x14ac:dyDescent="0.25">
      <c r="I8392" s="9">
        <f t="shared" ref="I8392:I8455" si="133">IFERROR((G8392*F8392)-H8392,"")</f>
        <v>0</v>
      </c>
    </row>
    <row r="8393" spans="9:9" ht="18.75" x14ac:dyDescent="0.25">
      <c r="I8393" s="9">
        <f t="shared" si="133"/>
        <v>0</v>
      </c>
    </row>
    <row r="8394" spans="9:9" ht="18.75" x14ac:dyDescent="0.25">
      <c r="I8394" s="9">
        <f t="shared" si="133"/>
        <v>0</v>
      </c>
    </row>
    <row r="8395" spans="9:9" ht="18.75" x14ac:dyDescent="0.25">
      <c r="I8395" s="9">
        <f t="shared" si="133"/>
        <v>0</v>
      </c>
    </row>
    <row r="8396" spans="9:9" ht="18.75" x14ac:dyDescent="0.25">
      <c r="I8396" s="9">
        <f t="shared" si="133"/>
        <v>0</v>
      </c>
    </row>
    <row r="8397" spans="9:9" ht="18.75" x14ac:dyDescent="0.25">
      <c r="I8397" s="9">
        <f t="shared" si="133"/>
        <v>0</v>
      </c>
    </row>
    <row r="8398" spans="9:9" ht="18.75" x14ac:dyDescent="0.25">
      <c r="I8398" s="9">
        <f t="shared" si="133"/>
        <v>0</v>
      </c>
    </row>
    <row r="8399" spans="9:9" ht="18.75" x14ac:dyDescent="0.25">
      <c r="I8399" s="9">
        <f t="shared" si="133"/>
        <v>0</v>
      </c>
    </row>
    <row r="8400" spans="9:9" ht="18.75" x14ac:dyDescent="0.25">
      <c r="I8400" s="9">
        <f t="shared" si="133"/>
        <v>0</v>
      </c>
    </row>
    <row r="8401" spans="9:9" ht="18.75" x14ac:dyDescent="0.25">
      <c r="I8401" s="9">
        <f t="shared" si="133"/>
        <v>0</v>
      </c>
    </row>
    <row r="8402" spans="9:9" ht="18.75" x14ac:dyDescent="0.25">
      <c r="I8402" s="9">
        <f t="shared" si="133"/>
        <v>0</v>
      </c>
    </row>
    <row r="8403" spans="9:9" ht="18.75" x14ac:dyDescent="0.25">
      <c r="I8403" s="9">
        <f t="shared" si="133"/>
        <v>0</v>
      </c>
    </row>
    <row r="8404" spans="9:9" ht="18.75" x14ac:dyDescent="0.25">
      <c r="I8404" s="9">
        <f t="shared" si="133"/>
        <v>0</v>
      </c>
    </row>
    <row r="8405" spans="9:9" ht="18.75" x14ac:dyDescent="0.25">
      <c r="I8405" s="9">
        <f t="shared" si="133"/>
        <v>0</v>
      </c>
    </row>
    <row r="8406" spans="9:9" ht="18.75" x14ac:dyDescent="0.25">
      <c r="I8406" s="9">
        <f t="shared" si="133"/>
        <v>0</v>
      </c>
    </row>
    <row r="8407" spans="9:9" ht="18.75" x14ac:dyDescent="0.25">
      <c r="I8407" s="9">
        <f t="shared" si="133"/>
        <v>0</v>
      </c>
    </row>
    <row r="8408" spans="9:9" ht="18.75" x14ac:dyDescent="0.25">
      <c r="I8408" s="9">
        <f t="shared" si="133"/>
        <v>0</v>
      </c>
    </row>
    <row r="8409" spans="9:9" ht="18.75" x14ac:dyDescent="0.25">
      <c r="I8409" s="9">
        <f t="shared" si="133"/>
        <v>0</v>
      </c>
    </row>
    <row r="8410" spans="9:9" ht="18.75" x14ac:dyDescent="0.25">
      <c r="I8410" s="9">
        <f t="shared" si="133"/>
        <v>0</v>
      </c>
    </row>
    <row r="8411" spans="9:9" ht="18.75" x14ac:dyDescent="0.25">
      <c r="I8411" s="9">
        <f t="shared" si="133"/>
        <v>0</v>
      </c>
    </row>
    <row r="8412" spans="9:9" ht="18.75" x14ac:dyDescent="0.25">
      <c r="I8412" s="9">
        <f t="shared" si="133"/>
        <v>0</v>
      </c>
    </row>
    <row r="8413" spans="9:9" ht="18.75" x14ac:dyDescent="0.25">
      <c r="I8413" s="9">
        <f t="shared" si="133"/>
        <v>0</v>
      </c>
    </row>
    <row r="8414" spans="9:9" ht="18.75" x14ac:dyDescent="0.25">
      <c r="I8414" s="9">
        <f t="shared" si="133"/>
        <v>0</v>
      </c>
    </row>
    <row r="8415" spans="9:9" ht="18.75" x14ac:dyDescent="0.25">
      <c r="I8415" s="9">
        <f t="shared" si="133"/>
        <v>0</v>
      </c>
    </row>
    <row r="8416" spans="9:9" ht="18.75" x14ac:dyDescent="0.25">
      <c r="I8416" s="9">
        <f t="shared" si="133"/>
        <v>0</v>
      </c>
    </row>
    <row r="8417" spans="9:9" ht="18.75" x14ac:dyDescent="0.25">
      <c r="I8417" s="9">
        <f t="shared" si="133"/>
        <v>0</v>
      </c>
    </row>
    <row r="8418" spans="9:9" ht="18.75" x14ac:dyDescent="0.25">
      <c r="I8418" s="9">
        <f t="shared" si="133"/>
        <v>0</v>
      </c>
    </row>
    <row r="8419" spans="9:9" ht="18.75" x14ac:dyDescent="0.25">
      <c r="I8419" s="9">
        <f t="shared" si="133"/>
        <v>0</v>
      </c>
    </row>
    <row r="8420" spans="9:9" ht="18.75" x14ac:dyDescent="0.25">
      <c r="I8420" s="9">
        <f t="shared" si="133"/>
        <v>0</v>
      </c>
    </row>
    <row r="8421" spans="9:9" ht="18.75" x14ac:dyDescent="0.25">
      <c r="I8421" s="9">
        <f t="shared" si="133"/>
        <v>0</v>
      </c>
    </row>
    <row r="8422" spans="9:9" ht="18.75" x14ac:dyDescent="0.25">
      <c r="I8422" s="9">
        <f t="shared" si="133"/>
        <v>0</v>
      </c>
    </row>
    <row r="8423" spans="9:9" ht="18.75" x14ac:dyDescent="0.25">
      <c r="I8423" s="9">
        <f t="shared" si="133"/>
        <v>0</v>
      </c>
    </row>
    <row r="8424" spans="9:9" ht="18.75" x14ac:dyDescent="0.25">
      <c r="I8424" s="9">
        <f t="shared" si="133"/>
        <v>0</v>
      </c>
    </row>
    <row r="8425" spans="9:9" ht="18.75" x14ac:dyDescent="0.25">
      <c r="I8425" s="9">
        <f t="shared" si="133"/>
        <v>0</v>
      </c>
    </row>
    <row r="8426" spans="9:9" ht="18.75" x14ac:dyDescent="0.25">
      <c r="I8426" s="9">
        <f t="shared" si="133"/>
        <v>0</v>
      </c>
    </row>
    <row r="8427" spans="9:9" ht="18.75" x14ac:dyDescent="0.25">
      <c r="I8427" s="9">
        <f t="shared" si="133"/>
        <v>0</v>
      </c>
    </row>
    <row r="8428" spans="9:9" ht="18.75" x14ac:dyDescent="0.25">
      <c r="I8428" s="9">
        <f t="shared" si="133"/>
        <v>0</v>
      </c>
    </row>
    <row r="8429" spans="9:9" ht="18.75" x14ac:dyDescent="0.25">
      <c r="I8429" s="9">
        <f t="shared" si="133"/>
        <v>0</v>
      </c>
    </row>
    <row r="8430" spans="9:9" ht="18.75" x14ac:dyDescent="0.25">
      <c r="I8430" s="9">
        <f t="shared" si="133"/>
        <v>0</v>
      </c>
    </row>
    <row r="8431" spans="9:9" ht="18.75" x14ac:dyDescent="0.25">
      <c r="I8431" s="9">
        <f t="shared" si="133"/>
        <v>0</v>
      </c>
    </row>
    <row r="8432" spans="9:9" ht="18.75" x14ac:dyDescent="0.25">
      <c r="I8432" s="9">
        <f t="shared" si="133"/>
        <v>0</v>
      </c>
    </row>
    <row r="8433" spans="9:9" ht="18.75" x14ac:dyDescent="0.25">
      <c r="I8433" s="9">
        <f t="shared" si="133"/>
        <v>0</v>
      </c>
    </row>
    <row r="8434" spans="9:9" ht="18.75" x14ac:dyDescent="0.25">
      <c r="I8434" s="9">
        <f t="shared" si="133"/>
        <v>0</v>
      </c>
    </row>
    <row r="8435" spans="9:9" ht="18.75" x14ac:dyDescent="0.25">
      <c r="I8435" s="9">
        <f t="shared" si="133"/>
        <v>0</v>
      </c>
    </row>
    <row r="8436" spans="9:9" ht="18.75" x14ac:dyDescent="0.25">
      <c r="I8436" s="9">
        <f t="shared" si="133"/>
        <v>0</v>
      </c>
    </row>
    <row r="8437" spans="9:9" ht="18.75" x14ac:dyDescent="0.25">
      <c r="I8437" s="9">
        <f t="shared" si="133"/>
        <v>0</v>
      </c>
    </row>
    <row r="8438" spans="9:9" ht="18.75" x14ac:dyDescent="0.25">
      <c r="I8438" s="9">
        <f t="shared" si="133"/>
        <v>0</v>
      </c>
    </row>
    <row r="8439" spans="9:9" ht="18.75" x14ac:dyDescent="0.25">
      <c r="I8439" s="9">
        <f t="shared" si="133"/>
        <v>0</v>
      </c>
    </row>
    <row r="8440" spans="9:9" ht="18.75" x14ac:dyDescent="0.25">
      <c r="I8440" s="9">
        <f t="shared" si="133"/>
        <v>0</v>
      </c>
    </row>
    <row r="8441" spans="9:9" ht="18.75" x14ac:dyDescent="0.25">
      <c r="I8441" s="9">
        <f t="shared" si="133"/>
        <v>0</v>
      </c>
    </row>
    <row r="8442" spans="9:9" ht="18.75" x14ac:dyDescent="0.25">
      <c r="I8442" s="9">
        <f t="shared" si="133"/>
        <v>0</v>
      </c>
    </row>
    <row r="8443" spans="9:9" ht="18.75" x14ac:dyDescent="0.25">
      <c r="I8443" s="9">
        <f t="shared" si="133"/>
        <v>0</v>
      </c>
    </row>
    <row r="8444" spans="9:9" ht="18.75" x14ac:dyDescent="0.25">
      <c r="I8444" s="9">
        <f t="shared" si="133"/>
        <v>0</v>
      </c>
    </row>
    <row r="8445" spans="9:9" ht="18.75" x14ac:dyDescent="0.25">
      <c r="I8445" s="9">
        <f t="shared" si="133"/>
        <v>0</v>
      </c>
    </row>
    <row r="8446" spans="9:9" ht="18.75" x14ac:dyDescent="0.25">
      <c r="I8446" s="9">
        <f t="shared" si="133"/>
        <v>0</v>
      </c>
    </row>
    <row r="8447" spans="9:9" ht="18.75" x14ac:dyDescent="0.25">
      <c r="I8447" s="9">
        <f t="shared" si="133"/>
        <v>0</v>
      </c>
    </row>
    <row r="8448" spans="9:9" ht="18.75" x14ac:dyDescent="0.25">
      <c r="I8448" s="9">
        <f t="shared" si="133"/>
        <v>0</v>
      </c>
    </row>
    <row r="8449" spans="9:9" ht="18.75" x14ac:dyDescent="0.25">
      <c r="I8449" s="9">
        <f t="shared" si="133"/>
        <v>0</v>
      </c>
    </row>
    <row r="8450" spans="9:9" ht="18.75" x14ac:dyDescent="0.25">
      <c r="I8450" s="9">
        <f t="shared" si="133"/>
        <v>0</v>
      </c>
    </row>
    <row r="8451" spans="9:9" ht="18.75" x14ac:dyDescent="0.25">
      <c r="I8451" s="9">
        <f t="shared" si="133"/>
        <v>0</v>
      </c>
    </row>
    <row r="8452" spans="9:9" ht="18.75" x14ac:dyDescent="0.25">
      <c r="I8452" s="9">
        <f t="shared" si="133"/>
        <v>0</v>
      </c>
    </row>
    <row r="8453" spans="9:9" ht="18.75" x14ac:dyDescent="0.25">
      <c r="I8453" s="9">
        <f t="shared" si="133"/>
        <v>0</v>
      </c>
    </row>
    <row r="8454" spans="9:9" ht="18.75" x14ac:dyDescent="0.25">
      <c r="I8454" s="9">
        <f t="shared" si="133"/>
        <v>0</v>
      </c>
    </row>
    <row r="8455" spans="9:9" ht="18.75" x14ac:dyDescent="0.25">
      <c r="I8455" s="9">
        <f t="shared" si="133"/>
        <v>0</v>
      </c>
    </row>
    <row r="8456" spans="9:9" ht="18.75" x14ac:dyDescent="0.25">
      <c r="I8456" s="9">
        <f t="shared" ref="I8456:I8519" si="134">IFERROR((G8456*F8456)-H8456,"")</f>
        <v>0</v>
      </c>
    </row>
    <row r="8457" spans="9:9" ht="18.75" x14ac:dyDescent="0.25">
      <c r="I8457" s="9">
        <f t="shared" si="134"/>
        <v>0</v>
      </c>
    </row>
    <row r="8458" spans="9:9" ht="18.75" x14ac:dyDescent="0.25">
      <c r="I8458" s="9">
        <f t="shared" si="134"/>
        <v>0</v>
      </c>
    </row>
    <row r="8459" spans="9:9" ht="18.75" x14ac:dyDescent="0.25">
      <c r="I8459" s="9">
        <f t="shared" si="134"/>
        <v>0</v>
      </c>
    </row>
    <row r="8460" spans="9:9" ht="18.75" x14ac:dyDescent="0.25">
      <c r="I8460" s="9">
        <f t="shared" si="134"/>
        <v>0</v>
      </c>
    </row>
    <row r="8461" spans="9:9" ht="18.75" x14ac:dyDescent="0.25">
      <c r="I8461" s="9">
        <f t="shared" si="134"/>
        <v>0</v>
      </c>
    </row>
    <row r="8462" spans="9:9" ht="18.75" x14ac:dyDescent="0.25">
      <c r="I8462" s="9">
        <f t="shared" si="134"/>
        <v>0</v>
      </c>
    </row>
    <row r="8463" spans="9:9" ht="18.75" x14ac:dyDescent="0.25">
      <c r="I8463" s="9">
        <f t="shared" si="134"/>
        <v>0</v>
      </c>
    </row>
    <row r="8464" spans="9:9" ht="18.75" x14ac:dyDescent="0.25">
      <c r="I8464" s="9">
        <f t="shared" si="134"/>
        <v>0</v>
      </c>
    </row>
    <row r="8465" spans="9:9" ht="18.75" x14ac:dyDescent="0.25">
      <c r="I8465" s="9">
        <f t="shared" si="134"/>
        <v>0</v>
      </c>
    </row>
    <row r="8466" spans="9:9" ht="18.75" x14ac:dyDescent="0.25">
      <c r="I8466" s="9">
        <f t="shared" si="134"/>
        <v>0</v>
      </c>
    </row>
    <row r="8467" spans="9:9" ht="18.75" x14ac:dyDescent="0.25">
      <c r="I8467" s="9">
        <f t="shared" si="134"/>
        <v>0</v>
      </c>
    </row>
    <row r="8468" spans="9:9" ht="18.75" x14ac:dyDescent="0.25">
      <c r="I8468" s="9">
        <f t="shared" si="134"/>
        <v>0</v>
      </c>
    </row>
    <row r="8469" spans="9:9" ht="18.75" x14ac:dyDescent="0.25">
      <c r="I8469" s="9">
        <f t="shared" si="134"/>
        <v>0</v>
      </c>
    </row>
    <row r="8470" spans="9:9" ht="18.75" x14ac:dyDescent="0.25">
      <c r="I8470" s="9">
        <f t="shared" si="134"/>
        <v>0</v>
      </c>
    </row>
    <row r="8471" spans="9:9" ht="18.75" x14ac:dyDescent="0.25">
      <c r="I8471" s="9">
        <f t="shared" si="134"/>
        <v>0</v>
      </c>
    </row>
    <row r="8472" spans="9:9" ht="18.75" x14ac:dyDescent="0.25">
      <c r="I8472" s="9">
        <f t="shared" si="134"/>
        <v>0</v>
      </c>
    </row>
    <row r="8473" spans="9:9" ht="18.75" x14ac:dyDescent="0.25">
      <c r="I8473" s="9">
        <f t="shared" si="134"/>
        <v>0</v>
      </c>
    </row>
    <row r="8474" spans="9:9" ht="18.75" x14ac:dyDescent="0.25">
      <c r="I8474" s="9">
        <f t="shared" si="134"/>
        <v>0</v>
      </c>
    </row>
    <row r="8475" spans="9:9" ht="18.75" x14ac:dyDescent="0.25">
      <c r="I8475" s="9">
        <f t="shared" si="134"/>
        <v>0</v>
      </c>
    </row>
    <row r="8476" spans="9:9" ht="18.75" x14ac:dyDescent="0.25">
      <c r="I8476" s="9">
        <f t="shared" si="134"/>
        <v>0</v>
      </c>
    </row>
    <row r="8477" spans="9:9" ht="18.75" x14ac:dyDescent="0.25">
      <c r="I8477" s="9">
        <f t="shared" si="134"/>
        <v>0</v>
      </c>
    </row>
    <row r="8478" spans="9:9" ht="18.75" x14ac:dyDescent="0.25">
      <c r="I8478" s="9">
        <f t="shared" si="134"/>
        <v>0</v>
      </c>
    </row>
    <row r="8479" spans="9:9" ht="18.75" x14ac:dyDescent="0.25">
      <c r="I8479" s="9">
        <f t="shared" si="134"/>
        <v>0</v>
      </c>
    </row>
    <row r="8480" spans="9:9" ht="18.75" x14ac:dyDescent="0.25">
      <c r="I8480" s="9">
        <f t="shared" si="134"/>
        <v>0</v>
      </c>
    </row>
    <row r="8481" spans="9:9" ht="18.75" x14ac:dyDescent="0.25">
      <c r="I8481" s="9">
        <f t="shared" si="134"/>
        <v>0</v>
      </c>
    </row>
    <row r="8482" spans="9:9" ht="18.75" x14ac:dyDescent="0.25">
      <c r="I8482" s="9">
        <f t="shared" si="134"/>
        <v>0</v>
      </c>
    </row>
    <row r="8483" spans="9:9" ht="18.75" x14ac:dyDescent="0.25">
      <c r="I8483" s="9">
        <f t="shared" si="134"/>
        <v>0</v>
      </c>
    </row>
    <row r="8484" spans="9:9" ht="18.75" x14ac:dyDescent="0.25">
      <c r="I8484" s="9">
        <f t="shared" si="134"/>
        <v>0</v>
      </c>
    </row>
    <row r="8485" spans="9:9" ht="18.75" x14ac:dyDescent="0.25">
      <c r="I8485" s="9">
        <f t="shared" si="134"/>
        <v>0</v>
      </c>
    </row>
    <row r="8486" spans="9:9" ht="18.75" x14ac:dyDescent="0.25">
      <c r="I8486" s="9">
        <f t="shared" si="134"/>
        <v>0</v>
      </c>
    </row>
    <row r="8487" spans="9:9" ht="18.75" x14ac:dyDescent="0.25">
      <c r="I8487" s="9">
        <f t="shared" si="134"/>
        <v>0</v>
      </c>
    </row>
    <row r="8488" spans="9:9" ht="18.75" x14ac:dyDescent="0.25">
      <c r="I8488" s="9">
        <f t="shared" si="134"/>
        <v>0</v>
      </c>
    </row>
    <row r="8489" spans="9:9" ht="18.75" x14ac:dyDescent="0.25">
      <c r="I8489" s="9">
        <f t="shared" si="134"/>
        <v>0</v>
      </c>
    </row>
    <row r="8490" spans="9:9" ht="18.75" x14ac:dyDescent="0.25">
      <c r="I8490" s="9">
        <f t="shared" si="134"/>
        <v>0</v>
      </c>
    </row>
    <row r="8491" spans="9:9" ht="18.75" x14ac:dyDescent="0.25">
      <c r="I8491" s="9">
        <f t="shared" si="134"/>
        <v>0</v>
      </c>
    </row>
    <row r="8492" spans="9:9" ht="18.75" x14ac:dyDescent="0.25">
      <c r="I8492" s="9">
        <f t="shared" si="134"/>
        <v>0</v>
      </c>
    </row>
    <row r="8493" spans="9:9" ht="18.75" x14ac:dyDescent="0.25">
      <c r="I8493" s="9">
        <f t="shared" si="134"/>
        <v>0</v>
      </c>
    </row>
    <row r="8494" spans="9:9" ht="18.75" x14ac:dyDescent="0.25">
      <c r="I8494" s="9">
        <f t="shared" si="134"/>
        <v>0</v>
      </c>
    </row>
    <row r="8495" spans="9:9" ht="18.75" x14ac:dyDescent="0.25">
      <c r="I8495" s="9">
        <f t="shared" si="134"/>
        <v>0</v>
      </c>
    </row>
    <row r="8496" spans="9:9" ht="18.75" x14ac:dyDescent="0.25">
      <c r="I8496" s="9">
        <f t="shared" si="134"/>
        <v>0</v>
      </c>
    </row>
    <row r="8497" spans="9:9" ht="18.75" x14ac:dyDescent="0.25">
      <c r="I8497" s="9">
        <f t="shared" si="134"/>
        <v>0</v>
      </c>
    </row>
    <row r="8498" spans="9:9" ht="18.75" x14ac:dyDescent="0.25">
      <c r="I8498" s="9">
        <f t="shared" si="134"/>
        <v>0</v>
      </c>
    </row>
    <row r="8499" spans="9:9" ht="18.75" x14ac:dyDescent="0.25">
      <c r="I8499" s="9">
        <f t="shared" si="134"/>
        <v>0</v>
      </c>
    </row>
    <row r="8500" spans="9:9" ht="18.75" x14ac:dyDescent="0.25">
      <c r="I8500" s="9">
        <f t="shared" si="134"/>
        <v>0</v>
      </c>
    </row>
    <row r="8501" spans="9:9" ht="18.75" x14ac:dyDescent="0.25">
      <c r="I8501" s="9">
        <f t="shared" si="134"/>
        <v>0</v>
      </c>
    </row>
    <row r="8502" spans="9:9" ht="18.75" x14ac:dyDescent="0.25">
      <c r="I8502" s="9">
        <f t="shared" si="134"/>
        <v>0</v>
      </c>
    </row>
    <row r="8503" spans="9:9" ht="18.75" x14ac:dyDescent="0.25">
      <c r="I8503" s="9">
        <f t="shared" si="134"/>
        <v>0</v>
      </c>
    </row>
    <row r="8504" spans="9:9" ht="18.75" x14ac:dyDescent="0.25">
      <c r="I8504" s="9">
        <f t="shared" si="134"/>
        <v>0</v>
      </c>
    </row>
    <row r="8505" spans="9:9" ht="18.75" x14ac:dyDescent="0.25">
      <c r="I8505" s="9">
        <f t="shared" si="134"/>
        <v>0</v>
      </c>
    </row>
    <row r="8506" spans="9:9" ht="18.75" x14ac:dyDescent="0.25">
      <c r="I8506" s="9">
        <f t="shared" si="134"/>
        <v>0</v>
      </c>
    </row>
    <row r="8507" spans="9:9" ht="18.75" x14ac:dyDescent="0.25">
      <c r="I8507" s="9">
        <f t="shared" si="134"/>
        <v>0</v>
      </c>
    </row>
    <row r="8508" spans="9:9" ht="18.75" x14ac:dyDescent="0.25">
      <c r="I8508" s="9">
        <f t="shared" si="134"/>
        <v>0</v>
      </c>
    </row>
    <row r="8509" spans="9:9" ht="18.75" x14ac:dyDescent="0.25">
      <c r="I8509" s="9">
        <f t="shared" si="134"/>
        <v>0</v>
      </c>
    </row>
    <row r="8510" spans="9:9" ht="18.75" x14ac:dyDescent="0.25">
      <c r="I8510" s="9">
        <f t="shared" si="134"/>
        <v>0</v>
      </c>
    </row>
    <row r="8511" spans="9:9" ht="18.75" x14ac:dyDescent="0.25">
      <c r="I8511" s="9">
        <f t="shared" si="134"/>
        <v>0</v>
      </c>
    </row>
    <row r="8512" spans="9:9" ht="18.75" x14ac:dyDescent="0.25">
      <c r="I8512" s="9">
        <f t="shared" si="134"/>
        <v>0</v>
      </c>
    </row>
    <row r="8513" spans="9:9" ht="18.75" x14ac:dyDescent="0.25">
      <c r="I8513" s="9">
        <f t="shared" si="134"/>
        <v>0</v>
      </c>
    </row>
    <row r="8514" spans="9:9" ht="18.75" x14ac:dyDescent="0.25">
      <c r="I8514" s="9">
        <f t="shared" si="134"/>
        <v>0</v>
      </c>
    </row>
    <row r="8515" spans="9:9" ht="18.75" x14ac:dyDescent="0.25">
      <c r="I8515" s="9">
        <f t="shared" si="134"/>
        <v>0</v>
      </c>
    </row>
    <row r="8516" spans="9:9" ht="18.75" x14ac:dyDescent="0.25">
      <c r="I8516" s="9">
        <f t="shared" si="134"/>
        <v>0</v>
      </c>
    </row>
    <row r="8517" spans="9:9" ht="18.75" x14ac:dyDescent="0.25">
      <c r="I8517" s="9">
        <f t="shared" si="134"/>
        <v>0</v>
      </c>
    </row>
    <row r="8518" spans="9:9" ht="18.75" x14ac:dyDescent="0.25">
      <c r="I8518" s="9">
        <f t="shared" si="134"/>
        <v>0</v>
      </c>
    </row>
    <row r="8519" spans="9:9" ht="18.75" x14ac:dyDescent="0.25">
      <c r="I8519" s="9">
        <f t="shared" si="134"/>
        <v>0</v>
      </c>
    </row>
    <row r="8520" spans="9:9" ht="18.75" x14ac:dyDescent="0.25">
      <c r="I8520" s="9">
        <f t="shared" ref="I8520:I8583" si="135">IFERROR((G8520*F8520)-H8520,"")</f>
        <v>0</v>
      </c>
    </row>
    <row r="8521" spans="9:9" ht="18.75" x14ac:dyDescent="0.25">
      <c r="I8521" s="9">
        <f t="shared" si="135"/>
        <v>0</v>
      </c>
    </row>
    <row r="8522" spans="9:9" ht="18.75" x14ac:dyDescent="0.25">
      <c r="I8522" s="9">
        <f t="shared" si="135"/>
        <v>0</v>
      </c>
    </row>
    <row r="8523" spans="9:9" ht="18.75" x14ac:dyDescent="0.25">
      <c r="I8523" s="9">
        <f t="shared" si="135"/>
        <v>0</v>
      </c>
    </row>
    <row r="8524" spans="9:9" ht="18.75" x14ac:dyDescent="0.25">
      <c r="I8524" s="9">
        <f t="shared" si="135"/>
        <v>0</v>
      </c>
    </row>
    <row r="8525" spans="9:9" ht="18.75" x14ac:dyDescent="0.25">
      <c r="I8525" s="9">
        <f t="shared" si="135"/>
        <v>0</v>
      </c>
    </row>
    <row r="8526" spans="9:9" ht="18.75" x14ac:dyDescent="0.25">
      <c r="I8526" s="9">
        <f t="shared" si="135"/>
        <v>0</v>
      </c>
    </row>
    <row r="8527" spans="9:9" ht="18.75" x14ac:dyDescent="0.25">
      <c r="I8527" s="9">
        <f t="shared" si="135"/>
        <v>0</v>
      </c>
    </row>
    <row r="8528" spans="9:9" ht="18.75" x14ac:dyDescent="0.25">
      <c r="I8528" s="9">
        <f t="shared" si="135"/>
        <v>0</v>
      </c>
    </row>
    <row r="8529" spans="9:9" ht="18.75" x14ac:dyDescent="0.25">
      <c r="I8529" s="9">
        <f t="shared" si="135"/>
        <v>0</v>
      </c>
    </row>
    <row r="8530" spans="9:9" ht="18.75" x14ac:dyDescent="0.25">
      <c r="I8530" s="9">
        <f t="shared" si="135"/>
        <v>0</v>
      </c>
    </row>
    <row r="8531" spans="9:9" ht="18.75" x14ac:dyDescent="0.25">
      <c r="I8531" s="9">
        <f t="shared" si="135"/>
        <v>0</v>
      </c>
    </row>
    <row r="8532" spans="9:9" ht="18.75" x14ac:dyDescent="0.25">
      <c r="I8532" s="9">
        <f t="shared" si="135"/>
        <v>0</v>
      </c>
    </row>
    <row r="8533" spans="9:9" ht="18.75" x14ac:dyDescent="0.25">
      <c r="I8533" s="9">
        <f t="shared" si="135"/>
        <v>0</v>
      </c>
    </row>
    <row r="8534" spans="9:9" ht="18.75" x14ac:dyDescent="0.25">
      <c r="I8534" s="9">
        <f t="shared" si="135"/>
        <v>0</v>
      </c>
    </row>
    <row r="8535" spans="9:9" ht="18.75" x14ac:dyDescent="0.25">
      <c r="I8535" s="9">
        <f t="shared" si="135"/>
        <v>0</v>
      </c>
    </row>
    <row r="8536" spans="9:9" ht="18.75" x14ac:dyDescent="0.25">
      <c r="I8536" s="9">
        <f t="shared" si="135"/>
        <v>0</v>
      </c>
    </row>
    <row r="8537" spans="9:9" ht="18.75" x14ac:dyDescent="0.25">
      <c r="I8537" s="9">
        <f t="shared" si="135"/>
        <v>0</v>
      </c>
    </row>
    <row r="8538" spans="9:9" ht="18.75" x14ac:dyDescent="0.25">
      <c r="I8538" s="9">
        <f t="shared" si="135"/>
        <v>0</v>
      </c>
    </row>
    <row r="8539" spans="9:9" ht="18.75" x14ac:dyDescent="0.25">
      <c r="I8539" s="9">
        <f t="shared" si="135"/>
        <v>0</v>
      </c>
    </row>
    <row r="8540" spans="9:9" ht="18.75" x14ac:dyDescent="0.25">
      <c r="I8540" s="9">
        <f t="shared" si="135"/>
        <v>0</v>
      </c>
    </row>
    <row r="8541" spans="9:9" ht="18.75" x14ac:dyDescent="0.25">
      <c r="I8541" s="9">
        <f t="shared" si="135"/>
        <v>0</v>
      </c>
    </row>
    <row r="8542" spans="9:9" ht="18.75" x14ac:dyDescent="0.25">
      <c r="I8542" s="9">
        <f t="shared" si="135"/>
        <v>0</v>
      </c>
    </row>
    <row r="8543" spans="9:9" ht="18.75" x14ac:dyDescent="0.25">
      <c r="I8543" s="9">
        <f t="shared" si="135"/>
        <v>0</v>
      </c>
    </row>
    <row r="8544" spans="9:9" ht="18.75" x14ac:dyDescent="0.25">
      <c r="I8544" s="9">
        <f t="shared" si="135"/>
        <v>0</v>
      </c>
    </row>
    <row r="8545" spans="9:9" ht="18.75" x14ac:dyDescent="0.25">
      <c r="I8545" s="9">
        <f t="shared" si="135"/>
        <v>0</v>
      </c>
    </row>
    <row r="8546" spans="9:9" ht="18.75" x14ac:dyDescent="0.25">
      <c r="I8546" s="9">
        <f t="shared" si="135"/>
        <v>0</v>
      </c>
    </row>
    <row r="8547" spans="9:9" ht="18.75" x14ac:dyDescent="0.25">
      <c r="I8547" s="9">
        <f t="shared" si="135"/>
        <v>0</v>
      </c>
    </row>
    <row r="8548" spans="9:9" ht="18.75" x14ac:dyDescent="0.25">
      <c r="I8548" s="9">
        <f t="shared" si="135"/>
        <v>0</v>
      </c>
    </row>
    <row r="8549" spans="9:9" ht="18.75" x14ac:dyDescent="0.25">
      <c r="I8549" s="9">
        <f t="shared" si="135"/>
        <v>0</v>
      </c>
    </row>
    <row r="8550" spans="9:9" ht="18.75" x14ac:dyDescent="0.25">
      <c r="I8550" s="9">
        <f t="shared" si="135"/>
        <v>0</v>
      </c>
    </row>
    <row r="8551" spans="9:9" ht="18.75" x14ac:dyDescent="0.25">
      <c r="I8551" s="9">
        <f t="shared" si="135"/>
        <v>0</v>
      </c>
    </row>
    <row r="8552" spans="9:9" ht="18.75" x14ac:dyDescent="0.25">
      <c r="I8552" s="9">
        <f t="shared" si="135"/>
        <v>0</v>
      </c>
    </row>
    <row r="8553" spans="9:9" ht="18.75" x14ac:dyDescent="0.25">
      <c r="I8553" s="9">
        <f t="shared" si="135"/>
        <v>0</v>
      </c>
    </row>
    <row r="8554" spans="9:9" ht="18.75" x14ac:dyDescent="0.25">
      <c r="I8554" s="9">
        <f t="shared" si="135"/>
        <v>0</v>
      </c>
    </row>
    <row r="8555" spans="9:9" ht="18.75" x14ac:dyDescent="0.25">
      <c r="I8555" s="9">
        <f t="shared" si="135"/>
        <v>0</v>
      </c>
    </row>
    <row r="8556" spans="9:9" ht="18.75" x14ac:dyDescent="0.25">
      <c r="I8556" s="9">
        <f t="shared" si="135"/>
        <v>0</v>
      </c>
    </row>
    <row r="8557" spans="9:9" ht="18.75" x14ac:dyDescent="0.25">
      <c r="I8557" s="9">
        <f t="shared" si="135"/>
        <v>0</v>
      </c>
    </row>
    <row r="8558" spans="9:9" ht="18.75" x14ac:dyDescent="0.25">
      <c r="I8558" s="9">
        <f t="shared" si="135"/>
        <v>0</v>
      </c>
    </row>
    <row r="8559" spans="9:9" ht="18.75" x14ac:dyDescent="0.25">
      <c r="I8559" s="9">
        <f t="shared" si="135"/>
        <v>0</v>
      </c>
    </row>
    <row r="8560" spans="9:9" ht="18.75" x14ac:dyDescent="0.25">
      <c r="I8560" s="9">
        <f t="shared" si="135"/>
        <v>0</v>
      </c>
    </row>
    <row r="8561" spans="9:9" ht="18.75" x14ac:dyDescent="0.25">
      <c r="I8561" s="9">
        <f t="shared" si="135"/>
        <v>0</v>
      </c>
    </row>
    <row r="8562" spans="9:9" ht="18.75" x14ac:dyDescent="0.25">
      <c r="I8562" s="9">
        <f t="shared" si="135"/>
        <v>0</v>
      </c>
    </row>
    <row r="8563" spans="9:9" ht="18.75" x14ac:dyDescent="0.25">
      <c r="I8563" s="9">
        <f t="shared" si="135"/>
        <v>0</v>
      </c>
    </row>
    <row r="8564" spans="9:9" ht="18.75" x14ac:dyDescent="0.25">
      <c r="I8564" s="9">
        <f t="shared" si="135"/>
        <v>0</v>
      </c>
    </row>
    <row r="8565" spans="9:9" ht="18.75" x14ac:dyDescent="0.25">
      <c r="I8565" s="9">
        <f t="shared" si="135"/>
        <v>0</v>
      </c>
    </row>
    <row r="8566" spans="9:9" ht="18.75" x14ac:dyDescent="0.25">
      <c r="I8566" s="9">
        <f t="shared" si="135"/>
        <v>0</v>
      </c>
    </row>
    <row r="8567" spans="9:9" ht="18.75" x14ac:dyDescent="0.25">
      <c r="I8567" s="9">
        <f t="shared" si="135"/>
        <v>0</v>
      </c>
    </row>
    <row r="8568" spans="9:9" ht="18.75" x14ac:dyDescent="0.25">
      <c r="I8568" s="9">
        <f t="shared" si="135"/>
        <v>0</v>
      </c>
    </row>
    <row r="8569" spans="9:9" ht="18.75" x14ac:dyDescent="0.25">
      <c r="I8569" s="9">
        <f t="shared" si="135"/>
        <v>0</v>
      </c>
    </row>
    <row r="8570" spans="9:9" ht="18.75" x14ac:dyDescent="0.25">
      <c r="I8570" s="9">
        <f t="shared" si="135"/>
        <v>0</v>
      </c>
    </row>
    <row r="8571" spans="9:9" ht="18.75" x14ac:dyDescent="0.25">
      <c r="I8571" s="9">
        <f t="shared" si="135"/>
        <v>0</v>
      </c>
    </row>
    <row r="8572" spans="9:9" ht="18.75" x14ac:dyDescent="0.25">
      <c r="I8572" s="9">
        <f t="shared" si="135"/>
        <v>0</v>
      </c>
    </row>
    <row r="8573" spans="9:9" ht="18.75" x14ac:dyDescent="0.25">
      <c r="I8573" s="9">
        <f t="shared" si="135"/>
        <v>0</v>
      </c>
    </row>
    <row r="8574" spans="9:9" ht="18.75" x14ac:dyDescent="0.25">
      <c r="I8574" s="9">
        <f t="shared" si="135"/>
        <v>0</v>
      </c>
    </row>
    <row r="8575" spans="9:9" ht="18.75" x14ac:dyDescent="0.25">
      <c r="I8575" s="9">
        <f t="shared" si="135"/>
        <v>0</v>
      </c>
    </row>
    <row r="8576" spans="9:9" ht="18.75" x14ac:dyDescent="0.25">
      <c r="I8576" s="9">
        <f t="shared" si="135"/>
        <v>0</v>
      </c>
    </row>
    <row r="8577" spans="9:9" ht="18.75" x14ac:dyDescent="0.25">
      <c r="I8577" s="9">
        <f t="shared" si="135"/>
        <v>0</v>
      </c>
    </row>
    <row r="8578" spans="9:9" ht="18.75" x14ac:dyDescent="0.25">
      <c r="I8578" s="9">
        <f t="shared" si="135"/>
        <v>0</v>
      </c>
    </row>
    <row r="8579" spans="9:9" ht="18.75" x14ac:dyDescent="0.25">
      <c r="I8579" s="9">
        <f t="shared" si="135"/>
        <v>0</v>
      </c>
    </row>
    <row r="8580" spans="9:9" ht="18.75" x14ac:dyDescent="0.25">
      <c r="I8580" s="9">
        <f t="shared" si="135"/>
        <v>0</v>
      </c>
    </row>
    <row r="8581" spans="9:9" ht="18.75" x14ac:dyDescent="0.25">
      <c r="I8581" s="9">
        <f t="shared" si="135"/>
        <v>0</v>
      </c>
    </row>
    <row r="8582" spans="9:9" ht="18.75" x14ac:dyDescent="0.25">
      <c r="I8582" s="9">
        <f t="shared" si="135"/>
        <v>0</v>
      </c>
    </row>
    <row r="8583" spans="9:9" ht="18.75" x14ac:dyDescent="0.25">
      <c r="I8583" s="9">
        <f t="shared" si="135"/>
        <v>0</v>
      </c>
    </row>
    <row r="8584" spans="9:9" ht="18.75" x14ac:dyDescent="0.25">
      <c r="I8584" s="9">
        <f t="shared" ref="I8584:I8647" si="136">IFERROR((G8584*F8584)-H8584,"")</f>
        <v>0</v>
      </c>
    </row>
    <row r="8585" spans="9:9" ht="18.75" x14ac:dyDescent="0.25">
      <c r="I8585" s="9">
        <f t="shared" si="136"/>
        <v>0</v>
      </c>
    </row>
    <row r="8586" spans="9:9" ht="18.75" x14ac:dyDescent="0.25">
      <c r="I8586" s="9">
        <f t="shared" si="136"/>
        <v>0</v>
      </c>
    </row>
    <row r="8587" spans="9:9" ht="18.75" x14ac:dyDescent="0.25">
      <c r="I8587" s="9">
        <f t="shared" si="136"/>
        <v>0</v>
      </c>
    </row>
    <row r="8588" spans="9:9" ht="18.75" x14ac:dyDescent="0.25">
      <c r="I8588" s="9">
        <f t="shared" si="136"/>
        <v>0</v>
      </c>
    </row>
    <row r="8589" spans="9:9" ht="18.75" x14ac:dyDescent="0.25">
      <c r="I8589" s="9">
        <f t="shared" si="136"/>
        <v>0</v>
      </c>
    </row>
    <row r="8590" spans="9:9" ht="18.75" x14ac:dyDescent="0.25">
      <c r="I8590" s="9">
        <f t="shared" si="136"/>
        <v>0</v>
      </c>
    </row>
    <row r="8591" spans="9:9" ht="18.75" x14ac:dyDescent="0.25">
      <c r="I8591" s="9">
        <f t="shared" si="136"/>
        <v>0</v>
      </c>
    </row>
    <row r="8592" spans="9:9" ht="18.75" x14ac:dyDescent="0.25">
      <c r="I8592" s="9">
        <f t="shared" si="136"/>
        <v>0</v>
      </c>
    </row>
    <row r="8593" spans="9:9" ht="18.75" x14ac:dyDescent="0.25">
      <c r="I8593" s="9">
        <f t="shared" si="136"/>
        <v>0</v>
      </c>
    </row>
    <row r="8594" spans="9:9" ht="18.75" x14ac:dyDescent="0.25">
      <c r="I8594" s="9">
        <f t="shared" si="136"/>
        <v>0</v>
      </c>
    </row>
    <row r="8595" spans="9:9" ht="18.75" x14ac:dyDescent="0.25">
      <c r="I8595" s="9">
        <f t="shared" si="136"/>
        <v>0</v>
      </c>
    </row>
    <row r="8596" spans="9:9" ht="18.75" x14ac:dyDescent="0.25">
      <c r="I8596" s="9">
        <f t="shared" si="136"/>
        <v>0</v>
      </c>
    </row>
    <row r="8597" spans="9:9" ht="18.75" x14ac:dyDescent="0.25">
      <c r="I8597" s="9">
        <f t="shared" si="136"/>
        <v>0</v>
      </c>
    </row>
    <row r="8598" spans="9:9" ht="18.75" x14ac:dyDescent="0.25">
      <c r="I8598" s="9">
        <f t="shared" si="136"/>
        <v>0</v>
      </c>
    </row>
    <row r="8599" spans="9:9" ht="18.75" x14ac:dyDescent="0.25">
      <c r="I8599" s="9">
        <f t="shared" si="136"/>
        <v>0</v>
      </c>
    </row>
    <row r="8600" spans="9:9" ht="18.75" x14ac:dyDescent="0.25">
      <c r="I8600" s="9">
        <f t="shared" si="136"/>
        <v>0</v>
      </c>
    </row>
    <row r="8601" spans="9:9" ht="18.75" x14ac:dyDescent="0.25">
      <c r="I8601" s="9">
        <f t="shared" si="136"/>
        <v>0</v>
      </c>
    </row>
    <row r="8602" spans="9:9" ht="18.75" x14ac:dyDescent="0.25">
      <c r="I8602" s="9">
        <f t="shared" si="136"/>
        <v>0</v>
      </c>
    </row>
    <row r="8603" spans="9:9" ht="18.75" x14ac:dyDescent="0.25">
      <c r="I8603" s="9">
        <f t="shared" si="136"/>
        <v>0</v>
      </c>
    </row>
    <row r="8604" spans="9:9" ht="18.75" x14ac:dyDescent="0.25">
      <c r="I8604" s="9">
        <f t="shared" si="136"/>
        <v>0</v>
      </c>
    </row>
    <row r="8605" spans="9:9" ht="18.75" x14ac:dyDescent="0.25">
      <c r="I8605" s="9">
        <f t="shared" si="136"/>
        <v>0</v>
      </c>
    </row>
    <row r="8606" spans="9:9" ht="18.75" x14ac:dyDescent="0.25">
      <c r="I8606" s="9">
        <f t="shared" si="136"/>
        <v>0</v>
      </c>
    </row>
    <row r="8607" spans="9:9" ht="18.75" x14ac:dyDescent="0.25">
      <c r="I8607" s="9">
        <f t="shared" si="136"/>
        <v>0</v>
      </c>
    </row>
    <row r="8608" spans="9:9" ht="18.75" x14ac:dyDescent="0.25">
      <c r="I8608" s="9">
        <f t="shared" si="136"/>
        <v>0</v>
      </c>
    </row>
    <row r="8609" spans="9:9" ht="18.75" x14ac:dyDescent="0.25">
      <c r="I8609" s="9">
        <f t="shared" si="136"/>
        <v>0</v>
      </c>
    </row>
    <row r="8610" spans="9:9" ht="18.75" x14ac:dyDescent="0.25">
      <c r="I8610" s="9">
        <f t="shared" si="136"/>
        <v>0</v>
      </c>
    </row>
    <row r="8611" spans="9:9" ht="18.75" x14ac:dyDescent="0.25">
      <c r="I8611" s="9">
        <f t="shared" si="136"/>
        <v>0</v>
      </c>
    </row>
    <row r="8612" spans="9:9" ht="18.75" x14ac:dyDescent="0.25">
      <c r="I8612" s="9">
        <f t="shared" si="136"/>
        <v>0</v>
      </c>
    </row>
    <row r="8613" spans="9:9" ht="18.75" x14ac:dyDescent="0.25">
      <c r="I8613" s="9">
        <f t="shared" si="136"/>
        <v>0</v>
      </c>
    </row>
    <row r="8614" spans="9:9" ht="18.75" x14ac:dyDescent="0.25">
      <c r="I8614" s="9">
        <f t="shared" si="136"/>
        <v>0</v>
      </c>
    </row>
    <row r="8615" spans="9:9" ht="18.75" x14ac:dyDescent="0.25">
      <c r="I8615" s="9">
        <f t="shared" si="136"/>
        <v>0</v>
      </c>
    </row>
    <row r="8616" spans="9:9" ht="18.75" x14ac:dyDescent="0.25">
      <c r="I8616" s="9">
        <f t="shared" si="136"/>
        <v>0</v>
      </c>
    </row>
    <row r="8617" spans="9:9" ht="18.75" x14ac:dyDescent="0.25">
      <c r="I8617" s="9">
        <f t="shared" si="136"/>
        <v>0</v>
      </c>
    </row>
    <row r="8618" spans="9:9" ht="18.75" x14ac:dyDescent="0.25">
      <c r="I8618" s="9">
        <f t="shared" si="136"/>
        <v>0</v>
      </c>
    </row>
    <row r="8619" spans="9:9" ht="18.75" x14ac:dyDescent="0.25">
      <c r="I8619" s="9">
        <f t="shared" si="136"/>
        <v>0</v>
      </c>
    </row>
    <row r="8620" spans="9:9" ht="18.75" x14ac:dyDescent="0.25">
      <c r="I8620" s="9">
        <f t="shared" si="136"/>
        <v>0</v>
      </c>
    </row>
    <row r="8621" spans="9:9" ht="18.75" x14ac:dyDescent="0.25">
      <c r="I8621" s="9">
        <f t="shared" si="136"/>
        <v>0</v>
      </c>
    </row>
    <row r="8622" spans="9:9" ht="18.75" x14ac:dyDescent="0.25">
      <c r="I8622" s="9">
        <f t="shared" si="136"/>
        <v>0</v>
      </c>
    </row>
    <row r="8623" spans="9:9" ht="18.75" x14ac:dyDescent="0.25">
      <c r="I8623" s="9">
        <f t="shared" si="136"/>
        <v>0</v>
      </c>
    </row>
    <row r="8624" spans="9:9" ht="18.75" x14ac:dyDescent="0.25">
      <c r="I8624" s="9">
        <f t="shared" si="136"/>
        <v>0</v>
      </c>
    </row>
    <row r="8625" spans="9:9" ht="18.75" x14ac:dyDescent="0.25">
      <c r="I8625" s="9">
        <f t="shared" si="136"/>
        <v>0</v>
      </c>
    </row>
    <row r="8626" spans="9:9" ht="18.75" x14ac:dyDescent="0.25">
      <c r="I8626" s="9">
        <f t="shared" si="136"/>
        <v>0</v>
      </c>
    </row>
    <row r="8627" spans="9:9" ht="18.75" x14ac:dyDescent="0.25">
      <c r="I8627" s="9">
        <f t="shared" si="136"/>
        <v>0</v>
      </c>
    </row>
    <row r="8628" spans="9:9" ht="18.75" x14ac:dyDescent="0.25">
      <c r="I8628" s="9">
        <f t="shared" si="136"/>
        <v>0</v>
      </c>
    </row>
    <row r="8629" spans="9:9" ht="18.75" x14ac:dyDescent="0.25">
      <c r="I8629" s="9">
        <f t="shared" si="136"/>
        <v>0</v>
      </c>
    </row>
    <row r="8630" spans="9:9" ht="18.75" x14ac:dyDescent="0.25">
      <c r="I8630" s="9">
        <f t="shared" si="136"/>
        <v>0</v>
      </c>
    </row>
    <row r="8631" spans="9:9" ht="18.75" x14ac:dyDescent="0.25">
      <c r="I8631" s="9">
        <f t="shared" si="136"/>
        <v>0</v>
      </c>
    </row>
    <row r="8632" spans="9:9" ht="18.75" x14ac:dyDescent="0.25">
      <c r="I8632" s="9">
        <f t="shared" si="136"/>
        <v>0</v>
      </c>
    </row>
    <row r="8633" spans="9:9" ht="18.75" x14ac:dyDescent="0.25">
      <c r="I8633" s="9">
        <f t="shared" si="136"/>
        <v>0</v>
      </c>
    </row>
    <row r="8634" spans="9:9" ht="18.75" x14ac:dyDescent="0.25">
      <c r="I8634" s="9">
        <f t="shared" si="136"/>
        <v>0</v>
      </c>
    </row>
    <row r="8635" spans="9:9" ht="18.75" x14ac:dyDescent="0.25">
      <c r="I8635" s="9">
        <f t="shared" si="136"/>
        <v>0</v>
      </c>
    </row>
    <row r="8636" spans="9:9" ht="18.75" x14ac:dyDescent="0.25">
      <c r="I8636" s="9">
        <f t="shared" si="136"/>
        <v>0</v>
      </c>
    </row>
    <row r="8637" spans="9:9" ht="18.75" x14ac:dyDescent="0.25">
      <c r="I8637" s="9">
        <f t="shared" si="136"/>
        <v>0</v>
      </c>
    </row>
    <row r="8638" spans="9:9" ht="18.75" x14ac:dyDescent="0.25">
      <c r="I8638" s="9">
        <f t="shared" si="136"/>
        <v>0</v>
      </c>
    </row>
    <row r="8639" spans="9:9" ht="18.75" x14ac:dyDescent="0.25">
      <c r="I8639" s="9">
        <f t="shared" si="136"/>
        <v>0</v>
      </c>
    </row>
    <row r="8640" spans="9:9" ht="18.75" x14ac:dyDescent="0.25">
      <c r="I8640" s="9">
        <f t="shared" si="136"/>
        <v>0</v>
      </c>
    </row>
    <row r="8641" spans="9:9" ht="18.75" x14ac:dyDescent="0.25">
      <c r="I8641" s="9">
        <f t="shared" si="136"/>
        <v>0</v>
      </c>
    </row>
    <row r="8642" spans="9:9" ht="18.75" x14ac:dyDescent="0.25">
      <c r="I8642" s="9">
        <f t="shared" si="136"/>
        <v>0</v>
      </c>
    </row>
    <row r="8643" spans="9:9" ht="18.75" x14ac:dyDescent="0.25">
      <c r="I8643" s="9">
        <f t="shared" si="136"/>
        <v>0</v>
      </c>
    </row>
    <row r="8644" spans="9:9" ht="18.75" x14ac:dyDescent="0.25">
      <c r="I8644" s="9">
        <f t="shared" si="136"/>
        <v>0</v>
      </c>
    </row>
    <row r="8645" spans="9:9" ht="18.75" x14ac:dyDescent="0.25">
      <c r="I8645" s="9">
        <f t="shared" si="136"/>
        <v>0</v>
      </c>
    </row>
    <row r="8646" spans="9:9" ht="18.75" x14ac:dyDescent="0.25">
      <c r="I8646" s="9">
        <f t="shared" si="136"/>
        <v>0</v>
      </c>
    </row>
    <row r="8647" spans="9:9" ht="18.75" x14ac:dyDescent="0.25">
      <c r="I8647" s="9">
        <f t="shared" si="136"/>
        <v>0</v>
      </c>
    </row>
    <row r="8648" spans="9:9" ht="18.75" x14ac:dyDescent="0.25">
      <c r="I8648" s="9">
        <f t="shared" ref="I8648:I8711" si="137">IFERROR((G8648*F8648)-H8648,"")</f>
        <v>0</v>
      </c>
    </row>
    <row r="8649" spans="9:9" ht="18.75" x14ac:dyDescent="0.25">
      <c r="I8649" s="9">
        <f t="shared" si="137"/>
        <v>0</v>
      </c>
    </row>
    <row r="8650" spans="9:9" ht="18.75" x14ac:dyDescent="0.25">
      <c r="I8650" s="9">
        <f t="shared" si="137"/>
        <v>0</v>
      </c>
    </row>
    <row r="8651" spans="9:9" ht="18.75" x14ac:dyDescent="0.25">
      <c r="I8651" s="9">
        <f t="shared" si="137"/>
        <v>0</v>
      </c>
    </row>
    <row r="8652" spans="9:9" ht="18.75" x14ac:dyDescent="0.25">
      <c r="I8652" s="9">
        <f t="shared" si="137"/>
        <v>0</v>
      </c>
    </row>
    <row r="8653" spans="9:9" ht="18.75" x14ac:dyDescent="0.25">
      <c r="I8653" s="9">
        <f t="shared" si="137"/>
        <v>0</v>
      </c>
    </row>
    <row r="8654" spans="9:9" ht="18.75" x14ac:dyDescent="0.25">
      <c r="I8654" s="9">
        <f t="shared" si="137"/>
        <v>0</v>
      </c>
    </row>
    <row r="8655" spans="9:9" ht="18.75" x14ac:dyDescent="0.25">
      <c r="I8655" s="9">
        <f t="shared" si="137"/>
        <v>0</v>
      </c>
    </row>
    <row r="8656" spans="9:9" ht="18.75" x14ac:dyDescent="0.25">
      <c r="I8656" s="9">
        <f t="shared" si="137"/>
        <v>0</v>
      </c>
    </row>
    <row r="8657" spans="9:9" ht="18.75" x14ac:dyDescent="0.25">
      <c r="I8657" s="9">
        <f t="shared" si="137"/>
        <v>0</v>
      </c>
    </row>
    <row r="8658" spans="9:9" ht="18.75" x14ac:dyDescent="0.25">
      <c r="I8658" s="9">
        <f t="shared" si="137"/>
        <v>0</v>
      </c>
    </row>
    <row r="8659" spans="9:9" ht="18.75" x14ac:dyDescent="0.25">
      <c r="I8659" s="9">
        <f t="shared" si="137"/>
        <v>0</v>
      </c>
    </row>
    <row r="8660" spans="9:9" ht="18.75" x14ac:dyDescent="0.25">
      <c r="I8660" s="9">
        <f t="shared" si="137"/>
        <v>0</v>
      </c>
    </row>
    <row r="8661" spans="9:9" ht="18.75" x14ac:dyDescent="0.25">
      <c r="I8661" s="9">
        <f t="shared" si="137"/>
        <v>0</v>
      </c>
    </row>
    <row r="8662" spans="9:9" ht="18.75" x14ac:dyDescent="0.25">
      <c r="I8662" s="9">
        <f t="shared" si="137"/>
        <v>0</v>
      </c>
    </row>
    <row r="8663" spans="9:9" ht="18.75" x14ac:dyDescent="0.25">
      <c r="I8663" s="9">
        <f t="shared" si="137"/>
        <v>0</v>
      </c>
    </row>
    <row r="8664" spans="9:9" ht="18.75" x14ac:dyDescent="0.25">
      <c r="I8664" s="9">
        <f t="shared" si="137"/>
        <v>0</v>
      </c>
    </row>
    <row r="8665" spans="9:9" ht="18.75" x14ac:dyDescent="0.25">
      <c r="I8665" s="9">
        <f t="shared" si="137"/>
        <v>0</v>
      </c>
    </row>
    <row r="8666" spans="9:9" ht="18.75" x14ac:dyDescent="0.25">
      <c r="I8666" s="9">
        <f t="shared" si="137"/>
        <v>0</v>
      </c>
    </row>
    <row r="8667" spans="9:9" ht="18.75" x14ac:dyDescent="0.25">
      <c r="I8667" s="9">
        <f t="shared" si="137"/>
        <v>0</v>
      </c>
    </row>
    <row r="8668" spans="9:9" ht="18.75" x14ac:dyDescent="0.25">
      <c r="I8668" s="9">
        <f t="shared" si="137"/>
        <v>0</v>
      </c>
    </row>
    <row r="8669" spans="9:9" ht="18.75" x14ac:dyDescent="0.25">
      <c r="I8669" s="9">
        <f t="shared" si="137"/>
        <v>0</v>
      </c>
    </row>
    <row r="8670" spans="9:9" ht="18.75" x14ac:dyDescent="0.25">
      <c r="I8670" s="9">
        <f t="shared" si="137"/>
        <v>0</v>
      </c>
    </row>
    <row r="8671" spans="9:9" ht="18.75" x14ac:dyDescent="0.25">
      <c r="I8671" s="9">
        <f t="shared" si="137"/>
        <v>0</v>
      </c>
    </row>
    <row r="8672" spans="9:9" ht="18.75" x14ac:dyDescent="0.25">
      <c r="I8672" s="9">
        <f t="shared" si="137"/>
        <v>0</v>
      </c>
    </row>
    <row r="8673" spans="9:9" ht="18.75" x14ac:dyDescent="0.25">
      <c r="I8673" s="9">
        <f t="shared" si="137"/>
        <v>0</v>
      </c>
    </row>
    <row r="8674" spans="9:9" ht="18.75" x14ac:dyDescent="0.25">
      <c r="I8674" s="9">
        <f t="shared" si="137"/>
        <v>0</v>
      </c>
    </row>
    <row r="8675" spans="9:9" ht="18.75" x14ac:dyDescent="0.25">
      <c r="I8675" s="9">
        <f t="shared" si="137"/>
        <v>0</v>
      </c>
    </row>
    <row r="8676" spans="9:9" ht="18.75" x14ac:dyDescent="0.25">
      <c r="I8676" s="9">
        <f t="shared" si="137"/>
        <v>0</v>
      </c>
    </row>
    <row r="8677" spans="9:9" ht="18.75" x14ac:dyDescent="0.25">
      <c r="I8677" s="9">
        <f t="shared" si="137"/>
        <v>0</v>
      </c>
    </row>
    <row r="8678" spans="9:9" ht="18.75" x14ac:dyDescent="0.25">
      <c r="I8678" s="9">
        <f t="shared" si="137"/>
        <v>0</v>
      </c>
    </row>
    <row r="8679" spans="9:9" ht="18.75" x14ac:dyDescent="0.25">
      <c r="I8679" s="9">
        <f t="shared" si="137"/>
        <v>0</v>
      </c>
    </row>
    <row r="8680" spans="9:9" ht="18.75" x14ac:dyDescent="0.25">
      <c r="I8680" s="9">
        <f t="shared" si="137"/>
        <v>0</v>
      </c>
    </row>
    <row r="8681" spans="9:9" ht="18.75" x14ac:dyDescent="0.25">
      <c r="I8681" s="9">
        <f t="shared" si="137"/>
        <v>0</v>
      </c>
    </row>
    <row r="8682" spans="9:9" ht="18.75" x14ac:dyDescent="0.25">
      <c r="I8682" s="9">
        <f t="shared" si="137"/>
        <v>0</v>
      </c>
    </row>
    <row r="8683" spans="9:9" ht="18.75" x14ac:dyDescent="0.25">
      <c r="I8683" s="9">
        <f t="shared" si="137"/>
        <v>0</v>
      </c>
    </row>
    <row r="8684" spans="9:9" ht="18.75" x14ac:dyDescent="0.25">
      <c r="I8684" s="9">
        <f t="shared" si="137"/>
        <v>0</v>
      </c>
    </row>
    <row r="8685" spans="9:9" ht="18.75" x14ac:dyDescent="0.25">
      <c r="I8685" s="9">
        <f t="shared" si="137"/>
        <v>0</v>
      </c>
    </row>
    <row r="8686" spans="9:9" ht="18.75" x14ac:dyDescent="0.25">
      <c r="I8686" s="9">
        <f t="shared" si="137"/>
        <v>0</v>
      </c>
    </row>
    <row r="8687" spans="9:9" ht="18.75" x14ac:dyDescent="0.25">
      <c r="I8687" s="9">
        <f t="shared" si="137"/>
        <v>0</v>
      </c>
    </row>
    <row r="8688" spans="9:9" ht="18.75" x14ac:dyDescent="0.25">
      <c r="I8688" s="9">
        <f t="shared" si="137"/>
        <v>0</v>
      </c>
    </row>
    <row r="8689" spans="9:9" ht="18.75" x14ac:dyDescent="0.25">
      <c r="I8689" s="9">
        <f t="shared" si="137"/>
        <v>0</v>
      </c>
    </row>
    <row r="8690" spans="9:9" ht="18.75" x14ac:dyDescent="0.25">
      <c r="I8690" s="9">
        <f t="shared" si="137"/>
        <v>0</v>
      </c>
    </row>
    <row r="8691" spans="9:9" ht="18.75" x14ac:dyDescent="0.25">
      <c r="I8691" s="9">
        <f t="shared" si="137"/>
        <v>0</v>
      </c>
    </row>
    <row r="8692" spans="9:9" ht="18.75" x14ac:dyDescent="0.25">
      <c r="I8692" s="9">
        <f t="shared" si="137"/>
        <v>0</v>
      </c>
    </row>
    <row r="8693" spans="9:9" ht="18.75" x14ac:dyDescent="0.25">
      <c r="I8693" s="9">
        <f t="shared" si="137"/>
        <v>0</v>
      </c>
    </row>
    <row r="8694" spans="9:9" ht="18.75" x14ac:dyDescent="0.25">
      <c r="I8694" s="9">
        <f t="shared" si="137"/>
        <v>0</v>
      </c>
    </row>
    <row r="8695" spans="9:9" ht="18.75" x14ac:dyDescent="0.25">
      <c r="I8695" s="9">
        <f t="shared" si="137"/>
        <v>0</v>
      </c>
    </row>
    <row r="8696" spans="9:9" ht="18.75" x14ac:dyDescent="0.25">
      <c r="I8696" s="9">
        <f t="shared" si="137"/>
        <v>0</v>
      </c>
    </row>
    <row r="8697" spans="9:9" ht="18.75" x14ac:dyDescent="0.25">
      <c r="I8697" s="9">
        <f t="shared" si="137"/>
        <v>0</v>
      </c>
    </row>
    <row r="8698" spans="9:9" ht="18.75" x14ac:dyDescent="0.25">
      <c r="I8698" s="9">
        <f t="shared" si="137"/>
        <v>0</v>
      </c>
    </row>
    <row r="8699" spans="9:9" ht="18.75" x14ac:dyDescent="0.25">
      <c r="I8699" s="9">
        <f t="shared" si="137"/>
        <v>0</v>
      </c>
    </row>
    <row r="8700" spans="9:9" ht="18.75" x14ac:dyDescent="0.25">
      <c r="I8700" s="9">
        <f t="shared" si="137"/>
        <v>0</v>
      </c>
    </row>
    <row r="8701" spans="9:9" ht="18.75" x14ac:dyDescent="0.25">
      <c r="I8701" s="9">
        <f t="shared" si="137"/>
        <v>0</v>
      </c>
    </row>
    <row r="8702" spans="9:9" ht="18.75" x14ac:dyDescent="0.25">
      <c r="I8702" s="9">
        <f t="shared" si="137"/>
        <v>0</v>
      </c>
    </row>
    <row r="8703" spans="9:9" ht="18.75" x14ac:dyDescent="0.25">
      <c r="I8703" s="9">
        <f t="shared" si="137"/>
        <v>0</v>
      </c>
    </row>
    <row r="8704" spans="9:9" ht="18.75" x14ac:dyDescent="0.25">
      <c r="I8704" s="9">
        <f t="shared" si="137"/>
        <v>0</v>
      </c>
    </row>
    <row r="8705" spans="9:9" ht="18.75" x14ac:dyDescent="0.25">
      <c r="I8705" s="9">
        <f t="shared" si="137"/>
        <v>0</v>
      </c>
    </row>
    <row r="8706" spans="9:9" ht="18.75" x14ac:dyDescent="0.25">
      <c r="I8706" s="9">
        <f t="shared" si="137"/>
        <v>0</v>
      </c>
    </row>
    <row r="8707" spans="9:9" ht="18.75" x14ac:dyDescent="0.25">
      <c r="I8707" s="9">
        <f t="shared" si="137"/>
        <v>0</v>
      </c>
    </row>
    <row r="8708" spans="9:9" ht="18.75" x14ac:dyDescent="0.25">
      <c r="I8708" s="9">
        <f t="shared" si="137"/>
        <v>0</v>
      </c>
    </row>
    <row r="8709" spans="9:9" ht="18.75" x14ac:dyDescent="0.25">
      <c r="I8709" s="9">
        <f t="shared" si="137"/>
        <v>0</v>
      </c>
    </row>
    <row r="8710" spans="9:9" ht="18.75" x14ac:dyDescent="0.25">
      <c r="I8710" s="9">
        <f t="shared" si="137"/>
        <v>0</v>
      </c>
    </row>
    <row r="8711" spans="9:9" ht="18.75" x14ac:dyDescent="0.25">
      <c r="I8711" s="9">
        <f t="shared" si="137"/>
        <v>0</v>
      </c>
    </row>
    <row r="8712" spans="9:9" ht="18.75" x14ac:dyDescent="0.25">
      <c r="I8712" s="9">
        <f t="shared" ref="I8712:I8775" si="138">IFERROR((G8712*F8712)-H8712,"")</f>
        <v>0</v>
      </c>
    </row>
    <row r="8713" spans="9:9" ht="18.75" x14ac:dyDescent="0.25">
      <c r="I8713" s="9">
        <f t="shared" si="138"/>
        <v>0</v>
      </c>
    </row>
    <row r="8714" spans="9:9" ht="18.75" x14ac:dyDescent="0.25">
      <c r="I8714" s="9">
        <f t="shared" si="138"/>
        <v>0</v>
      </c>
    </row>
    <row r="8715" spans="9:9" ht="18.75" x14ac:dyDescent="0.25">
      <c r="I8715" s="9">
        <f t="shared" si="138"/>
        <v>0</v>
      </c>
    </row>
    <row r="8716" spans="9:9" ht="18.75" x14ac:dyDescent="0.25">
      <c r="I8716" s="9">
        <f t="shared" si="138"/>
        <v>0</v>
      </c>
    </row>
    <row r="8717" spans="9:9" ht="18.75" x14ac:dyDescent="0.25">
      <c r="I8717" s="9">
        <f t="shared" si="138"/>
        <v>0</v>
      </c>
    </row>
    <row r="8718" spans="9:9" ht="18.75" x14ac:dyDescent="0.25">
      <c r="I8718" s="9">
        <f t="shared" si="138"/>
        <v>0</v>
      </c>
    </row>
    <row r="8719" spans="9:9" ht="18.75" x14ac:dyDescent="0.25">
      <c r="I8719" s="9">
        <f t="shared" si="138"/>
        <v>0</v>
      </c>
    </row>
    <row r="8720" spans="9:9" ht="18.75" x14ac:dyDescent="0.25">
      <c r="I8720" s="9">
        <f t="shared" si="138"/>
        <v>0</v>
      </c>
    </row>
    <row r="8721" spans="9:9" ht="18.75" x14ac:dyDescent="0.25">
      <c r="I8721" s="9">
        <f t="shared" si="138"/>
        <v>0</v>
      </c>
    </row>
    <row r="8722" spans="9:9" ht="18.75" x14ac:dyDescent="0.25">
      <c r="I8722" s="9">
        <f t="shared" si="138"/>
        <v>0</v>
      </c>
    </row>
    <row r="8723" spans="9:9" ht="18.75" x14ac:dyDescent="0.25">
      <c r="I8723" s="9">
        <f t="shared" si="138"/>
        <v>0</v>
      </c>
    </row>
    <row r="8724" spans="9:9" ht="18.75" x14ac:dyDescent="0.25">
      <c r="I8724" s="9">
        <f t="shared" si="138"/>
        <v>0</v>
      </c>
    </row>
    <row r="8725" spans="9:9" ht="18.75" x14ac:dyDescent="0.25">
      <c r="I8725" s="9">
        <f t="shared" si="138"/>
        <v>0</v>
      </c>
    </row>
    <row r="8726" spans="9:9" ht="18.75" x14ac:dyDescent="0.25">
      <c r="I8726" s="9">
        <f t="shared" si="138"/>
        <v>0</v>
      </c>
    </row>
    <row r="8727" spans="9:9" ht="18.75" x14ac:dyDescent="0.25">
      <c r="I8727" s="9">
        <f t="shared" si="138"/>
        <v>0</v>
      </c>
    </row>
    <row r="8728" spans="9:9" ht="18.75" x14ac:dyDescent="0.25">
      <c r="I8728" s="9">
        <f t="shared" si="138"/>
        <v>0</v>
      </c>
    </row>
    <row r="8729" spans="9:9" ht="18.75" x14ac:dyDescent="0.25">
      <c r="I8729" s="9">
        <f t="shared" si="138"/>
        <v>0</v>
      </c>
    </row>
    <row r="8730" spans="9:9" ht="18.75" x14ac:dyDescent="0.25">
      <c r="I8730" s="9">
        <f t="shared" si="138"/>
        <v>0</v>
      </c>
    </row>
    <row r="8731" spans="9:9" ht="18.75" x14ac:dyDescent="0.25">
      <c r="I8731" s="9">
        <f t="shared" si="138"/>
        <v>0</v>
      </c>
    </row>
    <row r="8732" spans="9:9" ht="18.75" x14ac:dyDescent="0.25">
      <c r="I8732" s="9">
        <f t="shared" si="138"/>
        <v>0</v>
      </c>
    </row>
    <row r="8733" spans="9:9" ht="18.75" x14ac:dyDescent="0.25">
      <c r="I8733" s="9">
        <f t="shared" si="138"/>
        <v>0</v>
      </c>
    </row>
    <row r="8734" spans="9:9" ht="18.75" x14ac:dyDescent="0.25">
      <c r="I8734" s="9">
        <f t="shared" si="138"/>
        <v>0</v>
      </c>
    </row>
    <row r="8735" spans="9:9" ht="18.75" x14ac:dyDescent="0.25">
      <c r="I8735" s="9">
        <f t="shared" si="138"/>
        <v>0</v>
      </c>
    </row>
    <row r="8736" spans="9:9" ht="18.75" x14ac:dyDescent="0.25">
      <c r="I8736" s="9">
        <f t="shared" si="138"/>
        <v>0</v>
      </c>
    </row>
    <row r="8737" spans="9:9" ht="18.75" x14ac:dyDescent="0.25">
      <c r="I8737" s="9">
        <f t="shared" si="138"/>
        <v>0</v>
      </c>
    </row>
    <row r="8738" spans="9:9" ht="18.75" x14ac:dyDescent="0.25">
      <c r="I8738" s="9">
        <f t="shared" si="138"/>
        <v>0</v>
      </c>
    </row>
    <row r="8739" spans="9:9" ht="18.75" x14ac:dyDescent="0.25">
      <c r="I8739" s="9">
        <f t="shared" si="138"/>
        <v>0</v>
      </c>
    </row>
    <row r="8740" spans="9:9" ht="18.75" x14ac:dyDescent="0.25">
      <c r="I8740" s="9">
        <f t="shared" si="138"/>
        <v>0</v>
      </c>
    </row>
    <row r="8741" spans="9:9" ht="18.75" x14ac:dyDescent="0.25">
      <c r="I8741" s="9">
        <f t="shared" si="138"/>
        <v>0</v>
      </c>
    </row>
    <row r="8742" spans="9:9" ht="18.75" x14ac:dyDescent="0.25">
      <c r="I8742" s="9">
        <f t="shared" si="138"/>
        <v>0</v>
      </c>
    </row>
    <row r="8743" spans="9:9" ht="18.75" x14ac:dyDescent="0.25">
      <c r="I8743" s="9">
        <f t="shared" si="138"/>
        <v>0</v>
      </c>
    </row>
    <row r="8744" spans="9:9" ht="18.75" x14ac:dyDescent="0.25">
      <c r="I8744" s="9">
        <f t="shared" si="138"/>
        <v>0</v>
      </c>
    </row>
    <row r="8745" spans="9:9" ht="18.75" x14ac:dyDescent="0.25">
      <c r="I8745" s="9">
        <f t="shared" si="138"/>
        <v>0</v>
      </c>
    </row>
    <row r="8746" spans="9:9" ht="18.75" x14ac:dyDescent="0.25">
      <c r="I8746" s="9">
        <f t="shared" si="138"/>
        <v>0</v>
      </c>
    </row>
    <row r="8747" spans="9:9" ht="18.75" x14ac:dyDescent="0.25">
      <c r="I8747" s="9">
        <f t="shared" si="138"/>
        <v>0</v>
      </c>
    </row>
    <row r="8748" spans="9:9" ht="18.75" x14ac:dyDescent="0.25">
      <c r="I8748" s="9">
        <f t="shared" si="138"/>
        <v>0</v>
      </c>
    </row>
    <row r="8749" spans="9:9" ht="18.75" x14ac:dyDescent="0.25">
      <c r="I8749" s="9">
        <f t="shared" si="138"/>
        <v>0</v>
      </c>
    </row>
    <row r="8750" spans="9:9" ht="18.75" x14ac:dyDescent="0.25">
      <c r="I8750" s="9">
        <f t="shared" si="138"/>
        <v>0</v>
      </c>
    </row>
    <row r="8751" spans="9:9" ht="18.75" x14ac:dyDescent="0.25">
      <c r="I8751" s="9">
        <f t="shared" si="138"/>
        <v>0</v>
      </c>
    </row>
    <row r="8752" spans="9:9" ht="18.75" x14ac:dyDescent="0.25">
      <c r="I8752" s="9">
        <f t="shared" si="138"/>
        <v>0</v>
      </c>
    </row>
    <row r="8753" spans="9:9" ht="18.75" x14ac:dyDescent="0.25">
      <c r="I8753" s="9">
        <f t="shared" si="138"/>
        <v>0</v>
      </c>
    </row>
    <row r="8754" spans="9:9" ht="18.75" x14ac:dyDescent="0.25">
      <c r="I8754" s="9">
        <f t="shared" si="138"/>
        <v>0</v>
      </c>
    </row>
    <row r="8755" spans="9:9" ht="18.75" x14ac:dyDescent="0.25">
      <c r="I8755" s="9">
        <f t="shared" si="138"/>
        <v>0</v>
      </c>
    </row>
    <row r="8756" spans="9:9" ht="18.75" x14ac:dyDescent="0.25">
      <c r="I8756" s="9">
        <f t="shared" si="138"/>
        <v>0</v>
      </c>
    </row>
    <row r="8757" spans="9:9" ht="18.75" x14ac:dyDescent="0.25">
      <c r="I8757" s="9">
        <f t="shared" si="138"/>
        <v>0</v>
      </c>
    </row>
    <row r="8758" spans="9:9" ht="18.75" x14ac:dyDescent="0.25">
      <c r="I8758" s="9">
        <f t="shared" si="138"/>
        <v>0</v>
      </c>
    </row>
    <row r="8759" spans="9:9" ht="18.75" x14ac:dyDescent="0.25">
      <c r="I8759" s="9">
        <f t="shared" si="138"/>
        <v>0</v>
      </c>
    </row>
    <row r="8760" spans="9:9" ht="18.75" x14ac:dyDescent="0.25">
      <c r="I8760" s="9">
        <f t="shared" si="138"/>
        <v>0</v>
      </c>
    </row>
    <row r="8761" spans="9:9" ht="18.75" x14ac:dyDescent="0.25">
      <c r="I8761" s="9">
        <f t="shared" si="138"/>
        <v>0</v>
      </c>
    </row>
    <row r="8762" spans="9:9" ht="18.75" x14ac:dyDescent="0.25">
      <c r="I8762" s="9">
        <f t="shared" si="138"/>
        <v>0</v>
      </c>
    </row>
    <row r="8763" spans="9:9" ht="18.75" x14ac:dyDescent="0.25">
      <c r="I8763" s="9">
        <f t="shared" si="138"/>
        <v>0</v>
      </c>
    </row>
    <row r="8764" spans="9:9" ht="18.75" x14ac:dyDescent="0.25">
      <c r="I8764" s="9">
        <f t="shared" si="138"/>
        <v>0</v>
      </c>
    </row>
    <row r="8765" spans="9:9" ht="18.75" x14ac:dyDescent="0.25">
      <c r="I8765" s="9">
        <f t="shared" si="138"/>
        <v>0</v>
      </c>
    </row>
    <row r="8766" spans="9:9" ht="18.75" x14ac:dyDescent="0.25">
      <c r="I8766" s="9">
        <f t="shared" si="138"/>
        <v>0</v>
      </c>
    </row>
    <row r="8767" spans="9:9" ht="18.75" x14ac:dyDescent="0.25">
      <c r="I8767" s="9">
        <f t="shared" si="138"/>
        <v>0</v>
      </c>
    </row>
    <row r="8768" spans="9:9" ht="18.75" x14ac:dyDescent="0.25">
      <c r="I8768" s="9">
        <f t="shared" si="138"/>
        <v>0</v>
      </c>
    </row>
    <row r="8769" spans="9:9" ht="18.75" x14ac:dyDescent="0.25">
      <c r="I8769" s="9">
        <f t="shared" si="138"/>
        <v>0</v>
      </c>
    </row>
    <row r="8770" spans="9:9" ht="18.75" x14ac:dyDescent="0.25">
      <c r="I8770" s="9">
        <f t="shared" si="138"/>
        <v>0</v>
      </c>
    </row>
    <row r="8771" spans="9:9" ht="18.75" x14ac:dyDescent="0.25">
      <c r="I8771" s="9">
        <f t="shared" si="138"/>
        <v>0</v>
      </c>
    </row>
    <row r="8772" spans="9:9" ht="18.75" x14ac:dyDescent="0.25">
      <c r="I8772" s="9">
        <f t="shared" si="138"/>
        <v>0</v>
      </c>
    </row>
    <row r="8773" spans="9:9" ht="18.75" x14ac:dyDescent="0.25">
      <c r="I8773" s="9">
        <f t="shared" si="138"/>
        <v>0</v>
      </c>
    </row>
    <row r="8774" spans="9:9" ht="18.75" x14ac:dyDescent="0.25">
      <c r="I8774" s="9">
        <f t="shared" si="138"/>
        <v>0</v>
      </c>
    </row>
    <row r="8775" spans="9:9" ht="18.75" x14ac:dyDescent="0.25">
      <c r="I8775" s="9">
        <f t="shared" si="138"/>
        <v>0</v>
      </c>
    </row>
    <row r="8776" spans="9:9" ht="18.75" x14ac:dyDescent="0.25">
      <c r="I8776" s="9">
        <f t="shared" ref="I8776:I8839" si="139">IFERROR((G8776*F8776)-H8776,"")</f>
        <v>0</v>
      </c>
    </row>
    <row r="8777" spans="9:9" ht="18.75" x14ac:dyDescent="0.25">
      <c r="I8777" s="9">
        <f t="shared" si="139"/>
        <v>0</v>
      </c>
    </row>
    <row r="8778" spans="9:9" ht="18.75" x14ac:dyDescent="0.25">
      <c r="I8778" s="9">
        <f t="shared" si="139"/>
        <v>0</v>
      </c>
    </row>
    <row r="8779" spans="9:9" ht="18.75" x14ac:dyDescent="0.25">
      <c r="I8779" s="9">
        <f t="shared" si="139"/>
        <v>0</v>
      </c>
    </row>
    <row r="8780" spans="9:9" ht="18.75" x14ac:dyDescent="0.25">
      <c r="I8780" s="9">
        <f t="shared" si="139"/>
        <v>0</v>
      </c>
    </row>
    <row r="8781" spans="9:9" ht="18.75" x14ac:dyDescent="0.25">
      <c r="I8781" s="9">
        <f t="shared" si="139"/>
        <v>0</v>
      </c>
    </row>
    <row r="8782" spans="9:9" ht="18.75" x14ac:dyDescent="0.25">
      <c r="I8782" s="9">
        <f t="shared" si="139"/>
        <v>0</v>
      </c>
    </row>
    <row r="8783" spans="9:9" ht="18.75" x14ac:dyDescent="0.25">
      <c r="I8783" s="9">
        <f t="shared" si="139"/>
        <v>0</v>
      </c>
    </row>
    <row r="8784" spans="9:9" ht="18.75" x14ac:dyDescent="0.25">
      <c r="I8784" s="9">
        <f t="shared" si="139"/>
        <v>0</v>
      </c>
    </row>
    <row r="8785" spans="9:9" ht="18.75" x14ac:dyDescent="0.25">
      <c r="I8785" s="9">
        <f t="shared" si="139"/>
        <v>0</v>
      </c>
    </row>
    <row r="8786" spans="9:9" ht="18.75" x14ac:dyDescent="0.25">
      <c r="I8786" s="9">
        <f t="shared" si="139"/>
        <v>0</v>
      </c>
    </row>
    <row r="8787" spans="9:9" ht="18.75" x14ac:dyDescent="0.25">
      <c r="I8787" s="9">
        <f t="shared" si="139"/>
        <v>0</v>
      </c>
    </row>
    <row r="8788" spans="9:9" ht="18.75" x14ac:dyDescent="0.25">
      <c r="I8788" s="9">
        <f t="shared" si="139"/>
        <v>0</v>
      </c>
    </row>
    <row r="8789" spans="9:9" ht="18.75" x14ac:dyDescent="0.25">
      <c r="I8789" s="9">
        <f t="shared" si="139"/>
        <v>0</v>
      </c>
    </row>
    <row r="8790" spans="9:9" ht="18.75" x14ac:dyDescent="0.25">
      <c r="I8790" s="9">
        <f t="shared" si="139"/>
        <v>0</v>
      </c>
    </row>
    <row r="8791" spans="9:9" ht="18.75" x14ac:dyDescent="0.25">
      <c r="I8791" s="9">
        <f t="shared" si="139"/>
        <v>0</v>
      </c>
    </row>
    <row r="8792" spans="9:9" ht="18.75" x14ac:dyDescent="0.25">
      <c r="I8792" s="9">
        <f t="shared" si="139"/>
        <v>0</v>
      </c>
    </row>
    <row r="8793" spans="9:9" ht="18.75" x14ac:dyDescent="0.25">
      <c r="I8793" s="9">
        <f t="shared" si="139"/>
        <v>0</v>
      </c>
    </row>
    <row r="8794" spans="9:9" ht="18.75" x14ac:dyDescent="0.25">
      <c r="I8794" s="9">
        <f t="shared" si="139"/>
        <v>0</v>
      </c>
    </row>
    <row r="8795" spans="9:9" ht="18.75" x14ac:dyDescent="0.25">
      <c r="I8795" s="9">
        <f t="shared" si="139"/>
        <v>0</v>
      </c>
    </row>
    <row r="8796" spans="9:9" ht="18.75" x14ac:dyDescent="0.25">
      <c r="I8796" s="9">
        <f t="shared" si="139"/>
        <v>0</v>
      </c>
    </row>
    <row r="8797" spans="9:9" ht="18.75" x14ac:dyDescent="0.25">
      <c r="I8797" s="9">
        <f t="shared" si="139"/>
        <v>0</v>
      </c>
    </row>
    <row r="8798" spans="9:9" ht="18.75" x14ac:dyDescent="0.25">
      <c r="I8798" s="9">
        <f t="shared" si="139"/>
        <v>0</v>
      </c>
    </row>
    <row r="8799" spans="9:9" ht="18.75" x14ac:dyDescent="0.25">
      <c r="I8799" s="9">
        <f t="shared" si="139"/>
        <v>0</v>
      </c>
    </row>
    <row r="8800" spans="9:9" ht="18.75" x14ac:dyDescent="0.25">
      <c r="I8800" s="9">
        <f t="shared" si="139"/>
        <v>0</v>
      </c>
    </row>
    <row r="8801" spans="9:9" ht="18.75" x14ac:dyDescent="0.25">
      <c r="I8801" s="9">
        <f t="shared" si="139"/>
        <v>0</v>
      </c>
    </row>
    <row r="8802" spans="9:9" ht="18.75" x14ac:dyDescent="0.25">
      <c r="I8802" s="9">
        <f t="shared" si="139"/>
        <v>0</v>
      </c>
    </row>
    <row r="8803" spans="9:9" ht="18.75" x14ac:dyDescent="0.25">
      <c r="I8803" s="9">
        <f t="shared" si="139"/>
        <v>0</v>
      </c>
    </row>
    <row r="8804" spans="9:9" ht="18.75" x14ac:dyDescent="0.25">
      <c r="I8804" s="9">
        <f t="shared" si="139"/>
        <v>0</v>
      </c>
    </row>
    <row r="8805" spans="9:9" ht="18.75" x14ac:dyDescent="0.25">
      <c r="I8805" s="9">
        <f t="shared" si="139"/>
        <v>0</v>
      </c>
    </row>
    <row r="8806" spans="9:9" ht="18.75" x14ac:dyDescent="0.25">
      <c r="I8806" s="9">
        <f t="shared" si="139"/>
        <v>0</v>
      </c>
    </row>
    <row r="8807" spans="9:9" ht="18.75" x14ac:dyDescent="0.25">
      <c r="I8807" s="9">
        <f t="shared" si="139"/>
        <v>0</v>
      </c>
    </row>
    <row r="8808" spans="9:9" ht="18.75" x14ac:dyDescent="0.25">
      <c r="I8808" s="9">
        <f t="shared" si="139"/>
        <v>0</v>
      </c>
    </row>
    <row r="8809" spans="9:9" ht="18.75" x14ac:dyDescent="0.25">
      <c r="I8809" s="9">
        <f t="shared" si="139"/>
        <v>0</v>
      </c>
    </row>
    <row r="8810" spans="9:9" ht="18.75" x14ac:dyDescent="0.25">
      <c r="I8810" s="9">
        <f t="shared" si="139"/>
        <v>0</v>
      </c>
    </row>
    <row r="8811" spans="9:9" ht="18.75" x14ac:dyDescent="0.25">
      <c r="I8811" s="9">
        <f t="shared" si="139"/>
        <v>0</v>
      </c>
    </row>
    <row r="8812" spans="9:9" ht="18.75" x14ac:dyDescent="0.25">
      <c r="I8812" s="9">
        <f t="shared" si="139"/>
        <v>0</v>
      </c>
    </row>
    <row r="8813" spans="9:9" ht="18.75" x14ac:dyDescent="0.25">
      <c r="I8813" s="9">
        <f t="shared" si="139"/>
        <v>0</v>
      </c>
    </row>
    <row r="8814" spans="9:9" ht="18.75" x14ac:dyDescent="0.25">
      <c r="I8814" s="9">
        <f t="shared" si="139"/>
        <v>0</v>
      </c>
    </row>
    <row r="8815" spans="9:9" ht="18.75" x14ac:dyDescent="0.25">
      <c r="I8815" s="9">
        <f t="shared" si="139"/>
        <v>0</v>
      </c>
    </row>
    <row r="8816" spans="9:9" ht="18.75" x14ac:dyDescent="0.25">
      <c r="I8816" s="9">
        <f t="shared" si="139"/>
        <v>0</v>
      </c>
    </row>
    <row r="8817" spans="9:9" ht="18.75" x14ac:dyDescent="0.25">
      <c r="I8817" s="9">
        <f t="shared" si="139"/>
        <v>0</v>
      </c>
    </row>
    <row r="8818" spans="9:9" ht="18.75" x14ac:dyDescent="0.25">
      <c r="I8818" s="9">
        <f t="shared" si="139"/>
        <v>0</v>
      </c>
    </row>
    <row r="8819" spans="9:9" ht="18.75" x14ac:dyDescent="0.25">
      <c r="I8819" s="9">
        <f t="shared" si="139"/>
        <v>0</v>
      </c>
    </row>
    <row r="8820" spans="9:9" ht="18.75" x14ac:dyDescent="0.25">
      <c r="I8820" s="9">
        <f t="shared" si="139"/>
        <v>0</v>
      </c>
    </row>
    <row r="8821" spans="9:9" ht="18.75" x14ac:dyDescent="0.25">
      <c r="I8821" s="9">
        <f t="shared" si="139"/>
        <v>0</v>
      </c>
    </row>
    <row r="8822" spans="9:9" ht="18.75" x14ac:dyDescent="0.25">
      <c r="I8822" s="9">
        <f t="shared" si="139"/>
        <v>0</v>
      </c>
    </row>
    <row r="8823" spans="9:9" ht="18.75" x14ac:dyDescent="0.25">
      <c r="I8823" s="9">
        <f t="shared" si="139"/>
        <v>0</v>
      </c>
    </row>
    <row r="8824" spans="9:9" ht="18.75" x14ac:dyDescent="0.25">
      <c r="I8824" s="9">
        <f t="shared" si="139"/>
        <v>0</v>
      </c>
    </row>
    <row r="8825" spans="9:9" ht="18.75" x14ac:dyDescent="0.25">
      <c r="I8825" s="9">
        <f t="shared" si="139"/>
        <v>0</v>
      </c>
    </row>
    <row r="8826" spans="9:9" ht="18.75" x14ac:dyDescent="0.25">
      <c r="I8826" s="9">
        <f t="shared" si="139"/>
        <v>0</v>
      </c>
    </row>
    <row r="8827" spans="9:9" ht="18.75" x14ac:dyDescent="0.25">
      <c r="I8827" s="9">
        <f t="shared" si="139"/>
        <v>0</v>
      </c>
    </row>
    <row r="8828" spans="9:9" ht="18.75" x14ac:dyDescent="0.25">
      <c r="I8828" s="9">
        <f t="shared" si="139"/>
        <v>0</v>
      </c>
    </row>
    <row r="8829" spans="9:9" ht="18.75" x14ac:dyDescent="0.25">
      <c r="I8829" s="9">
        <f t="shared" si="139"/>
        <v>0</v>
      </c>
    </row>
    <row r="8830" spans="9:9" ht="18.75" x14ac:dyDescent="0.25">
      <c r="I8830" s="9">
        <f t="shared" si="139"/>
        <v>0</v>
      </c>
    </row>
    <row r="8831" spans="9:9" ht="18.75" x14ac:dyDescent="0.25">
      <c r="I8831" s="9">
        <f t="shared" si="139"/>
        <v>0</v>
      </c>
    </row>
    <row r="8832" spans="9:9" ht="18.75" x14ac:dyDescent="0.25">
      <c r="I8832" s="9">
        <f t="shared" si="139"/>
        <v>0</v>
      </c>
    </row>
    <row r="8833" spans="9:9" ht="18.75" x14ac:dyDescent="0.25">
      <c r="I8833" s="9">
        <f t="shared" si="139"/>
        <v>0</v>
      </c>
    </row>
    <row r="8834" spans="9:9" ht="18.75" x14ac:dyDescent="0.25">
      <c r="I8834" s="9">
        <f t="shared" si="139"/>
        <v>0</v>
      </c>
    </row>
    <row r="8835" spans="9:9" ht="18.75" x14ac:dyDescent="0.25">
      <c r="I8835" s="9">
        <f t="shared" si="139"/>
        <v>0</v>
      </c>
    </row>
    <row r="8836" spans="9:9" ht="18.75" x14ac:dyDescent="0.25">
      <c r="I8836" s="9">
        <f t="shared" si="139"/>
        <v>0</v>
      </c>
    </row>
    <row r="8837" spans="9:9" ht="18.75" x14ac:dyDescent="0.25">
      <c r="I8837" s="9">
        <f t="shared" si="139"/>
        <v>0</v>
      </c>
    </row>
    <row r="8838" spans="9:9" ht="18.75" x14ac:dyDescent="0.25">
      <c r="I8838" s="9">
        <f t="shared" si="139"/>
        <v>0</v>
      </c>
    </row>
    <row r="8839" spans="9:9" ht="18.75" x14ac:dyDescent="0.25">
      <c r="I8839" s="9">
        <f t="shared" si="139"/>
        <v>0</v>
      </c>
    </row>
    <row r="8840" spans="9:9" ht="18.75" x14ac:dyDescent="0.25">
      <c r="I8840" s="9">
        <f t="shared" ref="I8840:I8903" si="140">IFERROR((G8840*F8840)-H8840,"")</f>
        <v>0</v>
      </c>
    </row>
    <row r="8841" spans="9:9" ht="18.75" x14ac:dyDescent="0.25">
      <c r="I8841" s="9">
        <f t="shared" si="140"/>
        <v>0</v>
      </c>
    </row>
    <row r="8842" spans="9:9" ht="18.75" x14ac:dyDescent="0.25">
      <c r="I8842" s="9">
        <f t="shared" si="140"/>
        <v>0</v>
      </c>
    </row>
    <row r="8843" spans="9:9" ht="18.75" x14ac:dyDescent="0.25">
      <c r="I8843" s="9">
        <f t="shared" si="140"/>
        <v>0</v>
      </c>
    </row>
    <row r="8844" spans="9:9" ht="18.75" x14ac:dyDescent="0.25">
      <c r="I8844" s="9">
        <f t="shared" si="140"/>
        <v>0</v>
      </c>
    </row>
    <row r="8845" spans="9:9" ht="18.75" x14ac:dyDescent="0.25">
      <c r="I8845" s="9">
        <f t="shared" si="140"/>
        <v>0</v>
      </c>
    </row>
    <row r="8846" spans="9:9" ht="18.75" x14ac:dyDescent="0.25">
      <c r="I8846" s="9">
        <f t="shared" si="140"/>
        <v>0</v>
      </c>
    </row>
    <row r="8847" spans="9:9" ht="18.75" x14ac:dyDescent="0.25">
      <c r="I8847" s="9">
        <f t="shared" si="140"/>
        <v>0</v>
      </c>
    </row>
    <row r="8848" spans="9:9" ht="18.75" x14ac:dyDescent="0.25">
      <c r="I8848" s="9">
        <f t="shared" si="140"/>
        <v>0</v>
      </c>
    </row>
    <row r="8849" spans="9:9" ht="18.75" x14ac:dyDescent="0.25">
      <c r="I8849" s="9">
        <f t="shared" si="140"/>
        <v>0</v>
      </c>
    </row>
    <row r="8850" spans="9:9" ht="18.75" x14ac:dyDescent="0.25">
      <c r="I8850" s="9">
        <f t="shared" si="140"/>
        <v>0</v>
      </c>
    </row>
    <row r="8851" spans="9:9" ht="18.75" x14ac:dyDescent="0.25">
      <c r="I8851" s="9">
        <f t="shared" si="140"/>
        <v>0</v>
      </c>
    </row>
    <row r="8852" spans="9:9" ht="18.75" x14ac:dyDescent="0.25">
      <c r="I8852" s="9">
        <f t="shared" si="140"/>
        <v>0</v>
      </c>
    </row>
    <row r="8853" spans="9:9" ht="18.75" x14ac:dyDescent="0.25">
      <c r="I8853" s="9">
        <f t="shared" si="140"/>
        <v>0</v>
      </c>
    </row>
    <row r="8854" spans="9:9" ht="18.75" x14ac:dyDescent="0.25">
      <c r="I8854" s="9">
        <f t="shared" si="140"/>
        <v>0</v>
      </c>
    </row>
    <row r="8855" spans="9:9" ht="18.75" x14ac:dyDescent="0.25">
      <c r="I8855" s="9">
        <f t="shared" si="140"/>
        <v>0</v>
      </c>
    </row>
    <row r="8856" spans="9:9" ht="18.75" x14ac:dyDescent="0.25">
      <c r="I8856" s="9">
        <f t="shared" si="140"/>
        <v>0</v>
      </c>
    </row>
    <row r="8857" spans="9:9" ht="18.75" x14ac:dyDescent="0.25">
      <c r="I8857" s="9">
        <f t="shared" si="140"/>
        <v>0</v>
      </c>
    </row>
    <row r="8858" spans="9:9" ht="18.75" x14ac:dyDescent="0.25">
      <c r="I8858" s="9">
        <f t="shared" si="140"/>
        <v>0</v>
      </c>
    </row>
    <row r="8859" spans="9:9" ht="18.75" x14ac:dyDescent="0.25">
      <c r="I8859" s="9">
        <f t="shared" si="140"/>
        <v>0</v>
      </c>
    </row>
    <row r="8860" spans="9:9" ht="18.75" x14ac:dyDescent="0.25">
      <c r="I8860" s="9">
        <f t="shared" si="140"/>
        <v>0</v>
      </c>
    </row>
    <row r="8861" spans="9:9" ht="18.75" x14ac:dyDescent="0.25">
      <c r="I8861" s="9">
        <f t="shared" si="140"/>
        <v>0</v>
      </c>
    </row>
    <row r="8862" spans="9:9" ht="18.75" x14ac:dyDescent="0.25">
      <c r="I8862" s="9">
        <f t="shared" si="140"/>
        <v>0</v>
      </c>
    </row>
    <row r="8863" spans="9:9" ht="18.75" x14ac:dyDescent="0.25">
      <c r="I8863" s="9">
        <f t="shared" si="140"/>
        <v>0</v>
      </c>
    </row>
    <row r="8864" spans="9:9" ht="18.75" x14ac:dyDescent="0.25">
      <c r="I8864" s="9">
        <f t="shared" si="140"/>
        <v>0</v>
      </c>
    </row>
    <row r="8865" spans="9:9" ht="18.75" x14ac:dyDescent="0.25">
      <c r="I8865" s="9">
        <f t="shared" si="140"/>
        <v>0</v>
      </c>
    </row>
    <row r="8866" spans="9:9" ht="18.75" x14ac:dyDescent="0.25">
      <c r="I8866" s="9">
        <f t="shared" si="140"/>
        <v>0</v>
      </c>
    </row>
    <row r="8867" spans="9:9" ht="18.75" x14ac:dyDescent="0.25">
      <c r="I8867" s="9">
        <f t="shared" si="140"/>
        <v>0</v>
      </c>
    </row>
    <row r="8868" spans="9:9" ht="18.75" x14ac:dyDescent="0.25">
      <c r="I8868" s="9">
        <f t="shared" si="140"/>
        <v>0</v>
      </c>
    </row>
    <row r="8869" spans="9:9" ht="18.75" x14ac:dyDescent="0.25">
      <c r="I8869" s="9">
        <f t="shared" si="140"/>
        <v>0</v>
      </c>
    </row>
    <row r="8870" spans="9:9" ht="18.75" x14ac:dyDescent="0.25">
      <c r="I8870" s="9">
        <f t="shared" si="140"/>
        <v>0</v>
      </c>
    </row>
    <row r="8871" spans="9:9" ht="18.75" x14ac:dyDescent="0.25">
      <c r="I8871" s="9">
        <f t="shared" si="140"/>
        <v>0</v>
      </c>
    </row>
    <row r="8872" spans="9:9" ht="18.75" x14ac:dyDescent="0.25">
      <c r="I8872" s="9">
        <f t="shared" si="140"/>
        <v>0</v>
      </c>
    </row>
    <row r="8873" spans="9:9" ht="18.75" x14ac:dyDescent="0.25">
      <c r="I8873" s="9">
        <f t="shared" si="140"/>
        <v>0</v>
      </c>
    </row>
    <row r="8874" spans="9:9" ht="18.75" x14ac:dyDescent="0.25">
      <c r="I8874" s="9">
        <f t="shared" si="140"/>
        <v>0</v>
      </c>
    </row>
    <row r="8875" spans="9:9" ht="18.75" x14ac:dyDescent="0.25">
      <c r="I8875" s="9">
        <f t="shared" si="140"/>
        <v>0</v>
      </c>
    </row>
    <row r="8876" spans="9:9" ht="18.75" x14ac:dyDescent="0.25">
      <c r="I8876" s="9">
        <f t="shared" si="140"/>
        <v>0</v>
      </c>
    </row>
    <row r="8877" spans="9:9" ht="18.75" x14ac:dyDescent="0.25">
      <c r="I8877" s="9">
        <f t="shared" si="140"/>
        <v>0</v>
      </c>
    </row>
    <row r="8878" spans="9:9" ht="18.75" x14ac:dyDescent="0.25">
      <c r="I8878" s="9">
        <f t="shared" si="140"/>
        <v>0</v>
      </c>
    </row>
    <row r="8879" spans="9:9" ht="18.75" x14ac:dyDescent="0.25">
      <c r="I8879" s="9">
        <f t="shared" si="140"/>
        <v>0</v>
      </c>
    </row>
    <row r="8880" spans="9:9" ht="18.75" x14ac:dyDescent="0.25">
      <c r="I8880" s="9">
        <f t="shared" si="140"/>
        <v>0</v>
      </c>
    </row>
    <row r="8881" spans="9:9" ht="18.75" x14ac:dyDescent="0.25">
      <c r="I8881" s="9">
        <f t="shared" si="140"/>
        <v>0</v>
      </c>
    </row>
    <row r="8882" spans="9:9" ht="18.75" x14ac:dyDescent="0.25">
      <c r="I8882" s="9">
        <f t="shared" si="140"/>
        <v>0</v>
      </c>
    </row>
    <row r="8883" spans="9:9" ht="18.75" x14ac:dyDescent="0.25">
      <c r="I8883" s="9">
        <f t="shared" si="140"/>
        <v>0</v>
      </c>
    </row>
    <row r="8884" spans="9:9" ht="18.75" x14ac:dyDescent="0.25">
      <c r="I8884" s="9">
        <f t="shared" si="140"/>
        <v>0</v>
      </c>
    </row>
    <row r="8885" spans="9:9" ht="18.75" x14ac:dyDescent="0.25">
      <c r="I8885" s="9">
        <f t="shared" si="140"/>
        <v>0</v>
      </c>
    </row>
    <row r="8886" spans="9:9" ht="18.75" x14ac:dyDescent="0.25">
      <c r="I8886" s="9">
        <f t="shared" si="140"/>
        <v>0</v>
      </c>
    </row>
    <row r="8887" spans="9:9" ht="18.75" x14ac:dyDescent="0.25">
      <c r="I8887" s="9">
        <f t="shared" si="140"/>
        <v>0</v>
      </c>
    </row>
    <row r="8888" spans="9:9" ht="18.75" x14ac:dyDescent="0.25">
      <c r="I8888" s="9">
        <f t="shared" si="140"/>
        <v>0</v>
      </c>
    </row>
    <row r="8889" spans="9:9" ht="18.75" x14ac:dyDescent="0.25">
      <c r="I8889" s="9">
        <f t="shared" si="140"/>
        <v>0</v>
      </c>
    </row>
    <row r="8890" spans="9:9" ht="18.75" x14ac:dyDescent="0.25">
      <c r="I8890" s="9">
        <f t="shared" si="140"/>
        <v>0</v>
      </c>
    </row>
    <row r="8891" spans="9:9" ht="18.75" x14ac:dyDescent="0.25">
      <c r="I8891" s="9">
        <f t="shared" si="140"/>
        <v>0</v>
      </c>
    </row>
    <row r="8892" spans="9:9" ht="18.75" x14ac:dyDescent="0.25">
      <c r="I8892" s="9">
        <f t="shared" si="140"/>
        <v>0</v>
      </c>
    </row>
    <row r="8893" spans="9:9" ht="18.75" x14ac:dyDescent="0.25">
      <c r="I8893" s="9">
        <f t="shared" si="140"/>
        <v>0</v>
      </c>
    </row>
    <row r="8894" spans="9:9" ht="18.75" x14ac:dyDescent="0.25">
      <c r="I8894" s="9">
        <f t="shared" si="140"/>
        <v>0</v>
      </c>
    </row>
    <row r="8895" spans="9:9" ht="18.75" x14ac:dyDescent="0.25">
      <c r="I8895" s="9">
        <f t="shared" si="140"/>
        <v>0</v>
      </c>
    </row>
    <row r="8896" spans="9:9" ht="18.75" x14ac:dyDescent="0.25">
      <c r="I8896" s="9">
        <f t="shared" si="140"/>
        <v>0</v>
      </c>
    </row>
    <row r="8897" spans="9:9" ht="18.75" x14ac:dyDescent="0.25">
      <c r="I8897" s="9">
        <f t="shared" si="140"/>
        <v>0</v>
      </c>
    </row>
    <row r="8898" spans="9:9" ht="18.75" x14ac:dyDescent="0.25">
      <c r="I8898" s="9">
        <f t="shared" si="140"/>
        <v>0</v>
      </c>
    </row>
    <row r="8899" spans="9:9" ht="18.75" x14ac:dyDescent="0.25">
      <c r="I8899" s="9">
        <f t="shared" si="140"/>
        <v>0</v>
      </c>
    </row>
    <row r="8900" spans="9:9" ht="18.75" x14ac:dyDescent="0.25">
      <c r="I8900" s="9">
        <f t="shared" si="140"/>
        <v>0</v>
      </c>
    </row>
    <row r="8901" spans="9:9" ht="18.75" x14ac:dyDescent="0.25">
      <c r="I8901" s="9">
        <f t="shared" si="140"/>
        <v>0</v>
      </c>
    </row>
    <row r="8902" spans="9:9" ht="18.75" x14ac:dyDescent="0.25">
      <c r="I8902" s="9">
        <f t="shared" si="140"/>
        <v>0</v>
      </c>
    </row>
    <row r="8903" spans="9:9" ht="18.75" x14ac:dyDescent="0.25">
      <c r="I8903" s="9">
        <f t="shared" si="140"/>
        <v>0</v>
      </c>
    </row>
    <row r="8904" spans="9:9" ht="18.75" x14ac:dyDescent="0.25">
      <c r="I8904" s="9">
        <f t="shared" ref="I8904:I8967" si="141">IFERROR((G8904*F8904)-H8904,"")</f>
        <v>0</v>
      </c>
    </row>
    <row r="8905" spans="9:9" ht="18.75" x14ac:dyDescent="0.25">
      <c r="I8905" s="9">
        <f t="shared" si="141"/>
        <v>0</v>
      </c>
    </row>
    <row r="8906" spans="9:9" ht="18.75" x14ac:dyDescent="0.25">
      <c r="I8906" s="9">
        <f t="shared" si="141"/>
        <v>0</v>
      </c>
    </row>
    <row r="8907" spans="9:9" ht="18.75" x14ac:dyDescent="0.25">
      <c r="I8907" s="9">
        <f t="shared" si="141"/>
        <v>0</v>
      </c>
    </row>
    <row r="8908" spans="9:9" ht="18.75" x14ac:dyDescent="0.25">
      <c r="I8908" s="9">
        <f t="shared" si="141"/>
        <v>0</v>
      </c>
    </row>
    <row r="8909" spans="9:9" ht="18.75" x14ac:dyDescent="0.25">
      <c r="I8909" s="9">
        <f t="shared" si="141"/>
        <v>0</v>
      </c>
    </row>
    <row r="8910" spans="9:9" ht="18.75" x14ac:dyDescent="0.25">
      <c r="I8910" s="9">
        <f t="shared" si="141"/>
        <v>0</v>
      </c>
    </row>
    <row r="8911" spans="9:9" ht="18.75" x14ac:dyDescent="0.25">
      <c r="I8911" s="9">
        <f t="shared" si="141"/>
        <v>0</v>
      </c>
    </row>
    <row r="8912" spans="9:9" ht="18.75" x14ac:dyDescent="0.25">
      <c r="I8912" s="9">
        <f t="shared" si="141"/>
        <v>0</v>
      </c>
    </row>
    <row r="8913" spans="9:9" ht="18.75" x14ac:dyDescent="0.25">
      <c r="I8913" s="9">
        <f t="shared" si="141"/>
        <v>0</v>
      </c>
    </row>
    <row r="8914" spans="9:9" ht="18.75" x14ac:dyDescent="0.25">
      <c r="I8914" s="9">
        <f t="shared" si="141"/>
        <v>0</v>
      </c>
    </row>
    <row r="8915" spans="9:9" ht="18.75" x14ac:dyDescent="0.25">
      <c r="I8915" s="9">
        <f t="shared" si="141"/>
        <v>0</v>
      </c>
    </row>
    <row r="8916" spans="9:9" ht="18.75" x14ac:dyDescent="0.25">
      <c r="I8916" s="9">
        <f t="shared" si="141"/>
        <v>0</v>
      </c>
    </row>
    <row r="8917" spans="9:9" ht="18.75" x14ac:dyDescent="0.25">
      <c r="I8917" s="9">
        <f t="shared" si="141"/>
        <v>0</v>
      </c>
    </row>
    <row r="8918" spans="9:9" ht="18.75" x14ac:dyDescent="0.25">
      <c r="I8918" s="9">
        <f t="shared" si="141"/>
        <v>0</v>
      </c>
    </row>
    <row r="8919" spans="9:9" ht="18.75" x14ac:dyDescent="0.25">
      <c r="I8919" s="9">
        <f t="shared" si="141"/>
        <v>0</v>
      </c>
    </row>
    <row r="8920" spans="9:9" ht="18.75" x14ac:dyDescent="0.25">
      <c r="I8920" s="9">
        <f t="shared" si="141"/>
        <v>0</v>
      </c>
    </row>
    <row r="8921" spans="9:9" ht="18.75" x14ac:dyDescent="0.25">
      <c r="I8921" s="9">
        <f t="shared" si="141"/>
        <v>0</v>
      </c>
    </row>
    <row r="8922" spans="9:9" ht="18.75" x14ac:dyDescent="0.25">
      <c r="I8922" s="9">
        <f t="shared" si="141"/>
        <v>0</v>
      </c>
    </row>
    <row r="8923" spans="9:9" ht="18.75" x14ac:dyDescent="0.25">
      <c r="I8923" s="9">
        <f t="shared" si="141"/>
        <v>0</v>
      </c>
    </row>
    <row r="8924" spans="9:9" ht="18.75" x14ac:dyDescent="0.25">
      <c r="I8924" s="9">
        <f t="shared" si="141"/>
        <v>0</v>
      </c>
    </row>
    <row r="8925" spans="9:9" ht="18.75" x14ac:dyDescent="0.25">
      <c r="I8925" s="9">
        <f t="shared" si="141"/>
        <v>0</v>
      </c>
    </row>
    <row r="8926" spans="9:9" ht="18.75" x14ac:dyDescent="0.25">
      <c r="I8926" s="9">
        <f t="shared" si="141"/>
        <v>0</v>
      </c>
    </row>
    <row r="8927" spans="9:9" ht="18.75" x14ac:dyDescent="0.25">
      <c r="I8927" s="9">
        <f t="shared" si="141"/>
        <v>0</v>
      </c>
    </row>
    <row r="8928" spans="9:9" ht="18.75" x14ac:dyDescent="0.25">
      <c r="I8928" s="9">
        <f t="shared" si="141"/>
        <v>0</v>
      </c>
    </row>
    <row r="8929" spans="9:9" ht="18.75" x14ac:dyDescent="0.25">
      <c r="I8929" s="9">
        <f t="shared" si="141"/>
        <v>0</v>
      </c>
    </row>
    <row r="8930" spans="9:9" ht="18.75" x14ac:dyDescent="0.25">
      <c r="I8930" s="9">
        <f t="shared" si="141"/>
        <v>0</v>
      </c>
    </row>
    <row r="8931" spans="9:9" ht="18.75" x14ac:dyDescent="0.25">
      <c r="I8931" s="9">
        <f t="shared" si="141"/>
        <v>0</v>
      </c>
    </row>
    <row r="8932" spans="9:9" ht="18.75" x14ac:dyDescent="0.25">
      <c r="I8932" s="9">
        <f t="shared" si="141"/>
        <v>0</v>
      </c>
    </row>
    <row r="8933" spans="9:9" ht="18.75" x14ac:dyDescent="0.25">
      <c r="I8933" s="9">
        <f t="shared" si="141"/>
        <v>0</v>
      </c>
    </row>
    <row r="8934" spans="9:9" ht="18.75" x14ac:dyDescent="0.25">
      <c r="I8934" s="9">
        <f t="shared" si="141"/>
        <v>0</v>
      </c>
    </row>
    <row r="8935" spans="9:9" ht="18.75" x14ac:dyDescent="0.25">
      <c r="I8935" s="9">
        <f t="shared" si="141"/>
        <v>0</v>
      </c>
    </row>
    <row r="8936" spans="9:9" ht="18.75" x14ac:dyDescent="0.25">
      <c r="I8936" s="9">
        <f t="shared" si="141"/>
        <v>0</v>
      </c>
    </row>
    <row r="8937" spans="9:9" ht="18.75" x14ac:dyDescent="0.25">
      <c r="I8937" s="9">
        <f t="shared" si="141"/>
        <v>0</v>
      </c>
    </row>
    <row r="8938" spans="9:9" ht="18.75" x14ac:dyDescent="0.25">
      <c r="I8938" s="9">
        <f t="shared" si="141"/>
        <v>0</v>
      </c>
    </row>
    <row r="8939" spans="9:9" ht="18.75" x14ac:dyDescent="0.25">
      <c r="I8939" s="9">
        <f t="shared" si="141"/>
        <v>0</v>
      </c>
    </row>
    <row r="8940" spans="9:9" ht="18.75" x14ac:dyDescent="0.25">
      <c r="I8940" s="9">
        <f t="shared" si="141"/>
        <v>0</v>
      </c>
    </row>
    <row r="8941" spans="9:9" ht="18.75" x14ac:dyDescent="0.25">
      <c r="I8941" s="9">
        <f t="shared" si="141"/>
        <v>0</v>
      </c>
    </row>
    <row r="8942" spans="9:9" ht="18.75" x14ac:dyDescent="0.25">
      <c r="I8942" s="9">
        <f t="shared" si="141"/>
        <v>0</v>
      </c>
    </row>
    <row r="8943" spans="9:9" ht="18.75" x14ac:dyDescent="0.25">
      <c r="I8943" s="9">
        <f t="shared" si="141"/>
        <v>0</v>
      </c>
    </row>
    <row r="8944" spans="9:9" ht="18.75" x14ac:dyDescent="0.25">
      <c r="I8944" s="9">
        <f t="shared" si="141"/>
        <v>0</v>
      </c>
    </row>
    <row r="8945" spans="9:9" ht="18.75" x14ac:dyDescent="0.25">
      <c r="I8945" s="9">
        <f t="shared" si="141"/>
        <v>0</v>
      </c>
    </row>
    <row r="8946" spans="9:9" ht="18.75" x14ac:dyDescent="0.25">
      <c r="I8946" s="9">
        <f t="shared" si="141"/>
        <v>0</v>
      </c>
    </row>
    <row r="8947" spans="9:9" ht="18.75" x14ac:dyDescent="0.25">
      <c r="I8947" s="9">
        <f t="shared" si="141"/>
        <v>0</v>
      </c>
    </row>
    <row r="8948" spans="9:9" ht="18.75" x14ac:dyDescent="0.25">
      <c r="I8948" s="9">
        <f t="shared" si="141"/>
        <v>0</v>
      </c>
    </row>
    <row r="8949" spans="9:9" ht="18.75" x14ac:dyDescent="0.25">
      <c r="I8949" s="9">
        <f t="shared" si="141"/>
        <v>0</v>
      </c>
    </row>
    <row r="8950" spans="9:9" ht="18.75" x14ac:dyDescent="0.25">
      <c r="I8950" s="9">
        <f t="shared" si="141"/>
        <v>0</v>
      </c>
    </row>
    <row r="8951" spans="9:9" ht="18.75" x14ac:dyDescent="0.25">
      <c r="I8951" s="9">
        <f t="shared" si="141"/>
        <v>0</v>
      </c>
    </row>
    <row r="8952" spans="9:9" ht="18.75" x14ac:dyDescent="0.25">
      <c r="I8952" s="9">
        <f t="shared" si="141"/>
        <v>0</v>
      </c>
    </row>
    <row r="8953" spans="9:9" ht="18.75" x14ac:dyDescent="0.25">
      <c r="I8953" s="9">
        <f t="shared" si="141"/>
        <v>0</v>
      </c>
    </row>
    <row r="8954" spans="9:9" ht="18.75" x14ac:dyDescent="0.25">
      <c r="I8954" s="9">
        <f t="shared" si="141"/>
        <v>0</v>
      </c>
    </row>
    <row r="8955" spans="9:9" ht="18.75" x14ac:dyDescent="0.25">
      <c r="I8955" s="9">
        <f t="shared" si="141"/>
        <v>0</v>
      </c>
    </row>
    <row r="8956" spans="9:9" ht="18.75" x14ac:dyDescent="0.25">
      <c r="I8956" s="9">
        <f t="shared" si="141"/>
        <v>0</v>
      </c>
    </row>
    <row r="8957" spans="9:9" ht="18.75" x14ac:dyDescent="0.25">
      <c r="I8957" s="9">
        <f t="shared" si="141"/>
        <v>0</v>
      </c>
    </row>
    <row r="8958" spans="9:9" ht="18.75" x14ac:dyDescent="0.25">
      <c r="I8958" s="9">
        <f t="shared" si="141"/>
        <v>0</v>
      </c>
    </row>
    <row r="8959" spans="9:9" ht="18.75" x14ac:dyDescent="0.25">
      <c r="I8959" s="9">
        <f t="shared" si="141"/>
        <v>0</v>
      </c>
    </row>
    <row r="8960" spans="9:9" ht="18.75" x14ac:dyDescent="0.25">
      <c r="I8960" s="9">
        <f t="shared" si="141"/>
        <v>0</v>
      </c>
    </row>
    <row r="8961" spans="9:9" ht="18.75" x14ac:dyDescent="0.25">
      <c r="I8961" s="9">
        <f t="shared" si="141"/>
        <v>0</v>
      </c>
    </row>
    <row r="8962" spans="9:9" ht="18.75" x14ac:dyDescent="0.25">
      <c r="I8962" s="9">
        <f t="shared" si="141"/>
        <v>0</v>
      </c>
    </row>
    <row r="8963" spans="9:9" ht="18.75" x14ac:dyDescent="0.25">
      <c r="I8963" s="9">
        <f t="shared" si="141"/>
        <v>0</v>
      </c>
    </row>
    <row r="8964" spans="9:9" ht="18.75" x14ac:dyDescent="0.25">
      <c r="I8964" s="9">
        <f t="shared" si="141"/>
        <v>0</v>
      </c>
    </row>
    <row r="8965" spans="9:9" ht="18.75" x14ac:dyDescent="0.25">
      <c r="I8965" s="9">
        <f t="shared" si="141"/>
        <v>0</v>
      </c>
    </row>
    <row r="8966" spans="9:9" ht="18.75" x14ac:dyDescent="0.25">
      <c r="I8966" s="9">
        <f t="shared" si="141"/>
        <v>0</v>
      </c>
    </row>
    <row r="8967" spans="9:9" ht="18.75" x14ac:dyDescent="0.25">
      <c r="I8967" s="9">
        <f t="shared" si="141"/>
        <v>0</v>
      </c>
    </row>
    <row r="8968" spans="9:9" ht="18.75" x14ac:dyDescent="0.25">
      <c r="I8968" s="9">
        <f t="shared" ref="I8968:I9031" si="142">IFERROR((G8968*F8968)-H8968,"")</f>
        <v>0</v>
      </c>
    </row>
    <row r="8969" spans="9:9" ht="18.75" x14ac:dyDescent="0.25">
      <c r="I8969" s="9">
        <f t="shared" si="142"/>
        <v>0</v>
      </c>
    </row>
    <row r="8970" spans="9:9" ht="18.75" x14ac:dyDescent="0.25">
      <c r="I8970" s="9">
        <f t="shared" si="142"/>
        <v>0</v>
      </c>
    </row>
    <row r="8971" spans="9:9" ht="18.75" x14ac:dyDescent="0.25">
      <c r="I8971" s="9">
        <f t="shared" si="142"/>
        <v>0</v>
      </c>
    </row>
    <row r="8972" spans="9:9" ht="18.75" x14ac:dyDescent="0.25">
      <c r="I8972" s="9">
        <f t="shared" si="142"/>
        <v>0</v>
      </c>
    </row>
    <row r="8973" spans="9:9" ht="18.75" x14ac:dyDescent="0.25">
      <c r="I8973" s="9">
        <f t="shared" si="142"/>
        <v>0</v>
      </c>
    </row>
    <row r="8974" spans="9:9" ht="18.75" x14ac:dyDescent="0.25">
      <c r="I8974" s="9">
        <f t="shared" si="142"/>
        <v>0</v>
      </c>
    </row>
    <row r="8975" spans="9:9" ht="18.75" x14ac:dyDescent="0.25">
      <c r="I8975" s="9">
        <f t="shared" si="142"/>
        <v>0</v>
      </c>
    </row>
    <row r="8976" spans="9:9" ht="18.75" x14ac:dyDescent="0.25">
      <c r="I8976" s="9">
        <f t="shared" si="142"/>
        <v>0</v>
      </c>
    </row>
    <row r="8977" spans="9:9" ht="18.75" x14ac:dyDescent="0.25">
      <c r="I8977" s="9">
        <f t="shared" si="142"/>
        <v>0</v>
      </c>
    </row>
    <row r="8978" spans="9:9" ht="18.75" x14ac:dyDescent="0.25">
      <c r="I8978" s="9">
        <f t="shared" si="142"/>
        <v>0</v>
      </c>
    </row>
    <row r="8979" spans="9:9" ht="18.75" x14ac:dyDescent="0.25">
      <c r="I8979" s="9">
        <f t="shared" si="142"/>
        <v>0</v>
      </c>
    </row>
    <row r="8980" spans="9:9" ht="18.75" x14ac:dyDescent="0.25">
      <c r="I8980" s="9">
        <f t="shared" si="142"/>
        <v>0</v>
      </c>
    </row>
    <row r="8981" spans="9:9" ht="18.75" x14ac:dyDescent="0.25">
      <c r="I8981" s="9">
        <f t="shared" si="142"/>
        <v>0</v>
      </c>
    </row>
    <row r="8982" spans="9:9" ht="18.75" x14ac:dyDescent="0.25">
      <c r="I8982" s="9">
        <f t="shared" si="142"/>
        <v>0</v>
      </c>
    </row>
    <row r="8983" spans="9:9" ht="18.75" x14ac:dyDescent="0.25">
      <c r="I8983" s="9">
        <f t="shared" si="142"/>
        <v>0</v>
      </c>
    </row>
    <row r="8984" spans="9:9" ht="18.75" x14ac:dyDescent="0.25">
      <c r="I8984" s="9">
        <f t="shared" si="142"/>
        <v>0</v>
      </c>
    </row>
    <row r="8985" spans="9:9" ht="18.75" x14ac:dyDescent="0.25">
      <c r="I8985" s="9">
        <f t="shared" si="142"/>
        <v>0</v>
      </c>
    </row>
    <row r="8986" spans="9:9" ht="18.75" x14ac:dyDescent="0.25">
      <c r="I8986" s="9">
        <f t="shared" si="142"/>
        <v>0</v>
      </c>
    </row>
    <row r="8987" spans="9:9" ht="18.75" x14ac:dyDescent="0.25">
      <c r="I8987" s="9">
        <f t="shared" si="142"/>
        <v>0</v>
      </c>
    </row>
    <row r="8988" spans="9:9" ht="18.75" x14ac:dyDescent="0.25">
      <c r="I8988" s="9">
        <f t="shared" si="142"/>
        <v>0</v>
      </c>
    </row>
    <row r="8989" spans="9:9" ht="18.75" x14ac:dyDescent="0.25">
      <c r="I8989" s="9">
        <f t="shared" si="142"/>
        <v>0</v>
      </c>
    </row>
    <row r="8990" spans="9:9" ht="18.75" x14ac:dyDescent="0.25">
      <c r="I8990" s="9">
        <f t="shared" si="142"/>
        <v>0</v>
      </c>
    </row>
    <row r="8991" spans="9:9" ht="18.75" x14ac:dyDescent="0.25">
      <c r="I8991" s="9">
        <f t="shared" si="142"/>
        <v>0</v>
      </c>
    </row>
    <row r="8992" spans="9:9" ht="18.75" x14ac:dyDescent="0.25">
      <c r="I8992" s="9">
        <f t="shared" si="142"/>
        <v>0</v>
      </c>
    </row>
    <row r="8993" spans="9:9" ht="18.75" x14ac:dyDescent="0.25">
      <c r="I8993" s="9">
        <f t="shared" si="142"/>
        <v>0</v>
      </c>
    </row>
    <row r="8994" spans="9:9" ht="18.75" x14ac:dyDescent="0.25">
      <c r="I8994" s="9">
        <f t="shared" si="142"/>
        <v>0</v>
      </c>
    </row>
    <row r="8995" spans="9:9" ht="18.75" x14ac:dyDescent="0.25">
      <c r="I8995" s="9">
        <f t="shared" si="142"/>
        <v>0</v>
      </c>
    </row>
    <row r="8996" spans="9:9" ht="18.75" x14ac:dyDescent="0.25">
      <c r="I8996" s="9">
        <f t="shared" si="142"/>
        <v>0</v>
      </c>
    </row>
    <row r="8997" spans="9:9" ht="18.75" x14ac:dyDescent="0.25">
      <c r="I8997" s="9">
        <f t="shared" si="142"/>
        <v>0</v>
      </c>
    </row>
    <row r="8998" spans="9:9" ht="18.75" x14ac:dyDescent="0.25">
      <c r="I8998" s="9">
        <f t="shared" si="142"/>
        <v>0</v>
      </c>
    </row>
    <row r="8999" spans="9:9" ht="18.75" x14ac:dyDescent="0.25">
      <c r="I8999" s="9">
        <f t="shared" si="142"/>
        <v>0</v>
      </c>
    </row>
    <row r="9000" spans="9:9" ht="18.75" x14ac:dyDescent="0.25">
      <c r="I9000" s="9">
        <f t="shared" si="142"/>
        <v>0</v>
      </c>
    </row>
    <row r="9001" spans="9:9" ht="18.75" x14ac:dyDescent="0.25">
      <c r="I9001" s="9">
        <f t="shared" si="142"/>
        <v>0</v>
      </c>
    </row>
    <row r="9002" spans="9:9" ht="18.75" x14ac:dyDescent="0.25">
      <c r="I9002" s="9">
        <f t="shared" si="142"/>
        <v>0</v>
      </c>
    </row>
    <row r="9003" spans="9:9" ht="18.75" x14ac:dyDescent="0.25">
      <c r="I9003" s="9">
        <f t="shared" si="142"/>
        <v>0</v>
      </c>
    </row>
    <row r="9004" spans="9:9" ht="18.75" x14ac:dyDescent="0.25">
      <c r="I9004" s="9">
        <f t="shared" si="142"/>
        <v>0</v>
      </c>
    </row>
    <row r="9005" spans="9:9" ht="18.75" x14ac:dyDescent="0.25">
      <c r="I9005" s="9">
        <f t="shared" si="142"/>
        <v>0</v>
      </c>
    </row>
    <row r="9006" spans="9:9" ht="18.75" x14ac:dyDescent="0.25">
      <c r="I9006" s="9">
        <f t="shared" si="142"/>
        <v>0</v>
      </c>
    </row>
    <row r="9007" spans="9:9" ht="18.75" x14ac:dyDescent="0.25">
      <c r="I9007" s="9">
        <f t="shared" si="142"/>
        <v>0</v>
      </c>
    </row>
    <row r="9008" spans="9:9" ht="18.75" x14ac:dyDescent="0.25">
      <c r="I9008" s="9">
        <f t="shared" si="142"/>
        <v>0</v>
      </c>
    </row>
    <row r="9009" spans="9:9" ht="18.75" x14ac:dyDescent="0.25">
      <c r="I9009" s="9">
        <f t="shared" si="142"/>
        <v>0</v>
      </c>
    </row>
    <row r="9010" spans="9:9" ht="18.75" x14ac:dyDescent="0.25">
      <c r="I9010" s="9">
        <f t="shared" si="142"/>
        <v>0</v>
      </c>
    </row>
    <row r="9011" spans="9:9" ht="18.75" x14ac:dyDescent="0.25">
      <c r="I9011" s="9">
        <f t="shared" si="142"/>
        <v>0</v>
      </c>
    </row>
    <row r="9012" spans="9:9" ht="18.75" x14ac:dyDescent="0.25">
      <c r="I9012" s="9">
        <f t="shared" si="142"/>
        <v>0</v>
      </c>
    </row>
    <row r="9013" spans="9:9" ht="18.75" x14ac:dyDescent="0.25">
      <c r="I9013" s="9">
        <f t="shared" si="142"/>
        <v>0</v>
      </c>
    </row>
    <row r="9014" spans="9:9" ht="18.75" x14ac:dyDescent="0.25">
      <c r="I9014" s="9">
        <f t="shared" si="142"/>
        <v>0</v>
      </c>
    </row>
    <row r="9015" spans="9:9" ht="18.75" x14ac:dyDescent="0.25">
      <c r="I9015" s="9">
        <f t="shared" si="142"/>
        <v>0</v>
      </c>
    </row>
    <row r="9016" spans="9:9" ht="18.75" x14ac:dyDescent="0.25">
      <c r="I9016" s="9">
        <f t="shared" si="142"/>
        <v>0</v>
      </c>
    </row>
    <row r="9017" spans="9:9" ht="18.75" x14ac:dyDescent="0.25">
      <c r="I9017" s="9">
        <f t="shared" si="142"/>
        <v>0</v>
      </c>
    </row>
    <row r="9018" spans="9:9" ht="18.75" x14ac:dyDescent="0.25">
      <c r="I9018" s="9">
        <f t="shared" si="142"/>
        <v>0</v>
      </c>
    </row>
    <row r="9019" spans="9:9" ht="18.75" x14ac:dyDescent="0.25">
      <c r="I9019" s="9">
        <f t="shared" si="142"/>
        <v>0</v>
      </c>
    </row>
    <row r="9020" spans="9:9" ht="18.75" x14ac:dyDescent="0.25">
      <c r="I9020" s="9">
        <f t="shared" si="142"/>
        <v>0</v>
      </c>
    </row>
    <row r="9021" spans="9:9" ht="18.75" x14ac:dyDescent="0.25">
      <c r="I9021" s="9">
        <f t="shared" si="142"/>
        <v>0</v>
      </c>
    </row>
    <row r="9022" spans="9:9" ht="18.75" x14ac:dyDescent="0.25">
      <c r="I9022" s="9">
        <f t="shared" si="142"/>
        <v>0</v>
      </c>
    </row>
    <row r="9023" spans="9:9" ht="18.75" x14ac:dyDescent="0.25">
      <c r="I9023" s="9">
        <f t="shared" si="142"/>
        <v>0</v>
      </c>
    </row>
    <row r="9024" spans="9:9" ht="18.75" x14ac:dyDescent="0.25">
      <c r="I9024" s="9">
        <f t="shared" si="142"/>
        <v>0</v>
      </c>
    </row>
    <row r="9025" spans="9:9" ht="18.75" x14ac:dyDescent="0.25">
      <c r="I9025" s="9">
        <f t="shared" si="142"/>
        <v>0</v>
      </c>
    </row>
    <row r="9026" spans="9:9" ht="18.75" x14ac:dyDescent="0.25">
      <c r="I9026" s="9">
        <f t="shared" si="142"/>
        <v>0</v>
      </c>
    </row>
    <row r="9027" spans="9:9" ht="18.75" x14ac:dyDescent="0.25">
      <c r="I9027" s="9">
        <f t="shared" si="142"/>
        <v>0</v>
      </c>
    </row>
    <row r="9028" spans="9:9" ht="18.75" x14ac:dyDescent="0.25">
      <c r="I9028" s="9">
        <f t="shared" si="142"/>
        <v>0</v>
      </c>
    </row>
    <row r="9029" spans="9:9" ht="18.75" x14ac:dyDescent="0.25">
      <c r="I9029" s="9">
        <f t="shared" si="142"/>
        <v>0</v>
      </c>
    </row>
    <row r="9030" spans="9:9" ht="18.75" x14ac:dyDescent="0.25">
      <c r="I9030" s="9">
        <f t="shared" si="142"/>
        <v>0</v>
      </c>
    </row>
    <row r="9031" spans="9:9" ht="18.75" x14ac:dyDescent="0.25">
      <c r="I9031" s="9">
        <f t="shared" si="142"/>
        <v>0</v>
      </c>
    </row>
    <row r="9032" spans="9:9" ht="18.75" x14ac:dyDescent="0.25">
      <c r="I9032" s="9">
        <f t="shared" ref="I9032:I9095" si="143">IFERROR((G9032*F9032)-H9032,"")</f>
        <v>0</v>
      </c>
    </row>
    <row r="9033" spans="9:9" ht="18.75" x14ac:dyDescent="0.25">
      <c r="I9033" s="9">
        <f t="shared" si="143"/>
        <v>0</v>
      </c>
    </row>
    <row r="9034" spans="9:9" ht="18.75" x14ac:dyDescent="0.25">
      <c r="I9034" s="9">
        <f t="shared" si="143"/>
        <v>0</v>
      </c>
    </row>
    <row r="9035" spans="9:9" ht="18.75" x14ac:dyDescent="0.25">
      <c r="I9035" s="9">
        <f t="shared" si="143"/>
        <v>0</v>
      </c>
    </row>
    <row r="9036" spans="9:9" ht="18.75" x14ac:dyDescent="0.25">
      <c r="I9036" s="9">
        <f t="shared" si="143"/>
        <v>0</v>
      </c>
    </row>
    <row r="9037" spans="9:9" ht="18.75" x14ac:dyDescent="0.25">
      <c r="I9037" s="9">
        <f t="shared" si="143"/>
        <v>0</v>
      </c>
    </row>
    <row r="9038" spans="9:9" ht="18.75" x14ac:dyDescent="0.25">
      <c r="I9038" s="9">
        <f t="shared" si="143"/>
        <v>0</v>
      </c>
    </row>
    <row r="9039" spans="9:9" ht="18.75" x14ac:dyDescent="0.25">
      <c r="I9039" s="9">
        <f t="shared" si="143"/>
        <v>0</v>
      </c>
    </row>
    <row r="9040" spans="9:9" ht="18.75" x14ac:dyDescent="0.25">
      <c r="I9040" s="9">
        <f t="shared" si="143"/>
        <v>0</v>
      </c>
    </row>
    <row r="9041" spans="9:9" ht="18.75" x14ac:dyDescent="0.25">
      <c r="I9041" s="9">
        <f t="shared" si="143"/>
        <v>0</v>
      </c>
    </row>
    <row r="9042" spans="9:9" ht="18.75" x14ac:dyDescent="0.25">
      <c r="I9042" s="9">
        <f t="shared" si="143"/>
        <v>0</v>
      </c>
    </row>
    <row r="9043" spans="9:9" ht="18.75" x14ac:dyDescent="0.25">
      <c r="I9043" s="9">
        <f t="shared" si="143"/>
        <v>0</v>
      </c>
    </row>
    <row r="9044" spans="9:9" ht="18.75" x14ac:dyDescent="0.25">
      <c r="I9044" s="9">
        <f t="shared" si="143"/>
        <v>0</v>
      </c>
    </row>
    <row r="9045" spans="9:9" ht="18.75" x14ac:dyDescent="0.25">
      <c r="I9045" s="9">
        <f t="shared" si="143"/>
        <v>0</v>
      </c>
    </row>
    <row r="9046" spans="9:9" ht="18.75" x14ac:dyDescent="0.25">
      <c r="I9046" s="9">
        <f t="shared" si="143"/>
        <v>0</v>
      </c>
    </row>
    <row r="9047" spans="9:9" ht="18.75" x14ac:dyDescent="0.25">
      <c r="I9047" s="9">
        <f t="shared" si="143"/>
        <v>0</v>
      </c>
    </row>
    <row r="9048" spans="9:9" ht="18.75" x14ac:dyDescent="0.25">
      <c r="I9048" s="9">
        <f t="shared" si="143"/>
        <v>0</v>
      </c>
    </row>
    <row r="9049" spans="9:9" ht="18.75" x14ac:dyDescent="0.25">
      <c r="I9049" s="9">
        <f t="shared" si="143"/>
        <v>0</v>
      </c>
    </row>
    <row r="9050" spans="9:9" ht="18.75" x14ac:dyDescent="0.25">
      <c r="I9050" s="9">
        <f t="shared" si="143"/>
        <v>0</v>
      </c>
    </row>
    <row r="9051" spans="9:9" ht="18.75" x14ac:dyDescent="0.25">
      <c r="I9051" s="9">
        <f t="shared" si="143"/>
        <v>0</v>
      </c>
    </row>
    <row r="9052" spans="9:9" ht="18.75" x14ac:dyDescent="0.25">
      <c r="I9052" s="9">
        <f t="shared" si="143"/>
        <v>0</v>
      </c>
    </row>
    <row r="9053" spans="9:9" ht="18.75" x14ac:dyDescent="0.25">
      <c r="I9053" s="9">
        <f t="shared" si="143"/>
        <v>0</v>
      </c>
    </row>
    <row r="9054" spans="9:9" ht="18.75" x14ac:dyDescent="0.25">
      <c r="I9054" s="9">
        <f t="shared" si="143"/>
        <v>0</v>
      </c>
    </row>
    <row r="9055" spans="9:9" ht="18.75" x14ac:dyDescent="0.25">
      <c r="I9055" s="9">
        <f t="shared" si="143"/>
        <v>0</v>
      </c>
    </row>
    <row r="9056" spans="9:9" ht="18.75" x14ac:dyDescent="0.25">
      <c r="I9056" s="9">
        <f t="shared" si="143"/>
        <v>0</v>
      </c>
    </row>
    <row r="9057" spans="9:9" ht="18.75" x14ac:dyDescent="0.25">
      <c r="I9057" s="9">
        <f t="shared" si="143"/>
        <v>0</v>
      </c>
    </row>
    <row r="9058" spans="9:9" ht="18.75" x14ac:dyDescent="0.25">
      <c r="I9058" s="9">
        <f t="shared" si="143"/>
        <v>0</v>
      </c>
    </row>
    <row r="9059" spans="9:9" ht="18.75" x14ac:dyDescent="0.25">
      <c r="I9059" s="9">
        <f t="shared" si="143"/>
        <v>0</v>
      </c>
    </row>
    <row r="9060" spans="9:9" ht="18.75" x14ac:dyDescent="0.25">
      <c r="I9060" s="9">
        <f t="shared" si="143"/>
        <v>0</v>
      </c>
    </row>
    <row r="9061" spans="9:9" ht="18.75" x14ac:dyDescent="0.25">
      <c r="I9061" s="9">
        <f t="shared" si="143"/>
        <v>0</v>
      </c>
    </row>
    <row r="9062" spans="9:9" ht="18.75" x14ac:dyDescent="0.25">
      <c r="I9062" s="9">
        <f t="shared" si="143"/>
        <v>0</v>
      </c>
    </row>
    <row r="9063" spans="9:9" ht="18.75" x14ac:dyDescent="0.25">
      <c r="I9063" s="9">
        <f t="shared" si="143"/>
        <v>0</v>
      </c>
    </row>
    <row r="9064" spans="9:9" ht="18.75" x14ac:dyDescent="0.25">
      <c r="I9064" s="9">
        <f t="shared" si="143"/>
        <v>0</v>
      </c>
    </row>
    <row r="9065" spans="9:9" ht="18.75" x14ac:dyDescent="0.25">
      <c r="I9065" s="9">
        <f t="shared" si="143"/>
        <v>0</v>
      </c>
    </row>
    <row r="9066" spans="9:9" ht="18.75" x14ac:dyDescent="0.25">
      <c r="I9066" s="9">
        <f t="shared" si="143"/>
        <v>0</v>
      </c>
    </row>
    <row r="9067" spans="9:9" ht="18.75" x14ac:dyDescent="0.25">
      <c r="I9067" s="9">
        <f t="shared" si="143"/>
        <v>0</v>
      </c>
    </row>
    <row r="9068" spans="9:9" ht="18.75" x14ac:dyDescent="0.25">
      <c r="I9068" s="9">
        <f t="shared" si="143"/>
        <v>0</v>
      </c>
    </row>
    <row r="9069" spans="9:9" ht="18.75" x14ac:dyDescent="0.25">
      <c r="I9069" s="9">
        <f t="shared" si="143"/>
        <v>0</v>
      </c>
    </row>
    <row r="9070" spans="9:9" ht="18.75" x14ac:dyDescent="0.25">
      <c r="I9070" s="9">
        <f t="shared" si="143"/>
        <v>0</v>
      </c>
    </row>
    <row r="9071" spans="9:9" ht="18.75" x14ac:dyDescent="0.25">
      <c r="I9071" s="9">
        <f t="shared" si="143"/>
        <v>0</v>
      </c>
    </row>
    <row r="9072" spans="9:9" ht="18.75" x14ac:dyDescent="0.25">
      <c r="I9072" s="9">
        <f t="shared" si="143"/>
        <v>0</v>
      </c>
    </row>
    <row r="9073" spans="9:9" ht="18.75" x14ac:dyDescent="0.25">
      <c r="I9073" s="9">
        <f t="shared" si="143"/>
        <v>0</v>
      </c>
    </row>
    <row r="9074" spans="9:9" ht="18.75" x14ac:dyDescent="0.25">
      <c r="I9074" s="9">
        <f t="shared" si="143"/>
        <v>0</v>
      </c>
    </row>
    <row r="9075" spans="9:9" ht="18.75" x14ac:dyDescent="0.25">
      <c r="I9075" s="9">
        <f t="shared" si="143"/>
        <v>0</v>
      </c>
    </row>
    <row r="9076" spans="9:9" ht="18.75" x14ac:dyDescent="0.25">
      <c r="I9076" s="9">
        <f t="shared" si="143"/>
        <v>0</v>
      </c>
    </row>
    <row r="9077" spans="9:9" ht="18.75" x14ac:dyDescent="0.25">
      <c r="I9077" s="9">
        <f t="shared" si="143"/>
        <v>0</v>
      </c>
    </row>
    <row r="9078" spans="9:9" ht="18.75" x14ac:dyDescent="0.25">
      <c r="I9078" s="9">
        <f t="shared" si="143"/>
        <v>0</v>
      </c>
    </row>
    <row r="9079" spans="9:9" ht="18.75" x14ac:dyDescent="0.25">
      <c r="I9079" s="9">
        <f t="shared" si="143"/>
        <v>0</v>
      </c>
    </row>
    <row r="9080" spans="9:9" ht="18.75" x14ac:dyDescent="0.25">
      <c r="I9080" s="9">
        <f t="shared" si="143"/>
        <v>0</v>
      </c>
    </row>
    <row r="9081" spans="9:9" ht="18.75" x14ac:dyDescent="0.25">
      <c r="I9081" s="9">
        <f t="shared" si="143"/>
        <v>0</v>
      </c>
    </row>
    <row r="9082" spans="9:9" ht="18.75" x14ac:dyDescent="0.25">
      <c r="I9082" s="9">
        <f t="shared" si="143"/>
        <v>0</v>
      </c>
    </row>
    <row r="9083" spans="9:9" ht="18.75" x14ac:dyDescent="0.25">
      <c r="I9083" s="9">
        <f t="shared" si="143"/>
        <v>0</v>
      </c>
    </row>
    <row r="9084" spans="9:9" ht="18.75" x14ac:dyDescent="0.25">
      <c r="I9084" s="9">
        <f t="shared" si="143"/>
        <v>0</v>
      </c>
    </row>
    <row r="9085" spans="9:9" ht="18.75" x14ac:dyDescent="0.25">
      <c r="I9085" s="9">
        <f t="shared" si="143"/>
        <v>0</v>
      </c>
    </row>
    <row r="9086" spans="9:9" ht="18.75" x14ac:dyDescent="0.25">
      <c r="I9086" s="9">
        <f t="shared" si="143"/>
        <v>0</v>
      </c>
    </row>
    <row r="9087" spans="9:9" ht="18.75" x14ac:dyDescent="0.25">
      <c r="I9087" s="9">
        <f t="shared" si="143"/>
        <v>0</v>
      </c>
    </row>
    <row r="9088" spans="9:9" ht="18.75" x14ac:dyDescent="0.25">
      <c r="I9088" s="9">
        <f t="shared" si="143"/>
        <v>0</v>
      </c>
    </row>
    <row r="9089" spans="9:9" ht="18.75" x14ac:dyDescent="0.25">
      <c r="I9089" s="9">
        <f t="shared" si="143"/>
        <v>0</v>
      </c>
    </row>
    <row r="9090" spans="9:9" ht="18.75" x14ac:dyDescent="0.25">
      <c r="I9090" s="9">
        <f t="shared" si="143"/>
        <v>0</v>
      </c>
    </row>
    <row r="9091" spans="9:9" ht="18.75" x14ac:dyDescent="0.25">
      <c r="I9091" s="9">
        <f t="shared" si="143"/>
        <v>0</v>
      </c>
    </row>
    <row r="9092" spans="9:9" ht="18.75" x14ac:dyDescent="0.25">
      <c r="I9092" s="9">
        <f t="shared" si="143"/>
        <v>0</v>
      </c>
    </row>
    <row r="9093" spans="9:9" ht="18.75" x14ac:dyDescent="0.25">
      <c r="I9093" s="9">
        <f t="shared" si="143"/>
        <v>0</v>
      </c>
    </row>
    <row r="9094" spans="9:9" ht="18.75" x14ac:dyDescent="0.25">
      <c r="I9094" s="9">
        <f t="shared" si="143"/>
        <v>0</v>
      </c>
    </row>
    <row r="9095" spans="9:9" ht="18.75" x14ac:dyDescent="0.25">
      <c r="I9095" s="9">
        <f t="shared" si="143"/>
        <v>0</v>
      </c>
    </row>
    <row r="9096" spans="9:9" ht="18.75" x14ac:dyDescent="0.25">
      <c r="I9096" s="9">
        <f t="shared" ref="I9096:I9159" si="144">IFERROR((G9096*F9096)-H9096,"")</f>
        <v>0</v>
      </c>
    </row>
    <row r="9097" spans="9:9" ht="18.75" x14ac:dyDescent="0.25">
      <c r="I9097" s="9">
        <f t="shared" si="144"/>
        <v>0</v>
      </c>
    </row>
    <row r="9098" spans="9:9" ht="18.75" x14ac:dyDescent="0.25">
      <c r="I9098" s="9">
        <f t="shared" si="144"/>
        <v>0</v>
      </c>
    </row>
    <row r="9099" spans="9:9" ht="18.75" x14ac:dyDescent="0.25">
      <c r="I9099" s="9">
        <f t="shared" si="144"/>
        <v>0</v>
      </c>
    </row>
    <row r="9100" spans="9:9" ht="18.75" x14ac:dyDescent="0.25">
      <c r="I9100" s="9">
        <f t="shared" si="144"/>
        <v>0</v>
      </c>
    </row>
    <row r="9101" spans="9:9" ht="18.75" x14ac:dyDescent="0.25">
      <c r="I9101" s="9">
        <f t="shared" si="144"/>
        <v>0</v>
      </c>
    </row>
    <row r="9102" spans="9:9" ht="18.75" x14ac:dyDescent="0.25">
      <c r="I9102" s="9">
        <f t="shared" si="144"/>
        <v>0</v>
      </c>
    </row>
    <row r="9103" spans="9:9" ht="18.75" x14ac:dyDescent="0.25">
      <c r="I9103" s="9">
        <f t="shared" si="144"/>
        <v>0</v>
      </c>
    </row>
    <row r="9104" spans="9:9" ht="18.75" x14ac:dyDescent="0.25">
      <c r="I9104" s="9">
        <f t="shared" si="144"/>
        <v>0</v>
      </c>
    </row>
    <row r="9105" spans="9:9" ht="18.75" x14ac:dyDescent="0.25">
      <c r="I9105" s="9">
        <f t="shared" si="144"/>
        <v>0</v>
      </c>
    </row>
    <row r="9106" spans="9:9" ht="18.75" x14ac:dyDescent="0.25">
      <c r="I9106" s="9">
        <f t="shared" si="144"/>
        <v>0</v>
      </c>
    </row>
    <row r="9107" spans="9:9" ht="18.75" x14ac:dyDescent="0.25">
      <c r="I9107" s="9">
        <f t="shared" si="144"/>
        <v>0</v>
      </c>
    </row>
    <row r="9108" spans="9:9" ht="18.75" x14ac:dyDescent="0.25">
      <c r="I9108" s="9">
        <f t="shared" si="144"/>
        <v>0</v>
      </c>
    </row>
    <row r="9109" spans="9:9" ht="18.75" x14ac:dyDescent="0.25">
      <c r="I9109" s="9">
        <f t="shared" si="144"/>
        <v>0</v>
      </c>
    </row>
    <row r="9110" spans="9:9" ht="18.75" x14ac:dyDescent="0.25">
      <c r="I9110" s="9">
        <f t="shared" si="144"/>
        <v>0</v>
      </c>
    </row>
    <row r="9111" spans="9:9" ht="18.75" x14ac:dyDescent="0.25">
      <c r="I9111" s="9">
        <f t="shared" si="144"/>
        <v>0</v>
      </c>
    </row>
    <row r="9112" spans="9:9" ht="18.75" x14ac:dyDescent="0.25">
      <c r="I9112" s="9">
        <f t="shared" si="144"/>
        <v>0</v>
      </c>
    </row>
    <row r="9113" spans="9:9" ht="18.75" x14ac:dyDescent="0.25">
      <c r="I9113" s="9">
        <f t="shared" si="144"/>
        <v>0</v>
      </c>
    </row>
    <row r="9114" spans="9:9" ht="18.75" x14ac:dyDescent="0.25">
      <c r="I9114" s="9">
        <f t="shared" si="144"/>
        <v>0</v>
      </c>
    </row>
    <row r="9115" spans="9:9" ht="18.75" x14ac:dyDescent="0.25">
      <c r="I9115" s="9">
        <f t="shared" si="144"/>
        <v>0</v>
      </c>
    </row>
    <row r="9116" spans="9:9" ht="18.75" x14ac:dyDescent="0.25">
      <c r="I9116" s="9">
        <f t="shared" si="144"/>
        <v>0</v>
      </c>
    </row>
    <row r="9117" spans="9:9" ht="18.75" x14ac:dyDescent="0.25">
      <c r="I9117" s="9">
        <f t="shared" si="144"/>
        <v>0</v>
      </c>
    </row>
    <row r="9118" spans="9:9" ht="18.75" x14ac:dyDescent="0.25">
      <c r="I9118" s="9">
        <f t="shared" si="144"/>
        <v>0</v>
      </c>
    </row>
    <row r="9119" spans="9:9" ht="18.75" x14ac:dyDescent="0.25">
      <c r="I9119" s="9">
        <f t="shared" si="144"/>
        <v>0</v>
      </c>
    </row>
    <row r="9120" spans="9:9" ht="18.75" x14ac:dyDescent="0.25">
      <c r="I9120" s="9">
        <f t="shared" si="144"/>
        <v>0</v>
      </c>
    </row>
    <row r="9121" spans="9:9" ht="18.75" x14ac:dyDescent="0.25">
      <c r="I9121" s="9">
        <f t="shared" si="144"/>
        <v>0</v>
      </c>
    </row>
    <row r="9122" spans="9:9" ht="18.75" x14ac:dyDescent="0.25">
      <c r="I9122" s="9">
        <f t="shared" si="144"/>
        <v>0</v>
      </c>
    </row>
    <row r="9123" spans="9:9" ht="18.75" x14ac:dyDescent="0.25">
      <c r="I9123" s="9">
        <f t="shared" si="144"/>
        <v>0</v>
      </c>
    </row>
    <row r="9124" spans="9:9" ht="18.75" x14ac:dyDescent="0.25">
      <c r="I9124" s="9">
        <f t="shared" si="144"/>
        <v>0</v>
      </c>
    </row>
    <row r="9125" spans="9:9" ht="18.75" x14ac:dyDescent="0.25">
      <c r="I9125" s="9">
        <f t="shared" si="144"/>
        <v>0</v>
      </c>
    </row>
    <row r="9126" spans="9:9" ht="18.75" x14ac:dyDescent="0.25">
      <c r="I9126" s="9">
        <f t="shared" si="144"/>
        <v>0</v>
      </c>
    </row>
    <row r="9127" spans="9:9" ht="18.75" x14ac:dyDescent="0.25">
      <c r="I9127" s="9">
        <f t="shared" si="144"/>
        <v>0</v>
      </c>
    </row>
    <row r="9128" spans="9:9" ht="18.75" x14ac:dyDescent="0.25">
      <c r="I9128" s="9">
        <f t="shared" si="144"/>
        <v>0</v>
      </c>
    </row>
    <row r="9129" spans="9:9" ht="18.75" x14ac:dyDescent="0.25">
      <c r="I9129" s="9">
        <f t="shared" si="144"/>
        <v>0</v>
      </c>
    </row>
    <row r="9130" spans="9:9" ht="18.75" x14ac:dyDescent="0.25">
      <c r="I9130" s="9">
        <f t="shared" si="144"/>
        <v>0</v>
      </c>
    </row>
    <row r="9131" spans="9:9" ht="18.75" x14ac:dyDescent="0.25">
      <c r="I9131" s="9">
        <f t="shared" si="144"/>
        <v>0</v>
      </c>
    </row>
    <row r="9132" spans="9:9" ht="18.75" x14ac:dyDescent="0.25">
      <c r="I9132" s="9">
        <f t="shared" si="144"/>
        <v>0</v>
      </c>
    </row>
    <row r="9133" spans="9:9" ht="18.75" x14ac:dyDescent="0.25">
      <c r="I9133" s="9">
        <f t="shared" si="144"/>
        <v>0</v>
      </c>
    </row>
    <row r="9134" spans="9:9" ht="18.75" x14ac:dyDescent="0.25">
      <c r="I9134" s="9">
        <f t="shared" si="144"/>
        <v>0</v>
      </c>
    </row>
    <row r="9135" spans="9:9" ht="18.75" x14ac:dyDescent="0.25">
      <c r="I9135" s="9">
        <f t="shared" si="144"/>
        <v>0</v>
      </c>
    </row>
    <row r="9136" spans="9:9" ht="18.75" x14ac:dyDescent="0.25">
      <c r="I9136" s="9">
        <f t="shared" si="144"/>
        <v>0</v>
      </c>
    </row>
    <row r="9137" spans="9:9" ht="18.75" x14ac:dyDescent="0.25">
      <c r="I9137" s="9">
        <f t="shared" si="144"/>
        <v>0</v>
      </c>
    </row>
    <row r="9138" spans="9:9" ht="18.75" x14ac:dyDescent="0.25">
      <c r="I9138" s="9">
        <f t="shared" si="144"/>
        <v>0</v>
      </c>
    </row>
    <row r="9139" spans="9:9" ht="18.75" x14ac:dyDescent="0.25">
      <c r="I9139" s="9">
        <f t="shared" si="144"/>
        <v>0</v>
      </c>
    </row>
    <row r="9140" spans="9:9" ht="18.75" x14ac:dyDescent="0.25">
      <c r="I9140" s="9">
        <f t="shared" si="144"/>
        <v>0</v>
      </c>
    </row>
    <row r="9141" spans="9:9" ht="18.75" x14ac:dyDescent="0.25">
      <c r="I9141" s="9">
        <f t="shared" si="144"/>
        <v>0</v>
      </c>
    </row>
    <row r="9142" spans="9:9" ht="18.75" x14ac:dyDescent="0.25">
      <c r="I9142" s="9">
        <f t="shared" si="144"/>
        <v>0</v>
      </c>
    </row>
    <row r="9143" spans="9:9" ht="18.75" x14ac:dyDescent="0.25">
      <c r="I9143" s="9">
        <f t="shared" si="144"/>
        <v>0</v>
      </c>
    </row>
    <row r="9144" spans="9:9" ht="18.75" x14ac:dyDescent="0.25">
      <c r="I9144" s="9">
        <f t="shared" si="144"/>
        <v>0</v>
      </c>
    </row>
    <row r="9145" spans="9:9" ht="18.75" x14ac:dyDescent="0.25">
      <c r="I9145" s="9">
        <f t="shared" si="144"/>
        <v>0</v>
      </c>
    </row>
    <row r="9146" spans="9:9" ht="18.75" x14ac:dyDescent="0.25">
      <c r="I9146" s="9">
        <f t="shared" si="144"/>
        <v>0</v>
      </c>
    </row>
    <row r="9147" spans="9:9" ht="18.75" x14ac:dyDescent="0.25">
      <c r="I9147" s="9">
        <f t="shared" si="144"/>
        <v>0</v>
      </c>
    </row>
    <row r="9148" spans="9:9" ht="18.75" x14ac:dyDescent="0.25">
      <c r="I9148" s="9">
        <f t="shared" si="144"/>
        <v>0</v>
      </c>
    </row>
    <row r="9149" spans="9:9" ht="18.75" x14ac:dyDescent="0.25">
      <c r="I9149" s="9">
        <f t="shared" si="144"/>
        <v>0</v>
      </c>
    </row>
    <row r="9150" spans="9:9" ht="18.75" x14ac:dyDescent="0.25">
      <c r="I9150" s="9">
        <f t="shared" si="144"/>
        <v>0</v>
      </c>
    </row>
    <row r="9151" spans="9:9" ht="18.75" x14ac:dyDescent="0.25">
      <c r="I9151" s="9">
        <f t="shared" si="144"/>
        <v>0</v>
      </c>
    </row>
    <row r="9152" spans="9:9" ht="18.75" x14ac:dyDescent="0.25">
      <c r="I9152" s="9">
        <f t="shared" si="144"/>
        <v>0</v>
      </c>
    </row>
    <row r="9153" spans="9:9" ht="18.75" x14ac:dyDescent="0.25">
      <c r="I9153" s="9">
        <f t="shared" si="144"/>
        <v>0</v>
      </c>
    </row>
    <row r="9154" spans="9:9" ht="18.75" x14ac:dyDescent="0.25">
      <c r="I9154" s="9">
        <f t="shared" si="144"/>
        <v>0</v>
      </c>
    </row>
    <row r="9155" spans="9:9" ht="18.75" x14ac:dyDescent="0.25">
      <c r="I9155" s="9">
        <f t="shared" si="144"/>
        <v>0</v>
      </c>
    </row>
    <row r="9156" spans="9:9" ht="18.75" x14ac:dyDescent="0.25">
      <c r="I9156" s="9">
        <f t="shared" si="144"/>
        <v>0</v>
      </c>
    </row>
    <row r="9157" spans="9:9" ht="18.75" x14ac:dyDescent="0.25">
      <c r="I9157" s="9">
        <f t="shared" si="144"/>
        <v>0</v>
      </c>
    </row>
    <row r="9158" spans="9:9" ht="18.75" x14ac:dyDescent="0.25">
      <c r="I9158" s="9">
        <f t="shared" si="144"/>
        <v>0</v>
      </c>
    </row>
    <row r="9159" spans="9:9" ht="18.75" x14ac:dyDescent="0.25">
      <c r="I9159" s="9">
        <f t="shared" si="144"/>
        <v>0</v>
      </c>
    </row>
    <row r="9160" spans="9:9" ht="18.75" x14ac:dyDescent="0.25">
      <c r="I9160" s="9">
        <f t="shared" ref="I9160:I9223" si="145">IFERROR((G9160*F9160)-H9160,"")</f>
        <v>0</v>
      </c>
    </row>
    <row r="9161" spans="9:9" ht="18.75" x14ac:dyDescent="0.25">
      <c r="I9161" s="9">
        <f t="shared" si="145"/>
        <v>0</v>
      </c>
    </row>
    <row r="9162" spans="9:9" ht="18.75" x14ac:dyDescent="0.25">
      <c r="I9162" s="9">
        <f t="shared" si="145"/>
        <v>0</v>
      </c>
    </row>
    <row r="9163" spans="9:9" ht="18.75" x14ac:dyDescent="0.25">
      <c r="I9163" s="9">
        <f t="shared" si="145"/>
        <v>0</v>
      </c>
    </row>
    <row r="9164" spans="9:9" ht="18.75" x14ac:dyDescent="0.25">
      <c r="I9164" s="9">
        <f t="shared" si="145"/>
        <v>0</v>
      </c>
    </row>
    <row r="9165" spans="9:9" ht="18.75" x14ac:dyDescent="0.25">
      <c r="I9165" s="9">
        <f t="shared" si="145"/>
        <v>0</v>
      </c>
    </row>
    <row r="9166" spans="9:9" ht="18.75" x14ac:dyDescent="0.25">
      <c r="I9166" s="9">
        <f t="shared" si="145"/>
        <v>0</v>
      </c>
    </row>
    <row r="9167" spans="9:9" ht="18.75" x14ac:dyDescent="0.25">
      <c r="I9167" s="9">
        <f t="shared" si="145"/>
        <v>0</v>
      </c>
    </row>
    <row r="9168" spans="9:9" ht="18.75" x14ac:dyDescent="0.25">
      <c r="I9168" s="9">
        <f t="shared" si="145"/>
        <v>0</v>
      </c>
    </row>
    <row r="9169" spans="9:9" ht="18.75" x14ac:dyDescent="0.25">
      <c r="I9169" s="9">
        <f t="shared" si="145"/>
        <v>0</v>
      </c>
    </row>
    <row r="9170" spans="9:9" ht="18.75" x14ac:dyDescent="0.25">
      <c r="I9170" s="9">
        <f t="shared" si="145"/>
        <v>0</v>
      </c>
    </row>
    <row r="9171" spans="9:9" ht="18.75" x14ac:dyDescent="0.25">
      <c r="I9171" s="9">
        <f t="shared" si="145"/>
        <v>0</v>
      </c>
    </row>
    <row r="9172" spans="9:9" ht="18.75" x14ac:dyDescent="0.25">
      <c r="I9172" s="9">
        <f t="shared" si="145"/>
        <v>0</v>
      </c>
    </row>
    <row r="9173" spans="9:9" ht="18.75" x14ac:dyDescent="0.25">
      <c r="I9173" s="9">
        <f t="shared" si="145"/>
        <v>0</v>
      </c>
    </row>
    <row r="9174" spans="9:9" ht="18.75" x14ac:dyDescent="0.25">
      <c r="I9174" s="9">
        <f t="shared" si="145"/>
        <v>0</v>
      </c>
    </row>
    <row r="9175" spans="9:9" ht="18.75" x14ac:dyDescent="0.25">
      <c r="I9175" s="9">
        <f t="shared" si="145"/>
        <v>0</v>
      </c>
    </row>
    <row r="9176" spans="9:9" ht="18.75" x14ac:dyDescent="0.25">
      <c r="I9176" s="9">
        <f t="shared" si="145"/>
        <v>0</v>
      </c>
    </row>
    <row r="9177" spans="9:9" ht="18.75" x14ac:dyDescent="0.25">
      <c r="I9177" s="9">
        <f t="shared" si="145"/>
        <v>0</v>
      </c>
    </row>
    <row r="9178" spans="9:9" ht="18.75" x14ac:dyDescent="0.25">
      <c r="I9178" s="9">
        <f t="shared" si="145"/>
        <v>0</v>
      </c>
    </row>
    <row r="9179" spans="9:9" ht="18.75" x14ac:dyDescent="0.25">
      <c r="I9179" s="9">
        <f t="shared" si="145"/>
        <v>0</v>
      </c>
    </row>
    <row r="9180" spans="9:9" ht="18.75" x14ac:dyDescent="0.25">
      <c r="I9180" s="9">
        <f t="shared" si="145"/>
        <v>0</v>
      </c>
    </row>
    <row r="9181" spans="9:9" ht="18.75" x14ac:dyDescent="0.25">
      <c r="I9181" s="9">
        <f t="shared" si="145"/>
        <v>0</v>
      </c>
    </row>
    <row r="9182" spans="9:9" ht="18.75" x14ac:dyDescent="0.25">
      <c r="I9182" s="9">
        <f t="shared" si="145"/>
        <v>0</v>
      </c>
    </row>
    <row r="9183" spans="9:9" ht="18.75" x14ac:dyDescent="0.25">
      <c r="I9183" s="9">
        <f t="shared" si="145"/>
        <v>0</v>
      </c>
    </row>
    <row r="9184" spans="9:9" ht="18.75" x14ac:dyDescent="0.25">
      <c r="I9184" s="9">
        <f t="shared" si="145"/>
        <v>0</v>
      </c>
    </row>
    <row r="9185" spans="9:9" ht="18.75" x14ac:dyDescent="0.25">
      <c r="I9185" s="9">
        <f t="shared" si="145"/>
        <v>0</v>
      </c>
    </row>
    <row r="9186" spans="9:9" ht="18.75" x14ac:dyDescent="0.25">
      <c r="I9186" s="9">
        <f t="shared" si="145"/>
        <v>0</v>
      </c>
    </row>
    <row r="9187" spans="9:9" ht="18.75" x14ac:dyDescent="0.25">
      <c r="I9187" s="9">
        <f t="shared" si="145"/>
        <v>0</v>
      </c>
    </row>
    <row r="9188" spans="9:9" ht="18.75" x14ac:dyDescent="0.25">
      <c r="I9188" s="9">
        <f t="shared" si="145"/>
        <v>0</v>
      </c>
    </row>
    <row r="9189" spans="9:9" ht="18.75" x14ac:dyDescent="0.25">
      <c r="I9189" s="9">
        <f t="shared" si="145"/>
        <v>0</v>
      </c>
    </row>
    <row r="9190" spans="9:9" ht="18.75" x14ac:dyDescent="0.25">
      <c r="I9190" s="9">
        <f t="shared" si="145"/>
        <v>0</v>
      </c>
    </row>
    <row r="9191" spans="9:9" ht="18.75" x14ac:dyDescent="0.25">
      <c r="I9191" s="9">
        <f t="shared" si="145"/>
        <v>0</v>
      </c>
    </row>
    <row r="9192" spans="9:9" ht="18.75" x14ac:dyDescent="0.25">
      <c r="I9192" s="9">
        <f t="shared" si="145"/>
        <v>0</v>
      </c>
    </row>
    <row r="9193" spans="9:9" ht="18.75" x14ac:dyDescent="0.25">
      <c r="I9193" s="9">
        <f t="shared" si="145"/>
        <v>0</v>
      </c>
    </row>
    <row r="9194" spans="9:9" ht="18.75" x14ac:dyDescent="0.25">
      <c r="I9194" s="9">
        <f t="shared" si="145"/>
        <v>0</v>
      </c>
    </row>
    <row r="9195" spans="9:9" ht="18.75" x14ac:dyDescent="0.25">
      <c r="I9195" s="9">
        <f t="shared" si="145"/>
        <v>0</v>
      </c>
    </row>
    <row r="9196" spans="9:9" ht="18.75" x14ac:dyDescent="0.25">
      <c r="I9196" s="9">
        <f t="shared" si="145"/>
        <v>0</v>
      </c>
    </row>
    <row r="9197" spans="9:9" ht="18.75" x14ac:dyDescent="0.25">
      <c r="I9197" s="9">
        <f t="shared" si="145"/>
        <v>0</v>
      </c>
    </row>
    <row r="9198" spans="9:9" ht="18.75" x14ac:dyDescent="0.25">
      <c r="I9198" s="9">
        <f t="shared" si="145"/>
        <v>0</v>
      </c>
    </row>
    <row r="9199" spans="9:9" ht="18.75" x14ac:dyDescent="0.25">
      <c r="I9199" s="9">
        <f t="shared" si="145"/>
        <v>0</v>
      </c>
    </row>
    <row r="9200" spans="9:9" ht="18.75" x14ac:dyDescent="0.25">
      <c r="I9200" s="9">
        <f t="shared" si="145"/>
        <v>0</v>
      </c>
    </row>
    <row r="9201" spans="9:9" ht="18.75" x14ac:dyDescent="0.25">
      <c r="I9201" s="9">
        <f t="shared" si="145"/>
        <v>0</v>
      </c>
    </row>
    <row r="9202" spans="9:9" ht="18.75" x14ac:dyDescent="0.25">
      <c r="I9202" s="9">
        <f t="shared" si="145"/>
        <v>0</v>
      </c>
    </row>
    <row r="9203" spans="9:9" ht="18.75" x14ac:dyDescent="0.25">
      <c r="I9203" s="9">
        <f t="shared" si="145"/>
        <v>0</v>
      </c>
    </row>
    <row r="9204" spans="9:9" ht="18.75" x14ac:dyDescent="0.25">
      <c r="I9204" s="9">
        <f t="shared" si="145"/>
        <v>0</v>
      </c>
    </row>
    <row r="9205" spans="9:9" ht="18.75" x14ac:dyDescent="0.25">
      <c r="I9205" s="9">
        <f t="shared" si="145"/>
        <v>0</v>
      </c>
    </row>
    <row r="9206" spans="9:9" ht="18.75" x14ac:dyDescent="0.25">
      <c r="I9206" s="9">
        <f t="shared" si="145"/>
        <v>0</v>
      </c>
    </row>
    <row r="9207" spans="9:9" ht="18.75" x14ac:dyDescent="0.25">
      <c r="I9207" s="9">
        <f t="shared" si="145"/>
        <v>0</v>
      </c>
    </row>
    <row r="9208" spans="9:9" ht="18.75" x14ac:dyDescent="0.25">
      <c r="I9208" s="9">
        <f t="shared" si="145"/>
        <v>0</v>
      </c>
    </row>
    <row r="9209" spans="9:9" ht="18.75" x14ac:dyDescent="0.25">
      <c r="I9209" s="9">
        <f t="shared" si="145"/>
        <v>0</v>
      </c>
    </row>
    <row r="9210" spans="9:9" ht="18.75" x14ac:dyDescent="0.25">
      <c r="I9210" s="9">
        <f t="shared" si="145"/>
        <v>0</v>
      </c>
    </row>
    <row r="9211" spans="9:9" ht="18.75" x14ac:dyDescent="0.25">
      <c r="I9211" s="9">
        <f t="shared" si="145"/>
        <v>0</v>
      </c>
    </row>
    <row r="9212" spans="9:9" ht="18.75" x14ac:dyDescent="0.25">
      <c r="I9212" s="9">
        <f t="shared" si="145"/>
        <v>0</v>
      </c>
    </row>
    <row r="9213" spans="9:9" ht="18.75" x14ac:dyDescent="0.25">
      <c r="I9213" s="9">
        <f t="shared" si="145"/>
        <v>0</v>
      </c>
    </row>
    <row r="9214" spans="9:9" ht="18.75" x14ac:dyDescent="0.25">
      <c r="I9214" s="9">
        <f t="shared" si="145"/>
        <v>0</v>
      </c>
    </row>
    <row r="9215" spans="9:9" ht="18.75" x14ac:dyDescent="0.25">
      <c r="I9215" s="9">
        <f t="shared" si="145"/>
        <v>0</v>
      </c>
    </row>
    <row r="9216" spans="9:9" ht="18.75" x14ac:dyDescent="0.25">
      <c r="I9216" s="9">
        <f t="shared" si="145"/>
        <v>0</v>
      </c>
    </row>
    <row r="9217" spans="9:9" ht="18.75" x14ac:dyDescent="0.25">
      <c r="I9217" s="9">
        <f t="shared" si="145"/>
        <v>0</v>
      </c>
    </row>
    <row r="9218" spans="9:9" ht="18.75" x14ac:dyDescent="0.25">
      <c r="I9218" s="9">
        <f t="shared" si="145"/>
        <v>0</v>
      </c>
    </row>
    <row r="9219" spans="9:9" ht="18.75" x14ac:dyDescent="0.25">
      <c r="I9219" s="9">
        <f t="shared" si="145"/>
        <v>0</v>
      </c>
    </row>
    <row r="9220" spans="9:9" ht="18.75" x14ac:dyDescent="0.25">
      <c r="I9220" s="9">
        <f t="shared" si="145"/>
        <v>0</v>
      </c>
    </row>
    <row r="9221" spans="9:9" ht="18.75" x14ac:dyDescent="0.25">
      <c r="I9221" s="9">
        <f t="shared" si="145"/>
        <v>0</v>
      </c>
    </row>
    <row r="9222" spans="9:9" ht="18.75" x14ac:dyDescent="0.25">
      <c r="I9222" s="9">
        <f t="shared" si="145"/>
        <v>0</v>
      </c>
    </row>
    <row r="9223" spans="9:9" ht="18.75" x14ac:dyDescent="0.25">
      <c r="I9223" s="9">
        <f t="shared" si="145"/>
        <v>0</v>
      </c>
    </row>
    <row r="9224" spans="9:9" ht="18.75" x14ac:dyDescent="0.25">
      <c r="I9224" s="9">
        <f t="shared" ref="I9224:I9287" si="146">IFERROR((G9224*F9224)-H9224,"")</f>
        <v>0</v>
      </c>
    </row>
    <row r="9225" spans="9:9" ht="18.75" x14ac:dyDescent="0.25">
      <c r="I9225" s="9">
        <f t="shared" si="146"/>
        <v>0</v>
      </c>
    </row>
    <row r="9226" spans="9:9" ht="18.75" x14ac:dyDescent="0.25">
      <c r="I9226" s="9">
        <f t="shared" si="146"/>
        <v>0</v>
      </c>
    </row>
    <row r="9227" spans="9:9" ht="18.75" x14ac:dyDescent="0.25">
      <c r="I9227" s="9">
        <f t="shared" si="146"/>
        <v>0</v>
      </c>
    </row>
    <row r="9228" spans="9:9" ht="18.75" x14ac:dyDescent="0.25">
      <c r="I9228" s="9">
        <f t="shared" si="146"/>
        <v>0</v>
      </c>
    </row>
    <row r="9229" spans="9:9" ht="18.75" x14ac:dyDescent="0.25">
      <c r="I9229" s="9">
        <f t="shared" si="146"/>
        <v>0</v>
      </c>
    </row>
    <row r="9230" spans="9:9" ht="18.75" x14ac:dyDescent="0.25">
      <c r="I9230" s="9">
        <f t="shared" si="146"/>
        <v>0</v>
      </c>
    </row>
    <row r="9231" spans="9:9" ht="18.75" x14ac:dyDescent="0.25">
      <c r="I9231" s="9">
        <f t="shared" si="146"/>
        <v>0</v>
      </c>
    </row>
    <row r="9232" spans="9:9" ht="18.75" x14ac:dyDescent="0.25">
      <c r="I9232" s="9">
        <f t="shared" si="146"/>
        <v>0</v>
      </c>
    </row>
    <row r="9233" spans="9:9" ht="18.75" x14ac:dyDescent="0.25">
      <c r="I9233" s="9">
        <f t="shared" si="146"/>
        <v>0</v>
      </c>
    </row>
    <row r="9234" spans="9:9" ht="18.75" x14ac:dyDescent="0.25">
      <c r="I9234" s="9">
        <f t="shared" si="146"/>
        <v>0</v>
      </c>
    </row>
    <row r="9235" spans="9:9" ht="18.75" x14ac:dyDescent="0.25">
      <c r="I9235" s="9">
        <f t="shared" si="146"/>
        <v>0</v>
      </c>
    </row>
    <row r="9236" spans="9:9" ht="18.75" x14ac:dyDescent="0.25">
      <c r="I9236" s="9">
        <f t="shared" si="146"/>
        <v>0</v>
      </c>
    </row>
    <row r="9237" spans="9:9" ht="18.75" x14ac:dyDescent="0.25">
      <c r="I9237" s="9">
        <f t="shared" si="146"/>
        <v>0</v>
      </c>
    </row>
    <row r="9238" spans="9:9" ht="18.75" x14ac:dyDescent="0.25">
      <c r="I9238" s="9">
        <f t="shared" si="146"/>
        <v>0</v>
      </c>
    </row>
    <row r="9239" spans="9:9" ht="18.75" x14ac:dyDescent="0.25">
      <c r="I9239" s="9">
        <f t="shared" si="146"/>
        <v>0</v>
      </c>
    </row>
    <row r="9240" spans="9:9" ht="18.75" x14ac:dyDescent="0.25">
      <c r="I9240" s="9">
        <f t="shared" si="146"/>
        <v>0</v>
      </c>
    </row>
    <row r="9241" spans="9:9" ht="18.75" x14ac:dyDescent="0.25">
      <c r="I9241" s="9">
        <f t="shared" si="146"/>
        <v>0</v>
      </c>
    </row>
    <row r="9242" spans="9:9" ht="18.75" x14ac:dyDescent="0.25">
      <c r="I9242" s="9">
        <f t="shared" si="146"/>
        <v>0</v>
      </c>
    </row>
    <row r="9243" spans="9:9" ht="18.75" x14ac:dyDescent="0.25">
      <c r="I9243" s="9">
        <f t="shared" si="146"/>
        <v>0</v>
      </c>
    </row>
    <row r="9244" spans="9:9" ht="18.75" x14ac:dyDescent="0.25">
      <c r="I9244" s="9">
        <f t="shared" si="146"/>
        <v>0</v>
      </c>
    </row>
    <row r="9245" spans="9:9" ht="18.75" x14ac:dyDescent="0.25">
      <c r="I9245" s="9">
        <f t="shared" si="146"/>
        <v>0</v>
      </c>
    </row>
    <row r="9246" spans="9:9" ht="18.75" x14ac:dyDescent="0.25">
      <c r="I9246" s="9">
        <f t="shared" si="146"/>
        <v>0</v>
      </c>
    </row>
    <row r="9247" spans="9:9" ht="18.75" x14ac:dyDescent="0.25">
      <c r="I9247" s="9">
        <f t="shared" si="146"/>
        <v>0</v>
      </c>
    </row>
    <row r="9248" spans="9:9" ht="18.75" x14ac:dyDescent="0.25">
      <c r="I9248" s="9">
        <f t="shared" si="146"/>
        <v>0</v>
      </c>
    </row>
    <row r="9249" spans="9:9" ht="18.75" x14ac:dyDescent="0.25">
      <c r="I9249" s="9">
        <f t="shared" si="146"/>
        <v>0</v>
      </c>
    </row>
    <row r="9250" spans="9:9" ht="18.75" x14ac:dyDescent="0.25">
      <c r="I9250" s="9">
        <f t="shared" si="146"/>
        <v>0</v>
      </c>
    </row>
    <row r="9251" spans="9:9" ht="18.75" x14ac:dyDescent="0.25">
      <c r="I9251" s="9">
        <f t="shared" si="146"/>
        <v>0</v>
      </c>
    </row>
    <row r="9252" spans="9:9" ht="18.75" x14ac:dyDescent="0.25">
      <c r="I9252" s="9">
        <f t="shared" si="146"/>
        <v>0</v>
      </c>
    </row>
    <row r="9253" spans="9:9" ht="18.75" x14ac:dyDescent="0.25">
      <c r="I9253" s="9">
        <f t="shared" si="146"/>
        <v>0</v>
      </c>
    </row>
    <row r="9254" spans="9:9" ht="18.75" x14ac:dyDescent="0.25">
      <c r="I9254" s="9">
        <f t="shared" si="146"/>
        <v>0</v>
      </c>
    </row>
    <row r="9255" spans="9:9" ht="18.75" x14ac:dyDescent="0.25">
      <c r="I9255" s="9">
        <f t="shared" si="146"/>
        <v>0</v>
      </c>
    </row>
    <row r="9256" spans="9:9" ht="18.75" x14ac:dyDescent="0.25">
      <c r="I9256" s="9">
        <f t="shared" si="146"/>
        <v>0</v>
      </c>
    </row>
    <row r="9257" spans="9:9" ht="18.75" x14ac:dyDescent="0.25">
      <c r="I9257" s="9">
        <f t="shared" si="146"/>
        <v>0</v>
      </c>
    </row>
    <row r="9258" spans="9:9" ht="18.75" x14ac:dyDescent="0.25">
      <c r="I9258" s="9">
        <f t="shared" si="146"/>
        <v>0</v>
      </c>
    </row>
    <row r="9259" spans="9:9" ht="18.75" x14ac:dyDescent="0.25">
      <c r="I9259" s="9">
        <f t="shared" si="146"/>
        <v>0</v>
      </c>
    </row>
    <row r="9260" spans="9:9" ht="18.75" x14ac:dyDescent="0.25">
      <c r="I9260" s="9">
        <f t="shared" si="146"/>
        <v>0</v>
      </c>
    </row>
    <row r="9261" spans="9:9" ht="18.75" x14ac:dyDescent="0.25">
      <c r="I9261" s="9">
        <f t="shared" si="146"/>
        <v>0</v>
      </c>
    </row>
    <row r="9262" spans="9:9" ht="18.75" x14ac:dyDescent="0.25">
      <c r="I9262" s="9">
        <f t="shared" si="146"/>
        <v>0</v>
      </c>
    </row>
    <row r="9263" spans="9:9" ht="18.75" x14ac:dyDescent="0.25">
      <c r="I9263" s="9">
        <f t="shared" si="146"/>
        <v>0</v>
      </c>
    </row>
    <row r="9264" spans="9:9" ht="18.75" x14ac:dyDescent="0.25">
      <c r="I9264" s="9">
        <f t="shared" si="146"/>
        <v>0</v>
      </c>
    </row>
    <row r="9265" spans="9:9" ht="18.75" x14ac:dyDescent="0.25">
      <c r="I9265" s="9">
        <f t="shared" si="146"/>
        <v>0</v>
      </c>
    </row>
    <row r="9266" spans="9:9" ht="18.75" x14ac:dyDescent="0.25">
      <c r="I9266" s="9">
        <f t="shared" si="146"/>
        <v>0</v>
      </c>
    </row>
    <row r="9267" spans="9:9" ht="18.75" x14ac:dyDescent="0.25">
      <c r="I9267" s="9">
        <f t="shared" si="146"/>
        <v>0</v>
      </c>
    </row>
    <row r="9268" spans="9:9" ht="18.75" x14ac:dyDescent="0.25">
      <c r="I9268" s="9">
        <f t="shared" si="146"/>
        <v>0</v>
      </c>
    </row>
    <row r="9269" spans="9:9" ht="18.75" x14ac:dyDescent="0.25">
      <c r="I9269" s="9">
        <f t="shared" si="146"/>
        <v>0</v>
      </c>
    </row>
    <row r="9270" spans="9:9" ht="18.75" x14ac:dyDescent="0.25">
      <c r="I9270" s="9">
        <f t="shared" si="146"/>
        <v>0</v>
      </c>
    </row>
    <row r="9271" spans="9:9" ht="18.75" x14ac:dyDescent="0.25">
      <c r="I9271" s="9">
        <f t="shared" si="146"/>
        <v>0</v>
      </c>
    </row>
    <row r="9272" spans="9:9" ht="18.75" x14ac:dyDescent="0.25">
      <c r="I9272" s="9">
        <f t="shared" si="146"/>
        <v>0</v>
      </c>
    </row>
    <row r="9273" spans="9:9" ht="18.75" x14ac:dyDescent="0.25">
      <c r="I9273" s="9">
        <f t="shared" si="146"/>
        <v>0</v>
      </c>
    </row>
    <row r="9274" spans="9:9" ht="18.75" x14ac:dyDescent="0.25">
      <c r="I9274" s="9">
        <f t="shared" si="146"/>
        <v>0</v>
      </c>
    </row>
    <row r="9275" spans="9:9" ht="18.75" x14ac:dyDescent="0.25">
      <c r="I9275" s="9">
        <f t="shared" si="146"/>
        <v>0</v>
      </c>
    </row>
    <row r="9276" spans="9:9" ht="18.75" x14ac:dyDescent="0.25">
      <c r="I9276" s="9">
        <f t="shared" si="146"/>
        <v>0</v>
      </c>
    </row>
    <row r="9277" spans="9:9" ht="18.75" x14ac:dyDescent="0.25">
      <c r="I9277" s="9">
        <f t="shared" si="146"/>
        <v>0</v>
      </c>
    </row>
    <row r="9278" spans="9:9" ht="18.75" x14ac:dyDescent="0.25">
      <c r="I9278" s="9">
        <f t="shared" si="146"/>
        <v>0</v>
      </c>
    </row>
    <row r="9279" spans="9:9" ht="18.75" x14ac:dyDescent="0.25">
      <c r="I9279" s="9">
        <f t="shared" si="146"/>
        <v>0</v>
      </c>
    </row>
    <row r="9280" spans="9:9" ht="18.75" x14ac:dyDescent="0.25">
      <c r="I9280" s="9">
        <f t="shared" si="146"/>
        <v>0</v>
      </c>
    </row>
    <row r="9281" spans="9:9" ht="18.75" x14ac:dyDescent="0.25">
      <c r="I9281" s="9">
        <f t="shared" si="146"/>
        <v>0</v>
      </c>
    </row>
    <row r="9282" spans="9:9" ht="18.75" x14ac:dyDescent="0.25">
      <c r="I9282" s="9">
        <f t="shared" si="146"/>
        <v>0</v>
      </c>
    </row>
    <row r="9283" spans="9:9" ht="18.75" x14ac:dyDescent="0.25">
      <c r="I9283" s="9">
        <f t="shared" si="146"/>
        <v>0</v>
      </c>
    </row>
    <row r="9284" spans="9:9" ht="18.75" x14ac:dyDescent="0.25">
      <c r="I9284" s="9">
        <f t="shared" si="146"/>
        <v>0</v>
      </c>
    </row>
    <row r="9285" spans="9:9" ht="18.75" x14ac:dyDescent="0.25">
      <c r="I9285" s="9">
        <f t="shared" si="146"/>
        <v>0</v>
      </c>
    </row>
    <row r="9286" spans="9:9" ht="18.75" x14ac:dyDescent="0.25">
      <c r="I9286" s="9">
        <f t="shared" si="146"/>
        <v>0</v>
      </c>
    </row>
    <row r="9287" spans="9:9" ht="18.75" x14ac:dyDescent="0.25">
      <c r="I9287" s="9">
        <f t="shared" si="146"/>
        <v>0</v>
      </c>
    </row>
    <row r="9288" spans="9:9" ht="18.75" x14ac:dyDescent="0.25">
      <c r="I9288" s="9">
        <f t="shared" ref="I9288:I9351" si="147">IFERROR((G9288*F9288)-H9288,"")</f>
        <v>0</v>
      </c>
    </row>
    <row r="9289" spans="9:9" ht="18.75" x14ac:dyDescent="0.25">
      <c r="I9289" s="9">
        <f t="shared" si="147"/>
        <v>0</v>
      </c>
    </row>
    <row r="9290" spans="9:9" ht="18.75" x14ac:dyDescent="0.25">
      <c r="I9290" s="9">
        <f t="shared" si="147"/>
        <v>0</v>
      </c>
    </row>
    <row r="9291" spans="9:9" ht="18.75" x14ac:dyDescent="0.25">
      <c r="I9291" s="9">
        <f t="shared" si="147"/>
        <v>0</v>
      </c>
    </row>
    <row r="9292" spans="9:9" ht="18.75" x14ac:dyDescent="0.25">
      <c r="I9292" s="9">
        <f t="shared" si="147"/>
        <v>0</v>
      </c>
    </row>
    <row r="9293" spans="9:9" ht="18.75" x14ac:dyDescent="0.25">
      <c r="I9293" s="9">
        <f t="shared" si="147"/>
        <v>0</v>
      </c>
    </row>
    <row r="9294" spans="9:9" ht="18.75" x14ac:dyDescent="0.25">
      <c r="I9294" s="9">
        <f t="shared" si="147"/>
        <v>0</v>
      </c>
    </row>
    <row r="9295" spans="9:9" ht="18.75" x14ac:dyDescent="0.25">
      <c r="I9295" s="9">
        <f t="shared" si="147"/>
        <v>0</v>
      </c>
    </row>
    <row r="9296" spans="9:9" ht="18.75" x14ac:dyDescent="0.25">
      <c r="I9296" s="9">
        <f t="shared" si="147"/>
        <v>0</v>
      </c>
    </row>
    <row r="9297" spans="9:9" ht="18.75" x14ac:dyDescent="0.25">
      <c r="I9297" s="9">
        <f t="shared" si="147"/>
        <v>0</v>
      </c>
    </row>
    <row r="9298" spans="9:9" ht="18.75" x14ac:dyDescent="0.25">
      <c r="I9298" s="9">
        <f t="shared" si="147"/>
        <v>0</v>
      </c>
    </row>
    <row r="9299" spans="9:9" ht="18.75" x14ac:dyDescent="0.25">
      <c r="I9299" s="9">
        <f t="shared" si="147"/>
        <v>0</v>
      </c>
    </row>
    <row r="9300" spans="9:9" ht="18.75" x14ac:dyDescent="0.25">
      <c r="I9300" s="9">
        <f t="shared" si="147"/>
        <v>0</v>
      </c>
    </row>
    <row r="9301" spans="9:9" ht="18.75" x14ac:dyDescent="0.25">
      <c r="I9301" s="9">
        <f t="shared" si="147"/>
        <v>0</v>
      </c>
    </row>
    <row r="9302" spans="9:9" ht="18.75" x14ac:dyDescent="0.25">
      <c r="I9302" s="9">
        <f t="shared" si="147"/>
        <v>0</v>
      </c>
    </row>
    <row r="9303" spans="9:9" ht="18.75" x14ac:dyDescent="0.25">
      <c r="I9303" s="9">
        <f t="shared" si="147"/>
        <v>0</v>
      </c>
    </row>
    <row r="9304" spans="9:9" ht="18.75" x14ac:dyDescent="0.25">
      <c r="I9304" s="9">
        <f t="shared" si="147"/>
        <v>0</v>
      </c>
    </row>
    <row r="9305" spans="9:9" ht="18.75" x14ac:dyDescent="0.25">
      <c r="I9305" s="9">
        <f t="shared" si="147"/>
        <v>0</v>
      </c>
    </row>
    <row r="9306" spans="9:9" ht="18.75" x14ac:dyDescent="0.25">
      <c r="I9306" s="9">
        <f t="shared" si="147"/>
        <v>0</v>
      </c>
    </row>
    <row r="9307" spans="9:9" ht="18.75" x14ac:dyDescent="0.25">
      <c r="I9307" s="9">
        <f t="shared" si="147"/>
        <v>0</v>
      </c>
    </row>
    <row r="9308" spans="9:9" ht="18.75" x14ac:dyDescent="0.25">
      <c r="I9308" s="9">
        <f t="shared" si="147"/>
        <v>0</v>
      </c>
    </row>
    <row r="9309" spans="9:9" ht="18.75" x14ac:dyDescent="0.25">
      <c r="I9309" s="9">
        <f t="shared" si="147"/>
        <v>0</v>
      </c>
    </row>
    <row r="9310" spans="9:9" ht="18.75" x14ac:dyDescent="0.25">
      <c r="I9310" s="9">
        <f t="shared" si="147"/>
        <v>0</v>
      </c>
    </row>
    <row r="9311" spans="9:9" ht="18.75" x14ac:dyDescent="0.25">
      <c r="I9311" s="9">
        <f t="shared" si="147"/>
        <v>0</v>
      </c>
    </row>
    <row r="9312" spans="9:9" ht="18.75" x14ac:dyDescent="0.25">
      <c r="I9312" s="9">
        <f t="shared" si="147"/>
        <v>0</v>
      </c>
    </row>
    <row r="9313" spans="9:9" ht="18.75" x14ac:dyDescent="0.25">
      <c r="I9313" s="9">
        <f t="shared" si="147"/>
        <v>0</v>
      </c>
    </row>
    <row r="9314" spans="9:9" ht="18.75" x14ac:dyDescent="0.25">
      <c r="I9314" s="9">
        <f t="shared" si="147"/>
        <v>0</v>
      </c>
    </row>
    <row r="9315" spans="9:9" ht="18.75" x14ac:dyDescent="0.25">
      <c r="I9315" s="9">
        <f t="shared" si="147"/>
        <v>0</v>
      </c>
    </row>
    <row r="9316" spans="9:9" ht="18.75" x14ac:dyDescent="0.25">
      <c r="I9316" s="9">
        <f t="shared" si="147"/>
        <v>0</v>
      </c>
    </row>
    <row r="9317" spans="9:9" ht="18.75" x14ac:dyDescent="0.25">
      <c r="I9317" s="9">
        <f t="shared" si="147"/>
        <v>0</v>
      </c>
    </row>
    <row r="9318" spans="9:9" ht="18.75" x14ac:dyDescent="0.25">
      <c r="I9318" s="9">
        <f t="shared" si="147"/>
        <v>0</v>
      </c>
    </row>
    <row r="9319" spans="9:9" ht="18.75" x14ac:dyDescent="0.25">
      <c r="I9319" s="9">
        <f t="shared" si="147"/>
        <v>0</v>
      </c>
    </row>
    <row r="9320" spans="9:9" ht="18.75" x14ac:dyDescent="0.25">
      <c r="I9320" s="9">
        <f t="shared" si="147"/>
        <v>0</v>
      </c>
    </row>
    <row r="9321" spans="9:9" ht="18.75" x14ac:dyDescent="0.25">
      <c r="I9321" s="9">
        <f t="shared" si="147"/>
        <v>0</v>
      </c>
    </row>
    <row r="9322" spans="9:9" ht="18.75" x14ac:dyDescent="0.25">
      <c r="I9322" s="9">
        <f t="shared" si="147"/>
        <v>0</v>
      </c>
    </row>
    <row r="9323" spans="9:9" ht="18.75" x14ac:dyDescent="0.25">
      <c r="I9323" s="9">
        <f t="shared" si="147"/>
        <v>0</v>
      </c>
    </row>
    <row r="9324" spans="9:9" ht="18.75" x14ac:dyDescent="0.25">
      <c r="I9324" s="9">
        <f t="shared" si="147"/>
        <v>0</v>
      </c>
    </row>
    <row r="9325" spans="9:9" ht="18.75" x14ac:dyDescent="0.25">
      <c r="I9325" s="9">
        <f t="shared" si="147"/>
        <v>0</v>
      </c>
    </row>
    <row r="9326" spans="9:9" ht="18.75" x14ac:dyDescent="0.25">
      <c r="I9326" s="9">
        <f t="shared" si="147"/>
        <v>0</v>
      </c>
    </row>
    <row r="9327" spans="9:9" ht="18.75" x14ac:dyDescent="0.25">
      <c r="I9327" s="9">
        <f t="shared" si="147"/>
        <v>0</v>
      </c>
    </row>
    <row r="9328" spans="9:9" ht="18.75" x14ac:dyDescent="0.25">
      <c r="I9328" s="9">
        <f t="shared" si="147"/>
        <v>0</v>
      </c>
    </row>
    <row r="9329" spans="9:9" ht="18.75" x14ac:dyDescent="0.25">
      <c r="I9329" s="9">
        <f t="shared" si="147"/>
        <v>0</v>
      </c>
    </row>
    <row r="9330" spans="9:9" ht="18.75" x14ac:dyDescent="0.25">
      <c r="I9330" s="9">
        <f t="shared" si="147"/>
        <v>0</v>
      </c>
    </row>
    <row r="9331" spans="9:9" ht="18.75" x14ac:dyDescent="0.25">
      <c r="I9331" s="9">
        <f t="shared" si="147"/>
        <v>0</v>
      </c>
    </row>
    <row r="9332" spans="9:9" ht="18.75" x14ac:dyDescent="0.25">
      <c r="I9332" s="9">
        <f t="shared" si="147"/>
        <v>0</v>
      </c>
    </row>
    <row r="9333" spans="9:9" ht="18.75" x14ac:dyDescent="0.25">
      <c r="I9333" s="9">
        <f t="shared" si="147"/>
        <v>0</v>
      </c>
    </row>
    <row r="9334" spans="9:9" ht="18.75" x14ac:dyDescent="0.25">
      <c r="I9334" s="9">
        <f t="shared" si="147"/>
        <v>0</v>
      </c>
    </row>
    <row r="9335" spans="9:9" ht="18.75" x14ac:dyDescent="0.25">
      <c r="I9335" s="9">
        <f t="shared" si="147"/>
        <v>0</v>
      </c>
    </row>
    <row r="9336" spans="9:9" ht="18.75" x14ac:dyDescent="0.25">
      <c r="I9336" s="9">
        <f t="shared" si="147"/>
        <v>0</v>
      </c>
    </row>
    <row r="9337" spans="9:9" ht="18.75" x14ac:dyDescent="0.25">
      <c r="I9337" s="9">
        <f t="shared" si="147"/>
        <v>0</v>
      </c>
    </row>
    <row r="9338" spans="9:9" ht="18.75" x14ac:dyDescent="0.25">
      <c r="I9338" s="9">
        <f t="shared" si="147"/>
        <v>0</v>
      </c>
    </row>
    <row r="9339" spans="9:9" ht="18.75" x14ac:dyDescent="0.25">
      <c r="I9339" s="9">
        <f t="shared" si="147"/>
        <v>0</v>
      </c>
    </row>
    <row r="9340" spans="9:9" ht="18.75" x14ac:dyDescent="0.25">
      <c r="I9340" s="9">
        <f t="shared" si="147"/>
        <v>0</v>
      </c>
    </row>
    <row r="9341" spans="9:9" ht="18.75" x14ac:dyDescent="0.25">
      <c r="I9341" s="9">
        <f t="shared" si="147"/>
        <v>0</v>
      </c>
    </row>
    <row r="9342" spans="9:9" ht="18.75" x14ac:dyDescent="0.25">
      <c r="I9342" s="9">
        <f t="shared" si="147"/>
        <v>0</v>
      </c>
    </row>
    <row r="9343" spans="9:9" ht="18.75" x14ac:dyDescent="0.25">
      <c r="I9343" s="9">
        <f t="shared" si="147"/>
        <v>0</v>
      </c>
    </row>
    <row r="9344" spans="9:9" ht="18.75" x14ac:dyDescent="0.25">
      <c r="I9344" s="9">
        <f t="shared" si="147"/>
        <v>0</v>
      </c>
    </row>
    <row r="9345" spans="9:9" ht="18.75" x14ac:dyDescent="0.25">
      <c r="I9345" s="9">
        <f t="shared" si="147"/>
        <v>0</v>
      </c>
    </row>
    <row r="9346" spans="9:9" ht="18.75" x14ac:dyDescent="0.25">
      <c r="I9346" s="9">
        <f t="shared" si="147"/>
        <v>0</v>
      </c>
    </row>
    <row r="9347" spans="9:9" ht="18.75" x14ac:dyDescent="0.25">
      <c r="I9347" s="9">
        <f t="shared" si="147"/>
        <v>0</v>
      </c>
    </row>
    <row r="9348" spans="9:9" ht="18.75" x14ac:dyDescent="0.25">
      <c r="I9348" s="9">
        <f t="shared" si="147"/>
        <v>0</v>
      </c>
    </row>
    <row r="9349" spans="9:9" ht="18.75" x14ac:dyDescent="0.25">
      <c r="I9349" s="9">
        <f t="shared" si="147"/>
        <v>0</v>
      </c>
    </row>
    <row r="9350" spans="9:9" ht="18.75" x14ac:dyDescent="0.25">
      <c r="I9350" s="9">
        <f t="shared" si="147"/>
        <v>0</v>
      </c>
    </row>
    <row r="9351" spans="9:9" ht="18.75" x14ac:dyDescent="0.25">
      <c r="I9351" s="9">
        <f t="shared" si="147"/>
        <v>0</v>
      </c>
    </row>
    <row r="9352" spans="9:9" ht="18.75" x14ac:dyDescent="0.25">
      <c r="I9352" s="9">
        <f t="shared" ref="I9352:I9415" si="148">IFERROR((G9352*F9352)-H9352,"")</f>
        <v>0</v>
      </c>
    </row>
    <row r="9353" spans="9:9" ht="18.75" x14ac:dyDescent="0.25">
      <c r="I9353" s="9">
        <f t="shared" si="148"/>
        <v>0</v>
      </c>
    </row>
    <row r="9354" spans="9:9" ht="18.75" x14ac:dyDescent="0.25">
      <c r="I9354" s="9">
        <f t="shared" si="148"/>
        <v>0</v>
      </c>
    </row>
    <row r="9355" spans="9:9" ht="18.75" x14ac:dyDescent="0.25">
      <c r="I9355" s="9">
        <f t="shared" si="148"/>
        <v>0</v>
      </c>
    </row>
    <row r="9356" spans="9:9" ht="18.75" x14ac:dyDescent="0.25">
      <c r="I9356" s="9">
        <f t="shared" si="148"/>
        <v>0</v>
      </c>
    </row>
    <row r="9357" spans="9:9" ht="18.75" x14ac:dyDescent="0.25">
      <c r="I9357" s="9">
        <f t="shared" si="148"/>
        <v>0</v>
      </c>
    </row>
    <row r="9358" spans="9:9" ht="18.75" x14ac:dyDescent="0.25">
      <c r="I9358" s="9">
        <f t="shared" si="148"/>
        <v>0</v>
      </c>
    </row>
    <row r="9359" spans="9:9" ht="18.75" x14ac:dyDescent="0.25">
      <c r="I9359" s="9">
        <f t="shared" si="148"/>
        <v>0</v>
      </c>
    </row>
    <row r="9360" spans="9:9" ht="18.75" x14ac:dyDescent="0.25">
      <c r="I9360" s="9">
        <f t="shared" si="148"/>
        <v>0</v>
      </c>
    </row>
    <row r="9361" spans="9:9" ht="18.75" x14ac:dyDescent="0.25">
      <c r="I9361" s="9">
        <f t="shared" si="148"/>
        <v>0</v>
      </c>
    </row>
    <row r="9362" spans="9:9" ht="18.75" x14ac:dyDescent="0.25">
      <c r="I9362" s="9">
        <f t="shared" si="148"/>
        <v>0</v>
      </c>
    </row>
    <row r="9363" spans="9:9" ht="18.75" x14ac:dyDescent="0.25">
      <c r="I9363" s="9">
        <f t="shared" si="148"/>
        <v>0</v>
      </c>
    </row>
    <row r="9364" spans="9:9" ht="18.75" x14ac:dyDescent="0.25">
      <c r="I9364" s="9">
        <f t="shared" si="148"/>
        <v>0</v>
      </c>
    </row>
    <row r="9365" spans="9:9" ht="18.75" x14ac:dyDescent="0.25">
      <c r="I9365" s="9">
        <f t="shared" si="148"/>
        <v>0</v>
      </c>
    </row>
    <row r="9366" spans="9:9" ht="18.75" x14ac:dyDescent="0.25">
      <c r="I9366" s="9">
        <f t="shared" si="148"/>
        <v>0</v>
      </c>
    </row>
    <row r="9367" spans="9:9" ht="18.75" x14ac:dyDescent="0.25">
      <c r="I9367" s="9">
        <f t="shared" si="148"/>
        <v>0</v>
      </c>
    </row>
    <row r="9368" spans="9:9" ht="18.75" x14ac:dyDescent="0.25">
      <c r="I9368" s="9">
        <f t="shared" si="148"/>
        <v>0</v>
      </c>
    </row>
    <row r="9369" spans="9:9" ht="18.75" x14ac:dyDescent="0.25">
      <c r="I9369" s="9">
        <f t="shared" si="148"/>
        <v>0</v>
      </c>
    </row>
    <row r="9370" spans="9:9" ht="18.75" x14ac:dyDescent="0.25">
      <c r="I9370" s="9">
        <f t="shared" si="148"/>
        <v>0</v>
      </c>
    </row>
    <row r="9371" spans="9:9" ht="18.75" x14ac:dyDescent="0.25">
      <c r="I9371" s="9">
        <f t="shared" si="148"/>
        <v>0</v>
      </c>
    </row>
    <row r="9372" spans="9:9" ht="18.75" x14ac:dyDescent="0.25">
      <c r="I9372" s="9">
        <f t="shared" si="148"/>
        <v>0</v>
      </c>
    </row>
    <row r="9373" spans="9:9" ht="18.75" x14ac:dyDescent="0.25">
      <c r="I9373" s="9">
        <f t="shared" si="148"/>
        <v>0</v>
      </c>
    </row>
    <row r="9374" spans="9:9" ht="18.75" x14ac:dyDescent="0.25">
      <c r="I9374" s="9">
        <f t="shared" si="148"/>
        <v>0</v>
      </c>
    </row>
    <row r="9375" spans="9:9" ht="18.75" x14ac:dyDescent="0.25">
      <c r="I9375" s="9">
        <f t="shared" si="148"/>
        <v>0</v>
      </c>
    </row>
    <row r="9376" spans="9:9" ht="18.75" x14ac:dyDescent="0.25">
      <c r="I9376" s="9">
        <f t="shared" si="148"/>
        <v>0</v>
      </c>
    </row>
    <row r="9377" spans="9:9" ht="18.75" x14ac:dyDescent="0.25">
      <c r="I9377" s="9">
        <f t="shared" si="148"/>
        <v>0</v>
      </c>
    </row>
    <row r="9378" spans="9:9" ht="18.75" x14ac:dyDescent="0.25">
      <c r="I9378" s="9">
        <f t="shared" si="148"/>
        <v>0</v>
      </c>
    </row>
    <row r="9379" spans="9:9" ht="18.75" x14ac:dyDescent="0.25">
      <c r="I9379" s="9">
        <f t="shared" si="148"/>
        <v>0</v>
      </c>
    </row>
    <row r="9380" spans="9:9" ht="18.75" x14ac:dyDescent="0.25">
      <c r="I9380" s="9">
        <f t="shared" si="148"/>
        <v>0</v>
      </c>
    </row>
    <row r="9381" spans="9:9" ht="18.75" x14ac:dyDescent="0.25">
      <c r="I9381" s="9">
        <f t="shared" si="148"/>
        <v>0</v>
      </c>
    </row>
    <row r="9382" spans="9:9" ht="18.75" x14ac:dyDescent="0.25">
      <c r="I9382" s="9">
        <f t="shared" si="148"/>
        <v>0</v>
      </c>
    </row>
    <row r="9383" spans="9:9" ht="18.75" x14ac:dyDescent="0.25">
      <c r="I9383" s="9">
        <f t="shared" si="148"/>
        <v>0</v>
      </c>
    </row>
    <row r="9384" spans="9:9" ht="18.75" x14ac:dyDescent="0.25">
      <c r="I9384" s="9">
        <f t="shared" si="148"/>
        <v>0</v>
      </c>
    </row>
    <row r="9385" spans="9:9" ht="18.75" x14ac:dyDescent="0.25">
      <c r="I9385" s="9">
        <f t="shared" si="148"/>
        <v>0</v>
      </c>
    </row>
    <row r="9386" spans="9:9" ht="18.75" x14ac:dyDescent="0.25">
      <c r="I9386" s="9">
        <f t="shared" si="148"/>
        <v>0</v>
      </c>
    </row>
    <row r="9387" spans="9:9" ht="18.75" x14ac:dyDescent="0.25">
      <c r="I9387" s="9">
        <f t="shared" si="148"/>
        <v>0</v>
      </c>
    </row>
    <row r="9388" spans="9:9" ht="18.75" x14ac:dyDescent="0.25">
      <c r="I9388" s="9">
        <f t="shared" si="148"/>
        <v>0</v>
      </c>
    </row>
    <row r="9389" spans="9:9" ht="18.75" x14ac:dyDescent="0.25">
      <c r="I9389" s="9">
        <f t="shared" si="148"/>
        <v>0</v>
      </c>
    </row>
    <row r="9390" spans="9:9" ht="18.75" x14ac:dyDescent="0.25">
      <c r="I9390" s="9">
        <f t="shared" si="148"/>
        <v>0</v>
      </c>
    </row>
    <row r="9391" spans="9:9" ht="18.75" x14ac:dyDescent="0.25">
      <c r="I9391" s="9">
        <f t="shared" si="148"/>
        <v>0</v>
      </c>
    </row>
    <row r="9392" spans="9:9" ht="18.75" x14ac:dyDescent="0.25">
      <c r="I9392" s="9">
        <f t="shared" si="148"/>
        <v>0</v>
      </c>
    </row>
    <row r="9393" spans="9:9" ht="18.75" x14ac:dyDescent="0.25">
      <c r="I9393" s="9">
        <f t="shared" si="148"/>
        <v>0</v>
      </c>
    </row>
    <row r="9394" spans="9:9" ht="18.75" x14ac:dyDescent="0.25">
      <c r="I9394" s="9">
        <f t="shared" si="148"/>
        <v>0</v>
      </c>
    </row>
    <row r="9395" spans="9:9" ht="18.75" x14ac:dyDescent="0.25">
      <c r="I9395" s="9">
        <f t="shared" si="148"/>
        <v>0</v>
      </c>
    </row>
    <row r="9396" spans="9:9" ht="18.75" x14ac:dyDescent="0.25">
      <c r="I9396" s="9">
        <f t="shared" si="148"/>
        <v>0</v>
      </c>
    </row>
    <row r="9397" spans="9:9" ht="18.75" x14ac:dyDescent="0.25">
      <c r="I9397" s="9">
        <f t="shared" si="148"/>
        <v>0</v>
      </c>
    </row>
    <row r="9398" spans="9:9" ht="18.75" x14ac:dyDescent="0.25">
      <c r="I9398" s="9">
        <f t="shared" si="148"/>
        <v>0</v>
      </c>
    </row>
    <row r="9399" spans="9:9" ht="18.75" x14ac:dyDescent="0.25">
      <c r="I9399" s="9">
        <f t="shared" si="148"/>
        <v>0</v>
      </c>
    </row>
    <row r="9400" spans="9:9" ht="18.75" x14ac:dyDescent="0.25">
      <c r="I9400" s="9">
        <f t="shared" si="148"/>
        <v>0</v>
      </c>
    </row>
    <row r="9401" spans="9:9" ht="18.75" x14ac:dyDescent="0.25">
      <c r="I9401" s="9">
        <f t="shared" si="148"/>
        <v>0</v>
      </c>
    </row>
    <row r="9402" spans="9:9" ht="18.75" x14ac:dyDescent="0.25">
      <c r="I9402" s="9">
        <f t="shared" si="148"/>
        <v>0</v>
      </c>
    </row>
    <row r="9403" spans="9:9" ht="18.75" x14ac:dyDescent="0.25">
      <c r="I9403" s="9">
        <f t="shared" si="148"/>
        <v>0</v>
      </c>
    </row>
    <row r="9404" spans="9:9" ht="18.75" x14ac:dyDescent="0.25">
      <c r="I9404" s="9">
        <f t="shared" si="148"/>
        <v>0</v>
      </c>
    </row>
    <row r="9405" spans="9:9" ht="18.75" x14ac:dyDescent="0.25">
      <c r="I9405" s="9">
        <f t="shared" si="148"/>
        <v>0</v>
      </c>
    </row>
    <row r="9406" spans="9:9" ht="18.75" x14ac:dyDescent="0.25">
      <c r="I9406" s="9">
        <f t="shared" si="148"/>
        <v>0</v>
      </c>
    </row>
    <row r="9407" spans="9:9" ht="18.75" x14ac:dyDescent="0.25">
      <c r="I9407" s="9">
        <f t="shared" si="148"/>
        <v>0</v>
      </c>
    </row>
    <row r="9408" spans="9:9" ht="18.75" x14ac:dyDescent="0.25">
      <c r="I9408" s="9">
        <f t="shared" si="148"/>
        <v>0</v>
      </c>
    </row>
    <row r="9409" spans="9:9" ht="18.75" x14ac:dyDescent="0.25">
      <c r="I9409" s="9">
        <f t="shared" si="148"/>
        <v>0</v>
      </c>
    </row>
    <row r="9410" spans="9:9" ht="18.75" x14ac:dyDescent="0.25">
      <c r="I9410" s="9">
        <f t="shared" si="148"/>
        <v>0</v>
      </c>
    </row>
    <row r="9411" spans="9:9" ht="18.75" x14ac:dyDescent="0.25">
      <c r="I9411" s="9">
        <f t="shared" si="148"/>
        <v>0</v>
      </c>
    </row>
    <row r="9412" spans="9:9" ht="18.75" x14ac:dyDescent="0.25">
      <c r="I9412" s="9">
        <f t="shared" si="148"/>
        <v>0</v>
      </c>
    </row>
    <row r="9413" spans="9:9" ht="18.75" x14ac:dyDescent="0.25">
      <c r="I9413" s="9">
        <f t="shared" si="148"/>
        <v>0</v>
      </c>
    </row>
    <row r="9414" spans="9:9" ht="18.75" x14ac:dyDescent="0.25">
      <c r="I9414" s="9">
        <f t="shared" si="148"/>
        <v>0</v>
      </c>
    </row>
    <row r="9415" spans="9:9" ht="18.75" x14ac:dyDescent="0.25">
      <c r="I9415" s="9">
        <f t="shared" si="148"/>
        <v>0</v>
      </c>
    </row>
    <row r="9416" spans="9:9" ht="18.75" x14ac:dyDescent="0.25">
      <c r="I9416" s="9">
        <f t="shared" ref="I9416:I9479" si="149">IFERROR((G9416*F9416)-H9416,"")</f>
        <v>0</v>
      </c>
    </row>
    <row r="9417" spans="9:9" ht="18.75" x14ac:dyDescent="0.25">
      <c r="I9417" s="9">
        <f t="shared" si="149"/>
        <v>0</v>
      </c>
    </row>
    <row r="9418" spans="9:9" ht="18.75" x14ac:dyDescent="0.25">
      <c r="I9418" s="9">
        <f t="shared" si="149"/>
        <v>0</v>
      </c>
    </row>
    <row r="9419" spans="9:9" ht="18.75" x14ac:dyDescent="0.25">
      <c r="I9419" s="9">
        <f t="shared" si="149"/>
        <v>0</v>
      </c>
    </row>
    <row r="9420" spans="9:9" ht="18.75" x14ac:dyDescent="0.25">
      <c r="I9420" s="9">
        <f t="shared" si="149"/>
        <v>0</v>
      </c>
    </row>
    <row r="9421" spans="9:9" ht="18.75" x14ac:dyDescent="0.25">
      <c r="I9421" s="9">
        <f t="shared" si="149"/>
        <v>0</v>
      </c>
    </row>
    <row r="9422" spans="9:9" ht="18.75" x14ac:dyDescent="0.25">
      <c r="I9422" s="9">
        <f t="shared" si="149"/>
        <v>0</v>
      </c>
    </row>
    <row r="9423" spans="9:9" ht="18.75" x14ac:dyDescent="0.25">
      <c r="I9423" s="9">
        <f t="shared" si="149"/>
        <v>0</v>
      </c>
    </row>
    <row r="9424" spans="9:9" ht="18.75" x14ac:dyDescent="0.25">
      <c r="I9424" s="9">
        <f t="shared" si="149"/>
        <v>0</v>
      </c>
    </row>
    <row r="9425" spans="9:9" ht="18.75" x14ac:dyDescent="0.25">
      <c r="I9425" s="9">
        <f t="shared" si="149"/>
        <v>0</v>
      </c>
    </row>
    <row r="9426" spans="9:9" ht="18.75" x14ac:dyDescent="0.25">
      <c r="I9426" s="9">
        <f t="shared" si="149"/>
        <v>0</v>
      </c>
    </row>
    <row r="9427" spans="9:9" ht="18.75" x14ac:dyDescent="0.25">
      <c r="I9427" s="9">
        <f t="shared" si="149"/>
        <v>0</v>
      </c>
    </row>
    <row r="9428" spans="9:9" ht="18.75" x14ac:dyDescent="0.25">
      <c r="I9428" s="9">
        <f t="shared" si="149"/>
        <v>0</v>
      </c>
    </row>
    <row r="9429" spans="9:9" ht="18.75" x14ac:dyDescent="0.25">
      <c r="I9429" s="9">
        <f t="shared" si="149"/>
        <v>0</v>
      </c>
    </row>
    <row r="9430" spans="9:9" ht="18.75" x14ac:dyDescent="0.25">
      <c r="I9430" s="9">
        <f t="shared" si="149"/>
        <v>0</v>
      </c>
    </row>
    <row r="9431" spans="9:9" ht="18.75" x14ac:dyDescent="0.25">
      <c r="I9431" s="9">
        <f t="shared" si="149"/>
        <v>0</v>
      </c>
    </row>
    <row r="9432" spans="9:9" ht="18.75" x14ac:dyDescent="0.25">
      <c r="I9432" s="9">
        <f t="shared" si="149"/>
        <v>0</v>
      </c>
    </row>
    <row r="9433" spans="9:9" ht="18.75" x14ac:dyDescent="0.25">
      <c r="I9433" s="9">
        <f t="shared" si="149"/>
        <v>0</v>
      </c>
    </row>
    <row r="9434" spans="9:9" ht="18.75" x14ac:dyDescent="0.25">
      <c r="I9434" s="9">
        <f t="shared" si="149"/>
        <v>0</v>
      </c>
    </row>
    <row r="9435" spans="9:9" ht="18.75" x14ac:dyDescent="0.25">
      <c r="I9435" s="9">
        <f t="shared" si="149"/>
        <v>0</v>
      </c>
    </row>
    <row r="9436" spans="9:9" ht="18.75" x14ac:dyDescent="0.25">
      <c r="I9436" s="9">
        <f t="shared" si="149"/>
        <v>0</v>
      </c>
    </row>
    <row r="9437" spans="9:9" ht="18.75" x14ac:dyDescent="0.25">
      <c r="I9437" s="9">
        <f t="shared" si="149"/>
        <v>0</v>
      </c>
    </row>
    <row r="9438" spans="9:9" ht="18.75" x14ac:dyDescent="0.25">
      <c r="I9438" s="9">
        <f t="shared" si="149"/>
        <v>0</v>
      </c>
    </row>
    <row r="9439" spans="9:9" ht="18.75" x14ac:dyDescent="0.25">
      <c r="I9439" s="9">
        <f t="shared" si="149"/>
        <v>0</v>
      </c>
    </row>
    <row r="9440" spans="9:9" ht="18.75" x14ac:dyDescent="0.25">
      <c r="I9440" s="9">
        <f t="shared" si="149"/>
        <v>0</v>
      </c>
    </row>
    <row r="9441" spans="9:9" ht="18.75" x14ac:dyDescent="0.25">
      <c r="I9441" s="9">
        <f t="shared" si="149"/>
        <v>0</v>
      </c>
    </row>
    <row r="9442" spans="9:9" ht="18.75" x14ac:dyDescent="0.25">
      <c r="I9442" s="9">
        <f t="shared" si="149"/>
        <v>0</v>
      </c>
    </row>
    <row r="9443" spans="9:9" ht="18.75" x14ac:dyDescent="0.25">
      <c r="I9443" s="9">
        <f t="shared" si="149"/>
        <v>0</v>
      </c>
    </row>
    <row r="9444" spans="9:9" ht="18.75" x14ac:dyDescent="0.25">
      <c r="I9444" s="9">
        <f t="shared" si="149"/>
        <v>0</v>
      </c>
    </row>
    <row r="9445" spans="9:9" ht="18.75" x14ac:dyDescent="0.25">
      <c r="I9445" s="9">
        <f t="shared" si="149"/>
        <v>0</v>
      </c>
    </row>
    <row r="9446" spans="9:9" ht="18.75" x14ac:dyDescent="0.25">
      <c r="I9446" s="9">
        <f t="shared" si="149"/>
        <v>0</v>
      </c>
    </row>
    <row r="9447" spans="9:9" ht="18.75" x14ac:dyDescent="0.25">
      <c r="I9447" s="9">
        <f t="shared" si="149"/>
        <v>0</v>
      </c>
    </row>
    <row r="9448" spans="9:9" ht="18.75" x14ac:dyDescent="0.25">
      <c r="I9448" s="9">
        <f t="shared" si="149"/>
        <v>0</v>
      </c>
    </row>
    <row r="9449" spans="9:9" ht="18.75" x14ac:dyDescent="0.25">
      <c r="I9449" s="9">
        <f t="shared" si="149"/>
        <v>0</v>
      </c>
    </row>
    <row r="9450" spans="9:9" ht="18.75" x14ac:dyDescent="0.25">
      <c r="I9450" s="9">
        <f t="shared" si="149"/>
        <v>0</v>
      </c>
    </row>
    <row r="9451" spans="9:9" ht="18.75" x14ac:dyDescent="0.25">
      <c r="I9451" s="9">
        <f t="shared" si="149"/>
        <v>0</v>
      </c>
    </row>
    <row r="9452" spans="9:9" ht="18.75" x14ac:dyDescent="0.25">
      <c r="I9452" s="9">
        <f t="shared" si="149"/>
        <v>0</v>
      </c>
    </row>
    <row r="9453" spans="9:9" ht="18.75" x14ac:dyDescent="0.25">
      <c r="I9453" s="9">
        <f t="shared" si="149"/>
        <v>0</v>
      </c>
    </row>
    <row r="9454" spans="9:9" ht="18.75" x14ac:dyDescent="0.25">
      <c r="I9454" s="9">
        <f t="shared" si="149"/>
        <v>0</v>
      </c>
    </row>
    <row r="9455" spans="9:9" ht="18.75" x14ac:dyDescent="0.25">
      <c r="I9455" s="9">
        <f t="shared" si="149"/>
        <v>0</v>
      </c>
    </row>
    <row r="9456" spans="9:9" ht="18.75" x14ac:dyDescent="0.25">
      <c r="I9456" s="9">
        <f t="shared" si="149"/>
        <v>0</v>
      </c>
    </row>
    <row r="9457" spans="9:9" ht="18.75" x14ac:dyDescent="0.25">
      <c r="I9457" s="9">
        <f t="shared" si="149"/>
        <v>0</v>
      </c>
    </row>
    <row r="9458" spans="9:9" ht="18.75" x14ac:dyDescent="0.25">
      <c r="I9458" s="9">
        <f t="shared" si="149"/>
        <v>0</v>
      </c>
    </row>
    <row r="9459" spans="9:9" ht="18.75" x14ac:dyDescent="0.25">
      <c r="I9459" s="9">
        <f t="shared" si="149"/>
        <v>0</v>
      </c>
    </row>
    <row r="9460" spans="9:9" ht="18.75" x14ac:dyDescent="0.25">
      <c r="I9460" s="9">
        <f t="shared" si="149"/>
        <v>0</v>
      </c>
    </row>
    <row r="9461" spans="9:9" ht="18.75" x14ac:dyDescent="0.25">
      <c r="I9461" s="9">
        <f t="shared" si="149"/>
        <v>0</v>
      </c>
    </row>
    <row r="9462" spans="9:9" ht="18.75" x14ac:dyDescent="0.25">
      <c r="I9462" s="9">
        <f t="shared" si="149"/>
        <v>0</v>
      </c>
    </row>
    <row r="9463" spans="9:9" ht="18.75" x14ac:dyDescent="0.25">
      <c r="I9463" s="9">
        <f t="shared" si="149"/>
        <v>0</v>
      </c>
    </row>
    <row r="9464" spans="9:9" ht="18.75" x14ac:dyDescent="0.25">
      <c r="I9464" s="9">
        <f t="shared" si="149"/>
        <v>0</v>
      </c>
    </row>
    <row r="9465" spans="9:9" ht="18.75" x14ac:dyDescent="0.25">
      <c r="I9465" s="9">
        <f t="shared" si="149"/>
        <v>0</v>
      </c>
    </row>
    <row r="9466" spans="9:9" ht="18.75" x14ac:dyDescent="0.25">
      <c r="I9466" s="9">
        <f t="shared" si="149"/>
        <v>0</v>
      </c>
    </row>
    <row r="9467" spans="9:9" ht="18.75" x14ac:dyDescent="0.25">
      <c r="I9467" s="9">
        <f t="shared" si="149"/>
        <v>0</v>
      </c>
    </row>
    <row r="9468" spans="9:9" ht="18.75" x14ac:dyDescent="0.25">
      <c r="I9468" s="9">
        <f t="shared" si="149"/>
        <v>0</v>
      </c>
    </row>
    <row r="9469" spans="9:9" ht="18.75" x14ac:dyDescent="0.25">
      <c r="I9469" s="9">
        <f t="shared" si="149"/>
        <v>0</v>
      </c>
    </row>
    <row r="9470" spans="9:9" ht="18.75" x14ac:dyDescent="0.25">
      <c r="I9470" s="9">
        <f t="shared" si="149"/>
        <v>0</v>
      </c>
    </row>
    <row r="9471" spans="9:9" ht="18.75" x14ac:dyDescent="0.25">
      <c r="I9471" s="9">
        <f t="shared" si="149"/>
        <v>0</v>
      </c>
    </row>
    <row r="9472" spans="9:9" ht="18.75" x14ac:dyDescent="0.25">
      <c r="I9472" s="9">
        <f t="shared" si="149"/>
        <v>0</v>
      </c>
    </row>
    <row r="9473" spans="9:9" ht="18.75" x14ac:dyDescent="0.25">
      <c r="I9473" s="9">
        <f t="shared" si="149"/>
        <v>0</v>
      </c>
    </row>
    <row r="9474" spans="9:9" ht="18.75" x14ac:dyDescent="0.25">
      <c r="I9474" s="9">
        <f t="shared" si="149"/>
        <v>0</v>
      </c>
    </row>
    <row r="9475" spans="9:9" ht="18.75" x14ac:dyDescent="0.25">
      <c r="I9475" s="9">
        <f t="shared" si="149"/>
        <v>0</v>
      </c>
    </row>
    <row r="9476" spans="9:9" ht="18.75" x14ac:dyDescent="0.25">
      <c r="I9476" s="9">
        <f t="shared" si="149"/>
        <v>0</v>
      </c>
    </row>
    <row r="9477" spans="9:9" ht="18.75" x14ac:dyDescent="0.25">
      <c r="I9477" s="9">
        <f t="shared" si="149"/>
        <v>0</v>
      </c>
    </row>
    <row r="9478" spans="9:9" ht="18.75" x14ac:dyDescent="0.25">
      <c r="I9478" s="9">
        <f t="shared" si="149"/>
        <v>0</v>
      </c>
    </row>
    <row r="9479" spans="9:9" ht="18.75" x14ac:dyDescent="0.25">
      <c r="I9479" s="9">
        <f t="shared" si="149"/>
        <v>0</v>
      </c>
    </row>
    <row r="9480" spans="9:9" ht="18.75" x14ac:dyDescent="0.25">
      <c r="I9480" s="9">
        <f t="shared" ref="I9480:I9543" si="150">IFERROR((G9480*F9480)-H9480,"")</f>
        <v>0</v>
      </c>
    </row>
    <row r="9481" spans="9:9" ht="18.75" x14ac:dyDescent="0.25">
      <c r="I9481" s="9">
        <f t="shared" si="150"/>
        <v>0</v>
      </c>
    </row>
    <row r="9482" spans="9:9" ht="18.75" x14ac:dyDescent="0.25">
      <c r="I9482" s="9">
        <f t="shared" si="150"/>
        <v>0</v>
      </c>
    </row>
    <row r="9483" spans="9:9" ht="18.75" x14ac:dyDescent="0.25">
      <c r="I9483" s="9">
        <f t="shared" si="150"/>
        <v>0</v>
      </c>
    </row>
    <row r="9484" spans="9:9" ht="18.75" x14ac:dyDescent="0.25">
      <c r="I9484" s="9">
        <f t="shared" si="150"/>
        <v>0</v>
      </c>
    </row>
    <row r="9485" spans="9:9" ht="18.75" x14ac:dyDescent="0.25">
      <c r="I9485" s="9">
        <f t="shared" si="150"/>
        <v>0</v>
      </c>
    </row>
    <row r="9486" spans="9:9" ht="18.75" x14ac:dyDescent="0.25">
      <c r="I9486" s="9">
        <f t="shared" si="150"/>
        <v>0</v>
      </c>
    </row>
    <row r="9487" spans="9:9" ht="18.75" x14ac:dyDescent="0.25">
      <c r="I9487" s="9">
        <f t="shared" si="150"/>
        <v>0</v>
      </c>
    </row>
    <row r="9488" spans="9:9" ht="18.75" x14ac:dyDescent="0.25">
      <c r="I9488" s="9">
        <f t="shared" si="150"/>
        <v>0</v>
      </c>
    </row>
    <row r="9489" spans="9:9" ht="18.75" x14ac:dyDescent="0.25">
      <c r="I9489" s="9">
        <f t="shared" si="150"/>
        <v>0</v>
      </c>
    </row>
    <row r="9490" spans="9:9" ht="18.75" x14ac:dyDescent="0.25">
      <c r="I9490" s="9">
        <f t="shared" si="150"/>
        <v>0</v>
      </c>
    </row>
    <row r="9491" spans="9:9" ht="18.75" x14ac:dyDescent="0.25">
      <c r="I9491" s="9">
        <f t="shared" si="150"/>
        <v>0</v>
      </c>
    </row>
    <row r="9492" spans="9:9" ht="18.75" x14ac:dyDescent="0.25">
      <c r="I9492" s="9">
        <f t="shared" si="150"/>
        <v>0</v>
      </c>
    </row>
    <row r="9493" spans="9:9" ht="18.75" x14ac:dyDescent="0.25">
      <c r="I9493" s="9">
        <f t="shared" si="150"/>
        <v>0</v>
      </c>
    </row>
    <row r="9494" spans="9:9" ht="18.75" x14ac:dyDescent="0.25">
      <c r="I9494" s="9">
        <f t="shared" si="150"/>
        <v>0</v>
      </c>
    </row>
    <row r="9495" spans="9:9" ht="18.75" x14ac:dyDescent="0.25">
      <c r="I9495" s="9">
        <f t="shared" si="150"/>
        <v>0</v>
      </c>
    </row>
    <row r="9496" spans="9:9" ht="18.75" x14ac:dyDescent="0.25">
      <c r="I9496" s="9">
        <f t="shared" si="150"/>
        <v>0</v>
      </c>
    </row>
    <row r="9497" spans="9:9" ht="18.75" x14ac:dyDescent="0.25">
      <c r="I9497" s="9">
        <f t="shared" si="150"/>
        <v>0</v>
      </c>
    </row>
    <row r="9498" spans="9:9" ht="18.75" x14ac:dyDescent="0.25">
      <c r="I9498" s="9">
        <f t="shared" si="150"/>
        <v>0</v>
      </c>
    </row>
    <row r="9499" spans="9:9" ht="18.75" x14ac:dyDescent="0.25">
      <c r="I9499" s="9">
        <f t="shared" si="150"/>
        <v>0</v>
      </c>
    </row>
    <row r="9500" spans="9:9" ht="18.75" x14ac:dyDescent="0.25">
      <c r="I9500" s="9">
        <f t="shared" si="150"/>
        <v>0</v>
      </c>
    </row>
    <row r="9501" spans="9:9" ht="18.75" x14ac:dyDescent="0.25">
      <c r="I9501" s="9">
        <f t="shared" si="150"/>
        <v>0</v>
      </c>
    </row>
    <row r="9502" spans="9:9" ht="18.75" x14ac:dyDescent="0.25">
      <c r="I9502" s="9">
        <f t="shared" si="150"/>
        <v>0</v>
      </c>
    </row>
    <row r="9503" spans="9:9" ht="18.75" x14ac:dyDescent="0.25">
      <c r="I9503" s="9">
        <f t="shared" si="150"/>
        <v>0</v>
      </c>
    </row>
    <row r="9504" spans="9:9" ht="18.75" x14ac:dyDescent="0.25">
      <c r="I9504" s="9">
        <f t="shared" si="150"/>
        <v>0</v>
      </c>
    </row>
    <row r="9505" spans="9:9" ht="18.75" x14ac:dyDescent="0.25">
      <c r="I9505" s="9">
        <f t="shared" si="150"/>
        <v>0</v>
      </c>
    </row>
    <row r="9506" spans="9:9" ht="18.75" x14ac:dyDescent="0.25">
      <c r="I9506" s="9">
        <f t="shared" si="150"/>
        <v>0</v>
      </c>
    </row>
    <row r="9507" spans="9:9" ht="18.75" x14ac:dyDescent="0.25">
      <c r="I9507" s="9">
        <f t="shared" si="150"/>
        <v>0</v>
      </c>
    </row>
    <row r="9508" spans="9:9" ht="18.75" x14ac:dyDescent="0.25">
      <c r="I9508" s="9">
        <f t="shared" si="150"/>
        <v>0</v>
      </c>
    </row>
    <row r="9509" spans="9:9" ht="18.75" x14ac:dyDescent="0.25">
      <c r="I9509" s="9">
        <f t="shared" si="150"/>
        <v>0</v>
      </c>
    </row>
    <row r="9510" spans="9:9" ht="18.75" x14ac:dyDescent="0.25">
      <c r="I9510" s="9">
        <f t="shared" si="150"/>
        <v>0</v>
      </c>
    </row>
    <row r="9511" spans="9:9" ht="18.75" x14ac:dyDescent="0.25">
      <c r="I9511" s="9">
        <f t="shared" si="150"/>
        <v>0</v>
      </c>
    </row>
    <row r="9512" spans="9:9" ht="18.75" x14ac:dyDescent="0.25">
      <c r="I9512" s="9">
        <f t="shared" si="150"/>
        <v>0</v>
      </c>
    </row>
    <row r="9513" spans="9:9" ht="18.75" x14ac:dyDescent="0.25">
      <c r="I9513" s="9">
        <f t="shared" si="150"/>
        <v>0</v>
      </c>
    </row>
    <row r="9514" spans="9:9" ht="18.75" x14ac:dyDescent="0.25">
      <c r="I9514" s="9">
        <f t="shared" si="150"/>
        <v>0</v>
      </c>
    </row>
    <row r="9515" spans="9:9" ht="18.75" x14ac:dyDescent="0.25">
      <c r="I9515" s="9">
        <f t="shared" si="150"/>
        <v>0</v>
      </c>
    </row>
    <row r="9516" spans="9:9" ht="18.75" x14ac:dyDescent="0.25">
      <c r="I9516" s="9">
        <f t="shared" si="150"/>
        <v>0</v>
      </c>
    </row>
    <row r="9517" spans="9:9" ht="18.75" x14ac:dyDescent="0.25">
      <c r="I9517" s="9">
        <f t="shared" si="150"/>
        <v>0</v>
      </c>
    </row>
    <row r="9518" spans="9:9" ht="18.75" x14ac:dyDescent="0.25">
      <c r="I9518" s="9">
        <f t="shared" si="150"/>
        <v>0</v>
      </c>
    </row>
    <row r="9519" spans="9:9" ht="18.75" x14ac:dyDescent="0.25">
      <c r="I9519" s="9">
        <f t="shared" si="150"/>
        <v>0</v>
      </c>
    </row>
    <row r="9520" spans="9:9" ht="18.75" x14ac:dyDescent="0.25">
      <c r="I9520" s="9">
        <f t="shared" si="150"/>
        <v>0</v>
      </c>
    </row>
    <row r="9521" spans="9:9" ht="18.75" x14ac:dyDescent="0.25">
      <c r="I9521" s="9">
        <f t="shared" si="150"/>
        <v>0</v>
      </c>
    </row>
    <row r="9522" spans="9:9" ht="18.75" x14ac:dyDescent="0.25">
      <c r="I9522" s="9">
        <f t="shared" si="150"/>
        <v>0</v>
      </c>
    </row>
    <row r="9523" spans="9:9" ht="18.75" x14ac:dyDescent="0.25">
      <c r="I9523" s="9">
        <f t="shared" si="150"/>
        <v>0</v>
      </c>
    </row>
    <row r="9524" spans="9:9" ht="18.75" x14ac:dyDescent="0.25">
      <c r="I9524" s="9">
        <f t="shared" si="150"/>
        <v>0</v>
      </c>
    </row>
    <row r="9525" spans="9:9" ht="18.75" x14ac:dyDescent="0.25">
      <c r="I9525" s="9">
        <f t="shared" si="150"/>
        <v>0</v>
      </c>
    </row>
    <row r="9526" spans="9:9" ht="18.75" x14ac:dyDescent="0.25">
      <c r="I9526" s="9">
        <f t="shared" si="150"/>
        <v>0</v>
      </c>
    </row>
    <row r="9527" spans="9:9" ht="18.75" x14ac:dyDescent="0.25">
      <c r="I9527" s="9">
        <f t="shared" si="150"/>
        <v>0</v>
      </c>
    </row>
    <row r="9528" spans="9:9" ht="18.75" x14ac:dyDescent="0.25">
      <c r="I9528" s="9">
        <f t="shared" si="150"/>
        <v>0</v>
      </c>
    </row>
    <row r="9529" spans="9:9" ht="18.75" x14ac:dyDescent="0.25">
      <c r="I9529" s="9">
        <f t="shared" si="150"/>
        <v>0</v>
      </c>
    </row>
    <row r="9530" spans="9:9" ht="18.75" x14ac:dyDescent="0.25">
      <c r="I9530" s="9">
        <f t="shared" si="150"/>
        <v>0</v>
      </c>
    </row>
    <row r="9531" spans="9:9" ht="18.75" x14ac:dyDescent="0.25">
      <c r="I9531" s="9">
        <f t="shared" si="150"/>
        <v>0</v>
      </c>
    </row>
    <row r="9532" spans="9:9" ht="18.75" x14ac:dyDescent="0.25">
      <c r="I9532" s="9">
        <f t="shared" si="150"/>
        <v>0</v>
      </c>
    </row>
    <row r="9533" spans="9:9" ht="18.75" x14ac:dyDescent="0.25">
      <c r="I9533" s="9">
        <f t="shared" si="150"/>
        <v>0</v>
      </c>
    </row>
    <row r="9534" spans="9:9" ht="18.75" x14ac:dyDescent="0.25">
      <c r="I9534" s="9">
        <f t="shared" si="150"/>
        <v>0</v>
      </c>
    </row>
    <row r="9535" spans="9:9" ht="18.75" x14ac:dyDescent="0.25">
      <c r="I9535" s="9">
        <f t="shared" si="150"/>
        <v>0</v>
      </c>
    </row>
    <row r="9536" spans="9:9" ht="18.75" x14ac:dyDescent="0.25">
      <c r="I9536" s="9">
        <f t="shared" si="150"/>
        <v>0</v>
      </c>
    </row>
    <row r="9537" spans="9:9" ht="18.75" x14ac:dyDescent="0.25">
      <c r="I9537" s="9">
        <f t="shared" si="150"/>
        <v>0</v>
      </c>
    </row>
    <row r="9538" spans="9:9" ht="18.75" x14ac:dyDescent="0.25">
      <c r="I9538" s="9">
        <f t="shared" si="150"/>
        <v>0</v>
      </c>
    </row>
    <row r="9539" spans="9:9" ht="18.75" x14ac:dyDescent="0.25">
      <c r="I9539" s="9">
        <f t="shared" si="150"/>
        <v>0</v>
      </c>
    </row>
    <row r="9540" spans="9:9" ht="18.75" x14ac:dyDescent="0.25">
      <c r="I9540" s="9">
        <f t="shared" si="150"/>
        <v>0</v>
      </c>
    </row>
    <row r="9541" spans="9:9" ht="18.75" x14ac:dyDescent="0.25">
      <c r="I9541" s="9">
        <f t="shared" si="150"/>
        <v>0</v>
      </c>
    </row>
    <row r="9542" spans="9:9" ht="18.75" x14ac:dyDescent="0.25">
      <c r="I9542" s="9">
        <f t="shared" si="150"/>
        <v>0</v>
      </c>
    </row>
    <row r="9543" spans="9:9" ht="18.75" x14ac:dyDescent="0.25">
      <c r="I9543" s="9">
        <f t="shared" si="150"/>
        <v>0</v>
      </c>
    </row>
    <row r="9544" spans="9:9" ht="18.75" x14ac:dyDescent="0.25">
      <c r="I9544" s="9">
        <f t="shared" ref="I9544:I9607" si="151">IFERROR((G9544*F9544)-H9544,"")</f>
        <v>0</v>
      </c>
    </row>
    <row r="9545" spans="9:9" ht="18.75" x14ac:dyDescent="0.25">
      <c r="I9545" s="9">
        <f t="shared" si="151"/>
        <v>0</v>
      </c>
    </row>
    <row r="9546" spans="9:9" ht="18.75" x14ac:dyDescent="0.25">
      <c r="I9546" s="9">
        <f t="shared" si="151"/>
        <v>0</v>
      </c>
    </row>
    <row r="9547" spans="9:9" ht="18.75" x14ac:dyDescent="0.25">
      <c r="I9547" s="9">
        <f t="shared" si="151"/>
        <v>0</v>
      </c>
    </row>
    <row r="9548" spans="9:9" ht="18.75" x14ac:dyDescent="0.25">
      <c r="I9548" s="9">
        <f t="shared" si="151"/>
        <v>0</v>
      </c>
    </row>
    <row r="9549" spans="9:9" ht="18.75" x14ac:dyDescent="0.25">
      <c r="I9549" s="9">
        <f t="shared" si="151"/>
        <v>0</v>
      </c>
    </row>
    <row r="9550" spans="9:9" ht="18.75" x14ac:dyDescent="0.25">
      <c r="I9550" s="9">
        <f t="shared" si="151"/>
        <v>0</v>
      </c>
    </row>
    <row r="9551" spans="9:9" ht="18.75" x14ac:dyDescent="0.25">
      <c r="I9551" s="9">
        <f t="shared" si="151"/>
        <v>0</v>
      </c>
    </row>
    <row r="9552" spans="9:9" ht="18.75" x14ac:dyDescent="0.25">
      <c r="I9552" s="9">
        <f t="shared" si="151"/>
        <v>0</v>
      </c>
    </row>
    <row r="9553" spans="9:9" ht="18.75" x14ac:dyDescent="0.25">
      <c r="I9553" s="9">
        <f t="shared" si="151"/>
        <v>0</v>
      </c>
    </row>
    <row r="9554" spans="9:9" ht="18.75" x14ac:dyDescent="0.25">
      <c r="I9554" s="9">
        <f t="shared" si="151"/>
        <v>0</v>
      </c>
    </row>
    <row r="9555" spans="9:9" ht="18.75" x14ac:dyDescent="0.25">
      <c r="I9555" s="9">
        <f t="shared" si="151"/>
        <v>0</v>
      </c>
    </row>
    <row r="9556" spans="9:9" ht="18.75" x14ac:dyDescent="0.25">
      <c r="I9556" s="9">
        <f t="shared" si="151"/>
        <v>0</v>
      </c>
    </row>
    <row r="9557" spans="9:9" ht="18.75" x14ac:dyDescent="0.25">
      <c r="I9557" s="9">
        <f t="shared" si="151"/>
        <v>0</v>
      </c>
    </row>
    <row r="9558" spans="9:9" ht="18.75" x14ac:dyDescent="0.25">
      <c r="I9558" s="9">
        <f t="shared" si="151"/>
        <v>0</v>
      </c>
    </row>
    <row r="9559" spans="9:9" ht="18.75" x14ac:dyDescent="0.25">
      <c r="I9559" s="9">
        <f t="shared" si="151"/>
        <v>0</v>
      </c>
    </row>
    <row r="9560" spans="9:9" ht="18.75" x14ac:dyDescent="0.25">
      <c r="I9560" s="9">
        <f t="shared" si="151"/>
        <v>0</v>
      </c>
    </row>
    <row r="9561" spans="9:9" ht="18.75" x14ac:dyDescent="0.25">
      <c r="I9561" s="9">
        <f t="shared" si="151"/>
        <v>0</v>
      </c>
    </row>
    <row r="9562" spans="9:9" ht="18.75" x14ac:dyDescent="0.25">
      <c r="I9562" s="9">
        <f t="shared" si="151"/>
        <v>0</v>
      </c>
    </row>
    <row r="9563" spans="9:9" ht="18.75" x14ac:dyDescent="0.25">
      <c r="I9563" s="9">
        <f t="shared" si="151"/>
        <v>0</v>
      </c>
    </row>
    <row r="9564" spans="9:9" ht="18.75" x14ac:dyDescent="0.25">
      <c r="I9564" s="9">
        <f t="shared" si="151"/>
        <v>0</v>
      </c>
    </row>
    <row r="9565" spans="9:9" ht="18.75" x14ac:dyDescent="0.25">
      <c r="I9565" s="9">
        <f t="shared" si="151"/>
        <v>0</v>
      </c>
    </row>
    <row r="9566" spans="9:9" ht="18.75" x14ac:dyDescent="0.25">
      <c r="I9566" s="9">
        <f t="shared" si="151"/>
        <v>0</v>
      </c>
    </row>
    <row r="9567" spans="9:9" ht="18.75" x14ac:dyDescent="0.25">
      <c r="I9567" s="9">
        <f t="shared" si="151"/>
        <v>0</v>
      </c>
    </row>
    <row r="9568" spans="9:9" ht="18.75" x14ac:dyDescent="0.25">
      <c r="I9568" s="9">
        <f t="shared" si="151"/>
        <v>0</v>
      </c>
    </row>
    <row r="9569" spans="9:9" ht="18.75" x14ac:dyDescent="0.25">
      <c r="I9569" s="9">
        <f t="shared" si="151"/>
        <v>0</v>
      </c>
    </row>
    <row r="9570" spans="9:9" ht="18.75" x14ac:dyDescent="0.25">
      <c r="I9570" s="9">
        <f t="shared" si="151"/>
        <v>0</v>
      </c>
    </row>
    <row r="9571" spans="9:9" ht="18.75" x14ac:dyDescent="0.25">
      <c r="I9571" s="9">
        <f t="shared" si="151"/>
        <v>0</v>
      </c>
    </row>
    <row r="9572" spans="9:9" ht="18.75" x14ac:dyDescent="0.25">
      <c r="I9572" s="9">
        <f t="shared" si="151"/>
        <v>0</v>
      </c>
    </row>
    <row r="9573" spans="9:9" ht="18.75" x14ac:dyDescent="0.25">
      <c r="I9573" s="9">
        <f t="shared" si="151"/>
        <v>0</v>
      </c>
    </row>
    <row r="9574" spans="9:9" ht="18.75" x14ac:dyDescent="0.25">
      <c r="I9574" s="9">
        <f t="shared" si="151"/>
        <v>0</v>
      </c>
    </row>
    <row r="9575" spans="9:9" ht="18.75" x14ac:dyDescent="0.25">
      <c r="I9575" s="9">
        <f t="shared" si="151"/>
        <v>0</v>
      </c>
    </row>
    <row r="9576" spans="9:9" ht="18.75" x14ac:dyDescent="0.25">
      <c r="I9576" s="9">
        <f t="shared" si="151"/>
        <v>0</v>
      </c>
    </row>
    <row r="9577" spans="9:9" ht="18.75" x14ac:dyDescent="0.25">
      <c r="I9577" s="9">
        <f t="shared" si="151"/>
        <v>0</v>
      </c>
    </row>
    <row r="9578" spans="9:9" ht="18.75" x14ac:dyDescent="0.25">
      <c r="I9578" s="9">
        <f t="shared" si="151"/>
        <v>0</v>
      </c>
    </row>
    <row r="9579" spans="9:9" ht="18.75" x14ac:dyDescent="0.25">
      <c r="I9579" s="9">
        <f t="shared" si="151"/>
        <v>0</v>
      </c>
    </row>
    <row r="9580" spans="9:9" ht="18.75" x14ac:dyDescent="0.25">
      <c r="I9580" s="9">
        <f t="shared" si="151"/>
        <v>0</v>
      </c>
    </row>
    <row r="9581" spans="9:9" ht="18.75" x14ac:dyDescent="0.25">
      <c r="I9581" s="9">
        <f t="shared" si="151"/>
        <v>0</v>
      </c>
    </row>
    <row r="9582" spans="9:9" ht="18.75" x14ac:dyDescent="0.25">
      <c r="I9582" s="9">
        <f t="shared" si="151"/>
        <v>0</v>
      </c>
    </row>
    <row r="9583" spans="9:9" ht="18.75" x14ac:dyDescent="0.25">
      <c r="I9583" s="9">
        <f t="shared" si="151"/>
        <v>0</v>
      </c>
    </row>
    <row r="9584" spans="9:9" ht="18.75" x14ac:dyDescent="0.25">
      <c r="I9584" s="9">
        <f t="shared" si="151"/>
        <v>0</v>
      </c>
    </row>
    <row r="9585" spans="9:9" ht="18.75" x14ac:dyDescent="0.25">
      <c r="I9585" s="9">
        <f t="shared" si="151"/>
        <v>0</v>
      </c>
    </row>
    <row r="9586" spans="9:9" ht="18.75" x14ac:dyDescent="0.25">
      <c r="I9586" s="9">
        <f t="shared" si="151"/>
        <v>0</v>
      </c>
    </row>
    <row r="9587" spans="9:9" ht="18.75" x14ac:dyDescent="0.25">
      <c r="I9587" s="9">
        <f t="shared" si="151"/>
        <v>0</v>
      </c>
    </row>
    <row r="9588" spans="9:9" ht="18.75" x14ac:dyDescent="0.25">
      <c r="I9588" s="9">
        <f t="shared" si="151"/>
        <v>0</v>
      </c>
    </row>
    <row r="9589" spans="9:9" ht="18.75" x14ac:dyDescent="0.25">
      <c r="I9589" s="9">
        <f t="shared" si="151"/>
        <v>0</v>
      </c>
    </row>
    <row r="9590" spans="9:9" ht="18.75" x14ac:dyDescent="0.25">
      <c r="I9590" s="9">
        <f t="shared" si="151"/>
        <v>0</v>
      </c>
    </row>
    <row r="9591" spans="9:9" ht="18.75" x14ac:dyDescent="0.25">
      <c r="I9591" s="9">
        <f t="shared" si="151"/>
        <v>0</v>
      </c>
    </row>
    <row r="9592" spans="9:9" ht="18.75" x14ac:dyDescent="0.25">
      <c r="I9592" s="9">
        <f t="shared" si="151"/>
        <v>0</v>
      </c>
    </row>
    <row r="9593" spans="9:9" ht="18.75" x14ac:dyDescent="0.25">
      <c r="I9593" s="9">
        <f t="shared" si="151"/>
        <v>0</v>
      </c>
    </row>
    <row r="9594" spans="9:9" ht="18.75" x14ac:dyDescent="0.25">
      <c r="I9594" s="9">
        <f t="shared" si="151"/>
        <v>0</v>
      </c>
    </row>
    <row r="9595" spans="9:9" ht="18.75" x14ac:dyDescent="0.25">
      <c r="I9595" s="9">
        <f t="shared" si="151"/>
        <v>0</v>
      </c>
    </row>
    <row r="9596" spans="9:9" ht="18.75" x14ac:dyDescent="0.25">
      <c r="I9596" s="9">
        <f t="shared" si="151"/>
        <v>0</v>
      </c>
    </row>
    <row r="9597" spans="9:9" ht="18.75" x14ac:dyDescent="0.25">
      <c r="I9597" s="9">
        <f t="shared" si="151"/>
        <v>0</v>
      </c>
    </row>
    <row r="9598" spans="9:9" ht="18.75" x14ac:dyDescent="0.25">
      <c r="I9598" s="9">
        <f t="shared" si="151"/>
        <v>0</v>
      </c>
    </row>
    <row r="9599" spans="9:9" ht="18.75" x14ac:dyDescent="0.25">
      <c r="I9599" s="9">
        <f t="shared" si="151"/>
        <v>0</v>
      </c>
    </row>
    <row r="9600" spans="9:9" ht="18.75" x14ac:dyDescent="0.25">
      <c r="I9600" s="9">
        <f t="shared" si="151"/>
        <v>0</v>
      </c>
    </row>
    <row r="9601" spans="9:9" ht="18.75" x14ac:dyDescent="0.25">
      <c r="I9601" s="9">
        <f t="shared" si="151"/>
        <v>0</v>
      </c>
    </row>
    <row r="9602" spans="9:9" ht="18.75" x14ac:dyDescent="0.25">
      <c r="I9602" s="9">
        <f t="shared" si="151"/>
        <v>0</v>
      </c>
    </row>
    <row r="9603" spans="9:9" ht="18.75" x14ac:dyDescent="0.25">
      <c r="I9603" s="9">
        <f t="shared" si="151"/>
        <v>0</v>
      </c>
    </row>
    <row r="9604" spans="9:9" ht="18.75" x14ac:dyDescent="0.25">
      <c r="I9604" s="9">
        <f t="shared" si="151"/>
        <v>0</v>
      </c>
    </row>
    <row r="9605" spans="9:9" ht="18.75" x14ac:dyDescent="0.25">
      <c r="I9605" s="9">
        <f t="shared" si="151"/>
        <v>0</v>
      </c>
    </row>
    <row r="9606" spans="9:9" ht="18.75" x14ac:dyDescent="0.25">
      <c r="I9606" s="9">
        <f t="shared" si="151"/>
        <v>0</v>
      </c>
    </row>
    <row r="9607" spans="9:9" ht="18.75" x14ac:dyDescent="0.25">
      <c r="I9607" s="9">
        <f t="shared" si="151"/>
        <v>0</v>
      </c>
    </row>
    <row r="9608" spans="9:9" ht="18.75" x14ac:dyDescent="0.25">
      <c r="I9608" s="9">
        <f t="shared" ref="I9608:I9671" si="152">IFERROR((G9608*F9608)-H9608,"")</f>
        <v>0</v>
      </c>
    </row>
    <row r="9609" spans="9:9" ht="18.75" x14ac:dyDescent="0.25">
      <c r="I9609" s="9">
        <f t="shared" si="152"/>
        <v>0</v>
      </c>
    </row>
    <row r="9610" spans="9:9" ht="18.75" x14ac:dyDescent="0.25">
      <c r="I9610" s="9">
        <f t="shared" si="152"/>
        <v>0</v>
      </c>
    </row>
    <row r="9611" spans="9:9" ht="18.75" x14ac:dyDescent="0.25">
      <c r="I9611" s="9">
        <f t="shared" si="152"/>
        <v>0</v>
      </c>
    </row>
    <row r="9612" spans="9:9" ht="18.75" x14ac:dyDescent="0.25">
      <c r="I9612" s="9">
        <f t="shared" si="152"/>
        <v>0</v>
      </c>
    </row>
    <row r="9613" spans="9:9" ht="18.75" x14ac:dyDescent="0.25">
      <c r="I9613" s="9">
        <f t="shared" si="152"/>
        <v>0</v>
      </c>
    </row>
    <row r="9614" spans="9:9" ht="18.75" x14ac:dyDescent="0.25">
      <c r="I9614" s="9">
        <f t="shared" si="152"/>
        <v>0</v>
      </c>
    </row>
    <row r="9615" spans="9:9" ht="18.75" x14ac:dyDescent="0.25">
      <c r="I9615" s="9">
        <f t="shared" si="152"/>
        <v>0</v>
      </c>
    </row>
    <row r="9616" spans="9:9" ht="18.75" x14ac:dyDescent="0.25">
      <c r="I9616" s="9">
        <f t="shared" si="152"/>
        <v>0</v>
      </c>
    </row>
    <row r="9617" spans="9:9" ht="18.75" x14ac:dyDescent="0.25">
      <c r="I9617" s="9">
        <f t="shared" si="152"/>
        <v>0</v>
      </c>
    </row>
    <row r="9618" spans="9:9" ht="18.75" x14ac:dyDescent="0.25">
      <c r="I9618" s="9">
        <f t="shared" si="152"/>
        <v>0</v>
      </c>
    </row>
    <row r="9619" spans="9:9" ht="18.75" x14ac:dyDescent="0.25">
      <c r="I9619" s="9">
        <f t="shared" si="152"/>
        <v>0</v>
      </c>
    </row>
    <row r="9620" spans="9:9" ht="18.75" x14ac:dyDescent="0.25">
      <c r="I9620" s="9">
        <f t="shared" si="152"/>
        <v>0</v>
      </c>
    </row>
    <row r="9621" spans="9:9" ht="18.75" x14ac:dyDescent="0.25">
      <c r="I9621" s="9">
        <f t="shared" si="152"/>
        <v>0</v>
      </c>
    </row>
    <row r="9622" spans="9:9" ht="18.75" x14ac:dyDescent="0.25">
      <c r="I9622" s="9">
        <f t="shared" si="152"/>
        <v>0</v>
      </c>
    </row>
    <row r="9623" spans="9:9" ht="18.75" x14ac:dyDescent="0.25">
      <c r="I9623" s="9">
        <f t="shared" si="152"/>
        <v>0</v>
      </c>
    </row>
    <row r="9624" spans="9:9" ht="18.75" x14ac:dyDescent="0.25">
      <c r="I9624" s="9">
        <f t="shared" si="152"/>
        <v>0</v>
      </c>
    </row>
    <row r="9625" spans="9:9" ht="18.75" x14ac:dyDescent="0.25">
      <c r="I9625" s="9">
        <f t="shared" si="152"/>
        <v>0</v>
      </c>
    </row>
    <row r="9626" spans="9:9" ht="18.75" x14ac:dyDescent="0.25">
      <c r="I9626" s="9">
        <f t="shared" si="152"/>
        <v>0</v>
      </c>
    </row>
    <row r="9627" spans="9:9" ht="18.75" x14ac:dyDescent="0.25">
      <c r="I9627" s="9">
        <f t="shared" si="152"/>
        <v>0</v>
      </c>
    </row>
    <row r="9628" spans="9:9" ht="18.75" x14ac:dyDescent="0.25">
      <c r="I9628" s="9">
        <f t="shared" si="152"/>
        <v>0</v>
      </c>
    </row>
    <row r="9629" spans="9:9" ht="18.75" x14ac:dyDescent="0.25">
      <c r="I9629" s="9">
        <f t="shared" si="152"/>
        <v>0</v>
      </c>
    </row>
    <row r="9630" spans="9:9" ht="18.75" x14ac:dyDescent="0.25">
      <c r="I9630" s="9">
        <f t="shared" si="152"/>
        <v>0</v>
      </c>
    </row>
    <row r="9631" spans="9:9" ht="18.75" x14ac:dyDescent="0.25">
      <c r="I9631" s="9">
        <f t="shared" si="152"/>
        <v>0</v>
      </c>
    </row>
    <row r="9632" spans="9:9" ht="18.75" x14ac:dyDescent="0.25">
      <c r="I9632" s="9">
        <f t="shared" si="152"/>
        <v>0</v>
      </c>
    </row>
    <row r="9633" spans="9:9" ht="18.75" x14ac:dyDescent="0.25">
      <c r="I9633" s="9">
        <f t="shared" si="152"/>
        <v>0</v>
      </c>
    </row>
    <row r="9634" spans="9:9" ht="18.75" x14ac:dyDescent="0.25">
      <c r="I9634" s="9">
        <f t="shared" si="152"/>
        <v>0</v>
      </c>
    </row>
    <row r="9635" spans="9:9" ht="18.75" x14ac:dyDescent="0.25">
      <c r="I9635" s="9">
        <f t="shared" si="152"/>
        <v>0</v>
      </c>
    </row>
    <row r="9636" spans="9:9" ht="18.75" x14ac:dyDescent="0.25">
      <c r="I9636" s="9">
        <f t="shared" si="152"/>
        <v>0</v>
      </c>
    </row>
    <row r="9637" spans="9:9" ht="18.75" x14ac:dyDescent="0.25">
      <c r="I9637" s="9">
        <f t="shared" si="152"/>
        <v>0</v>
      </c>
    </row>
    <row r="9638" spans="9:9" ht="18.75" x14ac:dyDescent="0.25">
      <c r="I9638" s="9">
        <f t="shared" si="152"/>
        <v>0</v>
      </c>
    </row>
    <row r="9639" spans="9:9" ht="18.75" x14ac:dyDescent="0.25">
      <c r="I9639" s="9">
        <f t="shared" si="152"/>
        <v>0</v>
      </c>
    </row>
    <row r="9640" spans="9:9" ht="18.75" x14ac:dyDescent="0.25">
      <c r="I9640" s="9">
        <f t="shared" si="152"/>
        <v>0</v>
      </c>
    </row>
    <row r="9641" spans="9:9" ht="18.75" x14ac:dyDescent="0.25">
      <c r="I9641" s="9">
        <f t="shared" si="152"/>
        <v>0</v>
      </c>
    </row>
    <row r="9642" spans="9:9" ht="18.75" x14ac:dyDescent="0.25">
      <c r="I9642" s="9">
        <f t="shared" si="152"/>
        <v>0</v>
      </c>
    </row>
    <row r="9643" spans="9:9" ht="18.75" x14ac:dyDescent="0.25">
      <c r="I9643" s="9">
        <f t="shared" si="152"/>
        <v>0</v>
      </c>
    </row>
    <row r="9644" spans="9:9" ht="18.75" x14ac:dyDescent="0.25">
      <c r="I9644" s="9">
        <f t="shared" si="152"/>
        <v>0</v>
      </c>
    </row>
    <row r="9645" spans="9:9" ht="18.75" x14ac:dyDescent="0.25">
      <c r="I9645" s="9">
        <f t="shared" si="152"/>
        <v>0</v>
      </c>
    </row>
    <row r="9646" spans="9:9" ht="18.75" x14ac:dyDescent="0.25">
      <c r="I9646" s="9">
        <f t="shared" si="152"/>
        <v>0</v>
      </c>
    </row>
    <row r="9647" spans="9:9" ht="18.75" x14ac:dyDescent="0.25">
      <c r="I9647" s="9">
        <f t="shared" si="152"/>
        <v>0</v>
      </c>
    </row>
    <row r="9648" spans="9:9" ht="18.75" x14ac:dyDescent="0.25">
      <c r="I9648" s="9">
        <f t="shared" si="152"/>
        <v>0</v>
      </c>
    </row>
    <row r="9649" spans="9:9" ht="18.75" x14ac:dyDescent="0.25">
      <c r="I9649" s="9">
        <f t="shared" si="152"/>
        <v>0</v>
      </c>
    </row>
    <row r="9650" spans="9:9" ht="18.75" x14ac:dyDescent="0.25">
      <c r="I9650" s="9">
        <f t="shared" si="152"/>
        <v>0</v>
      </c>
    </row>
    <row r="9651" spans="9:9" ht="18.75" x14ac:dyDescent="0.25">
      <c r="I9651" s="9">
        <f t="shared" si="152"/>
        <v>0</v>
      </c>
    </row>
    <row r="9652" spans="9:9" ht="18.75" x14ac:dyDescent="0.25">
      <c r="I9652" s="9">
        <f t="shared" si="152"/>
        <v>0</v>
      </c>
    </row>
    <row r="9653" spans="9:9" ht="18.75" x14ac:dyDescent="0.25">
      <c r="I9653" s="9">
        <f t="shared" si="152"/>
        <v>0</v>
      </c>
    </row>
    <row r="9654" spans="9:9" ht="18.75" x14ac:dyDescent="0.25">
      <c r="I9654" s="9">
        <f t="shared" si="152"/>
        <v>0</v>
      </c>
    </row>
    <row r="9655" spans="9:9" ht="18.75" x14ac:dyDescent="0.25">
      <c r="I9655" s="9">
        <f t="shared" si="152"/>
        <v>0</v>
      </c>
    </row>
    <row r="9656" spans="9:9" ht="18.75" x14ac:dyDescent="0.25">
      <c r="I9656" s="9">
        <f t="shared" si="152"/>
        <v>0</v>
      </c>
    </row>
    <row r="9657" spans="9:9" ht="18.75" x14ac:dyDescent="0.25">
      <c r="I9657" s="9">
        <f t="shared" si="152"/>
        <v>0</v>
      </c>
    </row>
    <row r="9658" spans="9:9" ht="18.75" x14ac:dyDescent="0.25">
      <c r="I9658" s="9">
        <f t="shared" si="152"/>
        <v>0</v>
      </c>
    </row>
    <row r="9659" spans="9:9" ht="18.75" x14ac:dyDescent="0.25">
      <c r="I9659" s="9">
        <f t="shared" si="152"/>
        <v>0</v>
      </c>
    </row>
    <row r="9660" spans="9:9" ht="18.75" x14ac:dyDescent="0.25">
      <c r="I9660" s="9">
        <f t="shared" si="152"/>
        <v>0</v>
      </c>
    </row>
    <row r="9661" spans="9:9" ht="18.75" x14ac:dyDescent="0.25">
      <c r="I9661" s="9">
        <f t="shared" si="152"/>
        <v>0</v>
      </c>
    </row>
    <row r="9662" spans="9:9" ht="18.75" x14ac:dyDescent="0.25">
      <c r="I9662" s="9">
        <f t="shared" si="152"/>
        <v>0</v>
      </c>
    </row>
    <row r="9663" spans="9:9" ht="18.75" x14ac:dyDescent="0.25">
      <c r="I9663" s="9">
        <f t="shared" si="152"/>
        <v>0</v>
      </c>
    </row>
    <row r="9664" spans="9:9" ht="18.75" x14ac:dyDescent="0.25">
      <c r="I9664" s="9">
        <f t="shared" si="152"/>
        <v>0</v>
      </c>
    </row>
    <row r="9665" spans="9:9" ht="18.75" x14ac:dyDescent="0.25">
      <c r="I9665" s="9">
        <f t="shared" si="152"/>
        <v>0</v>
      </c>
    </row>
    <row r="9666" spans="9:9" ht="18.75" x14ac:dyDescent="0.25">
      <c r="I9666" s="9">
        <f t="shared" si="152"/>
        <v>0</v>
      </c>
    </row>
    <row r="9667" spans="9:9" ht="18.75" x14ac:dyDescent="0.25">
      <c r="I9667" s="9">
        <f t="shared" si="152"/>
        <v>0</v>
      </c>
    </row>
    <row r="9668" spans="9:9" ht="18.75" x14ac:dyDescent="0.25">
      <c r="I9668" s="9">
        <f t="shared" si="152"/>
        <v>0</v>
      </c>
    </row>
    <row r="9669" spans="9:9" ht="18.75" x14ac:dyDescent="0.25">
      <c r="I9669" s="9">
        <f t="shared" si="152"/>
        <v>0</v>
      </c>
    </row>
    <row r="9670" spans="9:9" ht="18.75" x14ac:dyDescent="0.25">
      <c r="I9670" s="9">
        <f t="shared" si="152"/>
        <v>0</v>
      </c>
    </row>
    <row r="9671" spans="9:9" ht="18.75" x14ac:dyDescent="0.25">
      <c r="I9671" s="9">
        <f t="shared" si="152"/>
        <v>0</v>
      </c>
    </row>
    <row r="9672" spans="9:9" ht="18.75" x14ac:dyDescent="0.25">
      <c r="I9672" s="9">
        <f t="shared" ref="I9672:I9735" si="153">IFERROR((G9672*F9672)-H9672,"")</f>
        <v>0</v>
      </c>
    </row>
    <row r="9673" spans="9:9" ht="18.75" x14ac:dyDescent="0.25">
      <c r="I9673" s="9">
        <f t="shared" si="153"/>
        <v>0</v>
      </c>
    </row>
    <row r="9674" spans="9:9" ht="18.75" x14ac:dyDescent="0.25">
      <c r="I9674" s="9">
        <f t="shared" si="153"/>
        <v>0</v>
      </c>
    </row>
    <row r="9675" spans="9:9" ht="18.75" x14ac:dyDescent="0.25">
      <c r="I9675" s="9">
        <f t="shared" si="153"/>
        <v>0</v>
      </c>
    </row>
    <row r="9676" spans="9:9" ht="18.75" x14ac:dyDescent="0.25">
      <c r="I9676" s="9">
        <f t="shared" si="153"/>
        <v>0</v>
      </c>
    </row>
    <row r="9677" spans="9:9" ht="18.75" x14ac:dyDescent="0.25">
      <c r="I9677" s="9">
        <f t="shared" si="153"/>
        <v>0</v>
      </c>
    </row>
    <row r="9678" spans="9:9" ht="18.75" x14ac:dyDescent="0.25">
      <c r="I9678" s="9">
        <f t="shared" si="153"/>
        <v>0</v>
      </c>
    </row>
    <row r="9679" spans="9:9" ht="18.75" x14ac:dyDescent="0.25">
      <c r="I9679" s="9">
        <f t="shared" si="153"/>
        <v>0</v>
      </c>
    </row>
    <row r="9680" spans="9:9" ht="18.75" x14ac:dyDescent="0.25">
      <c r="I9680" s="9">
        <f t="shared" si="153"/>
        <v>0</v>
      </c>
    </row>
    <row r="9681" spans="9:9" ht="18.75" x14ac:dyDescent="0.25">
      <c r="I9681" s="9">
        <f t="shared" si="153"/>
        <v>0</v>
      </c>
    </row>
    <row r="9682" spans="9:9" ht="18.75" x14ac:dyDescent="0.25">
      <c r="I9682" s="9">
        <f t="shared" si="153"/>
        <v>0</v>
      </c>
    </row>
    <row r="9683" spans="9:9" ht="18.75" x14ac:dyDescent="0.25">
      <c r="I9683" s="9">
        <f t="shared" si="153"/>
        <v>0</v>
      </c>
    </row>
    <row r="9684" spans="9:9" ht="18.75" x14ac:dyDescent="0.25">
      <c r="I9684" s="9">
        <f t="shared" si="153"/>
        <v>0</v>
      </c>
    </row>
    <row r="9685" spans="9:9" ht="18.75" x14ac:dyDescent="0.25">
      <c r="I9685" s="9">
        <f t="shared" si="153"/>
        <v>0</v>
      </c>
    </row>
    <row r="9686" spans="9:9" ht="18.75" x14ac:dyDescent="0.25">
      <c r="I9686" s="9">
        <f t="shared" si="153"/>
        <v>0</v>
      </c>
    </row>
    <row r="9687" spans="9:9" ht="18.75" x14ac:dyDescent="0.25">
      <c r="I9687" s="9">
        <f t="shared" si="153"/>
        <v>0</v>
      </c>
    </row>
    <row r="9688" spans="9:9" ht="18.75" x14ac:dyDescent="0.25">
      <c r="I9688" s="9">
        <f t="shared" si="153"/>
        <v>0</v>
      </c>
    </row>
    <row r="9689" spans="9:9" ht="18.75" x14ac:dyDescent="0.25">
      <c r="I9689" s="9">
        <f t="shared" si="153"/>
        <v>0</v>
      </c>
    </row>
    <row r="9690" spans="9:9" ht="18.75" x14ac:dyDescent="0.25">
      <c r="I9690" s="9">
        <f t="shared" si="153"/>
        <v>0</v>
      </c>
    </row>
    <row r="9691" spans="9:9" ht="18.75" x14ac:dyDescent="0.25">
      <c r="I9691" s="9">
        <f t="shared" si="153"/>
        <v>0</v>
      </c>
    </row>
    <row r="9692" spans="9:9" ht="18.75" x14ac:dyDescent="0.25">
      <c r="I9692" s="9">
        <f t="shared" si="153"/>
        <v>0</v>
      </c>
    </row>
    <row r="9693" spans="9:9" ht="18.75" x14ac:dyDescent="0.25">
      <c r="I9693" s="9">
        <f t="shared" si="153"/>
        <v>0</v>
      </c>
    </row>
    <row r="9694" spans="9:9" ht="18.75" x14ac:dyDescent="0.25">
      <c r="I9694" s="9">
        <f t="shared" si="153"/>
        <v>0</v>
      </c>
    </row>
    <row r="9695" spans="9:9" ht="18.75" x14ac:dyDescent="0.25">
      <c r="I9695" s="9">
        <f t="shared" si="153"/>
        <v>0</v>
      </c>
    </row>
    <row r="9696" spans="9:9" ht="18.75" x14ac:dyDescent="0.25">
      <c r="I9696" s="9">
        <f t="shared" si="153"/>
        <v>0</v>
      </c>
    </row>
    <row r="9697" spans="9:9" ht="18.75" x14ac:dyDescent="0.25">
      <c r="I9697" s="9">
        <f t="shared" si="153"/>
        <v>0</v>
      </c>
    </row>
    <row r="9698" spans="9:9" ht="18.75" x14ac:dyDescent="0.25">
      <c r="I9698" s="9">
        <f t="shared" si="153"/>
        <v>0</v>
      </c>
    </row>
    <row r="9699" spans="9:9" ht="18.75" x14ac:dyDescent="0.25">
      <c r="I9699" s="9">
        <f t="shared" si="153"/>
        <v>0</v>
      </c>
    </row>
    <row r="9700" spans="9:9" ht="18.75" x14ac:dyDescent="0.25">
      <c r="I9700" s="9">
        <f t="shared" si="153"/>
        <v>0</v>
      </c>
    </row>
    <row r="9701" spans="9:9" ht="18.75" x14ac:dyDescent="0.25">
      <c r="I9701" s="9">
        <f t="shared" si="153"/>
        <v>0</v>
      </c>
    </row>
    <row r="9702" spans="9:9" ht="18.75" x14ac:dyDescent="0.25">
      <c r="I9702" s="9">
        <f t="shared" si="153"/>
        <v>0</v>
      </c>
    </row>
    <row r="9703" spans="9:9" ht="18.75" x14ac:dyDescent="0.25">
      <c r="I9703" s="9">
        <f t="shared" si="153"/>
        <v>0</v>
      </c>
    </row>
    <row r="9704" spans="9:9" ht="18.75" x14ac:dyDescent="0.25">
      <c r="I9704" s="9">
        <f t="shared" si="153"/>
        <v>0</v>
      </c>
    </row>
    <row r="9705" spans="9:9" ht="18.75" x14ac:dyDescent="0.25">
      <c r="I9705" s="9">
        <f t="shared" si="153"/>
        <v>0</v>
      </c>
    </row>
    <row r="9706" spans="9:9" ht="18.75" x14ac:dyDescent="0.25">
      <c r="I9706" s="9">
        <f t="shared" si="153"/>
        <v>0</v>
      </c>
    </row>
    <row r="9707" spans="9:9" ht="18.75" x14ac:dyDescent="0.25">
      <c r="I9707" s="9">
        <f t="shared" si="153"/>
        <v>0</v>
      </c>
    </row>
    <row r="9708" spans="9:9" ht="18.75" x14ac:dyDescent="0.25">
      <c r="I9708" s="9">
        <f t="shared" si="153"/>
        <v>0</v>
      </c>
    </row>
    <row r="9709" spans="9:9" ht="18.75" x14ac:dyDescent="0.25">
      <c r="I9709" s="9">
        <f t="shared" si="153"/>
        <v>0</v>
      </c>
    </row>
    <row r="9710" spans="9:9" ht="18.75" x14ac:dyDescent="0.25">
      <c r="I9710" s="9">
        <f t="shared" si="153"/>
        <v>0</v>
      </c>
    </row>
    <row r="9711" spans="9:9" ht="18.75" x14ac:dyDescent="0.25">
      <c r="I9711" s="9">
        <f t="shared" si="153"/>
        <v>0</v>
      </c>
    </row>
    <row r="9712" spans="9:9" ht="18.75" x14ac:dyDescent="0.25">
      <c r="I9712" s="9">
        <f t="shared" si="153"/>
        <v>0</v>
      </c>
    </row>
    <row r="9713" spans="9:9" ht="18.75" x14ac:dyDescent="0.25">
      <c r="I9713" s="9">
        <f t="shared" si="153"/>
        <v>0</v>
      </c>
    </row>
    <row r="9714" spans="9:9" ht="18.75" x14ac:dyDescent="0.25">
      <c r="I9714" s="9">
        <f t="shared" si="153"/>
        <v>0</v>
      </c>
    </row>
    <row r="9715" spans="9:9" ht="18.75" x14ac:dyDescent="0.25">
      <c r="I9715" s="9">
        <f t="shared" si="153"/>
        <v>0</v>
      </c>
    </row>
    <row r="9716" spans="9:9" ht="18.75" x14ac:dyDescent="0.25">
      <c r="I9716" s="9">
        <f t="shared" si="153"/>
        <v>0</v>
      </c>
    </row>
    <row r="9717" spans="9:9" ht="18.75" x14ac:dyDescent="0.25">
      <c r="I9717" s="9">
        <f t="shared" si="153"/>
        <v>0</v>
      </c>
    </row>
    <row r="9718" spans="9:9" ht="18.75" x14ac:dyDescent="0.25">
      <c r="I9718" s="9">
        <f t="shared" si="153"/>
        <v>0</v>
      </c>
    </row>
    <row r="9719" spans="9:9" ht="18.75" x14ac:dyDescent="0.25">
      <c r="I9719" s="9">
        <f t="shared" si="153"/>
        <v>0</v>
      </c>
    </row>
    <row r="9720" spans="9:9" ht="18.75" x14ac:dyDescent="0.25">
      <c r="I9720" s="9">
        <f t="shared" si="153"/>
        <v>0</v>
      </c>
    </row>
    <row r="9721" spans="9:9" ht="18.75" x14ac:dyDescent="0.25">
      <c r="I9721" s="9">
        <f t="shared" si="153"/>
        <v>0</v>
      </c>
    </row>
    <row r="9722" spans="9:9" ht="18.75" x14ac:dyDescent="0.25">
      <c r="I9722" s="9">
        <f t="shared" si="153"/>
        <v>0</v>
      </c>
    </row>
    <row r="9723" spans="9:9" ht="18.75" x14ac:dyDescent="0.25">
      <c r="I9723" s="9">
        <f t="shared" si="153"/>
        <v>0</v>
      </c>
    </row>
    <row r="9724" spans="9:9" ht="18.75" x14ac:dyDescent="0.25">
      <c r="I9724" s="9">
        <f t="shared" si="153"/>
        <v>0</v>
      </c>
    </row>
    <row r="9725" spans="9:9" ht="18.75" x14ac:dyDescent="0.25">
      <c r="I9725" s="9">
        <f t="shared" si="153"/>
        <v>0</v>
      </c>
    </row>
    <row r="9726" spans="9:9" ht="18.75" x14ac:dyDescent="0.25">
      <c r="I9726" s="9">
        <f t="shared" si="153"/>
        <v>0</v>
      </c>
    </row>
    <row r="9727" spans="9:9" ht="18.75" x14ac:dyDescent="0.25">
      <c r="I9727" s="9">
        <f t="shared" si="153"/>
        <v>0</v>
      </c>
    </row>
    <row r="9728" spans="9:9" ht="18.75" x14ac:dyDescent="0.25">
      <c r="I9728" s="9">
        <f t="shared" si="153"/>
        <v>0</v>
      </c>
    </row>
    <row r="9729" spans="9:9" ht="18.75" x14ac:dyDescent="0.25">
      <c r="I9729" s="9">
        <f t="shared" si="153"/>
        <v>0</v>
      </c>
    </row>
    <row r="9730" spans="9:9" ht="18.75" x14ac:dyDescent="0.25">
      <c r="I9730" s="9">
        <f t="shared" si="153"/>
        <v>0</v>
      </c>
    </row>
    <row r="9731" spans="9:9" ht="18.75" x14ac:dyDescent="0.25">
      <c r="I9731" s="9">
        <f t="shared" si="153"/>
        <v>0</v>
      </c>
    </row>
    <row r="9732" spans="9:9" ht="18.75" x14ac:dyDescent="0.25">
      <c r="I9732" s="9">
        <f t="shared" si="153"/>
        <v>0</v>
      </c>
    </row>
    <row r="9733" spans="9:9" ht="18.75" x14ac:dyDescent="0.25">
      <c r="I9733" s="9">
        <f t="shared" si="153"/>
        <v>0</v>
      </c>
    </row>
    <row r="9734" spans="9:9" ht="18.75" x14ac:dyDescent="0.25">
      <c r="I9734" s="9">
        <f t="shared" si="153"/>
        <v>0</v>
      </c>
    </row>
    <row r="9735" spans="9:9" ht="18.75" x14ac:dyDescent="0.25">
      <c r="I9735" s="9">
        <f t="shared" si="153"/>
        <v>0</v>
      </c>
    </row>
    <row r="9736" spans="9:9" ht="18.75" x14ac:dyDescent="0.25">
      <c r="I9736" s="9">
        <f t="shared" ref="I9736:I9799" si="154">IFERROR((G9736*F9736)-H9736,"")</f>
        <v>0</v>
      </c>
    </row>
    <row r="9737" spans="9:9" ht="18.75" x14ac:dyDescent="0.25">
      <c r="I9737" s="9">
        <f t="shared" si="154"/>
        <v>0</v>
      </c>
    </row>
    <row r="9738" spans="9:9" ht="18.75" x14ac:dyDescent="0.25">
      <c r="I9738" s="9">
        <f t="shared" si="154"/>
        <v>0</v>
      </c>
    </row>
    <row r="9739" spans="9:9" ht="18.75" x14ac:dyDescent="0.25">
      <c r="I9739" s="9">
        <f t="shared" si="154"/>
        <v>0</v>
      </c>
    </row>
    <row r="9740" spans="9:9" ht="18.75" x14ac:dyDescent="0.25">
      <c r="I9740" s="9">
        <f t="shared" si="154"/>
        <v>0</v>
      </c>
    </row>
    <row r="9741" spans="9:9" ht="18.75" x14ac:dyDescent="0.25">
      <c r="I9741" s="9">
        <f t="shared" si="154"/>
        <v>0</v>
      </c>
    </row>
    <row r="9742" spans="9:9" ht="18.75" x14ac:dyDescent="0.25">
      <c r="I9742" s="9">
        <f t="shared" si="154"/>
        <v>0</v>
      </c>
    </row>
    <row r="9743" spans="9:9" ht="18.75" x14ac:dyDescent="0.25">
      <c r="I9743" s="9">
        <f t="shared" si="154"/>
        <v>0</v>
      </c>
    </row>
    <row r="9744" spans="9:9" ht="18.75" x14ac:dyDescent="0.25">
      <c r="I9744" s="9">
        <f t="shared" si="154"/>
        <v>0</v>
      </c>
    </row>
    <row r="9745" spans="9:9" ht="18.75" x14ac:dyDescent="0.25">
      <c r="I9745" s="9">
        <f t="shared" si="154"/>
        <v>0</v>
      </c>
    </row>
    <row r="9746" spans="9:9" ht="18.75" x14ac:dyDescent="0.25">
      <c r="I9746" s="9">
        <f t="shared" si="154"/>
        <v>0</v>
      </c>
    </row>
    <row r="9747" spans="9:9" ht="18.75" x14ac:dyDescent="0.25">
      <c r="I9747" s="9">
        <f t="shared" si="154"/>
        <v>0</v>
      </c>
    </row>
    <row r="9748" spans="9:9" ht="18.75" x14ac:dyDescent="0.25">
      <c r="I9748" s="9">
        <f t="shared" si="154"/>
        <v>0</v>
      </c>
    </row>
    <row r="9749" spans="9:9" ht="18.75" x14ac:dyDescent="0.25">
      <c r="I9749" s="9">
        <f t="shared" si="154"/>
        <v>0</v>
      </c>
    </row>
    <row r="9750" spans="9:9" ht="18.75" x14ac:dyDescent="0.25">
      <c r="I9750" s="9">
        <f t="shared" si="154"/>
        <v>0</v>
      </c>
    </row>
    <row r="9751" spans="9:9" ht="18.75" x14ac:dyDescent="0.25">
      <c r="I9751" s="9">
        <f t="shared" si="154"/>
        <v>0</v>
      </c>
    </row>
    <row r="9752" spans="9:9" ht="18.75" x14ac:dyDescent="0.25">
      <c r="I9752" s="9">
        <f t="shared" si="154"/>
        <v>0</v>
      </c>
    </row>
    <row r="9753" spans="9:9" ht="18.75" x14ac:dyDescent="0.25">
      <c r="I9753" s="9">
        <f t="shared" si="154"/>
        <v>0</v>
      </c>
    </row>
    <row r="9754" spans="9:9" ht="18.75" x14ac:dyDescent="0.25">
      <c r="I9754" s="9">
        <f t="shared" si="154"/>
        <v>0</v>
      </c>
    </row>
    <row r="9755" spans="9:9" ht="18.75" x14ac:dyDescent="0.25">
      <c r="I9755" s="9">
        <f t="shared" si="154"/>
        <v>0</v>
      </c>
    </row>
    <row r="9756" spans="9:9" ht="18.75" x14ac:dyDescent="0.25">
      <c r="I9756" s="9">
        <f t="shared" si="154"/>
        <v>0</v>
      </c>
    </row>
    <row r="9757" spans="9:9" ht="18.75" x14ac:dyDescent="0.25">
      <c r="I9757" s="9">
        <f t="shared" si="154"/>
        <v>0</v>
      </c>
    </row>
    <row r="9758" spans="9:9" ht="18.75" x14ac:dyDescent="0.25">
      <c r="I9758" s="9">
        <f t="shared" si="154"/>
        <v>0</v>
      </c>
    </row>
    <row r="9759" spans="9:9" ht="18.75" x14ac:dyDescent="0.25">
      <c r="I9759" s="9">
        <f t="shared" si="154"/>
        <v>0</v>
      </c>
    </row>
    <row r="9760" spans="9:9" ht="18.75" x14ac:dyDescent="0.25">
      <c r="I9760" s="9">
        <f t="shared" si="154"/>
        <v>0</v>
      </c>
    </row>
    <row r="9761" spans="9:9" ht="18.75" x14ac:dyDescent="0.25">
      <c r="I9761" s="9">
        <f t="shared" si="154"/>
        <v>0</v>
      </c>
    </row>
    <row r="9762" spans="9:9" ht="18.75" x14ac:dyDescent="0.25">
      <c r="I9762" s="9">
        <f t="shared" si="154"/>
        <v>0</v>
      </c>
    </row>
    <row r="9763" spans="9:9" ht="18.75" x14ac:dyDescent="0.25">
      <c r="I9763" s="9">
        <f t="shared" si="154"/>
        <v>0</v>
      </c>
    </row>
    <row r="9764" spans="9:9" ht="18.75" x14ac:dyDescent="0.25">
      <c r="I9764" s="9">
        <f t="shared" si="154"/>
        <v>0</v>
      </c>
    </row>
    <row r="9765" spans="9:9" ht="18.75" x14ac:dyDescent="0.25">
      <c r="I9765" s="9">
        <f t="shared" si="154"/>
        <v>0</v>
      </c>
    </row>
    <row r="9766" spans="9:9" ht="18.75" x14ac:dyDescent="0.25">
      <c r="I9766" s="9">
        <f t="shared" si="154"/>
        <v>0</v>
      </c>
    </row>
    <row r="9767" spans="9:9" ht="18.75" x14ac:dyDescent="0.25">
      <c r="I9767" s="9">
        <f t="shared" si="154"/>
        <v>0</v>
      </c>
    </row>
    <row r="9768" spans="9:9" ht="18.75" x14ac:dyDescent="0.25">
      <c r="I9768" s="9">
        <f t="shared" si="154"/>
        <v>0</v>
      </c>
    </row>
    <row r="9769" spans="9:9" ht="18.75" x14ac:dyDescent="0.25">
      <c r="I9769" s="9">
        <f t="shared" si="154"/>
        <v>0</v>
      </c>
    </row>
    <row r="9770" spans="9:9" ht="18.75" x14ac:dyDescent="0.25">
      <c r="I9770" s="9">
        <f t="shared" si="154"/>
        <v>0</v>
      </c>
    </row>
    <row r="9771" spans="9:9" ht="18.75" x14ac:dyDescent="0.25">
      <c r="I9771" s="9">
        <f t="shared" si="154"/>
        <v>0</v>
      </c>
    </row>
    <row r="9772" spans="9:9" ht="18.75" x14ac:dyDescent="0.25">
      <c r="I9772" s="9">
        <f t="shared" si="154"/>
        <v>0</v>
      </c>
    </row>
    <row r="9773" spans="9:9" ht="18.75" x14ac:dyDescent="0.25">
      <c r="I9773" s="9">
        <f t="shared" si="154"/>
        <v>0</v>
      </c>
    </row>
    <row r="9774" spans="9:9" ht="18.75" x14ac:dyDescent="0.25">
      <c r="I9774" s="9">
        <f t="shared" si="154"/>
        <v>0</v>
      </c>
    </row>
    <row r="9775" spans="9:9" ht="18.75" x14ac:dyDescent="0.25">
      <c r="I9775" s="9">
        <f t="shared" si="154"/>
        <v>0</v>
      </c>
    </row>
    <row r="9776" spans="9:9" ht="18.75" x14ac:dyDescent="0.25">
      <c r="I9776" s="9">
        <f t="shared" si="154"/>
        <v>0</v>
      </c>
    </row>
    <row r="9777" spans="9:9" ht="18.75" x14ac:dyDescent="0.25">
      <c r="I9777" s="9">
        <f t="shared" si="154"/>
        <v>0</v>
      </c>
    </row>
    <row r="9778" spans="9:9" ht="18.75" x14ac:dyDescent="0.25">
      <c r="I9778" s="9">
        <f t="shared" si="154"/>
        <v>0</v>
      </c>
    </row>
    <row r="9779" spans="9:9" ht="18.75" x14ac:dyDescent="0.25">
      <c r="I9779" s="9">
        <f t="shared" si="154"/>
        <v>0</v>
      </c>
    </row>
    <row r="9780" spans="9:9" ht="18.75" x14ac:dyDescent="0.25">
      <c r="I9780" s="9">
        <f t="shared" si="154"/>
        <v>0</v>
      </c>
    </row>
    <row r="9781" spans="9:9" ht="18.75" x14ac:dyDescent="0.25">
      <c r="I9781" s="9">
        <f t="shared" si="154"/>
        <v>0</v>
      </c>
    </row>
    <row r="9782" spans="9:9" ht="18.75" x14ac:dyDescent="0.25">
      <c r="I9782" s="9">
        <f t="shared" si="154"/>
        <v>0</v>
      </c>
    </row>
    <row r="9783" spans="9:9" ht="18.75" x14ac:dyDescent="0.25">
      <c r="I9783" s="9">
        <f t="shared" si="154"/>
        <v>0</v>
      </c>
    </row>
    <row r="9784" spans="9:9" ht="18.75" x14ac:dyDescent="0.25">
      <c r="I9784" s="9">
        <f t="shared" si="154"/>
        <v>0</v>
      </c>
    </row>
    <row r="9785" spans="9:9" ht="18.75" x14ac:dyDescent="0.25">
      <c r="I9785" s="9">
        <f t="shared" si="154"/>
        <v>0</v>
      </c>
    </row>
    <row r="9786" spans="9:9" ht="18.75" x14ac:dyDescent="0.25">
      <c r="I9786" s="9">
        <f t="shared" si="154"/>
        <v>0</v>
      </c>
    </row>
    <row r="9787" spans="9:9" ht="18.75" x14ac:dyDescent="0.25">
      <c r="I9787" s="9">
        <f t="shared" si="154"/>
        <v>0</v>
      </c>
    </row>
    <row r="9788" spans="9:9" ht="18.75" x14ac:dyDescent="0.25">
      <c r="I9788" s="9">
        <f t="shared" si="154"/>
        <v>0</v>
      </c>
    </row>
    <row r="9789" spans="9:9" ht="18.75" x14ac:dyDescent="0.25">
      <c r="I9789" s="9">
        <f t="shared" si="154"/>
        <v>0</v>
      </c>
    </row>
    <row r="9790" spans="9:9" ht="18.75" x14ac:dyDescent="0.25">
      <c r="I9790" s="9">
        <f t="shared" si="154"/>
        <v>0</v>
      </c>
    </row>
    <row r="9791" spans="9:9" ht="18.75" x14ac:dyDescent="0.25">
      <c r="I9791" s="9">
        <f t="shared" si="154"/>
        <v>0</v>
      </c>
    </row>
    <row r="9792" spans="9:9" ht="18.75" x14ac:dyDescent="0.25">
      <c r="I9792" s="9">
        <f t="shared" si="154"/>
        <v>0</v>
      </c>
    </row>
    <row r="9793" spans="9:9" ht="18.75" x14ac:dyDescent="0.25">
      <c r="I9793" s="9">
        <f t="shared" si="154"/>
        <v>0</v>
      </c>
    </row>
    <row r="9794" spans="9:9" ht="18.75" x14ac:dyDescent="0.25">
      <c r="I9794" s="9">
        <f t="shared" si="154"/>
        <v>0</v>
      </c>
    </row>
    <row r="9795" spans="9:9" ht="18.75" x14ac:dyDescent="0.25">
      <c r="I9795" s="9">
        <f t="shared" si="154"/>
        <v>0</v>
      </c>
    </row>
    <row r="9796" spans="9:9" ht="18.75" x14ac:dyDescent="0.25">
      <c r="I9796" s="9">
        <f t="shared" si="154"/>
        <v>0</v>
      </c>
    </row>
    <row r="9797" spans="9:9" ht="18.75" x14ac:dyDescent="0.25">
      <c r="I9797" s="9">
        <f t="shared" si="154"/>
        <v>0</v>
      </c>
    </row>
    <row r="9798" spans="9:9" ht="18.75" x14ac:dyDescent="0.25">
      <c r="I9798" s="9">
        <f t="shared" si="154"/>
        <v>0</v>
      </c>
    </row>
    <row r="9799" spans="9:9" ht="18.75" x14ac:dyDescent="0.25">
      <c r="I9799" s="9">
        <f t="shared" si="154"/>
        <v>0</v>
      </c>
    </row>
    <row r="9800" spans="9:9" ht="18.75" x14ac:dyDescent="0.25">
      <c r="I9800" s="9">
        <f t="shared" ref="I9800:I9863" si="155">IFERROR((G9800*F9800)-H9800,"")</f>
        <v>0</v>
      </c>
    </row>
    <row r="9801" spans="9:9" ht="18.75" x14ac:dyDescent="0.25">
      <c r="I9801" s="9">
        <f t="shared" si="155"/>
        <v>0</v>
      </c>
    </row>
    <row r="9802" spans="9:9" ht="18.75" x14ac:dyDescent="0.25">
      <c r="I9802" s="9">
        <f t="shared" si="155"/>
        <v>0</v>
      </c>
    </row>
    <row r="9803" spans="9:9" ht="18.75" x14ac:dyDescent="0.25">
      <c r="I9803" s="9">
        <f t="shared" si="155"/>
        <v>0</v>
      </c>
    </row>
    <row r="9804" spans="9:9" ht="18.75" x14ac:dyDescent="0.25">
      <c r="I9804" s="9">
        <f t="shared" si="155"/>
        <v>0</v>
      </c>
    </row>
    <row r="9805" spans="9:9" ht="18.75" x14ac:dyDescent="0.25">
      <c r="I9805" s="9">
        <f t="shared" si="155"/>
        <v>0</v>
      </c>
    </row>
    <row r="9806" spans="9:9" ht="18.75" x14ac:dyDescent="0.25">
      <c r="I9806" s="9">
        <f t="shared" si="155"/>
        <v>0</v>
      </c>
    </row>
    <row r="9807" spans="9:9" ht="18.75" x14ac:dyDescent="0.25">
      <c r="I9807" s="9">
        <f t="shared" si="155"/>
        <v>0</v>
      </c>
    </row>
    <row r="9808" spans="9:9" ht="18.75" x14ac:dyDescent="0.25">
      <c r="I9808" s="9">
        <f t="shared" si="155"/>
        <v>0</v>
      </c>
    </row>
    <row r="9809" spans="9:9" ht="18.75" x14ac:dyDescent="0.25">
      <c r="I9809" s="9">
        <f t="shared" si="155"/>
        <v>0</v>
      </c>
    </row>
    <row r="9810" spans="9:9" ht="18.75" x14ac:dyDescent="0.25">
      <c r="I9810" s="9">
        <f t="shared" si="155"/>
        <v>0</v>
      </c>
    </row>
    <row r="9811" spans="9:9" ht="18.75" x14ac:dyDescent="0.25">
      <c r="I9811" s="9">
        <f t="shared" si="155"/>
        <v>0</v>
      </c>
    </row>
    <row r="9812" spans="9:9" ht="18.75" x14ac:dyDescent="0.25">
      <c r="I9812" s="9">
        <f t="shared" si="155"/>
        <v>0</v>
      </c>
    </row>
    <row r="9813" spans="9:9" ht="18.75" x14ac:dyDescent="0.25">
      <c r="I9813" s="9">
        <f t="shared" si="155"/>
        <v>0</v>
      </c>
    </row>
    <row r="9814" spans="9:9" ht="18.75" x14ac:dyDescent="0.25">
      <c r="I9814" s="9">
        <f t="shared" si="155"/>
        <v>0</v>
      </c>
    </row>
    <row r="9815" spans="9:9" ht="18.75" x14ac:dyDescent="0.25">
      <c r="I9815" s="9">
        <f t="shared" si="155"/>
        <v>0</v>
      </c>
    </row>
    <row r="9816" spans="9:9" ht="18.75" x14ac:dyDescent="0.25">
      <c r="I9816" s="9">
        <f t="shared" si="155"/>
        <v>0</v>
      </c>
    </row>
    <row r="9817" spans="9:9" ht="18.75" x14ac:dyDescent="0.25">
      <c r="I9817" s="9">
        <f t="shared" si="155"/>
        <v>0</v>
      </c>
    </row>
    <row r="9818" spans="9:9" ht="18.75" x14ac:dyDescent="0.25">
      <c r="I9818" s="9">
        <f t="shared" si="155"/>
        <v>0</v>
      </c>
    </row>
    <row r="9819" spans="9:9" ht="18.75" x14ac:dyDescent="0.25">
      <c r="I9819" s="9">
        <f t="shared" si="155"/>
        <v>0</v>
      </c>
    </row>
    <row r="9820" spans="9:9" ht="18.75" x14ac:dyDescent="0.25">
      <c r="I9820" s="9">
        <f t="shared" si="155"/>
        <v>0</v>
      </c>
    </row>
    <row r="9821" spans="9:9" ht="18.75" x14ac:dyDescent="0.25">
      <c r="I9821" s="9">
        <f t="shared" si="155"/>
        <v>0</v>
      </c>
    </row>
    <row r="9822" spans="9:9" ht="18.75" x14ac:dyDescent="0.25">
      <c r="I9822" s="9">
        <f t="shared" si="155"/>
        <v>0</v>
      </c>
    </row>
    <row r="9823" spans="9:9" ht="18.75" x14ac:dyDescent="0.25">
      <c r="I9823" s="9">
        <f t="shared" si="155"/>
        <v>0</v>
      </c>
    </row>
    <row r="9824" spans="9:9" ht="18.75" x14ac:dyDescent="0.25">
      <c r="I9824" s="9">
        <f t="shared" si="155"/>
        <v>0</v>
      </c>
    </row>
    <row r="9825" spans="9:9" ht="18.75" x14ac:dyDescent="0.25">
      <c r="I9825" s="9">
        <f t="shared" si="155"/>
        <v>0</v>
      </c>
    </row>
    <row r="9826" spans="9:9" ht="18.75" x14ac:dyDescent="0.25">
      <c r="I9826" s="9">
        <f t="shared" si="155"/>
        <v>0</v>
      </c>
    </row>
    <row r="9827" spans="9:9" ht="18.75" x14ac:dyDescent="0.25">
      <c r="I9827" s="9">
        <f t="shared" si="155"/>
        <v>0</v>
      </c>
    </row>
    <row r="9828" spans="9:9" ht="18.75" x14ac:dyDescent="0.25">
      <c r="I9828" s="9">
        <f t="shared" si="155"/>
        <v>0</v>
      </c>
    </row>
    <row r="9829" spans="9:9" ht="18.75" x14ac:dyDescent="0.25">
      <c r="I9829" s="9">
        <f t="shared" si="155"/>
        <v>0</v>
      </c>
    </row>
    <row r="9830" spans="9:9" ht="18.75" x14ac:dyDescent="0.25">
      <c r="I9830" s="9">
        <f t="shared" si="155"/>
        <v>0</v>
      </c>
    </row>
    <row r="9831" spans="9:9" ht="18.75" x14ac:dyDescent="0.25">
      <c r="I9831" s="9">
        <f t="shared" si="155"/>
        <v>0</v>
      </c>
    </row>
    <row r="9832" spans="9:9" ht="18.75" x14ac:dyDescent="0.25">
      <c r="I9832" s="9">
        <f t="shared" si="155"/>
        <v>0</v>
      </c>
    </row>
    <row r="9833" spans="9:9" ht="18.75" x14ac:dyDescent="0.25">
      <c r="I9833" s="9">
        <f t="shared" si="155"/>
        <v>0</v>
      </c>
    </row>
    <row r="9834" spans="9:9" ht="18.75" x14ac:dyDescent="0.25">
      <c r="I9834" s="9">
        <f t="shared" si="155"/>
        <v>0</v>
      </c>
    </row>
    <row r="9835" spans="9:9" ht="18.75" x14ac:dyDescent="0.25">
      <c r="I9835" s="9">
        <f t="shared" si="155"/>
        <v>0</v>
      </c>
    </row>
    <row r="9836" spans="9:9" ht="18.75" x14ac:dyDescent="0.25">
      <c r="I9836" s="9">
        <f t="shared" si="155"/>
        <v>0</v>
      </c>
    </row>
    <row r="9837" spans="9:9" ht="18.75" x14ac:dyDescent="0.25">
      <c r="I9837" s="9">
        <f t="shared" si="155"/>
        <v>0</v>
      </c>
    </row>
    <row r="9838" spans="9:9" ht="18.75" x14ac:dyDescent="0.25">
      <c r="I9838" s="9">
        <f t="shared" si="155"/>
        <v>0</v>
      </c>
    </row>
    <row r="9839" spans="9:9" ht="18.75" x14ac:dyDescent="0.25">
      <c r="I9839" s="9">
        <f t="shared" si="155"/>
        <v>0</v>
      </c>
    </row>
    <row r="9840" spans="9:9" ht="18.75" x14ac:dyDescent="0.25">
      <c r="I9840" s="9">
        <f t="shared" si="155"/>
        <v>0</v>
      </c>
    </row>
    <row r="9841" spans="9:9" ht="18.75" x14ac:dyDescent="0.25">
      <c r="I9841" s="9">
        <f t="shared" si="155"/>
        <v>0</v>
      </c>
    </row>
    <row r="9842" spans="9:9" ht="18.75" x14ac:dyDescent="0.25">
      <c r="I9842" s="9">
        <f t="shared" si="155"/>
        <v>0</v>
      </c>
    </row>
    <row r="9843" spans="9:9" ht="18.75" x14ac:dyDescent="0.25">
      <c r="I9843" s="9">
        <f t="shared" si="155"/>
        <v>0</v>
      </c>
    </row>
    <row r="9844" spans="9:9" ht="18.75" x14ac:dyDescent="0.25">
      <c r="I9844" s="9">
        <f t="shared" si="155"/>
        <v>0</v>
      </c>
    </row>
    <row r="9845" spans="9:9" ht="18.75" x14ac:dyDescent="0.25">
      <c r="I9845" s="9">
        <f t="shared" si="155"/>
        <v>0</v>
      </c>
    </row>
    <row r="9846" spans="9:9" ht="18.75" x14ac:dyDescent="0.25">
      <c r="I9846" s="9">
        <f t="shared" si="155"/>
        <v>0</v>
      </c>
    </row>
    <row r="9847" spans="9:9" ht="18.75" x14ac:dyDescent="0.25">
      <c r="I9847" s="9">
        <f t="shared" si="155"/>
        <v>0</v>
      </c>
    </row>
    <row r="9848" spans="9:9" ht="18.75" x14ac:dyDescent="0.25">
      <c r="I9848" s="9">
        <f t="shared" si="155"/>
        <v>0</v>
      </c>
    </row>
    <row r="9849" spans="9:9" ht="18.75" x14ac:dyDescent="0.25">
      <c r="I9849" s="9">
        <f t="shared" si="155"/>
        <v>0</v>
      </c>
    </row>
    <row r="9850" spans="9:9" ht="18.75" x14ac:dyDescent="0.25">
      <c r="I9850" s="9">
        <f t="shared" si="155"/>
        <v>0</v>
      </c>
    </row>
    <row r="9851" spans="9:9" ht="18.75" x14ac:dyDescent="0.25">
      <c r="I9851" s="9">
        <f t="shared" si="155"/>
        <v>0</v>
      </c>
    </row>
    <row r="9852" spans="9:9" ht="18.75" x14ac:dyDescent="0.25">
      <c r="I9852" s="9">
        <f t="shared" si="155"/>
        <v>0</v>
      </c>
    </row>
    <row r="9853" spans="9:9" ht="18.75" x14ac:dyDescent="0.25">
      <c r="I9853" s="9">
        <f t="shared" si="155"/>
        <v>0</v>
      </c>
    </row>
    <row r="9854" spans="9:9" ht="18.75" x14ac:dyDescent="0.25">
      <c r="I9854" s="9">
        <f t="shared" si="155"/>
        <v>0</v>
      </c>
    </row>
    <row r="9855" spans="9:9" ht="18.75" x14ac:dyDescent="0.25">
      <c r="I9855" s="9">
        <f t="shared" si="155"/>
        <v>0</v>
      </c>
    </row>
    <row r="9856" spans="9:9" ht="18.75" x14ac:dyDescent="0.25">
      <c r="I9856" s="9">
        <f t="shared" si="155"/>
        <v>0</v>
      </c>
    </row>
    <row r="9857" spans="9:9" ht="18.75" x14ac:dyDescent="0.25">
      <c r="I9857" s="9">
        <f t="shared" si="155"/>
        <v>0</v>
      </c>
    </row>
    <row r="9858" spans="9:9" ht="18.75" x14ac:dyDescent="0.25">
      <c r="I9858" s="9">
        <f t="shared" si="155"/>
        <v>0</v>
      </c>
    </row>
    <row r="9859" spans="9:9" ht="18.75" x14ac:dyDescent="0.25">
      <c r="I9859" s="9">
        <f t="shared" si="155"/>
        <v>0</v>
      </c>
    </row>
    <row r="9860" spans="9:9" ht="18.75" x14ac:dyDescent="0.25">
      <c r="I9860" s="9">
        <f t="shared" si="155"/>
        <v>0</v>
      </c>
    </row>
    <row r="9861" spans="9:9" ht="18.75" x14ac:dyDescent="0.25">
      <c r="I9861" s="9">
        <f t="shared" si="155"/>
        <v>0</v>
      </c>
    </row>
    <row r="9862" spans="9:9" ht="18.75" x14ac:dyDescent="0.25">
      <c r="I9862" s="9">
        <f t="shared" si="155"/>
        <v>0</v>
      </c>
    </row>
    <row r="9863" spans="9:9" ht="18.75" x14ac:dyDescent="0.25">
      <c r="I9863" s="9">
        <f t="shared" si="155"/>
        <v>0</v>
      </c>
    </row>
    <row r="9864" spans="9:9" ht="18.75" x14ac:dyDescent="0.25">
      <c r="I9864" s="9">
        <f t="shared" ref="I9864:I9927" si="156">IFERROR((G9864*F9864)-H9864,"")</f>
        <v>0</v>
      </c>
    </row>
    <row r="9865" spans="9:9" ht="18.75" x14ac:dyDescent="0.25">
      <c r="I9865" s="9">
        <f t="shared" si="156"/>
        <v>0</v>
      </c>
    </row>
    <row r="9866" spans="9:9" ht="18.75" x14ac:dyDescent="0.25">
      <c r="I9866" s="9">
        <f t="shared" si="156"/>
        <v>0</v>
      </c>
    </row>
    <row r="9867" spans="9:9" ht="18.75" x14ac:dyDescent="0.25">
      <c r="I9867" s="9">
        <f t="shared" si="156"/>
        <v>0</v>
      </c>
    </row>
    <row r="9868" spans="9:9" ht="18.75" x14ac:dyDescent="0.25">
      <c r="I9868" s="9">
        <f t="shared" si="156"/>
        <v>0</v>
      </c>
    </row>
    <row r="9869" spans="9:9" ht="18.75" x14ac:dyDescent="0.25">
      <c r="I9869" s="9">
        <f t="shared" si="156"/>
        <v>0</v>
      </c>
    </row>
    <row r="9870" spans="9:9" ht="18.75" x14ac:dyDescent="0.25">
      <c r="I9870" s="9">
        <f t="shared" si="156"/>
        <v>0</v>
      </c>
    </row>
    <row r="9871" spans="9:9" ht="18.75" x14ac:dyDescent="0.25">
      <c r="I9871" s="9">
        <f t="shared" si="156"/>
        <v>0</v>
      </c>
    </row>
    <row r="9872" spans="9:9" ht="18.75" x14ac:dyDescent="0.25">
      <c r="I9872" s="9">
        <f t="shared" si="156"/>
        <v>0</v>
      </c>
    </row>
    <row r="9873" spans="9:9" ht="18.75" x14ac:dyDescent="0.25">
      <c r="I9873" s="9">
        <f t="shared" si="156"/>
        <v>0</v>
      </c>
    </row>
    <row r="9874" spans="9:9" ht="18.75" x14ac:dyDescent="0.25">
      <c r="I9874" s="9">
        <f t="shared" si="156"/>
        <v>0</v>
      </c>
    </row>
    <row r="9875" spans="9:9" ht="18.75" x14ac:dyDescent="0.25">
      <c r="I9875" s="9">
        <f t="shared" si="156"/>
        <v>0</v>
      </c>
    </row>
    <row r="9876" spans="9:9" ht="18.75" x14ac:dyDescent="0.25">
      <c r="I9876" s="9">
        <f t="shared" si="156"/>
        <v>0</v>
      </c>
    </row>
    <row r="9877" spans="9:9" ht="18.75" x14ac:dyDescent="0.25">
      <c r="I9877" s="9">
        <f t="shared" si="156"/>
        <v>0</v>
      </c>
    </row>
    <row r="9878" spans="9:9" ht="18.75" x14ac:dyDescent="0.25">
      <c r="I9878" s="9">
        <f t="shared" si="156"/>
        <v>0</v>
      </c>
    </row>
    <row r="9879" spans="9:9" ht="18.75" x14ac:dyDescent="0.25">
      <c r="I9879" s="9">
        <f t="shared" si="156"/>
        <v>0</v>
      </c>
    </row>
    <row r="9880" spans="9:9" ht="18.75" x14ac:dyDescent="0.25">
      <c r="I9880" s="9">
        <f t="shared" si="156"/>
        <v>0</v>
      </c>
    </row>
    <row r="9881" spans="9:9" ht="18.75" x14ac:dyDescent="0.25">
      <c r="I9881" s="9">
        <f t="shared" si="156"/>
        <v>0</v>
      </c>
    </row>
    <row r="9882" spans="9:9" ht="18.75" x14ac:dyDescent="0.25">
      <c r="I9882" s="9">
        <f t="shared" si="156"/>
        <v>0</v>
      </c>
    </row>
    <row r="9883" spans="9:9" ht="18.75" x14ac:dyDescent="0.25">
      <c r="I9883" s="9">
        <f t="shared" si="156"/>
        <v>0</v>
      </c>
    </row>
    <row r="9884" spans="9:9" ht="18.75" x14ac:dyDescent="0.25">
      <c r="I9884" s="9">
        <f t="shared" si="156"/>
        <v>0</v>
      </c>
    </row>
    <row r="9885" spans="9:9" ht="18.75" x14ac:dyDescent="0.25">
      <c r="I9885" s="9">
        <f t="shared" si="156"/>
        <v>0</v>
      </c>
    </row>
    <row r="9886" spans="9:9" ht="18.75" x14ac:dyDescent="0.25">
      <c r="I9886" s="9">
        <f t="shared" si="156"/>
        <v>0</v>
      </c>
    </row>
    <row r="9887" spans="9:9" ht="18.75" x14ac:dyDescent="0.25">
      <c r="I9887" s="9">
        <f t="shared" si="156"/>
        <v>0</v>
      </c>
    </row>
    <row r="9888" spans="9:9" ht="18.75" x14ac:dyDescent="0.25">
      <c r="I9888" s="9">
        <f t="shared" si="156"/>
        <v>0</v>
      </c>
    </row>
    <row r="9889" spans="9:9" ht="18.75" x14ac:dyDescent="0.25">
      <c r="I9889" s="9">
        <f t="shared" si="156"/>
        <v>0</v>
      </c>
    </row>
    <row r="9890" spans="9:9" ht="18.75" x14ac:dyDescent="0.25">
      <c r="I9890" s="9">
        <f t="shared" si="156"/>
        <v>0</v>
      </c>
    </row>
    <row r="9891" spans="9:9" ht="18.75" x14ac:dyDescent="0.25">
      <c r="I9891" s="9">
        <f t="shared" si="156"/>
        <v>0</v>
      </c>
    </row>
    <row r="9892" spans="9:9" ht="18.75" x14ac:dyDescent="0.25">
      <c r="I9892" s="9">
        <f t="shared" si="156"/>
        <v>0</v>
      </c>
    </row>
    <row r="9893" spans="9:9" ht="18.75" x14ac:dyDescent="0.25">
      <c r="I9893" s="9">
        <f t="shared" si="156"/>
        <v>0</v>
      </c>
    </row>
    <row r="9894" spans="9:9" ht="18.75" x14ac:dyDescent="0.25">
      <c r="I9894" s="9">
        <f t="shared" si="156"/>
        <v>0</v>
      </c>
    </row>
    <row r="9895" spans="9:9" ht="18.75" x14ac:dyDescent="0.25">
      <c r="I9895" s="9">
        <f t="shared" si="156"/>
        <v>0</v>
      </c>
    </row>
    <row r="9896" spans="9:9" ht="18.75" x14ac:dyDescent="0.25">
      <c r="I9896" s="9">
        <f t="shared" si="156"/>
        <v>0</v>
      </c>
    </row>
    <row r="9897" spans="9:9" ht="18.75" x14ac:dyDescent="0.25">
      <c r="I9897" s="9">
        <f t="shared" si="156"/>
        <v>0</v>
      </c>
    </row>
    <row r="9898" spans="9:9" ht="18.75" x14ac:dyDescent="0.25">
      <c r="I9898" s="9">
        <f t="shared" si="156"/>
        <v>0</v>
      </c>
    </row>
    <row r="9899" spans="9:9" ht="18.75" x14ac:dyDescent="0.25">
      <c r="I9899" s="9">
        <f t="shared" si="156"/>
        <v>0</v>
      </c>
    </row>
    <row r="9900" spans="9:9" ht="18.75" x14ac:dyDescent="0.25">
      <c r="I9900" s="9">
        <f t="shared" si="156"/>
        <v>0</v>
      </c>
    </row>
    <row r="9901" spans="9:9" ht="18.75" x14ac:dyDescent="0.25">
      <c r="I9901" s="9">
        <f t="shared" si="156"/>
        <v>0</v>
      </c>
    </row>
    <row r="9902" spans="9:9" ht="18.75" x14ac:dyDescent="0.25">
      <c r="I9902" s="9">
        <f t="shared" si="156"/>
        <v>0</v>
      </c>
    </row>
    <row r="9903" spans="9:9" ht="18.75" x14ac:dyDescent="0.25">
      <c r="I9903" s="9">
        <f t="shared" si="156"/>
        <v>0</v>
      </c>
    </row>
    <row r="9904" spans="9:9" ht="18.75" x14ac:dyDescent="0.25">
      <c r="I9904" s="9">
        <f t="shared" si="156"/>
        <v>0</v>
      </c>
    </row>
    <row r="9905" spans="9:9" ht="18.75" x14ac:dyDescent="0.25">
      <c r="I9905" s="9">
        <f t="shared" si="156"/>
        <v>0</v>
      </c>
    </row>
    <row r="9906" spans="9:9" ht="18.75" x14ac:dyDescent="0.25">
      <c r="I9906" s="9">
        <f t="shared" si="156"/>
        <v>0</v>
      </c>
    </row>
    <row r="9907" spans="9:9" ht="18.75" x14ac:dyDescent="0.25">
      <c r="I9907" s="9">
        <f t="shared" si="156"/>
        <v>0</v>
      </c>
    </row>
    <row r="9908" spans="9:9" ht="18.75" x14ac:dyDescent="0.25">
      <c r="I9908" s="9">
        <f t="shared" si="156"/>
        <v>0</v>
      </c>
    </row>
    <row r="9909" spans="9:9" ht="18.75" x14ac:dyDescent="0.25">
      <c r="I9909" s="9">
        <f t="shared" si="156"/>
        <v>0</v>
      </c>
    </row>
    <row r="9910" spans="9:9" ht="18.75" x14ac:dyDescent="0.25">
      <c r="I9910" s="9">
        <f t="shared" si="156"/>
        <v>0</v>
      </c>
    </row>
    <row r="9911" spans="9:9" ht="18.75" x14ac:dyDescent="0.25">
      <c r="I9911" s="9">
        <f t="shared" si="156"/>
        <v>0</v>
      </c>
    </row>
    <row r="9912" spans="9:9" ht="18.75" x14ac:dyDescent="0.25">
      <c r="I9912" s="9">
        <f t="shared" si="156"/>
        <v>0</v>
      </c>
    </row>
    <row r="9913" spans="9:9" ht="18.75" x14ac:dyDescent="0.25">
      <c r="I9913" s="9">
        <f t="shared" si="156"/>
        <v>0</v>
      </c>
    </row>
    <row r="9914" spans="9:9" ht="18.75" x14ac:dyDescent="0.25">
      <c r="I9914" s="9">
        <f t="shared" si="156"/>
        <v>0</v>
      </c>
    </row>
    <row r="9915" spans="9:9" ht="18.75" x14ac:dyDescent="0.25">
      <c r="I9915" s="9">
        <f t="shared" si="156"/>
        <v>0</v>
      </c>
    </row>
    <row r="9916" spans="9:9" ht="18.75" x14ac:dyDescent="0.25">
      <c r="I9916" s="9">
        <f t="shared" si="156"/>
        <v>0</v>
      </c>
    </row>
    <row r="9917" spans="9:9" ht="18.75" x14ac:dyDescent="0.25">
      <c r="I9917" s="9">
        <f t="shared" si="156"/>
        <v>0</v>
      </c>
    </row>
    <row r="9918" spans="9:9" ht="18.75" x14ac:dyDescent="0.25">
      <c r="I9918" s="9">
        <f t="shared" si="156"/>
        <v>0</v>
      </c>
    </row>
    <row r="9919" spans="9:9" ht="18.75" x14ac:dyDescent="0.25">
      <c r="I9919" s="9">
        <f t="shared" si="156"/>
        <v>0</v>
      </c>
    </row>
    <row r="9920" spans="9:9" ht="18.75" x14ac:dyDescent="0.25">
      <c r="I9920" s="9">
        <f t="shared" si="156"/>
        <v>0</v>
      </c>
    </row>
    <row r="9921" spans="9:9" ht="18.75" x14ac:dyDescent="0.25">
      <c r="I9921" s="9">
        <f t="shared" si="156"/>
        <v>0</v>
      </c>
    </row>
    <row r="9922" spans="9:9" ht="18.75" x14ac:dyDescent="0.25">
      <c r="I9922" s="9">
        <f t="shared" si="156"/>
        <v>0</v>
      </c>
    </row>
    <row r="9923" spans="9:9" ht="18.75" x14ac:dyDescent="0.25">
      <c r="I9923" s="9">
        <f t="shared" si="156"/>
        <v>0</v>
      </c>
    </row>
    <row r="9924" spans="9:9" ht="18.75" x14ac:dyDescent="0.25">
      <c r="I9924" s="9">
        <f t="shared" si="156"/>
        <v>0</v>
      </c>
    </row>
    <row r="9925" spans="9:9" ht="18.75" x14ac:dyDescent="0.25">
      <c r="I9925" s="9">
        <f t="shared" si="156"/>
        <v>0</v>
      </c>
    </row>
    <row r="9926" spans="9:9" ht="18.75" x14ac:dyDescent="0.25">
      <c r="I9926" s="9">
        <f t="shared" si="156"/>
        <v>0</v>
      </c>
    </row>
    <row r="9927" spans="9:9" ht="18.75" x14ac:dyDescent="0.25">
      <c r="I9927" s="9">
        <f t="shared" si="156"/>
        <v>0</v>
      </c>
    </row>
    <row r="9928" spans="9:9" ht="18.75" x14ac:dyDescent="0.25">
      <c r="I9928" s="9">
        <f t="shared" ref="I9928:I9991" si="157">IFERROR((G9928*F9928)-H9928,"")</f>
        <v>0</v>
      </c>
    </row>
    <row r="9929" spans="9:9" ht="18.75" x14ac:dyDescent="0.25">
      <c r="I9929" s="9">
        <f t="shared" si="157"/>
        <v>0</v>
      </c>
    </row>
    <row r="9930" spans="9:9" ht="18.75" x14ac:dyDescent="0.25">
      <c r="I9930" s="9">
        <f t="shared" si="157"/>
        <v>0</v>
      </c>
    </row>
    <row r="9931" spans="9:9" ht="18.75" x14ac:dyDescent="0.25">
      <c r="I9931" s="9">
        <f t="shared" si="157"/>
        <v>0</v>
      </c>
    </row>
    <row r="9932" spans="9:9" ht="18.75" x14ac:dyDescent="0.25">
      <c r="I9932" s="9">
        <f t="shared" si="157"/>
        <v>0</v>
      </c>
    </row>
    <row r="9933" spans="9:9" ht="18.75" x14ac:dyDescent="0.25">
      <c r="I9933" s="9">
        <f t="shared" si="157"/>
        <v>0</v>
      </c>
    </row>
    <row r="9934" spans="9:9" ht="18.75" x14ac:dyDescent="0.25">
      <c r="I9934" s="9">
        <f t="shared" si="157"/>
        <v>0</v>
      </c>
    </row>
    <row r="9935" spans="9:9" ht="18.75" x14ac:dyDescent="0.25">
      <c r="I9935" s="9">
        <f t="shared" si="157"/>
        <v>0</v>
      </c>
    </row>
    <row r="9936" spans="9:9" ht="18.75" x14ac:dyDescent="0.25">
      <c r="I9936" s="9">
        <f t="shared" si="157"/>
        <v>0</v>
      </c>
    </row>
    <row r="9937" spans="9:9" ht="18.75" x14ac:dyDescent="0.25">
      <c r="I9937" s="9">
        <f t="shared" si="157"/>
        <v>0</v>
      </c>
    </row>
    <row r="9938" spans="9:9" ht="18.75" x14ac:dyDescent="0.25">
      <c r="I9938" s="9">
        <f t="shared" si="157"/>
        <v>0</v>
      </c>
    </row>
    <row r="9939" spans="9:9" ht="18.75" x14ac:dyDescent="0.25">
      <c r="I9939" s="9">
        <f t="shared" si="157"/>
        <v>0</v>
      </c>
    </row>
    <row r="9940" spans="9:9" ht="18.75" x14ac:dyDescent="0.25">
      <c r="I9940" s="9">
        <f t="shared" si="157"/>
        <v>0</v>
      </c>
    </row>
    <row r="9941" spans="9:9" ht="18.75" x14ac:dyDescent="0.25">
      <c r="I9941" s="9">
        <f t="shared" si="157"/>
        <v>0</v>
      </c>
    </row>
    <row r="9942" spans="9:9" ht="18.75" x14ac:dyDescent="0.25">
      <c r="I9942" s="9">
        <f t="shared" si="157"/>
        <v>0</v>
      </c>
    </row>
    <row r="9943" spans="9:9" ht="18.75" x14ac:dyDescent="0.25">
      <c r="I9943" s="9">
        <f t="shared" si="157"/>
        <v>0</v>
      </c>
    </row>
    <row r="9944" spans="9:9" ht="18.75" x14ac:dyDescent="0.25">
      <c r="I9944" s="9">
        <f t="shared" si="157"/>
        <v>0</v>
      </c>
    </row>
    <row r="9945" spans="9:9" ht="18.75" x14ac:dyDescent="0.25">
      <c r="I9945" s="9">
        <f t="shared" si="157"/>
        <v>0</v>
      </c>
    </row>
    <row r="9946" spans="9:9" ht="18.75" x14ac:dyDescent="0.25">
      <c r="I9946" s="9">
        <f t="shared" si="157"/>
        <v>0</v>
      </c>
    </row>
    <row r="9947" spans="9:9" ht="18.75" x14ac:dyDescent="0.25">
      <c r="I9947" s="9">
        <f t="shared" si="157"/>
        <v>0</v>
      </c>
    </row>
    <row r="9948" spans="9:9" ht="18.75" x14ac:dyDescent="0.25">
      <c r="I9948" s="9">
        <f t="shared" si="157"/>
        <v>0</v>
      </c>
    </row>
    <row r="9949" spans="9:9" ht="18.75" x14ac:dyDescent="0.25">
      <c r="I9949" s="9">
        <f t="shared" si="157"/>
        <v>0</v>
      </c>
    </row>
    <row r="9950" spans="9:9" ht="18.75" x14ac:dyDescent="0.25">
      <c r="I9950" s="9">
        <f t="shared" si="157"/>
        <v>0</v>
      </c>
    </row>
    <row r="9951" spans="9:9" ht="18.75" x14ac:dyDescent="0.25">
      <c r="I9951" s="9">
        <f t="shared" si="157"/>
        <v>0</v>
      </c>
    </row>
    <row r="9952" spans="9:9" ht="18.75" x14ac:dyDescent="0.25">
      <c r="I9952" s="9">
        <f t="shared" si="157"/>
        <v>0</v>
      </c>
    </row>
    <row r="9953" spans="9:9" ht="18.75" x14ac:dyDescent="0.25">
      <c r="I9953" s="9">
        <f t="shared" si="157"/>
        <v>0</v>
      </c>
    </row>
    <row r="9954" spans="9:9" ht="18.75" x14ac:dyDescent="0.25">
      <c r="I9954" s="9">
        <f t="shared" si="157"/>
        <v>0</v>
      </c>
    </row>
    <row r="9955" spans="9:9" ht="18.75" x14ac:dyDescent="0.25">
      <c r="I9955" s="9">
        <f t="shared" si="157"/>
        <v>0</v>
      </c>
    </row>
    <row r="9956" spans="9:9" ht="18.75" x14ac:dyDescent="0.25">
      <c r="I9956" s="9">
        <f t="shared" si="157"/>
        <v>0</v>
      </c>
    </row>
    <row r="9957" spans="9:9" ht="18.75" x14ac:dyDescent="0.25">
      <c r="I9957" s="9">
        <f t="shared" si="157"/>
        <v>0</v>
      </c>
    </row>
    <row r="9958" spans="9:9" ht="18.75" x14ac:dyDescent="0.25">
      <c r="I9958" s="9">
        <f t="shared" si="157"/>
        <v>0</v>
      </c>
    </row>
    <row r="9959" spans="9:9" ht="18.75" x14ac:dyDescent="0.25">
      <c r="I9959" s="9">
        <f t="shared" si="157"/>
        <v>0</v>
      </c>
    </row>
    <row r="9960" spans="9:9" ht="18.75" x14ac:dyDescent="0.25">
      <c r="I9960" s="9">
        <f t="shared" si="157"/>
        <v>0</v>
      </c>
    </row>
    <row r="9961" spans="9:9" ht="18.75" x14ac:dyDescent="0.25">
      <c r="I9961" s="9">
        <f t="shared" si="157"/>
        <v>0</v>
      </c>
    </row>
    <row r="9962" spans="9:9" ht="18.75" x14ac:dyDescent="0.25">
      <c r="I9962" s="9">
        <f t="shared" si="157"/>
        <v>0</v>
      </c>
    </row>
    <row r="9963" spans="9:9" ht="18.75" x14ac:dyDescent="0.25">
      <c r="I9963" s="9">
        <f t="shared" si="157"/>
        <v>0</v>
      </c>
    </row>
    <row r="9964" spans="9:9" ht="18.75" x14ac:dyDescent="0.25">
      <c r="I9964" s="9">
        <f t="shared" si="157"/>
        <v>0</v>
      </c>
    </row>
    <row r="9965" spans="9:9" ht="18.75" x14ac:dyDescent="0.25">
      <c r="I9965" s="9">
        <f t="shared" si="157"/>
        <v>0</v>
      </c>
    </row>
    <row r="9966" spans="9:9" ht="18.75" x14ac:dyDescent="0.25">
      <c r="I9966" s="9">
        <f t="shared" si="157"/>
        <v>0</v>
      </c>
    </row>
    <row r="9967" spans="9:9" ht="18.75" x14ac:dyDescent="0.25">
      <c r="I9967" s="9">
        <f t="shared" si="157"/>
        <v>0</v>
      </c>
    </row>
    <row r="9968" spans="9:9" ht="18.75" x14ac:dyDescent="0.25">
      <c r="I9968" s="9">
        <f t="shared" si="157"/>
        <v>0</v>
      </c>
    </row>
    <row r="9969" spans="9:9" ht="18.75" x14ac:dyDescent="0.25">
      <c r="I9969" s="9">
        <f t="shared" si="157"/>
        <v>0</v>
      </c>
    </row>
    <row r="9970" spans="9:9" ht="18.75" x14ac:dyDescent="0.25">
      <c r="I9970" s="9">
        <f t="shared" si="157"/>
        <v>0</v>
      </c>
    </row>
    <row r="9971" spans="9:9" ht="18.75" x14ac:dyDescent="0.25">
      <c r="I9971" s="9">
        <f t="shared" si="157"/>
        <v>0</v>
      </c>
    </row>
    <row r="9972" spans="9:9" ht="18.75" x14ac:dyDescent="0.25">
      <c r="I9972" s="9">
        <f t="shared" si="157"/>
        <v>0</v>
      </c>
    </row>
    <row r="9973" spans="9:9" ht="18.75" x14ac:dyDescent="0.25">
      <c r="I9973" s="9">
        <f t="shared" si="157"/>
        <v>0</v>
      </c>
    </row>
    <row r="9974" spans="9:9" ht="18.75" x14ac:dyDescent="0.25">
      <c r="I9974" s="9">
        <f t="shared" si="157"/>
        <v>0</v>
      </c>
    </row>
    <row r="9975" spans="9:9" ht="18.75" x14ac:dyDescent="0.25">
      <c r="I9975" s="9">
        <f t="shared" si="157"/>
        <v>0</v>
      </c>
    </row>
    <row r="9976" spans="9:9" ht="18.75" x14ac:dyDescent="0.25">
      <c r="I9976" s="9">
        <f t="shared" si="157"/>
        <v>0</v>
      </c>
    </row>
    <row r="9977" spans="9:9" ht="18.75" x14ac:dyDescent="0.25">
      <c r="I9977" s="9">
        <f t="shared" si="157"/>
        <v>0</v>
      </c>
    </row>
    <row r="9978" spans="9:9" ht="18.75" x14ac:dyDescent="0.25">
      <c r="I9978" s="9">
        <f t="shared" si="157"/>
        <v>0</v>
      </c>
    </row>
    <row r="9979" spans="9:9" ht="18.75" x14ac:dyDescent="0.25">
      <c r="I9979" s="9">
        <f t="shared" si="157"/>
        <v>0</v>
      </c>
    </row>
    <row r="9980" spans="9:9" ht="18.75" x14ac:dyDescent="0.25">
      <c r="I9980" s="9">
        <f t="shared" si="157"/>
        <v>0</v>
      </c>
    </row>
    <row r="9981" spans="9:9" ht="18.75" x14ac:dyDescent="0.25">
      <c r="I9981" s="9">
        <f t="shared" si="157"/>
        <v>0</v>
      </c>
    </row>
    <row r="9982" spans="9:9" ht="18.75" x14ac:dyDescent="0.25">
      <c r="I9982" s="9">
        <f t="shared" si="157"/>
        <v>0</v>
      </c>
    </row>
    <row r="9983" spans="9:9" ht="18.75" x14ac:dyDescent="0.25">
      <c r="I9983" s="9">
        <f t="shared" si="157"/>
        <v>0</v>
      </c>
    </row>
    <row r="9984" spans="9:9" ht="18.75" x14ac:dyDescent="0.25">
      <c r="I9984" s="9">
        <f t="shared" si="157"/>
        <v>0</v>
      </c>
    </row>
    <row r="9985" spans="9:9" ht="18.75" x14ac:dyDescent="0.25">
      <c r="I9985" s="9">
        <f t="shared" si="157"/>
        <v>0</v>
      </c>
    </row>
    <row r="9986" spans="9:9" ht="18.75" x14ac:dyDescent="0.25">
      <c r="I9986" s="9">
        <f t="shared" si="157"/>
        <v>0</v>
      </c>
    </row>
    <row r="9987" spans="9:9" ht="18.75" x14ac:dyDescent="0.25">
      <c r="I9987" s="9">
        <f t="shared" si="157"/>
        <v>0</v>
      </c>
    </row>
    <row r="9988" spans="9:9" ht="18.75" x14ac:dyDescent="0.25">
      <c r="I9988" s="9">
        <f t="shared" si="157"/>
        <v>0</v>
      </c>
    </row>
    <row r="9989" spans="9:9" ht="18.75" x14ac:dyDescent="0.25">
      <c r="I9989" s="9">
        <f t="shared" si="157"/>
        <v>0</v>
      </c>
    </row>
    <row r="9990" spans="9:9" ht="18.75" x14ac:dyDescent="0.25">
      <c r="I9990" s="9">
        <f t="shared" si="157"/>
        <v>0</v>
      </c>
    </row>
    <row r="9991" spans="9:9" ht="18.75" x14ac:dyDescent="0.25">
      <c r="I9991" s="9">
        <f t="shared" si="157"/>
        <v>0</v>
      </c>
    </row>
    <row r="9992" spans="9:9" ht="18.75" x14ac:dyDescent="0.25">
      <c r="I9992" s="9">
        <f t="shared" ref="I9992:I10055" si="158">IFERROR((G9992*F9992)-H9992,"")</f>
        <v>0</v>
      </c>
    </row>
    <row r="9993" spans="9:9" ht="18.75" x14ac:dyDescent="0.25">
      <c r="I9993" s="9">
        <f t="shared" si="158"/>
        <v>0</v>
      </c>
    </row>
    <row r="9994" spans="9:9" ht="18.75" x14ac:dyDescent="0.25">
      <c r="I9994" s="9">
        <f t="shared" si="158"/>
        <v>0</v>
      </c>
    </row>
    <row r="9995" spans="9:9" ht="18.75" x14ac:dyDescent="0.25">
      <c r="I9995" s="9">
        <f t="shared" si="158"/>
        <v>0</v>
      </c>
    </row>
    <row r="9996" spans="9:9" ht="18.75" x14ac:dyDescent="0.25">
      <c r="I9996" s="9">
        <f t="shared" si="158"/>
        <v>0</v>
      </c>
    </row>
    <row r="9997" spans="9:9" ht="18.75" x14ac:dyDescent="0.25">
      <c r="I9997" s="9">
        <f t="shared" si="158"/>
        <v>0</v>
      </c>
    </row>
    <row r="9998" spans="9:9" ht="18.75" x14ac:dyDescent="0.25">
      <c r="I9998" s="9">
        <f t="shared" si="158"/>
        <v>0</v>
      </c>
    </row>
    <row r="9999" spans="9:9" ht="18.75" x14ac:dyDescent="0.25">
      <c r="I9999" s="9">
        <f t="shared" si="158"/>
        <v>0</v>
      </c>
    </row>
    <row r="10000" spans="9:9" ht="18.75" x14ac:dyDescent="0.25">
      <c r="I10000" s="9">
        <f t="shared" si="158"/>
        <v>0</v>
      </c>
    </row>
    <row r="10001" spans="9:9" ht="18.75" x14ac:dyDescent="0.25">
      <c r="I10001" s="9">
        <f t="shared" si="158"/>
        <v>0</v>
      </c>
    </row>
    <row r="10002" spans="9:9" ht="18.75" x14ac:dyDescent="0.25">
      <c r="I10002" s="9">
        <f t="shared" si="158"/>
        <v>0</v>
      </c>
    </row>
    <row r="10003" spans="9:9" ht="18.75" x14ac:dyDescent="0.25">
      <c r="I10003" s="9">
        <f t="shared" si="158"/>
        <v>0</v>
      </c>
    </row>
    <row r="10004" spans="9:9" ht="18.75" x14ac:dyDescent="0.25">
      <c r="I10004" s="9">
        <f t="shared" si="158"/>
        <v>0</v>
      </c>
    </row>
    <row r="10005" spans="9:9" ht="18.75" x14ac:dyDescent="0.25">
      <c r="I10005" s="9">
        <f t="shared" si="158"/>
        <v>0</v>
      </c>
    </row>
    <row r="10006" spans="9:9" ht="18.75" x14ac:dyDescent="0.25">
      <c r="I10006" s="9">
        <f t="shared" si="158"/>
        <v>0</v>
      </c>
    </row>
    <row r="10007" spans="9:9" ht="18.75" x14ac:dyDescent="0.25">
      <c r="I10007" s="9">
        <f t="shared" si="158"/>
        <v>0</v>
      </c>
    </row>
    <row r="10008" spans="9:9" ht="18.75" x14ac:dyDescent="0.25">
      <c r="I10008" s="9">
        <f t="shared" si="158"/>
        <v>0</v>
      </c>
    </row>
    <row r="10009" spans="9:9" ht="18.75" x14ac:dyDescent="0.25">
      <c r="I10009" s="9">
        <f t="shared" si="158"/>
        <v>0</v>
      </c>
    </row>
    <row r="10010" spans="9:9" ht="18.75" x14ac:dyDescent="0.25">
      <c r="I10010" s="9">
        <f t="shared" si="158"/>
        <v>0</v>
      </c>
    </row>
    <row r="10011" spans="9:9" ht="18.75" x14ac:dyDescent="0.25">
      <c r="I10011" s="9">
        <f t="shared" si="158"/>
        <v>0</v>
      </c>
    </row>
    <row r="10012" spans="9:9" ht="18.75" x14ac:dyDescent="0.25">
      <c r="I10012" s="9">
        <f t="shared" si="158"/>
        <v>0</v>
      </c>
    </row>
    <row r="10013" spans="9:9" ht="18.75" x14ac:dyDescent="0.25">
      <c r="I10013" s="9">
        <f t="shared" si="158"/>
        <v>0</v>
      </c>
    </row>
    <row r="10014" spans="9:9" ht="18.75" x14ac:dyDescent="0.25">
      <c r="I10014" s="9">
        <f t="shared" si="158"/>
        <v>0</v>
      </c>
    </row>
    <row r="10015" spans="9:9" ht="18.75" x14ac:dyDescent="0.25">
      <c r="I10015" s="9">
        <f t="shared" si="158"/>
        <v>0</v>
      </c>
    </row>
    <row r="10016" spans="9:9" ht="18.75" x14ac:dyDescent="0.25">
      <c r="I10016" s="9">
        <f t="shared" si="158"/>
        <v>0</v>
      </c>
    </row>
    <row r="10017" spans="9:9" ht="18.75" x14ac:dyDescent="0.25">
      <c r="I10017" s="9">
        <f t="shared" si="158"/>
        <v>0</v>
      </c>
    </row>
    <row r="10018" spans="9:9" ht="18.75" x14ac:dyDescent="0.25">
      <c r="I10018" s="9">
        <f t="shared" si="158"/>
        <v>0</v>
      </c>
    </row>
    <row r="10019" spans="9:9" ht="18.75" x14ac:dyDescent="0.25">
      <c r="I10019" s="9">
        <f t="shared" si="158"/>
        <v>0</v>
      </c>
    </row>
    <row r="10020" spans="9:9" ht="18.75" x14ac:dyDescent="0.25">
      <c r="I10020" s="9">
        <f t="shared" si="158"/>
        <v>0</v>
      </c>
    </row>
    <row r="10021" spans="9:9" ht="18.75" x14ac:dyDescent="0.25">
      <c r="I10021" s="9">
        <f t="shared" si="158"/>
        <v>0</v>
      </c>
    </row>
    <row r="10022" spans="9:9" ht="18.75" x14ac:dyDescent="0.25">
      <c r="I10022" s="9">
        <f t="shared" si="158"/>
        <v>0</v>
      </c>
    </row>
    <row r="10023" spans="9:9" ht="18.75" x14ac:dyDescent="0.25">
      <c r="I10023" s="9">
        <f t="shared" si="158"/>
        <v>0</v>
      </c>
    </row>
    <row r="10024" spans="9:9" ht="18.75" x14ac:dyDescent="0.25">
      <c r="I10024" s="9">
        <f t="shared" si="158"/>
        <v>0</v>
      </c>
    </row>
    <row r="10025" spans="9:9" ht="18.75" x14ac:dyDescent="0.25">
      <c r="I10025" s="9">
        <f t="shared" si="158"/>
        <v>0</v>
      </c>
    </row>
    <row r="10026" spans="9:9" ht="18.75" x14ac:dyDescent="0.25">
      <c r="I10026" s="9">
        <f t="shared" si="158"/>
        <v>0</v>
      </c>
    </row>
    <row r="10027" spans="9:9" ht="18.75" x14ac:dyDescent="0.25">
      <c r="I10027" s="9">
        <f t="shared" si="158"/>
        <v>0</v>
      </c>
    </row>
    <row r="10028" spans="9:9" ht="18.75" x14ac:dyDescent="0.25">
      <c r="I10028" s="9">
        <f t="shared" si="158"/>
        <v>0</v>
      </c>
    </row>
    <row r="10029" spans="9:9" ht="18.75" x14ac:dyDescent="0.25">
      <c r="I10029" s="9">
        <f t="shared" si="158"/>
        <v>0</v>
      </c>
    </row>
    <row r="10030" spans="9:9" ht="18.75" x14ac:dyDescent="0.25">
      <c r="I10030" s="9">
        <f t="shared" si="158"/>
        <v>0</v>
      </c>
    </row>
    <row r="10031" spans="9:9" ht="18.75" x14ac:dyDescent="0.25">
      <c r="I10031" s="9">
        <f t="shared" si="158"/>
        <v>0</v>
      </c>
    </row>
    <row r="10032" spans="9:9" ht="18.75" x14ac:dyDescent="0.25">
      <c r="I10032" s="9">
        <f t="shared" si="158"/>
        <v>0</v>
      </c>
    </row>
    <row r="10033" spans="9:9" ht="18.75" x14ac:dyDescent="0.25">
      <c r="I10033" s="9">
        <f t="shared" si="158"/>
        <v>0</v>
      </c>
    </row>
    <row r="10034" spans="9:9" ht="18.75" x14ac:dyDescent="0.25">
      <c r="I10034" s="9">
        <f t="shared" si="158"/>
        <v>0</v>
      </c>
    </row>
    <row r="10035" spans="9:9" ht="18.75" x14ac:dyDescent="0.25">
      <c r="I10035" s="9">
        <f t="shared" si="158"/>
        <v>0</v>
      </c>
    </row>
    <row r="10036" spans="9:9" ht="18.75" x14ac:dyDescent="0.25">
      <c r="I10036" s="9">
        <f t="shared" si="158"/>
        <v>0</v>
      </c>
    </row>
    <row r="10037" spans="9:9" ht="18.75" x14ac:dyDescent="0.25">
      <c r="I10037" s="9">
        <f t="shared" si="158"/>
        <v>0</v>
      </c>
    </row>
    <row r="10038" spans="9:9" ht="18.75" x14ac:dyDescent="0.25">
      <c r="I10038" s="9">
        <f t="shared" si="158"/>
        <v>0</v>
      </c>
    </row>
    <row r="10039" spans="9:9" ht="18.75" x14ac:dyDescent="0.25">
      <c r="I10039" s="9">
        <f t="shared" si="158"/>
        <v>0</v>
      </c>
    </row>
    <row r="10040" spans="9:9" ht="18.75" x14ac:dyDescent="0.25">
      <c r="I10040" s="9">
        <f t="shared" si="158"/>
        <v>0</v>
      </c>
    </row>
    <row r="10041" spans="9:9" ht="18.75" x14ac:dyDescent="0.25">
      <c r="I10041" s="9">
        <f t="shared" si="158"/>
        <v>0</v>
      </c>
    </row>
    <row r="10042" spans="9:9" ht="18.75" x14ac:dyDescent="0.25">
      <c r="I10042" s="9">
        <f t="shared" si="158"/>
        <v>0</v>
      </c>
    </row>
    <row r="10043" spans="9:9" ht="18.75" x14ac:dyDescent="0.25">
      <c r="I10043" s="9">
        <f t="shared" si="158"/>
        <v>0</v>
      </c>
    </row>
    <row r="10044" spans="9:9" ht="18.75" x14ac:dyDescent="0.25">
      <c r="I10044" s="9">
        <f t="shared" si="158"/>
        <v>0</v>
      </c>
    </row>
    <row r="10045" spans="9:9" ht="18.75" x14ac:dyDescent="0.25">
      <c r="I10045" s="9">
        <f t="shared" si="158"/>
        <v>0</v>
      </c>
    </row>
    <row r="10046" spans="9:9" ht="18.75" x14ac:dyDescent="0.25">
      <c r="I10046" s="9">
        <f t="shared" si="158"/>
        <v>0</v>
      </c>
    </row>
    <row r="10047" spans="9:9" ht="18.75" x14ac:dyDescent="0.25">
      <c r="I10047" s="9">
        <f t="shared" si="158"/>
        <v>0</v>
      </c>
    </row>
    <row r="10048" spans="9:9" ht="18.75" x14ac:dyDescent="0.25">
      <c r="I10048" s="9">
        <f t="shared" si="158"/>
        <v>0</v>
      </c>
    </row>
    <row r="10049" spans="9:9" ht="18.75" x14ac:dyDescent="0.25">
      <c r="I10049" s="9">
        <f t="shared" si="158"/>
        <v>0</v>
      </c>
    </row>
    <row r="10050" spans="9:9" ht="18.75" x14ac:dyDescent="0.25">
      <c r="I10050" s="9">
        <f t="shared" si="158"/>
        <v>0</v>
      </c>
    </row>
    <row r="10051" spans="9:9" ht="18.75" x14ac:dyDescent="0.25">
      <c r="I10051" s="9">
        <f t="shared" si="158"/>
        <v>0</v>
      </c>
    </row>
    <row r="10052" spans="9:9" ht="18.75" x14ac:dyDescent="0.25">
      <c r="I10052" s="9">
        <f t="shared" si="158"/>
        <v>0</v>
      </c>
    </row>
    <row r="10053" spans="9:9" ht="18.75" x14ac:dyDescent="0.25">
      <c r="I10053" s="9">
        <f t="shared" si="158"/>
        <v>0</v>
      </c>
    </row>
    <row r="10054" spans="9:9" ht="18.75" x14ac:dyDescent="0.25">
      <c r="I10054" s="9">
        <f t="shared" si="158"/>
        <v>0</v>
      </c>
    </row>
    <row r="10055" spans="9:9" ht="18.75" x14ac:dyDescent="0.25">
      <c r="I10055" s="9">
        <f t="shared" si="158"/>
        <v>0</v>
      </c>
    </row>
    <row r="10056" spans="9:9" ht="18.75" x14ac:dyDescent="0.25">
      <c r="I10056" s="9">
        <f t="shared" ref="I10056:I10119" si="159">IFERROR((G10056*F10056)-H10056,"")</f>
        <v>0</v>
      </c>
    </row>
    <row r="10057" spans="9:9" ht="18.75" x14ac:dyDescent="0.25">
      <c r="I10057" s="9">
        <f t="shared" si="159"/>
        <v>0</v>
      </c>
    </row>
    <row r="10058" spans="9:9" ht="18.75" x14ac:dyDescent="0.25">
      <c r="I10058" s="9">
        <f t="shared" si="159"/>
        <v>0</v>
      </c>
    </row>
    <row r="10059" spans="9:9" ht="18.75" x14ac:dyDescent="0.25">
      <c r="I10059" s="9">
        <f t="shared" si="159"/>
        <v>0</v>
      </c>
    </row>
    <row r="10060" spans="9:9" ht="18.75" x14ac:dyDescent="0.25">
      <c r="I10060" s="9">
        <f t="shared" si="159"/>
        <v>0</v>
      </c>
    </row>
    <row r="10061" spans="9:9" ht="18.75" x14ac:dyDescent="0.25">
      <c r="I10061" s="9">
        <f t="shared" si="159"/>
        <v>0</v>
      </c>
    </row>
    <row r="10062" spans="9:9" ht="18.75" x14ac:dyDescent="0.25">
      <c r="I10062" s="9">
        <f t="shared" si="159"/>
        <v>0</v>
      </c>
    </row>
    <row r="10063" spans="9:9" ht="18.75" x14ac:dyDescent="0.25">
      <c r="I10063" s="9">
        <f t="shared" si="159"/>
        <v>0</v>
      </c>
    </row>
    <row r="10064" spans="9:9" ht="18.75" x14ac:dyDescent="0.25">
      <c r="I10064" s="9">
        <f t="shared" si="159"/>
        <v>0</v>
      </c>
    </row>
    <row r="10065" spans="9:9" ht="18.75" x14ac:dyDescent="0.25">
      <c r="I10065" s="9">
        <f t="shared" si="159"/>
        <v>0</v>
      </c>
    </row>
    <row r="10066" spans="9:9" ht="18.75" x14ac:dyDescent="0.25">
      <c r="I10066" s="9">
        <f t="shared" si="159"/>
        <v>0</v>
      </c>
    </row>
    <row r="10067" spans="9:9" ht="18.75" x14ac:dyDescent="0.25">
      <c r="I10067" s="9">
        <f t="shared" si="159"/>
        <v>0</v>
      </c>
    </row>
    <row r="10068" spans="9:9" ht="18.75" x14ac:dyDescent="0.25">
      <c r="I10068" s="9">
        <f t="shared" si="159"/>
        <v>0</v>
      </c>
    </row>
    <row r="10069" spans="9:9" ht="18.75" x14ac:dyDescent="0.25">
      <c r="I10069" s="9">
        <f t="shared" si="159"/>
        <v>0</v>
      </c>
    </row>
    <row r="10070" spans="9:9" ht="18.75" x14ac:dyDescent="0.25">
      <c r="I10070" s="9">
        <f t="shared" si="159"/>
        <v>0</v>
      </c>
    </row>
    <row r="10071" spans="9:9" ht="18.75" x14ac:dyDescent="0.25">
      <c r="I10071" s="9">
        <f t="shared" si="159"/>
        <v>0</v>
      </c>
    </row>
    <row r="10072" spans="9:9" ht="18.75" x14ac:dyDescent="0.25">
      <c r="I10072" s="9">
        <f t="shared" si="159"/>
        <v>0</v>
      </c>
    </row>
    <row r="10073" spans="9:9" ht="18.75" x14ac:dyDescent="0.25">
      <c r="I10073" s="9">
        <f t="shared" si="159"/>
        <v>0</v>
      </c>
    </row>
    <row r="10074" spans="9:9" ht="18.75" x14ac:dyDescent="0.25">
      <c r="I10074" s="9">
        <f t="shared" si="159"/>
        <v>0</v>
      </c>
    </row>
    <row r="10075" spans="9:9" ht="18.75" x14ac:dyDescent="0.25">
      <c r="I10075" s="9">
        <f t="shared" si="159"/>
        <v>0</v>
      </c>
    </row>
    <row r="10076" spans="9:9" ht="18.75" x14ac:dyDescent="0.25">
      <c r="I10076" s="9">
        <f t="shared" si="159"/>
        <v>0</v>
      </c>
    </row>
    <row r="10077" spans="9:9" ht="18.75" x14ac:dyDescent="0.25">
      <c r="I10077" s="9">
        <f t="shared" si="159"/>
        <v>0</v>
      </c>
    </row>
    <row r="10078" spans="9:9" ht="18.75" x14ac:dyDescent="0.25">
      <c r="I10078" s="9">
        <f t="shared" si="159"/>
        <v>0</v>
      </c>
    </row>
    <row r="10079" spans="9:9" ht="18.75" x14ac:dyDescent="0.25">
      <c r="I10079" s="9">
        <f t="shared" si="159"/>
        <v>0</v>
      </c>
    </row>
    <row r="10080" spans="9:9" ht="18.75" x14ac:dyDescent="0.25">
      <c r="I10080" s="9">
        <f t="shared" si="159"/>
        <v>0</v>
      </c>
    </row>
    <row r="10081" spans="9:9" ht="18.75" x14ac:dyDescent="0.25">
      <c r="I10081" s="9">
        <f t="shared" si="159"/>
        <v>0</v>
      </c>
    </row>
    <row r="10082" spans="9:9" ht="18.75" x14ac:dyDescent="0.25">
      <c r="I10082" s="9">
        <f t="shared" si="159"/>
        <v>0</v>
      </c>
    </row>
    <row r="10083" spans="9:9" ht="18.75" x14ac:dyDescent="0.25">
      <c r="I10083" s="9">
        <f t="shared" si="159"/>
        <v>0</v>
      </c>
    </row>
    <row r="10084" spans="9:9" ht="18.75" x14ac:dyDescent="0.25">
      <c r="I10084" s="9">
        <f t="shared" si="159"/>
        <v>0</v>
      </c>
    </row>
    <row r="10085" spans="9:9" ht="18.75" x14ac:dyDescent="0.25">
      <c r="I10085" s="9">
        <f t="shared" si="159"/>
        <v>0</v>
      </c>
    </row>
    <row r="10086" spans="9:9" ht="18.75" x14ac:dyDescent="0.25">
      <c r="I10086" s="9">
        <f t="shared" si="159"/>
        <v>0</v>
      </c>
    </row>
    <row r="10087" spans="9:9" ht="18.75" x14ac:dyDescent="0.25">
      <c r="I10087" s="9">
        <f t="shared" si="159"/>
        <v>0</v>
      </c>
    </row>
    <row r="10088" spans="9:9" ht="18.75" x14ac:dyDescent="0.25">
      <c r="I10088" s="9">
        <f t="shared" si="159"/>
        <v>0</v>
      </c>
    </row>
    <row r="10089" spans="9:9" ht="18.75" x14ac:dyDescent="0.25">
      <c r="I10089" s="9">
        <f t="shared" si="159"/>
        <v>0</v>
      </c>
    </row>
    <row r="10090" spans="9:9" ht="18.75" x14ac:dyDescent="0.25">
      <c r="I10090" s="9">
        <f t="shared" si="159"/>
        <v>0</v>
      </c>
    </row>
    <row r="10091" spans="9:9" ht="18.75" x14ac:dyDescent="0.25">
      <c r="I10091" s="9">
        <f t="shared" si="159"/>
        <v>0</v>
      </c>
    </row>
    <row r="10092" spans="9:9" ht="18.75" x14ac:dyDescent="0.25">
      <c r="I10092" s="9">
        <f t="shared" si="159"/>
        <v>0</v>
      </c>
    </row>
    <row r="10093" spans="9:9" ht="18.75" x14ac:dyDescent="0.25">
      <c r="I10093" s="9">
        <f t="shared" si="159"/>
        <v>0</v>
      </c>
    </row>
    <row r="10094" spans="9:9" ht="18.75" x14ac:dyDescent="0.25">
      <c r="I10094" s="9">
        <f t="shared" si="159"/>
        <v>0</v>
      </c>
    </row>
    <row r="10095" spans="9:9" ht="18.75" x14ac:dyDescent="0.25">
      <c r="I10095" s="9">
        <f t="shared" si="159"/>
        <v>0</v>
      </c>
    </row>
    <row r="10096" spans="9:9" ht="18.75" x14ac:dyDescent="0.25">
      <c r="I10096" s="9">
        <f t="shared" si="159"/>
        <v>0</v>
      </c>
    </row>
    <row r="10097" spans="9:9" ht="18.75" x14ac:dyDescent="0.25">
      <c r="I10097" s="9">
        <f t="shared" si="159"/>
        <v>0</v>
      </c>
    </row>
    <row r="10098" spans="9:9" ht="18.75" x14ac:dyDescent="0.25">
      <c r="I10098" s="9">
        <f t="shared" si="159"/>
        <v>0</v>
      </c>
    </row>
    <row r="10099" spans="9:9" ht="18.75" x14ac:dyDescent="0.25">
      <c r="I10099" s="9">
        <f t="shared" si="159"/>
        <v>0</v>
      </c>
    </row>
    <row r="10100" spans="9:9" ht="18.75" x14ac:dyDescent="0.25">
      <c r="I10100" s="9">
        <f t="shared" si="159"/>
        <v>0</v>
      </c>
    </row>
    <row r="10101" spans="9:9" ht="18.75" x14ac:dyDescent="0.25">
      <c r="I10101" s="9">
        <f t="shared" si="159"/>
        <v>0</v>
      </c>
    </row>
    <row r="10102" spans="9:9" ht="18.75" x14ac:dyDescent="0.25">
      <c r="I10102" s="9">
        <f t="shared" si="159"/>
        <v>0</v>
      </c>
    </row>
    <row r="10103" spans="9:9" ht="18.75" x14ac:dyDescent="0.25">
      <c r="I10103" s="9">
        <f t="shared" si="159"/>
        <v>0</v>
      </c>
    </row>
    <row r="10104" spans="9:9" ht="18.75" x14ac:dyDescent="0.25">
      <c r="I10104" s="9">
        <f t="shared" si="159"/>
        <v>0</v>
      </c>
    </row>
    <row r="10105" spans="9:9" ht="18.75" x14ac:dyDescent="0.25">
      <c r="I10105" s="9">
        <f t="shared" si="159"/>
        <v>0</v>
      </c>
    </row>
    <row r="10106" spans="9:9" ht="18.75" x14ac:dyDescent="0.25">
      <c r="I10106" s="9">
        <f t="shared" si="159"/>
        <v>0</v>
      </c>
    </row>
    <row r="10107" spans="9:9" ht="18.75" x14ac:dyDescent="0.25">
      <c r="I10107" s="9">
        <f t="shared" si="159"/>
        <v>0</v>
      </c>
    </row>
    <row r="10108" spans="9:9" ht="18.75" x14ac:dyDescent="0.25">
      <c r="I10108" s="9">
        <f t="shared" si="159"/>
        <v>0</v>
      </c>
    </row>
    <row r="10109" spans="9:9" ht="18.75" x14ac:dyDescent="0.25">
      <c r="I10109" s="9">
        <f t="shared" si="159"/>
        <v>0</v>
      </c>
    </row>
    <row r="10110" spans="9:9" ht="18.75" x14ac:dyDescent="0.25">
      <c r="I10110" s="9">
        <f t="shared" si="159"/>
        <v>0</v>
      </c>
    </row>
    <row r="10111" spans="9:9" ht="18.75" x14ac:dyDescent="0.25">
      <c r="I10111" s="9">
        <f t="shared" si="159"/>
        <v>0</v>
      </c>
    </row>
    <row r="10112" spans="9:9" ht="18.75" x14ac:dyDescent="0.25">
      <c r="I10112" s="9">
        <f t="shared" si="159"/>
        <v>0</v>
      </c>
    </row>
    <row r="10113" spans="9:9" ht="18.75" x14ac:dyDescent="0.25">
      <c r="I10113" s="9">
        <f t="shared" si="159"/>
        <v>0</v>
      </c>
    </row>
    <row r="10114" spans="9:9" ht="18.75" x14ac:dyDescent="0.25">
      <c r="I10114" s="9">
        <f t="shared" si="159"/>
        <v>0</v>
      </c>
    </row>
    <row r="10115" spans="9:9" ht="18.75" x14ac:dyDescent="0.25">
      <c r="I10115" s="9">
        <f t="shared" si="159"/>
        <v>0</v>
      </c>
    </row>
    <row r="10116" spans="9:9" ht="18.75" x14ac:dyDescent="0.25">
      <c r="I10116" s="9">
        <f t="shared" si="159"/>
        <v>0</v>
      </c>
    </row>
    <row r="10117" spans="9:9" ht="18.75" x14ac:dyDescent="0.25">
      <c r="I10117" s="9">
        <f t="shared" si="159"/>
        <v>0</v>
      </c>
    </row>
    <row r="10118" spans="9:9" ht="18.75" x14ac:dyDescent="0.25">
      <c r="I10118" s="9">
        <f t="shared" si="159"/>
        <v>0</v>
      </c>
    </row>
    <row r="10119" spans="9:9" ht="18.75" x14ac:dyDescent="0.25">
      <c r="I10119" s="9">
        <f t="shared" si="159"/>
        <v>0</v>
      </c>
    </row>
    <row r="10120" spans="9:9" ht="18.75" x14ac:dyDescent="0.25">
      <c r="I10120" s="9">
        <f t="shared" ref="I10120:I10183" si="160">IFERROR((G10120*F10120)-H10120,"")</f>
        <v>0</v>
      </c>
    </row>
    <row r="10121" spans="9:9" ht="18.75" x14ac:dyDescent="0.25">
      <c r="I10121" s="9">
        <f t="shared" si="160"/>
        <v>0</v>
      </c>
    </row>
    <row r="10122" spans="9:9" ht="18.75" x14ac:dyDescent="0.25">
      <c r="I10122" s="9">
        <f t="shared" si="160"/>
        <v>0</v>
      </c>
    </row>
    <row r="10123" spans="9:9" ht="18.75" x14ac:dyDescent="0.25">
      <c r="I10123" s="9">
        <f t="shared" si="160"/>
        <v>0</v>
      </c>
    </row>
    <row r="10124" spans="9:9" ht="18.75" x14ac:dyDescent="0.25">
      <c r="I10124" s="9">
        <f t="shared" si="160"/>
        <v>0</v>
      </c>
    </row>
    <row r="10125" spans="9:9" ht="18.75" x14ac:dyDescent="0.25">
      <c r="I10125" s="9">
        <f t="shared" si="160"/>
        <v>0</v>
      </c>
    </row>
    <row r="10126" spans="9:9" ht="18.75" x14ac:dyDescent="0.25">
      <c r="I10126" s="9">
        <f t="shared" si="160"/>
        <v>0</v>
      </c>
    </row>
    <row r="10127" spans="9:9" ht="18.75" x14ac:dyDescent="0.25">
      <c r="I10127" s="9">
        <f t="shared" si="160"/>
        <v>0</v>
      </c>
    </row>
    <row r="10128" spans="9:9" ht="18.75" x14ac:dyDescent="0.25">
      <c r="I10128" s="9">
        <f t="shared" si="160"/>
        <v>0</v>
      </c>
    </row>
    <row r="10129" spans="9:9" ht="18.75" x14ac:dyDescent="0.25">
      <c r="I10129" s="9">
        <f t="shared" si="160"/>
        <v>0</v>
      </c>
    </row>
    <row r="10130" spans="9:9" ht="18.75" x14ac:dyDescent="0.25">
      <c r="I10130" s="9">
        <f t="shared" si="160"/>
        <v>0</v>
      </c>
    </row>
    <row r="10131" spans="9:9" ht="18.75" x14ac:dyDescent="0.25">
      <c r="I10131" s="9">
        <f t="shared" si="160"/>
        <v>0</v>
      </c>
    </row>
    <row r="10132" spans="9:9" ht="18.75" x14ac:dyDescent="0.25">
      <c r="I10132" s="9">
        <f t="shared" si="160"/>
        <v>0</v>
      </c>
    </row>
    <row r="10133" spans="9:9" ht="18.75" x14ac:dyDescent="0.25">
      <c r="I10133" s="9">
        <f t="shared" si="160"/>
        <v>0</v>
      </c>
    </row>
    <row r="10134" spans="9:9" ht="18.75" x14ac:dyDescent="0.25">
      <c r="I10134" s="9">
        <f t="shared" si="160"/>
        <v>0</v>
      </c>
    </row>
    <row r="10135" spans="9:9" ht="18.75" x14ac:dyDescent="0.25">
      <c r="I10135" s="9">
        <f t="shared" si="160"/>
        <v>0</v>
      </c>
    </row>
    <row r="10136" spans="9:9" ht="18.75" x14ac:dyDescent="0.25">
      <c r="I10136" s="9">
        <f t="shared" si="160"/>
        <v>0</v>
      </c>
    </row>
    <row r="10137" spans="9:9" ht="18.75" x14ac:dyDescent="0.25">
      <c r="I10137" s="9">
        <f t="shared" si="160"/>
        <v>0</v>
      </c>
    </row>
    <row r="10138" spans="9:9" ht="18.75" x14ac:dyDescent="0.25">
      <c r="I10138" s="9">
        <f t="shared" si="160"/>
        <v>0</v>
      </c>
    </row>
    <row r="10139" spans="9:9" ht="18.75" x14ac:dyDescent="0.25">
      <c r="I10139" s="9">
        <f t="shared" si="160"/>
        <v>0</v>
      </c>
    </row>
    <row r="10140" spans="9:9" ht="18.75" x14ac:dyDescent="0.25">
      <c r="I10140" s="9">
        <f t="shared" si="160"/>
        <v>0</v>
      </c>
    </row>
    <row r="10141" spans="9:9" ht="18.75" x14ac:dyDescent="0.25">
      <c r="I10141" s="9">
        <f t="shared" si="160"/>
        <v>0</v>
      </c>
    </row>
    <row r="10142" spans="9:9" ht="18.75" x14ac:dyDescent="0.25">
      <c r="I10142" s="9">
        <f t="shared" si="160"/>
        <v>0</v>
      </c>
    </row>
    <row r="10143" spans="9:9" ht="18.75" x14ac:dyDescent="0.25">
      <c r="I10143" s="9">
        <f t="shared" si="160"/>
        <v>0</v>
      </c>
    </row>
    <row r="10144" spans="9:9" ht="18.75" x14ac:dyDescent="0.25">
      <c r="I10144" s="9">
        <f t="shared" si="160"/>
        <v>0</v>
      </c>
    </row>
    <row r="10145" spans="9:9" ht="18.75" x14ac:dyDescent="0.25">
      <c r="I10145" s="9">
        <f t="shared" si="160"/>
        <v>0</v>
      </c>
    </row>
    <row r="10146" spans="9:9" ht="18.75" x14ac:dyDescent="0.25">
      <c r="I10146" s="9">
        <f t="shared" si="160"/>
        <v>0</v>
      </c>
    </row>
    <row r="10147" spans="9:9" ht="18.75" x14ac:dyDescent="0.25">
      <c r="I10147" s="9">
        <f t="shared" si="160"/>
        <v>0</v>
      </c>
    </row>
    <row r="10148" spans="9:9" ht="18.75" x14ac:dyDescent="0.25">
      <c r="I10148" s="9">
        <f t="shared" si="160"/>
        <v>0</v>
      </c>
    </row>
    <row r="10149" spans="9:9" ht="18.75" x14ac:dyDescent="0.25">
      <c r="I10149" s="9">
        <f t="shared" si="160"/>
        <v>0</v>
      </c>
    </row>
    <row r="10150" spans="9:9" ht="18.75" x14ac:dyDescent="0.25">
      <c r="I10150" s="9">
        <f t="shared" si="160"/>
        <v>0</v>
      </c>
    </row>
    <row r="10151" spans="9:9" ht="18.75" x14ac:dyDescent="0.25">
      <c r="I10151" s="9">
        <f t="shared" si="160"/>
        <v>0</v>
      </c>
    </row>
    <row r="10152" spans="9:9" ht="18.75" x14ac:dyDescent="0.25">
      <c r="I10152" s="9">
        <f t="shared" si="160"/>
        <v>0</v>
      </c>
    </row>
    <row r="10153" spans="9:9" ht="18.75" x14ac:dyDescent="0.25">
      <c r="I10153" s="9">
        <f t="shared" si="160"/>
        <v>0</v>
      </c>
    </row>
    <row r="10154" spans="9:9" ht="18.75" x14ac:dyDescent="0.25">
      <c r="I10154" s="9">
        <f t="shared" si="160"/>
        <v>0</v>
      </c>
    </row>
    <row r="10155" spans="9:9" ht="18.75" x14ac:dyDescent="0.25">
      <c r="I10155" s="9">
        <f t="shared" si="160"/>
        <v>0</v>
      </c>
    </row>
    <row r="10156" spans="9:9" ht="18.75" x14ac:dyDescent="0.25">
      <c r="I10156" s="9">
        <f t="shared" si="160"/>
        <v>0</v>
      </c>
    </row>
    <row r="10157" spans="9:9" ht="18.75" x14ac:dyDescent="0.25">
      <c r="I10157" s="9">
        <f t="shared" si="160"/>
        <v>0</v>
      </c>
    </row>
    <row r="10158" spans="9:9" ht="18.75" x14ac:dyDescent="0.25">
      <c r="I10158" s="9">
        <f t="shared" si="160"/>
        <v>0</v>
      </c>
    </row>
    <row r="10159" spans="9:9" ht="18.75" x14ac:dyDescent="0.25">
      <c r="I10159" s="9">
        <f t="shared" si="160"/>
        <v>0</v>
      </c>
    </row>
    <row r="10160" spans="9:9" ht="18.75" x14ac:dyDescent="0.25">
      <c r="I10160" s="9">
        <f t="shared" si="160"/>
        <v>0</v>
      </c>
    </row>
    <row r="10161" spans="9:9" ht="18.75" x14ac:dyDescent="0.25">
      <c r="I10161" s="9">
        <f t="shared" si="160"/>
        <v>0</v>
      </c>
    </row>
    <row r="10162" spans="9:9" ht="18.75" x14ac:dyDescent="0.25">
      <c r="I10162" s="9">
        <f t="shared" si="160"/>
        <v>0</v>
      </c>
    </row>
    <row r="10163" spans="9:9" ht="18.75" x14ac:dyDescent="0.25">
      <c r="I10163" s="9">
        <f t="shared" si="160"/>
        <v>0</v>
      </c>
    </row>
    <row r="10164" spans="9:9" ht="18.75" x14ac:dyDescent="0.25">
      <c r="I10164" s="9">
        <f t="shared" si="160"/>
        <v>0</v>
      </c>
    </row>
    <row r="10165" spans="9:9" ht="18.75" x14ac:dyDescent="0.25">
      <c r="I10165" s="9">
        <f t="shared" si="160"/>
        <v>0</v>
      </c>
    </row>
    <row r="10166" spans="9:9" ht="18.75" x14ac:dyDescent="0.25">
      <c r="I10166" s="9">
        <f t="shared" si="160"/>
        <v>0</v>
      </c>
    </row>
    <row r="10167" spans="9:9" ht="18.75" x14ac:dyDescent="0.25">
      <c r="I10167" s="9">
        <f t="shared" si="160"/>
        <v>0</v>
      </c>
    </row>
    <row r="10168" spans="9:9" ht="18.75" x14ac:dyDescent="0.25">
      <c r="I10168" s="9">
        <f t="shared" si="160"/>
        <v>0</v>
      </c>
    </row>
    <row r="10169" spans="9:9" ht="18.75" x14ac:dyDescent="0.25">
      <c r="I10169" s="9">
        <f t="shared" si="160"/>
        <v>0</v>
      </c>
    </row>
    <row r="10170" spans="9:9" ht="18.75" x14ac:dyDescent="0.25">
      <c r="I10170" s="9">
        <f t="shared" si="160"/>
        <v>0</v>
      </c>
    </row>
    <row r="10171" spans="9:9" ht="18.75" x14ac:dyDescent="0.25">
      <c r="I10171" s="9">
        <f t="shared" si="160"/>
        <v>0</v>
      </c>
    </row>
    <row r="10172" spans="9:9" ht="18.75" x14ac:dyDescent="0.25">
      <c r="I10172" s="9">
        <f t="shared" si="160"/>
        <v>0</v>
      </c>
    </row>
    <row r="10173" spans="9:9" ht="18.75" x14ac:dyDescent="0.25">
      <c r="I10173" s="9">
        <f t="shared" si="160"/>
        <v>0</v>
      </c>
    </row>
    <row r="10174" spans="9:9" ht="18.75" x14ac:dyDescent="0.25">
      <c r="I10174" s="9">
        <f t="shared" si="160"/>
        <v>0</v>
      </c>
    </row>
    <row r="10175" spans="9:9" ht="18.75" x14ac:dyDescent="0.25">
      <c r="I10175" s="9">
        <f t="shared" si="160"/>
        <v>0</v>
      </c>
    </row>
    <row r="10176" spans="9:9" ht="18.75" x14ac:dyDescent="0.25">
      <c r="I10176" s="9">
        <f t="shared" si="160"/>
        <v>0</v>
      </c>
    </row>
    <row r="10177" spans="9:9" ht="18.75" x14ac:dyDescent="0.25">
      <c r="I10177" s="9">
        <f t="shared" si="160"/>
        <v>0</v>
      </c>
    </row>
    <row r="10178" spans="9:9" ht="18.75" x14ac:dyDescent="0.25">
      <c r="I10178" s="9">
        <f t="shared" si="160"/>
        <v>0</v>
      </c>
    </row>
    <row r="10179" spans="9:9" ht="18.75" x14ac:dyDescent="0.25">
      <c r="I10179" s="9">
        <f t="shared" si="160"/>
        <v>0</v>
      </c>
    </row>
    <row r="10180" spans="9:9" ht="18.75" x14ac:dyDescent="0.25">
      <c r="I10180" s="9">
        <f t="shared" si="160"/>
        <v>0</v>
      </c>
    </row>
    <row r="10181" spans="9:9" ht="18.75" x14ac:dyDescent="0.25">
      <c r="I10181" s="9">
        <f t="shared" si="160"/>
        <v>0</v>
      </c>
    </row>
    <row r="10182" spans="9:9" ht="18.75" x14ac:dyDescent="0.25">
      <c r="I10182" s="9">
        <f t="shared" si="160"/>
        <v>0</v>
      </c>
    </row>
    <row r="10183" spans="9:9" ht="18.75" x14ac:dyDescent="0.25">
      <c r="I10183" s="9">
        <f t="shared" si="160"/>
        <v>0</v>
      </c>
    </row>
    <row r="10184" spans="9:9" ht="18.75" x14ac:dyDescent="0.25">
      <c r="I10184" s="9">
        <f t="shared" ref="I10184:I10247" si="161">IFERROR((G10184*F10184)-H10184,"")</f>
        <v>0</v>
      </c>
    </row>
    <row r="10185" spans="9:9" ht="18.75" x14ac:dyDescent="0.25">
      <c r="I10185" s="9">
        <f t="shared" si="161"/>
        <v>0</v>
      </c>
    </row>
    <row r="10186" spans="9:9" ht="18.75" x14ac:dyDescent="0.25">
      <c r="I10186" s="9">
        <f t="shared" si="161"/>
        <v>0</v>
      </c>
    </row>
    <row r="10187" spans="9:9" ht="18.75" x14ac:dyDescent="0.25">
      <c r="I10187" s="9">
        <f t="shared" si="161"/>
        <v>0</v>
      </c>
    </row>
    <row r="10188" spans="9:9" ht="18.75" x14ac:dyDescent="0.25">
      <c r="I10188" s="9">
        <f t="shared" si="161"/>
        <v>0</v>
      </c>
    </row>
    <row r="10189" spans="9:9" ht="18.75" x14ac:dyDescent="0.25">
      <c r="I10189" s="9">
        <f t="shared" si="161"/>
        <v>0</v>
      </c>
    </row>
    <row r="10190" spans="9:9" ht="18.75" x14ac:dyDescent="0.25">
      <c r="I10190" s="9">
        <f t="shared" si="161"/>
        <v>0</v>
      </c>
    </row>
    <row r="10191" spans="9:9" ht="18.75" x14ac:dyDescent="0.25">
      <c r="I10191" s="9">
        <f t="shared" si="161"/>
        <v>0</v>
      </c>
    </row>
    <row r="10192" spans="9:9" ht="18.75" x14ac:dyDescent="0.25">
      <c r="I10192" s="9">
        <f t="shared" si="161"/>
        <v>0</v>
      </c>
    </row>
    <row r="10193" spans="9:9" ht="18.75" x14ac:dyDescent="0.25">
      <c r="I10193" s="9">
        <f t="shared" si="161"/>
        <v>0</v>
      </c>
    </row>
    <row r="10194" spans="9:9" ht="18.75" x14ac:dyDescent="0.25">
      <c r="I10194" s="9">
        <f t="shared" si="161"/>
        <v>0</v>
      </c>
    </row>
    <row r="10195" spans="9:9" ht="18.75" x14ac:dyDescent="0.25">
      <c r="I10195" s="9">
        <f t="shared" si="161"/>
        <v>0</v>
      </c>
    </row>
    <row r="10196" spans="9:9" ht="18.75" x14ac:dyDescent="0.25">
      <c r="I10196" s="9">
        <f t="shared" si="161"/>
        <v>0</v>
      </c>
    </row>
    <row r="10197" spans="9:9" ht="18.75" x14ac:dyDescent="0.25">
      <c r="I10197" s="9">
        <f t="shared" si="161"/>
        <v>0</v>
      </c>
    </row>
    <row r="10198" spans="9:9" ht="18.75" x14ac:dyDescent="0.25">
      <c r="I10198" s="9">
        <f t="shared" si="161"/>
        <v>0</v>
      </c>
    </row>
    <row r="10199" spans="9:9" ht="18.75" x14ac:dyDescent="0.25">
      <c r="I10199" s="9">
        <f t="shared" si="161"/>
        <v>0</v>
      </c>
    </row>
    <row r="10200" spans="9:9" ht="18.75" x14ac:dyDescent="0.25">
      <c r="I10200" s="9">
        <f t="shared" si="161"/>
        <v>0</v>
      </c>
    </row>
    <row r="10201" spans="9:9" ht="18.75" x14ac:dyDescent="0.25">
      <c r="I10201" s="9">
        <f t="shared" si="161"/>
        <v>0</v>
      </c>
    </row>
    <row r="10202" spans="9:9" ht="18.75" x14ac:dyDescent="0.25">
      <c r="I10202" s="9">
        <f t="shared" si="161"/>
        <v>0</v>
      </c>
    </row>
    <row r="10203" spans="9:9" ht="18.75" x14ac:dyDescent="0.25">
      <c r="I10203" s="9">
        <f t="shared" si="161"/>
        <v>0</v>
      </c>
    </row>
    <row r="10204" spans="9:9" ht="18.75" x14ac:dyDescent="0.25">
      <c r="I10204" s="9">
        <f t="shared" si="161"/>
        <v>0</v>
      </c>
    </row>
    <row r="10205" spans="9:9" ht="18.75" x14ac:dyDescent="0.25">
      <c r="I10205" s="9">
        <f t="shared" si="161"/>
        <v>0</v>
      </c>
    </row>
    <row r="10206" spans="9:9" ht="18.75" x14ac:dyDescent="0.25">
      <c r="I10206" s="9">
        <f t="shared" si="161"/>
        <v>0</v>
      </c>
    </row>
    <row r="10207" spans="9:9" ht="18.75" x14ac:dyDescent="0.25">
      <c r="I10207" s="9">
        <f t="shared" si="161"/>
        <v>0</v>
      </c>
    </row>
    <row r="10208" spans="9:9" ht="18.75" x14ac:dyDescent="0.25">
      <c r="I10208" s="9">
        <f t="shared" si="161"/>
        <v>0</v>
      </c>
    </row>
    <row r="10209" spans="9:9" ht="18.75" x14ac:dyDescent="0.25">
      <c r="I10209" s="9">
        <f t="shared" si="161"/>
        <v>0</v>
      </c>
    </row>
    <row r="10210" spans="9:9" ht="18.75" x14ac:dyDescent="0.25">
      <c r="I10210" s="9">
        <f t="shared" si="161"/>
        <v>0</v>
      </c>
    </row>
    <row r="10211" spans="9:9" ht="18.75" x14ac:dyDescent="0.25">
      <c r="I10211" s="9">
        <f t="shared" si="161"/>
        <v>0</v>
      </c>
    </row>
    <row r="10212" spans="9:9" ht="18.75" x14ac:dyDescent="0.25">
      <c r="I10212" s="9">
        <f t="shared" si="161"/>
        <v>0</v>
      </c>
    </row>
    <row r="10213" spans="9:9" ht="18.75" x14ac:dyDescent="0.25">
      <c r="I10213" s="9">
        <f t="shared" si="161"/>
        <v>0</v>
      </c>
    </row>
    <row r="10214" spans="9:9" ht="18.75" x14ac:dyDescent="0.25">
      <c r="I10214" s="9">
        <f t="shared" si="161"/>
        <v>0</v>
      </c>
    </row>
    <row r="10215" spans="9:9" ht="18.75" x14ac:dyDescent="0.25">
      <c r="I10215" s="9">
        <f t="shared" si="161"/>
        <v>0</v>
      </c>
    </row>
    <row r="10216" spans="9:9" ht="18.75" x14ac:dyDescent="0.25">
      <c r="I10216" s="9">
        <f t="shared" si="161"/>
        <v>0</v>
      </c>
    </row>
    <row r="10217" spans="9:9" ht="18.75" x14ac:dyDescent="0.25">
      <c r="I10217" s="9">
        <f t="shared" si="161"/>
        <v>0</v>
      </c>
    </row>
    <row r="10218" spans="9:9" ht="18.75" x14ac:dyDescent="0.25">
      <c r="I10218" s="9">
        <f t="shared" si="161"/>
        <v>0</v>
      </c>
    </row>
    <row r="10219" spans="9:9" ht="18.75" x14ac:dyDescent="0.25">
      <c r="I10219" s="9">
        <f t="shared" si="161"/>
        <v>0</v>
      </c>
    </row>
    <row r="10220" spans="9:9" ht="18.75" x14ac:dyDescent="0.25">
      <c r="I10220" s="9">
        <f t="shared" si="161"/>
        <v>0</v>
      </c>
    </row>
    <row r="10221" spans="9:9" ht="18.75" x14ac:dyDescent="0.25">
      <c r="I10221" s="9">
        <f t="shared" si="161"/>
        <v>0</v>
      </c>
    </row>
    <row r="10222" spans="9:9" ht="18.75" x14ac:dyDescent="0.25">
      <c r="I10222" s="9">
        <f t="shared" si="161"/>
        <v>0</v>
      </c>
    </row>
    <row r="10223" spans="9:9" ht="18.75" x14ac:dyDescent="0.25">
      <c r="I10223" s="9">
        <f t="shared" si="161"/>
        <v>0</v>
      </c>
    </row>
    <row r="10224" spans="9:9" ht="18.75" x14ac:dyDescent="0.25">
      <c r="I10224" s="9">
        <f t="shared" si="161"/>
        <v>0</v>
      </c>
    </row>
    <row r="10225" spans="9:9" ht="18.75" x14ac:dyDescent="0.25">
      <c r="I10225" s="9">
        <f t="shared" si="161"/>
        <v>0</v>
      </c>
    </row>
    <row r="10226" spans="9:9" ht="18.75" x14ac:dyDescent="0.25">
      <c r="I10226" s="9">
        <f t="shared" si="161"/>
        <v>0</v>
      </c>
    </row>
    <row r="10227" spans="9:9" ht="18.75" x14ac:dyDescent="0.25">
      <c r="I10227" s="9">
        <f t="shared" si="161"/>
        <v>0</v>
      </c>
    </row>
    <row r="10228" spans="9:9" ht="18.75" x14ac:dyDescent="0.25">
      <c r="I10228" s="9">
        <f t="shared" si="161"/>
        <v>0</v>
      </c>
    </row>
    <row r="10229" spans="9:9" ht="18.75" x14ac:dyDescent="0.25">
      <c r="I10229" s="9">
        <f t="shared" si="161"/>
        <v>0</v>
      </c>
    </row>
    <row r="10230" spans="9:9" ht="18.75" x14ac:dyDescent="0.25">
      <c r="I10230" s="9">
        <f t="shared" si="161"/>
        <v>0</v>
      </c>
    </row>
    <row r="10231" spans="9:9" ht="18.75" x14ac:dyDescent="0.25">
      <c r="I10231" s="9">
        <f t="shared" si="161"/>
        <v>0</v>
      </c>
    </row>
    <row r="10232" spans="9:9" ht="18.75" x14ac:dyDescent="0.25">
      <c r="I10232" s="9">
        <f t="shared" si="161"/>
        <v>0</v>
      </c>
    </row>
    <row r="10233" spans="9:9" ht="18.75" x14ac:dyDescent="0.25">
      <c r="I10233" s="9">
        <f t="shared" si="161"/>
        <v>0</v>
      </c>
    </row>
    <row r="10234" spans="9:9" ht="18.75" x14ac:dyDescent="0.25">
      <c r="I10234" s="9">
        <f t="shared" si="161"/>
        <v>0</v>
      </c>
    </row>
    <row r="10235" spans="9:9" ht="18.75" x14ac:dyDescent="0.25">
      <c r="I10235" s="9">
        <f t="shared" si="161"/>
        <v>0</v>
      </c>
    </row>
    <row r="10236" spans="9:9" ht="18.75" x14ac:dyDescent="0.25">
      <c r="I10236" s="9">
        <f t="shared" si="161"/>
        <v>0</v>
      </c>
    </row>
    <row r="10237" spans="9:9" ht="18.75" x14ac:dyDescent="0.25">
      <c r="I10237" s="9">
        <f t="shared" si="161"/>
        <v>0</v>
      </c>
    </row>
    <row r="10238" spans="9:9" ht="18.75" x14ac:dyDescent="0.25">
      <c r="I10238" s="9">
        <f t="shared" si="161"/>
        <v>0</v>
      </c>
    </row>
    <row r="10239" spans="9:9" ht="18.75" x14ac:dyDescent="0.25">
      <c r="I10239" s="9">
        <f t="shared" si="161"/>
        <v>0</v>
      </c>
    </row>
    <row r="10240" spans="9:9" ht="18.75" x14ac:dyDescent="0.25">
      <c r="I10240" s="9">
        <f t="shared" si="161"/>
        <v>0</v>
      </c>
    </row>
    <row r="10241" spans="9:9" ht="18.75" x14ac:dyDescent="0.25">
      <c r="I10241" s="9">
        <f t="shared" si="161"/>
        <v>0</v>
      </c>
    </row>
    <row r="10242" spans="9:9" ht="18.75" x14ac:dyDescent="0.25">
      <c r="I10242" s="9">
        <f t="shared" si="161"/>
        <v>0</v>
      </c>
    </row>
    <row r="10243" spans="9:9" ht="18.75" x14ac:dyDescent="0.25">
      <c r="I10243" s="9">
        <f t="shared" si="161"/>
        <v>0</v>
      </c>
    </row>
    <row r="10244" spans="9:9" ht="18.75" x14ac:dyDescent="0.25">
      <c r="I10244" s="9">
        <f t="shared" si="161"/>
        <v>0</v>
      </c>
    </row>
    <row r="10245" spans="9:9" ht="18.75" x14ac:dyDescent="0.25">
      <c r="I10245" s="9">
        <f t="shared" si="161"/>
        <v>0</v>
      </c>
    </row>
    <row r="10246" spans="9:9" ht="18.75" x14ac:dyDescent="0.25">
      <c r="I10246" s="9">
        <f t="shared" si="161"/>
        <v>0</v>
      </c>
    </row>
    <row r="10247" spans="9:9" ht="18.75" x14ac:dyDescent="0.25">
      <c r="I10247" s="9">
        <f t="shared" si="161"/>
        <v>0</v>
      </c>
    </row>
    <row r="10248" spans="9:9" ht="18.75" x14ac:dyDescent="0.25">
      <c r="I10248" s="9">
        <f t="shared" ref="I10248:I10311" si="162">IFERROR((G10248*F10248)-H10248,"")</f>
        <v>0</v>
      </c>
    </row>
    <row r="10249" spans="9:9" ht="18.75" x14ac:dyDescent="0.25">
      <c r="I10249" s="9">
        <f t="shared" si="162"/>
        <v>0</v>
      </c>
    </row>
    <row r="10250" spans="9:9" ht="18.75" x14ac:dyDescent="0.25">
      <c r="I10250" s="9">
        <f t="shared" si="162"/>
        <v>0</v>
      </c>
    </row>
    <row r="10251" spans="9:9" ht="18.75" x14ac:dyDescent="0.25">
      <c r="I10251" s="9">
        <f t="shared" si="162"/>
        <v>0</v>
      </c>
    </row>
    <row r="10252" spans="9:9" ht="18.75" x14ac:dyDescent="0.25">
      <c r="I10252" s="9">
        <f t="shared" si="162"/>
        <v>0</v>
      </c>
    </row>
    <row r="10253" spans="9:9" ht="18.75" x14ac:dyDescent="0.25">
      <c r="I10253" s="9">
        <f t="shared" si="162"/>
        <v>0</v>
      </c>
    </row>
    <row r="10254" spans="9:9" ht="18.75" x14ac:dyDescent="0.25">
      <c r="I10254" s="9">
        <f t="shared" si="162"/>
        <v>0</v>
      </c>
    </row>
    <row r="10255" spans="9:9" ht="18.75" x14ac:dyDescent="0.25">
      <c r="I10255" s="9">
        <f t="shared" si="162"/>
        <v>0</v>
      </c>
    </row>
    <row r="10256" spans="9:9" ht="18.75" x14ac:dyDescent="0.25">
      <c r="I10256" s="9">
        <f t="shared" si="162"/>
        <v>0</v>
      </c>
    </row>
    <row r="10257" spans="9:9" ht="18.75" x14ac:dyDescent="0.25">
      <c r="I10257" s="9">
        <f t="shared" si="162"/>
        <v>0</v>
      </c>
    </row>
    <row r="10258" spans="9:9" ht="18.75" x14ac:dyDescent="0.25">
      <c r="I10258" s="9">
        <f t="shared" si="162"/>
        <v>0</v>
      </c>
    </row>
    <row r="10259" spans="9:9" ht="18.75" x14ac:dyDescent="0.25">
      <c r="I10259" s="9">
        <f t="shared" si="162"/>
        <v>0</v>
      </c>
    </row>
    <row r="10260" spans="9:9" ht="18.75" x14ac:dyDescent="0.25">
      <c r="I10260" s="9">
        <f t="shared" si="162"/>
        <v>0</v>
      </c>
    </row>
    <row r="10261" spans="9:9" ht="18.75" x14ac:dyDescent="0.25">
      <c r="I10261" s="9">
        <f t="shared" si="162"/>
        <v>0</v>
      </c>
    </row>
    <row r="10262" spans="9:9" ht="18.75" x14ac:dyDescent="0.25">
      <c r="I10262" s="9">
        <f t="shared" si="162"/>
        <v>0</v>
      </c>
    </row>
    <row r="10263" spans="9:9" ht="18.75" x14ac:dyDescent="0.25">
      <c r="I10263" s="9">
        <f t="shared" si="162"/>
        <v>0</v>
      </c>
    </row>
    <row r="10264" spans="9:9" ht="18.75" x14ac:dyDescent="0.25">
      <c r="I10264" s="9">
        <f t="shared" si="162"/>
        <v>0</v>
      </c>
    </row>
    <row r="10265" spans="9:9" ht="18.75" x14ac:dyDescent="0.25">
      <c r="I10265" s="9">
        <f t="shared" si="162"/>
        <v>0</v>
      </c>
    </row>
    <row r="10266" spans="9:9" ht="18.75" x14ac:dyDescent="0.25">
      <c r="I10266" s="9">
        <f t="shared" si="162"/>
        <v>0</v>
      </c>
    </row>
    <row r="10267" spans="9:9" ht="18.75" x14ac:dyDescent="0.25">
      <c r="I10267" s="9">
        <f t="shared" si="162"/>
        <v>0</v>
      </c>
    </row>
    <row r="10268" spans="9:9" ht="18.75" x14ac:dyDescent="0.25">
      <c r="I10268" s="9">
        <f t="shared" si="162"/>
        <v>0</v>
      </c>
    </row>
    <row r="10269" spans="9:9" ht="18.75" x14ac:dyDescent="0.25">
      <c r="I10269" s="9">
        <f t="shared" si="162"/>
        <v>0</v>
      </c>
    </row>
    <row r="10270" spans="9:9" ht="18.75" x14ac:dyDescent="0.25">
      <c r="I10270" s="9">
        <f t="shared" si="162"/>
        <v>0</v>
      </c>
    </row>
    <row r="10271" spans="9:9" ht="18.75" x14ac:dyDescent="0.25">
      <c r="I10271" s="9">
        <f t="shared" si="162"/>
        <v>0</v>
      </c>
    </row>
    <row r="10272" spans="9:9" ht="18.75" x14ac:dyDescent="0.25">
      <c r="I10272" s="9">
        <f t="shared" si="162"/>
        <v>0</v>
      </c>
    </row>
    <row r="10273" spans="9:9" ht="18.75" x14ac:dyDescent="0.25">
      <c r="I10273" s="9">
        <f t="shared" si="162"/>
        <v>0</v>
      </c>
    </row>
    <row r="10274" spans="9:9" ht="18.75" x14ac:dyDescent="0.25">
      <c r="I10274" s="9">
        <f t="shared" si="162"/>
        <v>0</v>
      </c>
    </row>
    <row r="10275" spans="9:9" ht="18.75" x14ac:dyDescent="0.25">
      <c r="I10275" s="9">
        <f t="shared" si="162"/>
        <v>0</v>
      </c>
    </row>
    <row r="10276" spans="9:9" ht="18.75" x14ac:dyDescent="0.25">
      <c r="I10276" s="9">
        <f t="shared" si="162"/>
        <v>0</v>
      </c>
    </row>
    <row r="10277" spans="9:9" ht="18.75" x14ac:dyDescent="0.25">
      <c r="I10277" s="9">
        <f t="shared" si="162"/>
        <v>0</v>
      </c>
    </row>
    <row r="10278" spans="9:9" ht="18.75" x14ac:dyDescent="0.25">
      <c r="I10278" s="9">
        <f t="shared" si="162"/>
        <v>0</v>
      </c>
    </row>
    <row r="10279" spans="9:9" ht="18.75" x14ac:dyDescent="0.25">
      <c r="I10279" s="9">
        <f t="shared" si="162"/>
        <v>0</v>
      </c>
    </row>
    <row r="10280" spans="9:9" ht="18.75" x14ac:dyDescent="0.25">
      <c r="I10280" s="9">
        <f t="shared" si="162"/>
        <v>0</v>
      </c>
    </row>
    <row r="10281" spans="9:9" ht="18.75" x14ac:dyDescent="0.25">
      <c r="I10281" s="9">
        <f t="shared" si="162"/>
        <v>0</v>
      </c>
    </row>
    <row r="10282" spans="9:9" ht="18.75" x14ac:dyDescent="0.25">
      <c r="I10282" s="9">
        <f t="shared" si="162"/>
        <v>0</v>
      </c>
    </row>
    <row r="10283" spans="9:9" ht="18.75" x14ac:dyDescent="0.25">
      <c r="I10283" s="9">
        <f t="shared" si="162"/>
        <v>0</v>
      </c>
    </row>
    <row r="10284" spans="9:9" ht="18.75" x14ac:dyDescent="0.25">
      <c r="I10284" s="9">
        <f t="shared" si="162"/>
        <v>0</v>
      </c>
    </row>
    <row r="10285" spans="9:9" ht="18.75" x14ac:dyDescent="0.25">
      <c r="I10285" s="9">
        <f t="shared" si="162"/>
        <v>0</v>
      </c>
    </row>
    <row r="10286" spans="9:9" ht="18.75" x14ac:dyDescent="0.25">
      <c r="I10286" s="9">
        <f t="shared" si="162"/>
        <v>0</v>
      </c>
    </row>
    <row r="10287" spans="9:9" ht="18.75" x14ac:dyDescent="0.25">
      <c r="I10287" s="9">
        <f t="shared" si="162"/>
        <v>0</v>
      </c>
    </row>
    <row r="10288" spans="9:9" ht="18.75" x14ac:dyDescent="0.25">
      <c r="I10288" s="9">
        <f t="shared" si="162"/>
        <v>0</v>
      </c>
    </row>
    <row r="10289" spans="9:9" ht="18.75" x14ac:dyDescent="0.25">
      <c r="I10289" s="9">
        <f t="shared" si="162"/>
        <v>0</v>
      </c>
    </row>
    <row r="10290" spans="9:9" ht="18.75" x14ac:dyDescent="0.25">
      <c r="I10290" s="9">
        <f t="shared" si="162"/>
        <v>0</v>
      </c>
    </row>
    <row r="10291" spans="9:9" ht="18.75" x14ac:dyDescent="0.25">
      <c r="I10291" s="9">
        <f t="shared" si="162"/>
        <v>0</v>
      </c>
    </row>
    <row r="10292" spans="9:9" ht="18.75" x14ac:dyDescent="0.25">
      <c r="I10292" s="9">
        <f t="shared" si="162"/>
        <v>0</v>
      </c>
    </row>
    <row r="10293" spans="9:9" ht="18.75" x14ac:dyDescent="0.25">
      <c r="I10293" s="9">
        <f t="shared" si="162"/>
        <v>0</v>
      </c>
    </row>
    <row r="10294" spans="9:9" ht="18.75" x14ac:dyDescent="0.25">
      <c r="I10294" s="9">
        <f t="shared" si="162"/>
        <v>0</v>
      </c>
    </row>
    <row r="10295" spans="9:9" ht="18.75" x14ac:dyDescent="0.25">
      <c r="I10295" s="9">
        <f t="shared" si="162"/>
        <v>0</v>
      </c>
    </row>
    <row r="10296" spans="9:9" ht="18.75" x14ac:dyDescent="0.25">
      <c r="I10296" s="9">
        <f t="shared" si="162"/>
        <v>0</v>
      </c>
    </row>
    <row r="10297" spans="9:9" ht="18.75" x14ac:dyDescent="0.25">
      <c r="I10297" s="9">
        <f t="shared" si="162"/>
        <v>0</v>
      </c>
    </row>
    <row r="10298" spans="9:9" ht="18.75" x14ac:dyDescent="0.25">
      <c r="I10298" s="9">
        <f t="shared" si="162"/>
        <v>0</v>
      </c>
    </row>
    <row r="10299" spans="9:9" ht="18.75" x14ac:dyDescent="0.25">
      <c r="I10299" s="9">
        <f t="shared" si="162"/>
        <v>0</v>
      </c>
    </row>
    <row r="10300" spans="9:9" ht="18.75" x14ac:dyDescent="0.25">
      <c r="I10300" s="9">
        <f t="shared" si="162"/>
        <v>0</v>
      </c>
    </row>
    <row r="10301" spans="9:9" ht="18.75" x14ac:dyDescent="0.25">
      <c r="I10301" s="9">
        <f t="shared" si="162"/>
        <v>0</v>
      </c>
    </row>
    <row r="10302" spans="9:9" ht="18.75" x14ac:dyDescent="0.25">
      <c r="I10302" s="9">
        <f t="shared" si="162"/>
        <v>0</v>
      </c>
    </row>
    <row r="10303" spans="9:9" ht="18.75" x14ac:dyDescent="0.25">
      <c r="I10303" s="9">
        <f t="shared" si="162"/>
        <v>0</v>
      </c>
    </row>
    <row r="10304" spans="9:9" ht="18.75" x14ac:dyDescent="0.25">
      <c r="I10304" s="9">
        <f t="shared" si="162"/>
        <v>0</v>
      </c>
    </row>
    <row r="10305" spans="9:9" ht="18.75" x14ac:dyDescent="0.25">
      <c r="I10305" s="9">
        <f t="shared" si="162"/>
        <v>0</v>
      </c>
    </row>
    <row r="10306" spans="9:9" ht="18.75" x14ac:dyDescent="0.25">
      <c r="I10306" s="9">
        <f t="shared" si="162"/>
        <v>0</v>
      </c>
    </row>
    <row r="10307" spans="9:9" ht="18.75" x14ac:dyDescent="0.25">
      <c r="I10307" s="9">
        <f t="shared" si="162"/>
        <v>0</v>
      </c>
    </row>
    <row r="10308" spans="9:9" ht="18.75" x14ac:dyDescent="0.25">
      <c r="I10308" s="9">
        <f t="shared" si="162"/>
        <v>0</v>
      </c>
    </row>
    <row r="10309" spans="9:9" ht="18.75" x14ac:dyDescent="0.25">
      <c r="I10309" s="9">
        <f t="shared" si="162"/>
        <v>0</v>
      </c>
    </row>
    <row r="10310" spans="9:9" ht="18.75" x14ac:dyDescent="0.25">
      <c r="I10310" s="9">
        <f t="shared" si="162"/>
        <v>0</v>
      </c>
    </row>
    <row r="10311" spans="9:9" ht="18.75" x14ac:dyDescent="0.25">
      <c r="I10311" s="9">
        <f t="shared" si="162"/>
        <v>0</v>
      </c>
    </row>
    <row r="10312" spans="9:9" ht="18.75" x14ac:dyDescent="0.25">
      <c r="I10312" s="9">
        <f t="shared" ref="I10312:I10375" si="163">IFERROR((G10312*F10312)-H10312,"")</f>
        <v>0</v>
      </c>
    </row>
    <row r="10313" spans="9:9" ht="18.75" x14ac:dyDescent="0.25">
      <c r="I10313" s="9">
        <f t="shared" si="163"/>
        <v>0</v>
      </c>
    </row>
    <row r="10314" spans="9:9" ht="18.75" x14ac:dyDescent="0.25">
      <c r="I10314" s="9">
        <f t="shared" si="163"/>
        <v>0</v>
      </c>
    </row>
    <row r="10315" spans="9:9" ht="18.75" x14ac:dyDescent="0.25">
      <c r="I10315" s="9">
        <f t="shared" si="163"/>
        <v>0</v>
      </c>
    </row>
    <row r="10316" spans="9:9" ht="18.75" x14ac:dyDescent="0.25">
      <c r="I10316" s="9">
        <f t="shared" si="163"/>
        <v>0</v>
      </c>
    </row>
    <row r="10317" spans="9:9" ht="18.75" x14ac:dyDescent="0.25">
      <c r="I10317" s="9">
        <f t="shared" si="163"/>
        <v>0</v>
      </c>
    </row>
    <row r="10318" spans="9:9" ht="18.75" x14ac:dyDescent="0.25">
      <c r="I10318" s="9">
        <f t="shared" si="163"/>
        <v>0</v>
      </c>
    </row>
    <row r="10319" spans="9:9" ht="18.75" x14ac:dyDescent="0.25">
      <c r="I10319" s="9">
        <f t="shared" si="163"/>
        <v>0</v>
      </c>
    </row>
    <row r="10320" spans="9:9" ht="18.75" x14ac:dyDescent="0.25">
      <c r="I10320" s="9">
        <f t="shared" si="163"/>
        <v>0</v>
      </c>
    </row>
    <row r="10321" spans="9:9" ht="18.75" x14ac:dyDescent="0.25">
      <c r="I10321" s="9">
        <f t="shared" si="163"/>
        <v>0</v>
      </c>
    </row>
    <row r="10322" spans="9:9" ht="18.75" x14ac:dyDescent="0.25">
      <c r="I10322" s="9">
        <f t="shared" si="163"/>
        <v>0</v>
      </c>
    </row>
    <row r="10323" spans="9:9" ht="18.75" x14ac:dyDescent="0.25">
      <c r="I10323" s="9">
        <f t="shared" si="163"/>
        <v>0</v>
      </c>
    </row>
    <row r="10324" spans="9:9" ht="18.75" x14ac:dyDescent="0.25">
      <c r="I10324" s="9">
        <f t="shared" si="163"/>
        <v>0</v>
      </c>
    </row>
    <row r="10325" spans="9:9" ht="18.75" x14ac:dyDescent="0.25">
      <c r="I10325" s="9">
        <f t="shared" si="163"/>
        <v>0</v>
      </c>
    </row>
    <row r="10326" spans="9:9" ht="18.75" x14ac:dyDescent="0.25">
      <c r="I10326" s="9">
        <f t="shared" si="163"/>
        <v>0</v>
      </c>
    </row>
    <row r="10327" spans="9:9" ht="18.75" x14ac:dyDescent="0.25">
      <c r="I10327" s="9">
        <f t="shared" si="163"/>
        <v>0</v>
      </c>
    </row>
    <row r="10328" spans="9:9" ht="18.75" x14ac:dyDescent="0.25">
      <c r="I10328" s="9">
        <f t="shared" si="163"/>
        <v>0</v>
      </c>
    </row>
    <row r="10329" spans="9:9" ht="18.75" x14ac:dyDescent="0.25">
      <c r="I10329" s="9">
        <f t="shared" si="163"/>
        <v>0</v>
      </c>
    </row>
    <row r="10330" spans="9:9" ht="18.75" x14ac:dyDescent="0.25">
      <c r="I10330" s="9">
        <f t="shared" si="163"/>
        <v>0</v>
      </c>
    </row>
    <row r="10331" spans="9:9" ht="18.75" x14ac:dyDescent="0.25">
      <c r="I10331" s="9">
        <f t="shared" si="163"/>
        <v>0</v>
      </c>
    </row>
    <row r="10332" spans="9:9" ht="18.75" x14ac:dyDescent="0.25">
      <c r="I10332" s="9">
        <f t="shared" si="163"/>
        <v>0</v>
      </c>
    </row>
    <row r="10333" spans="9:9" ht="18.75" x14ac:dyDescent="0.25">
      <c r="I10333" s="9">
        <f t="shared" si="163"/>
        <v>0</v>
      </c>
    </row>
    <row r="10334" spans="9:9" ht="18.75" x14ac:dyDescent="0.25">
      <c r="I10334" s="9">
        <f t="shared" si="163"/>
        <v>0</v>
      </c>
    </row>
    <row r="10335" spans="9:9" ht="18.75" x14ac:dyDescent="0.25">
      <c r="I10335" s="9">
        <f t="shared" si="163"/>
        <v>0</v>
      </c>
    </row>
    <row r="10336" spans="9:9" ht="18.75" x14ac:dyDescent="0.25">
      <c r="I10336" s="9">
        <f t="shared" si="163"/>
        <v>0</v>
      </c>
    </row>
    <row r="10337" spans="9:9" ht="18.75" x14ac:dyDescent="0.25">
      <c r="I10337" s="9">
        <f t="shared" si="163"/>
        <v>0</v>
      </c>
    </row>
    <row r="10338" spans="9:9" ht="18.75" x14ac:dyDescent="0.25">
      <c r="I10338" s="9">
        <f t="shared" si="163"/>
        <v>0</v>
      </c>
    </row>
    <row r="10339" spans="9:9" ht="18.75" x14ac:dyDescent="0.25">
      <c r="I10339" s="9">
        <f t="shared" si="163"/>
        <v>0</v>
      </c>
    </row>
    <row r="10340" spans="9:9" ht="18.75" x14ac:dyDescent="0.25">
      <c r="I10340" s="9">
        <f t="shared" si="163"/>
        <v>0</v>
      </c>
    </row>
    <row r="10341" spans="9:9" ht="18.75" x14ac:dyDescent="0.25">
      <c r="I10341" s="9">
        <f t="shared" si="163"/>
        <v>0</v>
      </c>
    </row>
    <row r="10342" spans="9:9" ht="18.75" x14ac:dyDescent="0.25">
      <c r="I10342" s="9">
        <f t="shared" si="163"/>
        <v>0</v>
      </c>
    </row>
    <row r="10343" spans="9:9" ht="18.75" x14ac:dyDescent="0.25">
      <c r="I10343" s="9">
        <f t="shared" si="163"/>
        <v>0</v>
      </c>
    </row>
    <row r="10344" spans="9:9" ht="18.75" x14ac:dyDescent="0.25">
      <c r="I10344" s="9">
        <f t="shared" si="163"/>
        <v>0</v>
      </c>
    </row>
    <row r="10345" spans="9:9" ht="18.75" x14ac:dyDescent="0.25">
      <c r="I10345" s="9">
        <f t="shared" si="163"/>
        <v>0</v>
      </c>
    </row>
    <row r="10346" spans="9:9" ht="18.75" x14ac:dyDescent="0.25">
      <c r="I10346" s="9">
        <f t="shared" si="163"/>
        <v>0</v>
      </c>
    </row>
    <row r="10347" spans="9:9" ht="18.75" x14ac:dyDescent="0.25">
      <c r="I10347" s="9">
        <f t="shared" si="163"/>
        <v>0</v>
      </c>
    </row>
    <row r="10348" spans="9:9" ht="18.75" x14ac:dyDescent="0.25">
      <c r="I10348" s="9">
        <f t="shared" si="163"/>
        <v>0</v>
      </c>
    </row>
    <row r="10349" spans="9:9" ht="18.75" x14ac:dyDescent="0.25">
      <c r="I10349" s="9">
        <f t="shared" si="163"/>
        <v>0</v>
      </c>
    </row>
    <row r="10350" spans="9:9" ht="18.75" x14ac:dyDescent="0.25">
      <c r="I10350" s="9">
        <f t="shared" si="163"/>
        <v>0</v>
      </c>
    </row>
    <row r="10351" spans="9:9" ht="18.75" x14ac:dyDescent="0.25">
      <c r="I10351" s="9">
        <f t="shared" si="163"/>
        <v>0</v>
      </c>
    </row>
    <row r="10352" spans="9:9" ht="18.75" x14ac:dyDescent="0.25">
      <c r="I10352" s="9">
        <f t="shared" si="163"/>
        <v>0</v>
      </c>
    </row>
    <row r="10353" spans="9:9" ht="18.75" x14ac:dyDescent="0.25">
      <c r="I10353" s="9">
        <f t="shared" si="163"/>
        <v>0</v>
      </c>
    </row>
    <row r="10354" spans="9:9" ht="18.75" x14ac:dyDescent="0.25">
      <c r="I10354" s="9">
        <f t="shared" si="163"/>
        <v>0</v>
      </c>
    </row>
    <row r="10355" spans="9:9" ht="18.75" x14ac:dyDescent="0.25">
      <c r="I10355" s="9">
        <f t="shared" si="163"/>
        <v>0</v>
      </c>
    </row>
    <row r="10356" spans="9:9" ht="18.75" x14ac:dyDescent="0.25">
      <c r="I10356" s="9">
        <f t="shared" si="163"/>
        <v>0</v>
      </c>
    </row>
    <row r="10357" spans="9:9" ht="18.75" x14ac:dyDescent="0.25">
      <c r="I10357" s="9">
        <f t="shared" si="163"/>
        <v>0</v>
      </c>
    </row>
    <row r="10358" spans="9:9" ht="18.75" x14ac:dyDescent="0.25">
      <c r="I10358" s="9">
        <f t="shared" si="163"/>
        <v>0</v>
      </c>
    </row>
    <row r="10359" spans="9:9" ht="18.75" x14ac:dyDescent="0.25">
      <c r="I10359" s="9">
        <f t="shared" si="163"/>
        <v>0</v>
      </c>
    </row>
    <row r="10360" spans="9:9" ht="18.75" x14ac:dyDescent="0.25">
      <c r="I10360" s="9">
        <f t="shared" si="163"/>
        <v>0</v>
      </c>
    </row>
    <row r="10361" spans="9:9" ht="18.75" x14ac:dyDescent="0.25">
      <c r="I10361" s="9">
        <f t="shared" si="163"/>
        <v>0</v>
      </c>
    </row>
    <row r="10362" spans="9:9" ht="18.75" x14ac:dyDescent="0.25">
      <c r="I10362" s="9">
        <f t="shared" si="163"/>
        <v>0</v>
      </c>
    </row>
    <row r="10363" spans="9:9" ht="18.75" x14ac:dyDescent="0.25">
      <c r="I10363" s="9">
        <f t="shared" si="163"/>
        <v>0</v>
      </c>
    </row>
    <row r="10364" spans="9:9" ht="18.75" x14ac:dyDescent="0.25">
      <c r="I10364" s="9">
        <f t="shared" si="163"/>
        <v>0</v>
      </c>
    </row>
    <row r="10365" spans="9:9" ht="18.75" x14ac:dyDescent="0.25">
      <c r="I10365" s="9">
        <f t="shared" si="163"/>
        <v>0</v>
      </c>
    </row>
    <row r="10366" spans="9:9" ht="18.75" x14ac:dyDescent="0.25">
      <c r="I10366" s="9">
        <f t="shared" si="163"/>
        <v>0</v>
      </c>
    </row>
    <row r="10367" spans="9:9" ht="18.75" x14ac:dyDescent="0.25">
      <c r="I10367" s="9">
        <f t="shared" si="163"/>
        <v>0</v>
      </c>
    </row>
    <row r="10368" spans="9:9" ht="18.75" x14ac:dyDescent="0.25">
      <c r="I10368" s="9">
        <f t="shared" si="163"/>
        <v>0</v>
      </c>
    </row>
    <row r="10369" spans="9:9" ht="18.75" x14ac:dyDescent="0.25">
      <c r="I10369" s="9">
        <f t="shared" si="163"/>
        <v>0</v>
      </c>
    </row>
    <row r="10370" spans="9:9" ht="18.75" x14ac:dyDescent="0.25">
      <c r="I10370" s="9">
        <f t="shared" si="163"/>
        <v>0</v>
      </c>
    </row>
    <row r="10371" spans="9:9" ht="18.75" x14ac:dyDescent="0.25">
      <c r="I10371" s="9">
        <f t="shared" si="163"/>
        <v>0</v>
      </c>
    </row>
    <row r="10372" spans="9:9" ht="18.75" x14ac:dyDescent="0.25">
      <c r="I10372" s="9">
        <f t="shared" si="163"/>
        <v>0</v>
      </c>
    </row>
    <row r="10373" spans="9:9" ht="18.75" x14ac:dyDescent="0.25">
      <c r="I10373" s="9">
        <f t="shared" si="163"/>
        <v>0</v>
      </c>
    </row>
    <row r="10374" spans="9:9" ht="18.75" x14ac:dyDescent="0.25">
      <c r="I10374" s="9">
        <f t="shared" si="163"/>
        <v>0</v>
      </c>
    </row>
    <row r="10375" spans="9:9" ht="18.75" x14ac:dyDescent="0.25">
      <c r="I10375" s="9">
        <f t="shared" si="163"/>
        <v>0</v>
      </c>
    </row>
    <row r="10376" spans="9:9" ht="18.75" x14ac:dyDescent="0.25">
      <c r="I10376" s="9">
        <f t="shared" ref="I10376:I10439" si="164">IFERROR((G10376*F10376)-H10376,"")</f>
        <v>0</v>
      </c>
    </row>
    <row r="10377" spans="9:9" ht="18.75" x14ac:dyDescent="0.25">
      <c r="I10377" s="9">
        <f t="shared" si="164"/>
        <v>0</v>
      </c>
    </row>
    <row r="10378" spans="9:9" ht="18.75" x14ac:dyDescent="0.25">
      <c r="I10378" s="9">
        <f t="shared" si="164"/>
        <v>0</v>
      </c>
    </row>
    <row r="10379" spans="9:9" ht="18.75" x14ac:dyDescent="0.25">
      <c r="I10379" s="9">
        <f t="shared" si="164"/>
        <v>0</v>
      </c>
    </row>
    <row r="10380" spans="9:9" ht="18.75" x14ac:dyDescent="0.25">
      <c r="I10380" s="9">
        <f t="shared" si="164"/>
        <v>0</v>
      </c>
    </row>
    <row r="10381" spans="9:9" ht="18.75" x14ac:dyDescent="0.25">
      <c r="I10381" s="9">
        <f t="shared" si="164"/>
        <v>0</v>
      </c>
    </row>
    <row r="10382" spans="9:9" ht="18.75" x14ac:dyDescent="0.25">
      <c r="I10382" s="9">
        <f t="shared" si="164"/>
        <v>0</v>
      </c>
    </row>
    <row r="10383" spans="9:9" ht="18.75" x14ac:dyDescent="0.25">
      <c r="I10383" s="9">
        <f t="shared" si="164"/>
        <v>0</v>
      </c>
    </row>
    <row r="10384" spans="9:9" ht="18.75" x14ac:dyDescent="0.25">
      <c r="I10384" s="9">
        <f t="shared" si="164"/>
        <v>0</v>
      </c>
    </row>
    <row r="10385" spans="9:9" ht="18.75" x14ac:dyDescent="0.25">
      <c r="I10385" s="9">
        <f t="shared" si="164"/>
        <v>0</v>
      </c>
    </row>
    <row r="10386" spans="9:9" ht="18.75" x14ac:dyDescent="0.25">
      <c r="I10386" s="9">
        <f t="shared" si="164"/>
        <v>0</v>
      </c>
    </row>
    <row r="10387" spans="9:9" ht="18.75" x14ac:dyDescent="0.25">
      <c r="I10387" s="9">
        <f t="shared" si="164"/>
        <v>0</v>
      </c>
    </row>
    <row r="10388" spans="9:9" ht="18.75" x14ac:dyDescent="0.25">
      <c r="I10388" s="9">
        <f t="shared" si="164"/>
        <v>0</v>
      </c>
    </row>
    <row r="10389" spans="9:9" ht="18.75" x14ac:dyDescent="0.25">
      <c r="I10389" s="9">
        <f t="shared" si="164"/>
        <v>0</v>
      </c>
    </row>
    <row r="10390" spans="9:9" ht="18.75" x14ac:dyDescent="0.25">
      <c r="I10390" s="9">
        <f t="shared" si="164"/>
        <v>0</v>
      </c>
    </row>
    <row r="10391" spans="9:9" ht="18.75" x14ac:dyDescent="0.25">
      <c r="I10391" s="9">
        <f t="shared" si="164"/>
        <v>0</v>
      </c>
    </row>
    <row r="10392" spans="9:9" ht="18.75" x14ac:dyDescent="0.25">
      <c r="I10392" s="9">
        <f t="shared" si="164"/>
        <v>0</v>
      </c>
    </row>
    <row r="10393" spans="9:9" ht="18.75" x14ac:dyDescent="0.25">
      <c r="I10393" s="9">
        <f t="shared" si="164"/>
        <v>0</v>
      </c>
    </row>
    <row r="10394" spans="9:9" ht="18.75" x14ac:dyDescent="0.25">
      <c r="I10394" s="9">
        <f t="shared" si="164"/>
        <v>0</v>
      </c>
    </row>
    <row r="10395" spans="9:9" ht="18.75" x14ac:dyDescent="0.25">
      <c r="I10395" s="9">
        <f t="shared" si="164"/>
        <v>0</v>
      </c>
    </row>
    <row r="10396" spans="9:9" ht="18.75" x14ac:dyDescent="0.25">
      <c r="I10396" s="9">
        <f t="shared" si="164"/>
        <v>0</v>
      </c>
    </row>
    <row r="10397" spans="9:9" ht="18.75" x14ac:dyDescent="0.25">
      <c r="I10397" s="9">
        <f t="shared" si="164"/>
        <v>0</v>
      </c>
    </row>
    <row r="10398" spans="9:9" ht="18.75" x14ac:dyDescent="0.25">
      <c r="I10398" s="9">
        <f t="shared" si="164"/>
        <v>0</v>
      </c>
    </row>
    <row r="10399" spans="9:9" ht="18.75" x14ac:dyDescent="0.25">
      <c r="I10399" s="9">
        <f t="shared" si="164"/>
        <v>0</v>
      </c>
    </row>
    <row r="10400" spans="9:9" ht="18.75" x14ac:dyDescent="0.25">
      <c r="I10400" s="9">
        <f t="shared" si="164"/>
        <v>0</v>
      </c>
    </row>
    <row r="10401" spans="9:9" ht="18.75" x14ac:dyDescent="0.25">
      <c r="I10401" s="9">
        <f t="shared" si="164"/>
        <v>0</v>
      </c>
    </row>
    <row r="10402" spans="9:9" ht="18.75" x14ac:dyDescent="0.25">
      <c r="I10402" s="9">
        <f t="shared" si="164"/>
        <v>0</v>
      </c>
    </row>
    <row r="10403" spans="9:9" ht="18.75" x14ac:dyDescent="0.25">
      <c r="I10403" s="9">
        <f t="shared" si="164"/>
        <v>0</v>
      </c>
    </row>
    <row r="10404" spans="9:9" ht="18.75" x14ac:dyDescent="0.25">
      <c r="I10404" s="9">
        <f t="shared" si="164"/>
        <v>0</v>
      </c>
    </row>
    <row r="10405" spans="9:9" ht="18.75" x14ac:dyDescent="0.25">
      <c r="I10405" s="9">
        <f t="shared" si="164"/>
        <v>0</v>
      </c>
    </row>
    <row r="10406" spans="9:9" ht="18.75" x14ac:dyDescent="0.25">
      <c r="I10406" s="9">
        <f t="shared" si="164"/>
        <v>0</v>
      </c>
    </row>
    <row r="10407" spans="9:9" ht="18.75" x14ac:dyDescent="0.25">
      <c r="I10407" s="9">
        <f t="shared" si="164"/>
        <v>0</v>
      </c>
    </row>
    <row r="10408" spans="9:9" ht="18.75" x14ac:dyDescent="0.25">
      <c r="I10408" s="9">
        <f t="shared" si="164"/>
        <v>0</v>
      </c>
    </row>
    <row r="10409" spans="9:9" ht="18.75" x14ac:dyDescent="0.25">
      <c r="I10409" s="9">
        <f t="shared" si="164"/>
        <v>0</v>
      </c>
    </row>
    <row r="10410" spans="9:9" ht="18.75" x14ac:dyDescent="0.25">
      <c r="I10410" s="9">
        <f t="shared" si="164"/>
        <v>0</v>
      </c>
    </row>
    <row r="10411" spans="9:9" ht="18.75" x14ac:dyDescent="0.25">
      <c r="I10411" s="9">
        <f t="shared" si="164"/>
        <v>0</v>
      </c>
    </row>
    <row r="10412" spans="9:9" ht="18.75" x14ac:dyDescent="0.25">
      <c r="I10412" s="9">
        <f t="shared" si="164"/>
        <v>0</v>
      </c>
    </row>
    <row r="10413" spans="9:9" ht="18.75" x14ac:dyDescent="0.25">
      <c r="I10413" s="9">
        <f t="shared" si="164"/>
        <v>0</v>
      </c>
    </row>
    <row r="10414" spans="9:9" ht="18.75" x14ac:dyDescent="0.25">
      <c r="I10414" s="9">
        <f t="shared" si="164"/>
        <v>0</v>
      </c>
    </row>
    <row r="10415" spans="9:9" ht="18.75" x14ac:dyDescent="0.25">
      <c r="I10415" s="9">
        <f t="shared" si="164"/>
        <v>0</v>
      </c>
    </row>
    <row r="10416" spans="9:9" ht="18.75" x14ac:dyDescent="0.25">
      <c r="I10416" s="9">
        <f t="shared" si="164"/>
        <v>0</v>
      </c>
    </row>
    <row r="10417" spans="9:9" ht="18.75" x14ac:dyDescent="0.25">
      <c r="I10417" s="9">
        <f t="shared" si="164"/>
        <v>0</v>
      </c>
    </row>
    <row r="10418" spans="9:9" ht="18.75" x14ac:dyDescent="0.25">
      <c r="I10418" s="9">
        <f t="shared" si="164"/>
        <v>0</v>
      </c>
    </row>
    <row r="10419" spans="9:9" ht="18.75" x14ac:dyDescent="0.25">
      <c r="I10419" s="9">
        <f t="shared" si="164"/>
        <v>0</v>
      </c>
    </row>
    <row r="10420" spans="9:9" ht="18.75" x14ac:dyDescent="0.25">
      <c r="I10420" s="9">
        <f t="shared" si="164"/>
        <v>0</v>
      </c>
    </row>
    <row r="10421" spans="9:9" ht="18.75" x14ac:dyDescent="0.25">
      <c r="I10421" s="9">
        <f t="shared" si="164"/>
        <v>0</v>
      </c>
    </row>
    <row r="10422" spans="9:9" ht="18.75" x14ac:dyDescent="0.25">
      <c r="I10422" s="9">
        <f t="shared" si="164"/>
        <v>0</v>
      </c>
    </row>
    <row r="10423" spans="9:9" ht="18.75" x14ac:dyDescent="0.25">
      <c r="I10423" s="9">
        <f t="shared" si="164"/>
        <v>0</v>
      </c>
    </row>
    <row r="10424" spans="9:9" ht="18.75" x14ac:dyDescent="0.25">
      <c r="I10424" s="9">
        <f t="shared" si="164"/>
        <v>0</v>
      </c>
    </row>
    <row r="10425" spans="9:9" ht="18.75" x14ac:dyDescent="0.25">
      <c r="I10425" s="9">
        <f t="shared" si="164"/>
        <v>0</v>
      </c>
    </row>
    <row r="10426" spans="9:9" ht="18.75" x14ac:dyDescent="0.25">
      <c r="I10426" s="9">
        <f t="shared" si="164"/>
        <v>0</v>
      </c>
    </row>
    <row r="10427" spans="9:9" ht="18.75" x14ac:dyDescent="0.25">
      <c r="I10427" s="9">
        <f t="shared" si="164"/>
        <v>0</v>
      </c>
    </row>
    <row r="10428" spans="9:9" ht="18.75" x14ac:dyDescent="0.25">
      <c r="I10428" s="9">
        <f t="shared" si="164"/>
        <v>0</v>
      </c>
    </row>
    <row r="10429" spans="9:9" ht="18.75" x14ac:dyDescent="0.25">
      <c r="I10429" s="9">
        <f t="shared" si="164"/>
        <v>0</v>
      </c>
    </row>
    <row r="10430" spans="9:9" ht="18.75" x14ac:dyDescent="0.25">
      <c r="I10430" s="9">
        <f t="shared" si="164"/>
        <v>0</v>
      </c>
    </row>
    <row r="10431" spans="9:9" ht="18.75" x14ac:dyDescent="0.25">
      <c r="I10431" s="9">
        <f t="shared" si="164"/>
        <v>0</v>
      </c>
    </row>
    <row r="10432" spans="9:9" ht="18.75" x14ac:dyDescent="0.25">
      <c r="I10432" s="9">
        <f t="shared" si="164"/>
        <v>0</v>
      </c>
    </row>
    <row r="10433" spans="9:9" ht="18.75" x14ac:dyDescent="0.25">
      <c r="I10433" s="9">
        <f t="shared" si="164"/>
        <v>0</v>
      </c>
    </row>
    <row r="10434" spans="9:9" ht="18.75" x14ac:dyDescent="0.25">
      <c r="I10434" s="9">
        <f t="shared" si="164"/>
        <v>0</v>
      </c>
    </row>
    <row r="10435" spans="9:9" ht="18.75" x14ac:dyDescent="0.25">
      <c r="I10435" s="9">
        <f t="shared" si="164"/>
        <v>0</v>
      </c>
    </row>
    <row r="10436" spans="9:9" ht="18.75" x14ac:dyDescent="0.25">
      <c r="I10436" s="9">
        <f t="shared" si="164"/>
        <v>0</v>
      </c>
    </row>
    <row r="10437" spans="9:9" ht="18.75" x14ac:dyDescent="0.25">
      <c r="I10437" s="9">
        <f t="shared" si="164"/>
        <v>0</v>
      </c>
    </row>
    <row r="10438" spans="9:9" ht="18.75" x14ac:dyDescent="0.25">
      <c r="I10438" s="9">
        <f t="shared" si="164"/>
        <v>0</v>
      </c>
    </row>
    <row r="10439" spans="9:9" ht="18.75" x14ac:dyDescent="0.25">
      <c r="I10439" s="9">
        <f t="shared" si="164"/>
        <v>0</v>
      </c>
    </row>
    <row r="10440" spans="9:9" ht="18.75" x14ac:dyDescent="0.25">
      <c r="I10440" s="9">
        <f t="shared" ref="I10440:I10503" si="165">IFERROR((G10440*F10440)-H10440,"")</f>
        <v>0</v>
      </c>
    </row>
    <row r="10441" spans="9:9" ht="18.75" x14ac:dyDescent="0.25">
      <c r="I10441" s="9">
        <f t="shared" si="165"/>
        <v>0</v>
      </c>
    </row>
    <row r="10442" spans="9:9" ht="18.75" x14ac:dyDescent="0.25">
      <c r="I10442" s="9">
        <f t="shared" si="165"/>
        <v>0</v>
      </c>
    </row>
    <row r="10443" spans="9:9" ht="18.75" x14ac:dyDescent="0.25">
      <c r="I10443" s="9">
        <f t="shared" si="165"/>
        <v>0</v>
      </c>
    </row>
    <row r="10444" spans="9:9" ht="18.75" x14ac:dyDescent="0.25">
      <c r="I10444" s="9">
        <f t="shared" si="165"/>
        <v>0</v>
      </c>
    </row>
    <row r="10445" spans="9:9" ht="18.75" x14ac:dyDescent="0.25">
      <c r="I10445" s="9">
        <f t="shared" si="165"/>
        <v>0</v>
      </c>
    </row>
    <row r="10446" spans="9:9" ht="18.75" x14ac:dyDescent="0.25">
      <c r="I10446" s="9">
        <f t="shared" si="165"/>
        <v>0</v>
      </c>
    </row>
    <row r="10447" spans="9:9" ht="18.75" x14ac:dyDescent="0.25">
      <c r="I10447" s="9">
        <f t="shared" si="165"/>
        <v>0</v>
      </c>
    </row>
    <row r="10448" spans="9:9" ht="18.75" x14ac:dyDescent="0.25">
      <c r="I10448" s="9">
        <f t="shared" si="165"/>
        <v>0</v>
      </c>
    </row>
    <row r="10449" spans="9:9" ht="18.75" x14ac:dyDescent="0.25">
      <c r="I10449" s="9">
        <f t="shared" si="165"/>
        <v>0</v>
      </c>
    </row>
    <row r="10450" spans="9:9" ht="18.75" x14ac:dyDescent="0.25">
      <c r="I10450" s="9">
        <f t="shared" si="165"/>
        <v>0</v>
      </c>
    </row>
    <row r="10451" spans="9:9" ht="18.75" x14ac:dyDescent="0.25">
      <c r="I10451" s="9">
        <f t="shared" si="165"/>
        <v>0</v>
      </c>
    </row>
    <row r="10452" spans="9:9" ht="18.75" x14ac:dyDescent="0.25">
      <c r="I10452" s="9">
        <f t="shared" si="165"/>
        <v>0</v>
      </c>
    </row>
    <row r="10453" spans="9:9" ht="18.75" x14ac:dyDescent="0.25">
      <c r="I10453" s="9">
        <f t="shared" si="165"/>
        <v>0</v>
      </c>
    </row>
    <row r="10454" spans="9:9" ht="18.75" x14ac:dyDescent="0.25">
      <c r="I10454" s="9">
        <f t="shared" si="165"/>
        <v>0</v>
      </c>
    </row>
    <row r="10455" spans="9:9" ht="18.75" x14ac:dyDescent="0.25">
      <c r="I10455" s="9">
        <f t="shared" si="165"/>
        <v>0</v>
      </c>
    </row>
    <row r="10456" spans="9:9" ht="18.75" x14ac:dyDescent="0.25">
      <c r="I10456" s="9">
        <f t="shared" si="165"/>
        <v>0</v>
      </c>
    </row>
    <row r="10457" spans="9:9" ht="18.75" x14ac:dyDescent="0.25">
      <c r="I10457" s="9">
        <f t="shared" si="165"/>
        <v>0</v>
      </c>
    </row>
    <row r="10458" spans="9:9" ht="18.75" x14ac:dyDescent="0.25">
      <c r="I10458" s="9">
        <f t="shared" si="165"/>
        <v>0</v>
      </c>
    </row>
    <row r="10459" spans="9:9" ht="18.75" x14ac:dyDescent="0.25">
      <c r="I10459" s="9">
        <f t="shared" si="165"/>
        <v>0</v>
      </c>
    </row>
    <row r="10460" spans="9:9" ht="18.75" x14ac:dyDescent="0.25">
      <c r="I10460" s="9">
        <f t="shared" si="165"/>
        <v>0</v>
      </c>
    </row>
    <row r="10461" spans="9:9" ht="18.75" x14ac:dyDescent="0.25">
      <c r="I10461" s="9">
        <f t="shared" si="165"/>
        <v>0</v>
      </c>
    </row>
    <row r="10462" spans="9:9" ht="18.75" x14ac:dyDescent="0.25">
      <c r="I10462" s="9">
        <f t="shared" si="165"/>
        <v>0</v>
      </c>
    </row>
    <row r="10463" spans="9:9" ht="18.75" x14ac:dyDescent="0.25">
      <c r="I10463" s="9">
        <f t="shared" si="165"/>
        <v>0</v>
      </c>
    </row>
    <row r="10464" spans="9:9" ht="18.75" x14ac:dyDescent="0.25">
      <c r="I10464" s="9">
        <f t="shared" si="165"/>
        <v>0</v>
      </c>
    </row>
    <row r="10465" spans="9:9" ht="18.75" x14ac:dyDescent="0.25">
      <c r="I10465" s="9">
        <f t="shared" si="165"/>
        <v>0</v>
      </c>
    </row>
    <row r="10466" spans="9:9" ht="18.75" x14ac:dyDescent="0.25">
      <c r="I10466" s="9">
        <f t="shared" si="165"/>
        <v>0</v>
      </c>
    </row>
    <row r="10467" spans="9:9" ht="18.75" x14ac:dyDescent="0.25">
      <c r="I10467" s="9">
        <f t="shared" si="165"/>
        <v>0</v>
      </c>
    </row>
    <row r="10468" spans="9:9" ht="18.75" x14ac:dyDescent="0.25">
      <c r="I10468" s="9">
        <f t="shared" si="165"/>
        <v>0</v>
      </c>
    </row>
    <row r="10469" spans="9:9" ht="18.75" x14ac:dyDescent="0.25">
      <c r="I10469" s="9">
        <f t="shared" si="165"/>
        <v>0</v>
      </c>
    </row>
    <row r="10470" spans="9:9" ht="18.75" x14ac:dyDescent="0.25">
      <c r="I10470" s="9">
        <f t="shared" si="165"/>
        <v>0</v>
      </c>
    </row>
    <row r="10471" spans="9:9" ht="18.75" x14ac:dyDescent="0.25">
      <c r="I10471" s="9">
        <f t="shared" si="165"/>
        <v>0</v>
      </c>
    </row>
    <row r="10472" spans="9:9" ht="18.75" x14ac:dyDescent="0.25">
      <c r="I10472" s="9">
        <f t="shared" si="165"/>
        <v>0</v>
      </c>
    </row>
    <row r="10473" spans="9:9" ht="18.75" x14ac:dyDescent="0.25">
      <c r="I10473" s="9">
        <f t="shared" si="165"/>
        <v>0</v>
      </c>
    </row>
    <row r="10474" spans="9:9" ht="18.75" x14ac:dyDescent="0.25">
      <c r="I10474" s="9">
        <f t="shared" si="165"/>
        <v>0</v>
      </c>
    </row>
    <row r="10475" spans="9:9" ht="18.75" x14ac:dyDescent="0.25">
      <c r="I10475" s="9">
        <f t="shared" si="165"/>
        <v>0</v>
      </c>
    </row>
    <row r="10476" spans="9:9" ht="18.75" x14ac:dyDescent="0.25">
      <c r="I10476" s="9">
        <f t="shared" si="165"/>
        <v>0</v>
      </c>
    </row>
    <row r="10477" spans="9:9" ht="18.75" x14ac:dyDescent="0.25">
      <c r="I10477" s="9">
        <f t="shared" si="165"/>
        <v>0</v>
      </c>
    </row>
    <row r="10478" spans="9:9" ht="18.75" x14ac:dyDescent="0.25">
      <c r="I10478" s="9">
        <f t="shared" si="165"/>
        <v>0</v>
      </c>
    </row>
    <row r="10479" spans="9:9" ht="18.75" x14ac:dyDescent="0.25">
      <c r="I10479" s="9">
        <f t="shared" si="165"/>
        <v>0</v>
      </c>
    </row>
    <row r="10480" spans="9:9" ht="18.75" x14ac:dyDescent="0.25">
      <c r="I10480" s="9">
        <f t="shared" si="165"/>
        <v>0</v>
      </c>
    </row>
    <row r="10481" spans="9:9" ht="18.75" x14ac:dyDescent="0.25">
      <c r="I10481" s="9">
        <f t="shared" si="165"/>
        <v>0</v>
      </c>
    </row>
    <row r="10482" spans="9:9" ht="18.75" x14ac:dyDescent="0.25">
      <c r="I10482" s="9">
        <f t="shared" si="165"/>
        <v>0</v>
      </c>
    </row>
    <row r="10483" spans="9:9" ht="18.75" x14ac:dyDescent="0.25">
      <c r="I10483" s="9">
        <f t="shared" si="165"/>
        <v>0</v>
      </c>
    </row>
    <row r="10484" spans="9:9" ht="18.75" x14ac:dyDescent="0.25">
      <c r="I10484" s="9">
        <f t="shared" si="165"/>
        <v>0</v>
      </c>
    </row>
    <row r="10485" spans="9:9" ht="18.75" x14ac:dyDescent="0.25">
      <c r="I10485" s="9">
        <f t="shared" si="165"/>
        <v>0</v>
      </c>
    </row>
    <row r="10486" spans="9:9" ht="18.75" x14ac:dyDescent="0.25">
      <c r="I10486" s="9">
        <f t="shared" si="165"/>
        <v>0</v>
      </c>
    </row>
    <row r="10487" spans="9:9" ht="18.75" x14ac:dyDescent="0.25">
      <c r="I10487" s="9">
        <f t="shared" si="165"/>
        <v>0</v>
      </c>
    </row>
    <row r="10488" spans="9:9" ht="18.75" x14ac:dyDescent="0.25">
      <c r="I10488" s="9">
        <f t="shared" si="165"/>
        <v>0</v>
      </c>
    </row>
    <row r="10489" spans="9:9" ht="18.75" x14ac:dyDescent="0.25">
      <c r="I10489" s="9">
        <f t="shared" si="165"/>
        <v>0</v>
      </c>
    </row>
    <row r="10490" spans="9:9" ht="18.75" x14ac:dyDescent="0.25">
      <c r="I10490" s="9">
        <f t="shared" si="165"/>
        <v>0</v>
      </c>
    </row>
    <row r="10491" spans="9:9" ht="18.75" x14ac:dyDescent="0.25">
      <c r="I10491" s="9">
        <f t="shared" si="165"/>
        <v>0</v>
      </c>
    </row>
    <row r="10492" spans="9:9" ht="18.75" x14ac:dyDescent="0.25">
      <c r="I10492" s="9">
        <f t="shared" si="165"/>
        <v>0</v>
      </c>
    </row>
    <row r="10493" spans="9:9" ht="18.75" x14ac:dyDescent="0.25">
      <c r="I10493" s="9">
        <f t="shared" si="165"/>
        <v>0</v>
      </c>
    </row>
    <row r="10494" spans="9:9" ht="18.75" x14ac:dyDescent="0.25">
      <c r="I10494" s="9">
        <f t="shared" si="165"/>
        <v>0</v>
      </c>
    </row>
    <row r="10495" spans="9:9" ht="18.75" x14ac:dyDescent="0.25">
      <c r="I10495" s="9">
        <f t="shared" si="165"/>
        <v>0</v>
      </c>
    </row>
    <row r="10496" spans="9:9" ht="18.75" x14ac:dyDescent="0.25">
      <c r="I10496" s="9">
        <f t="shared" si="165"/>
        <v>0</v>
      </c>
    </row>
    <row r="10497" spans="9:9" ht="18.75" x14ac:dyDescent="0.25">
      <c r="I10497" s="9">
        <f t="shared" si="165"/>
        <v>0</v>
      </c>
    </row>
    <row r="10498" spans="9:9" ht="18.75" x14ac:dyDescent="0.25">
      <c r="I10498" s="9">
        <f t="shared" si="165"/>
        <v>0</v>
      </c>
    </row>
    <row r="10499" spans="9:9" ht="18.75" x14ac:dyDescent="0.25">
      <c r="I10499" s="9">
        <f t="shared" si="165"/>
        <v>0</v>
      </c>
    </row>
    <row r="10500" spans="9:9" ht="18.75" x14ac:dyDescent="0.25">
      <c r="I10500" s="9">
        <f t="shared" si="165"/>
        <v>0</v>
      </c>
    </row>
    <row r="10501" spans="9:9" ht="18.75" x14ac:dyDescent="0.25">
      <c r="I10501" s="9">
        <f t="shared" si="165"/>
        <v>0</v>
      </c>
    </row>
    <row r="10502" spans="9:9" ht="18.75" x14ac:dyDescent="0.25">
      <c r="I10502" s="9">
        <f t="shared" si="165"/>
        <v>0</v>
      </c>
    </row>
    <row r="10503" spans="9:9" ht="18.75" x14ac:dyDescent="0.25">
      <c r="I10503" s="9">
        <f t="shared" si="165"/>
        <v>0</v>
      </c>
    </row>
    <row r="10504" spans="9:9" ht="18.75" x14ac:dyDescent="0.25">
      <c r="I10504" s="9">
        <f t="shared" ref="I10504:I10567" si="166">IFERROR((G10504*F10504)-H10504,"")</f>
        <v>0</v>
      </c>
    </row>
    <row r="10505" spans="9:9" ht="18.75" x14ac:dyDescent="0.25">
      <c r="I10505" s="9">
        <f t="shared" si="166"/>
        <v>0</v>
      </c>
    </row>
    <row r="10506" spans="9:9" ht="18.75" x14ac:dyDescent="0.25">
      <c r="I10506" s="9">
        <f t="shared" si="166"/>
        <v>0</v>
      </c>
    </row>
    <row r="10507" spans="9:9" ht="18.75" x14ac:dyDescent="0.25">
      <c r="I10507" s="9">
        <f t="shared" si="166"/>
        <v>0</v>
      </c>
    </row>
    <row r="10508" spans="9:9" ht="18.75" x14ac:dyDescent="0.25">
      <c r="I10508" s="9">
        <f t="shared" si="166"/>
        <v>0</v>
      </c>
    </row>
    <row r="10509" spans="9:9" ht="18.75" x14ac:dyDescent="0.25">
      <c r="I10509" s="9">
        <f t="shared" si="166"/>
        <v>0</v>
      </c>
    </row>
    <row r="10510" spans="9:9" ht="18.75" x14ac:dyDescent="0.25">
      <c r="I10510" s="9">
        <f t="shared" si="166"/>
        <v>0</v>
      </c>
    </row>
    <row r="10511" spans="9:9" ht="18.75" x14ac:dyDescent="0.25">
      <c r="I10511" s="9">
        <f t="shared" si="166"/>
        <v>0</v>
      </c>
    </row>
    <row r="10512" spans="9:9" ht="18.75" x14ac:dyDescent="0.25">
      <c r="I10512" s="9">
        <f t="shared" si="166"/>
        <v>0</v>
      </c>
    </row>
    <row r="10513" spans="9:9" ht="18.75" x14ac:dyDescent="0.25">
      <c r="I10513" s="9">
        <f t="shared" si="166"/>
        <v>0</v>
      </c>
    </row>
    <row r="10514" spans="9:9" ht="18.75" x14ac:dyDescent="0.25">
      <c r="I10514" s="9">
        <f t="shared" si="166"/>
        <v>0</v>
      </c>
    </row>
    <row r="10515" spans="9:9" ht="18.75" x14ac:dyDescent="0.25">
      <c r="I10515" s="9">
        <f t="shared" si="166"/>
        <v>0</v>
      </c>
    </row>
    <row r="10516" spans="9:9" ht="18.75" x14ac:dyDescent="0.25">
      <c r="I10516" s="9">
        <f t="shared" si="166"/>
        <v>0</v>
      </c>
    </row>
    <row r="10517" spans="9:9" ht="18.75" x14ac:dyDescent="0.25">
      <c r="I10517" s="9">
        <f t="shared" si="166"/>
        <v>0</v>
      </c>
    </row>
    <row r="10518" spans="9:9" ht="18.75" x14ac:dyDescent="0.25">
      <c r="I10518" s="9">
        <f t="shared" si="166"/>
        <v>0</v>
      </c>
    </row>
    <row r="10519" spans="9:9" ht="18.75" x14ac:dyDescent="0.25">
      <c r="I10519" s="9">
        <f t="shared" si="166"/>
        <v>0</v>
      </c>
    </row>
    <row r="10520" spans="9:9" ht="18.75" x14ac:dyDescent="0.25">
      <c r="I10520" s="9">
        <f t="shared" si="166"/>
        <v>0</v>
      </c>
    </row>
    <row r="10521" spans="9:9" ht="18.75" x14ac:dyDescent="0.25">
      <c r="I10521" s="9">
        <f t="shared" si="166"/>
        <v>0</v>
      </c>
    </row>
    <row r="10522" spans="9:9" ht="18.75" x14ac:dyDescent="0.25">
      <c r="I10522" s="9">
        <f t="shared" si="166"/>
        <v>0</v>
      </c>
    </row>
    <row r="10523" spans="9:9" ht="18.75" x14ac:dyDescent="0.25">
      <c r="I10523" s="9">
        <f t="shared" si="166"/>
        <v>0</v>
      </c>
    </row>
    <row r="10524" spans="9:9" ht="18.75" x14ac:dyDescent="0.25">
      <c r="I10524" s="9">
        <f t="shared" si="166"/>
        <v>0</v>
      </c>
    </row>
    <row r="10525" spans="9:9" ht="18.75" x14ac:dyDescent="0.25">
      <c r="I10525" s="9">
        <f t="shared" si="166"/>
        <v>0</v>
      </c>
    </row>
    <row r="10526" spans="9:9" ht="18.75" x14ac:dyDescent="0.25">
      <c r="I10526" s="9">
        <f t="shared" si="166"/>
        <v>0</v>
      </c>
    </row>
    <row r="10527" spans="9:9" ht="18.75" x14ac:dyDescent="0.25">
      <c r="I10527" s="9">
        <f t="shared" si="166"/>
        <v>0</v>
      </c>
    </row>
    <row r="10528" spans="9:9" ht="18.75" x14ac:dyDescent="0.25">
      <c r="I10528" s="9">
        <f t="shared" si="166"/>
        <v>0</v>
      </c>
    </row>
    <row r="10529" spans="9:9" ht="18.75" x14ac:dyDescent="0.25">
      <c r="I10529" s="9">
        <f t="shared" si="166"/>
        <v>0</v>
      </c>
    </row>
    <row r="10530" spans="9:9" ht="18.75" x14ac:dyDescent="0.25">
      <c r="I10530" s="9">
        <f t="shared" si="166"/>
        <v>0</v>
      </c>
    </row>
    <row r="10531" spans="9:9" ht="18.75" x14ac:dyDescent="0.25">
      <c r="I10531" s="9">
        <f t="shared" si="166"/>
        <v>0</v>
      </c>
    </row>
    <row r="10532" spans="9:9" ht="18.75" x14ac:dyDescent="0.25">
      <c r="I10532" s="9">
        <f t="shared" si="166"/>
        <v>0</v>
      </c>
    </row>
    <row r="10533" spans="9:9" ht="18.75" x14ac:dyDescent="0.25">
      <c r="I10533" s="9">
        <f t="shared" si="166"/>
        <v>0</v>
      </c>
    </row>
    <row r="10534" spans="9:9" ht="18.75" x14ac:dyDescent="0.25">
      <c r="I10534" s="9">
        <f t="shared" si="166"/>
        <v>0</v>
      </c>
    </row>
    <row r="10535" spans="9:9" ht="18.75" x14ac:dyDescent="0.25">
      <c r="I10535" s="9">
        <f t="shared" si="166"/>
        <v>0</v>
      </c>
    </row>
    <row r="10536" spans="9:9" ht="18.75" x14ac:dyDescent="0.25">
      <c r="I10536" s="9">
        <f t="shared" si="166"/>
        <v>0</v>
      </c>
    </row>
    <row r="10537" spans="9:9" ht="18.75" x14ac:dyDescent="0.25">
      <c r="I10537" s="9">
        <f t="shared" si="166"/>
        <v>0</v>
      </c>
    </row>
    <row r="10538" spans="9:9" ht="18.75" x14ac:dyDescent="0.25">
      <c r="I10538" s="9">
        <f t="shared" si="166"/>
        <v>0</v>
      </c>
    </row>
    <row r="10539" spans="9:9" ht="18.75" x14ac:dyDescent="0.25">
      <c r="I10539" s="9">
        <f t="shared" si="166"/>
        <v>0</v>
      </c>
    </row>
    <row r="10540" spans="9:9" ht="18.75" x14ac:dyDescent="0.25">
      <c r="I10540" s="9">
        <f t="shared" si="166"/>
        <v>0</v>
      </c>
    </row>
    <row r="10541" spans="9:9" ht="18.75" x14ac:dyDescent="0.25">
      <c r="I10541" s="9">
        <f t="shared" si="166"/>
        <v>0</v>
      </c>
    </row>
    <row r="10542" spans="9:9" ht="18.75" x14ac:dyDescent="0.25">
      <c r="I10542" s="9">
        <f t="shared" si="166"/>
        <v>0</v>
      </c>
    </row>
    <row r="10543" spans="9:9" ht="18.75" x14ac:dyDescent="0.25">
      <c r="I10543" s="9">
        <f t="shared" si="166"/>
        <v>0</v>
      </c>
    </row>
    <row r="10544" spans="9:9" ht="18.75" x14ac:dyDescent="0.25">
      <c r="I10544" s="9">
        <f t="shared" si="166"/>
        <v>0</v>
      </c>
    </row>
    <row r="10545" spans="9:9" ht="18.75" x14ac:dyDescent="0.25">
      <c r="I10545" s="9">
        <f t="shared" si="166"/>
        <v>0</v>
      </c>
    </row>
    <row r="10546" spans="9:9" ht="18.75" x14ac:dyDescent="0.25">
      <c r="I10546" s="9">
        <f t="shared" si="166"/>
        <v>0</v>
      </c>
    </row>
    <row r="10547" spans="9:9" ht="18.75" x14ac:dyDescent="0.25">
      <c r="I10547" s="9">
        <f t="shared" si="166"/>
        <v>0</v>
      </c>
    </row>
    <row r="10548" spans="9:9" ht="18.75" x14ac:dyDescent="0.25">
      <c r="I10548" s="9">
        <f t="shared" si="166"/>
        <v>0</v>
      </c>
    </row>
    <row r="10549" spans="9:9" ht="18.75" x14ac:dyDescent="0.25">
      <c r="I10549" s="9">
        <f t="shared" si="166"/>
        <v>0</v>
      </c>
    </row>
    <row r="10550" spans="9:9" ht="18.75" x14ac:dyDescent="0.25">
      <c r="I10550" s="9">
        <f t="shared" si="166"/>
        <v>0</v>
      </c>
    </row>
    <row r="10551" spans="9:9" ht="18.75" x14ac:dyDescent="0.25">
      <c r="I10551" s="9">
        <f t="shared" si="166"/>
        <v>0</v>
      </c>
    </row>
    <row r="10552" spans="9:9" ht="18.75" x14ac:dyDescent="0.25">
      <c r="I10552" s="9">
        <f t="shared" si="166"/>
        <v>0</v>
      </c>
    </row>
    <row r="10553" spans="9:9" ht="18.75" x14ac:dyDescent="0.25">
      <c r="I10553" s="9">
        <f t="shared" si="166"/>
        <v>0</v>
      </c>
    </row>
    <row r="10554" spans="9:9" ht="18.75" x14ac:dyDescent="0.25">
      <c r="I10554" s="9">
        <f t="shared" si="166"/>
        <v>0</v>
      </c>
    </row>
    <row r="10555" spans="9:9" ht="18.75" x14ac:dyDescent="0.25">
      <c r="I10555" s="9">
        <f t="shared" si="166"/>
        <v>0</v>
      </c>
    </row>
    <row r="10556" spans="9:9" ht="18.75" x14ac:dyDescent="0.25">
      <c r="I10556" s="9">
        <f t="shared" si="166"/>
        <v>0</v>
      </c>
    </row>
    <row r="10557" spans="9:9" ht="18.75" x14ac:dyDescent="0.25">
      <c r="I10557" s="9">
        <f t="shared" si="166"/>
        <v>0</v>
      </c>
    </row>
    <row r="10558" spans="9:9" ht="18.75" x14ac:dyDescent="0.25">
      <c r="I10558" s="9">
        <f t="shared" si="166"/>
        <v>0</v>
      </c>
    </row>
    <row r="10559" spans="9:9" ht="18.75" x14ac:dyDescent="0.25">
      <c r="I10559" s="9">
        <f t="shared" si="166"/>
        <v>0</v>
      </c>
    </row>
    <row r="10560" spans="9:9" ht="18.75" x14ac:dyDescent="0.25">
      <c r="I10560" s="9">
        <f t="shared" si="166"/>
        <v>0</v>
      </c>
    </row>
    <row r="10561" spans="9:9" ht="18.75" x14ac:dyDescent="0.25">
      <c r="I10561" s="9">
        <f t="shared" si="166"/>
        <v>0</v>
      </c>
    </row>
    <row r="10562" spans="9:9" ht="18.75" x14ac:dyDescent="0.25">
      <c r="I10562" s="9">
        <f t="shared" si="166"/>
        <v>0</v>
      </c>
    </row>
    <row r="10563" spans="9:9" ht="18.75" x14ac:dyDescent="0.25">
      <c r="I10563" s="9">
        <f t="shared" si="166"/>
        <v>0</v>
      </c>
    </row>
    <row r="10564" spans="9:9" ht="18.75" x14ac:dyDescent="0.25">
      <c r="I10564" s="9">
        <f t="shared" si="166"/>
        <v>0</v>
      </c>
    </row>
    <row r="10565" spans="9:9" ht="18.75" x14ac:dyDescent="0.25">
      <c r="I10565" s="9">
        <f t="shared" si="166"/>
        <v>0</v>
      </c>
    </row>
    <row r="10566" spans="9:9" ht="18.75" x14ac:dyDescent="0.25">
      <c r="I10566" s="9">
        <f t="shared" si="166"/>
        <v>0</v>
      </c>
    </row>
    <row r="10567" spans="9:9" ht="18.75" x14ac:dyDescent="0.25">
      <c r="I10567" s="9">
        <f t="shared" si="166"/>
        <v>0</v>
      </c>
    </row>
    <row r="10568" spans="9:9" ht="18.75" x14ac:dyDescent="0.25">
      <c r="I10568" s="9">
        <f t="shared" ref="I10568:I10631" si="167">IFERROR((G10568*F10568)-H10568,"")</f>
        <v>0</v>
      </c>
    </row>
    <row r="10569" spans="9:9" ht="18.75" x14ac:dyDescent="0.25">
      <c r="I10569" s="9">
        <f t="shared" si="167"/>
        <v>0</v>
      </c>
    </row>
    <row r="10570" spans="9:9" ht="18.75" x14ac:dyDescent="0.25">
      <c r="I10570" s="9">
        <f t="shared" si="167"/>
        <v>0</v>
      </c>
    </row>
    <row r="10571" spans="9:9" ht="18.75" x14ac:dyDescent="0.25">
      <c r="I10571" s="9">
        <f t="shared" si="167"/>
        <v>0</v>
      </c>
    </row>
    <row r="10572" spans="9:9" ht="18.75" x14ac:dyDescent="0.25">
      <c r="I10572" s="9">
        <f t="shared" si="167"/>
        <v>0</v>
      </c>
    </row>
    <row r="10573" spans="9:9" ht="18.75" x14ac:dyDescent="0.25">
      <c r="I10573" s="9">
        <f t="shared" si="167"/>
        <v>0</v>
      </c>
    </row>
    <row r="10574" spans="9:9" ht="18.75" x14ac:dyDescent="0.25">
      <c r="I10574" s="9">
        <f t="shared" si="167"/>
        <v>0</v>
      </c>
    </row>
    <row r="10575" spans="9:9" ht="18.75" x14ac:dyDescent="0.25">
      <c r="I10575" s="9">
        <f t="shared" si="167"/>
        <v>0</v>
      </c>
    </row>
    <row r="10576" spans="9:9" ht="18.75" x14ac:dyDescent="0.25">
      <c r="I10576" s="9">
        <f t="shared" si="167"/>
        <v>0</v>
      </c>
    </row>
    <row r="10577" spans="9:9" ht="18.75" x14ac:dyDescent="0.25">
      <c r="I10577" s="9">
        <f t="shared" si="167"/>
        <v>0</v>
      </c>
    </row>
    <row r="10578" spans="9:9" ht="18.75" x14ac:dyDescent="0.25">
      <c r="I10578" s="9">
        <f t="shared" si="167"/>
        <v>0</v>
      </c>
    </row>
    <row r="10579" spans="9:9" ht="18.75" x14ac:dyDescent="0.25">
      <c r="I10579" s="9">
        <f t="shared" si="167"/>
        <v>0</v>
      </c>
    </row>
    <row r="10580" spans="9:9" ht="18.75" x14ac:dyDescent="0.25">
      <c r="I10580" s="9">
        <f t="shared" si="167"/>
        <v>0</v>
      </c>
    </row>
    <row r="10581" spans="9:9" ht="18.75" x14ac:dyDescent="0.25">
      <c r="I10581" s="9">
        <f t="shared" si="167"/>
        <v>0</v>
      </c>
    </row>
    <row r="10582" spans="9:9" ht="18.75" x14ac:dyDescent="0.25">
      <c r="I10582" s="9">
        <f t="shared" si="167"/>
        <v>0</v>
      </c>
    </row>
    <row r="10583" spans="9:9" ht="18.75" x14ac:dyDescent="0.25">
      <c r="I10583" s="9">
        <f t="shared" si="167"/>
        <v>0</v>
      </c>
    </row>
    <row r="10584" spans="9:9" ht="18.75" x14ac:dyDescent="0.25">
      <c r="I10584" s="9">
        <f t="shared" si="167"/>
        <v>0</v>
      </c>
    </row>
    <row r="10585" spans="9:9" ht="18.75" x14ac:dyDescent="0.25">
      <c r="I10585" s="9">
        <f t="shared" si="167"/>
        <v>0</v>
      </c>
    </row>
    <row r="10586" spans="9:9" ht="18.75" x14ac:dyDescent="0.25">
      <c r="I10586" s="9">
        <f t="shared" si="167"/>
        <v>0</v>
      </c>
    </row>
    <row r="10587" spans="9:9" ht="18.75" x14ac:dyDescent="0.25">
      <c r="I10587" s="9">
        <f t="shared" si="167"/>
        <v>0</v>
      </c>
    </row>
    <row r="10588" spans="9:9" ht="18.75" x14ac:dyDescent="0.25">
      <c r="I10588" s="9">
        <f t="shared" si="167"/>
        <v>0</v>
      </c>
    </row>
    <row r="10589" spans="9:9" ht="18.75" x14ac:dyDescent="0.25">
      <c r="I10589" s="9">
        <f t="shared" si="167"/>
        <v>0</v>
      </c>
    </row>
    <row r="10590" spans="9:9" ht="18.75" x14ac:dyDescent="0.25">
      <c r="I10590" s="9">
        <f t="shared" si="167"/>
        <v>0</v>
      </c>
    </row>
    <row r="10591" spans="9:9" ht="18.75" x14ac:dyDescent="0.25">
      <c r="I10591" s="9">
        <f t="shared" si="167"/>
        <v>0</v>
      </c>
    </row>
    <row r="10592" spans="9:9" ht="18.75" x14ac:dyDescent="0.25">
      <c r="I10592" s="9">
        <f t="shared" si="167"/>
        <v>0</v>
      </c>
    </row>
    <row r="10593" spans="9:9" ht="18.75" x14ac:dyDescent="0.25">
      <c r="I10593" s="9">
        <f t="shared" si="167"/>
        <v>0</v>
      </c>
    </row>
    <row r="10594" spans="9:9" ht="18.75" x14ac:dyDescent="0.25">
      <c r="I10594" s="9">
        <f t="shared" si="167"/>
        <v>0</v>
      </c>
    </row>
    <row r="10595" spans="9:9" ht="18.75" x14ac:dyDescent="0.25">
      <c r="I10595" s="9">
        <f t="shared" si="167"/>
        <v>0</v>
      </c>
    </row>
    <row r="10596" spans="9:9" ht="18.75" x14ac:dyDescent="0.25">
      <c r="I10596" s="9">
        <f t="shared" si="167"/>
        <v>0</v>
      </c>
    </row>
    <row r="10597" spans="9:9" ht="18.75" x14ac:dyDescent="0.25">
      <c r="I10597" s="9">
        <f t="shared" si="167"/>
        <v>0</v>
      </c>
    </row>
    <row r="10598" spans="9:9" ht="18.75" x14ac:dyDescent="0.25">
      <c r="I10598" s="9">
        <f t="shared" si="167"/>
        <v>0</v>
      </c>
    </row>
    <row r="10599" spans="9:9" ht="18.75" x14ac:dyDescent="0.25">
      <c r="I10599" s="9">
        <f t="shared" si="167"/>
        <v>0</v>
      </c>
    </row>
    <row r="10600" spans="9:9" ht="18.75" x14ac:dyDescent="0.25">
      <c r="I10600" s="9">
        <f t="shared" si="167"/>
        <v>0</v>
      </c>
    </row>
    <row r="10601" spans="9:9" ht="18.75" x14ac:dyDescent="0.25">
      <c r="I10601" s="9">
        <f t="shared" si="167"/>
        <v>0</v>
      </c>
    </row>
    <row r="10602" spans="9:9" ht="18.75" x14ac:dyDescent="0.25">
      <c r="I10602" s="9">
        <f t="shared" si="167"/>
        <v>0</v>
      </c>
    </row>
    <row r="10603" spans="9:9" ht="18.75" x14ac:dyDescent="0.25">
      <c r="I10603" s="9">
        <f t="shared" si="167"/>
        <v>0</v>
      </c>
    </row>
    <row r="10604" spans="9:9" ht="18.75" x14ac:dyDescent="0.25">
      <c r="I10604" s="9">
        <f t="shared" si="167"/>
        <v>0</v>
      </c>
    </row>
    <row r="10605" spans="9:9" ht="18.75" x14ac:dyDescent="0.25">
      <c r="I10605" s="9">
        <f t="shared" si="167"/>
        <v>0</v>
      </c>
    </row>
    <row r="10606" spans="9:9" ht="18.75" x14ac:dyDescent="0.25">
      <c r="I10606" s="9">
        <f t="shared" si="167"/>
        <v>0</v>
      </c>
    </row>
    <row r="10607" spans="9:9" ht="18.75" x14ac:dyDescent="0.25">
      <c r="I10607" s="9">
        <f t="shared" si="167"/>
        <v>0</v>
      </c>
    </row>
    <row r="10608" spans="9:9" ht="18.75" x14ac:dyDescent="0.25">
      <c r="I10608" s="9">
        <f t="shared" si="167"/>
        <v>0</v>
      </c>
    </row>
    <row r="10609" spans="9:9" ht="18.75" x14ac:dyDescent="0.25">
      <c r="I10609" s="9">
        <f t="shared" si="167"/>
        <v>0</v>
      </c>
    </row>
    <row r="10610" spans="9:9" ht="18.75" x14ac:dyDescent="0.25">
      <c r="I10610" s="9">
        <f t="shared" si="167"/>
        <v>0</v>
      </c>
    </row>
    <row r="10611" spans="9:9" ht="18.75" x14ac:dyDescent="0.25">
      <c r="I10611" s="9">
        <f t="shared" si="167"/>
        <v>0</v>
      </c>
    </row>
    <row r="10612" spans="9:9" ht="18.75" x14ac:dyDescent="0.25">
      <c r="I10612" s="9">
        <f t="shared" si="167"/>
        <v>0</v>
      </c>
    </row>
    <row r="10613" spans="9:9" ht="18.75" x14ac:dyDescent="0.25">
      <c r="I10613" s="9">
        <f t="shared" si="167"/>
        <v>0</v>
      </c>
    </row>
    <row r="10614" spans="9:9" ht="18.75" x14ac:dyDescent="0.25">
      <c r="I10614" s="9">
        <f t="shared" si="167"/>
        <v>0</v>
      </c>
    </row>
    <row r="10615" spans="9:9" ht="18.75" x14ac:dyDescent="0.25">
      <c r="I10615" s="9">
        <f t="shared" si="167"/>
        <v>0</v>
      </c>
    </row>
    <row r="10616" spans="9:9" ht="18.75" x14ac:dyDescent="0.25">
      <c r="I10616" s="9">
        <f t="shared" si="167"/>
        <v>0</v>
      </c>
    </row>
    <row r="10617" spans="9:9" ht="18.75" x14ac:dyDescent="0.25">
      <c r="I10617" s="9">
        <f t="shared" si="167"/>
        <v>0</v>
      </c>
    </row>
    <row r="10618" spans="9:9" ht="18.75" x14ac:dyDescent="0.25">
      <c r="I10618" s="9">
        <f t="shared" si="167"/>
        <v>0</v>
      </c>
    </row>
    <row r="10619" spans="9:9" ht="18.75" x14ac:dyDescent="0.25">
      <c r="I10619" s="9">
        <f t="shared" si="167"/>
        <v>0</v>
      </c>
    </row>
    <row r="10620" spans="9:9" ht="18.75" x14ac:dyDescent="0.25">
      <c r="I10620" s="9">
        <f t="shared" si="167"/>
        <v>0</v>
      </c>
    </row>
    <row r="10621" spans="9:9" ht="18.75" x14ac:dyDescent="0.25">
      <c r="I10621" s="9">
        <f t="shared" si="167"/>
        <v>0</v>
      </c>
    </row>
    <row r="10622" spans="9:9" ht="18.75" x14ac:dyDescent="0.25">
      <c r="I10622" s="9">
        <f t="shared" si="167"/>
        <v>0</v>
      </c>
    </row>
    <row r="10623" spans="9:9" ht="18.75" x14ac:dyDescent="0.25">
      <c r="I10623" s="9">
        <f t="shared" si="167"/>
        <v>0</v>
      </c>
    </row>
    <row r="10624" spans="9:9" ht="18.75" x14ac:dyDescent="0.25">
      <c r="I10624" s="9">
        <f t="shared" si="167"/>
        <v>0</v>
      </c>
    </row>
    <row r="10625" spans="9:9" ht="18.75" x14ac:dyDescent="0.25">
      <c r="I10625" s="9">
        <f t="shared" si="167"/>
        <v>0</v>
      </c>
    </row>
    <row r="10626" spans="9:9" ht="18.75" x14ac:dyDescent="0.25">
      <c r="I10626" s="9">
        <f t="shared" si="167"/>
        <v>0</v>
      </c>
    </row>
    <row r="10627" spans="9:9" ht="18.75" x14ac:dyDescent="0.25">
      <c r="I10627" s="9">
        <f t="shared" si="167"/>
        <v>0</v>
      </c>
    </row>
    <row r="10628" spans="9:9" ht="18.75" x14ac:dyDescent="0.25">
      <c r="I10628" s="9">
        <f t="shared" si="167"/>
        <v>0</v>
      </c>
    </row>
    <row r="10629" spans="9:9" ht="18.75" x14ac:dyDescent="0.25">
      <c r="I10629" s="9">
        <f t="shared" si="167"/>
        <v>0</v>
      </c>
    </row>
    <row r="10630" spans="9:9" ht="18.75" x14ac:dyDescent="0.25">
      <c r="I10630" s="9">
        <f t="shared" si="167"/>
        <v>0</v>
      </c>
    </row>
    <row r="10631" spans="9:9" ht="18.75" x14ac:dyDescent="0.25">
      <c r="I10631" s="9">
        <f t="shared" si="167"/>
        <v>0</v>
      </c>
    </row>
    <row r="10632" spans="9:9" ht="18.75" x14ac:dyDescent="0.25">
      <c r="I10632" s="9">
        <f t="shared" ref="I10632:I10695" si="168">IFERROR((G10632*F10632)-H10632,"")</f>
        <v>0</v>
      </c>
    </row>
    <row r="10633" spans="9:9" ht="18.75" x14ac:dyDescent="0.25">
      <c r="I10633" s="9">
        <f t="shared" si="168"/>
        <v>0</v>
      </c>
    </row>
    <row r="10634" spans="9:9" ht="18.75" x14ac:dyDescent="0.25">
      <c r="I10634" s="9">
        <f t="shared" si="168"/>
        <v>0</v>
      </c>
    </row>
    <row r="10635" spans="9:9" ht="18.75" x14ac:dyDescent="0.25">
      <c r="I10635" s="9">
        <f t="shared" si="168"/>
        <v>0</v>
      </c>
    </row>
    <row r="10636" spans="9:9" ht="18.75" x14ac:dyDescent="0.25">
      <c r="I10636" s="9">
        <f t="shared" si="168"/>
        <v>0</v>
      </c>
    </row>
    <row r="10637" spans="9:9" ht="18.75" x14ac:dyDescent="0.25">
      <c r="I10637" s="9">
        <f t="shared" si="168"/>
        <v>0</v>
      </c>
    </row>
    <row r="10638" spans="9:9" ht="18.75" x14ac:dyDescent="0.25">
      <c r="I10638" s="9">
        <f t="shared" si="168"/>
        <v>0</v>
      </c>
    </row>
    <row r="10639" spans="9:9" ht="18.75" x14ac:dyDescent="0.25">
      <c r="I10639" s="9">
        <f t="shared" si="168"/>
        <v>0</v>
      </c>
    </row>
    <row r="10640" spans="9:9" ht="18.75" x14ac:dyDescent="0.25">
      <c r="I10640" s="9">
        <f t="shared" si="168"/>
        <v>0</v>
      </c>
    </row>
    <row r="10641" spans="9:9" ht="18.75" x14ac:dyDescent="0.25">
      <c r="I10641" s="9">
        <f t="shared" si="168"/>
        <v>0</v>
      </c>
    </row>
    <row r="10642" spans="9:9" ht="18.75" x14ac:dyDescent="0.25">
      <c r="I10642" s="9">
        <f t="shared" si="168"/>
        <v>0</v>
      </c>
    </row>
    <row r="10643" spans="9:9" ht="18.75" x14ac:dyDescent="0.25">
      <c r="I10643" s="9">
        <f t="shared" si="168"/>
        <v>0</v>
      </c>
    </row>
    <row r="10644" spans="9:9" ht="18.75" x14ac:dyDescent="0.25">
      <c r="I10644" s="9">
        <f t="shared" si="168"/>
        <v>0</v>
      </c>
    </row>
    <row r="10645" spans="9:9" ht="18.75" x14ac:dyDescent="0.25">
      <c r="I10645" s="9">
        <f t="shared" si="168"/>
        <v>0</v>
      </c>
    </row>
    <row r="10646" spans="9:9" ht="18.75" x14ac:dyDescent="0.25">
      <c r="I10646" s="9">
        <f t="shared" si="168"/>
        <v>0</v>
      </c>
    </row>
    <row r="10647" spans="9:9" ht="18.75" x14ac:dyDescent="0.25">
      <c r="I10647" s="9">
        <f t="shared" si="168"/>
        <v>0</v>
      </c>
    </row>
    <row r="10648" spans="9:9" ht="18.75" x14ac:dyDescent="0.25">
      <c r="I10648" s="9">
        <f t="shared" si="168"/>
        <v>0</v>
      </c>
    </row>
    <row r="10649" spans="9:9" ht="18.75" x14ac:dyDescent="0.25">
      <c r="I10649" s="9">
        <f t="shared" si="168"/>
        <v>0</v>
      </c>
    </row>
    <row r="10650" spans="9:9" ht="18.75" x14ac:dyDescent="0.25">
      <c r="I10650" s="9">
        <f t="shared" si="168"/>
        <v>0</v>
      </c>
    </row>
    <row r="10651" spans="9:9" ht="18.75" x14ac:dyDescent="0.25">
      <c r="I10651" s="9">
        <f t="shared" si="168"/>
        <v>0</v>
      </c>
    </row>
    <row r="10652" spans="9:9" ht="18.75" x14ac:dyDescent="0.25">
      <c r="I10652" s="9">
        <f t="shared" si="168"/>
        <v>0</v>
      </c>
    </row>
    <row r="10653" spans="9:9" ht="18.75" x14ac:dyDescent="0.25">
      <c r="I10653" s="9">
        <f t="shared" si="168"/>
        <v>0</v>
      </c>
    </row>
    <row r="10654" spans="9:9" ht="18.75" x14ac:dyDescent="0.25">
      <c r="I10654" s="9">
        <f t="shared" si="168"/>
        <v>0</v>
      </c>
    </row>
    <row r="10655" spans="9:9" ht="18.75" x14ac:dyDescent="0.25">
      <c r="I10655" s="9">
        <f t="shared" si="168"/>
        <v>0</v>
      </c>
    </row>
    <row r="10656" spans="9:9" ht="18.75" x14ac:dyDescent="0.25">
      <c r="I10656" s="9">
        <f t="shared" si="168"/>
        <v>0</v>
      </c>
    </row>
    <row r="10657" spans="9:9" ht="18.75" x14ac:dyDescent="0.25">
      <c r="I10657" s="9">
        <f t="shared" si="168"/>
        <v>0</v>
      </c>
    </row>
    <row r="10658" spans="9:9" ht="18.75" x14ac:dyDescent="0.25">
      <c r="I10658" s="9">
        <f t="shared" si="168"/>
        <v>0</v>
      </c>
    </row>
    <row r="10659" spans="9:9" ht="18.75" x14ac:dyDescent="0.25">
      <c r="I10659" s="9">
        <f t="shared" si="168"/>
        <v>0</v>
      </c>
    </row>
    <row r="10660" spans="9:9" ht="18.75" x14ac:dyDescent="0.25">
      <c r="I10660" s="9">
        <f t="shared" si="168"/>
        <v>0</v>
      </c>
    </row>
    <row r="10661" spans="9:9" ht="18.75" x14ac:dyDescent="0.25">
      <c r="I10661" s="9">
        <f t="shared" si="168"/>
        <v>0</v>
      </c>
    </row>
    <row r="10662" spans="9:9" ht="18.75" x14ac:dyDescent="0.25">
      <c r="I10662" s="9">
        <f t="shared" si="168"/>
        <v>0</v>
      </c>
    </row>
    <row r="10663" spans="9:9" ht="18.75" x14ac:dyDescent="0.25">
      <c r="I10663" s="9">
        <f t="shared" si="168"/>
        <v>0</v>
      </c>
    </row>
    <row r="10664" spans="9:9" ht="18.75" x14ac:dyDescent="0.25">
      <c r="I10664" s="9">
        <f t="shared" si="168"/>
        <v>0</v>
      </c>
    </row>
    <row r="10665" spans="9:9" ht="18.75" x14ac:dyDescent="0.25">
      <c r="I10665" s="9">
        <f t="shared" si="168"/>
        <v>0</v>
      </c>
    </row>
    <row r="10666" spans="9:9" ht="18.75" x14ac:dyDescent="0.25">
      <c r="I10666" s="9">
        <f t="shared" si="168"/>
        <v>0</v>
      </c>
    </row>
    <row r="10667" spans="9:9" ht="18.75" x14ac:dyDescent="0.25">
      <c r="I10667" s="9">
        <f t="shared" si="168"/>
        <v>0</v>
      </c>
    </row>
    <row r="10668" spans="9:9" ht="18.75" x14ac:dyDescent="0.25">
      <c r="I10668" s="9">
        <f t="shared" si="168"/>
        <v>0</v>
      </c>
    </row>
    <row r="10669" spans="9:9" ht="18.75" x14ac:dyDescent="0.25">
      <c r="I10669" s="9">
        <f t="shared" si="168"/>
        <v>0</v>
      </c>
    </row>
    <row r="10670" spans="9:9" ht="18.75" x14ac:dyDescent="0.25">
      <c r="I10670" s="9">
        <f t="shared" si="168"/>
        <v>0</v>
      </c>
    </row>
    <row r="10671" spans="9:9" ht="18.75" x14ac:dyDescent="0.25">
      <c r="I10671" s="9">
        <f t="shared" si="168"/>
        <v>0</v>
      </c>
    </row>
    <row r="10672" spans="9:9" ht="18.75" x14ac:dyDescent="0.25">
      <c r="I10672" s="9">
        <f t="shared" si="168"/>
        <v>0</v>
      </c>
    </row>
    <row r="10673" spans="9:9" ht="18.75" x14ac:dyDescent="0.25">
      <c r="I10673" s="9">
        <f t="shared" si="168"/>
        <v>0</v>
      </c>
    </row>
    <row r="10674" spans="9:9" ht="18.75" x14ac:dyDescent="0.25">
      <c r="I10674" s="9">
        <f t="shared" si="168"/>
        <v>0</v>
      </c>
    </row>
    <row r="10675" spans="9:9" ht="18.75" x14ac:dyDescent="0.25">
      <c r="I10675" s="9">
        <f t="shared" si="168"/>
        <v>0</v>
      </c>
    </row>
    <row r="10676" spans="9:9" ht="18.75" x14ac:dyDescent="0.25">
      <c r="I10676" s="9">
        <f t="shared" si="168"/>
        <v>0</v>
      </c>
    </row>
    <row r="10677" spans="9:9" ht="18.75" x14ac:dyDescent="0.25">
      <c r="I10677" s="9">
        <f t="shared" si="168"/>
        <v>0</v>
      </c>
    </row>
    <row r="10678" spans="9:9" ht="18.75" x14ac:dyDescent="0.25">
      <c r="I10678" s="9">
        <f t="shared" si="168"/>
        <v>0</v>
      </c>
    </row>
    <row r="10679" spans="9:9" ht="18.75" x14ac:dyDescent="0.25">
      <c r="I10679" s="9">
        <f t="shared" si="168"/>
        <v>0</v>
      </c>
    </row>
    <row r="10680" spans="9:9" ht="18.75" x14ac:dyDescent="0.25">
      <c r="I10680" s="9">
        <f t="shared" si="168"/>
        <v>0</v>
      </c>
    </row>
    <row r="10681" spans="9:9" ht="18.75" x14ac:dyDescent="0.25">
      <c r="I10681" s="9">
        <f t="shared" si="168"/>
        <v>0</v>
      </c>
    </row>
    <row r="10682" spans="9:9" ht="18.75" x14ac:dyDescent="0.25">
      <c r="I10682" s="9">
        <f t="shared" si="168"/>
        <v>0</v>
      </c>
    </row>
    <row r="10683" spans="9:9" ht="18.75" x14ac:dyDescent="0.25">
      <c r="I10683" s="9">
        <f t="shared" si="168"/>
        <v>0</v>
      </c>
    </row>
    <row r="10684" spans="9:9" ht="18.75" x14ac:dyDescent="0.25">
      <c r="I10684" s="9">
        <f t="shared" si="168"/>
        <v>0</v>
      </c>
    </row>
    <row r="10685" spans="9:9" ht="18.75" x14ac:dyDescent="0.25">
      <c r="I10685" s="9">
        <f t="shared" si="168"/>
        <v>0</v>
      </c>
    </row>
    <row r="10686" spans="9:9" ht="18.75" x14ac:dyDescent="0.25">
      <c r="I10686" s="9">
        <f t="shared" si="168"/>
        <v>0</v>
      </c>
    </row>
    <row r="10687" spans="9:9" ht="18.75" x14ac:dyDescent="0.25">
      <c r="I10687" s="9">
        <f t="shared" si="168"/>
        <v>0</v>
      </c>
    </row>
    <row r="10688" spans="9:9" ht="18.75" x14ac:dyDescent="0.25">
      <c r="I10688" s="9">
        <f t="shared" si="168"/>
        <v>0</v>
      </c>
    </row>
    <row r="10689" spans="9:9" ht="18.75" x14ac:dyDescent="0.25">
      <c r="I10689" s="9">
        <f t="shared" si="168"/>
        <v>0</v>
      </c>
    </row>
    <row r="10690" spans="9:9" ht="18.75" x14ac:dyDescent="0.25">
      <c r="I10690" s="9">
        <f t="shared" si="168"/>
        <v>0</v>
      </c>
    </row>
    <row r="10691" spans="9:9" ht="18.75" x14ac:dyDescent="0.25">
      <c r="I10691" s="9">
        <f t="shared" si="168"/>
        <v>0</v>
      </c>
    </row>
    <row r="10692" spans="9:9" ht="18.75" x14ac:dyDescent="0.25">
      <c r="I10692" s="9">
        <f t="shared" si="168"/>
        <v>0</v>
      </c>
    </row>
    <row r="10693" spans="9:9" ht="18.75" x14ac:dyDescent="0.25">
      <c r="I10693" s="9">
        <f t="shared" si="168"/>
        <v>0</v>
      </c>
    </row>
    <row r="10694" spans="9:9" ht="18.75" x14ac:dyDescent="0.25">
      <c r="I10694" s="9">
        <f t="shared" si="168"/>
        <v>0</v>
      </c>
    </row>
    <row r="10695" spans="9:9" ht="18.75" x14ac:dyDescent="0.25">
      <c r="I10695" s="9">
        <f t="shared" si="168"/>
        <v>0</v>
      </c>
    </row>
    <row r="10696" spans="9:9" ht="18.75" x14ac:dyDescent="0.25">
      <c r="I10696" s="9">
        <f t="shared" ref="I10696:I10759" si="169">IFERROR((G10696*F10696)-H10696,"")</f>
        <v>0</v>
      </c>
    </row>
    <row r="10697" spans="9:9" ht="18.75" x14ac:dyDescent="0.25">
      <c r="I10697" s="9">
        <f t="shared" si="169"/>
        <v>0</v>
      </c>
    </row>
    <row r="10698" spans="9:9" ht="18.75" x14ac:dyDescent="0.25">
      <c r="I10698" s="9">
        <f t="shared" si="169"/>
        <v>0</v>
      </c>
    </row>
    <row r="10699" spans="9:9" ht="18.75" x14ac:dyDescent="0.25">
      <c r="I10699" s="9">
        <f t="shared" si="169"/>
        <v>0</v>
      </c>
    </row>
    <row r="10700" spans="9:9" ht="18.75" x14ac:dyDescent="0.25">
      <c r="I10700" s="9">
        <f t="shared" si="169"/>
        <v>0</v>
      </c>
    </row>
    <row r="10701" spans="9:9" ht="18.75" x14ac:dyDescent="0.25">
      <c r="I10701" s="9">
        <f t="shared" si="169"/>
        <v>0</v>
      </c>
    </row>
    <row r="10702" spans="9:9" ht="18.75" x14ac:dyDescent="0.25">
      <c r="I10702" s="9">
        <f t="shared" si="169"/>
        <v>0</v>
      </c>
    </row>
    <row r="10703" spans="9:9" ht="18.75" x14ac:dyDescent="0.25">
      <c r="I10703" s="9">
        <f t="shared" si="169"/>
        <v>0</v>
      </c>
    </row>
    <row r="10704" spans="9:9" ht="18.75" x14ac:dyDescent="0.25">
      <c r="I10704" s="9">
        <f t="shared" si="169"/>
        <v>0</v>
      </c>
    </row>
    <row r="10705" spans="9:9" ht="18.75" x14ac:dyDescent="0.25">
      <c r="I10705" s="9">
        <f t="shared" si="169"/>
        <v>0</v>
      </c>
    </row>
    <row r="10706" spans="9:9" ht="18.75" x14ac:dyDescent="0.25">
      <c r="I10706" s="9">
        <f t="shared" si="169"/>
        <v>0</v>
      </c>
    </row>
    <row r="10707" spans="9:9" ht="18.75" x14ac:dyDescent="0.25">
      <c r="I10707" s="9">
        <f t="shared" si="169"/>
        <v>0</v>
      </c>
    </row>
    <row r="10708" spans="9:9" ht="18.75" x14ac:dyDescent="0.25">
      <c r="I10708" s="9">
        <f t="shared" si="169"/>
        <v>0</v>
      </c>
    </row>
    <row r="10709" spans="9:9" ht="18.75" x14ac:dyDescent="0.25">
      <c r="I10709" s="9">
        <f t="shared" si="169"/>
        <v>0</v>
      </c>
    </row>
    <row r="10710" spans="9:9" ht="18.75" x14ac:dyDescent="0.25">
      <c r="I10710" s="9">
        <f t="shared" si="169"/>
        <v>0</v>
      </c>
    </row>
    <row r="10711" spans="9:9" ht="18.75" x14ac:dyDescent="0.25">
      <c r="I10711" s="9">
        <f t="shared" si="169"/>
        <v>0</v>
      </c>
    </row>
    <row r="10712" spans="9:9" ht="18.75" x14ac:dyDescent="0.25">
      <c r="I10712" s="9">
        <f t="shared" si="169"/>
        <v>0</v>
      </c>
    </row>
    <row r="10713" spans="9:9" ht="18.75" x14ac:dyDescent="0.25">
      <c r="I10713" s="9">
        <f t="shared" si="169"/>
        <v>0</v>
      </c>
    </row>
    <row r="10714" spans="9:9" ht="18.75" x14ac:dyDescent="0.25">
      <c r="I10714" s="9">
        <f t="shared" si="169"/>
        <v>0</v>
      </c>
    </row>
    <row r="10715" spans="9:9" ht="18.75" x14ac:dyDescent="0.25">
      <c r="I10715" s="9">
        <f t="shared" si="169"/>
        <v>0</v>
      </c>
    </row>
    <row r="10716" spans="9:9" ht="18.75" x14ac:dyDescent="0.25">
      <c r="I10716" s="9">
        <f t="shared" si="169"/>
        <v>0</v>
      </c>
    </row>
    <row r="10717" spans="9:9" ht="18.75" x14ac:dyDescent="0.25">
      <c r="I10717" s="9">
        <f t="shared" si="169"/>
        <v>0</v>
      </c>
    </row>
    <row r="10718" spans="9:9" ht="18.75" x14ac:dyDescent="0.25">
      <c r="I10718" s="9">
        <f t="shared" si="169"/>
        <v>0</v>
      </c>
    </row>
    <row r="10719" spans="9:9" ht="18.75" x14ac:dyDescent="0.25">
      <c r="I10719" s="9">
        <f t="shared" si="169"/>
        <v>0</v>
      </c>
    </row>
    <row r="10720" spans="9:9" ht="18.75" x14ac:dyDescent="0.25">
      <c r="I10720" s="9">
        <f t="shared" si="169"/>
        <v>0</v>
      </c>
    </row>
    <row r="10721" spans="9:9" ht="18.75" x14ac:dyDescent="0.25">
      <c r="I10721" s="9">
        <f t="shared" si="169"/>
        <v>0</v>
      </c>
    </row>
    <row r="10722" spans="9:9" ht="18.75" x14ac:dyDescent="0.25">
      <c r="I10722" s="9">
        <f t="shared" si="169"/>
        <v>0</v>
      </c>
    </row>
    <row r="10723" spans="9:9" ht="18.75" x14ac:dyDescent="0.25">
      <c r="I10723" s="9">
        <f t="shared" si="169"/>
        <v>0</v>
      </c>
    </row>
    <row r="10724" spans="9:9" ht="18.75" x14ac:dyDescent="0.25">
      <c r="I10724" s="9">
        <f t="shared" si="169"/>
        <v>0</v>
      </c>
    </row>
    <row r="10725" spans="9:9" ht="18.75" x14ac:dyDescent="0.25">
      <c r="I10725" s="9">
        <f t="shared" si="169"/>
        <v>0</v>
      </c>
    </row>
    <row r="10726" spans="9:9" ht="18.75" x14ac:dyDescent="0.25">
      <c r="I10726" s="9">
        <f t="shared" si="169"/>
        <v>0</v>
      </c>
    </row>
    <row r="10727" spans="9:9" ht="18.75" x14ac:dyDescent="0.25">
      <c r="I10727" s="9">
        <f t="shared" si="169"/>
        <v>0</v>
      </c>
    </row>
    <row r="10728" spans="9:9" ht="18.75" x14ac:dyDescent="0.25">
      <c r="I10728" s="9">
        <f t="shared" si="169"/>
        <v>0</v>
      </c>
    </row>
    <row r="10729" spans="9:9" ht="18.75" x14ac:dyDescent="0.25">
      <c r="I10729" s="9">
        <f t="shared" si="169"/>
        <v>0</v>
      </c>
    </row>
    <row r="10730" spans="9:9" ht="18.75" x14ac:dyDescent="0.25">
      <c r="I10730" s="9">
        <f t="shared" si="169"/>
        <v>0</v>
      </c>
    </row>
    <row r="10731" spans="9:9" ht="18.75" x14ac:dyDescent="0.25">
      <c r="I10731" s="9">
        <f t="shared" si="169"/>
        <v>0</v>
      </c>
    </row>
    <row r="10732" spans="9:9" ht="18.75" x14ac:dyDescent="0.25">
      <c r="I10732" s="9">
        <f t="shared" si="169"/>
        <v>0</v>
      </c>
    </row>
    <row r="10733" spans="9:9" ht="18.75" x14ac:dyDescent="0.25">
      <c r="I10733" s="9">
        <f t="shared" si="169"/>
        <v>0</v>
      </c>
    </row>
    <row r="10734" spans="9:9" ht="18.75" x14ac:dyDescent="0.25">
      <c r="I10734" s="9">
        <f t="shared" si="169"/>
        <v>0</v>
      </c>
    </row>
    <row r="10735" spans="9:9" ht="18.75" x14ac:dyDescent="0.25">
      <c r="I10735" s="9">
        <f t="shared" si="169"/>
        <v>0</v>
      </c>
    </row>
    <row r="10736" spans="9:9" ht="18.75" x14ac:dyDescent="0.25">
      <c r="I10736" s="9">
        <f t="shared" si="169"/>
        <v>0</v>
      </c>
    </row>
    <row r="10737" spans="9:9" ht="18.75" x14ac:dyDescent="0.25">
      <c r="I10737" s="9">
        <f t="shared" si="169"/>
        <v>0</v>
      </c>
    </row>
    <row r="10738" spans="9:9" ht="18.75" x14ac:dyDescent="0.25">
      <c r="I10738" s="9">
        <f t="shared" si="169"/>
        <v>0</v>
      </c>
    </row>
    <row r="10739" spans="9:9" ht="18.75" x14ac:dyDescent="0.25">
      <c r="I10739" s="9">
        <f t="shared" si="169"/>
        <v>0</v>
      </c>
    </row>
    <row r="10740" spans="9:9" ht="18.75" x14ac:dyDescent="0.25">
      <c r="I10740" s="9">
        <f t="shared" si="169"/>
        <v>0</v>
      </c>
    </row>
    <row r="10741" spans="9:9" ht="18.75" x14ac:dyDescent="0.25">
      <c r="I10741" s="9">
        <f t="shared" si="169"/>
        <v>0</v>
      </c>
    </row>
    <row r="10742" spans="9:9" ht="18.75" x14ac:dyDescent="0.25">
      <c r="I10742" s="9">
        <f t="shared" si="169"/>
        <v>0</v>
      </c>
    </row>
    <row r="10743" spans="9:9" ht="18.75" x14ac:dyDescent="0.25">
      <c r="I10743" s="9">
        <f t="shared" si="169"/>
        <v>0</v>
      </c>
    </row>
    <row r="10744" spans="9:9" ht="18.75" x14ac:dyDescent="0.25">
      <c r="I10744" s="9">
        <f t="shared" si="169"/>
        <v>0</v>
      </c>
    </row>
    <row r="10745" spans="9:9" ht="18.75" x14ac:dyDescent="0.25">
      <c r="I10745" s="9">
        <f t="shared" si="169"/>
        <v>0</v>
      </c>
    </row>
    <row r="10746" spans="9:9" ht="18.75" x14ac:dyDescent="0.25">
      <c r="I10746" s="9">
        <f t="shared" si="169"/>
        <v>0</v>
      </c>
    </row>
    <row r="10747" spans="9:9" ht="18.75" x14ac:dyDescent="0.25">
      <c r="I10747" s="9">
        <f t="shared" si="169"/>
        <v>0</v>
      </c>
    </row>
    <row r="10748" spans="9:9" ht="18.75" x14ac:dyDescent="0.25">
      <c r="I10748" s="9">
        <f t="shared" si="169"/>
        <v>0</v>
      </c>
    </row>
    <row r="10749" spans="9:9" ht="18.75" x14ac:dyDescent="0.25">
      <c r="I10749" s="9">
        <f t="shared" si="169"/>
        <v>0</v>
      </c>
    </row>
    <row r="10750" spans="9:9" ht="18.75" x14ac:dyDescent="0.25">
      <c r="I10750" s="9">
        <f t="shared" si="169"/>
        <v>0</v>
      </c>
    </row>
    <row r="10751" spans="9:9" ht="18.75" x14ac:dyDescent="0.25">
      <c r="I10751" s="9">
        <f t="shared" si="169"/>
        <v>0</v>
      </c>
    </row>
    <row r="10752" spans="9:9" ht="18.75" x14ac:dyDescent="0.25">
      <c r="I10752" s="9">
        <f t="shared" si="169"/>
        <v>0</v>
      </c>
    </row>
    <row r="10753" spans="9:9" ht="18.75" x14ac:dyDescent="0.25">
      <c r="I10753" s="9">
        <f t="shared" si="169"/>
        <v>0</v>
      </c>
    </row>
    <row r="10754" spans="9:9" ht="18.75" x14ac:dyDescent="0.25">
      <c r="I10754" s="9">
        <f t="shared" si="169"/>
        <v>0</v>
      </c>
    </row>
    <row r="10755" spans="9:9" ht="18.75" x14ac:dyDescent="0.25">
      <c r="I10755" s="9">
        <f t="shared" si="169"/>
        <v>0</v>
      </c>
    </row>
    <row r="10756" spans="9:9" ht="18.75" x14ac:dyDescent="0.25">
      <c r="I10756" s="9">
        <f t="shared" si="169"/>
        <v>0</v>
      </c>
    </row>
    <row r="10757" spans="9:9" ht="18.75" x14ac:dyDescent="0.25">
      <c r="I10757" s="9">
        <f t="shared" si="169"/>
        <v>0</v>
      </c>
    </row>
    <row r="10758" spans="9:9" ht="18.75" x14ac:dyDescent="0.25">
      <c r="I10758" s="9">
        <f t="shared" si="169"/>
        <v>0</v>
      </c>
    </row>
    <row r="10759" spans="9:9" ht="18.75" x14ac:dyDescent="0.25">
      <c r="I10759" s="9">
        <f t="shared" si="169"/>
        <v>0</v>
      </c>
    </row>
    <row r="10760" spans="9:9" ht="18.75" x14ac:dyDescent="0.25">
      <c r="I10760" s="9">
        <f t="shared" ref="I10760:I10823" si="170">IFERROR((G10760*F10760)-H10760,"")</f>
        <v>0</v>
      </c>
    </row>
    <row r="10761" spans="9:9" ht="18.75" x14ac:dyDescent="0.25">
      <c r="I10761" s="9">
        <f t="shared" si="170"/>
        <v>0</v>
      </c>
    </row>
    <row r="10762" spans="9:9" ht="18.75" x14ac:dyDescent="0.25">
      <c r="I10762" s="9">
        <f t="shared" si="170"/>
        <v>0</v>
      </c>
    </row>
    <row r="10763" spans="9:9" ht="18.75" x14ac:dyDescent="0.25">
      <c r="I10763" s="9">
        <f t="shared" si="170"/>
        <v>0</v>
      </c>
    </row>
    <row r="10764" spans="9:9" ht="18.75" x14ac:dyDescent="0.25">
      <c r="I10764" s="9">
        <f t="shared" si="170"/>
        <v>0</v>
      </c>
    </row>
    <row r="10765" spans="9:9" ht="18.75" x14ac:dyDescent="0.25">
      <c r="I10765" s="9">
        <f t="shared" si="170"/>
        <v>0</v>
      </c>
    </row>
    <row r="10766" spans="9:9" ht="18.75" x14ac:dyDescent="0.25">
      <c r="I10766" s="9">
        <f t="shared" si="170"/>
        <v>0</v>
      </c>
    </row>
    <row r="10767" spans="9:9" ht="18.75" x14ac:dyDescent="0.25">
      <c r="I10767" s="9">
        <f t="shared" si="170"/>
        <v>0</v>
      </c>
    </row>
    <row r="10768" spans="9:9" ht="18.75" x14ac:dyDescent="0.25">
      <c r="I10768" s="9">
        <f t="shared" si="170"/>
        <v>0</v>
      </c>
    </row>
    <row r="10769" spans="9:9" ht="18.75" x14ac:dyDescent="0.25">
      <c r="I10769" s="9">
        <f t="shared" si="170"/>
        <v>0</v>
      </c>
    </row>
    <row r="10770" spans="9:9" ht="18.75" x14ac:dyDescent="0.25">
      <c r="I10770" s="9">
        <f t="shared" si="170"/>
        <v>0</v>
      </c>
    </row>
    <row r="10771" spans="9:9" ht="18.75" x14ac:dyDescent="0.25">
      <c r="I10771" s="9">
        <f t="shared" si="170"/>
        <v>0</v>
      </c>
    </row>
    <row r="10772" spans="9:9" ht="18.75" x14ac:dyDescent="0.25">
      <c r="I10772" s="9">
        <f t="shared" si="170"/>
        <v>0</v>
      </c>
    </row>
    <row r="10773" spans="9:9" ht="18.75" x14ac:dyDescent="0.25">
      <c r="I10773" s="9">
        <f t="shared" si="170"/>
        <v>0</v>
      </c>
    </row>
    <row r="10774" spans="9:9" ht="18.75" x14ac:dyDescent="0.25">
      <c r="I10774" s="9">
        <f t="shared" si="170"/>
        <v>0</v>
      </c>
    </row>
    <row r="10775" spans="9:9" ht="18.75" x14ac:dyDescent="0.25">
      <c r="I10775" s="9">
        <f t="shared" si="170"/>
        <v>0</v>
      </c>
    </row>
    <row r="10776" spans="9:9" ht="18.75" x14ac:dyDescent="0.25">
      <c r="I10776" s="9">
        <f t="shared" si="170"/>
        <v>0</v>
      </c>
    </row>
    <row r="10777" spans="9:9" ht="18.75" x14ac:dyDescent="0.25">
      <c r="I10777" s="9">
        <f t="shared" si="170"/>
        <v>0</v>
      </c>
    </row>
    <row r="10778" spans="9:9" ht="18.75" x14ac:dyDescent="0.25">
      <c r="I10778" s="9">
        <f t="shared" si="170"/>
        <v>0</v>
      </c>
    </row>
    <row r="10779" spans="9:9" ht="18.75" x14ac:dyDescent="0.25">
      <c r="I10779" s="9">
        <f t="shared" si="170"/>
        <v>0</v>
      </c>
    </row>
    <row r="10780" spans="9:9" ht="18.75" x14ac:dyDescent="0.25">
      <c r="I10780" s="9">
        <f t="shared" si="170"/>
        <v>0</v>
      </c>
    </row>
    <row r="10781" spans="9:9" ht="18.75" x14ac:dyDescent="0.25">
      <c r="I10781" s="9">
        <f t="shared" si="170"/>
        <v>0</v>
      </c>
    </row>
    <row r="10782" spans="9:9" ht="18.75" x14ac:dyDescent="0.25">
      <c r="I10782" s="9">
        <f t="shared" si="170"/>
        <v>0</v>
      </c>
    </row>
    <row r="10783" spans="9:9" ht="18.75" x14ac:dyDescent="0.25">
      <c r="I10783" s="9">
        <f t="shared" si="170"/>
        <v>0</v>
      </c>
    </row>
    <row r="10784" spans="9:9" ht="18.75" x14ac:dyDescent="0.25">
      <c r="I10784" s="9">
        <f t="shared" si="170"/>
        <v>0</v>
      </c>
    </row>
    <row r="10785" spans="9:9" ht="18.75" x14ac:dyDescent="0.25">
      <c r="I10785" s="9">
        <f t="shared" si="170"/>
        <v>0</v>
      </c>
    </row>
    <row r="10786" spans="9:9" ht="18.75" x14ac:dyDescent="0.25">
      <c r="I10786" s="9">
        <f t="shared" si="170"/>
        <v>0</v>
      </c>
    </row>
    <row r="10787" spans="9:9" ht="18.75" x14ac:dyDescent="0.25">
      <c r="I10787" s="9">
        <f t="shared" si="170"/>
        <v>0</v>
      </c>
    </row>
    <row r="10788" spans="9:9" ht="18.75" x14ac:dyDescent="0.25">
      <c r="I10788" s="9">
        <f t="shared" si="170"/>
        <v>0</v>
      </c>
    </row>
    <row r="10789" spans="9:9" ht="18.75" x14ac:dyDescent="0.25">
      <c r="I10789" s="9">
        <f t="shared" si="170"/>
        <v>0</v>
      </c>
    </row>
    <row r="10790" spans="9:9" ht="18.75" x14ac:dyDescent="0.25">
      <c r="I10790" s="9">
        <f t="shared" si="170"/>
        <v>0</v>
      </c>
    </row>
    <row r="10791" spans="9:9" ht="18.75" x14ac:dyDescent="0.25">
      <c r="I10791" s="9">
        <f t="shared" si="170"/>
        <v>0</v>
      </c>
    </row>
    <row r="10792" spans="9:9" ht="18.75" x14ac:dyDescent="0.25">
      <c r="I10792" s="9">
        <f t="shared" si="170"/>
        <v>0</v>
      </c>
    </row>
    <row r="10793" spans="9:9" ht="18.75" x14ac:dyDescent="0.25">
      <c r="I10793" s="9">
        <f t="shared" si="170"/>
        <v>0</v>
      </c>
    </row>
    <row r="10794" spans="9:9" ht="18.75" x14ac:dyDescent="0.25">
      <c r="I10794" s="9">
        <f t="shared" si="170"/>
        <v>0</v>
      </c>
    </row>
    <row r="10795" spans="9:9" ht="18.75" x14ac:dyDescent="0.25">
      <c r="I10795" s="9">
        <f t="shared" si="170"/>
        <v>0</v>
      </c>
    </row>
    <row r="10796" spans="9:9" ht="18.75" x14ac:dyDescent="0.25">
      <c r="I10796" s="9">
        <f t="shared" si="170"/>
        <v>0</v>
      </c>
    </row>
    <row r="10797" spans="9:9" ht="18.75" x14ac:dyDescent="0.25">
      <c r="I10797" s="9">
        <f t="shared" si="170"/>
        <v>0</v>
      </c>
    </row>
    <row r="10798" spans="9:9" ht="18.75" x14ac:dyDescent="0.25">
      <c r="I10798" s="9">
        <f t="shared" si="170"/>
        <v>0</v>
      </c>
    </row>
    <row r="10799" spans="9:9" ht="18.75" x14ac:dyDescent="0.25">
      <c r="I10799" s="9">
        <f t="shared" si="170"/>
        <v>0</v>
      </c>
    </row>
    <row r="10800" spans="9:9" ht="18.75" x14ac:dyDescent="0.25">
      <c r="I10800" s="9">
        <f t="shared" si="170"/>
        <v>0</v>
      </c>
    </row>
    <row r="10801" spans="9:9" ht="18.75" x14ac:dyDescent="0.25">
      <c r="I10801" s="9">
        <f t="shared" si="170"/>
        <v>0</v>
      </c>
    </row>
    <row r="10802" spans="9:9" ht="18.75" x14ac:dyDescent="0.25">
      <c r="I10802" s="9">
        <f t="shared" si="170"/>
        <v>0</v>
      </c>
    </row>
    <row r="10803" spans="9:9" ht="18.75" x14ac:dyDescent="0.25">
      <c r="I10803" s="9">
        <f t="shared" si="170"/>
        <v>0</v>
      </c>
    </row>
    <row r="10804" spans="9:9" ht="18.75" x14ac:dyDescent="0.25">
      <c r="I10804" s="9">
        <f t="shared" si="170"/>
        <v>0</v>
      </c>
    </row>
    <row r="10805" spans="9:9" ht="18.75" x14ac:dyDescent="0.25">
      <c r="I10805" s="9">
        <f t="shared" si="170"/>
        <v>0</v>
      </c>
    </row>
    <row r="10806" spans="9:9" ht="18.75" x14ac:dyDescent="0.25">
      <c r="I10806" s="9">
        <f t="shared" si="170"/>
        <v>0</v>
      </c>
    </row>
    <row r="10807" spans="9:9" ht="18.75" x14ac:dyDescent="0.25">
      <c r="I10807" s="9">
        <f t="shared" si="170"/>
        <v>0</v>
      </c>
    </row>
    <row r="10808" spans="9:9" ht="18.75" x14ac:dyDescent="0.25">
      <c r="I10808" s="9">
        <f t="shared" si="170"/>
        <v>0</v>
      </c>
    </row>
    <row r="10809" spans="9:9" ht="18.75" x14ac:dyDescent="0.25">
      <c r="I10809" s="9">
        <f t="shared" si="170"/>
        <v>0</v>
      </c>
    </row>
    <row r="10810" spans="9:9" ht="18.75" x14ac:dyDescent="0.25">
      <c r="I10810" s="9">
        <f t="shared" si="170"/>
        <v>0</v>
      </c>
    </row>
    <row r="10811" spans="9:9" ht="18.75" x14ac:dyDescent="0.25">
      <c r="I10811" s="9">
        <f t="shared" si="170"/>
        <v>0</v>
      </c>
    </row>
    <row r="10812" spans="9:9" ht="18.75" x14ac:dyDescent="0.25">
      <c r="I10812" s="9">
        <f t="shared" si="170"/>
        <v>0</v>
      </c>
    </row>
    <row r="10813" spans="9:9" ht="18.75" x14ac:dyDescent="0.25">
      <c r="I10813" s="9">
        <f t="shared" si="170"/>
        <v>0</v>
      </c>
    </row>
    <row r="10814" spans="9:9" ht="18.75" x14ac:dyDescent="0.25">
      <c r="I10814" s="9">
        <f t="shared" si="170"/>
        <v>0</v>
      </c>
    </row>
    <row r="10815" spans="9:9" ht="18.75" x14ac:dyDescent="0.25">
      <c r="I10815" s="9">
        <f t="shared" si="170"/>
        <v>0</v>
      </c>
    </row>
    <row r="10816" spans="9:9" ht="18.75" x14ac:dyDescent="0.25">
      <c r="I10816" s="9">
        <f t="shared" si="170"/>
        <v>0</v>
      </c>
    </row>
    <row r="10817" spans="9:9" ht="18.75" x14ac:dyDescent="0.25">
      <c r="I10817" s="9">
        <f t="shared" si="170"/>
        <v>0</v>
      </c>
    </row>
    <row r="10818" spans="9:9" ht="18.75" x14ac:dyDescent="0.25">
      <c r="I10818" s="9">
        <f t="shared" si="170"/>
        <v>0</v>
      </c>
    </row>
    <row r="10819" spans="9:9" ht="18.75" x14ac:dyDescent="0.25">
      <c r="I10819" s="9">
        <f t="shared" si="170"/>
        <v>0</v>
      </c>
    </row>
    <row r="10820" spans="9:9" ht="18.75" x14ac:dyDescent="0.25">
      <c r="I10820" s="9">
        <f t="shared" si="170"/>
        <v>0</v>
      </c>
    </row>
    <row r="10821" spans="9:9" ht="18.75" x14ac:dyDescent="0.25">
      <c r="I10821" s="9">
        <f t="shared" si="170"/>
        <v>0</v>
      </c>
    </row>
    <row r="10822" spans="9:9" ht="18.75" x14ac:dyDescent="0.25">
      <c r="I10822" s="9">
        <f t="shared" si="170"/>
        <v>0</v>
      </c>
    </row>
    <row r="10823" spans="9:9" ht="18.75" x14ac:dyDescent="0.25">
      <c r="I10823" s="9">
        <f t="shared" si="170"/>
        <v>0</v>
      </c>
    </row>
    <row r="10824" spans="9:9" ht="18.75" x14ac:dyDescent="0.25">
      <c r="I10824" s="9">
        <f t="shared" ref="I10824:I10887" si="171">IFERROR((G10824*F10824)-H10824,"")</f>
        <v>0</v>
      </c>
    </row>
    <row r="10825" spans="9:9" ht="18.75" x14ac:dyDescent="0.25">
      <c r="I10825" s="9">
        <f t="shared" si="171"/>
        <v>0</v>
      </c>
    </row>
    <row r="10826" spans="9:9" ht="18.75" x14ac:dyDescent="0.25">
      <c r="I10826" s="9">
        <f t="shared" si="171"/>
        <v>0</v>
      </c>
    </row>
    <row r="10827" spans="9:9" ht="18.75" x14ac:dyDescent="0.25">
      <c r="I10827" s="9">
        <f t="shared" si="171"/>
        <v>0</v>
      </c>
    </row>
    <row r="10828" spans="9:9" ht="18.75" x14ac:dyDescent="0.25">
      <c r="I10828" s="9">
        <f t="shared" si="171"/>
        <v>0</v>
      </c>
    </row>
    <row r="10829" spans="9:9" ht="18.75" x14ac:dyDescent="0.25">
      <c r="I10829" s="9">
        <f t="shared" si="171"/>
        <v>0</v>
      </c>
    </row>
    <row r="10830" spans="9:9" ht="18.75" x14ac:dyDescent="0.25">
      <c r="I10830" s="9">
        <f t="shared" si="171"/>
        <v>0</v>
      </c>
    </row>
    <row r="10831" spans="9:9" ht="18.75" x14ac:dyDescent="0.25">
      <c r="I10831" s="9">
        <f t="shared" si="171"/>
        <v>0</v>
      </c>
    </row>
    <row r="10832" spans="9:9" ht="18.75" x14ac:dyDescent="0.25">
      <c r="I10832" s="9">
        <f t="shared" si="171"/>
        <v>0</v>
      </c>
    </row>
    <row r="10833" spans="9:9" ht="18.75" x14ac:dyDescent="0.25">
      <c r="I10833" s="9">
        <f t="shared" si="171"/>
        <v>0</v>
      </c>
    </row>
    <row r="10834" spans="9:9" ht="18.75" x14ac:dyDescent="0.25">
      <c r="I10834" s="9">
        <f t="shared" si="171"/>
        <v>0</v>
      </c>
    </row>
    <row r="10835" spans="9:9" ht="18.75" x14ac:dyDescent="0.25">
      <c r="I10835" s="9">
        <f t="shared" si="171"/>
        <v>0</v>
      </c>
    </row>
    <row r="10836" spans="9:9" ht="18.75" x14ac:dyDescent="0.25">
      <c r="I10836" s="9">
        <f t="shared" si="171"/>
        <v>0</v>
      </c>
    </row>
    <row r="10837" spans="9:9" ht="18.75" x14ac:dyDescent="0.25">
      <c r="I10837" s="9">
        <f t="shared" si="171"/>
        <v>0</v>
      </c>
    </row>
    <row r="10838" spans="9:9" ht="18.75" x14ac:dyDescent="0.25">
      <c r="I10838" s="9">
        <f t="shared" si="171"/>
        <v>0</v>
      </c>
    </row>
    <row r="10839" spans="9:9" ht="18.75" x14ac:dyDescent="0.25">
      <c r="I10839" s="9">
        <f t="shared" si="171"/>
        <v>0</v>
      </c>
    </row>
    <row r="10840" spans="9:9" ht="18.75" x14ac:dyDescent="0.25">
      <c r="I10840" s="9">
        <f t="shared" si="171"/>
        <v>0</v>
      </c>
    </row>
    <row r="10841" spans="9:9" ht="18.75" x14ac:dyDescent="0.25">
      <c r="I10841" s="9">
        <f t="shared" si="171"/>
        <v>0</v>
      </c>
    </row>
    <row r="10842" spans="9:9" ht="18.75" x14ac:dyDescent="0.25">
      <c r="I10842" s="9">
        <f t="shared" si="171"/>
        <v>0</v>
      </c>
    </row>
    <row r="10843" spans="9:9" ht="18.75" x14ac:dyDescent="0.25">
      <c r="I10843" s="9">
        <f t="shared" si="171"/>
        <v>0</v>
      </c>
    </row>
    <row r="10844" spans="9:9" ht="18.75" x14ac:dyDescent="0.25">
      <c r="I10844" s="9">
        <f t="shared" si="171"/>
        <v>0</v>
      </c>
    </row>
    <row r="10845" spans="9:9" ht="18.75" x14ac:dyDescent="0.25">
      <c r="I10845" s="9">
        <f t="shared" si="171"/>
        <v>0</v>
      </c>
    </row>
    <row r="10846" spans="9:9" ht="18.75" x14ac:dyDescent="0.25">
      <c r="I10846" s="9">
        <f t="shared" si="171"/>
        <v>0</v>
      </c>
    </row>
    <row r="10847" spans="9:9" ht="18.75" x14ac:dyDescent="0.25">
      <c r="I10847" s="9">
        <f t="shared" si="171"/>
        <v>0</v>
      </c>
    </row>
    <row r="10848" spans="9:9" ht="18.75" x14ac:dyDescent="0.25">
      <c r="I10848" s="9">
        <f t="shared" si="171"/>
        <v>0</v>
      </c>
    </row>
    <row r="10849" spans="9:9" ht="18.75" x14ac:dyDescent="0.25">
      <c r="I10849" s="9">
        <f t="shared" si="171"/>
        <v>0</v>
      </c>
    </row>
    <row r="10850" spans="9:9" ht="18.75" x14ac:dyDescent="0.25">
      <c r="I10850" s="9">
        <f t="shared" si="171"/>
        <v>0</v>
      </c>
    </row>
    <row r="10851" spans="9:9" ht="18.75" x14ac:dyDescent="0.25">
      <c r="I10851" s="9">
        <f t="shared" si="171"/>
        <v>0</v>
      </c>
    </row>
    <row r="10852" spans="9:9" ht="18.75" x14ac:dyDescent="0.25">
      <c r="I10852" s="9">
        <f t="shared" si="171"/>
        <v>0</v>
      </c>
    </row>
    <row r="10853" spans="9:9" ht="18.75" x14ac:dyDescent="0.25">
      <c r="I10853" s="9">
        <f t="shared" si="171"/>
        <v>0</v>
      </c>
    </row>
    <row r="10854" spans="9:9" ht="18.75" x14ac:dyDescent="0.25">
      <c r="I10854" s="9">
        <f t="shared" si="171"/>
        <v>0</v>
      </c>
    </row>
    <row r="10855" spans="9:9" ht="18.75" x14ac:dyDescent="0.25">
      <c r="I10855" s="9">
        <f t="shared" si="171"/>
        <v>0</v>
      </c>
    </row>
    <row r="10856" spans="9:9" ht="18.75" x14ac:dyDescent="0.25">
      <c r="I10856" s="9">
        <f t="shared" si="171"/>
        <v>0</v>
      </c>
    </row>
    <row r="10857" spans="9:9" ht="18.75" x14ac:dyDescent="0.25">
      <c r="I10857" s="9">
        <f t="shared" si="171"/>
        <v>0</v>
      </c>
    </row>
    <row r="10858" spans="9:9" ht="18.75" x14ac:dyDescent="0.25">
      <c r="I10858" s="9">
        <f t="shared" si="171"/>
        <v>0</v>
      </c>
    </row>
    <row r="10859" spans="9:9" ht="18.75" x14ac:dyDescent="0.25">
      <c r="I10859" s="9">
        <f t="shared" si="171"/>
        <v>0</v>
      </c>
    </row>
    <row r="10860" spans="9:9" ht="18.75" x14ac:dyDescent="0.25">
      <c r="I10860" s="9">
        <f t="shared" si="171"/>
        <v>0</v>
      </c>
    </row>
    <row r="10861" spans="9:9" ht="18.75" x14ac:dyDescent="0.25">
      <c r="I10861" s="9">
        <f t="shared" si="171"/>
        <v>0</v>
      </c>
    </row>
    <row r="10862" spans="9:9" ht="18.75" x14ac:dyDescent="0.25">
      <c r="I10862" s="9">
        <f t="shared" si="171"/>
        <v>0</v>
      </c>
    </row>
    <row r="10863" spans="9:9" ht="18.75" x14ac:dyDescent="0.25">
      <c r="I10863" s="9">
        <f t="shared" si="171"/>
        <v>0</v>
      </c>
    </row>
    <row r="10864" spans="9:9" ht="18.75" x14ac:dyDescent="0.25">
      <c r="I10864" s="9">
        <f t="shared" si="171"/>
        <v>0</v>
      </c>
    </row>
    <row r="10865" spans="9:9" ht="18.75" x14ac:dyDescent="0.25">
      <c r="I10865" s="9">
        <f t="shared" si="171"/>
        <v>0</v>
      </c>
    </row>
    <row r="10866" spans="9:9" ht="18.75" x14ac:dyDescent="0.25">
      <c r="I10866" s="9">
        <f t="shared" si="171"/>
        <v>0</v>
      </c>
    </row>
    <row r="10867" spans="9:9" ht="18.75" x14ac:dyDescent="0.25">
      <c r="I10867" s="9">
        <f t="shared" si="171"/>
        <v>0</v>
      </c>
    </row>
    <row r="10868" spans="9:9" ht="18.75" x14ac:dyDescent="0.25">
      <c r="I10868" s="9">
        <f t="shared" si="171"/>
        <v>0</v>
      </c>
    </row>
    <row r="10869" spans="9:9" ht="18.75" x14ac:dyDescent="0.25">
      <c r="I10869" s="9">
        <f t="shared" si="171"/>
        <v>0</v>
      </c>
    </row>
    <row r="10870" spans="9:9" ht="18.75" x14ac:dyDescent="0.25">
      <c r="I10870" s="9">
        <f t="shared" si="171"/>
        <v>0</v>
      </c>
    </row>
    <row r="10871" spans="9:9" ht="18.75" x14ac:dyDescent="0.25">
      <c r="I10871" s="9">
        <f t="shared" si="171"/>
        <v>0</v>
      </c>
    </row>
    <row r="10872" spans="9:9" ht="18.75" x14ac:dyDescent="0.25">
      <c r="I10872" s="9">
        <f t="shared" si="171"/>
        <v>0</v>
      </c>
    </row>
    <row r="10873" spans="9:9" ht="18.75" x14ac:dyDescent="0.25">
      <c r="I10873" s="9">
        <f t="shared" si="171"/>
        <v>0</v>
      </c>
    </row>
    <row r="10874" spans="9:9" ht="18.75" x14ac:dyDescent="0.25">
      <c r="I10874" s="9">
        <f t="shared" si="171"/>
        <v>0</v>
      </c>
    </row>
    <row r="10875" spans="9:9" ht="18.75" x14ac:dyDescent="0.25">
      <c r="I10875" s="9">
        <f t="shared" si="171"/>
        <v>0</v>
      </c>
    </row>
    <row r="10876" spans="9:9" ht="18.75" x14ac:dyDescent="0.25">
      <c r="I10876" s="9">
        <f t="shared" si="171"/>
        <v>0</v>
      </c>
    </row>
    <row r="10877" spans="9:9" ht="18.75" x14ac:dyDescent="0.25">
      <c r="I10877" s="9">
        <f t="shared" si="171"/>
        <v>0</v>
      </c>
    </row>
    <row r="10878" spans="9:9" ht="18.75" x14ac:dyDescent="0.25">
      <c r="I10878" s="9">
        <f t="shared" si="171"/>
        <v>0</v>
      </c>
    </row>
    <row r="10879" spans="9:9" ht="18.75" x14ac:dyDescent="0.25">
      <c r="I10879" s="9">
        <f t="shared" si="171"/>
        <v>0</v>
      </c>
    </row>
    <row r="10880" spans="9:9" ht="18.75" x14ac:dyDescent="0.25">
      <c r="I10880" s="9">
        <f t="shared" si="171"/>
        <v>0</v>
      </c>
    </row>
    <row r="10881" spans="9:9" ht="18.75" x14ac:dyDescent="0.25">
      <c r="I10881" s="9">
        <f t="shared" si="171"/>
        <v>0</v>
      </c>
    </row>
    <row r="10882" spans="9:9" ht="18.75" x14ac:dyDescent="0.25">
      <c r="I10882" s="9">
        <f t="shared" si="171"/>
        <v>0</v>
      </c>
    </row>
    <row r="10883" spans="9:9" ht="18.75" x14ac:dyDescent="0.25">
      <c r="I10883" s="9">
        <f t="shared" si="171"/>
        <v>0</v>
      </c>
    </row>
    <row r="10884" spans="9:9" ht="18.75" x14ac:dyDescent="0.25">
      <c r="I10884" s="9">
        <f t="shared" si="171"/>
        <v>0</v>
      </c>
    </row>
    <row r="10885" spans="9:9" ht="18.75" x14ac:dyDescent="0.25">
      <c r="I10885" s="9">
        <f t="shared" si="171"/>
        <v>0</v>
      </c>
    </row>
    <row r="10886" spans="9:9" ht="18.75" x14ac:dyDescent="0.25">
      <c r="I10886" s="9">
        <f t="shared" si="171"/>
        <v>0</v>
      </c>
    </row>
    <row r="10887" spans="9:9" ht="18.75" x14ac:dyDescent="0.25">
      <c r="I10887" s="9">
        <f t="shared" si="171"/>
        <v>0</v>
      </c>
    </row>
    <row r="10888" spans="9:9" ht="18.75" x14ac:dyDescent="0.25">
      <c r="I10888" s="9">
        <f t="shared" ref="I10888:I10951" si="172">IFERROR((G10888*F10888)-H10888,"")</f>
        <v>0</v>
      </c>
    </row>
    <row r="10889" spans="9:9" ht="18.75" x14ac:dyDescent="0.25">
      <c r="I10889" s="9">
        <f t="shared" si="172"/>
        <v>0</v>
      </c>
    </row>
    <row r="10890" spans="9:9" ht="18.75" x14ac:dyDescent="0.25">
      <c r="I10890" s="9">
        <f t="shared" si="172"/>
        <v>0</v>
      </c>
    </row>
    <row r="10891" spans="9:9" ht="18.75" x14ac:dyDescent="0.25">
      <c r="I10891" s="9">
        <f t="shared" si="172"/>
        <v>0</v>
      </c>
    </row>
    <row r="10892" spans="9:9" ht="18.75" x14ac:dyDescent="0.25">
      <c r="I10892" s="9">
        <f t="shared" si="172"/>
        <v>0</v>
      </c>
    </row>
    <row r="10893" spans="9:9" ht="18.75" x14ac:dyDescent="0.25">
      <c r="I10893" s="9">
        <f t="shared" si="172"/>
        <v>0</v>
      </c>
    </row>
    <row r="10894" spans="9:9" ht="18.75" x14ac:dyDescent="0.25">
      <c r="I10894" s="9">
        <f t="shared" si="172"/>
        <v>0</v>
      </c>
    </row>
    <row r="10895" spans="9:9" ht="18.75" x14ac:dyDescent="0.25">
      <c r="I10895" s="9">
        <f t="shared" si="172"/>
        <v>0</v>
      </c>
    </row>
    <row r="10896" spans="9:9" ht="18.75" x14ac:dyDescent="0.25">
      <c r="I10896" s="9">
        <f t="shared" si="172"/>
        <v>0</v>
      </c>
    </row>
    <row r="10897" spans="9:9" ht="18.75" x14ac:dyDescent="0.25">
      <c r="I10897" s="9">
        <f t="shared" si="172"/>
        <v>0</v>
      </c>
    </row>
    <row r="10898" spans="9:9" ht="18.75" x14ac:dyDescent="0.25">
      <c r="I10898" s="9">
        <f t="shared" si="172"/>
        <v>0</v>
      </c>
    </row>
    <row r="10899" spans="9:9" ht="18.75" x14ac:dyDescent="0.25">
      <c r="I10899" s="9">
        <f t="shared" si="172"/>
        <v>0</v>
      </c>
    </row>
    <row r="10900" spans="9:9" ht="18.75" x14ac:dyDescent="0.25">
      <c r="I10900" s="9">
        <f t="shared" si="172"/>
        <v>0</v>
      </c>
    </row>
    <row r="10901" spans="9:9" ht="18.75" x14ac:dyDescent="0.25">
      <c r="I10901" s="9">
        <f t="shared" si="172"/>
        <v>0</v>
      </c>
    </row>
    <row r="10902" spans="9:9" ht="18.75" x14ac:dyDescent="0.25">
      <c r="I10902" s="9">
        <f t="shared" si="172"/>
        <v>0</v>
      </c>
    </row>
    <row r="10903" spans="9:9" ht="18.75" x14ac:dyDescent="0.25">
      <c r="I10903" s="9">
        <f t="shared" si="172"/>
        <v>0</v>
      </c>
    </row>
    <row r="10904" spans="9:9" ht="18.75" x14ac:dyDescent="0.25">
      <c r="I10904" s="9">
        <f t="shared" si="172"/>
        <v>0</v>
      </c>
    </row>
    <row r="10905" spans="9:9" ht="18.75" x14ac:dyDescent="0.25">
      <c r="I10905" s="9">
        <f t="shared" si="172"/>
        <v>0</v>
      </c>
    </row>
    <row r="10906" spans="9:9" ht="18.75" x14ac:dyDescent="0.25">
      <c r="I10906" s="9">
        <f t="shared" si="172"/>
        <v>0</v>
      </c>
    </row>
    <row r="10907" spans="9:9" ht="18.75" x14ac:dyDescent="0.25">
      <c r="I10907" s="9">
        <f t="shared" si="172"/>
        <v>0</v>
      </c>
    </row>
    <row r="10908" spans="9:9" ht="18.75" x14ac:dyDescent="0.25">
      <c r="I10908" s="9">
        <f t="shared" si="172"/>
        <v>0</v>
      </c>
    </row>
    <row r="10909" spans="9:9" ht="18.75" x14ac:dyDescent="0.25">
      <c r="I10909" s="9">
        <f t="shared" si="172"/>
        <v>0</v>
      </c>
    </row>
    <row r="10910" spans="9:9" ht="18.75" x14ac:dyDescent="0.25">
      <c r="I10910" s="9">
        <f t="shared" si="172"/>
        <v>0</v>
      </c>
    </row>
    <row r="10911" spans="9:9" ht="18.75" x14ac:dyDescent="0.25">
      <c r="I10911" s="9">
        <f t="shared" si="172"/>
        <v>0</v>
      </c>
    </row>
    <row r="10912" spans="9:9" ht="18.75" x14ac:dyDescent="0.25">
      <c r="I10912" s="9">
        <f t="shared" si="172"/>
        <v>0</v>
      </c>
    </row>
    <row r="10913" spans="9:9" ht="18.75" x14ac:dyDescent="0.25">
      <c r="I10913" s="9">
        <f t="shared" si="172"/>
        <v>0</v>
      </c>
    </row>
    <row r="10914" spans="9:9" ht="18.75" x14ac:dyDescent="0.25">
      <c r="I10914" s="9">
        <f t="shared" si="172"/>
        <v>0</v>
      </c>
    </row>
    <row r="10915" spans="9:9" ht="18.75" x14ac:dyDescent="0.25">
      <c r="I10915" s="9">
        <f t="shared" si="172"/>
        <v>0</v>
      </c>
    </row>
    <row r="10916" spans="9:9" ht="18.75" x14ac:dyDescent="0.25">
      <c r="I10916" s="9">
        <f t="shared" si="172"/>
        <v>0</v>
      </c>
    </row>
    <row r="10917" spans="9:9" ht="18.75" x14ac:dyDescent="0.25">
      <c r="I10917" s="9">
        <f t="shared" si="172"/>
        <v>0</v>
      </c>
    </row>
    <row r="10918" spans="9:9" ht="18.75" x14ac:dyDescent="0.25">
      <c r="I10918" s="9">
        <f t="shared" si="172"/>
        <v>0</v>
      </c>
    </row>
    <row r="10919" spans="9:9" ht="18.75" x14ac:dyDescent="0.25">
      <c r="I10919" s="9">
        <f t="shared" si="172"/>
        <v>0</v>
      </c>
    </row>
    <row r="10920" spans="9:9" ht="18.75" x14ac:dyDescent="0.25">
      <c r="I10920" s="9">
        <f t="shared" si="172"/>
        <v>0</v>
      </c>
    </row>
    <row r="10921" spans="9:9" ht="18.75" x14ac:dyDescent="0.25">
      <c r="I10921" s="9">
        <f t="shared" si="172"/>
        <v>0</v>
      </c>
    </row>
    <row r="10922" spans="9:9" ht="18.75" x14ac:dyDescent="0.25">
      <c r="I10922" s="9">
        <f t="shared" si="172"/>
        <v>0</v>
      </c>
    </row>
    <row r="10923" spans="9:9" ht="18.75" x14ac:dyDescent="0.25">
      <c r="I10923" s="9">
        <f t="shared" si="172"/>
        <v>0</v>
      </c>
    </row>
    <row r="10924" spans="9:9" ht="18.75" x14ac:dyDescent="0.25">
      <c r="I10924" s="9">
        <f t="shared" si="172"/>
        <v>0</v>
      </c>
    </row>
    <row r="10925" spans="9:9" ht="18.75" x14ac:dyDescent="0.25">
      <c r="I10925" s="9">
        <f t="shared" si="172"/>
        <v>0</v>
      </c>
    </row>
    <row r="10926" spans="9:9" ht="18.75" x14ac:dyDescent="0.25">
      <c r="I10926" s="9">
        <f t="shared" si="172"/>
        <v>0</v>
      </c>
    </row>
    <row r="10927" spans="9:9" ht="18.75" x14ac:dyDescent="0.25">
      <c r="I10927" s="9">
        <f t="shared" si="172"/>
        <v>0</v>
      </c>
    </row>
    <row r="10928" spans="9:9" ht="18.75" x14ac:dyDescent="0.25">
      <c r="I10928" s="9">
        <f t="shared" si="172"/>
        <v>0</v>
      </c>
    </row>
    <row r="10929" spans="9:9" ht="18.75" x14ac:dyDescent="0.25">
      <c r="I10929" s="9">
        <f t="shared" si="172"/>
        <v>0</v>
      </c>
    </row>
    <row r="10930" spans="9:9" ht="18.75" x14ac:dyDescent="0.25">
      <c r="I10930" s="9">
        <f t="shared" si="172"/>
        <v>0</v>
      </c>
    </row>
    <row r="10931" spans="9:9" ht="18.75" x14ac:dyDescent="0.25">
      <c r="I10931" s="9">
        <f t="shared" si="172"/>
        <v>0</v>
      </c>
    </row>
    <row r="10932" spans="9:9" ht="18.75" x14ac:dyDescent="0.25">
      <c r="I10932" s="9">
        <f t="shared" si="172"/>
        <v>0</v>
      </c>
    </row>
    <row r="10933" spans="9:9" ht="18.75" x14ac:dyDescent="0.25">
      <c r="I10933" s="9">
        <f t="shared" si="172"/>
        <v>0</v>
      </c>
    </row>
    <row r="10934" spans="9:9" ht="18.75" x14ac:dyDescent="0.25">
      <c r="I10934" s="9">
        <f t="shared" si="172"/>
        <v>0</v>
      </c>
    </row>
    <row r="10935" spans="9:9" ht="18.75" x14ac:dyDescent="0.25">
      <c r="I10935" s="9">
        <f t="shared" si="172"/>
        <v>0</v>
      </c>
    </row>
    <row r="10936" spans="9:9" ht="18.75" x14ac:dyDescent="0.25">
      <c r="I10936" s="9">
        <f t="shared" si="172"/>
        <v>0</v>
      </c>
    </row>
    <row r="10937" spans="9:9" ht="18.75" x14ac:dyDescent="0.25">
      <c r="I10937" s="9">
        <f t="shared" si="172"/>
        <v>0</v>
      </c>
    </row>
    <row r="10938" spans="9:9" ht="18.75" x14ac:dyDescent="0.25">
      <c r="I10938" s="9">
        <f t="shared" si="172"/>
        <v>0</v>
      </c>
    </row>
    <row r="10939" spans="9:9" ht="18.75" x14ac:dyDescent="0.25">
      <c r="I10939" s="9">
        <f t="shared" si="172"/>
        <v>0</v>
      </c>
    </row>
    <row r="10940" spans="9:9" ht="18.75" x14ac:dyDescent="0.25">
      <c r="I10940" s="9">
        <f t="shared" si="172"/>
        <v>0</v>
      </c>
    </row>
    <row r="10941" spans="9:9" ht="18.75" x14ac:dyDescent="0.25">
      <c r="I10941" s="9">
        <f t="shared" si="172"/>
        <v>0</v>
      </c>
    </row>
    <row r="10942" spans="9:9" ht="18.75" x14ac:dyDescent="0.25">
      <c r="I10942" s="9">
        <f t="shared" si="172"/>
        <v>0</v>
      </c>
    </row>
    <row r="10943" spans="9:9" ht="18.75" x14ac:dyDescent="0.25">
      <c r="I10943" s="9">
        <f t="shared" si="172"/>
        <v>0</v>
      </c>
    </row>
    <row r="10944" spans="9:9" ht="18.75" x14ac:dyDescent="0.25">
      <c r="I10944" s="9">
        <f t="shared" si="172"/>
        <v>0</v>
      </c>
    </row>
    <row r="10945" spans="9:9" ht="18.75" x14ac:dyDescent="0.25">
      <c r="I10945" s="9">
        <f t="shared" si="172"/>
        <v>0</v>
      </c>
    </row>
    <row r="10946" spans="9:9" ht="18.75" x14ac:dyDescent="0.25">
      <c r="I10946" s="9">
        <f t="shared" si="172"/>
        <v>0</v>
      </c>
    </row>
    <row r="10947" spans="9:9" ht="18.75" x14ac:dyDescent="0.25">
      <c r="I10947" s="9">
        <f t="shared" si="172"/>
        <v>0</v>
      </c>
    </row>
    <row r="10948" spans="9:9" ht="18.75" x14ac:dyDescent="0.25">
      <c r="I10948" s="9">
        <f t="shared" si="172"/>
        <v>0</v>
      </c>
    </row>
    <row r="10949" spans="9:9" ht="18.75" x14ac:dyDescent="0.25">
      <c r="I10949" s="9">
        <f t="shared" si="172"/>
        <v>0</v>
      </c>
    </row>
    <row r="10950" spans="9:9" ht="18.75" x14ac:dyDescent="0.25">
      <c r="I10950" s="9">
        <f t="shared" si="172"/>
        <v>0</v>
      </c>
    </row>
    <row r="10951" spans="9:9" ht="18.75" x14ac:dyDescent="0.25">
      <c r="I10951" s="9">
        <f t="shared" si="172"/>
        <v>0</v>
      </c>
    </row>
    <row r="10952" spans="9:9" ht="18.75" x14ac:dyDescent="0.25">
      <c r="I10952" s="9">
        <f t="shared" ref="I10952:I11015" si="173">IFERROR((G10952*F10952)-H10952,"")</f>
        <v>0</v>
      </c>
    </row>
    <row r="10953" spans="9:9" ht="18.75" x14ac:dyDescent="0.25">
      <c r="I10953" s="9">
        <f t="shared" si="173"/>
        <v>0</v>
      </c>
    </row>
    <row r="10954" spans="9:9" ht="18.75" x14ac:dyDescent="0.25">
      <c r="I10954" s="9">
        <f t="shared" si="173"/>
        <v>0</v>
      </c>
    </row>
    <row r="10955" spans="9:9" ht="18.75" x14ac:dyDescent="0.25">
      <c r="I10955" s="9">
        <f t="shared" si="173"/>
        <v>0</v>
      </c>
    </row>
    <row r="10956" spans="9:9" ht="18.75" x14ac:dyDescent="0.25">
      <c r="I10956" s="9">
        <f t="shared" si="173"/>
        <v>0</v>
      </c>
    </row>
    <row r="10957" spans="9:9" ht="18.75" x14ac:dyDescent="0.25">
      <c r="I10957" s="9">
        <f t="shared" si="173"/>
        <v>0</v>
      </c>
    </row>
    <row r="10958" spans="9:9" ht="18.75" x14ac:dyDescent="0.25">
      <c r="I10958" s="9">
        <f t="shared" si="173"/>
        <v>0</v>
      </c>
    </row>
    <row r="10959" spans="9:9" ht="18.75" x14ac:dyDescent="0.25">
      <c r="I10959" s="9">
        <f t="shared" si="173"/>
        <v>0</v>
      </c>
    </row>
    <row r="10960" spans="9:9" ht="18.75" x14ac:dyDescent="0.25">
      <c r="I10960" s="9">
        <f t="shared" si="173"/>
        <v>0</v>
      </c>
    </row>
    <row r="10961" spans="9:9" ht="18.75" x14ac:dyDescent="0.25">
      <c r="I10961" s="9">
        <f t="shared" si="173"/>
        <v>0</v>
      </c>
    </row>
    <row r="10962" spans="9:9" ht="18.75" x14ac:dyDescent="0.25">
      <c r="I10962" s="9">
        <f t="shared" si="173"/>
        <v>0</v>
      </c>
    </row>
    <row r="10963" spans="9:9" ht="18.75" x14ac:dyDescent="0.25">
      <c r="I10963" s="9">
        <f t="shared" si="173"/>
        <v>0</v>
      </c>
    </row>
    <row r="10964" spans="9:9" ht="18.75" x14ac:dyDescent="0.25">
      <c r="I10964" s="9">
        <f t="shared" si="173"/>
        <v>0</v>
      </c>
    </row>
    <row r="10965" spans="9:9" ht="18.75" x14ac:dyDescent="0.25">
      <c r="I10965" s="9">
        <f t="shared" si="173"/>
        <v>0</v>
      </c>
    </row>
    <row r="10966" spans="9:9" ht="18.75" x14ac:dyDescent="0.25">
      <c r="I10966" s="9">
        <f t="shared" si="173"/>
        <v>0</v>
      </c>
    </row>
    <row r="10967" spans="9:9" ht="18.75" x14ac:dyDescent="0.25">
      <c r="I10967" s="9">
        <f t="shared" si="173"/>
        <v>0</v>
      </c>
    </row>
    <row r="10968" spans="9:9" ht="18.75" x14ac:dyDescent="0.25">
      <c r="I10968" s="9">
        <f t="shared" si="173"/>
        <v>0</v>
      </c>
    </row>
    <row r="10969" spans="9:9" ht="18.75" x14ac:dyDescent="0.25">
      <c r="I10969" s="9">
        <f t="shared" si="173"/>
        <v>0</v>
      </c>
    </row>
    <row r="10970" spans="9:9" ht="18.75" x14ac:dyDescent="0.25">
      <c r="I10970" s="9">
        <f t="shared" si="173"/>
        <v>0</v>
      </c>
    </row>
    <row r="10971" spans="9:9" ht="18.75" x14ac:dyDescent="0.25">
      <c r="I10971" s="9">
        <f t="shared" si="173"/>
        <v>0</v>
      </c>
    </row>
    <row r="10972" spans="9:9" ht="18.75" x14ac:dyDescent="0.25">
      <c r="I10972" s="9">
        <f t="shared" si="173"/>
        <v>0</v>
      </c>
    </row>
    <row r="10973" spans="9:9" ht="18.75" x14ac:dyDescent="0.25">
      <c r="I10973" s="9">
        <f t="shared" si="173"/>
        <v>0</v>
      </c>
    </row>
    <row r="10974" spans="9:9" ht="18.75" x14ac:dyDescent="0.25">
      <c r="I10974" s="9">
        <f t="shared" si="173"/>
        <v>0</v>
      </c>
    </row>
    <row r="10975" spans="9:9" ht="18.75" x14ac:dyDescent="0.25">
      <c r="I10975" s="9">
        <f t="shared" si="173"/>
        <v>0</v>
      </c>
    </row>
    <row r="10976" spans="9:9" ht="18.75" x14ac:dyDescent="0.25">
      <c r="I10976" s="9">
        <f t="shared" si="173"/>
        <v>0</v>
      </c>
    </row>
    <row r="10977" spans="9:9" ht="18.75" x14ac:dyDescent="0.25">
      <c r="I10977" s="9">
        <f t="shared" si="173"/>
        <v>0</v>
      </c>
    </row>
    <row r="10978" spans="9:9" ht="18.75" x14ac:dyDescent="0.25">
      <c r="I10978" s="9">
        <f t="shared" si="173"/>
        <v>0</v>
      </c>
    </row>
    <row r="10979" spans="9:9" ht="18.75" x14ac:dyDescent="0.25">
      <c r="I10979" s="9">
        <f t="shared" si="173"/>
        <v>0</v>
      </c>
    </row>
    <row r="10980" spans="9:9" ht="18.75" x14ac:dyDescent="0.25">
      <c r="I10980" s="9">
        <f t="shared" si="173"/>
        <v>0</v>
      </c>
    </row>
    <row r="10981" spans="9:9" ht="18.75" x14ac:dyDescent="0.25">
      <c r="I10981" s="9">
        <f t="shared" si="173"/>
        <v>0</v>
      </c>
    </row>
    <row r="10982" spans="9:9" ht="18.75" x14ac:dyDescent="0.25">
      <c r="I10982" s="9">
        <f t="shared" si="173"/>
        <v>0</v>
      </c>
    </row>
    <row r="10983" spans="9:9" ht="18.75" x14ac:dyDescent="0.25">
      <c r="I10983" s="9">
        <f t="shared" si="173"/>
        <v>0</v>
      </c>
    </row>
    <row r="10984" spans="9:9" ht="18.75" x14ac:dyDescent="0.25">
      <c r="I10984" s="9">
        <f t="shared" si="173"/>
        <v>0</v>
      </c>
    </row>
    <row r="10985" spans="9:9" ht="18.75" x14ac:dyDescent="0.25">
      <c r="I10985" s="9">
        <f t="shared" si="173"/>
        <v>0</v>
      </c>
    </row>
    <row r="10986" spans="9:9" ht="18.75" x14ac:dyDescent="0.25">
      <c r="I10986" s="9">
        <f t="shared" si="173"/>
        <v>0</v>
      </c>
    </row>
    <row r="10987" spans="9:9" ht="18.75" x14ac:dyDescent="0.25">
      <c r="I10987" s="9">
        <f t="shared" si="173"/>
        <v>0</v>
      </c>
    </row>
    <row r="10988" spans="9:9" ht="18.75" x14ac:dyDescent="0.25">
      <c r="I10988" s="9">
        <f t="shared" si="173"/>
        <v>0</v>
      </c>
    </row>
    <row r="10989" spans="9:9" ht="18.75" x14ac:dyDescent="0.25">
      <c r="I10989" s="9">
        <f t="shared" si="173"/>
        <v>0</v>
      </c>
    </row>
    <row r="10990" spans="9:9" ht="18.75" x14ac:dyDescent="0.25">
      <c r="I10990" s="9">
        <f t="shared" si="173"/>
        <v>0</v>
      </c>
    </row>
    <row r="10991" spans="9:9" ht="18.75" x14ac:dyDescent="0.25">
      <c r="I10991" s="9">
        <f t="shared" si="173"/>
        <v>0</v>
      </c>
    </row>
    <row r="10992" spans="9:9" ht="18.75" x14ac:dyDescent="0.25">
      <c r="I10992" s="9">
        <f t="shared" si="173"/>
        <v>0</v>
      </c>
    </row>
    <row r="10993" spans="9:9" ht="18.75" x14ac:dyDescent="0.25">
      <c r="I10993" s="9">
        <f t="shared" si="173"/>
        <v>0</v>
      </c>
    </row>
    <row r="10994" spans="9:9" ht="18.75" x14ac:dyDescent="0.25">
      <c r="I10994" s="9">
        <f t="shared" si="173"/>
        <v>0</v>
      </c>
    </row>
    <row r="10995" spans="9:9" ht="18.75" x14ac:dyDescent="0.25">
      <c r="I10995" s="9">
        <f t="shared" si="173"/>
        <v>0</v>
      </c>
    </row>
    <row r="10996" spans="9:9" ht="18.75" x14ac:dyDescent="0.25">
      <c r="I10996" s="9">
        <f t="shared" si="173"/>
        <v>0</v>
      </c>
    </row>
    <row r="10997" spans="9:9" ht="18.75" x14ac:dyDescent="0.25">
      <c r="I10997" s="9">
        <f t="shared" si="173"/>
        <v>0</v>
      </c>
    </row>
    <row r="10998" spans="9:9" ht="18.75" x14ac:dyDescent="0.25">
      <c r="I10998" s="9">
        <f t="shared" si="173"/>
        <v>0</v>
      </c>
    </row>
    <row r="10999" spans="9:9" ht="18.75" x14ac:dyDescent="0.25">
      <c r="I10999" s="9">
        <f t="shared" si="173"/>
        <v>0</v>
      </c>
    </row>
    <row r="11000" spans="9:9" ht="18.75" x14ac:dyDescent="0.25">
      <c r="I11000" s="9">
        <f t="shared" si="173"/>
        <v>0</v>
      </c>
    </row>
    <row r="11001" spans="9:9" ht="18.75" x14ac:dyDescent="0.25">
      <c r="I11001" s="9">
        <f t="shared" si="173"/>
        <v>0</v>
      </c>
    </row>
    <row r="11002" spans="9:9" ht="18.75" x14ac:dyDescent="0.25">
      <c r="I11002" s="9">
        <f t="shared" si="173"/>
        <v>0</v>
      </c>
    </row>
    <row r="11003" spans="9:9" ht="18.75" x14ac:dyDescent="0.25">
      <c r="I11003" s="9">
        <f t="shared" si="173"/>
        <v>0</v>
      </c>
    </row>
    <row r="11004" spans="9:9" ht="18.75" x14ac:dyDescent="0.25">
      <c r="I11004" s="9">
        <f t="shared" si="173"/>
        <v>0</v>
      </c>
    </row>
    <row r="11005" spans="9:9" ht="18.75" x14ac:dyDescent="0.25">
      <c r="I11005" s="9">
        <f t="shared" si="173"/>
        <v>0</v>
      </c>
    </row>
    <row r="11006" spans="9:9" ht="18.75" x14ac:dyDescent="0.25">
      <c r="I11006" s="9">
        <f t="shared" si="173"/>
        <v>0</v>
      </c>
    </row>
    <row r="11007" spans="9:9" ht="18.75" x14ac:dyDescent="0.25">
      <c r="I11007" s="9">
        <f t="shared" si="173"/>
        <v>0</v>
      </c>
    </row>
    <row r="11008" spans="9:9" ht="18.75" x14ac:dyDescent="0.25">
      <c r="I11008" s="9">
        <f t="shared" si="173"/>
        <v>0</v>
      </c>
    </row>
    <row r="11009" spans="9:9" ht="18.75" x14ac:dyDescent="0.25">
      <c r="I11009" s="9">
        <f t="shared" si="173"/>
        <v>0</v>
      </c>
    </row>
    <row r="11010" spans="9:9" ht="18.75" x14ac:dyDescent="0.25">
      <c r="I11010" s="9">
        <f t="shared" si="173"/>
        <v>0</v>
      </c>
    </row>
    <row r="11011" spans="9:9" ht="18.75" x14ac:dyDescent="0.25">
      <c r="I11011" s="9">
        <f t="shared" si="173"/>
        <v>0</v>
      </c>
    </row>
    <row r="11012" spans="9:9" ht="18.75" x14ac:dyDescent="0.25">
      <c r="I11012" s="9">
        <f t="shared" si="173"/>
        <v>0</v>
      </c>
    </row>
    <row r="11013" spans="9:9" ht="18.75" x14ac:dyDescent="0.25">
      <c r="I11013" s="9">
        <f t="shared" si="173"/>
        <v>0</v>
      </c>
    </row>
    <row r="11014" spans="9:9" ht="18.75" x14ac:dyDescent="0.25">
      <c r="I11014" s="9">
        <f t="shared" si="173"/>
        <v>0</v>
      </c>
    </row>
    <row r="11015" spans="9:9" ht="18.75" x14ac:dyDescent="0.25">
      <c r="I11015" s="9">
        <f t="shared" si="173"/>
        <v>0</v>
      </c>
    </row>
    <row r="11016" spans="9:9" ht="18.75" x14ac:dyDescent="0.25">
      <c r="I11016" s="9">
        <f t="shared" ref="I11016:I11079" si="174">IFERROR((G11016*F11016)-H11016,"")</f>
        <v>0</v>
      </c>
    </row>
    <row r="11017" spans="9:9" ht="18.75" x14ac:dyDescent="0.25">
      <c r="I11017" s="9">
        <f t="shared" si="174"/>
        <v>0</v>
      </c>
    </row>
    <row r="11018" spans="9:9" ht="18.75" x14ac:dyDescent="0.25">
      <c r="I11018" s="9">
        <f t="shared" si="174"/>
        <v>0</v>
      </c>
    </row>
    <row r="11019" spans="9:9" ht="18.75" x14ac:dyDescent="0.25">
      <c r="I11019" s="9">
        <f t="shared" si="174"/>
        <v>0</v>
      </c>
    </row>
    <row r="11020" spans="9:9" ht="18.75" x14ac:dyDescent="0.25">
      <c r="I11020" s="9">
        <f t="shared" si="174"/>
        <v>0</v>
      </c>
    </row>
    <row r="11021" spans="9:9" ht="18.75" x14ac:dyDescent="0.25">
      <c r="I11021" s="9">
        <f t="shared" si="174"/>
        <v>0</v>
      </c>
    </row>
    <row r="11022" spans="9:9" ht="18.75" x14ac:dyDescent="0.25">
      <c r="I11022" s="9">
        <f t="shared" si="174"/>
        <v>0</v>
      </c>
    </row>
    <row r="11023" spans="9:9" ht="18.75" x14ac:dyDescent="0.25">
      <c r="I11023" s="9">
        <f t="shared" si="174"/>
        <v>0</v>
      </c>
    </row>
    <row r="11024" spans="9:9" ht="18.75" x14ac:dyDescent="0.25">
      <c r="I11024" s="9">
        <f t="shared" si="174"/>
        <v>0</v>
      </c>
    </row>
    <row r="11025" spans="9:9" ht="18.75" x14ac:dyDescent="0.25">
      <c r="I11025" s="9">
        <f t="shared" si="174"/>
        <v>0</v>
      </c>
    </row>
    <row r="11026" spans="9:9" ht="18.75" x14ac:dyDescent="0.25">
      <c r="I11026" s="9">
        <f t="shared" si="174"/>
        <v>0</v>
      </c>
    </row>
    <row r="11027" spans="9:9" ht="18.75" x14ac:dyDescent="0.25">
      <c r="I11027" s="9">
        <f t="shared" si="174"/>
        <v>0</v>
      </c>
    </row>
    <row r="11028" spans="9:9" ht="18.75" x14ac:dyDescent="0.25">
      <c r="I11028" s="9">
        <f t="shared" si="174"/>
        <v>0</v>
      </c>
    </row>
    <row r="11029" spans="9:9" ht="18.75" x14ac:dyDescent="0.25">
      <c r="I11029" s="9">
        <f t="shared" si="174"/>
        <v>0</v>
      </c>
    </row>
    <row r="11030" spans="9:9" ht="18.75" x14ac:dyDescent="0.25">
      <c r="I11030" s="9">
        <f t="shared" si="174"/>
        <v>0</v>
      </c>
    </row>
    <row r="11031" spans="9:9" ht="18.75" x14ac:dyDescent="0.25">
      <c r="I11031" s="9">
        <f t="shared" si="174"/>
        <v>0</v>
      </c>
    </row>
    <row r="11032" spans="9:9" ht="18.75" x14ac:dyDescent="0.25">
      <c r="I11032" s="9">
        <f t="shared" si="174"/>
        <v>0</v>
      </c>
    </row>
    <row r="11033" spans="9:9" ht="18.75" x14ac:dyDescent="0.25">
      <c r="I11033" s="9">
        <f t="shared" si="174"/>
        <v>0</v>
      </c>
    </row>
    <row r="11034" spans="9:9" ht="18.75" x14ac:dyDescent="0.25">
      <c r="I11034" s="9">
        <f t="shared" si="174"/>
        <v>0</v>
      </c>
    </row>
    <row r="11035" spans="9:9" ht="18.75" x14ac:dyDescent="0.25">
      <c r="I11035" s="9">
        <f t="shared" si="174"/>
        <v>0</v>
      </c>
    </row>
    <row r="11036" spans="9:9" ht="18.75" x14ac:dyDescent="0.25">
      <c r="I11036" s="9">
        <f t="shared" si="174"/>
        <v>0</v>
      </c>
    </row>
    <row r="11037" spans="9:9" ht="18.75" x14ac:dyDescent="0.25">
      <c r="I11037" s="9">
        <f t="shared" si="174"/>
        <v>0</v>
      </c>
    </row>
    <row r="11038" spans="9:9" ht="18.75" x14ac:dyDescent="0.25">
      <c r="I11038" s="9">
        <f t="shared" si="174"/>
        <v>0</v>
      </c>
    </row>
    <row r="11039" spans="9:9" ht="18.75" x14ac:dyDescent="0.25">
      <c r="I11039" s="9">
        <f t="shared" si="174"/>
        <v>0</v>
      </c>
    </row>
    <row r="11040" spans="9:9" ht="18.75" x14ac:dyDescent="0.25">
      <c r="I11040" s="9">
        <f t="shared" si="174"/>
        <v>0</v>
      </c>
    </row>
    <row r="11041" spans="9:9" ht="18.75" x14ac:dyDescent="0.25">
      <c r="I11041" s="9">
        <f t="shared" si="174"/>
        <v>0</v>
      </c>
    </row>
    <row r="11042" spans="9:9" ht="18.75" x14ac:dyDescent="0.25">
      <c r="I11042" s="9">
        <f t="shared" si="174"/>
        <v>0</v>
      </c>
    </row>
    <row r="11043" spans="9:9" ht="18.75" x14ac:dyDescent="0.25">
      <c r="I11043" s="9">
        <f t="shared" si="174"/>
        <v>0</v>
      </c>
    </row>
    <row r="11044" spans="9:9" ht="18.75" x14ac:dyDescent="0.25">
      <c r="I11044" s="9">
        <f t="shared" si="174"/>
        <v>0</v>
      </c>
    </row>
    <row r="11045" spans="9:9" ht="18.75" x14ac:dyDescent="0.25">
      <c r="I11045" s="9">
        <f t="shared" si="174"/>
        <v>0</v>
      </c>
    </row>
    <row r="11046" spans="9:9" ht="18.75" x14ac:dyDescent="0.25">
      <c r="I11046" s="9">
        <f t="shared" si="174"/>
        <v>0</v>
      </c>
    </row>
    <row r="11047" spans="9:9" ht="18.75" x14ac:dyDescent="0.25">
      <c r="I11047" s="9">
        <f t="shared" si="174"/>
        <v>0</v>
      </c>
    </row>
    <row r="11048" spans="9:9" ht="18.75" x14ac:dyDescent="0.25">
      <c r="I11048" s="9">
        <f t="shared" si="174"/>
        <v>0</v>
      </c>
    </row>
    <row r="11049" spans="9:9" ht="18.75" x14ac:dyDescent="0.25">
      <c r="I11049" s="9">
        <f t="shared" si="174"/>
        <v>0</v>
      </c>
    </row>
    <row r="11050" spans="9:9" ht="18.75" x14ac:dyDescent="0.25">
      <c r="I11050" s="9">
        <f t="shared" si="174"/>
        <v>0</v>
      </c>
    </row>
    <row r="11051" spans="9:9" ht="18.75" x14ac:dyDescent="0.25">
      <c r="I11051" s="9">
        <f t="shared" si="174"/>
        <v>0</v>
      </c>
    </row>
    <row r="11052" spans="9:9" ht="18.75" x14ac:dyDescent="0.25">
      <c r="I11052" s="9">
        <f t="shared" si="174"/>
        <v>0</v>
      </c>
    </row>
    <row r="11053" spans="9:9" ht="18.75" x14ac:dyDescent="0.25">
      <c r="I11053" s="9">
        <f t="shared" si="174"/>
        <v>0</v>
      </c>
    </row>
    <row r="11054" spans="9:9" ht="18.75" x14ac:dyDescent="0.25">
      <c r="I11054" s="9">
        <f t="shared" si="174"/>
        <v>0</v>
      </c>
    </row>
    <row r="11055" spans="9:9" ht="18.75" x14ac:dyDescent="0.25">
      <c r="I11055" s="9">
        <f t="shared" si="174"/>
        <v>0</v>
      </c>
    </row>
    <row r="11056" spans="9:9" ht="18.75" x14ac:dyDescent="0.25">
      <c r="I11056" s="9">
        <f t="shared" si="174"/>
        <v>0</v>
      </c>
    </row>
    <row r="11057" spans="9:9" ht="18.75" x14ac:dyDescent="0.25">
      <c r="I11057" s="9">
        <f t="shared" si="174"/>
        <v>0</v>
      </c>
    </row>
    <row r="11058" spans="9:9" ht="18.75" x14ac:dyDescent="0.25">
      <c r="I11058" s="9">
        <f t="shared" si="174"/>
        <v>0</v>
      </c>
    </row>
    <row r="11059" spans="9:9" ht="18.75" x14ac:dyDescent="0.25">
      <c r="I11059" s="9">
        <f t="shared" si="174"/>
        <v>0</v>
      </c>
    </row>
    <row r="11060" spans="9:9" ht="18.75" x14ac:dyDescent="0.25">
      <c r="I11060" s="9">
        <f t="shared" si="174"/>
        <v>0</v>
      </c>
    </row>
    <row r="11061" spans="9:9" ht="18.75" x14ac:dyDescent="0.25">
      <c r="I11061" s="9">
        <f t="shared" si="174"/>
        <v>0</v>
      </c>
    </row>
    <row r="11062" spans="9:9" ht="18.75" x14ac:dyDescent="0.25">
      <c r="I11062" s="9">
        <f t="shared" si="174"/>
        <v>0</v>
      </c>
    </row>
    <row r="11063" spans="9:9" ht="18.75" x14ac:dyDescent="0.25">
      <c r="I11063" s="9">
        <f t="shared" si="174"/>
        <v>0</v>
      </c>
    </row>
    <row r="11064" spans="9:9" ht="18.75" x14ac:dyDescent="0.25">
      <c r="I11064" s="9">
        <f t="shared" si="174"/>
        <v>0</v>
      </c>
    </row>
    <row r="11065" spans="9:9" ht="18.75" x14ac:dyDescent="0.25">
      <c r="I11065" s="9">
        <f t="shared" si="174"/>
        <v>0</v>
      </c>
    </row>
    <row r="11066" spans="9:9" ht="18.75" x14ac:dyDescent="0.25">
      <c r="I11066" s="9">
        <f t="shared" si="174"/>
        <v>0</v>
      </c>
    </row>
    <row r="11067" spans="9:9" ht="18.75" x14ac:dyDescent="0.25">
      <c r="I11067" s="9">
        <f t="shared" si="174"/>
        <v>0</v>
      </c>
    </row>
    <row r="11068" spans="9:9" ht="18.75" x14ac:dyDescent="0.25">
      <c r="I11068" s="9">
        <f t="shared" si="174"/>
        <v>0</v>
      </c>
    </row>
    <row r="11069" spans="9:9" ht="18.75" x14ac:dyDescent="0.25">
      <c r="I11069" s="9">
        <f t="shared" si="174"/>
        <v>0</v>
      </c>
    </row>
    <row r="11070" spans="9:9" ht="18.75" x14ac:dyDescent="0.25">
      <c r="I11070" s="9">
        <f t="shared" si="174"/>
        <v>0</v>
      </c>
    </row>
    <row r="11071" spans="9:9" ht="18.75" x14ac:dyDescent="0.25">
      <c r="I11071" s="9">
        <f t="shared" si="174"/>
        <v>0</v>
      </c>
    </row>
    <row r="11072" spans="9:9" ht="18.75" x14ac:dyDescent="0.25">
      <c r="I11072" s="9">
        <f t="shared" si="174"/>
        <v>0</v>
      </c>
    </row>
    <row r="11073" spans="9:9" ht="18.75" x14ac:dyDescent="0.25">
      <c r="I11073" s="9">
        <f t="shared" si="174"/>
        <v>0</v>
      </c>
    </row>
    <row r="11074" spans="9:9" ht="18.75" x14ac:dyDescent="0.25">
      <c r="I11074" s="9">
        <f t="shared" si="174"/>
        <v>0</v>
      </c>
    </row>
    <row r="11075" spans="9:9" ht="18.75" x14ac:dyDescent="0.25">
      <c r="I11075" s="9">
        <f t="shared" si="174"/>
        <v>0</v>
      </c>
    </row>
    <row r="11076" spans="9:9" ht="18.75" x14ac:dyDescent="0.25">
      <c r="I11076" s="9">
        <f t="shared" si="174"/>
        <v>0</v>
      </c>
    </row>
    <row r="11077" spans="9:9" ht="18.75" x14ac:dyDescent="0.25">
      <c r="I11077" s="9">
        <f t="shared" si="174"/>
        <v>0</v>
      </c>
    </row>
    <row r="11078" spans="9:9" ht="18.75" x14ac:dyDescent="0.25">
      <c r="I11078" s="9">
        <f t="shared" si="174"/>
        <v>0</v>
      </c>
    </row>
    <row r="11079" spans="9:9" ht="18.75" x14ac:dyDescent="0.25">
      <c r="I11079" s="9">
        <f t="shared" si="174"/>
        <v>0</v>
      </c>
    </row>
    <row r="11080" spans="9:9" ht="18.75" x14ac:dyDescent="0.25">
      <c r="I11080" s="9">
        <f t="shared" ref="I11080:I11143" si="175">IFERROR((G11080*F11080)-H11080,"")</f>
        <v>0</v>
      </c>
    </row>
    <row r="11081" spans="9:9" ht="18.75" x14ac:dyDescent="0.25">
      <c r="I11081" s="9">
        <f t="shared" si="175"/>
        <v>0</v>
      </c>
    </row>
    <row r="11082" spans="9:9" ht="18.75" x14ac:dyDescent="0.25">
      <c r="I11082" s="9">
        <f t="shared" si="175"/>
        <v>0</v>
      </c>
    </row>
    <row r="11083" spans="9:9" ht="18.75" x14ac:dyDescent="0.25">
      <c r="I11083" s="9">
        <f t="shared" si="175"/>
        <v>0</v>
      </c>
    </row>
    <row r="11084" spans="9:9" ht="18.75" x14ac:dyDescent="0.25">
      <c r="I11084" s="9">
        <f t="shared" si="175"/>
        <v>0</v>
      </c>
    </row>
    <row r="11085" spans="9:9" ht="18.75" x14ac:dyDescent="0.25">
      <c r="I11085" s="9">
        <f t="shared" si="175"/>
        <v>0</v>
      </c>
    </row>
    <row r="11086" spans="9:9" ht="18.75" x14ac:dyDescent="0.25">
      <c r="I11086" s="9">
        <f t="shared" si="175"/>
        <v>0</v>
      </c>
    </row>
    <row r="11087" spans="9:9" ht="18.75" x14ac:dyDescent="0.25">
      <c r="I11087" s="9">
        <f t="shared" si="175"/>
        <v>0</v>
      </c>
    </row>
    <row r="11088" spans="9:9" ht="18.75" x14ac:dyDescent="0.25">
      <c r="I11088" s="9">
        <f t="shared" si="175"/>
        <v>0</v>
      </c>
    </row>
    <row r="11089" spans="9:9" ht="18.75" x14ac:dyDescent="0.25">
      <c r="I11089" s="9">
        <f t="shared" si="175"/>
        <v>0</v>
      </c>
    </row>
    <row r="11090" spans="9:9" ht="18.75" x14ac:dyDescent="0.25">
      <c r="I11090" s="9">
        <f t="shared" si="175"/>
        <v>0</v>
      </c>
    </row>
    <row r="11091" spans="9:9" ht="18.75" x14ac:dyDescent="0.25">
      <c r="I11091" s="9">
        <f t="shared" si="175"/>
        <v>0</v>
      </c>
    </row>
    <row r="11092" spans="9:9" ht="18.75" x14ac:dyDescent="0.25">
      <c r="I11092" s="9">
        <f t="shared" si="175"/>
        <v>0</v>
      </c>
    </row>
    <row r="11093" spans="9:9" ht="18.75" x14ac:dyDescent="0.25">
      <c r="I11093" s="9">
        <f t="shared" si="175"/>
        <v>0</v>
      </c>
    </row>
    <row r="11094" spans="9:9" ht="18.75" x14ac:dyDescent="0.25">
      <c r="I11094" s="9">
        <f t="shared" si="175"/>
        <v>0</v>
      </c>
    </row>
    <row r="11095" spans="9:9" ht="18.75" x14ac:dyDescent="0.25">
      <c r="I11095" s="9">
        <f t="shared" si="175"/>
        <v>0</v>
      </c>
    </row>
    <row r="11096" spans="9:9" ht="18.75" x14ac:dyDescent="0.25">
      <c r="I11096" s="9">
        <f t="shared" si="175"/>
        <v>0</v>
      </c>
    </row>
    <row r="11097" spans="9:9" ht="18.75" x14ac:dyDescent="0.25">
      <c r="I11097" s="9">
        <f t="shared" si="175"/>
        <v>0</v>
      </c>
    </row>
    <row r="11098" spans="9:9" ht="18.75" x14ac:dyDescent="0.25">
      <c r="I11098" s="9">
        <f t="shared" si="175"/>
        <v>0</v>
      </c>
    </row>
    <row r="11099" spans="9:9" ht="18.75" x14ac:dyDescent="0.25">
      <c r="I11099" s="9">
        <f t="shared" si="175"/>
        <v>0</v>
      </c>
    </row>
    <row r="11100" spans="9:9" ht="18.75" x14ac:dyDescent="0.25">
      <c r="I11100" s="9">
        <f t="shared" si="175"/>
        <v>0</v>
      </c>
    </row>
    <row r="11101" spans="9:9" ht="18.75" x14ac:dyDescent="0.25">
      <c r="I11101" s="9">
        <f t="shared" si="175"/>
        <v>0</v>
      </c>
    </row>
    <row r="11102" spans="9:9" ht="18.75" x14ac:dyDescent="0.25">
      <c r="I11102" s="9">
        <f t="shared" si="175"/>
        <v>0</v>
      </c>
    </row>
    <row r="11103" spans="9:9" ht="18.75" x14ac:dyDescent="0.25">
      <c r="I11103" s="9">
        <f t="shared" si="175"/>
        <v>0</v>
      </c>
    </row>
    <row r="11104" spans="9:9" ht="18.75" x14ac:dyDescent="0.25">
      <c r="I11104" s="9">
        <f t="shared" si="175"/>
        <v>0</v>
      </c>
    </row>
    <row r="11105" spans="9:9" ht="18.75" x14ac:dyDescent="0.25">
      <c r="I11105" s="9">
        <f t="shared" si="175"/>
        <v>0</v>
      </c>
    </row>
    <row r="11106" spans="9:9" ht="18.75" x14ac:dyDescent="0.25">
      <c r="I11106" s="9">
        <f t="shared" si="175"/>
        <v>0</v>
      </c>
    </row>
    <row r="11107" spans="9:9" ht="18.75" x14ac:dyDescent="0.25">
      <c r="I11107" s="9">
        <f t="shared" si="175"/>
        <v>0</v>
      </c>
    </row>
    <row r="11108" spans="9:9" ht="18.75" x14ac:dyDescent="0.25">
      <c r="I11108" s="9">
        <f t="shared" si="175"/>
        <v>0</v>
      </c>
    </row>
    <row r="11109" spans="9:9" ht="18.75" x14ac:dyDescent="0.25">
      <c r="I11109" s="9">
        <f t="shared" si="175"/>
        <v>0</v>
      </c>
    </row>
    <row r="11110" spans="9:9" ht="18.75" x14ac:dyDescent="0.25">
      <c r="I11110" s="9">
        <f t="shared" si="175"/>
        <v>0</v>
      </c>
    </row>
    <row r="11111" spans="9:9" ht="18.75" x14ac:dyDescent="0.25">
      <c r="I11111" s="9">
        <f t="shared" si="175"/>
        <v>0</v>
      </c>
    </row>
    <row r="11112" spans="9:9" ht="18.75" x14ac:dyDescent="0.25">
      <c r="I11112" s="9">
        <f t="shared" si="175"/>
        <v>0</v>
      </c>
    </row>
    <row r="11113" spans="9:9" ht="18.75" x14ac:dyDescent="0.25">
      <c r="I11113" s="9">
        <f t="shared" si="175"/>
        <v>0</v>
      </c>
    </row>
    <row r="11114" spans="9:9" ht="18.75" x14ac:dyDescent="0.25">
      <c r="I11114" s="9">
        <f t="shared" si="175"/>
        <v>0</v>
      </c>
    </row>
    <row r="11115" spans="9:9" ht="18.75" x14ac:dyDescent="0.25">
      <c r="I11115" s="9">
        <f t="shared" si="175"/>
        <v>0</v>
      </c>
    </row>
    <row r="11116" spans="9:9" ht="18.75" x14ac:dyDescent="0.25">
      <c r="I11116" s="9">
        <f t="shared" si="175"/>
        <v>0</v>
      </c>
    </row>
    <row r="11117" spans="9:9" ht="18.75" x14ac:dyDescent="0.25">
      <c r="I11117" s="9">
        <f t="shared" si="175"/>
        <v>0</v>
      </c>
    </row>
    <row r="11118" spans="9:9" ht="18.75" x14ac:dyDescent="0.25">
      <c r="I11118" s="9">
        <f t="shared" si="175"/>
        <v>0</v>
      </c>
    </row>
    <row r="11119" spans="9:9" ht="18.75" x14ac:dyDescent="0.25">
      <c r="I11119" s="9">
        <f t="shared" si="175"/>
        <v>0</v>
      </c>
    </row>
    <row r="11120" spans="9:9" ht="18.75" x14ac:dyDescent="0.25">
      <c r="I11120" s="9">
        <f t="shared" si="175"/>
        <v>0</v>
      </c>
    </row>
    <row r="11121" spans="9:9" ht="18.75" x14ac:dyDescent="0.25">
      <c r="I11121" s="9">
        <f t="shared" si="175"/>
        <v>0</v>
      </c>
    </row>
    <row r="11122" spans="9:9" ht="18.75" x14ac:dyDescent="0.25">
      <c r="I11122" s="9">
        <f t="shared" si="175"/>
        <v>0</v>
      </c>
    </row>
    <row r="11123" spans="9:9" ht="18.75" x14ac:dyDescent="0.25">
      <c r="I11123" s="9">
        <f t="shared" si="175"/>
        <v>0</v>
      </c>
    </row>
    <row r="11124" spans="9:9" ht="18.75" x14ac:dyDescent="0.25">
      <c r="I11124" s="9">
        <f t="shared" si="175"/>
        <v>0</v>
      </c>
    </row>
    <row r="11125" spans="9:9" ht="18.75" x14ac:dyDescent="0.25">
      <c r="I11125" s="9">
        <f t="shared" si="175"/>
        <v>0</v>
      </c>
    </row>
    <row r="11126" spans="9:9" ht="18.75" x14ac:dyDescent="0.25">
      <c r="I11126" s="9">
        <f t="shared" si="175"/>
        <v>0</v>
      </c>
    </row>
    <row r="11127" spans="9:9" ht="18.75" x14ac:dyDescent="0.25">
      <c r="I11127" s="9">
        <f t="shared" si="175"/>
        <v>0</v>
      </c>
    </row>
    <row r="11128" spans="9:9" ht="18.75" x14ac:dyDescent="0.25">
      <c r="I11128" s="9">
        <f t="shared" si="175"/>
        <v>0</v>
      </c>
    </row>
    <row r="11129" spans="9:9" ht="18.75" x14ac:dyDescent="0.25">
      <c r="I11129" s="9">
        <f t="shared" si="175"/>
        <v>0</v>
      </c>
    </row>
    <row r="11130" spans="9:9" ht="18.75" x14ac:dyDescent="0.25">
      <c r="I11130" s="9">
        <f t="shared" si="175"/>
        <v>0</v>
      </c>
    </row>
    <row r="11131" spans="9:9" ht="18.75" x14ac:dyDescent="0.25">
      <c r="I11131" s="9">
        <f t="shared" si="175"/>
        <v>0</v>
      </c>
    </row>
    <row r="11132" spans="9:9" ht="18.75" x14ac:dyDescent="0.25">
      <c r="I11132" s="9">
        <f t="shared" si="175"/>
        <v>0</v>
      </c>
    </row>
    <row r="11133" spans="9:9" ht="18.75" x14ac:dyDescent="0.25">
      <c r="I11133" s="9">
        <f t="shared" si="175"/>
        <v>0</v>
      </c>
    </row>
    <row r="11134" spans="9:9" ht="18.75" x14ac:dyDescent="0.25">
      <c r="I11134" s="9">
        <f t="shared" si="175"/>
        <v>0</v>
      </c>
    </row>
    <row r="11135" spans="9:9" ht="18.75" x14ac:dyDescent="0.25">
      <c r="I11135" s="9">
        <f t="shared" si="175"/>
        <v>0</v>
      </c>
    </row>
    <row r="11136" spans="9:9" ht="18.75" x14ac:dyDescent="0.25">
      <c r="I11136" s="9">
        <f t="shared" si="175"/>
        <v>0</v>
      </c>
    </row>
    <row r="11137" spans="9:9" ht="18.75" x14ac:dyDescent="0.25">
      <c r="I11137" s="9">
        <f t="shared" si="175"/>
        <v>0</v>
      </c>
    </row>
    <row r="11138" spans="9:9" ht="18.75" x14ac:dyDescent="0.25">
      <c r="I11138" s="9">
        <f t="shared" si="175"/>
        <v>0</v>
      </c>
    </row>
    <row r="11139" spans="9:9" ht="18.75" x14ac:dyDescent="0.25">
      <c r="I11139" s="9">
        <f t="shared" si="175"/>
        <v>0</v>
      </c>
    </row>
    <row r="11140" spans="9:9" ht="18.75" x14ac:dyDescent="0.25">
      <c r="I11140" s="9">
        <f t="shared" si="175"/>
        <v>0</v>
      </c>
    </row>
    <row r="11141" spans="9:9" ht="18.75" x14ac:dyDescent="0.25">
      <c r="I11141" s="9">
        <f t="shared" si="175"/>
        <v>0</v>
      </c>
    </row>
    <row r="11142" spans="9:9" ht="18.75" x14ac:dyDescent="0.25">
      <c r="I11142" s="9">
        <f t="shared" si="175"/>
        <v>0</v>
      </c>
    </row>
    <row r="11143" spans="9:9" ht="18.75" x14ac:dyDescent="0.25">
      <c r="I11143" s="9">
        <f t="shared" si="175"/>
        <v>0</v>
      </c>
    </row>
    <row r="11144" spans="9:9" ht="18.75" x14ac:dyDescent="0.25">
      <c r="I11144" s="9">
        <f t="shared" ref="I11144:I11207" si="176">IFERROR((G11144*F11144)-H11144,"")</f>
        <v>0</v>
      </c>
    </row>
    <row r="11145" spans="9:9" ht="18.75" x14ac:dyDescent="0.25">
      <c r="I11145" s="9">
        <f t="shared" si="176"/>
        <v>0</v>
      </c>
    </row>
    <row r="11146" spans="9:9" ht="18.75" x14ac:dyDescent="0.25">
      <c r="I11146" s="9">
        <f t="shared" si="176"/>
        <v>0</v>
      </c>
    </row>
    <row r="11147" spans="9:9" ht="18.75" x14ac:dyDescent="0.25">
      <c r="I11147" s="9">
        <f t="shared" si="176"/>
        <v>0</v>
      </c>
    </row>
    <row r="11148" spans="9:9" ht="18.75" x14ac:dyDescent="0.25">
      <c r="I11148" s="9">
        <f t="shared" si="176"/>
        <v>0</v>
      </c>
    </row>
    <row r="11149" spans="9:9" ht="18.75" x14ac:dyDescent="0.25">
      <c r="I11149" s="9">
        <f t="shared" si="176"/>
        <v>0</v>
      </c>
    </row>
    <row r="11150" spans="9:9" ht="18.75" x14ac:dyDescent="0.25">
      <c r="I11150" s="9">
        <f t="shared" si="176"/>
        <v>0</v>
      </c>
    </row>
    <row r="11151" spans="9:9" ht="18.75" x14ac:dyDescent="0.25">
      <c r="I11151" s="9">
        <f t="shared" si="176"/>
        <v>0</v>
      </c>
    </row>
    <row r="11152" spans="9:9" ht="18.75" x14ac:dyDescent="0.25">
      <c r="I11152" s="9">
        <f t="shared" si="176"/>
        <v>0</v>
      </c>
    </row>
    <row r="11153" spans="9:9" ht="18.75" x14ac:dyDescent="0.25">
      <c r="I11153" s="9">
        <f t="shared" si="176"/>
        <v>0</v>
      </c>
    </row>
    <row r="11154" spans="9:9" ht="18.75" x14ac:dyDescent="0.25">
      <c r="I11154" s="9">
        <f t="shared" si="176"/>
        <v>0</v>
      </c>
    </row>
    <row r="11155" spans="9:9" ht="18.75" x14ac:dyDescent="0.25">
      <c r="I11155" s="9">
        <f t="shared" si="176"/>
        <v>0</v>
      </c>
    </row>
    <row r="11156" spans="9:9" ht="18.75" x14ac:dyDescent="0.25">
      <c r="I11156" s="9">
        <f t="shared" si="176"/>
        <v>0</v>
      </c>
    </row>
    <row r="11157" spans="9:9" ht="18.75" x14ac:dyDescent="0.25">
      <c r="I11157" s="9">
        <f t="shared" si="176"/>
        <v>0</v>
      </c>
    </row>
    <row r="11158" spans="9:9" ht="18.75" x14ac:dyDescent="0.25">
      <c r="I11158" s="9">
        <f t="shared" si="176"/>
        <v>0</v>
      </c>
    </row>
    <row r="11159" spans="9:9" ht="18.75" x14ac:dyDescent="0.25">
      <c r="I11159" s="9">
        <f t="shared" si="176"/>
        <v>0</v>
      </c>
    </row>
    <row r="11160" spans="9:9" ht="18.75" x14ac:dyDescent="0.25">
      <c r="I11160" s="9">
        <f t="shared" si="176"/>
        <v>0</v>
      </c>
    </row>
    <row r="11161" spans="9:9" ht="18.75" x14ac:dyDescent="0.25">
      <c r="I11161" s="9">
        <f t="shared" si="176"/>
        <v>0</v>
      </c>
    </row>
    <row r="11162" spans="9:9" ht="18.75" x14ac:dyDescent="0.25">
      <c r="I11162" s="9">
        <f t="shared" si="176"/>
        <v>0</v>
      </c>
    </row>
    <row r="11163" spans="9:9" ht="18.75" x14ac:dyDescent="0.25">
      <c r="I11163" s="9">
        <f t="shared" si="176"/>
        <v>0</v>
      </c>
    </row>
    <row r="11164" spans="9:9" ht="18.75" x14ac:dyDescent="0.25">
      <c r="I11164" s="9">
        <f t="shared" si="176"/>
        <v>0</v>
      </c>
    </row>
    <row r="11165" spans="9:9" ht="18.75" x14ac:dyDescent="0.25">
      <c r="I11165" s="9">
        <f t="shared" si="176"/>
        <v>0</v>
      </c>
    </row>
    <row r="11166" spans="9:9" ht="18.75" x14ac:dyDescent="0.25">
      <c r="I11166" s="9">
        <f t="shared" si="176"/>
        <v>0</v>
      </c>
    </row>
    <row r="11167" spans="9:9" ht="18.75" x14ac:dyDescent="0.25">
      <c r="I11167" s="9">
        <f t="shared" si="176"/>
        <v>0</v>
      </c>
    </row>
    <row r="11168" spans="9:9" ht="18.75" x14ac:dyDescent="0.25">
      <c r="I11168" s="9">
        <f t="shared" si="176"/>
        <v>0</v>
      </c>
    </row>
    <row r="11169" spans="9:9" ht="18.75" x14ac:dyDescent="0.25">
      <c r="I11169" s="9">
        <f t="shared" si="176"/>
        <v>0</v>
      </c>
    </row>
    <row r="11170" spans="9:9" ht="18.75" x14ac:dyDescent="0.25">
      <c r="I11170" s="9">
        <f t="shared" si="176"/>
        <v>0</v>
      </c>
    </row>
    <row r="11171" spans="9:9" ht="18.75" x14ac:dyDescent="0.25">
      <c r="I11171" s="9">
        <f t="shared" si="176"/>
        <v>0</v>
      </c>
    </row>
    <row r="11172" spans="9:9" ht="18.75" x14ac:dyDescent="0.25">
      <c r="I11172" s="9">
        <f t="shared" si="176"/>
        <v>0</v>
      </c>
    </row>
    <row r="11173" spans="9:9" ht="18.75" x14ac:dyDescent="0.25">
      <c r="I11173" s="9">
        <f t="shared" si="176"/>
        <v>0</v>
      </c>
    </row>
    <row r="11174" spans="9:9" ht="18.75" x14ac:dyDescent="0.25">
      <c r="I11174" s="9">
        <f t="shared" si="176"/>
        <v>0</v>
      </c>
    </row>
    <row r="11175" spans="9:9" ht="18.75" x14ac:dyDescent="0.25">
      <c r="I11175" s="9">
        <f t="shared" si="176"/>
        <v>0</v>
      </c>
    </row>
    <row r="11176" spans="9:9" ht="18.75" x14ac:dyDescent="0.25">
      <c r="I11176" s="9">
        <f t="shared" si="176"/>
        <v>0</v>
      </c>
    </row>
    <row r="11177" spans="9:9" ht="18.75" x14ac:dyDescent="0.25">
      <c r="I11177" s="9">
        <f t="shared" si="176"/>
        <v>0</v>
      </c>
    </row>
    <row r="11178" spans="9:9" ht="18.75" x14ac:dyDescent="0.25">
      <c r="I11178" s="9">
        <f t="shared" si="176"/>
        <v>0</v>
      </c>
    </row>
    <row r="11179" spans="9:9" ht="18.75" x14ac:dyDescent="0.25">
      <c r="I11179" s="9">
        <f t="shared" si="176"/>
        <v>0</v>
      </c>
    </row>
    <row r="11180" spans="9:9" ht="18.75" x14ac:dyDescent="0.25">
      <c r="I11180" s="9">
        <f t="shared" si="176"/>
        <v>0</v>
      </c>
    </row>
    <row r="11181" spans="9:9" ht="18.75" x14ac:dyDescent="0.25">
      <c r="I11181" s="9">
        <f t="shared" si="176"/>
        <v>0</v>
      </c>
    </row>
    <row r="11182" spans="9:9" ht="18.75" x14ac:dyDescent="0.25">
      <c r="I11182" s="9">
        <f t="shared" si="176"/>
        <v>0</v>
      </c>
    </row>
    <row r="11183" spans="9:9" ht="18.75" x14ac:dyDescent="0.25">
      <c r="I11183" s="9">
        <f t="shared" si="176"/>
        <v>0</v>
      </c>
    </row>
    <row r="11184" spans="9:9" ht="18.75" x14ac:dyDescent="0.25">
      <c r="I11184" s="9">
        <f t="shared" si="176"/>
        <v>0</v>
      </c>
    </row>
    <row r="11185" spans="9:9" ht="18.75" x14ac:dyDescent="0.25">
      <c r="I11185" s="9">
        <f t="shared" si="176"/>
        <v>0</v>
      </c>
    </row>
    <row r="11186" spans="9:9" ht="18.75" x14ac:dyDescent="0.25">
      <c r="I11186" s="9">
        <f t="shared" si="176"/>
        <v>0</v>
      </c>
    </row>
    <row r="11187" spans="9:9" ht="18.75" x14ac:dyDescent="0.25">
      <c r="I11187" s="9">
        <f t="shared" si="176"/>
        <v>0</v>
      </c>
    </row>
    <row r="11188" spans="9:9" ht="18.75" x14ac:dyDescent="0.25">
      <c r="I11188" s="9">
        <f t="shared" si="176"/>
        <v>0</v>
      </c>
    </row>
    <row r="11189" spans="9:9" ht="18.75" x14ac:dyDescent="0.25">
      <c r="I11189" s="9">
        <f t="shared" si="176"/>
        <v>0</v>
      </c>
    </row>
    <row r="11190" spans="9:9" ht="18.75" x14ac:dyDescent="0.25">
      <c r="I11190" s="9">
        <f t="shared" si="176"/>
        <v>0</v>
      </c>
    </row>
    <row r="11191" spans="9:9" ht="18.75" x14ac:dyDescent="0.25">
      <c r="I11191" s="9">
        <f t="shared" si="176"/>
        <v>0</v>
      </c>
    </row>
    <row r="11192" spans="9:9" ht="18.75" x14ac:dyDescent="0.25">
      <c r="I11192" s="9">
        <f t="shared" si="176"/>
        <v>0</v>
      </c>
    </row>
    <row r="11193" spans="9:9" ht="18.75" x14ac:dyDescent="0.25">
      <c r="I11193" s="9">
        <f t="shared" si="176"/>
        <v>0</v>
      </c>
    </row>
    <row r="11194" spans="9:9" ht="18.75" x14ac:dyDescent="0.25">
      <c r="I11194" s="9">
        <f t="shared" si="176"/>
        <v>0</v>
      </c>
    </row>
    <row r="11195" spans="9:9" ht="18.75" x14ac:dyDescent="0.25">
      <c r="I11195" s="9">
        <f t="shared" si="176"/>
        <v>0</v>
      </c>
    </row>
    <row r="11196" spans="9:9" ht="18.75" x14ac:dyDescent="0.25">
      <c r="I11196" s="9">
        <f t="shared" si="176"/>
        <v>0</v>
      </c>
    </row>
    <row r="11197" spans="9:9" ht="18.75" x14ac:dyDescent="0.25">
      <c r="I11197" s="9">
        <f t="shared" si="176"/>
        <v>0</v>
      </c>
    </row>
    <row r="11198" spans="9:9" ht="18.75" x14ac:dyDescent="0.25">
      <c r="I11198" s="9">
        <f t="shared" si="176"/>
        <v>0</v>
      </c>
    </row>
    <row r="11199" spans="9:9" ht="18.75" x14ac:dyDescent="0.25">
      <c r="I11199" s="9">
        <f t="shared" si="176"/>
        <v>0</v>
      </c>
    </row>
    <row r="11200" spans="9:9" ht="18.75" x14ac:dyDescent="0.25">
      <c r="I11200" s="9">
        <f t="shared" si="176"/>
        <v>0</v>
      </c>
    </row>
    <row r="11201" spans="9:9" ht="18.75" x14ac:dyDescent="0.25">
      <c r="I11201" s="9">
        <f t="shared" si="176"/>
        <v>0</v>
      </c>
    </row>
    <row r="11202" spans="9:9" ht="18.75" x14ac:dyDescent="0.25">
      <c r="I11202" s="9">
        <f t="shared" si="176"/>
        <v>0</v>
      </c>
    </row>
    <row r="11203" spans="9:9" ht="18.75" x14ac:dyDescent="0.25">
      <c r="I11203" s="9">
        <f t="shared" si="176"/>
        <v>0</v>
      </c>
    </row>
    <row r="11204" spans="9:9" ht="18.75" x14ac:dyDescent="0.25">
      <c r="I11204" s="9">
        <f t="shared" si="176"/>
        <v>0</v>
      </c>
    </row>
    <row r="11205" spans="9:9" ht="18.75" x14ac:dyDescent="0.25">
      <c r="I11205" s="9">
        <f t="shared" si="176"/>
        <v>0</v>
      </c>
    </row>
    <row r="11206" spans="9:9" ht="18.75" x14ac:dyDescent="0.25">
      <c r="I11206" s="9">
        <f t="shared" si="176"/>
        <v>0</v>
      </c>
    </row>
    <row r="11207" spans="9:9" ht="18.75" x14ac:dyDescent="0.25">
      <c r="I11207" s="9">
        <f t="shared" si="176"/>
        <v>0</v>
      </c>
    </row>
    <row r="11208" spans="9:9" ht="18.75" x14ac:dyDescent="0.25">
      <c r="I11208" s="9">
        <f t="shared" ref="I11208:I11271" si="177">IFERROR((G11208*F11208)-H11208,"")</f>
        <v>0</v>
      </c>
    </row>
    <row r="11209" spans="9:9" ht="18.75" x14ac:dyDescent="0.25">
      <c r="I11209" s="9">
        <f t="shared" si="177"/>
        <v>0</v>
      </c>
    </row>
    <row r="11210" spans="9:9" ht="18.75" x14ac:dyDescent="0.25">
      <c r="I11210" s="9">
        <f t="shared" si="177"/>
        <v>0</v>
      </c>
    </row>
    <row r="11211" spans="9:9" ht="18.75" x14ac:dyDescent="0.25">
      <c r="I11211" s="9">
        <f t="shared" si="177"/>
        <v>0</v>
      </c>
    </row>
    <row r="11212" spans="9:9" ht="18.75" x14ac:dyDescent="0.25">
      <c r="I11212" s="9">
        <f t="shared" si="177"/>
        <v>0</v>
      </c>
    </row>
    <row r="11213" spans="9:9" ht="18.75" x14ac:dyDescent="0.25">
      <c r="I11213" s="9">
        <f t="shared" si="177"/>
        <v>0</v>
      </c>
    </row>
    <row r="11214" spans="9:9" ht="18.75" x14ac:dyDescent="0.25">
      <c r="I11214" s="9">
        <f t="shared" si="177"/>
        <v>0</v>
      </c>
    </row>
    <row r="11215" spans="9:9" ht="18.75" x14ac:dyDescent="0.25">
      <c r="I11215" s="9">
        <f t="shared" si="177"/>
        <v>0</v>
      </c>
    </row>
    <row r="11216" spans="9:9" ht="18.75" x14ac:dyDescent="0.25">
      <c r="I11216" s="9">
        <f t="shared" si="177"/>
        <v>0</v>
      </c>
    </row>
    <row r="11217" spans="9:9" ht="18.75" x14ac:dyDescent="0.25">
      <c r="I11217" s="9">
        <f t="shared" si="177"/>
        <v>0</v>
      </c>
    </row>
    <row r="11218" spans="9:9" ht="18.75" x14ac:dyDescent="0.25">
      <c r="I11218" s="9">
        <f t="shared" si="177"/>
        <v>0</v>
      </c>
    </row>
    <row r="11219" spans="9:9" ht="18.75" x14ac:dyDescent="0.25">
      <c r="I11219" s="9">
        <f t="shared" si="177"/>
        <v>0</v>
      </c>
    </row>
    <row r="11220" spans="9:9" ht="18.75" x14ac:dyDescent="0.25">
      <c r="I11220" s="9">
        <f t="shared" si="177"/>
        <v>0</v>
      </c>
    </row>
    <row r="11221" spans="9:9" ht="18.75" x14ac:dyDescent="0.25">
      <c r="I11221" s="9">
        <f t="shared" si="177"/>
        <v>0</v>
      </c>
    </row>
    <row r="11222" spans="9:9" ht="18.75" x14ac:dyDescent="0.25">
      <c r="I11222" s="9">
        <f t="shared" si="177"/>
        <v>0</v>
      </c>
    </row>
    <row r="11223" spans="9:9" ht="18.75" x14ac:dyDescent="0.25">
      <c r="I11223" s="9">
        <f t="shared" si="177"/>
        <v>0</v>
      </c>
    </row>
    <row r="11224" spans="9:9" ht="18.75" x14ac:dyDescent="0.25">
      <c r="I11224" s="9">
        <f t="shared" si="177"/>
        <v>0</v>
      </c>
    </row>
    <row r="11225" spans="9:9" ht="18.75" x14ac:dyDescent="0.25">
      <c r="I11225" s="9">
        <f t="shared" si="177"/>
        <v>0</v>
      </c>
    </row>
    <row r="11226" spans="9:9" ht="18.75" x14ac:dyDescent="0.25">
      <c r="I11226" s="9">
        <f t="shared" si="177"/>
        <v>0</v>
      </c>
    </row>
    <row r="11227" spans="9:9" ht="18.75" x14ac:dyDescent="0.25">
      <c r="I11227" s="9">
        <f t="shared" si="177"/>
        <v>0</v>
      </c>
    </row>
    <row r="11228" spans="9:9" ht="18.75" x14ac:dyDescent="0.25">
      <c r="I11228" s="9">
        <f t="shared" si="177"/>
        <v>0</v>
      </c>
    </row>
    <row r="11229" spans="9:9" ht="18.75" x14ac:dyDescent="0.25">
      <c r="I11229" s="9">
        <f t="shared" si="177"/>
        <v>0</v>
      </c>
    </row>
    <row r="11230" spans="9:9" ht="18.75" x14ac:dyDescent="0.25">
      <c r="I11230" s="9">
        <f t="shared" si="177"/>
        <v>0</v>
      </c>
    </row>
    <row r="11231" spans="9:9" ht="18.75" x14ac:dyDescent="0.25">
      <c r="I11231" s="9">
        <f t="shared" si="177"/>
        <v>0</v>
      </c>
    </row>
    <row r="11232" spans="9:9" ht="18.75" x14ac:dyDescent="0.25">
      <c r="I11232" s="9">
        <f t="shared" si="177"/>
        <v>0</v>
      </c>
    </row>
    <row r="11233" spans="9:9" ht="18.75" x14ac:dyDescent="0.25">
      <c r="I11233" s="9">
        <f t="shared" si="177"/>
        <v>0</v>
      </c>
    </row>
    <row r="11234" spans="9:9" ht="18.75" x14ac:dyDescent="0.25">
      <c r="I11234" s="9">
        <f t="shared" si="177"/>
        <v>0</v>
      </c>
    </row>
    <row r="11235" spans="9:9" ht="18.75" x14ac:dyDescent="0.25">
      <c r="I11235" s="9">
        <f t="shared" si="177"/>
        <v>0</v>
      </c>
    </row>
    <row r="11236" spans="9:9" ht="18.75" x14ac:dyDescent="0.25">
      <c r="I11236" s="9">
        <f t="shared" si="177"/>
        <v>0</v>
      </c>
    </row>
    <row r="11237" spans="9:9" ht="18.75" x14ac:dyDescent="0.25">
      <c r="I11237" s="9">
        <f t="shared" si="177"/>
        <v>0</v>
      </c>
    </row>
    <row r="11238" spans="9:9" ht="18.75" x14ac:dyDescent="0.25">
      <c r="I11238" s="9">
        <f t="shared" si="177"/>
        <v>0</v>
      </c>
    </row>
    <row r="11239" spans="9:9" ht="18.75" x14ac:dyDescent="0.25">
      <c r="I11239" s="9">
        <f t="shared" si="177"/>
        <v>0</v>
      </c>
    </row>
    <row r="11240" spans="9:9" ht="18.75" x14ac:dyDescent="0.25">
      <c r="I11240" s="9">
        <f t="shared" si="177"/>
        <v>0</v>
      </c>
    </row>
    <row r="11241" spans="9:9" ht="18.75" x14ac:dyDescent="0.25">
      <c r="I11241" s="9">
        <f t="shared" si="177"/>
        <v>0</v>
      </c>
    </row>
    <row r="11242" spans="9:9" ht="18.75" x14ac:dyDescent="0.25">
      <c r="I11242" s="9">
        <f t="shared" si="177"/>
        <v>0</v>
      </c>
    </row>
    <row r="11243" spans="9:9" ht="18.75" x14ac:dyDescent="0.25">
      <c r="I11243" s="9">
        <f t="shared" si="177"/>
        <v>0</v>
      </c>
    </row>
    <row r="11244" spans="9:9" ht="18.75" x14ac:dyDescent="0.25">
      <c r="I11244" s="9">
        <f t="shared" si="177"/>
        <v>0</v>
      </c>
    </row>
    <row r="11245" spans="9:9" ht="18.75" x14ac:dyDescent="0.25">
      <c r="I11245" s="9">
        <f t="shared" si="177"/>
        <v>0</v>
      </c>
    </row>
    <row r="11246" spans="9:9" ht="18.75" x14ac:dyDescent="0.25">
      <c r="I11246" s="9">
        <f t="shared" si="177"/>
        <v>0</v>
      </c>
    </row>
    <row r="11247" spans="9:9" ht="18.75" x14ac:dyDescent="0.25">
      <c r="I11247" s="9">
        <f t="shared" si="177"/>
        <v>0</v>
      </c>
    </row>
    <row r="11248" spans="9:9" ht="18.75" x14ac:dyDescent="0.25">
      <c r="I11248" s="9">
        <f t="shared" si="177"/>
        <v>0</v>
      </c>
    </row>
    <row r="11249" spans="9:9" ht="18.75" x14ac:dyDescent="0.25">
      <c r="I11249" s="9">
        <f t="shared" si="177"/>
        <v>0</v>
      </c>
    </row>
    <row r="11250" spans="9:9" ht="18.75" x14ac:dyDescent="0.25">
      <c r="I11250" s="9">
        <f t="shared" si="177"/>
        <v>0</v>
      </c>
    </row>
    <row r="11251" spans="9:9" ht="18.75" x14ac:dyDescent="0.25">
      <c r="I11251" s="9">
        <f t="shared" si="177"/>
        <v>0</v>
      </c>
    </row>
    <row r="11252" spans="9:9" ht="18.75" x14ac:dyDescent="0.25">
      <c r="I11252" s="9">
        <f t="shared" si="177"/>
        <v>0</v>
      </c>
    </row>
    <row r="11253" spans="9:9" ht="18.75" x14ac:dyDescent="0.25">
      <c r="I11253" s="9">
        <f t="shared" si="177"/>
        <v>0</v>
      </c>
    </row>
    <row r="11254" spans="9:9" ht="18.75" x14ac:dyDescent="0.25">
      <c r="I11254" s="9">
        <f t="shared" si="177"/>
        <v>0</v>
      </c>
    </row>
    <row r="11255" spans="9:9" ht="18.75" x14ac:dyDescent="0.25">
      <c r="I11255" s="9">
        <f t="shared" si="177"/>
        <v>0</v>
      </c>
    </row>
    <row r="11256" spans="9:9" ht="18.75" x14ac:dyDescent="0.25">
      <c r="I11256" s="9">
        <f t="shared" si="177"/>
        <v>0</v>
      </c>
    </row>
    <row r="11257" spans="9:9" ht="18.75" x14ac:dyDescent="0.25">
      <c r="I11257" s="9">
        <f t="shared" si="177"/>
        <v>0</v>
      </c>
    </row>
    <row r="11258" spans="9:9" ht="18.75" x14ac:dyDescent="0.25">
      <c r="I11258" s="9">
        <f t="shared" si="177"/>
        <v>0</v>
      </c>
    </row>
    <row r="11259" spans="9:9" ht="18.75" x14ac:dyDescent="0.25">
      <c r="I11259" s="9">
        <f t="shared" si="177"/>
        <v>0</v>
      </c>
    </row>
    <row r="11260" spans="9:9" ht="18.75" x14ac:dyDescent="0.25">
      <c r="I11260" s="9">
        <f t="shared" si="177"/>
        <v>0</v>
      </c>
    </row>
    <row r="11261" spans="9:9" ht="18.75" x14ac:dyDescent="0.25">
      <c r="I11261" s="9">
        <f t="shared" si="177"/>
        <v>0</v>
      </c>
    </row>
    <row r="11262" spans="9:9" ht="18.75" x14ac:dyDescent="0.25">
      <c r="I11262" s="9">
        <f t="shared" si="177"/>
        <v>0</v>
      </c>
    </row>
    <row r="11263" spans="9:9" ht="18.75" x14ac:dyDescent="0.25">
      <c r="I11263" s="9">
        <f t="shared" si="177"/>
        <v>0</v>
      </c>
    </row>
    <row r="11264" spans="9:9" ht="18.75" x14ac:dyDescent="0.25">
      <c r="I11264" s="9">
        <f t="shared" si="177"/>
        <v>0</v>
      </c>
    </row>
    <row r="11265" spans="9:9" ht="18.75" x14ac:dyDescent="0.25">
      <c r="I11265" s="9">
        <f t="shared" si="177"/>
        <v>0</v>
      </c>
    </row>
    <row r="11266" spans="9:9" ht="18.75" x14ac:dyDescent="0.25">
      <c r="I11266" s="9">
        <f t="shared" si="177"/>
        <v>0</v>
      </c>
    </row>
    <row r="11267" spans="9:9" ht="18.75" x14ac:dyDescent="0.25">
      <c r="I11267" s="9">
        <f t="shared" si="177"/>
        <v>0</v>
      </c>
    </row>
    <row r="11268" spans="9:9" ht="18.75" x14ac:dyDescent="0.25">
      <c r="I11268" s="9">
        <f t="shared" si="177"/>
        <v>0</v>
      </c>
    </row>
    <row r="11269" spans="9:9" ht="18.75" x14ac:dyDescent="0.25">
      <c r="I11269" s="9">
        <f t="shared" si="177"/>
        <v>0</v>
      </c>
    </row>
    <row r="11270" spans="9:9" ht="18.75" x14ac:dyDescent="0.25">
      <c r="I11270" s="9">
        <f t="shared" si="177"/>
        <v>0</v>
      </c>
    </row>
    <row r="11271" spans="9:9" ht="18.75" x14ac:dyDescent="0.25">
      <c r="I11271" s="9">
        <f t="shared" si="177"/>
        <v>0</v>
      </c>
    </row>
    <row r="11272" spans="9:9" ht="18.75" x14ac:dyDescent="0.25">
      <c r="I11272" s="9">
        <f t="shared" ref="I11272:I11335" si="178">IFERROR((G11272*F11272)-H11272,"")</f>
        <v>0</v>
      </c>
    </row>
    <row r="11273" spans="9:9" ht="18.75" x14ac:dyDescent="0.25">
      <c r="I11273" s="9">
        <f t="shared" si="178"/>
        <v>0</v>
      </c>
    </row>
    <row r="11274" spans="9:9" ht="18.75" x14ac:dyDescent="0.25">
      <c r="I11274" s="9">
        <f t="shared" si="178"/>
        <v>0</v>
      </c>
    </row>
    <row r="11275" spans="9:9" ht="18.75" x14ac:dyDescent="0.25">
      <c r="I11275" s="9">
        <f t="shared" si="178"/>
        <v>0</v>
      </c>
    </row>
    <row r="11276" spans="9:9" ht="18.75" x14ac:dyDescent="0.25">
      <c r="I11276" s="9">
        <f t="shared" si="178"/>
        <v>0</v>
      </c>
    </row>
    <row r="11277" spans="9:9" ht="18.75" x14ac:dyDescent="0.25">
      <c r="I11277" s="9">
        <f t="shared" si="178"/>
        <v>0</v>
      </c>
    </row>
    <row r="11278" spans="9:9" ht="18.75" x14ac:dyDescent="0.25">
      <c r="I11278" s="9">
        <f t="shared" si="178"/>
        <v>0</v>
      </c>
    </row>
    <row r="11279" spans="9:9" ht="18.75" x14ac:dyDescent="0.25">
      <c r="I11279" s="9">
        <f t="shared" si="178"/>
        <v>0</v>
      </c>
    </row>
    <row r="11280" spans="9:9" ht="18.75" x14ac:dyDescent="0.25">
      <c r="I11280" s="9">
        <f t="shared" si="178"/>
        <v>0</v>
      </c>
    </row>
    <row r="11281" spans="9:9" ht="18.75" x14ac:dyDescent="0.25">
      <c r="I11281" s="9">
        <f t="shared" si="178"/>
        <v>0</v>
      </c>
    </row>
    <row r="11282" spans="9:9" ht="18.75" x14ac:dyDescent="0.25">
      <c r="I11282" s="9">
        <f t="shared" si="178"/>
        <v>0</v>
      </c>
    </row>
    <row r="11283" spans="9:9" ht="18.75" x14ac:dyDescent="0.25">
      <c r="I11283" s="9">
        <f t="shared" si="178"/>
        <v>0</v>
      </c>
    </row>
    <row r="11284" spans="9:9" ht="18.75" x14ac:dyDescent="0.25">
      <c r="I11284" s="9">
        <f t="shared" si="178"/>
        <v>0</v>
      </c>
    </row>
    <row r="11285" spans="9:9" ht="18.75" x14ac:dyDescent="0.25">
      <c r="I11285" s="9">
        <f t="shared" si="178"/>
        <v>0</v>
      </c>
    </row>
    <row r="11286" spans="9:9" ht="18.75" x14ac:dyDescent="0.25">
      <c r="I11286" s="9">
        <f t="shared" si="178"/>
        <v>0</v>
      </c>
    </row>
    <row r="11287" spans="9:9" ht="18.75" x14ac:dyDescent="0.25">
      <c r="I11287" s="9">
        <f t="shared" si="178"/>
        <v>0</v>
      </c>
    </row>
    <row r="11288" spans="9:9" ht="18.75" x14ac:dyDescent="0.25">
      <c r="I11288" s="9">
        <f t="shared" si="178"/>
        <v>0</v>
      </c>
    </row>
    <row r="11289" spans="9:9" ht="18.75" x14ac:dyDescent="0.25">
      <c r="I11289" s="9">
        <f t="shared" si="178"/>
        <v>0</v>
      </c>
    </row>
    <row r="11290" spans="9:9" ht="18.75" x14ac:dyDescent="0.25">
      <c r="I11290" s="9">
        <f t="shared" si="178"/>
        <v>0</v>
      </c>
    </row>
    <row r="11291" spans="9:9" ht="18.75" x14ac:dyDescent="0.25">
      <c r="I11291" s="9">
        <f t="shared" si="178"/>
        <v>0</v>
      </c>
    </row>
    <row r="11292" spans="9:9" ht="18.75" x14ac:dyDescent="0.25">
      <c r="I11292" s="9">
        <f t="shared" si="178"/>
        <v>0</v>
      </c>
    </row>
    <row r="11293" spans="9:9" ht="18.75" x14ac:dyDescent="0.25">
      <c r="I11293" s="9">
        <f t="shared" si="178"/>
        <v>0</v>
      </c>
    </row>
    <row r="11294" spans="9:9" ht="18.75" x14ac:dyDescent="0.25">
      <c r="I11294" s="9">
        <f t="shared" si="178"/>
        <v>0</v>
      </c>
    </row>
    <row r="11295" spans="9:9" ht="18.75" x14ac:dyDescent="0.25">
      <c r="I11295" s="9">
        <f t="shared" si="178"/>
        <v>0</v>
      </c>
    </row>
    <row r="11296" spans="9:9" ht="18.75" x14ac:dyDescent="0.25">
      <c r="I11296" s="9">
        <f t="shared" si="178"/>
        <v>0</v>
      </c>
    </row>
    <row r="11297" spans="9:9" ht="18.75" x14ac:dyDescent="0.25">
      <c r="I11297" s="9">
        <f t="shared" si="178"/>
        <v>0</v>
      </c>
    </row>
    <row r="11298" spans="9:9" ht="18.75" x14ac:dyDescent="0.25">
      <c r="I11298" s="9">
        <f t="shared" si="178"/>
        <v>0</v>
      </c>
    </row>
    <row r="11299" spans="9:9" ht="18.75" x14ac:dyDescent="0.25">
      <c r="I11299" s="9">
        <f t="shared" si="178"/>
        <v>0</v>
      </c>
    </row>
    <row r="11300" spans="9:9" ht="18.75" x14ac:dyDescent="0.25">
      <c r="I11300" s="9">
        <f t="shared" si="178"/>
        <v>0</v>
      </c>
    </row>
    <row r="11301" spans="9:9" ht="18.75" x14ac:dyDescent="0.25">
      <c r="I11301" s="9">
        <f t="shared" si="178"/>
        <v>0</v>
      </c>
    </row>
    <row r="11302" spans="9:9" ht="18.75" x14ac:dyDescent="0.25">
      <c r="I11302" s="9">
        <f t="shared" si="178"/>
        <v>0</v>
      </c>
    </row>
    <row r="11303" spans="9:9" ht="18.75" x14ac:dyDescent="0.25">
      <c r="I11303" s="9">
        <f t="shared" si="178"/>
        <v>0</v>
      </c>
    </row>
    <row r="11304" spans="9:9" ht="18.75" x14ac:dyDescent="0.25">
      <c r="I11304" s="9">
        <f t="shared" si="178"/>
        <v>0</v>
      </c>
    </row>
    <row r="11305" spans="9:9" ht="18.75" x14ac:dyDescent="0.25">
      <c r="I11305" s="9">
        <f t="shared" si="178"/>
        <v>0</v>
      </c>
    </row>
    <row r="11306" spans="9:9" ht="18.75" x14ac:dyDescent="0.25">
      <c r="I11306" s="9">
        <f t="shared" si="178"/>
        <v>0</v>
      </c>
    </row>
    <row r="11307" spans="9:9" ht="18.75" x14ac:dyDescent="0.25">
      <c r="I11307" s="9">
        <f t="shared" si="178"/>
        <v>0</v>
      </c>
    </row>
    <row r="11308" spans="9:9" ht="18.75" x14ac:dyDescent="0.25">
      <c r="I11308" s="9">
        <f t="shared" si="178"/>
        <v>0</v>
      </c>
    </row>
    <row r="11309" spans="9:9" ht="18.75" x14ac:dyDescent="0.25">
      <c r="I11309" s="9">
        <f t="shared" si="178"/>
        <v>0</v>
      </c>
    </row>
    <row r="11310" spans="9:9" ht="18.75" x14ac:dyDescent="0.25">
      <c r="I11310" s="9">
        <f t="shared" si="178"/>
        <v>0</v>
      </c>
    </row>
    <row r="11311" spans="9:9" ht="18.75" x14ac:dyDescent="0.25">
      <c r="I11311" s="9">
        <f t="shared" si="178"/>
        <v>0</v>
      </c>
    </row>
    <row r="11312" spans="9:9" ht="18.75" x14ac:dyDescent="0.25">
      <c r="I11312" s="9">
        <f t="shared" si="178"/>
        <v>0</v>
      </c>
    </row>
    <row r="11313" spans="9:9" ht="18.75" x14ac:dyDescent="0.25">
      <c r="I11313" s="9">
        <f t="shared" si="178"/>
        <v>0</v>
      </c>
    </row>
    <row r="11314" spans="9:9" ht="18.75" x14ac:dyDescent="0.25">
      <c r="I11314" s="9">
        <f t="shared" si="178"/>
        <v>0</v>
      </c>
    </row>
    <row r="11315" spans="9:9" ht="18.75" x14ac:dyDescent="0.25">
      <c r="I11315" s="9">
        <f t="shared" si="178"/>
        <v>0</v>
      </c>
    </row>
    <row r="11316" spans="9:9" ht="18.75" x14ac:dyDescent="0.25">
      <c r="I11316" s="9">
        <f t="shared" si="178"/>
        <v>0</v>
      </c>
    </row>
    <row r="11317" spans="9:9" ht="18.75" x14ac:dyDescent="0.25">
      <c r="I11317" s="9">
        <f t="shared" si="178"/>
        <v>0</v>
      </c>
    </row>
    <row r="11318" spans="9:9" ht="18.75" x14ac:dyDescent="0.25">
      <c r="I11318" s="9">
        <f t="shared" si="178"/>
        <v>0</v>
      </c>
    </row>
    <row r="11319" spans="9:9" ht="18.75" x14ac:dyDescent="0.25">
      <c r="I11319" s="9">
        <f t="shared" si="178"/>
        <v>0</v>
      </c>
    </row>
    <row r="11320" spans="9:9" ht="18.75" x14ac:dyDescent="0.25">
      <c r="I11320" s="9">
        <f t="shared" si="178"/>
        <v>0</v>
      </c>
    </row>
    <row r="11321" spans="9:9" ht="18.75" x14ac:dyDescent="0.25">
      <c r="I11321" s="9">
        <f t="shared" si="178"/>
        <v>0</v>
      </c>
    </row>
    <row r="11322" spans="9:9" ht="18.75" x14ac:dyDescent="0.25">
      <c r="I11322" s="9">
        <f t="shared" si="178"/>
        <v>0</v>
      </c>
    </row>
    <row r="11323" spans="9:9" ht="18.75" x14ac:dyDescent="0.25">
      <c r="I11323" s="9">
        <f t="shared" si="178"/>
        <v>0</v>
      </c>
    </row>
    <row r="11324" spans="9:9" ht="18.75" x14ac:dyDescent="0.25">
      <c r="I11324" s="9">
        <f t="shared" si="178"/>
        <v>0</v>
      </c>
    </row>
    <row r="11325" spans="9:9" ht="18.75" x14ac:dyDescent="0.25">
      <c r="I11325" s="9">
        <f t="shared" si="178"/>
        <v>0</v>
      </c>
    </row>
    <row r="11326" spans="9:9" ht="18.75" x14ac:dyDescent="0.25">
      <c r="I11326" s="9">
        <f t="shared" si="178"/>
        <v>0</v>
      </c>
    </row>
    <row r="11327" spans="9:9" ht="18.75" x14ac:dyDescent="0.25">
      <c r="I11327" s="9">
        <f t="shared" si="178"/>
        <v>0</v>
      </c>
    </row>
    <row r="11328" spans="9:9" ht="18.75" x14ac:dyDescent="0.25">
      <c r="I11328" s="9">
        <f t="shared" si="178"/>
        <v>0</v>
      </c>
    </row>
    <row r="11329" spans="9:9" ht="18.75" x14ac:dyDescent="0.25">
      <c r="I11329" s="9">
        <f t="shared" si="178"/>
        <v>0</v>
      </c>
    </row>
    <row r="11330" spans="9:9" ht="18.75" x14ac:dyDescent="0.25">
      <c r="I11330" s="9">
        <f t="shared" si="178"/>
        <v>0</v>
      </c>
    </row>
    <row r="11331" spans="9:9" ht="18.75" x14ac:dyDescent="0.25">
      <c r="I11331" s="9">
        <f t="shared" si="178"/>
        <v>0</v>
      </c>
    </row>
    <row r="11332" spans="9:9" ht="18.75" x14ac:dyDescent="0.25">
      <c r="I11332" s="9">
        <f t="shared" si="178"/>
        <v>0</v>
      </c>
    </row>
    <row r="11333" spans="9:9" ht="18.75" x14ac:dyDescent="0.25">
      <c r="I11333" s="9">
        <f t="shared" si="178"/>
        <v>0</v>
      </c>
    </row>
    <row r="11334" spans="9:9" ht="18.75" x14ac:dyDescent="0.25">
      <c r="I11334" s="9">
        <f t="shared" si="178"/>
        <v>0</v>
      </c>
    </row>
    <row r="11335" spans="9:9" ht="18.75" x14ac:dyDescent="0.25">
      <c r="I11335" s="9">
        <f t="shared" si="178"/>
        <v>0</v>
      </c>
    </row>
    <row r="11336" spans="9:9" ht="18.75" x14ac:dyDescent="0.25">
      <c r="I11336" s="9">
        <f t="shared" ref="I11336:I11399" si="179">IFERROR((G11336*F11336)-H11336,"")</f>
        <v>0</v>
      </c>
    </row>
    <row r="11337" spans="9:9" ht="18.75" x14ac:dyDescent="0.25">
      <c r="I11337" s="9">
        <f t="shared" si="179"/>
        <v>0</v>
      </c>
    </row>
    <row r="11338" spans="9:9" ht="18.75" x14ac:dyDescent="0.25">
      <c r="I11338" s="9">
        <f t="shared" si="179"/>
        <v>0</v>
      </c>
    </row>
    <row r="11339" spans="9:9" ht="18.75" x14ac:dyDescent="0.25">
      <c r="I11339" s="9">
        <f t="shared" si="179"/>
        <v>0</v>
      </c>
    </row>
    <row r="11340" spans="9:9" ht="18.75" x14ac:dyDescent="0.25">
      <c r="I11340" s="9">
        <f t="shared" si="179"/>
        <v>0</v>
      </c>
    </row>
    <row r="11341" spans="9:9" ht="18.75" x14ac:dyDescent="0.25">
      <c r="I11341" s="9">
        <f t="shared" si="179"/>
        <v>0</v>
      </c>
    </row>
    <row r="11342" spans="9:9" ht="18.75" x14ac:dyDescent="0.25">
      <c r="I11342" s="9">
        <f t="shared" si="179"/>
        <v>0</v>
      </c>
    </row>
    <row r="11343" spans="9:9" ht="18.75" x14ac:dyDescent="0.25">
      <c r="I11343" s="9">
        <f t="shared" si="179"/>
        <v>0</v>
      </c>
    </row>
    <row r="11344" spans="9:9" ht="18.75" x14ac:dyDescent="0.25">
      <c r="I11344" s="9">
        <f t="shared" si="179"/>
        <v>0</v>
      </c>
    </row>
    <row r="11345" spans="9:9" ht="18.75" x14ac:dyDescent="0.25">
      <c r="I11345" s="9">
        <f t="shared" si="179"/>
        <v>0</v>
      </c>
    </row>
    <row r="11346" spans="9:9" ht="18.75" x14ac:dyDescent="0.25">
      <c r="I11346" s="9">
        <f t="shared" si="179"/>
        <v>0</v>
      </c>
    </row>
    <row r="11347" spans="9:9" ht="18.75" x14ac:dyDescent="0.25">
      <c r="I11347" s="9">
        <f t="shared" si="179"/>
        <v>0</v>
      </c>
    </row>
    <row r="11348" spans="9:9" ht="18.75" x14ac:dyDescent="0.25">
      <c r="I11348" s="9">
        <f t="shared" si="179"/>
        <v>0</v>
      </c>
    </row>
    <row r="11349" spans="9:9" ht="18.75" x14ac:dyDescent="0.25">
      <c r="I11349" s="9">
        <f t="shared" si="179"/>
        <v>0</v>
      </c>
    </row>
    <row r="11350" spans="9:9" ht="18.75" x14ac:dyDescent="0.25">
      <c r="I11350" s="9">
        <f t="shared" si="179"/>
        <v>0</v>
      </c>
    </row>
    <row r="11351" spans="9:9" ht="18.75" x14ac:dyDescent="0.25">
      <c r="I11351" s="9">
        <f t="shared" si="179"/>
        <v>0</v>
      </c>
    </row>
    <row r="11352" spans="9:9" ht="18.75" x14ac:dyDescent="0.25">
      <c r="I11352" s="9">
        <f t="shared" si="179"/>
        <v>0</v>
      </c>
    </row>
    <row r="11353" spans="9:9" ht="18.75" x14ac:dyDescent="0.25">
      <c r="I11353" s="9">
        <f t="shared" si="179"/>
        <v>0</v>
      </c>
    </row>
    <row r="11354" spans="9:9" ht="18.75" x14ac:dyDescent="0.25">
      <c r="I11354" s="9">
        <f t="shared" si="179"/>
        <v>0</v>
      </c>
    </row>
    <row r="11355" spans="9:9" ht="18.75" x14ac:dyDescent="0.25">
      <c r="I11355" s="9">
        <f t="shared" si="179"/>
        <v>0</v>
      </c>
    </row>
    <row r="11356" spans="9:9" ht="18.75" x14ac:dyDescent="0.25">
      <c r="I11356" s="9">
        <f t="shared" si="179"/>
        <v>0</v>
      </c>
    </row>
    <row r="11357" spans="9:9" ht="18.75" x14ac:dyDescent="0.25">
      <c r="I11357" s="9">
        <f t="shared" si="179"/>
        <v>0</v>
      </c>
    </row>
    <row r="11358" spans="9:9" ht="18.75" x14ac:dyDescent="0.25">
      <c r="I11358" s="9">
        <f t="shared" si="179"/>
        <v>0</v>
      </c>
    </row>
    <row r="11359" spans="9:9" ht="18.75" x14ac:dyDescent="0.25">
      <c r="I11359" s="9">
        <f t="shared" si="179"/>
        <v>0</v>
      </c>
    </row>
    <row r="11360" spans="9:9" ht="18.75" x14ac:dyDescent="0.25">
      <c r="I11360" s="9">
        <f t="shared" si="179"/>
        <v>0</v>
      </c>
    </row>
    <row r="11361" spans="9:9" ht="18.75" x14ac:dyDescent="0.25">
      <c r="I11361" s="9">
        <f t="shared" si="179"/>
        <v>0</v>
      </c>
    </row>
    <row r="11362" spans="9:9" ht="18.75" x14ac:dyDescent="0.25">
      <c r="I11362" s="9">
        <f t="shared" si="179"/>
        <v>0</v>
      </c>
    </row>
    <row r="11363" spans="9:9" ht="18.75" x14ac:dyDescent="0.25">
      <c r="I11363" s="9">
        <f t="shared" si="179"/>
        <v>0</v>
      </c>
    </row>
    <row r="11364" spans="9:9" ht="18.75" x14ac:dyDescent="0.25">
      <c r="I11364" s="9">
        <f t="shared" si="179"/>
        <v>0</v>
      </c>
    </row>
    <row r="11365" spans="9:9" ht="18.75" x14ac:dyDescent="0.25">
      <c r="I11365" s="9">
        <f t="shared" si="179"/>
        <v>0</v>
      </c>
    </row>
    <row r="11366" spans="9:9" ht="18.75" x14ac:dyDescent="0.25">
      <c r="I11366" s="9">
        <f t="shared" si="179"/>
        <v>0</v>
      </c>
    </row>
    <row r="11367" spans="9:9" ht="18.75" x14ac:dyDescent="0.25">
      <c r="I11367" s="9">
        <f t="shared" si="179"/>
        <v>0</v>
      </c>
    </row>
    <row r="11368" spans="9:9" ht="18.75" x14ac:dyDescent="0.25">
      <c r="I11368" s="9">
        <f t="shared" si="179"/>
        <v>0</v>
      </c>
    </row>
    <row r="11369" spans="9:9" ht="18.75" x14ac:dyDescent="0.25">
      <c r="I11369" s="9">
        <f t="shared" si="179"/>
        <v>0</v>
      </c>
    </row>
    <row r="11370" spans="9:9" ht="18.75" x14ac:dyDescent="0.25">
      <c r="I11370" s="9">
        <f t="shared" si="179"/>
        <v>0</v>
      </c>
    </row>
    <row r="11371" spans="9:9" ht="18.75" x14ac:dyDescent="0.25">
      <c r="I11371" s="9">
        <f t="shared" si="179"/>
        <v>0</v>
      </c>
    </row>
    <row r="11372" spans="9:9" ht="18.75" x14ac:dyDescent="0.25">
      <c r="I11372" s="9">
        <f t="shared" si="179"/>
        <v>0</v>
      </c>
    </row>
    <row r="11373" spans="9:9" ht="18.75" x14ac:dyDescent="0.25">
      <c r="I11373" s="9">
        <f t="shared" si="179"/>
        <v>0</v>
      </c>
    </row>
    <row r="11374" spans="9:9" ht="18.75" x14ac:dyDescent="0.25">
      <c r="I11374" s="9">
        <f t="shared" si="179"/>
        <v>0</v>
      </c>
    </row>
    <row r="11375" spans="9:9" ht="18.75" x14ac:dyDescent="0.25">
      <c r="I11375" s="9">
        <f t="shared" si="179"/>
        <v>0</v>
      </c>
    </row>
    <row r="11376" spans="9:9" ht="18.75" x14ac:dyDescent="0.25">
      <c r="I11376" s="9">
        <f t="shared" si="179"/>
        <v>0</v>
      </c>
    </row>
    <row r="11377" spans="9:9" ht="18.75" x14ac:dyDescent="0.25">
      <c r="I11377" s="9">
        <f t="shared" si="179"/>
        <v>0</v>
      </c>
    </row>
    <row r="11378" spans="9:9" ht="18.75" x14ac:dyDescent="0.25">
      <c r="I11378" s="9">
        <f t="shared" si="179"/>
        <v>0</v>
      </c>
    </row>
    <row r="11379" spans="9:9" ht="18.75" x14ac:dyDescent="0.25">
      <c r="I11379" s="9">
        <f t="shared" si="179"/>
        <v>0</v>
      </c>
    </row>
    <row r="11380" spans="9:9" ht="18.75" x14ac:dyDescent="0.25">
      <c r="I11380" s="9">
        <f t="shared" si="179"/>
        <v>0</v>
      </c>
    </row>
    <row r="11381" spans="9:9" ht="18.75" x14ac:dyDescent="0.25">
      <c r="I11381" s="9">
        <f t="shared" si="179"/>
        <v>0</v>
      </c>
    </row>
    <row r="11382" spans="9:9" ht="18.75" x14ac:dyDescent="0.25">
      <c r="I11382" s="9">
        <f t="shared" si="179"/>
        <v>0</v>
      </c>
    </row>
    <row r="11383" spans="9:9" ht="18.75" x14ac:dyDescent="0.25">
      <c r="I11383" s="9">
        <f t="shared" si="179"/>
        <v>0</v>
      </c>
    </row>
    <row r="11384" spans="9:9" ht="18.75" x14ac:dyDescent="0.25">
      <c r="I11384" s="9">
        <f t="shared" si="179"/>
        <v>0</v>
      </c>
    </row>
    <row r="11385" spans="9:9" ht="18.75" x14ac:dyDescent="0.25">
      <c r="I11385" s="9">
        <f t="shared" si="179"/>
        <v>0</v>
      </c>
    </row>
    <row r="11386" spans="9:9" ht="18.75" x14ac:dyDescent="0.25">
      <c r="I11386" s="9">
        <f t="shared" si="179"/>
        <v>0</v>
      </c>
    </row>
    <row r="11387" spans="9:9" ht="18.75" x14ac:dyDescent="0.25">
      <c r="I11387" s="9">
        <f t="shared" si="179"/>
        <v>0</v>
      </c>
    </row>
    <row r="11388" spans="9:9" ht="18.75" x14ac:dyDescent="0.25">
      <c r="I11388" s="9">
        <f t="shared" si="179"/>
        <v>0</v>
      </c>
    </row>
    <row r="11389" spans="9:9" ht="18.75" x14ac:dyDescent="0.25">
      <c r="I11389" s="9">
        <f t="shared" si="179"/>
        <v>0</v>
      </c>
    </row>
    <row r="11390" spans="9:9" ht="18.75" x14ac:dyDescent="0.25">
      <c r="I11390" s="9">
        <f t="shared" si="179"/>
        <v>0</v>
      </c>
    </row>
    <row r="11391" spans="9:9" ht="18.75" x14ac:dyDescent="0.25">
      <c r="I11391" s="9">
        <f t="shared" si="179"/>
        <v>0</v>
      </c>
    </row>
    <row r="11392" spans="9:9" ht="18.75" x14ac:dyDescent="0.25">
      <c r="I11392" s="9">
        <f t="shared" si="179"/>
        <v>0</v>
      </c>
    </row>
    <row r="11393" spans="9:9" ht="18.75" x14ac:dyDescent="0.25">
      <c r="I11393" s="9">
        <f t="shared" si="179"/>
        <v>0</v>
      </c>
    </row>
    <row r="11394" spans="9:9" ht="18.75" x14ac:dyDescent="0.25">
      <c r="I11394" s="9">
        <f t="shared" si="179"/>
        <v>0</v>
      </c>
    </row>
    <row r="11395" spans="9:9" ht="18.75" x14ac:dyDescent="0.25">
      <c r="I11395" s="9">
        <f t="shared" si="179"/>
        <v>0</v>
      </c>
    </row>
    <row r="11396" spans="9:9" ht="18.75" x14ac:dyDescent="0.25">
      <c r="I11396" s="9">
        <f t="shared" si="179"/>
        <v>0</v>
      </c>
    </row>
    <row r="11397" spans="9:9" ht="18.75" x14ac:dyDescent="0.25">
      <c r="I11397" s="9">
        <f t="shared" si="179"/>
        <v>0</v>
      </c>
    </row>
    <row r="11398" spans="9:9" ht="18.75" x14ac:dyDescent="0.25">
      <c r="I11398" s="9">
        <f t="shared" si="179"/>
        <v>0</v>
      </c>
    </row>
    <row r="11399" spans="9:9" ht="18.75" x14ac:dyDescent="0.25">
      <c r="I11399" s="9">
        <f t="shared" si="179"/>
        <v>0</v>
      </c>
    </row>
    <row r="11400" spans="9:9" ht="18.75" x14ac:dyDescent="0.25">
      <c r="I11400" s="9">
        <f t="shared" ref="I11400:I11463" si="180">IFERROR((G11400*F11400)-H11400,"")</f>
        <v>0</v>
      </c>
    </row>
    <row r="11401" spans="9:9" ht="18.75" x14ac:dyDescent="0.25">
      <c r="I11401" s="9">
        <f t="shared" si="180"/>
        <v>0</v>
      </c>
    </row>
    <row r="11402" spans="9:9" ht="18.75" x14ac:dyDescent="0.25">
      <c r="I11402" s="9">
        <f t="shared" si="180"/>
        <v>0</v>
      </c>
    </row>
    <row r="11403" spans="9:9" ht="18.75" x14ac:dyDescent="0.25">
      <c r="I11403" s="9">
        <f t="shared" si="180"/>
        <v>0</v>
      </c>
    </row>
    <row r="11404" spans="9:9" ht="18.75" x14ac:dyDescent="0.25">
      <c r="I11404" s="9">
        <f t="shared" si="180"/>
        <v>0</v>
      </c>
    </row>
    <row r="11405" spans="9:9" ht="18.75" x14ac:dyDescent="0.25">
      <c r="I11405" s="9">
        <f t="shared" si="180"/>
        <v>0</v>
      </c>
    </row>
    <row r="11406" spans="9:9" ht="18.75" x14ac:dyDescent="0.25">
      <c r="I11406" s="9">
        <f t="shared" si="180"/>
        <v>0</v>
      </c>
    </row>
    <row r="11407" spans="9:9" ht="18.75" x14ac:dyDescent="0.25">
      <c r="I11407" s="9">
        <f t="shared" si="180"/>
        <v>0</v>
      </c>
    </row>
    <row r="11408" spans="9:9" ht="18.75" x14ac:dyDescent="0.25">
      <c r="I11408" s="9">
        <f t="shared" si="180"/>
        <v>0</v>
      </c>
    </row>
    <row r="11409" spans="9:9" ht="18.75" x14ac:dyDescent="0.25">
      <c r="I11409" s="9">
        <f t="shared" si="180"/>
        <v>0</v>
      </c>
    </row>
    <row r="11410" spans="9:9" ht="18.75" x14ac:dyDescent="0.25">
      <c r="I11410" s="9">
        <f t="shared" si="180"/>
        <v>0</v>
      </c>
    </row>
    <row r="11411" spans="9:9" ht="18.75" x14ac:dyDescent="0.25">
      <c r="I11411" s="9">
        <f t="shared" si="180"/>
        <v>0</v>
      </c>
    </row>
    <row r="11412" spans="9:9" ht="18.75" x14ac:dyDescent="0.25">
      <c r="I11412" s="9">
        <f t="shared" si="180"/>
        <v>0</v>
      </c>
    </row>
    <row r="11413" spans="9:9" ht="18.75" x14ac:dyDescent="0.25">
      <c r="I11413" s="9">
        <f t="shared" si="180"/>
        <v>0</v>
      </c>
    </row>
    <row r="11414" spans="9:9" ht="18.75" x14ac:dyDescent="0.25">
      <c r="I11414" s="9">
        <f t="shared" si="180"/>
        <v>0</v>
      </c>
    </row>
    <row r="11415" spans="9:9" ht="18.75" x14ac:dyDescent="0.25">
      <c r="I11415" s="9">
        <f t="shared" si="180"/>
        <v>0</v>
      </c>
    </row>
    <row r="11416" spans="9:9" ht="18.75" x14ac:dyDescent="0.25">
      <c r="I11416" s="9">
        <f t="shared" si="180"/>
        <v>0</v>
      </c>
    </row>
    <row r="11417" spans="9:9" ht="18.75" x14ac:dyDescent="0.25">
      <c r="I11417" s="9">
        <f t="shared" si="180"/>
        <v>0</v>
      </c>
    </row>
    <row r="11418" spans="9:9" ht="18.75" x14ac:dyDescent="0.25">
      <c r="I11418" s="9">
        <f t="shared" si="180"/>
        <v>0</v>
      </c>
    </row>
    <row r="11419" spans="9:9" ht="18.75" x14ac:dyDescent="0.25">
      <c r="I11419" s="9">
        <f t="shared" si="180"/>
        <v>0</v>
      </c>
    </row>
    <row r="11420" spans="9:9" ht="18.75" x14ac:dyDescent="0.25">
      <c r="I11420" s="9">
        <f t="shared" si="180"/>
        <v>0</v>
      </c>
    </row>
    <row r="11421" spans="9:9" ht="18.75" x14ac:dyDescent="0.25">
      <c r="I11421" s="9">
        <f t="shared" si="180"/>
        <v>0</v>
      </c>
    </row>
    <row r="11422" spans="9:9" ht="18.75" x14ac:dyDescent="0.25">
      <c r="I11422" s="9">
        <f t="shared" si="180"/>
        <v>0</v>
      </c>
    </row>
    <row r="11423" spans="9:9" ht="18.75" x14ac:dyDescent="0.25">
      <c r="I11423" s="9">
        <f t="shared" si="180"/>
        <v>0</v>
      </c>
    </row>
    <row r="11424" spans="9:9" ht="18.75" x14ac:dyDescent="0.25">
      <c r="I11424" s="9">
        <f t="shared" si="180"/>
        <v>0</v>
      </c>
    </row>
    <row r="11425" spans="9:9" ht="18.75" x14ac:dyDescent="0.25">
      <c r="I11425" s="9">
        <f t="shared" si="180"/>
        <v>0</v>
      </c>
    </row>
    <row r="11426" spans="9:9" ht="18.75" x14ac:dyDescent="0.25">
      <c r="I11426" s="9">
        <f t="shared" si="180"/>
        <v>0</v>
      </c>
    </row>
    <row r="11427" spans="9:9" ht="18.75" x14ac:dyDescent="0.25">
      <c r="I11427" s="9">
        <f t="shared" si="180"/>
        <v>0</v>
      </c>
    </row>
    <row r="11428" spans="9:9" ht="18.75" x14ac:dyDescent="0.25">
      <c r="I11428" s="9">
        <f t="shared" si="180"/>
        <v>0</v>
      </c>
    </row>
    <row r="11429" spans="9:9" ht="18.75" x14ac:dyDescent="0.25">
      <c r="I11429" s="9">
        <f t="shared" si="180"/>
        <v>0</v>
      </c>
    </row>
    <row r="11430" spans="9:9" ht="18.75" x14ac:dyDescent="0.25">
      <c r="I11430" s="9">
        <f t="shared" si="180"/>
        <v>0</v>
      </c>
    </row>
    <row r="11431" spans="9:9" ht="18.75" x14ac:dyDescent="0.25">
      <c r="I11431" s="9">
        <f t="shared" si="180"/>
        <v>0</v>
      </c>
    </row>
    <row r="11432" spans="9:9" ht="18.75" x14ac:dyDescent="0.25">
      <c r="I11432" s="9">
        <f t="shared" si="180"/>
        <v>0</v>
      </c>
    </row>
    <row r="11433" spans="9:9" ht="18.75" x14ac:dyDescent="0.25">
      <c r="I11433" s="9">
        <f t="shared" si="180"/>
        <v>0</v>
      </c>
    </row>
    <row r="11434" spans="9:9" ht="18.75" x14ac:dyDescent="0.25">
      <c r="I11434" s="9">
        <f t="shared" si="180"/>
        <v>0</v>
      </c>
    </row>
    <row r="11435" spans="9:9" ht="18.75" x14ac:dyDescent="0.25">
      <c r="I11435" s="9">
        <f t="shared" si="180"/>
        <v>0</v>
      </c>
    </row>
    <row r="11436" spans="9:9" ht="18.75" x14ac:dyDescent="0.25">
      <c r="I11436" s="9">
        <f t="shared" si="180"/>
        <v>0</v>
      </c>
    </row>
    <row r="11437" spans="9:9" ht="18.75" x14ac:dyDescent="0.25">
      <c r="I11437" s="9">
        <f t="shared" si="180"/>
        <v>0</v>
      </c>
    </row>
    <row r="11438" spans="9:9" ht="18.75" x14ac:dyDescent="0.25">
      <c r="I11438" s="9">
        <f t="shared" si="180"/>
        <v>0</v>
      </c>
    </row>
    <row r="11439" spans="9:9" ht="18.75" x14ac:dyDescent="0.25">
      <c r="I11439" s="9">
        <f t="shared" si="180"/>
        <v>0</v>
      </c>
    </row>
    <row r="11440" spans="9:9" ht="18.75" x14ac:dyDescent="0.25">
      <c r="I11440" s="9">
        <f t="shared" si="180"/>
        <v>0</v>
      </c>
    </row>
    <row r="11441" spans="9:9" ht="18.75" x14ac:dyDescent="0.25">
      <c r="I11441" s="9">
        <f t="shared" si="180"/>
        <v>0</v>
      </c>
    </row>
    <row r="11442" spans="9:9" ht="18.75" x14ac:dyDescent="0.25">
      <c r="I11442" s="9">
        <f t="shared" si="180"/>
        <v>0</v>
      </c>
    </row>
    <row r="11443" spans="9:9" ht="18.75" x14ac:dyDescent="0.25">
      <c r="I11443" s="9">
        <f t="shared" si="180"/>
        <v>0</v>
      </c>
    </row>
    <row r="11444" spans="9:9" ht="18.75" x14ac:dyDescent="0.25">
      <c r="I11444" s="9">
        <f t="shared" si="180"/>
        <v>0</v>
      </c>
    </row>
    <row r="11445" spans="9:9" ht="18.75" x14ac:dyDescent="0.25">
      <c r="I11445" s="9">
        <f t="shared" si="180"/>
        <v>0</v>
      </c>
    </row>
    <row r="11446" spans="9:9" ht="18.75" x14ac:dyDescent="0.25">
      <c r="I11446" s="9">
        <f t="shared" si="180"/>
        <v>0</v>
      </c>
    </row>
    <row r="11447" spans="9:9" ht="18.75" x14ac:dyDescent="0.25">
      <c r="I11447" s="9">
        <f t="shared" si="180"/>
        <v>0</v>
      </c>
    </row>
    <row r="11448" spans="9:9" ht="18.75" x14ac:dyDescent="0.25">
      <c r="I11448" s="9">
        <f t="shared" si="180"/>
        <v>0</v>
      </c>
    </row>
    <row r="11449" spans="9:9" ht="18.75" x14ac:dyDescent="0.25">
      <c r="I11449" s="9">
        <f t="shared" si="180"/>
        <v>0</v>
      </c>
    </row>
    <row r="11450" spans="9:9" ht="18.75" x14ac:dyDescent="0.25">
      <c r="I11450" s="9">
        <f t="shared" si="180"/>
        <v>0</v>
      </c>
    </row>
    <row r="11451" spans="9:9" ht="18.75" x14ac:dyDescent="0.25">
      <c r="I11451" s="9">
        <f t="shared" si="180"/>
        <v>0</v>
      </c>
    </row>
    <row r="11452" spans="9:9" ht="18.75" x14ac:dyDescent="0.25">
      <c r="I11452" s="9">
        <f t="shared" si="180"/>
        <v>0</v>
      </c>
    </row>
    <row r="11453" spans="9:9" ht="18.75" x14ac:dyDescent="0.25">
      <c r="I11453" s="9">
        <f t="shared" si="180"/>
        <v>0</v>
      </c>
    </row>
    <row r="11454" spans="9:9" ht="18.75" x14ac:dyDescent="0.25">
      <c r="I11454" s="9">
        <f t="shared" si="180"/>
        <v>0</v>
      </c>
    </row>
    <row r="11455" spans="9:9" ht="18.75" x14ac:dyDescent="0.25">
      <c r="I11455" s="9">
        <f t="shared" si="180"/>
        <v>0</v>
      </c>
    </row>
    <row r="11456" spans="9:9" ht="18.75" x14ac:dyDescent="0.25">
      <c r="I11456" s="9">
        <f t="shared" si="180"/>
        <v>0</v>
      </c>
    </row>
    <row r="11457" spans="9:9" ht="18.75" x14ac:dyDescent="0.25">
      <c r="I11457" s="9">
        <f t="shared" si="180"/>
        <v>0</v>
      </c>
    </row>
    <row r="11458" spans="9:9" ht="18.75" x14ac:dyDescent="0.25">
      <c r="I11458" s="9">
        <f t="shared" si="180"/>
        <v>0</v>
      </c>
    </row>
    <row r="11459" spans="9:9" ht="18.75" x14ac:dyDescent="0.25">
      <c r="I11459" s="9">
        <f t="shared" si="180"/>
        <v>0</v>
      </c>
    </row>
    <row r="11460" spans="9:9" ht="18.75" x14ac:dyDescent="0.25">
      <c r="I11460" s="9">
        <f t="shared" si="180"/>
        <v>0</v>
      </c>
    </row>
    <row r="11461" spans="9:9" ht="18.75" x14ac:dyDescent="0.25">
      <c r="I11461" s="9">
        <f t="shared" si="180"/>
        <v>0</v>
      </c>
    </row>
    <row r="11462" spans="9:9" ht="18.75" x14ac:dyDescent="0.25">
      <c r="I11462" s="9">
        <f t="shared" si="180"/>
        <v>0</v>
      </c>
    </row>
    <row r="11463" spans="9:9" ht="18.75" x14ac:dyDescent="0.25">
      <c r="I11463" s="9">
        <f t="shared" si="180"/>
        <v>0</v>
      </c>
    </row>
    <row r="11464" spans="9:9" ht="18.75" x14ac:dyDescent="0.25">
      <c r="I11464" s="9">
        <f t="shared" ref="I11464:I11527" si="181">IFERROR((G11464*F11464)-H11464,"")</f>
        <v>0</v>
      </c>
    </row>
    <row r="11465" spans="9:9" ht="18.75" x14ac:dyDescent="0.25">
      <c r="I11465" s="9">
        <f t="shared" si="181"/>
        <v>0</v>
      </c>
    </row>
    <row r="11466" spans="9:9" ht="18.75" x14ac:dyDescent="0.25">
      <c r="I11466" s="9">
        <f t="shared" si="181"/>
        <v>0</v>
      </c>
    </row>
    <row r="11467" spans="9:9" ht="18.75" x14ac:dyDescent="0.25">
      <c r="I11467" s="9">
        <f t="shared" si="181"/>
        <v>0</v>
      </c>
    </row>
    <row r="11468" spans="9:9" ht="18.75" x14ac:dyDescent="0.25">
      <c r="I11468" s="9">
        <f t="shared" si="181"/>
        <v>0</v>
      </c>
    </row>
    <row r="11469" spans="9:9" ht="18.75" x14ac:dyDescent="0.25">
      <c r="I11469" s="9">
        <f t="shared" si="181"/>
        <v>0</v>
      </c>
    </row>
    <row r="11470" spans="9:9" ht="18.75" x14ac:dyDescent="0.25">
      <c r="I11470" s="9">
        <f t="shared" si="181"/>
        <v>0</v>
      </c>
    </row>
    <row r="11471" spans="9:9" ht="18.75" x14ac:dyDescent="0.25">
      <c r="I11471" s="9">
        <f t="shared" si="181"/>
        <v>0</v>
      </c>
    </row>
    <row r="11472" spans="9:9" ht="18.75" x14ac:dyDescent="0.25">
      <c r="I11472" s="9">
        <f t="shared" si="181"/>
        <v>0</v>
      </c>
    </row>
    <row r="11473" spans="9:9" ht="18.75" x14ac:dyDescent="0.25">
      <c r="I11473" s="9">
        <f t="shared" si="181"/>
        <v>0</v>
      </c>
    </row>
    <row r="11474" spans="9:9" ht="18.75" x14ac:dyDescent="0.25">
      <c r="I11474" s="9">
        <f t="shared" si="181"/>
        <v>0</v>
      </c>
    </row>
    <row r="11475" spans="9:9" ht="18.75" x14ac:dyDescent="0.25">
      <c r="I11475" s="9">
        <f t="shared" si="181"/>
        <v>0</v>
      </c>
    </row>
    <row r="11476" spans="9:9" ht="18.75" x14ac:dyDescent="0.25">
      <c r="I11476" s="9">
        <f t="shared" si="181"/>
        <v>0</v>
      </c>
    </row>
    <row r="11477" spans="9:9" ht="18.75" x14ac:dyDescent="0.25">
      <c r="I11477" s="9">
        <f t="shared" si="181"/>
        <v>0</v>
      </c>
    </row>
    <row r="11478" spans="9:9" ht="18.75" x14ac:dyDescent="0.25">
      <c r="I11478" s="9">
        <f t="shared" si="181"/>
        <v>0</v>
      </c>
    </row>
    <row r="11479" spans="9:9" ht="18.75" x14ac:dyDescent="0.25">
      <c r="I11479" s="9">
        <f t="shared" si="181"/>
        <v>0</v>
      </c>
    </row>
    <row r="11480" spans="9:9" ht="18.75" x14ac:dyDescent="0.25">
      <c r="I11480" s="9">
        <f t="shared" si="181"/>
        <v>0</v>
      </c>
    </row>
    <row r="11481" spans="9:9" ht="18.75" x14ac:dyDescent="0.25">
      <c r="I11481" s="9">
        <f t="shared" si="181"/>
        <v>0</v>
      </c>
    </row>
    <row r="11482" spans="9:9" ht="18.75" x14ac:dyDescent="0.25">
      <c r="I11482" s="9">
        <f t="shared" si="181"/>
        <v>0</v>
      </c>
    </row>
    <row r="11483" spans="9:9" ht="18.75" x14ac:dyDescent="0.25">
      <c r="I11483" s="9">
        <f t="shared" si="181"/>
        <v>0</v>
      </c>
    </row>
    <row r="11484" spans="9:9" ht="18.75" x14ac:dyDescent="0.25">
      <c r="I11484" s="9">
        <f t="shared" si="181"/>
        <v>0</v>
      </c>
    </row>
    <row r="11485" spans="9:9" ht="18.75" x14ac:dyDescent="0.25">
      <c r="I11485" s="9">
        <f t="shared" si="181"/>
        <v>0</v>
      </c>
    </row>
    <row r="11486" spans="9:9" ht="18.75" x14ac:dyDescent="0.25">
      <c r="I11486" s="9">
        <f t="shared" si="181"/>
        <v>0</v>
      </c>
    </row>
    <row r="11487" spans="9:9" ht="18.75" x14ac:dyDescent="0.25">
      <c r="I11487" s="9">
        <f t="shared" si="181"/>
        <v>0</v>
      </c>
    </row>
    <row r="11488" spans="9:9" ht="18.75" x14ac:dyDescent="0.25">
      <c r="I11488" s="9">
        <f t="shared" si="181"/>
        <v>0</v>
      </c>
    </row>
    <row r="11489" spans="9:9" ht="18.75" x14ac:dyDescent="0.25">
      <c r="I11489" s="9">
        <f t="shared" si="181"/>
        <v>0</v>
      </c>
    </row>
    <row r="11490" spans="9:9" ht="18.75" x14ac:dyDescent="0.25">
      <c r="I11490" s="9">
        <f t="shared" si="181"/>
        <v>0</v>
      </c>
    </row>
    <row r="11491" spans="9:9" ht="18.75" x14ac:dyDescent="0.25">
      <c r="I11491" s="9">
        <f t="shared" si="181"/>
        <v>0</v>
      </c>
    </row>
    <row r="11492" spans="9:9" ht="18.75" x14ac:dyDescent="0.25">
      <c r="I11492" s="9">
        <f t="shared" si="181"/>
        <v>0</v>
      </c>
    </row>
    <row r="11493" spans="9:9" ht="18.75" x14ac:dyDescent="0.25">
      <c r="I11493" s="9">
        <f t="shared" si="181"/>
        <v>0</v>
      </c>
    </row>
    <row r="11494" spans="9:9" ht="18.75" x14ac:dyDescent="0.25">
      <c r="I11494" s="9">
        <f t="shared" si="181"/>
        <v>0</v>
      </c>
    </row>
    <row r="11495" spans="9:9" ht="18.75" x14ac:dyDescent="0.25">
      <c r="I11495" s="9">
        <f t="shared" si="181"/>
        <v>0</v>
      </c>
    </row>
    <row r="11496" spans="9:9" ht="18.75" x14ac:dyDescent="0.25">
      <c r="I11496" s="9">
        <f t="shared" si="181"/>
        <v>0</v>
      </c>
    </row>
    <row r="11497" spans="9:9" ht="18.75" x14ac:dyDescent="0.25">
      <c r="I11497" s="9">
        <f t="shared" si="181"/>
        <v>0</v>
      </c>
    </row>
    <row r="11498" spans="9:9" ht="18.75" x14ac:dyDescent="0.25">
      <c r="I11498" s="9">
        <f t="shared" si="181"/>
        <v>0</v>
      </c>
    </row>
    <row r="11499" spans="9:9" ht="18.75" x14ac:dyDescent="0.25">
      <c r="I11499" s="9">
        <f t="shared" si="181"/>
        <v>0</v>
      </c>
    </row>
    <row r="11500" spans="9:9" ht="18.75" x14ac:dyDescent="0.25">
      <c r="I11500" s="9">
        <f t="shared" si="181"/>
        <v>0</v>
      </c>
    </row>
    <row r="11501" spans="9:9" ht="18.75" x14ac:dyDescent="0.25">
      <c r="I11501" s="9">
        <f t="shared" si="181"/>
        <v>0</v>
      </c>
    </row>
    <row r="11502" spans="9:9" ht="18.75" x14ac:dyDescent="0.25">
      <c r="I11502" s="9">
        <f t="shared" si="181"/>
        <v>0</v>
      </c>
    </row>
    <row r="11503" spans="9:9" ht="18.75" x14ac:dyDescent="0.25">
      <c r="I11503" s="9">
        <f t="shared" si="181"/>
        <v>0</v>
      </c>
    </row>
    <row r="11504" spans="9:9" ht="18.75" x14ac:dyDescent="0.25">
      <c r="I11504" s="9">
        <f t="shared" si="181"/>
        <v>0</v>
      </c>
    </row>
    <row r="11505" spans="9:9" ht="18.75" x14ac:dyDescent="0.25">
      <c r="I11505" s="9">
        <f t="shared" si="181"/>
        <v>0</v>
      </c>
    </row>
    <row r="11506" spans="9:9" ht="18.75" x14ac:dyDescent="0.25">
      <c r="I11506" s="9">
        <f t="shared" si="181"/>
        <v>0</v>
      </c>
    </row>
    <row r="11507" spans="9:9" ht="18.75" x14ac:dyDescent="0.25">
      <c r="I11507" s="9">
        <f t="shared" si="181"/>
        <v>0</v>
      </c>
    </row>
    <row r="11508" spans="9:9" ht="18.75" x14ac:dyDescent="0.25">
      <c r="I11508" s="9">
        <f t="shared" si="181"/>
        <v>0</v>
      </c>
    </row>
    <row r="11509" spans="9:9" ht="18.75" x14ac:dyDescent="0.25">
      <c r="I11509" s="9">
        <f t="shared" si="181"/>
        <v>0</v>
      </c>
    </row>
    <row r="11510" spans="9:9" ht="18.75" x14ac:dyDescent="0.25">
      <c r="I11510" s="9">
        <f t="shared" si="181"/>
        <v>0</v>
      </c>
    </row>
    <row r="11511" spans="9:9" ht="18.75" x14ac:dyDescent="0.25">
      <c r="I11511" s="9">
        <f t="shared" si="181"/>
        <v>0</v>
      </c>
    </row>
    <row r="11512" spans="9:9" ht="18.75" x14ac:dyDescent="0.25">
      <c r="I11512" s="9">
        <f t="shared" si="181"/>
        <v>0</v>
      </c>
    </row>
    <row r="11513" spans="9:9" ht="18.75" x14ac:dyDescent="0.25">
      <c r="I11513" s="9">
        <f t="shared" si="181"/>
        <v>0</v>
      </c>
    </row>
    <row r="11514" spans="9:9" ht="18.75" x14ac:dyDescent="0.25">
      <c r="I11514" s="9">
        <f t="shared" si="181"/>
        <v>0</v>
      </c>
    </row>
    <row r="11515" spans="9:9" ht="18.75" x14ac:dyDescent="0.25">
      <c r="I11515" s="9">
        <f t="shared" si="181"/>
        <v>0</v>
      </c>
    </row>
    <row r="11516" spans="9:9" ht="18.75" x14ac:dyDescent="0.25">
      <c r="I11516" s="9">
        <f t="shared" si="181"/>
        <v>0</v>
      </c>
    </row>
    <row r="11517" spans="9:9" ht="18.75" x14ac:dyDescent="0.25">
      <c r="I11517" s="9">
        <f t="shared" si="181"/>
        <v>0</v>
      </c>
    </row>
    <row r="11518" spans="9:9" ht="18.75" x14ac:dyDescent="0.25">
      <c r="I11518" s="9">
        <f t="shared" si="181"/>
        <v>0</v>
      </c>
    </row>
    <row r="11519" spans="9:9" ht="18.75" x14ac:dyDescent="0.25">
      <c r="I11519" s="9">
        <f t="shared" si="181"/>
        <v>0</v>
      </c>
    </row>
    <row r="11520" spans="9:9" ht="18.75" x14ac:dyDescent="0.25">
      <c r="I11520" s="9">
        <f t="shared" si="181"/>
        <v>0</v>
      </c>
    </row>
    <row r="11521" spans="9:9" ht="18.75" x14ac:dyDescent="0.25">
      <c r="I11521" s="9">
        <f t="shared" si="181"/>
        <v>0</v>
      </c>
    </row>
    <row r="11522" spans="9:9" ht="18.75" x14ac:dyDescent="0.25">
      <c r="I11522" s="9">
        <f t="shared" si="181"/>
        <v>0</v>
      </c>
    </row>
    <row r="11523" spans="9:9" ht="18.75" x14ac:dyDescent="0.25">
      <c r="I11523" s="9">
        <f t="shared" si="181"/>
        <v>0</v>
      </c>
    </row>
    <row r="11524" spans="9:9" ht="18.75" x14ac:dyDescent="0.25">
      <c r="I11524" s="9">
        <f t="shared" si="181"/>
        <v>0</v>
      </c>
    </row>
    <row r="11525" spans="9:9" ht="18.75" x14ac:dyDescent="0.25">
      <c r="I11525" s="9">
        <f t="shared" si="181"/>
        <v>0</v>
      </c>
    </row>
    <row r="11526" spans="9:9" ht="18.75" x14ac:dyDescent="0.25">
      <c r="I11526" s="9">
        <f t="shared" si="181"/>
        <v>0</v>
      </c>
    </row>
    <row r="11527" spans="9:9" ht="18.75" x14ac:dyDescent="0.25">
      <c r="I11527" s="9">
        <f t="shared" si="181"/>
        <v>0</v>
      </c>
    </row>
    <row r="11528" spans="9:9" ht="18.75" x14ac:dyDescent="0.25">
      <c r="I11528" s="9">
        <f t="shared" ref="I11528:I11591" si="182">IFERROR((G11528*F11528)-H11528,"")</f>
        <v>0</v>
      </c>
    </row>
    <row r="11529" spans="9:9" ht="18.75" x14ac:dyDescent="0.25">
      <c r="I11529" s="9">
        <f t="shared" si="182"/>
        <v>0</v>
      </c>
    </row>
    <row r="11530" spans="9:9" ht="18.75" x14ac:dyDescent="0.25">
      <c r="I11530" s="9">
        <f t="shared" si="182"/>
        <v>0</v>
      </c>
    </row>
    <row r="11531" spans="9:9" ht="18.75" x14ac:dyDescent="0.25">
      <c r="I11531" s="9">
        <f t="shared" si="182"/>
        <v>0</v>
      </c>
    </row>
    <row r="11532" spans="9:9" ht="18.75" x14ac:dyDescent="0.25">
      <c r="I11532" s="9">
        <f t="shared" si="182"/>
        <v>0</v>
      </c>
    </row>
    <row r="11533" spans="9:9" ht="18.75" x14ac:dyDescent="0.25">
      <c r="I11533" s="9">
        <f t="shared" si="182"/>
        <v>0</v>
      </c>
    </row>
    <row r="11534" spans="9:9" ht="18.75" x14ac:dyDescent="0.25">
      <c r="I11534" s="9">
        <f t="shared" si="182"/>
        <v>0</v>
      </c>
    </row>
    <row r="11535" spans="9:9" ht="18.75" x14ac:dyDescent="0.25">
      <c r="I11535" s="9">
        <f t="shared" si="182"/>
        <v>0</v>
      </c>
    </row>
    <row r="11536" spans="9:9" ht="18.75" x14ac:dyDescent="0.25">
      <c r="I11536" s="9">
        <f t="shared" si="182"/>
        <v>0</v>
      </c>
    </row>
    <row r="11537" spans="9:9" ht="18.75" x14ac:dyDescent="0.25">
      <c r="I11537" s="9">
        <f t="shared" si="182"/>
        <v>0</v>
      </c>
    </row>
    <row r="11538" spans="9:9" ht="18.75" x14ac:dyDescent="0.25">
      <c r="I11538" s="9">
        <f t="shared" si="182"/>
        <v>0</v>
      </c>
    </row>
    <row r="11539" spans="9:9" ht="18.75" x14ac:dyDescent="0.25">
      <c r="I11539" s="9">
        <f t="shared" si="182"/>
        <v>0</v>
      </c>
    </row>
    <row r="11540" spans="9:9" ht="18.75" x14ac:dyDescent="0.25">
      <c r="I11540" s="9">
        <f t="shared" si="182"/>
        <v>0</v>
      </c>
    </row>
    <row r="11541" spans="9:9" ht="18.75" x14ac:dyDescent="0.25">
      <c r="I11541" s="9">
        <f t="shared" si="182"/>
        <v>0</v>
      </c>
    </row>
    <row r="11542" spans="9:9" ht="18.75" x14ac:dyDescent="0.25">
      <c r="I11542" s="9">
        <f t="shared" si="182"/>
        <v>0</v>
      </c>
    </row>
    <row r="11543" spans="9:9" ht="18.75" x14ac:dyDescent="0.25">
      <c r="I11543" s="9">
        <f t="shared" si="182"/>
        <v>0</v>
      </c>
    </row>
    <row r="11544" spans="9:9" ht="18.75" x14ac:dyDescent="0.25">
      <c r="I11544" s="9">
        <f t="shared" si="182"/>
        <v>0</v>
      </c>
    </row>
    <row r="11545" spans="9:9" ht="18.75" x14ac:dyDescent="0.25">
      <c r="I11545" s="9">
        <f t="shared" si="182"/>
        <v>0</v>
      </c>
    </row>
    <row r="11546" spans="9:9" ht="18.75" x14ac:dyDescent="0.25">
      <c r="I11546" s="9">
        <f t="shared" si="182"/>
        <v>0</v>
      </c>
    </row>
    <row r="11547" spans="9:9" ht="18.75" x14ac:dyDescent="0.25">
      <c r="I11547" s="9">
        <f t="shared" si="182"/>
        <v>0</v>
      </c>
    </row>
    <row r="11548" spans="9:9" ht="18.75" x14ac:dyDescent="0.25">
      <c r="I11548" s="9">
        <f t="shared" si="182"/>
        <v>0</v>
      </c>
    </row>
    <row r="11549" spans="9:9" ht="18.75" x14ac:dyDescent="0.25">
      <c r="I11549" s="9">
        <f t="shared" si="182"/>
        <v>0</v>
      </c>
    </row>
    <row r="11550" spans="9:9" ht="18.75" x14ac:dyDescent="0.25">
      <c r="I11550" s="9">
        <f t="shared" si="182"/>
        <v>0</v>
      </c>
    </row>
    <row r="11551" spans="9:9" ht="18.75" x14ac:dyDescent="0.25">
      <c r="I11551" s="9">
        <f t="shared" si="182"/>
        <v>0</v>
      </c>
    </row>
    <row r="11552" spans="9:9" ht="18.75" x14ac:dyDescent="0.25">
      <c r="I11552" s="9">
        <f t="shared" si="182"/>
        <v>0</v>
      </c>
    </row>
    <row r="11553" spans="9:9" ht="18.75" x14ac:dyDescent="0.25">
      <c r="I11553" s="9">
        <f t="shared" si="182"/>
        <v>0</v>
      </c>
    </row>
    <row r="11554" spans="9:9" ht="18.75" x14ac:dyDescent="0.25">
      <c r="I11554" s="9">
        <f t="shared" si="182"/>
        <v>0</v>
      </c>
    </row>
    <row r="11555" spans="9:9" ht="18.75" x14ac:dyDescent="0.25">
      <c r="I11555" s="9">
        <f t="shared" si="182"/>
        <v>0</v>
      </c>
    </row>
    <row r="11556" spans="9:9" ht="18.75" x14ac:dyDescent="0.25">
      <c r="I11556" s="9">
        <f t="shared" si="182"/>
        <v>0</v>
      </c>
    </row>
    <row r="11557" spans="9:9" ht="18.75" x14ac:dyDescent="0.25">
      <c r="I11557" s="9">
        <f t="shared" si="182"/>
        <v>0</v>
      </c>
    </row>
    <row r="11558" spans="9:9" ht="18.75" x14ac:dyDescent="0.25">
      <c r="I11558" s="9">
        <f t="shared" si="182"/>
        <v>0</v>
      </c>
    </row>
    <row r="11559" spans="9:9" ht="18.75" x14ac:dyDescent="0.25">
      <c r="I11559" s="9">
        <f t="shared" si="182"/>
        <v>0</v>
      </c>
    </row>
    <row r="11560" spans="9:9" ht="18.75" x14ac:dyDescent="0.25">
      <c r="I11560" s="9">
        <f t="shared" si="182"/>
        <v>0</v>
      </c>
    </row>
    <row r="11561" spans="9:9" ht="18.75" x14ac:dyDescent="0.25">
      <c r="I11561" s="9">
        <f t="shared" si="182"/>
        <v>0</v>
      </c>
    </row>
    <row r="11562" spans="9:9" ht="18.75" x14ac:dyDescent="0.25">
      <c r="I11562" s="9">
        <f t="shared" si="182"/>
        <v>0</v>
      </c>
    </row>
    <row r="11563" spans="9:9" ht="18.75" x14ac:dyDescent="0.25">
      <c r="I11563" s="9">
        <f t="shared" si="182"/>
        <v>0</v>
      </c>
    </row>
    <row r="11564" spans="9:9" ht="18.75" x14ac:dyDescent="0.25">
      <c r="I11564" s="9">
        <f t="shared" si="182"/>
        <v>0</v>
      </c>
    </row>
    <row r="11565" spans="9:9" ht="18.75" x14ac:dyDescent="0.25">
      <c r="I11565" s="9">
        <f t="shared" si="182"/>
        <v>0</v>
      </c>
    </row>
    <row r="11566" spans="9:9" ht="18.75" x14ac:dyDescent="0.25">
      <c r="I11566" s="9">
        <f t="shared" si="182"/>
        <v>0</v>
      </c>
    </row>
    <row r="11567" spans="9:9" ht="18.75" x14ac:dyDescent="0.25">
      <c r="I11567" s="9">
        <f t="shared" si="182"/>
        <v>0</v>
      </c>
    </row>
    <row r="11568" spans="9:9" ht="18.75" x14ac:dyDescent="0.25">
      <c r="I11568" s="9">
        <f t="shared" si="182"/>
        <v>0</v>
      </c>
    </row>
    <row r="11569" spans="9:9" ht="18.75" x14ac:dyDescent="0.25">
      <c r="I11569" s="9">
        <f t="shared" si="182"/>
        <v>0</v>
      </c>
    </row>
    <row r="11570" spans="9:9" ht="18.75" x14ac:dyDescent="0.25">
      <c r="I11570" s="9">
        <f t="shared" si="182"/>
        <v>0</v>
      </c>
    </row>
    <row r="11571" spans="9:9" ht="18.75" x14ac:dyDescent="0.25">
      <c r="I11571" s="9">
        <f t="shared" si="182"/>
        <v>0</v>
      </c>
    </row>
    <row r="11572" spans="9:9" ht="18.75" x14ac:dyDescent="0.25">
      <c r="I11572" s="9">
        <f t="shared" si="182"/>
        <v>0</v>
      </c>
    </row>
    <row r="11573" spans="9:9" ht="18.75" x14ac:dyDescent="0.25">
      <c r="I11573" s="9">
        <f t="shared" si="182"/>
        <v>0</v>
      </c>
    </row>
    <row r="11574" spans="9:9" ht="18.75" x14ac:dyDescent="0.25">
      <c r="I11574" s="9">
        <f t="shared" si="182"/>
        <v>0</v>
      </c>
    </row>
    <row r="11575" spans="9:9" ht="18.75" x14ac:dyDescent="0.25">
      <c r="I11575" s="9">
        <f t="shared" si="182"/>
        <v>0</v>
      </c>
    </row>
    <row r="11576" spans="9:9" ht="18.75" x14ac:dyDescent="0.25">
      <c r="I11576" s="9">
        <f t="shared" si="182"/>
        <v>0</v>
      </c>
    </row>
    <row r="11577" spans="9:9" ht="18.75" x14ac:dyDescent="0.25">
      <c r="I11577" s="9">
        <f t="shared" si="182"/>
        <v>0</v>
      </c>
    </row>
    <row r="11578" spans="9:9" ht="18.75" x14ac:dyDescent="0.25">
      <c r="I11578" s="9">
        <f t="shared" si="182"/>
        <v>0</v>
      </c>
    </row>
    <row r="11579" spans="9:9" ht="18.75" x14ac:dyDescent="0.25">
      <c r="I11579" s="9">
        <f t="shared" si="182"/>
        <v>0</v>
      </c>
    </row>
    <row r="11580" spans="9:9" ht="18.75" x14ac:dyDescent="0.25">
      <c r="I11580" s="9">
        <f t="shared" si="182"/>
        <v>0</v>
      </c>
    </row>
    <row r="11581" spans="9:9" ht="18.75" x14ac:dyDescent="0.25">
      <c r="I11581" s="9">
        <f t="shared" si="182"/>
        <v>0</v>
      </c>
    </row>
    <row r="11582" spans="9:9" ht="18.75" x14ac:dyDescent="0.25">
      <c r="I11582" s="9">
        <f t="shared" si="182"/>
        <v>0</v>
      </c>
    </row>
    <row r="11583" spans="9:9" ht="18.75" x14ac:dyDescent="0.25">
      <c r="I11583" s="9">
        <f t="shared" si="182"/>
        <v>0</v>
      </c>
    </row>
    <row r="11584" spans="9:9" ht="18.75" x14ac:dyDescent="0.25">
      <c r="I11584" s="9">
        <f t="shared" si="182"/>
        <v>0</v>
      </c>
    </row>
    <row r="11585" spans="9:9" ht="18.75" x14ac:dyDescent="0.25">
      <c r="I11585" s="9">
        <f t="shared" si="182"/>
        <v>0</v>
      </c>
    </row>
    <row r="11586" spans="9:9" ht="18.75" x14ac:dyDescent="0.25">
      <c r="I11586" s="9">
        <f t="shared" si="182"/>
        <v>0</v>
      </c>
    </row>
    <row r="11587" spans="9:9" ht="18.75" x14ac:dyDescent="0.25">
      <c r="I11587" s="9">
        <f t="shared" si="182"/>
        <v>0</v>
      </c>
    </row>
    <row r="11588" spans="9:9" ht="18.75" x14ac:dyDescent="0.25">
      <c r="I11588" s="9">
        <f t="shared" si="182"/>
        <v>0</v>
      </c>
    </row>
    <row r="11589" spans="9:9" ht="18.75" x14ac:dyDescent="0.25">
      <c r="I11589" s="9">
        <f t="shared" si="182"/>
        <v>0</v>
      </c>
    </row>
    <row r="11590" spans="9:9" ht="18.75" x14ac:dyDescent="0.25">
      <c r="I11590" s="9">
        <f t="shared" si="182"/>
        <v>0</v>
      </c>
    </row>
    <row r="11591" spans="9:9" ht="18.75" x14ac:dyDescent="0.25">
      <c r="I11591" s="9">
        <f t="shared" si="182"/>
        <v>0</v>
      </c>
    </row>
    <row r="11592" spans="9:9" ht="18.75" x14ac:dyDescent="0.25">
      <c r="I11592" s="9">
        <f t="shared" ref="I11592:I11655" si="183">IFERROR((G11592*F11592)-H11592,"")</f>
        <v>0</v>
      </c>
    </row>
    <row r="11593" spans="9:9" ht="18.75" x14ac:dyDescent="0.25">
      <c r="I11593" s="9">
        <f t="shared" si="183"/>
        <v>0</v>
      </c>
    </row>
    <row r="11594" spans="9:9" ht="18.75" x14ac:dyDescent="0.25">
      <c r="I11594" s="9">
        <f t="shared" si="183"/>
        <v>0</v>
      </c>
    </row>
    <row r="11595" spans="9:9" ht="18.75" x14ac:dyDescent="0.25">
      <c r="I11595" s="9">
        <f t="shared" si="183"/>
        <v>0</v>
      </c>
    </row>
    <row r="11596" spans="9:9" ht="18.75" x14ac:dyDescent="0.25">
      <c r="I11596" s="9">
        <f t="shared" si="183"/>
        <v>0</v>
      </c>
    </row>
    <row r="11597" spans="9:9" ht="18.75" x14ac:dyDescent="0.25">
      <c r="I11597" s="9">
        <f t="shared" si="183"/>
        <v>0</v>
      </c>
    </row>
    <row r="11598" spans="9:9" ht="18.75" x14ac:dyDescent="0.25">
      <c r="I11598" s="9">
        <f t="shared" si="183"/>
        <v>0</v>
      </c>
    </row>
    <row r="11599" spans="9:9" ht="18.75" x14ac:dyDescent="0.25">
      <c r="I11599" s="9">
        <f t="shared" si="183"/>
        <v>0</v>
      </c>
    </row>
    <row r="11600" spans="9:9" ht="18.75" x14ac:dyDescent="0.25">
      <c r="I11600" s="9">
        <f t="shared" si="183"/>
        <v>0</v>
      </c>
    </row>
    <row r="11601" spans="9:9" ht="18.75" x14ac:dyDescent="0.25">
      <c r="I11601" s="9">
        <f t="shared" si="183"/>
        <v>0</v>
      </c>
    </row>
    <row r="11602" spans="9:9" ht="18.75" x14ac:dyDescent="0.25">
      <c r="I11602" s="9">
        <f t="shared" si="183"/>
        <v>0</v>
      </c>
    </row>
    <row r="11603" spans="9:9" ht="18.75" x14ac:dyDescent="0.25">
      <c r="I11603" s="9">
        <f t="shared" si="183"/>
        <v>0</v>
      </c>
    </row>
    <row r="11604" spans="9:9" ht="18.75" x14ac:dyDescent="0.25">
      <c r="I11604" s="9">
        <f t="shared" si="183"/>
        <v>0</v>
      </c>
    </row>
    <row r="11605" spans="9:9" ht="18.75" x14ac:dyDescent="0.25">
      <c r="I11605" s="9">
        <f t="shared" si="183"/>
        <v>0</v>
      </c>
    </row>
    <row r="11606" spans="9:9" ht="18.75" x14ac:dyDescent="0.25">
      <c r="I11606" s="9">
        <f t="shared" si="183"/>
        <v>0</v>
      </c>
    </row>
    <row r="11607" spans="9:9" ht="18.75" x14ac:dyDescent="0.25">
      <c r="I11607" s="9">
        <f t="shared" si="183"/>
        <v>0</v>
      </c>
    </row>
    <row r="11608" spans="9:9" ht="18.75" x14ac:dyDescent="0.25">
      <c r="I11608" s="9">
        <f t="shared" si="183"/>
        <v>0</v>
      </c>
    </row>
    <row r="11609" spans="9:9" ht="18.75" x14ac:dyDescent="0.25">
      <c r="I11609" s="9">
        <f t="shared" si="183"/>
        <v>0</v>
      </c>
    </row>
    <row r="11610" spans="9:9" ht="18.75" x14ac:dyDescent="0.25">
      <c r="I11610" s="9">
        <f t="shared" si="183"/>
        <v>0</v>
      </c>
    </row>
    <row r="11611" spans="9:9" ht="18.75" x14ac:dyDescent="0.25">
      <c r="I11611" s="9">
        <f t="shared" si="183"/>
        <v>0</v>
      </c>
    </row>
    <row r="11612" spans="9:9" ht="18.75" x14ac:dyDescent="0.25">
      <c r="I11612" s="9">
        <f t="shared" si="183"/>
        <v>0</v>
      </c>
    </row>
    <row r="11613" spans="9:9" ht="18.75" x14ac:dyDescent="0.25">
      <c r="I11613" s="9">
        <f t="shared" si="183"/>
        <v>0</v>
      </c>
    </row>
    <row r="11614" spans="9:9" ht="18.75" x14ac:dyDescent="0.25">
      <c r="I11614" s="9">
        <f t="shared" si="183"/>
        <v>0</v>
      </c>
    </row>
    <row r="11615" spans="9:9" ht="18.75" x14ac:dyDescent="0.25">
      <c r="I11615" s="9">
        <f t="shared" si="183"/>
        <v>0</v>
      </c>
    </row>
    <row r="11616" spans="9:9" ht="18.75" x14ac:dyDescent="0.25">
      <c r="I11616" s="9">
        <f t="shared" si="183"/>
        <v>0</v>
      </c>
    </row>
    <row r="11617" spans="9:9" ht="18.75" x14ac:dyDescent="0.25">
      <c r="I11617" s="9">
        <f t="shared" si="183"/>
        <v>0</v>
      </c>
    </row>
    <row r="11618" spans="9:9" ht="18.75" x14ac:dyDescent="0.25">
      <c r="I11618" s="9">
        <f t="shared" si="183"/>
        <v>0</v>
      </c>
    </row>
    <row r="11619" spans="9:9" ht="18.75" x14ac:dyDescent="0.25">
      <c r="I11619" s="9">
        <f t="shared" si="183"/>
        <v>0</v>
      </c>
    </row>
    <row r="11620" spans="9:9" ht="18.75" x14ac:dyDescent="0.25">
      <c r="I11620" s="9">
        <f t="shared" si="183"/>
        <v>0</v>
      </c>
    </row>
    <row r="11621" spans="9:9" ht="18.75" x14ac:dyDescent="0.25">
      <c r="I11621" s="9">
        <f t="shared" si="183"/>
        <v>0</v>
      </c>
    </row>
    <row r="11622" spans="9:9" ht="18.75" x14ac:dyDescent="0.25">
      <c r="I11622" s="9">
        <f t="shared" si="183"/>
        <v>0</v>
      </c>
    </row>
    <row r="11623" spans="9:9" ht="18.75" x14ac:dyDescent="0.25">
      <c r="I11623" s="9">
        <f t="shared" si="183"/>
        <v>0</v>
      </c>
    </row>
    <row r="11624" spans="9:9" ht="18.75" x14ac:dyDescent="0.25">
      <c r="I11624" s="9">
        <f t="shared" si="183"/>
        <v>0</v>
      </c>
    </row>
    <row r="11625" spans="9:9" ht="18.75" x14ac:dyDescent="0.25">
      <c r="I11625" s="9">
        <f t="shared" si="183"/>
        <v>0</v>
      </c>
    </row>
    <row r="11626" spans="9:9" ht="18.75" x14ac:dyDescent="0.25">
      <c r="I11626" s="9">
        <f t="shared" si="183"/>
        <v>0</v>
      </c>
    </row>
    <row r="11627" spans="9:9" ht="18.75" x14ac:dyDescent="0.25">
      <c r="I11627" s="9">
        <f t="shared" si="183"/>
        <v>0</v>
      </c>
    </row>
    <row r="11628" spans="9:9" ht="18.75" x14ac:dyDescent="0.25">
      <c r="I11628" s="9">
        <f t="shared" si="183"/>
        <v>0</v>
      </c>
    </row>
    <row r="11629" spans="9:9" ht="18.75" x14ac:dyDescent="0.25">
      <c r="I11629" s="9">
        <f t="shared" si="183"/>
        <v>0</v>
      </c>
    </row>
    <row r="11630" spans="9:9" ht="18.75" x14ac:dyDescent="0.25">
      <c r="I11630" s="9">
        <f t="shared" si="183"/>
        <v>0</v>
      </c>
    </row>
    <row r="11631" spans="9:9" ht="18.75" x14ac:dyDescent="0.25">
      <c r="I11631" s="9">
        <f t="shared" si="183"/>
        <v>0</v>
      </c>
    </row>
    <row r="11632" spans="9:9" ht="18.75" x14ac:dyDescent="0.25">
      <c r="I11632" s="9">
        <f t="shared" si="183"/>
        <v>0</v>
      </c>
    </row>
    <row r="11633" spans="9:9" ht="18.75" x14ac:dyDescent="0.25">
      <c r="I11633" s="9">
        <f t="shared" si="183"/>
        <v>0</v>
      </c>
    </row>
    <row r="11634" spans="9:9" ht="18.75" x14ac:dyDescent="0.25">
      <c r="I11634" s="9">
        <f t="shared" si="183"/>
        <v>0</v>
      </c>
    </row>
    <row r="11635" spans="9:9" ht="18.75" x14ac:dyDescent="0.25">
      <c r="I11635" s="9">
        <f t="shared" si="183"/>
        <v>0</v>
      </c>
    </row>
    <row r="11636" spans="9:9" ht="18.75" x14ac:dyDescent="0.25">
      <c r="I11636" s="9">
        <f t="shared" si="183"/>
        <v>0</v>
      </c>
    </row>
    <row r="11637" spans="9:9" ht="18.75" x14ac:dyDescent="0.25">
      <c r="I11637" s="9">
        <f t="shared" si="183"/>
        <v>0</v>
      </c>
    </row>
    <row r="11638" spans="9:9" ht="18.75" x14ac:dyDescent="0.25">
      <c r="I11638" s="9">
        <f t="shared" si="183"/>
        <v>0</v>
      </c>
    </row>
    <row r="11639" spans="9:9" ht="18.75" x14ac:dyDescent="0.25">
      <c r="I11639" s="9">
        <f t="shared" si="183"/>
        <v>0</v>
      </c>
    </row>
    <row r="11640" spans="9:9" ht="18.75" x14ac:dyDescent="0.25">
      <c r="I11640" s="9">
        <f t="shared" si="183"/>
        <v>0</v>
      </c>
    </row>
    <row r="11641" spans="9:9" ht="18.75" x14ac:dyDescent="0.25">
      <c r="I11641" s="9">
        <f t="shared" si="183"/>
        <v>0</v>
      </c>
    </row>
    <row r="11642" spans="9:9" ht="18.75" x14ac:dyDescent="0.25">
      <c r="I11642" s="9">
        <f t="shared" si="183"/>
        <v>0</v>
      </c>
    </row>
    <row r="11643" spans="9:9" ht="18.75" x14ac:dyDescent="0.25">
      <c r="I11643" s="9">
        <f t="shared" si="183"/>
        <v>0</v>
      </c>
    </row>
    <row r="11644" spans="9:9" ht="18.75" x14ac:dyDescent="0.25">
      <c r="I11644" s="9">
        <f t="shared" si="183"/>
        <v>0</v>
      </c>
    </row>
    <row r="11645" spans="9:9" ht="18.75" x14ac:dyDescent="0.25">
      <c r="I11645" s="9">
        <f t="shared" si="183"/>
        <v>0</v>
      </c>
    </row>
    <row r="11646" spans="9:9" ht="18.75" x14ac:dyDescent="0.25">
      <c r="I11646" s="9">
        <f t="shared" si="183"/>
        <v>0</v>
      </c>
    </row>
    <row r="11647" spans="9:9" ht="18.75" x14ac:dyDescent="0.25">
      <c r="I11647" s="9">
        <f t="shared" si="183"/>
        <v>0</v>
      </c>
    </row>
    <row r="11648" spans="9:9" ht="18.75" x14ac:dyDescent="0.25">
      <c r="I11648" s="9">
        <f t="shared" si="183"/>
        <v>0</v>
      </c>
    </row>
    <row r="11649" spans="9:9" ht="18.75" x14ac:dyDescent="0.25">
      <c r="I11649" s="9">
        <f t="shared" si="183"/>
        <v>0</v>
      </c>
    </row>
    <row r="11650" spans="9:9" ht="18.75" x14ac:dyDescent="0.25">
      <c r="I11650" s="9">
        <f t="shared" si="183"/>
        <v>0</v>
      </c>
    </row>
    <row r="11651" spans="9:9" ht="18.75" x14ac:dyDescent="0.25">
      <c r="I11651" s="9">
        <f t="shared" si="183"/>
        <v>0</v>
      </c>
    </row>
    <row r="11652" spans="9:9" ht="18.75" x14ac:dyDescent="0.25">
      <c r="I11652" s="9">
        <f t="shared" si="183"/>
        <v>0</v>
      </c>
    </row>
    <row r="11653" spans="9:9" ht="18.75" x14ac:dyDescent="0.25">
      <c r="I11653" s="9">
        <f t="shared" si="183"/>
        <v>0</v>
      </c>
    </row>
    <row r="11654" spans="9:9" ht="18.75" x14ac:dyDescent="0.25">
      <c r="I11654" s="9">
        <f t="shared" si="183"/>
        <v>0</v>
      </c>
    </row>
    <row r="11655" spans="9:9" ht="18.75" x14ac:dyDescent="0.25">
      <c r="I11655" s="9">
        <f t="shared" si="183"/>
        <v>0</v>
      </c>
    </row>
    <row r="11656" spans="9:9" ht="18.75" x14ac:dyDescent="0.25">
      <c r="I11656" s="9">
        <f t="shared" ref="I11656:I11719" si="184">IFERROR((G11656*F11656)-H11656,"")</f>
        <v>0</v>
      </c>
    </row>
    <row r="11657" spans="9:9" ht="18.75" x14ac:dyDescent="0.25">
      <c r="I11657" s="9">
        <f t="shared" si="184"/>
        <v>0</v>
      </c>
    </row>
    <row r="11658" spans="9:9" ht="18.75" x14ac:dyDescent="0.25">
      <c r="I11658" s="9">
        <f t="shared" si="184"/>
        <v>0</v>
      </c>
    </row>
    <row r="11659" spans="9:9" ht="18.75" x14ac:dyDescent="0.25">
      <c r="I11659" s="9">
        <f t="shared" si="184"/>
        <v>0</v>
      </c>
    </row>
    <row r="11660" spans="9:9" ht="18.75" x14ac:dyDescent="0.25">
      <c r="I11660" s="9">
        <f t="shared" si="184"/>
        <v>0</v>
      </c>
    </row>
    <row r="11661" spans="9:9" ht="18.75" x14ac:dyDescent="0.25">
      <c r="I11661" s="9">
        <f t="shared" si="184"/>
        <v>0</v>
      </c>
    </row>
    <row r="11662" spans="9:9" ht="18.75" x14ac:dyDescent="0.25">
      <c r="I11662" s="9">
        <f t="shared" si="184"/>
        <v>0</v>
      </c>
    </row>
    <row r="11663" spans="9:9" ht="18.75" x14ac:dyDescent="0.25">
      <c r="I11663" s="9">
        <f t="shared" si="184"/>
        <v>0</v>
      </c>
    </row>
    <row r="11664" spans="9:9" ht="18.75" x14ac:dyDescent="0.25">
      <c r="I11664" s="9">
        <f t="shared" si="184"/>
        <v>0</v>
      </c>
    </row>
    <row r="11665" spans="9:9" ht="18.75" x14ac:dyDescent="0.25">
      <c r="I11665" s="9">
        <f t="shared" si="184"/>
        <v>0</v>
      </c>
    </row>
    <row r="11666" spans="9:9" ht="18.75" x14ac:dyDescent="0.25">
      <c r="I11666" s="9">
        <f t="shared" si="184"/>
        <v>0</v>
      </c>
    </row>
    <row r="11667" spans="9:9" ht="18.75" x14ac:dyDescent="0.25">
      <c r="I11667" s="9">
        <f t="shared" si="184"/>
        <v>0</v>
      </c>
    </row>
    <row r="11668" spans="9:9" ht="18.75" x14ac:dyDescent="0.25">
      <c r="I11668" s="9">
        <f t="shared" si="184"/>
        <v>0</v>
      </c>
    </row>
    <row r="11669" spans="9:9" ht="18.75" x14ac:dyDescent="0.25">
      <c r="I11669" s="9">
        <f t="shared" si="184"/>
        <v>0</v>
      </c>
    </row>
    <row r="11670" spans="9:9" ht="18.75" x14ac:dyDescent="0.25">
      <c r="I11670" s="9">
        <f t="shared" si="184"/>
        <v>0</v>
      </c>
    </row>
    <row r="11671" spans="9:9" ht="18.75" x14ac:dyDescent="0.25">
      <c r="I11671" s="9">
        <f t="shared" si="184"/>
        <v>0</v>
      </c>
    </row>
    <row r="11672" spans="9:9" ht="18.75" x14ac:dyDescent="0.25">
      <c r="I11672" s="9">
        <f t="shared" si="184"/>
        <v>0</v>
      </c>
    </row>
    <row r="11673" spans="9:9" ht="18.75" x14ac:dyDescent="0.25">
      <c r="I11673" s="9">
        <f t="shared" si="184"/>
        <v>0</v>
      </c>
    </row>
    <row r="11674" spans="9:9" ht="18.75" x14ac:dyDescent="0.25">
      <c r="I11674" s="9">
        <f t="shared" si="184"/>
        <v>0</v>
      </c>
    </row>
    <row r="11675" spans="9:9" ht="18.75" x14ac:dyDescent="0.25">
      <c r="I11675" s="9">
        <f t="shared" si="184"/>
        <v>0</v>
      </c>
    </row>
    <row r="11676" spans="9:9" ht="18.75" x14ac:dyDescent="0.25">
      <c r="I11676" s="9">
        <f t="shared" si="184"/>
        <v>0</v>
      </c>
    </row>
    <row r="11677" spans="9:9" ht="18.75" x14ac:dyDescent="0.25">
      <c r="I11677" s="9">
        <f t="shared" si="184"/>
        <v>0</v>
      </c>
    </row>
    <row r="11678" spans="9:9" ht="18.75" x14ac:dyDescent="0.25">
      <c r="I11678" s="9">
        <f t="shared" si="184"/>
        <v>0</v>
      </c>
    </row>
    <row r="11679" spans="9:9" ht="18.75" x14ac:dyDescent="0.25">
      <c r="I11679" s="9">
        <f t="shared" si="184"/>
        <v>0</v>
      </c>
    </row>
    <row r="11680" spans="9:9" ht="18.75" x14ac:dyDescent="0.25">
      <c r="I11680" s="9">
        <f t="shared" si="184"/>
        <v>0</v>
      </c>
    </row>
    <row r="11681" spans="9:9" ht="18.75" x14ac:dyDescent="0.25">
      <c r="I11681" s="9">
        <f t="shared" si="184"/>
        <v>0</v>
      </c>
    </row>
    <row r="11682" spans="9:9" ht="18.75" x14ac:dyDescent="0.25">
      <c r="I11682" s="9">
        <f t="shared" si="184"/>
        <v>0</v>
      </c>
    </row>
    <row r="11683" spans="9:9" ht="18.75" x14ac:dyDescent="0.25">
      <c r="I11683" s="9">
        <f t="shared" si="184"/>
        <v>0</v>
      </c>
    </row>
    <row r="11684" spans="9:9" ht="18.75" x14ac:dyDescent="0.25">
      <c r="I11684" s="9">
        <f t="shared" si="184"/>
        <v>0</v>
      </c>
    </row>
    <row r="11685" spans="9:9" ht="18.75" x14ac:dyDescent="0.25">
      <c r="I11685" s="9">
        <f t="shared" si="184"/>
        <v>0</v>
      </c>
    </row>
    <row r="11686" spans="9:9" ht="18.75" x14ac:dyDescent="0.25">
      <c r="I11686" s="9">
        <f t="shared" si="184"/>
        <v>0</v>
      </c>
    </row>
    <row r="11687" spans="9:9" ht="18.75" x14ac:dyDescent="0.25">
      <c r="I11687" s="9">
        <f t="shared" si="184"/>
        <v>0</v>
      </c>
    </row>
    <row r="11688" spans="9:9" ht="18.75" x14ac:dyDescent="0.25">
      <c r="I11688" s="9">
        <f t="shared" si="184"/>
        <v>0</v>
      </c>
    </row>
    <row r="11689" spans="9:9" ht="18.75" x14ac:dyDescent="0.25">
      <c r="I11689" s="9">
        <f t="shared" si="184"/>
        <v>0</v>
      </c>
    </row>
    <row r="11690" spans="9:9" ht="18.75" x14ac:dyDescent="0.25">
      <c r="I11690" s="9">
        <f t="shared" si="184"/>
        <v>0</v>
      </c>
    </row>
    <row r="11691" spans="9:9" ht="18.75" x14ac:dyDescent="0.25">
      <c r="I11691" s="9">
        <f t="shared" si="184"/>
        <v>0</v>
      </c>
    </row>
    <row r="11692" spans="9:9" ht="18.75" x14ac:dyDescent="0.25">
      <c r="I11692" s="9">
        <f t="shared" si="184"/>
        <v>0</v>
      </c>
    </row>
    <row r="11693" spans="9:9" ht="18.75" x14ac:dyDescent="0.25">
      <c r="I11693" s="9">
        <f t="shared" si="184"/>
        <v>0</v>
      </c>
    </row>
    <row r="11694" spans="9:9" ht="18.75" x14ac:dyDescent="0.25">
      <c r="I11694" s="9">
        <f t="shared" si="184"/>
        <v>0</v>
      </c>
    </row>
    <row r="11695" spans="9:9" ht="18.75" x14ac:dyDescent="0.25">
      <c r="I11695" s="9">
        <f t="shared" si="184"/>
        <v>0</v>
      </c>
    </row>
    <row r="11696" spans="9:9" ht="18.75" x14ac:dyDescent="0.25">
      <c r="I11696" s="9">
        <f t="shared" si="184"/>
        <v>0</v>
      </c>
    </row>
    <row r="11697" spans="9:9" ht="18.75" x14ac:dyDescent="0.25">
      <c r="I11697" s="9">
        <f t="shared" si="184"/>
        <v>0</v>
      </c>
    </row>
    <row r="11698" spans="9:9" ht="18.75" x14ac:dyDescent="0.25">
      <c r="I11698" s="9">
        <f t="shared" si="184"/>
        <v>0</v>
      </c>
    </row>
    <row r="11699" spans="9:9" ht="18.75" x14ac:dyDescent="0.25">
      <c r="I11699" s="9">
        <f t="shared" si="184"/>
        <v>0</v>
      </c>
    </row>
    <row r="11700" spans="9:9" ht="18.75" x14ac:dyDescent="0.25">
      <c r="I11700" s="9">
        <f t="shared" si="184"/>
        <v>0</v>
      </c>
    </row>
    <row r="11701" spans="9:9" ht="18.75" x14ac:dyDescent="0.25">
      <c r="I11701" s="9">
        <f t="shared" si="184"/>
        <v>0</v>
      </c>
    </row>
    <row r="11702" spans="9:9" ht="18.75" x14ac:dyDescent="0.25">
      <c r="I11702" s="9">
        <f t="shared" si="184"/>
        <v>0</v>
      </c>
    </row>
    <row r="11703" spans="9:9" ht="18.75" x14ac:dyDescent="0.25">
      <c r="I11703" s="9">
        <f t="shared" si="184"/>
        <v>0</v>
      </c>
    </row>
    <row r="11704" spans="9:9" ht="18.75" x14ac:dyDescent="0.25">
      <c r="I11704" s="9">
        <f t="shared" si="184"/>
        <v>0</v>
      </c>
    </row>
    <row r="11705" spans="9:9" ht="18.75" x14ac:dyDescent="0.25">
      <c r="I11705" s="9">
        <f t="shared" si="184"/>
        <v>0</v>
      </c>
    </row>
    <row r="11706" spans="9:9" ht="18.75" x14ac:dyDescent="0.25">
      <c r="I11706" s="9">
        <f t="shared" si="184"/>
        <v>0</v>
      </c>
    </row>
    <row r="11707" spans="9:9" ht="18.75" x14ac:dyDescent="0.25">
      <c r="I11707" s="9">
        <f t="shared" si="184"/>
        <v>0</v>
      </c>
    </row>
    <row r="11708" spans="9:9" ht="18.75" x14ac:dyDescent="0.25">
      <c r="I11708" s="9">
        <f t="shared" si="184"/>
        <v>0</v>
      </c>
    </row>
    <row r="11709" spans="9:9" ht="18.75" x14ac:dyDescent="0.25">
      <c r="I11709" s="9">
        <f t="shared" si="184"/>
        <v>0</v>
      </c>
    </row>
    <row r="11710" spans="9:9" ht="18.75" x14ac:dyDescent="0.25">
      <c r="I11710" s="9">
        <f t="shared" si="184"/>
        <v>0</v>
      </c>
    </row>
    <row r="11711" spans="9:9" ht="18.75" x14ac:dyDescent="0.25">
      <c r="I11711" s="9">
        <f t="shared" si="184"/>
        <v>0</v>
      </c>
    </row>
    <row r="11712" spans="9:9" ht="18.75" x14ac:dyDescent="0.25">
      <c r="I11712" s="9">
        <f t="shared" si="184"/>
        <v>0</v>
      </c>
    </row>
    <row r="11713" spans="9:9" ht="18.75" x14ac:dyDescent="0.25">
      <c r="I11713" s="9">
        <f t="shared" si="184"/>
        <v>0</v>
      </c>
    </row>
    <row r="11714" spans="9:9" ht="18.75" x14ac:dyDescent="0.25">
      <c r="I11714" s="9">
        <f t="shared" si="184"/>
        <v>0</v>
      </c>
    </row>
    <row r="11715" spans="9:9" ht="18.75" x14ac:dyDescent="0.25">
      <c r="I11715" s="9">
        <f t="shared" si="184"/>
        <v>0</v>
      </c>
    </row>
    <row r="11716" spans="9:9" ht="18.75" x14ac:dyDescent="0.25">
      <c r="I11716" s="9">
        <f t="shared" si="184"/>
        <v>0</v>
      </c>
    </row>
    <row r="11717" spans="9:9" ht="18.75" x14ac:dyDescent="0.25">
      <c r="I11717" s="9">
        <f t="shared" si="184"/>
        <v>0</v>
      </c>
    </row>
    <row r="11718" spans="9:9" ht="18.75" x14ac:dyDescent="0.25">
      <c r="I11718" s="9">
        <f t="shared" si="184"/>
        <v>0</v>
      </c>
    </row>
    <row r="11719" spans="9:9" ht="18.75" x14ac:dyDescent="0.25">
      <c r="I11719" s="9">
        <f t="shared" si="184"/>
        <v>0</v>
      </c>
    </row>
    <row r="11720" spans="9:9" ht="18.75" x14ac:dyDescent="0.25">
      <c r="I11720" s="9">
        <f t="shared" ref="I11720:I11783" si="185">IFERROR((G11720*F11720)-H11720,"")</f>
        <v>0</v>
      </c>
    </row>
    <row r="11721" spans="9:9" ht="18.75" x14ac:dyDescent="0.25">
      <c r="I11721" s="9">
        <f t="shared" si="185"/>
        <v>0</v>
      </c>
    </row>
    <row r="11722" spans="9:9" ht="18.75" x14ac:dyDescent="0.25">
      <c r="I11722" s="9">
        <f t="shared" si="185"/>
        <v>0</v>
      </c>
    </row>
    <row r="11723" spans="9:9" ht="18.75" x14ac:dyDescent="0.25">
      <c r="I11723" s="9">
        <f t="shared" si="185"/>
        <v>0</v>
      </c>
    </row>
    <row r="11724" spans="9:9" ht="18.75" x14ac:dyDescent="0.25">
      <c r="I11724" s="9">
        <f t="shared" si="185"/>
        <v>0</v>
      </c>
    </row>
    <row r="11725" spans="9:9" ht="18.75" x14ac:dyDescent="0.25">
      <c r="I11725" s="9">
        <f t="shared" si="185"/>
        <v>0</v>
      </c>
    </row>
    <row r="11726" spans="9:9" ht="18.75" x14ac:dyDescent="0.25">
      <c r="I11726" s="9">
        <f t="shared" si="185"/>
        <v>0</v>
      </c>
    </row>
    <row r="11727" spans="9:9" ht="18.75" x14ac:dyDescent="0.25">
      <c r="I11727" s="9">
        <f t="shared" si="185"/>
        <v>0</v>
      </c>
    </row>
    <row r="11728" spans="9:9" ht="18.75" x14ac:dyDescent="0.25">
      <c r="I11728" s="9">
        <f t="shared" si="185"/>
        <v>0</v>
      </c>
    </row>
    <row r="11729" spans="9:9" ht="18.75" x14ac:dyDescent="0.25">
      <c r="I11729" s="9">
        <f t="shared" si="185"/>
        <v>0</v>
      </c>
    </row>
    <row r="11730" spans="9:9" ht="18.75" x14ac:dyDescent="0.25">
      <c r="I11730" s="9">
        <f t="shared" si="185"/>
        <v>0</v>
      </c>
    </row>
    <row r="11731" spans="9:9" ht="18.75" x14ac:dyDescent="0.25">
      <c r="I11731" s="9">
        <f t="shared" si="185"/>
        <v>0</v>
      </c>
    </row>
    <row r="11732" spans="9:9" ht="18.75" x14ac:dyDescent="0.25">
      <c r="I11732" s="9">
        <f t="shared" si="185"/>
        <v>0</v>
      </c>
    </row>
    <row r="11733" spans="9:9" ht="18.75" x14ac:dyDescent="0.25">
      <c r="I11733" s="9">
        <f t="shared" si="185"/>
        <v>0</v>
      </c>
    </row>
    <row r="11734" spans="9:9" ht="18.75" x14ac:dyDescent="0.25">
      <c r="I11734" s="9">
        <f t="shared" si="185"/>
        <v>0</v>
      </c>
    </row>
    <row r="11735" spans="9:9" ht="18.75" x14ac:dyDescent="0.25">
      <c r="I11735" s="9">
        <f t="shared" si="185"/>
        <v>0</v>
      </c>
    </row>
    <row r="11736" spans="9:9" ht="18.75" x14ac:dyDescent="0.25">
      <c r="I11736" s="9">
        <f t="shared" si="185"/>
        <v>0</v>
      </c>
    </row>
    <row r="11737" spans="9:9" ht="18.75" x14ac:dyDescent="0.25">
      <c r="I11737" s="9">
        <f t="shared" si="185"/>
        <v>0</v>
      </c>
    </row>
    <row r="11738" spans="9:9" ht="18.75" x14ac:dyDescent="0.25">
      <c r="I11738" s="9">
        <f t="shared" si="185"/>
        <v>0</v>
      </c>
    </row>
    <row r="11739" spans="9:9" ht="18.75" x14ac:dyDescent="0.25">
      <c r="I11739" s="9">
        <f t="shared" si="185"/>
        <v>0</v>
      </c>
    </row>
    <row r="11740" spans="9:9" ht="18.75" x14ac:dyDescent="0.25">
      <c r="I11740" s="9">
        <f t="shared" si="185"/>
        <v>0</v>
      </c>
    </row>
    <row r="11741" spans="9:9" ht="18.75" x14ac:dyDescent="0.25">
      <c r="I11741" s="9">
        <f t="shared" si="185"/>
        <v>0</v>
      </c>
    </row>
    <row r="11742" spans="9:9" ht="18.75" x14ac:dyDescent="0.25">
      <c r="I11742" s="9">
        <f t="shared" si="185"/>
        <v>0</v>
      </c>
    </row>
    <row r="11743" spans="9:9" ht="18.75" x14ac:dyDescent="0.25">
      <c r="I11743" s="9">
        <f t="shared" si="185"/>
        <v>0</v>
      </c>
    </row>
    <row r="11744" spans="9:9" ht="18.75" x14ac:dyDescent="0.25">
      <c r="I11744" s="9">
        <f t="shared" si="185"/>
        <v>0</v>
      </c>
    </row>
    <row r="11745" spans="9:9" ht="18.75" x14ac:dyDescent="0.25">
      <c r="I11745" s="9">
        <f t="shared" si="185"/>
        <v>0</v>
      </c>
    </row>
    <row r="11746" spans="9:9" ht="18.75" x14ac:dyDescent="0.25">
      <c r="I11746" s="9">
        <f t="shared" si="185"/>
        <v>0</v>
      </c>
    </row>
    <row r="11747" spans="9:9" ht="18.75" x14ac:dyDescent="0.25">
      <c r="I11747" s="9">
        <f t="shared" si="185"/>
        <v>0</v>
      </c>
    </row>
    <row r="11748" spans="9:9" ht="18.75" x14ac:dyDescent="0.25">
      <c r="I11748" s="9">
        <f t="shared" si="185"/>
        <v>0</v>
      </c>
    </row>
    <row r="11749" spans="9:9" ht="18.75" x14ac:dyDescent="0.25">
      <c r="I11749" s="9">
        <f t="shared" si="185"/>
        <v>0</v>
      </c>
    </row>
    <row r="11750" spans="9:9" ht="18.75" x14ac:dyDescent="0.25">
      <c r="I11750" s="9">
        <f t="shared" si="185"/>
        <v>0</v>
      </c>
    </row>
    <row r="11751" spans="9:9" ht="18.75" x14ac:dyDescent="0.25">
      <c r="I11751" s="9">
        <f t="shared" si="185"/>
        <v>0</v>
      </c>
    </row>
    <row r="11752" spans="9:9" ht="18.75" x14ac:dyDescent="0.25">
      <c r="I11752" s="9">
        <f t="shared" si="185"/>
        <v>0</v>
      </c>
    </row>
    <row r="11753" spans="9:9" ht="18.75" x14ac:dyDescent="0.25">
      <c r="I11753" s="9">
        <f t="shared" si="185"/>
        <v>0</v>
      </c>
    </row>
    <row r="11754" spans="9:9" ht="18.75" x14ac:dyDescent="0.25">
      <c r="I11754" s="9">
        <f t="shared" si="185"/>
        <v>0</v>
      </c>
    </row>
    <row r="11755" spans="9:9" ht="18.75" x14ac:dyDescent="0.25">
      <c r="I11755" s="9">
        <f t="shared" si="185"/>
        <v>0</v>
      </c>
    </row>
    <row r="11756" spans="9:9" ht="18.75" x14ac:dyDescent="0.25">
      <c r="I11756" s="9">
        <f t="shared" si="185"/>
        <v>0</v>
      </c>
    </row>
    <row r="11757" spans="9:9" ht="18.75" x14ac:dyDescent="0.25">
      <c r="I11757" s="9">
        <f t="shared" si="185"/>
        <v>0</v>
      </c>
    </row>
    <row r="11758" spans="9:9" ht="18.75" x14ac:dyDescent="0.25">
      <c r="I11758" s="9">
        <f t="shared" si="185"/>
        <v>0</v>
      </c>
    </row>
    <row r="11759" spans="9:9" ht="18.75" x14ac:dyDescent="0.25">
      <c r="I11759" s="9">
        <f t="shared" si="185"/>
        <v>0</v>
      </c>
    </row>
    <row r="11760" spans="9:9" ht="18.75" x14ac:dyDescent="0.25">
      <c r="I11760" s="9">
        <f t="shared" si="185"/>
        <v>0</v>
      </c>
    </row>
    <row r="11761" spans="9:9" ht="18.75" x14ac:dyDescent="0.25">
      <c r="I11761" s="9">
        <f t="shared" si="185"/>
        <v>0</v>
      </c>
    </row>
    <row r="11762" spans="9:9" ht="18.75" x14ac:dyDescent="0.25">
      <c r="I11762" s="9">
        <f t="shared" si="185"/>
        <v>0</v>
      </c>
    </row>
    <row r="11763" spans="9:9" ht="18.75" x14ac:dyDescent="0.25">
      <c r="I11763" s="9">
        <f t="shared" si="185"/>
        <v>0</v>
      </c>
    </row>
    <row r="11764" spans="9:9" ht="18.75" x14ac:dyDescent="0.25">
      <c r="I11764" s="9">
        <f t="shared" si="185"/>
        <v>0</v>
      </c>
    </row>
    <row r="11765" spans="9:9" ht="18.75" x14ac:dyDescent="0.25">
      <c r="I11765" s="9">
        <f t="shared" si="185"/>
        <v>0</v>
      </c>
    </row>
    <row r="11766" spans="9:9" ht="18.75" x14ac:dyDescent="0.25">
      <c r="I11766" s="9">
        <f t="shared" si="185"/>
        <v>0</v>
      </c>
    </row>
    <row r="11767" spans="9:9" ht="18.75" x14ac:dyDescent="0.25">
      <c r="I11767" s="9">
        <f t="shared" si="185"/>
        <v>0</v>
      </c>
    </row>
    <row r="11768" spans="9:9" ht="18.75" x14ac:dyDescent="0.25">
      <c r="I11768" s="9">
        <f t="shared" si="185"/>
        <v>0</v>
      </c>
    </row>
    <row r="11769" spans="9:9" ht="18.75" x14ac:dyDescent="0.25">
      <c r="I11769" s="9">
        <f t="shared" si="185"/>
        <v>0</v>
      </c>
    </row>
    <row r="11770" spans="9:9" ht="18.75" x14ac:dyDescent="0.25">
      <c r="I11770" s="9">
        <f t="shared" si="185"/>
        <v>0</v>
      </c>
    </row>
    <row r="11771" spans="9:9" ht="18.75" x14ac:dyDescent="0.25">
      <c r="I11771" s="9">
        <f t="shared" si="185"/>
        <v>0</v>
      </c>
    </row>
    <row r="11772" spans="9:9" ht="18.75" x14ac:dyDescent="0.25">
      <c r="I11772" s="9">
        <f t="shared" si="185"/>
        <v>0</v>
      </c>
    </row>
    <row r="11773" spans="9:9" ht="18.75" x14ac:dyDescent="0.25">
      <c r="I11773" s="9">
        <f t="shared" si="185"/>
        <v>0</v>
      </c>
    </row>
    <row r="11774" spans="9:9" ht="18.75" x14ac:dyDescent="0.25">
      <c r="I11774" s="9">
        <f t="shared" si="185"/>
        <v>0</v>
      </c>
    </row>
    <row r="11775" spans="9:9" ht="18.75" x14ac:dyDescent="0.25">
      <c r="I11775" s="9">
        <f t="shared" si="185"/>
        <v>0</v>
      </c>
    </row>
    <row r="11776" spans="9:9" ht="18.75" x14ac:dyDescent="0.25">
      <c r="I11776" s="9">
        <f t="shared" si="185"/>
        <v>0</v>
      </c>
    </row>
    <row r="11777" spans="9:9" ht="18.75" x14ac:dyDescent="0.25">
      <c r="I11777" s="9">
        <f t="shared" si="185"/>
        <v>0</v>
      </c>
    </row>
    <row r="11778" spans="9:9" ht="18.75" x14ac:dyDescent="0.25">
      <c r="I11778" s="9">
        <f t="shared" si="185"/>
        <v>0</v>
      </c>
    </row>
    <row r="11779" spans="9:9" ht="18.75" x14ac:dyDescent="0.25">
      <c r="I11779" s="9">
        <f t="shared" si="185"/>
        <v>0</v>
      </c>
    </row>
    <row r="11780" spans="9:9" ht="18.75" x14ac:dyDescent="0.25">
      <c r="I11780" s="9">
        <f t="shared" si="185"/>
        <v>0</v>
      </c>
    </row>
    <row r="11781" spans="9:9" ht="18.75" x14ac:dyDescent="0.25">
      <c r="I11781" s="9">
        <f t="shared" si="185"/>
        <v>0</v>
      </c>
    </row>
    <row r="11782" spans="9:9" ht="18.75" x14ac:dyDescent="0.25">
      <c r="I11782" s="9">
        <f t="shared" si="185"/>
        <v>0</v>
      </c>
    </row>
    <row r="11783" spans="9:9" ht="18.75" x14ac:dyDescent="0.25">
      <c r="I11783" s="9">
        <f t="shared" si="185"/>
        <v>0</v>
      </c>
    </row>
    <row r="11784" spans="9:9" ht="18.75" x14ac:dyDescent="0.25">
      <c r="I11784" s="9">
        <f t="shared" ref="I11784:I11847" si="186">IFERROR((G11784*F11784)-H11784,"")</f>
        <v>0</v>
      </c>
    </row>
    <row r="11785" spans="9:9" ht="18.75" x14ac:dyDescent="0.25">
      <c r="I11785" s="9">
        <f t="shared" si="186"/>
        <v>0</v>
      </c>
    </row>
    <row r="11786" spans="9:9" ht="18.75" x14ac:dyDescent="0.25">
      <c r="I11786" s="9">
        <f t="shared" si="186"/>
        <v>0</v>
      </c>
    </row>
    <row r="11787" spans="9:9" ht="18.75" x14ac:dyDescent="0.25">
      <c r="I11787" s="9">
        <f t="shared" si="186"/>
        <v>0</v>
      </c>
    </row>
    <row r="11788" spans="9:9" ht="18.75" x14ac:dyDescent="0.25">
      <c r="I11788" s="9">
        <f t="shared" si="186"/>
        <v>0</v>
      </c>
    </row>
    <row r="11789" spans="9:9" ht="18.75" x14ac:dyDescent="0.25">
      <c r="I11789" s="9">
        <f t="shared" si="186"/>
        <v>0</v>
      </c>
    </row>
    <row r="11790" spans="9:9" ht="18.75" x14ac:dyDescent="0.25">
      <c r="I11790" s="9">
        <f t="shared" si="186"/>
        <v>0</v>
      </c>
    </row>
    <row r="11791" spans="9:9" ht="18.75" x14ac:dyDescent="0.25">
      <c r="I11791" s="9">
        <f t="shared" si="186"/>
        <v>0</v>
      </c>
    </row>
    <row r="11792" spans="9:9" ht="18.75" x14ac:dyDescent="0.25">
      <c r="I11792" s="9">
        <f t="shared" si="186"/>
        <v>0</v>
      </c>
    </row>
    <row r="11793" spans="9:9" ht="18.75" x14ac:dyDescent="0.25">
      <c r="I11793" s="9">
        <f t="shared" si="186"/>
        <v>0</v>
      </c>
    </row>
    <row r="11794" spans="9:9" ht="18.75" x14ac:dyDescent="0.25">
      <c r="I11794" s="9">
        <f t="shared" si="186"/>
        <v>0</v>
      </c>
    </row>
    <row r="11795" spans="9:9" ht="18.75" x14ac:dyDescent="0.25">
      <c r="I11795" s="9">
        <f t="shared" si="186"/>
        <v>0</v>
      </c>
    </row>
    <row r="11796" spans="9:9" ht="18.75" x14ac:dyDescent="0.25">
      <c r="I11796" s="9">
        <f t="shared" si="186"/>
        <v>0</v>
      </c>
    </row>
    <row r="11797" spans="9:9" ht="18.75" x14ac:dyDescent="0.25">
      <c r="I11797" s="9">
        <f t="shared" si="186"/>
        <v>0</v>
      </c>
    </row>
    <row r="11798" spans="9:9" ht="18.75" x14ac:dyDescent="0.25">
      <c r="I11798" s="9">
        <f t="shared" si="186"/>
        <v>0</v>
      </c>
    </row>
    <row r="11799" spans="9:9" ht="18.75" x14ac:dyDescent="0.25">
      <c r="I11799" s="9">
        <f t="shared" si="186"/>
        <v>0</v>
      </c>
    </row>
    <row r="11800" spans="9:9" ht="18.75" x14ac:dyDescent="0.25">
      <c r="I11800" s="9">
        <f t="shared" si="186"/>
        <v>0</v>
      </c>
    </row>
    <row r="11801" spans="9:9" ht="18.75" x14ac:dyDescent="0.25">
      <c r="I11801" s="9">
        <f t="shared" si="186"/>
        <v>0</v>
      </c>
    </row>
    <row r="11802" spans="9:9" ht="18.75" x14ac:dyDescent="0.25">
      <c r="I11802" s="9">
        <f t="shared" si="186"/>
        <v>0</v>
      </c>
    </row>
    <row r="11803" spans="9:9" ht="18.75" x14ac:dyDescent="0.25">
      <c r="I11803" s="9">
        <f t="shared" si="186"/>
        <v>0</v>
      </c>
    </row>
    <row r="11804" spans="9:9" ht="18.75" x14ac:dyDescent="0.25">
      <c r="I11804" s="9">
        <f t="shared" si="186"/>
        <v>0</v>
      </c>
    </row>
    <row r="11805" spans="9:9" ht="18.75" x14ac:dyDescent="0.25">
      <c r="I11805" s="9">
        <f t="shared" si="186"/>
        <v>0</v>
      </c>
    </row>
    <row r="11806" spans="9:9" ht="18.75" x14ac:dyDescent="0.25">
      <c r="I11806" s="9">
        <f t="shared" si="186"/>
        <v>0</v>
      </c>
    </row>
    <row r="11807" spans="9:9" ht="18.75" x14ac:dyDescent="0.25">
      <c r="I11807" s="9">
        <f t="shared" si="186"/>
        <v>0</v>
      </c>
    </row>
    <row r="11808" spans="9:9" ht="18.75" x14ac:dyDescent="0.25">
      <c r="I11808" s="9">
        <f t="shared" si="186"/>
        <v>0</v>
      </c>
    </row>
    <row r="11809" spans="9:9" ht="18.75" x14ac:dyDescent="0.25">
      <c r="I11809" s="9">
        <f t="shared" si="186"/>
        <v>0</v>
      </c>
    </row>
    <row r="11810" spans="9:9" ht="18.75" x14ac:dyDescent="0.25">
      <c r="I11810" s="9">
        <f t="shared" si="186"/>
        <v>0</v>
      </c>
    </row>
    <row r="11811" spans="9:9" ht="18.75" x14ac:dyDescent="0.25">
      <c r="I11811" s="9">
        <f t="shared" si="186"/>
        <v>0</v>
      </c>
    </row>
    <row r="11812" spans="9:9" ht="18.75" x14ac:dyDescent="0.25">
      <c r="I11812" s="9">
        <f t="shared" si="186"/>
        <v>0</v>
      </c>
    </row>
    <row r="11813" spans="9:9" ht="18.75" x14ac:dyDescent="0.25">
      <c r="I11813" s="9">
        <f t="shared" si="186"/>
        <v>0</v>
      </c>
    </row>
    <row r="11814" spans="9:9" ht="18.75" x14ac:dyDescent="0.25">
      <c r="I11814" s="9">
        <f t="shared" si="186"/>
        <v>0</v>
      </c>
    </row>
    <row r="11815" spans="9:9" ht="18.75" x14ac:dyDescent="0.25">
      <c r="I11815" s="9">
        <f t="shared" si="186"/>
        <v>0</v>
      </c>
    </row>
    <row r="11816" spans="9:9" ht="18.75" x14ac:dyDescent="0.25">
      <c r="I11816" s="9">
        <f t="shared" si="186"/>
        <v>0</v>
      </c>
    </row>
    <row r="11817" spans="9:9" ht="18.75" x14ac:dyDescent="0.25">
      <c r="I11817" s="9">
        <f t="shared" si="186"/>
        <v>0</v>
      </c>
    </row>
    <row r="11818" spans="9:9" ht="18.75" x14ac:dyDescent="0.25">
      <c r="I11818" s="9">
        <f t="shared" si="186"/>
        <v>0</v>
      </c>
    </row>
    <row r="11819" spans="9:9" ht="18.75" x14ac:dyDescent="0.25">
      <c r="I11819" s="9">
        <f t="shared" si="186"/>
        <v>0</v>
      </c>
    </row>
    <row r="11820" spans="9:9" ht="18.75" x14ac:dyDescent="0.25">
      <c r="I11820" s="9">
        <f t="shared" si="186"/>
        <v>0</v>
      </c>
    </row>
    <row r="11821" spans="9:9" ht="18.75" x14ac:dyDescent="0.25">
      <c r="I11821" s="9">
        <f t="shared" si="186"/>
        <v>0</v>
      </c>
    </row>
    <row r="11822" spans="9:9" ht="18.75" x14ac:dyDescent="0.25">
      <c r="I11822" s="9">
        <f t="shared" si="186"/>
        <v>0</v>
      </c>
    </row>
    <row r="11823" spans="9:9" ht="18.75" x14ac:dyDescent="0.25">
      <c r="I11823" s="9">
        <f t="shared" si="186"/>
        <v>0</v>
      </c>
    </row>
    <row r="11824" spans="9:9" ht="18.75" x14ac:dyDescent="0.25">
      <c r="I11824" s="9">
        <f t="shared" si="186"/>
        <v>0</v>
      </c>
    </row>
    <row r="11825" spans="9:9" ht="18.75" x14ac:dyDescent="0.25">
      <c r="I11825" s="9">
        <f t="shared" si="186"/>
        <v>0</v>
      </c>
    </row>
    <row r="11826" spans="9:9" ht="18.75" x14ac:dyDescent="0.25">
      <c r="I11826" s="9">
        <f t="shared" si="186"/>
        <v>0</v>
      </c>
    </row>
    <row r="11827" spans="9:9" ht="18.75" x14ac:dyDescent="0.25">
      <c r="I11827" s="9">
        <f t="shared" si="186"/>
        <v>0</v>
      </c>
    </row>
    <row r="11828" spans="9:9" ht="18.75" x14ac:dyDescent="0.25">
      <c r="I11828" s="9">
        <f t="shared" si="186"/>
        <v>0</v>
      </c>
    </row>
    <row r="11829" spans="9:9" ht="18.75" x14ac:dyDescent="0.25">
      <c r="I11829" s="9">
        <f t="shared" si="186"/>
        <v>0</v>
      </c>
    </row>
    <row r="11830" spans="9:9" ht="18.75" x14ac:dyDescent="0.25">
      <c r="I11830" s="9">
        <f t="shared" si="186"/>
        <v>0</v>
      </c>
    </row>
    <row r="11831" spans="9:9" ht="18.75" x14ac:dyDescent="0.25">
      <c r="I11831" s="9">
        <f t="shared" si="186"/>
        <v>0</v>
      </c>
    </row>
    <row r="11832" spans="9:9" ht="18.75" x14ac:dyDescent="0.25">
      <c r="I11832" s="9">
        <f t="shared" si="186"/>
        <v>0</v>
      </c>
    </row>
    <row r="11833" spans="9:9" ht="18.75" x14ac:dyDescent="0.25">
      <c r="I11833" s="9">
        <f t="shared" si="186"/>
        <v>0</v>
      </c>
    </row>
    <row r="11834" spans="9:9" ht="18.75" x14ac:dyDescent="0.25">
      <c r="I11834" s="9">
        <f t="shared" si="186"/>
        <v>0</v>
      </c>
    </row>
    <row r="11835" spans="9:9" ht="18.75" x14ac:dyDescent="0.25">
      <c r="I11835" s="9">
        <f t="shared" si="186"/>
        <v>0</v>
      </c>
    </row>
    <row r="11836" spans="9:9" ht="18.75" x14ac:dyDescent="0.25">
      <c r="I11836" s="9">
        <f t="shared" si="186"/>
        <v>0</v>
      </c>
    </row>
    <row r="11837" spans="9:9" ht="18.75" x14ac:dyDescent="0.25">
      <c r="I11837" s="9">
        <f t="shared" si="186"/>
        <v>0</v>
      </c>
    </row>
    <row r="11838" spans="9:9" ht="18.75" x14ac:dyDescent="0.25">
      <c r="I11838" s="9">
        <f t="shared" si="186"/>
        <v>0</v>
      </c>
    </row>
    <row r="11839" spans="9:9" ht="18.75" x14ac:dyDescent="0.25">
      <c r="I11839" s="9">
        <f t="shared" si="186"/>
        <v>0</v>
      </c>
    </row>
    <row r="11840" spans="9:9" ht="18.75" x14ac:dyDescent="0.25">
      <c r="I11840" s="9">
        <f t="shared" si="186"/>
        <v>0</v>
      </c>
    </row>
    <row r="11841" spans="9:9" ht="18.75" x14ac:dyDescent="0.25">
      <c r="I11841" s="9">
        <f t="shared" si="186"/>
        <v>0</v>
      </c>
    </row>
    <row r="11842" spans="9:9" ht="18.75" x14ac:dyDescent="0.25">
      <c r="I11842" s="9">
        <f t="shared" si="186"/>
        <v>0</v>
      </c>
    </row>
    <row r="11843" spans="9:9" ht="18.75" x14ac:dyDescent="0.25">
      <c r="I11843" s="9">
        <f t="shared" si="186"/>
        <v>0</v>
      </c>
    </row>
    <row r="11844" spans="9:9" ht="18.75" x14ac:dyDescent="0.25">
      <c r="I11844" s="9">
        <f t="shared" si="186"/>
        <v>0</v>
      </c>
    </row>
    <row r="11845" spans="9:9" ht="18.75" x14ac:dyDescent="0.25">
      <c r="I11845" s="9">
        <f t="shared" si="186"/>
        <v>0</v>
      </c>
    </row>
    <row r="11846" spans="9:9" ht="18.75" x14ac:dyDescent="0.25">
      <c r="I11846" s="9">
        <f t="shared" si="186"/>
        <v>0</v>
      </c>
    </row>
    <row r="11847" spans="9:9" ht="18.75" x14ac:dyDescent="0.25">
      <c r="I11847" s="9">
        <f t="shared" si="186"/>
        <v>0</v>
      </c>
    </row>
    <row r="11848" spans="9:9" ht="18.75" x14ac:dyDescent="0.25">
      <c r="I11848" s="9">
        <f t="shared" ref="I11848:I11911" si="187">IFERROR((G11848*F11848)-H11848,"")</f>
        <v>0</v>
      </c>
    </row>
    <row r="11849" spans="9:9" ht="18.75" x14ac:dyDescent="0.25">
      <c r="I11849" s="9">
        <f t="shared" si="187"/>
        <v>0</v>
      </c>
    </row>
    <row r="11850" spans="9:9" ht="18.75" x14ac:dyDescent="0.25">
      <c r="I11850" s="9">
        <f t="shared" si="187"/>
        <v>0</v>
      </c>
    </row>
    <row r="11851" spans="9:9" ht="18.75" x14ac:dyDescent="0.25">
      <c r="I11851" s="9">
        <f t="shared" si="187"/>
        <v>0</v>
      </c>
    </row>
    <row r="11852" spans="9:9" ht="18.75" x14ac:dyDescent="0.25">
      <c r="I11852" s="9">
        <f t="shared" si="187"/>
        <v>0</v>
      </c>
    </row>
    <row r="11853" spans="9:9" ht="18.75" x14ac:dyDescent="0.25">
      <c r="I11853" s="9">
        <f t="shared" si="187"/>
        <v>0</v>
      </c>
    </row>
    <row r="11854" spans="9:9" ht="18.75" x14ac:dyDescent="0.25">
      <c r="I11854" s="9">
        <f t="shared" si="187"/>
        <v>0</v>
      </c>
    </row>
    <row r="11855" spans="9:9" ht="18.75" x14ac:dyDescent="0.25">
      <c r="I11855" s="9">
        <f t="shared" si="187"/>
        <v>0</v>
      </c>
    </row>
    <row r="11856" spans="9:9" ht="18.75" x14ac:dyDescent="0.25">
      <c r="I11856" s="9">
        <f t="shared" si="187"/>
        <v>0</v>
      </c>
    </row>
    <row r="11857" spans="9:9" ht="18.75" x14ac:dyDescent="0.25">
      <c r="I11857" s="9">
        <f t="shared" si="187"/>
        <v>0</v>
      </c>
    </row>
    <row r="11858" spans="9:9" ht="18.75" x14ac:dyDescent="0.25">
      <c r="I11858" s="9">
        <f t="shared" si="187"/>
        <v>0</v>
      </c>
    </row>
    <row r="11859" spans="9:9" ht="18.75" x14ac:dyDescent="0.25">
      <c r="I11859" s="9">
        <f t="shared" si="187"/>
        <v>0</v>
      </c>
    </row>
    <row r="11860" spans="9:9" ht="18.75" x14ac:dyDescent="0.25">
      <c r="I11860" s="9">
        <f t="shared" si="187"/>
        <v>0</v>
      </c>
    </row>
    <row r="11861" spans="9:9" ht="18.75" x14ac:dyDescent="0.25">
      <c r="I11861" s="9">
        <f t="shared" si="187"/>
        <v>0</v>
      </c>
    </row>
    <row r="11862" spans="9:9" ht="18.75" x14ac:dyDescent="0.25">
      <c r="I11862" s="9">
        <f t="shared" si="187"/>
        <v>0</v>
      </c>
    </row>
    <row r="11863" spans="9:9" ht="18.75" x14ac:dyDescent="0.25">
      <c r="I11863" s="9">
        <f t="shared" si="187"/>
        <v>0</v>
      </c>
    </row>
    <row r="11864" spans="9:9" ht="18.75" x14ac:dyDescent="0.25">
      <c r="I11864" s="9">
        <f t="shared" si="187"/>
        <v>0</v>
      </c>
    </row>
    <row r="11865" spans="9:9" ht="18.75" x14ac:dyDescent="0.25">
      <c r="I11865" s="9">
        <f t="shared" si="187"/>
        <v>0</v>
      </c>
    </row>
    <row r="11866" spans="9:9" ht="18.75" x14ac:dyDescent="0.25">
      <c r="I11866" s="9">
        <f t="shared" si="187"/>
        <v>0</v>
      </c>
    </row>
    <row r="11867" spans="9:9" ht="18.75" x14ac:dyDescent="0.25">
      <c r="I11867" s="9">
        <f t="shared" si="187"/>
        <v>0</v>
      </c>
    </row>
    <row r="11868" spans="9:9" ht="18.75" x14ac:dyDescent="0.25">
      <c r="I11868" s="9">
        <f t="shared" si="187"/>
        <v>0</v>
      </c>
    </row>
    <row r="11869" spans="9:9" ht="18.75" x14ac:dyDescent="0.25">
      <c r="I11869" s="9">
        <f t="shared" si="187"/>
        <v>0</v>
      </c>
    </row>
    <row r="11870" spans="9:9" ht="18.75" x14ac:dyDescent="0.25">
      <c r="I11870" s="9">
        <f t="shared" si="187"/>
        <v>0</v>
      </c>
    </row>
    <row r="11871" spans="9:9" ht="18.75" x14ac:dyDescent="0.25">
      <c r="I11871" s="9">
        <f t="shared" si="187"/>
        <v>0</v>
      </c>
    </row>
    <row r="11872" spans="9:9" ht="18.75" x14ac:dyDescent="0.25">
      <c r="I11872" s="9">
        <f t="shared" si="187"/>
        <v>0</v>
      </c>
    </row>
    <row r="11873" spans="9:9" ht="18.75" x14ac:dyDescent="0.25">
      <c r="I11873" s="9">
        <f t="shared" si="187"/>
        <v>0</v>
      </c>
    </row>
    <row r="11874" spans="9:9" ht="18.75" x14ac:dyDescent="0.25">
      <c r="I11874" s="9">
        <f t="shared" si="187"/>
        <v>0</v>
      </c>
    </row>
    <row r="11875" spans="9:9" ht="18.75" x14ac:dyDescent="0.25">
      <c r="I11875" s="9">
        <f t="shared" si="187"/>
        <v>0</v>
      </c>
    </row>
    <row r="11876" spans="9:9" ht="18.75" x14ac:dyDescent="0.25">
      <c r="I11876" s="9">
        <f t="shared" si="187"/>
        <v>0</v>
      </c>
    </row>
    <row r="11877" spans="9:9" ht="18.75" x14ac:dyDescent="0.25">
      <c r="I11877" s="9">
        <f t="shared" si="187"/>
        <v>0</v>
      </c>
    </row>
    <row r="11878" spans="9:9" ht="18.75" x14ac:dyDescent="0.25">
      <c r="I11878" s="9">
        <f t="shared" si="187"/>
        <v>0</v>
      </c>
    </row>
    <row r="11879" spans="9:9" ht="18.75" x14ac:dyDescent="0.25">
      <c r="I11879" s="9">
        <f t="shared" si="187"/>
        <v>0</v>
      </c>
    </row>
    <row r="11880" spans="9:9" ht="18.75" x14ac:dyDescent="0.25">
      <c r="I11880" s="9">
        <f t="shared" si="187"/>
        <v>0</v>
      </c>
    </row>
    <row r="11881" spans="9:9" ht="18.75" x14ac:dyDescent="0.25">
      <c r="I11881" s="9">
        <f t="shared" si="187"/>
        <v>0</v>
      </c>
    </row>
    <row r="11882" spans="9:9" ht="18.75" x14ac:dyDescent="0.25">
      <c r="I11882" s="9">
        <f t="shared" si="187"/>
        <v>0</v>
      </c>
    </row>
    <row r="11883" spans="9:9" ht="18.75" x14ac:dyDescent="0.25">
      <c r="I11883" s="9">
        <f t="shared" si="187"/>
        <v>0</v>
      </c>
    </row>
    <row r="11884" spans="9:9" ht="18.75" x14ac:dyDescent="0.25">
      <c r="I11884" s="9">
        <f t="shared" si="187"/>
        <v>0</v>
      </c>
    </row>
    <row r="11885" spans="9:9" ht="18.75" x14ac:dyDescent="0.25">
      <c r="I11885" s="9">
        <f t="shared" si="187"/>
        <v>0</v>
      </c>
    </row>
    <row r="11886" spans="9:9" ht="18.75" x14ac:dyDescent="0.25">
      <c r="I11886" s="9">
        <f t="shared" si="187"/>
        <v>0</v>
      </c>
    </row>
    <row r="11887" spans="9:9" ht="18.75" x14ac:dyDescent="0.25">
      <c r="I11887" s="9">
        <f t="shared" si="187"/>
        <v>0</v>
      </c>
    </row>
    <row r="11888" spans="9:9" ht="18.75" x14ac:dyDescent="0.25">
      <c r="I11888" s="9">
        <f t="shared" si="187"/>
        <v>0</v>
      </c>
    </row>
    <row r="11889" spans="9:9" ht="18.75" x14ac:dyDescent="0.25">
      <c r="I11889" s="9">
        <f t="shared" si="187"/>
        <v>0</v>
      </c>
    </row>
    <row r="11890" spans="9:9" ht="18.75" x14ac:dyDescent="0.25">
      <c r="I11890" s="9">
        <f t="shared" si="187"/>
        <v>0</v>
      </c>
    </row>
    <row r="11891" spans="9:9" ht="18.75" x14ac:dyDescent="0.25">
      <c r="I11891" s="9">
        <f t="shared" si="187"/>
        <v>0</v>
      </c>
    </row>
    <row r="11892" spans="9:9" ht="18.75" x14ac:dyDescent="0.25">
      <c r="I11892" s="9">
        <f t="shared" si="187"/>
        <v>0</v>
      </c>
    </row>
    <row r="11893" spans="9:9" ht="18.75" x14ac:dyDescent="0.25">
      <c r="I11893" s="9">
        <f t="shared" si="187"/>
        <v>0</v>
      </c>
    </row>
    <row r="11894" spans="9:9" ht="18.75" x14ac:dyDescent="0.25">
      <c r="I11894" s="9">
        <f t="shared" si="187"/>
        <v>0</v>
      </c>
    </row>
    <row r="11895" spans="9:9" ht="18.75" x14ac:dyDescent="0.25">
      <c r="I11895" s="9">
        <f t="shared" si="187"/>
        <v>0</v>
      </c>
    </row>
    <row r="11896" spans="9:9" ht="18.75" x14ac:dyDescent="0.25">
      <c r="I11896" s="9">
        <f t="shared" si="187"/>
        <v>0</v>
      </c>
    </row>
    <row r="11897" spans="9:9" ht="18.75" x14ac:dyDescent="0.25">
      <c r="I11897" s="9">
        <f t="shared" si="187"/>
        <v>0</v>
      </c>
    </row>
    <row r="11898" spans="9:9" ht="18.75" x14ac:dyDescent="0.25">
      <c r="I11898" s="9">
        <f t="shared" si="187"/>
        <v>0</v>
      </c>
    </row>
    <row r="11899" spans="9:9" ht="18.75" x14ac:dyDescent="0.25">
      <c r="I11899" s="9">
        <f t="shared" si="187"/>
        <v>0</v>
      </c>
    </row>
    <row r="11900" spans="9:9" ht="18.75" x14ac:dyDescent="0.25">
      <c r="I11900" s="9">
        <f t="shared" si="187"/>
        <v>0</v>
      </c>
    </row>
    <row r="11901" spans="9:9" ht="18.75" x14ac:dyDescent="0.25">
      <c r="I11901" s="9">
        <f t="shared" si="187"/>
        <v>0</v>
      </c>
    </row>
    <row r="11902" spans="9:9" ht="18.75" x14ac:dyDescent="0.25">
      <c r="I11902" s="9">
        <f t="shared" si="187"/>
        <v>0</v>
      </c>
    </row>
    <row r="11903" spans="9:9" ht="18.75" x14ac:dyDescent="0.25">
      <c r="I11903" s="9">
        <f t="shared" si="187"/>
        <v>0</v>
      </c>
    </row>
    <row r="11904" spans="9:9" ht="18.75" x14ac:dyDescent="0.25">
      <c r="I11904" s="9">
        <f t="shared" si="187"/>
        <v>0</v>
      </c>
    </row>
    <row r="11905" spans="9:9" ht="18.75" x14ac:dyDescent="0.25">
      <c r="I11905" s="9">
        <f t="shared" si="187"/>
        <v>0</v>
      </c>
    </row>
    <row r="11906" spans="9:9" ht="18.75" x14ac:dyDescent="0.25">
      <c r="I11906" s="9">
        <f t="shared" si="187"/>
        <v>0</v>
      </c>
    </row>
    <row r="11907" spans="9:9" ht="18.75" x14ac:dyDescent="0.25">
      <c r="I11907" s="9">
        <f t="shared" si="187"/>
        <v>0</v>
      </c>
    </row>
    <row r="11908" spans="9:9" ht="18.75" x14ac:dyDescent="0.25">
      <c r="I11908" s="9">
        <f t="shared" si="187"/>
        <v>0</v>
      </c>
    </row>
    <row r="11909" spans="9:9" ht="18.75" x14ac:dyDescent="0.25">
      <c r="I11909" s="9">
        <f t="shared" si="187"/>
        <v>0</v>
      </c>
    </row>
    <row r="11910" spans="9:9" ht="18.75" x14ac:dyDescent="0.25">
      <c r="I11910" s="9">
        <f t="shared" si="187"/>
        <v>0</v>
      </c>
    </row>
    <row r="11911" spans="9:9" ht="18.75" x14ac:dyDescent="0.25">
      <c r="I11911" s="9">
        <f t="shared" si="187"/>
        <v>0</v>
      </c>
    </row>
    <row r="11912" spans="9:9" ht="18.75" x14ac:dyDescent="0.25">
      <c r="I11912" s="9">
        <f t="shared" ref="I11912:I11975" si="188">IFERROR((G11912*F11912)-H11912,"")</f>
        <v>0</v>
      </c>
    </row>
    <row r="11913" spans="9:9" ht="18.75" x14ac:dyDescent="0.25">
      <c r="I11913" s="9">
        <f t="shared" si="188"/>
        <v>0</v>
      </c>
    </row>
    <row r="11914" spans="9:9" ht="18.75" x14ac:dyDescent="0.25">
      <c r="I11914" s="9">
        <f t="shared" si="188"/>
        <v>0</v>
      </c>
    </row>
    <row r="11915" spans="9:9" ht="18.75" x14ac:dyDescent="0.25">
      <c r="I11915" s="9">
        <f t="shared" si="188"/>
        <v>0</v>
      </c>
    </row>
    <row r="11916" spans="9:9" ht="18.75" x14ac:dyDescent="0.25">
      <c r="I11916" s="9">
        <f t="shared" si="188"/>
        <v>0</v>
      </c>
    </row>
    <row r="11917" spans="9:9" ht="18.75" x14ac:dyDescent="0.25">
      <c r="I11917" s="9">
        <f t="shared" si="188"/>
        <v>0</v>
      </c>
    </row>
    <row r="11918" spans="9:9" ht="18.75" x14ac:dyDescent="0.25">
      <c r="I11918" s="9">
        <f t="shared" si="188"/>
        <v>0</v>
      </c>
    </row>
    <row r="11919" spans="9:9" ht="18.75" x14ac:dyDescent="0.25">
      <c r="I11919" s="9">
        <f t="shared" si="188"/>
        <v>0</v>
      </c>
    </row>
    <row r="11920" spans="9:9" ht="18.75" x14ac:dyDescent="0.25">
      <c r="I11920" s="9">
        <f t="shared" si="188"/>
        <v>0</v>
      </c>
    </row>
    <row r="11921" spans="9:9" ht="18.75" x14ac:dyDescent="0.25">
      <c r="I11921" s="9">
        <f t="shared" si="188"/>
        <v>0</v>
      </c>
    </row>
    <row r="11922" spans="9:9" ht="18.75" x14ac:dyDescent="0.25">
      <c r="I11922" s="9">
        <f t="shared" si="188"/>
        <v>0</v>
      </c>
    </row>
    <row r="11923" spans="9:9" ht="18.75" x14ac:dyDescent="0.25">
      <c r="I11923" s="9">
        <f t="shared" si="188"/>
        <v>0</v>
      </c>
    </row>
    <row r="11924" spans="9:9" ht="18.75" x14ac:dyDescent="0.25">
      <c r="I11924" s="9">
        <f t="shared" si="188"/>
        <v>0</v>
      </c>
    </row>
    <row r="11925" spans="9:9" ht="18.75" x14ac:dyDescent="0.25">
      <c r="I11925" s="9">
        <f t="shared" si="188"/>
        <v>0</v>
      </c>
    </row>
    <row r="11926" spans="9:9" ht="18.75" x14ac:dyDescent="0.25">
      <c r="I11926" s="9">
        <f t="shared" si="188"/>
        <v>0</v>
      </c>
    </row>
    <row r="11927" spans="9:9" ht="18.75" x14ac:dyDescent="0.25">
      <c r="I11927" s="9">
        <f t="shared" si="188"/>
        <v>0</v>
      </c>
    </row>
    <row r="11928" spans="9:9" ht="18.75" x14ac:dyDescent="0.25">
      <c r="I11928" s="9">
        <f t="shared" si="188"/>
        <v>0</v>
      </c>
    </row>
    <row r="11929" spans="9:9" ht="18.75" x14ac:dyDescent="0.25">
      <c r="I11929" s="9">
        <f t="shared" si="188"/>
        <v>0</v>
      </c>
    </row>
    <row r="11930" spans="9:9" ht="18.75" x14ac:dyDescent="0.25">
      <c r="I11930" s="9">
        <f t="shared" si="188"/>
        <v>0</v>
      </c>
    </row>
    <row r="11931" spans="9:9" ht="18.75" x14ac:dyDescent="0.25">
      <c r="I11931" s="9">
        <f t="shared" si="188"/>
        <v>0</v>
      </c>
    </row>
    <row r="11932" spans="9:9" ht="18.75" x14ac:dyDescent="0.25">
      <c r="I11932" s="9">
        <f t="shared" si="188"/>
        <v>0</v>
      </c>
    </row>
    <row r="11933" spans="9:9" ht="18.75" x14ac:dyDescent="0.25">
      <c r="I11933" s="9">
        <f t="shared" si="188"/>
        <v>0</v>
      </c>
    </row>
    <row r="11934" spans="9:9" ht="18.75" x14ac:dyDescent="0.25">
      <c r="I11934" s="9">
        <f t="shared" si="188"/>
        <v>0</v>
      </c>
    </row>
    <row r="11935" spans="9:9" ht="18.75" x14ac:dyDescent="0.25">
      <c r="I11935" s="9">
        <f t="shared" si="188"/>
        <v>0</v>
      </c>
    </row>
    <row r="11936" spans="9:9" ht="18.75" x14ac:dyDescent="0.25">
      <c r="I11936" s="9">
        <f t="shared" si="188"/>
        <v>0</v>
      </c>
    </row>
    <row r="11937" spans="9:9" ht="18.75" x14ac:dyDescent="0.25">
      <c r="I11937" s="9">
        <f t="shared" si="188"/>
        <v>0</v>
      </c>
    </row>
    <row r="11938" spans="9:9" ht="18.75" x14ac:dyDescent="0.25">
      <c r="I11938" s="9">
        <f t="shared" si="188"/>
        <v>0</v>
      </c>
    </row>
    <row r="11939" spans="9:9" ht="18.75" x14ac:dyDescent="0.25">
      <c r="I11939" s="9">
        <f t="shared" si="188"/>
        <v>0</v>
      </c>
    </row>
    <row r="11940" spans="9:9" ht="18.75" x14ac:dyDescent="0.25">
      <c r="I11940" s="9">
        <f t="shared" si="188"/>
        <v>0</v>
      </c>
    </row>
    <row r="11941" spans="9:9" ht="18.75" x14ac:dyDescent="0.25">
      <c r="I11941" s="9">
        <f t="shared" si="188"/>
        <v>0</v>
      </c>
    </row>
    <row r="11942" spans="9:9" ht="18.75" x14ac:dyDescent="0.25">
      <c r="I11942" s="9">
        <f t="shared" si="188"/>
        <v>0</v>
      </c>
    </row>
    <row r="11943" spans="9:9" ht="18.75" x14ac:dyDescent="0.25">
      <c r="I11943" s="9">
        <f t="shared" si="188"/>
        <v>0</v>
      </c>
    </row>
    <row r="11944" spans="9:9" ht="18.75" x14ac:dyDescent="0.25">
      <c r="I11944" s="9">
        <f t="shared" si="188"/>
        <v>0</v>
      </c>
    </row>
    <row r="11945" spans="9:9" ht="18.75" x14ac:dyDescent="0.25">
      <c r="I11945" s="9">
        <f t="shared" si="188"/>
        <v>0</v>
      </c>
    </row>
    <row r="11946" spans="9:9" ht="18.75" x14ac:dyDescent="0.25">
      <c r="I11946" s="9">
        <f t="shared" si="188"/>
        <v>0</v>
      </c>
    </row>
    <row r="11947" spans="9:9" ht="18.75" x14ac:dyDescent="0.25">
      <c r="I11947" s="9">
        <f t="shared" si="188"/>
        <v>0</v>
      </c>
    </row>
    <row r="11948" spans="9:9" ht="18.75" x14ac:dyDescent="0.25">
      <c r="I11948" s="9">
        <f t="shared" si="188"/>
        <v>0</v>
      </c>
    </row>
    <row r="11949" spans="9:9" ht="18.75" x14ac:dyDescent="0.25">
      <c r="I11949" s="9">
        <f t="shared" si="188"/>
        <v>0</v>
      </c>
    </row>
    <row r="11950" spans="9:9" ht="18.75" x14ac:dyDescent="0.25">
      <c r="I11950" s="9">
        <f t="shared" si="188"/>
        <v>0</v>
      </c>
    </row>
    <row r="11951" spans="9:9" ht="18.75" x14ac:dyDescent="0.25">
      <c r="I11951" s="9">
        <f t="shared" si="188"/>
        <v>0</v>
      </c>
    </row>
    <row r="11952" spans="9:9" ht="18.75" x14ac:dyDescent="0.25">
      <c r="I11952" s="9">
        <f t="shared" si="188"/>
        <v>0</v>
      </c>
    </row>
    <row r="11953" spans="9:9" ht="18.75" x14ac:dyDescent="0.25">
      <c r="I11953" s="9">
        <f t="shared" si="188"/>
        <v>0</v>
      </c>
    </row>
    <row r="11954" spans="9:9" ht="18.75" x14ac:dyDescent="0.25">
      <c r="I11954" s="9">
        <f t="shared" si="188"/>
        <v>0</v>
      </c>
    </row>
    <row r="11955" spans="9:9" ht="18.75" x14ac:dyDescent="0.25">
      <c r="I11955" s="9">
        <f t="shared" si="188"/>
        <v>0</v>
      </c>
    </row>
    <row r="11956" spans="9:9" ht="18.75" x14ac:dyDescent="0.25">
      <c r="I11956" s="9">
        <f t="shared" si="188"/>
        <v>0</v>
      </c>
    </row>
    <row r="11957" spans="9:9" ht="18.75" x14ac:dyDescent="0.25">
      <c r="I11957" s="9">
        <f t="shared" si="188"/>
        <v>0</v>
      </c>
    </row>
    <row r="11958" spans="9:9" ht="18.75" x14ac:dyDescent="0.25">
      <c r="I11958" s="9">
        <f t="shared" si="188"/>
        <v>0</v>
      </c>
    </row>
    <row r="11959" spans="9:9" ht="18.75" x14ac:dyDescent="0.25">
      <c r="I11959" s="9">
        <f t="shared" si="188"/>
        <v>0</v>
      </c>
    </row>
    <row r="11960" spans="9:9" ht="18.75" x14ac:dyDescent="0.25">
      <c r="I11960" s="9">
        <f t="shared" si="188"/>
        <v>0</v>
      </c>
    </row>
    <row r="11961" spans="9:9" ht="18.75" x14ac:dyDescent="0.25">
      <c r="I11961" s="9">
        <f t="shared" si="188"/>
        <v>0</v>
      </c>
    </row>
    <row r="11962" spans="9:9" ht="18.75" x14ac:dyDescent="0.25">
      <c r="I11962" s="9">
        <f t="shared" si="188"/>
        <v>0</v>
      </c>
    </row>
    <row r="11963" spans="9:9" ht="18.75" x14ac:dyDescent="0.25">
      <c r="I11963" s="9">
        <f t="shared" si="188"/>
        <v>0</v>
      </c>
    </row>
    <row r="11964" spans="9:9" ht="18.75" x14ac:dyDescent="0.25">
      <c r="I11964" s="9">
        <f t="shared" si="188"/>
        <v>0</v>
      </c>
    </row>
    <row r="11965" spans="9:9" ht="18.75" x14ac:dyDescent="0.25">
      <c r="I11965" s="9">
        <f t="shared" si="188"/>
        <v>0</v>
      </c>
    </row>
    <row r="11966" spans="9:9" ht="18.75" x14ac:dyDescent="0.25">
      <c r="I11966" s="9">
        <f t="shared" si="188"/>
        <v>0</v>
      </c>
    </row>
    <row r="11967" spans="9:9" ht="18.75" x14ac:dyDescent="0.25">
      <c r="I11967" s="9">
        <f t="shared" si="188"/>
        <v>0</v>
      </c>
    </row>
    <row r="11968" spans="9:9" ht="18.75" x14ac:dyDescent="0.25">
      <c r="I11968" s="9">
        <f t="shared" si="188"/>
        <v>0</v>
      </c>
    </row>
    <row r="11969" spans="9:9" ht="18.75" x14ac:dyDescent="0.25">
      <c r="I11969" s="9">
        <f t="shared" si="188"/>
        <v>0</v>
      </c>
    </row>
    <row r="11970" spans="9:9" ht="18.75" x14ac:dyDescent="0.25">
      <c r="I11970" s="9">
        <f t="shared" si="188"/>
        <v>0</v>
      </c>
    </row>
    <row r="11971" spans="9:9" ht="18.75" x14ac:dyDescent="0.25">
      <c r="I11971" s="9">
        <f t="shared" si="188"/>
        <v>0</v>
      </c>
    </row>
    <row r="11972" spans="9:9" ht="18.75" x14ac:dyDescent="0.25">
      <c r="I11972" s="9">
        <f t="shared" si="188"/>
        <v>0</v>
      </c>
    </row>
    <row r="11973" spans="9:9" ht="18.75" x14ac:dyDescent="0.25">
      <c r="I11973" s="9">
        <f t="shared" si="188"/>
        <v>0</v>
      </c>
    </row>
    <row r="11974" spans="9:9" ht="18.75" x14ac:dyDescent="0.25">
      <c r="I11974" s="9">
        <f t="shared" si="188"/>
        <v>0</v>
      </c>
    </row>
    <row r="11975" spans="9:9" ht="18.75" x14ac:dyDescent="0.25">
      <c r="I11975" s="9">
        <f t="shared" si="188"/>
        <v>0</v>
      </c>
    </row>
    <row r="11976" spans="9:9" ht="18.75" x14ac:dyDescent="0.25">
      <c r="I11976" s="9">
        <f t="shared" ref="I11976:I12039" si="189">IFERROR((G11976*F11976)-H11976,"")</f>
        <v>0</v>
      </c>
    </row>
    <row r="11977" spans="9:9" ht="18.75" x14ac:dyDescent="0.25">
      <c r="I11977" s="9">
        <f t="shared" si="189"/>
        <v>0</v>
      </c>
    </row>
    <row r="11978" spans="9:9" ht="18.75" x14ac:dyDescent="0.25">
      <c r="I11978" s="9">
        <f t="shared" si="189"/>
        <v>0</v>
      </c>
    </row>
    <row r="11979" spans="9:9" ht="18.75" x14ac:dyDescent="0.25">
      <c r="I11979" s="9">
        <f t="shared" si="189"/>
        <v>0</v>
      </c>
    </row>
    <row r="11980" spans="9:9" ht="18.75" x14ac:dyDescent="0.25">
      <c r="I11980" s="9">
        <f t="shared" si="189"/>
        <v>0</v>
      </c>
    </row>
    <row r="11981" spans="9:9" ht="18.75" x14ac:dyDescent="0.25">
      <c r="I11981" s="9">
        <f t="shared" si="189"/>
        <v>0</v>
      </c>
    </row>
    <row r="11982" spans="9:9" ht="18.75" x14ac:dyDescent="0.25">
      <c r="I11982" s="9">
        <f t="shared" si="189"/>
        <v>0</v>
      </c>
    </row>
    <row r="11983" spans="9:9" ht="18.75" x14ac:dyDescent="0.25">
      <c r="I11983" s="9">
        <f t="shared" si="189"/>
        <v>0</v>
      </c>
    </row>
    <row r="11984" spans="9:9" ht="18.75" x14ac:dyDescent="0.25">
      <c r="I11984" s="9">
        <f t="shared" si="189"/>
        <v>0</v>
      </c>
    </row>
    <row r="11985" spans="9:9" ht="18.75" x14ac:dyDescent="0.25">
      <c r="I11985" s="9">
        <f t="shared" si="189"/>
        <v>0</v>
      </c>
    </row>
    <row r="11986" spans="9:9" ht="18.75" x14ac:dyDescent="0.25">
      <c r="I11986" s="9">
        <f t="shared" si="189"/>
        <v>0</v>
      </c>
    </row>
    <row r="11987" spans="9:9" ht="18.75" x14ac:dyDescent="0.25">
      <c r="I11987" s="9">
        <f t="shared" si="189"/>
        <v>0</v>
      </c>
    </row>
    <row r="11988" spans="9:9" ht="18.75" x14ac:dyDescent="0.25">
      <c r="I11988" s="9">
        <f t="shared" si="189"/>
        <v>0</v>
      </c>
    </row>
    <row r="11989" spans="9:9" ht="18.75" x14ac:dyDescent="0.25">
      <c r="I11989" s="9">
        <f t="shared" si="189"/>
        <v>0</v>
      </c>
    </row>
    <row r="11990" spans="9:9" ht="18.75" x14ac:dyDescent="0.25">
      <c r="I11990" s="9">
        <f t="shared" si="189"/>
        <v>0</v>
      </c>
    </row>
    <row r="11991" spans="9:9" ht="18.75" x14ac:dyDescent="0.25">
      <c r="I11991" s="9">
        <f t="shared" si="189"/>
        <v>0</v>
      </c>
    </row>
    <row r="11992" spans="9:9" ht="18.75" x14ac:dyDescent="0.25">
      <c r="I11992" s="9">
        <f t="shared" si="189"/>
        <v>0</v>
      </c>
    </row>
    <row r="11993" spans="9:9" ht="18.75" x14ac:dyDescent="0.25">
      <c r="I11993" s="9">
        <f t="shared" si="189"/>
        <v>0</v>
      </c>
    </row>
    <row r="11994" spans="9:9" ht="18.75" x14ac:dyDescent="0.25">
      <c r="I11994" s="9">
        <f t="shared" si="189"/>
        <v>0</v>
      </c>
    </row>
    <row r="11995" spans="9:9" ht="18.75" x14ac:dyDescent="0.25">
      <c r="I11995" s="9">
        <f t="shared" si="189"/>
        <v>0</v>
      </c>
    </row>
    <row r="11996" spans="9:9" ht="18.75" x14ac:dyDescent="0.25">
      <c r="I11996" s="9">
        <f t="shared" si="189"/>
        <v>0</v>
      </c>
    </row>
    <row r="11997" spans="9:9" ht="18.75" x14ac:dyDescent="0.25">
      <c r="I11997" s="9">
        <f t="shared" si="189"/>
        <v>0</v>
      </c>
    </row>
    <row r="11998" spans="9:9" ht="18.75" x14ac:dyDescent="0.25">
      <c r="I11998" s="9">
        <f t="shared" si="189"/>
        <v>0</v>
      </c>
    </row>
    <row r="11999" spans="9:9" ht="18.75" x14ac:dyDescent="0.25">
      <c r="I11999" s="9">
        <f t="shared" si="189"/>
        <v>0</v>
      </c>
    </row>
    <row r="12000" spans="9:9" ht="18.75" x14ac:dyDescent="0.25">
      <c r="I12000" s="9">
        <f t="shared" si="189"/>
        <v>0</v>
      </c>
    </row>
    <row r="12001" spans="9:9" ht="18.75" x14ac:dyDescent="0.25">
      <c r="I12001" s="9">
        <f t="shared" si="189"/>
        <v>0</v>
      </c>
    </row>
    <row r="12002" spans="9:9" ht="18.75" x14ac:dyDescent="0.25">
      <c r="I12002" s="9">
        <f t="shared" si="189"/>
        <v>0</v>
      </c>
    </row>
    <row r="12003" spans="9:9" ht="18.75" x14ac:dyDescent="0.25">
      <c r="I12003" s="9">
        <f t="shared" si="189"/>
        <v>0</v>
      </c>
    </row>
    <row r="12004" spans="9:9" ht="18.75" x14ac:dyDescent="0.25">
      <c r="I12004" s="9">
        <f t="shared" si="189"/>
        <v>0</v>
      </c>
    </row>
    <row r="12005" spans="9:9" ht="18.75" x14ac:dyDescent="0.25">
      <c r="I12005" s="9">
        <f t="shared" si="189"/>
        <v>0</v>
      </c>
    </row>
    <row r="12006" spans="9:9" ht="18.75" x14ac:dyDescent="0.25">
      <c r="I12006" s="9">
        <f t="shared" si="189"/>
        <v>0</v>
      </c>
    </row>
    <row r="12007" spans="9:9" ht="18.75" x14ac:dyDescent="0.25">
      <c r="I12007" s="9">
        <f t="shared" si="189"/>
        <v>0</v>
      </c>
    </row>
    <row r="12008" spans="9:9" ht="18.75" x14ac:dyDescent="0.25">
      <c r="I12008" s="9">
        <f t="shared" si="189"/>
        <v>0</v>
      </c>
    </row>
    <row r="12009" spans="9:9" ht="18.75" x14ac:dyDescent="0.25">
      <c r="I12009" s="9">
        <f t="shared" si="189"/>
        <v>0</v>
      </c>
    </row>
    <row r="12010" spans="9:9" ht="18.75" x14ac:dyDescent="0.25">
      <c r="I12010" s="9">
        <f t="shared" si="189"/>
        <v>0</v>
      </c>
    </row>
    <row r="12011" spans="9:9" ht="18.75" x14ac:dyDescent="0.25">
      <c r="I12011" s="9">
        <f t="shared" si="189"/>
        <v>0</v>
      </c>
    </row>
    <row r="12012" spans="9:9" ht="18.75" x14ac:dyDescent="0.25">
      <c r="I12012" s="9">
        <f t="shared" si="189"/>
        <v>0</v>
      </c>
    </row>
    <row r="12013" spans="9:9" ht="18.75" x14ac:dyDescent="0.25">
      <c r="I12013" s="9">
        <f t="shared" si="189"/>
        <v>0</v>
      </c>
    </row>
    <row r="12014" spans="9:9" ht="18.75" x14ac:dyDescent="0.25">
      <c r="I12014" s="9">
        <f t="shared" si="189"/>
        <v>0</v>
      </c>
    </row>
    <row r="12015" spans="9:9" ht="18.75" x14ac:dyDescent="0.25">
      <c r="I12015" s="9">
        <f t="shared" si="189"/>
        <v>0</v>
      </c>
    </row>
    <row r="12016" spans="9:9" ht="18.75" x14ac:dyDescent="0.25">
      <c r="I12016" s="9">
        <f t="shared" si="189"/>
        <v>0</v>
      </c>
    </row>
    <row r="12017" spans="9:9" ht="18.75" x14ac:dyDescent="0.25">
      <c r="I12017" s="9">
        <f t="shared" si="189"/>
        <v>0</v>
      </c>
    </row>
    <row r="12018" spans="9:9" ht="18.75" x14ac:dyDescent="0.25">
      <c r="I12018" s="9">
        <f t="shared" si="189"/>
        <v>0</v>
      </c>
    </row>
    <row r="12019" spans="9:9" ht="18.75" x14ac:dyDescent="0.25">
      <c r="I12019" s="9">
        <f t="shared" si="189"/>
        <v>0</v>
      </c>
    </row>
    <row r="12020" spans="9:9" ht="18.75" x14ac:dyDescent="0.25">
      <c r="I12020" s="9">
        <f t="shared" si="189"/>
        <v>0</v>
      </c>
    </row>
    <row r="12021" spans="9:9" ht="18.75" x14ac:dyDescent="0.25">
      <c r="I12021" s="9">
        <f t="shared" si="189"/>
        <v>0</v>
      </c>
    </row>
    <row r="12022" spans="9:9" ht="18.75" x14ac:dyDescent="0.25">
      <c r="I12022" s="9">
        <f t="shared" si="189"/>
        <v>0</v>
      </c>
    </row>
    <row r="12023" spans="9:9" ht="18.75" x14ac:dyDescent="0.25">
      <c r="I12023" s="9">
        <f t="shared" si="189"/>
        <v>0</v>
      </c>
    </row>
    <row r="12024" spans="9:9" ht="18.75" x14ac:dyDescent="0.25">
      <c r="I12024" s="9">
        <f t="shared" si="189"/>
        <v>0</v>
      </c>
    </row>
    <row r="12025" spans="9:9" ht="18.75" x14ac:dyDescent="0.25">
      <c r="I12025" s="9">
        <f t="shared" si="189"/>
        <v>0</v>
      </c>
    </row>
    <row r="12026" spans="9:9" ht="18.75" x14ac:dyDescent="0.25">
      <c r="I12026" s="9">
        <f t="shared" si="189"/>
        <v>0</v>
      </c>
    </row>
    <row r="12027" spans="9:9" ht="18.75" x14ac:dyDescent="0.25">
      <c r="I12027" s="9">
        <f t="shared" si="189"/>
        <v>0</v>
      </c>
    </row>
    <row r="12028" spans="9:9" ht="18.75" x14ac:dyDescent="0.25">
      <c r="I12028" s="9">
        <f t="shared" si="189"/>
        <v>0</v>
      </c>
    </row>
    <row r="12029" spans="9:9" ht="18.75" x14ac:dyDescent="0.25">
      <c r="I12029" s="9">
        <f t="shared" si="189"/>
        <v>0</v>
      </c>
    </row>
    <row r="12030" spans="9:9" ht="18.75" x14ac:dyDescent="0.25">
      <c r="I12030" s="9">
        <f t="shared" si="189"/>
        <v>0</v>
      </c>
    </row>
    <row r="12031" spans="9:9" ht="18.75" x14ac:dyDescent="0.25">
      <c r="I12031" s="9">
        <f t="shared" si="189"/>
        <v>0</v>
      </c>
    </row>
    <row r="12032" spans="9:9" ht="18.75" x14ac:dyDescent="0.25">
      <c r="I12032" s="9">
        <f t="shared" si="189"/>
        <v>0</v>
      </c>
    </row>
    <row r="12033" spans="9:9" ht="18.75" x14ac:dyDescent="0.25">
      <c r="I12033" s="9">
        <f t="shared" si="189"/>
        <v>0</v>
      </c>
    </row>
    <row r="12034" spans="9:9" ht="18.75" x14ac:dyDescent="0.25">
      <c r="I12034" s="9">
        <f t="shared" si="189"/>
        <v>0</v>
      </c>
    </row>
    <row r="12035" spans="9:9" ht="18.75" x14ac:dyDescent="0.25">
      <c r="I12035" s="9">
        <f t="shared" si="189"/>
        <v>0</v>
      </c>
    </row>
    <row r="12036" spans="9:9" ht="18.75" x14ac:dyDescent="0.25">
      <c r="I12036" s="9">
        <f t="shared" si="189"/>
        <v>0</v>
      </c>
    </row>
    <row r="12037" spans="9:9" ht="18.75" x14ac:dyDescent="0.25">
      <c r="I12037" s="9">
        <f t="shared" si="189"/>
        <v>0</v>
      </c>
    </row>
    <row r="12038" spans="9:9" ht="18.75" x14ac:dyDescent="0.25">
      <c r="I12038" s="9">
        <f t="shared" si="189"/>
        <v>0</v>
      </c>
    </row>
    <row r="12039" spans="9:9" ht="18.75" x14ac:dyDescent="0.25">
      <c r="I12039" s="9">
        <f t="shared" si="189"/>
        <v>0</v>
      </c>
    </row>
    <row r="12040" spans="9:9" ht="18.75" x14ac:dyDescent="0.25">
      <c r="I12040" s="9">
        <f t="shared" ref="I12040:I12103" si="190">IFERROR((G12040*F12040)-H12040,"")</f>
        <v>0</v>
      </c>
    </row>
    <row r="12041" spans="9:9" ht="18.75" x14ac:dyDescent="0.25">
      <c r="I12041" s="9">
        <f t="shared" si="190"/>
        <v>0</v>
      </c>
    </row>
    <row r="12042" spans="9:9" ht="18.75" x14ac:dyDescent="0.25">
      <c r="I12042" s="9">
        <f t="shared" si="190"/>
        <v>0</v>
      </c>
    </row>
    <row r="12043" spans="9:9" ht="18.75" x14ac:dyDescent="0.25">
      <c r="I12043" s="9">
        <f t="shared" si="190"/>
        <v>0</v>
      </c>
    </row>
    <row r="12044" spans="9:9" ht="18.75" x14ac:dyDescent="0.25">
      <c r="I12044" s="9">
        <f t="shared" si="190"/>
        <v>0</v>
      </c>
    </row>
    <row r="12045" spans="9:9" ht="18.75" x14ac:dyDescent="0.25">
      <c r="I12045" s="9">
        <f t="shared" si="190"/>
        <v>0</v>
      </c>
    </row>
    <row r="12046" spans="9:9" ht="18.75" x14ac:dyDescent="0.25">
      <c r="I12046" s="9">
        <f t="shared" si="190"/>
        <v>0</v>
      </c>
    </row>
    <row r="12047" spans="9:9" ht="18.75" x14ac:dyDescent="0.25">
      <c r="I12047" s="9">
        <f t="shared" si="190"/>
        <v>0</v>
      </c>
    </row>
    <row r="12048" spans="9:9" ht="18.75" x14ac:dyDescent="0.25">
      <c r="I12048" s="9">
        <f t="shared" si="190"/>
        <v>0</v>
      </c>
    </row>
    <row r="12049" spans="9:9" ht="18.75" x14ac:dyDescent="0.25">
      <c r="I12049" s="9">
        <f t="shared" si="190"/>
        <v>0</v>
      </c>
    </row>
    <row r="12050" spans="9:9" ht="18.75" x14ac:dyDescent="0.25">
      <c r="I12050" s="9">
        <f t="shared" si="190"/>
        <v>0</v>
      </c>
    </row>
    <row r="12051" spans="9:9" ht="18.75" x14ac:dyDescent="0.25">
      <c r="I12051" s="9">
        <f t="shared" si="190"/>
        <v>0</v>
      </c>
    </row>
    <row r="12052" spans="9:9" ht="18.75" x14ac:dyDescent="0.25">
      <c r="I12052" s="9">
        <f t="shared" si="190"/>
        <v>0</v>
      </c>
    </row>
    <row r="12053" spans="9:9" ht="18.75" x14ac:dyDescent="0.25">
      <c r="I12053" s="9">
        <f t="shared" si="190"/>
        <v>0</v>
      </c>
    </row>
    <row r="12054" spans="9:9" ht="18.75" x14ac:dyDescent="0.25">
      <c r="I12054" s="9">
        <f t="shared" si="190"/>
        <v>0</v>
      </c>
    </row>
    <row r="12055" spans="9:9" ht="18.75" x14ac:dyDescent="0.25">
      <c r="I12055" s="9">
        <f t="shared" si="190"/>
        <v>0</v>
      </c>
    </row>
    <row r="12056" spans="9:9" ht="18.75" x14ac:dyDescent="0.25">
      <c r="I12056" s="9">
        <f t="shared" si="190"/>
        <v>0</v>
      </c>
    </row>
    <row r="12057" spans="9:9" ht="18.75" x14ac:dyDescent="0.25">
      <c r="I12057" s="9">
        <f t="shared" si="190"/>
        <v>0</v>
      </c>
    </row>
    <row r="12058" spans="9:9" ht="18.75" x14ac:dyDescent="0.25">
      <c r="I12058" s="9">
        <f t="shared" si="190"/>
        <v>0</v>
      </c>
    </row>
    <row r="12059" spans="9:9" ht="18.75" x14ac:dyDescent="0.25">
      <c r="I12059" s="9">
        <f t="shared" si="190"/>
        <v>0</v>
      </c>
    </row>
    <row r="12060" spans="9:9" ht="18.75" x14ac:dyDescent="0.25">
      <c r="I12060" s="9">
        <f t="shared" si="190"/>
        <v>0</v>
      </c>
    </row>
    <row r="12061" spans="9:9" ht="18.75" x14ac:dyDescent="0.25">
      <c r="I12061" s="9">
        <f t="shared" si="190"/>
        <v>0</v>
      </c>
    </row>
    <row r="12062" spans="9:9" ht="18.75" x14ac:dyDescent="0.25">
      <c r="I12062" s="9">
        <f t="shared" si="190"/>
        <v>0</v>
      </c>
    </row>
    <row r="12063" spans="9:9" ht="18.75" x14ac:dyDescent="0.25">
      <c r="I12063" s="9">
        <f t="shared" si="190"/>
        <v>0</v>
      </c>
    </row>
    <row r="12064" spans="9:9" ht="18.75" x14ac:dyDescent="0.25">
      <c r="I12064" s="9">
        <f t="shared" si="190"/>
        <v>0</v>
      </c>
    </row>
    <row r="12065" spans="9:9" ht="18.75" x14ac:dyDescent="0.25">
      <c r="I12065" s="9">
        <f t="shared" si="190"/>
        <v>0</v>
      </c>
    </row>
    <row r="12066" spans="9:9" ht="18.75" x14ac:dyDescent="0.25">
      <c r="I12066" s="9">
        <f t="shared" si="190"/>
        <v>0</v>
      </c>
    </row>
    <row r="12067" spans="9:9" ht="18.75" x14ac:dyDescent="0.25">
      <c r="I12067" s="9">
        <f t="shared" si="190"/>
        <v>0</v>
      </c>
    </row>
    <row r="12068" spans="9:9" ht="18.75" x14ac:dyDescent="0.25">
      <c r="I12068" s="9">
        <f t="shared" si="190"/>
        <v>0</v>
      </c>
    </row>
    <row r="12069" spans="9:9" ht="18.75" x14ac:dyDescent="0.25">
      <c r="I12069" s="9">
        <f t="shared" si="190"/>
        <v>0</v>
      </c>
    </row>
    <row r="12070" spans="9:9" ht="18.75" x14ac:dyDescent="0.25">
      <c r="I12070" s="9">
        <f t="shared" si="190"/>
        <v>0</v>
      </c>
    </row>
    <row r="12071" spans="9:9" ht="18.75" x14ac:dyDescent="0.25">
      <c r="I12071" s="9">
        <f t="shared" si="190"/>
        <v>0</v>
      </c>
    </row>
    <row r="12072" spans="9:9" ht="18.75" x14ac:dyDescent="0.25">
      <c r="I12072" s="9">
        <f t="shared" si="190"/>
        <v>0</v>
      </c>
    </row>
    <row r="12073" spans="9:9" ht="18.75" x14ac:dyDescent="0.25">
      <c r="I12073" s="9">
        <f t="shared" si="190"/>
        <v>0</v>
      </c>
    </row>
    <row r="12074" spans="9:9" ht="18.75" x14ac:dyDescent="0.25">
      <c r="I12074" s="9">
        <f t="shared" si="190"/>
        <v>0</v>
      </c>
    </row>
    <row r="12075" spans="9:9" ht="18.75" x14ac:dyDescent="0.25">
      <c r="I12075" s="9">
        <f t="shared" si="190"/>
        <v>0</v>
      </c>
    </row>
    <row r="12076" spans="9:9" ht="18.75" x14ac:dyDescent="0.25">
      <c r="I12076" s="9">
        <f t="shared" si="190"/>
        <v>0</v>
      </c>
    </row>
    <row r="12077" spans="9:9" ht="18.75" x14ac:dyDescent="0.25">
      <c r="I12077" s="9">
        <f t="shared" si="190"/>
        <v>0</v>
      </c>
    </row>
    <row r="12078" spans="9:9" ht="18.75" x14ac:dyDescent="0.25">
      <c r="I12078" s="9">
        <f t="shared" si="190"/>
        <v>0</v>
      </c>
    </row>
    <row r="12079" spans="9:9" ht="18.75" x14ac:dyDescent="0.25">
      <c r="I12079" s="9">
        <f t="shared" si="190"/>
        <v>0</v>
      </c>
    </row>
    <row r="12080" spans="9:9" ht="18.75" x14ac:dyDescent="0.25">
      <c r="I12080" s="9">
        <f t="shared" si="190"/>
        <v>0</v>
      </c>
    </row>
    <row r="12081" spans="9:9" ht="18.75" x14ac:dyDescent="0.25">
      <c r="I12081" s="9">
        <f t="shared" si="190"/>
        <v>0</v>
      </c>
    </row>
    <row r="12082" spans="9:9" ht="18.75" x14ac:dyDescent="0.25">
      <c r="I12082" s="9">
        <f t="shared" si="190"/>
        <v>0</v>
      </c>
    </row>
    <row r="12083" spans="9:9" ht="18.75" x14ac:dyDescent="0.25">
      <c r="I12083" s="9">
        <f t="shared" si="190"/>
        <v>0</v>
      </c>
    </row>
    <row r="12084" spans="9:9" ht="18.75" x14ac:dyDescent="0.25">
      <c r="I12084" s="9">
        <f t="shared" si="190"/>
        <v>0</v>
      </c>
    </row>
    <row r="12085" spans="9:9" ht="18.75" x14ac:dyDescent="0.25">
      <c r="I12085" s="9">
        <f t="shared" si="190"/>
        <v>0</v>
      </c>
    </row>
    <row r="12086" spans="9:9" ht="18.75" x14ac:dyDescent="0.25">
      <c r="I12086" s="9">
        <f t="shared" si="190"/>
        <v>0</v>
      </c>
    </row>
    <row r="12087" spans="9:9" ht="18.75" x14ac:dyDescent="0.25">
      <c r="I12087" s="9">
        <f t="shared" si="190"/>
        <v>0</v>
      </c>
    </row>
    <row r="12088" spans="9:9" ht="18.75" x14ac:dyDescent="0.25">
      <c r="I12088" s="9">
        <f t="shared" si="190"/>
        <v>0</v>
      </c>
    </row>
    <row r="12089" spans="9:9" ht="18.75" x14ac:dyDescent="0.25">
      <c r="I12089" s="9">
        <f t="shared" si="190"/>
        <v>0</v>
      </c>
    </row>
    <row r="12090" spans="9:9" ht="18.75" x14ac:dyDescent="0.25">
      <c r="I12090" s="9">
        <f t="shared" si="190"/>
        <v>0</v>
      </c>
    </row>
    <row r="12091" spans="9:9" ht="18.75" x14ac:dyDescent="0.25">
      <c r="I12091" s="9">
        <f t="shared" si="190"/>
        <v>0</v>
      </c>
    </row>
    <row r="12092" spans="9:9" ht="18.75" x14ac:dyDescent="0.25">
      <c r="I12092" s="9">
        <f t="shared" si="190"/>
        <v>0</v>
      </c>
    </row>
    <row r="12093" spans="9:9" ht="18.75" x14ac:dyDescent="0.25">
      <c r="I12093" s="9">
        <f t="shared" si="190"/>
        <v>0</v>
      </c>
    </row>
    <row r="12094" spans="9:9" ht="18.75" x14ac:dyDescent="0.25">
      <c r="I12094" s="9">
        <f t="shared" si="190"/>
        <v>0</v>
      </c>
    </row>
    <row r="12095" spans="9:9" ht="18.75" x14ac:dyDescent="0.25">
      <c r="I12095" s="9">
        <f t="shared" si="190"/>
        <v>0</v>
      </c>
    </row>
    <row r="12096" spans="9:9" ht="18.75" x14ac:dyDescent="0.25">
      <c r="I12096" s="9">
        <f t="shared" si="190"/>
        <v>0</v>
      </c>
    </row>
    <row r="12097" spans="9:9" ht="18.75" x14ac:dyDescent="0.25">
      <c r="I12097" s="9">
        <f t="shared" si="190"/>
        <v>0</v>
      </c>
    </row>
    <row r="12098" spans="9:9" ht="18.75" x14ac:dyDescent="0.25">
      <c r="I12098" s="9">
        <f t="shared" si="190"/>
        <v>0</v>
      </c>
    </row>
    <row r="12099" spans="9:9" ht="18.75" x14ac:dyDescent="0.25">
      <c r="I12099" s="9">
        <f t="shared" si="190"/>
        <v>0</v>
      </c>
    </row>
    <row r="12100" spans="9:9" ht="18.75" x14ac:dyDescent="0.25">
      <c r="I12100" s="9">
        <f t="shared" si="190"/>
        <v>0</v>
      </c>
    </row>
    <row r="12101" spans="9:9" ht="18.75" x14ac:dyDescent="0.25">
      <c r="I12101" s="9">
        <f t="shared" si="190"/>
        <v>0</v>
      </c>
    </row>
    <row r="12102" spans="9:9" ht="18.75" x14ac:dyDescent="0.25">
      <c r="I12102" s="9">
        <f t="shared" si="190"/>
        <v>0</v>
      </c>
    </row>
    <row r="12103" spans="9:9" ht="18.75" x14ac:dyDescent="0.25">
      <c r="I12103" s="9">
        <f t="shared" si="190"/>
        <v>0</v>
      </c>
    </row>
    <row r="12104" spans="9:9" ht="18.75" x14ac:dyDescent="0.25">
      <c r="I12104" s="9">
        <f t="shared" ref="I12104:I12167" si="191">IFERROR((G12104*F12104)-H12104,"")</f>
        <v>0</v>
      </c>
    </row>
    <row r="12105" spans="9:9" ht="18.75" x14ac:dyDescent="0.25">
      <c r="I12105" s="9">
        <f t="shared" si="191"/>
        <v>0</v>
      </c>
    </row>
    <row r="12106" spans="9:9" ht="18.75" x14ac:dyDescent="0.25">
      <c r="I12106" s="9">
        <f t="shared" si="191"/>
        <v>0</v>
      </c>
    </row>
    <row r="12107" spans="9:9" ht="18.75" x14ac:dyDescent="0.25">
      <c r="I12107" s="9">
        <f t="shared" si="191"/>
        <v>0</v>
      </c>
    </row>
    <row r="12108" spans="9:9" ht="18.75" x14ac:dyDescent="0.25">
      <c r="I12108" s="9">
        <f t="shared" si="191"/>
        <v>0</v>
      </c>
    </row>
    <row r="12109" spans="9:9" ht="18.75" x14ac:dyDescent="0.25">
      <c r="I12109" s="9">
        <f t="shared" si="191"/>
        <v>0</v>
      </c>
    </row>
    <row r="12110" spans="9:9" ht="18.75" x14ac:dyDescent="0.25">
      <c r="I12110" s="9">
        <f t="shared" si="191"/>
        <v>0</v>
      </c>
    </row>
    <row r="12111" spans="9:9" ht="18.75" x14ac:dyDescent="0.25">
      <c r="I12111" s="9">
        <f t="shared" si="191"/>
        <v>0</v>
      </c>
    </row>
    <row r="12112" spans="9:9" ht="18.75" x14ac:dyDescent="0.25">
      <c r="I12112" s="9">
        <f t="shared" si="191"/>
        <v>0</v>
      </c>
    </row>
    <row r="12113" spans="9:9" ht="18.75" x14ac:dyDescent="0.25">
      <c r="I12113" s="9">
        <f t="shared" si="191"/>
        <v>0</v>
      </c>
    </row>
    <row r="12114" spans="9:9" ht="18.75" x14ac:dyDescent="0.25">
      <c r="I12114" s="9">
        <f t="shared" si="191"/>
        <v>0</v>
      </c>
    </row>
    <row r="12115" spans="9:9" ht="18.75" x14ac:dyDescent="0.25">
      <c r="I12115" s="9">
        <f t="shared" si="191"/>
        <v>0</v>
      </c>
    </row>
    <row r="12116" spans="9:9" ht="18.75" x14ac:dyDescent="0.25">
      <c r="I12116" s="9">
        <f t="shared" si="191"/>
        <v>0</v>
      </c>
    </row>
    <row r="12117" spans="9:9" ht="18.75" x14ac:dyDescent="0.25">
      <c r="I12117" s="9">
        <f t="shared" si="191"/>
        <v>0</v>
      </c>
    </row>
    <row r="12118" spans="9:9" ht="18.75" x14ac:dyDescent="0.25">
      <c r="I12118" s="9">
        <f t="shared" si="191"/>
        <v>0</v>
      </c>
    </row>
    <row r="12119" spans="9:9" ht="18.75" x14ac:dyDescent="0.25">
      <c r="I12119" s="9">
        <f t="shared" si="191"/>
        <v>0</v>
      </c>
    </row>
    <row r="12120" spans="9:9" ht="18.75" x14ac:dyDescent="0.25">
      <c r="I12120" s="9">
        <f t="shared" si="191"/>
        <v>0</v>
      </c>
    </row>
    <row r="12121" spans="9:9" ht="18.75" x14ac:dyDescent="0.25">
      <c r="I12121" s="9">
        <f t="shared" si="191"/>
        <v>0</v>
      </c>
    </row>
    <row r="12122" spans="9:9" ht="18.75" x14ac:dyDescent="0.25">
      <c r="I12122" s="9">
        <f t="shared" si="191"/>
        <v>0</v>
      </c>
    </row>
    <row r="12123" spans="9:9" ht="18.75" x14ac:dyDescent="0.25">
      <c r="I12123" s="9">
        <f t="shared" si="191"/>
        <v>0</v>
      </c>
    </row>
    <row r="12124" spans="9:9" ht="18.75" x14ac:dyDescent="0.25">
      <c r="I12124" s="9">
        <f t="shared" si="191"/>
        <v>0</v>
      </c>
    </row>
    <row r="12125" spans="9:9" ht="18.75" x14ac:dyDescent="0.25">
      <c r="I12125" s="9">
        <f t="shared" si="191"/>
        <v>0</v>
      </c>
    </row>
    <row r="12126" spans="9:9" ht="18.75" x14ac:dyDescent="0.25">
      <c r="I12126" s="9">
        <f t="shared" si="191"/>
        <v>0</v>
      </c>
    </row>
    <row r="12127" spans="9:9" ht="18.75" x14ac:dyDescent="0.25">
      <c r="I12127" s="9">
        <f t="shared" si="191"/>
        <v>0</v>
      </c>
    </row>
    <row r="12128" spans="9:9" ht="18.75" x14ac:dyDescent="0.25">
      <c r="I12128" s="9">
        <f t="shared" si="191"/>
        <v>0</v>
      </c>
    </row>
    <row r="12129" spans="9:9" ht="18.75" x14ac:dyDescent="0.25">
      <c r="I12129" s="9">
        <f t="shared" si="191"/>
        <v>0</v>
      </c>
    </row>
    <row r="12130" spans="9:9" ht="18.75" x14ac:dyDescent="0.25">
      <c r="I12130" s="9">
        <f t="shared" si="191"/>
        <v>0</v>
      </c>
    </row>
    <row r="12131" spans="9:9" ht="18.75" x14ac:dyDescent="0.25">
      <c r="I12131" s="9">
        <f t="shared" si="191"/>
        <v>0</v>
      </c>
    </row>
    <row r="12132" spans="9:9" ht="18.75" x14ac:dyDescent="0.25">
      <c r="I12132" s="9">
        <f t="shared" si="191"/>
        <v>0</v>
      </c>
    </row>
    <row r="12133" spans="9:9" ht="18.75" x14ac:dyDescent="0.25">
      <c r="I12133" s="9">
        <f t="shared" si="191"/>
        <v>0</v>
      </c>
    </row>
    <row r="12134" spans="9:9" ht="18.75" x14ac:dyDescent="0.25">
      <c r="I12134" s="9">
        <f t="shared" si="191"/>
        <v>0</v>
      </c>
    </row>
    <row r="12135" spans="9:9" ht="18.75" x14ac:dyDescent="0.25">
      <c r="I12135" s="9">
        <f t="shared" si="191"/>
        <v>0</v>
      </c>
    </row>
    <row r="12136" spans="9:9" ht="18.75" x14ac:dyDescent="0.25">
      <c r="I12136" s="9">
        <f t="shared" si="191"/>
        <v>0</v>
      </c>
    </row>
    <row r="12137" spans="9:9" ht="18.75" x14ac:dyDescent="0.25">
      <c r="I12137" s="9">
        <f t="shared" si="191"/>
        <v>0</v>
      </c>
    </row>
    <row r="12138" spans="9:9" ht="18.75" x14ac:dyDescent="0.25">
      <c r="I12138" s="9">
        <f t="shared" si="191"/>
        <v>0</v>
      </c>
    </row>
    <row r="12139" spans="9:9" ht="18.75" x14ac:dyDescent="0.25">
      <c r="I12139" s="9">
        <f t="shared" si="191"/>
        <v>0</v>
      </c>
    </row>
    <row r="12140" spans="9:9" ht="18.75" x14ac:dyDescent="0.25">
      <c r="I12140" s="9">
        <f t="shared" si="191"/>
        <v>0</v>
      </c>
    </row>
    <row r="12141" spans="9:9" ht="18.75" x14ac:dyDescent="0.25">
      <c r="I12141" s="9">
        <f t="shared" si="191"/>
        <v>0</v>
      </c>
    </row>
    <row r="12142" spans="9:9" ht="18.75" x14ac:dyDescent="0.25">
      <c r="I12142" s="9">
        <f t="shared" si="191"/>
        <v>0</v>
      </c>
    </row>
    <row r="12143" spans="9:9" ht="18.75" x14ac:dyDescent="0.25">
      <c r="I12143" s="9">
        <f t="shared" si="191"/>
        <v>0</v>
      </c>
    </row>
    <row r="12144" spans="9:9" ht="18.75" x14ac:dyDescent="0.25">
      <c r="I12144" s="9">
        <f t="shared" si="191"/>
        <v>0</v>
      </c>
    </row>
    <row r="12145" spans="9:9" ht="18.75" x14ac:dyDescent="0.25">
      <c r="I12145" s="9">
        <f t="shared" si="191"/>
        <v>0</v>
      </c>
    </row>
    <row r="12146" spans="9:9" ht="18.75" x14ac:dyDescent="0.25">
      <c r="I12146" s="9">
        <f t="shared" si="191"/>
        <v>0</v>
      </c>
    </row>
    <row r="12147" spans="9:9" ht="18.75" x14ac:dyDescent="0.25">
      <c r="I12147" s="9">
        <f t="shared" si="191"/>
        <v>0</v>
      </c>
    </row>
    <row r="12148" spans="9:9" ht="18.75" x14ac:dyDescent="0.25">
      <c r="I12148" s="9">
        <f t="shared" si="191"/>
        <v>0</v>
      </c>
    </row>
    <row r="12149" spans="9:9" ht="18.75" x14ac:dyDescent="0.25">
      <c r="I12149" s="9">
        <f t="shared" si="191"/>
        <v>0</v>
      </c>
    </row>
    <row r="12150" spans="9:9" ht="18.75" x14ac:dyDescent="0.25">
      <c r="I12150" s="9">
        <f t="shared" si="191"/>
        <v>0</v>
      </c>
    </row>
    <row r="12151" spans="9:9" ht="18.75" x14ac:dyDescent="0.25">
      <c r="I12151" s="9">
        <f t="shared" si="191"/>
        <v>0</v>
      </c>
    </row>
    <row r="12152" spans="9:9" ht="18.75" x14ac:dyDescent="0.25">
      <c r="I12152" s="9">
        <f t="shared" si="191"/>
        <v>0</v>
      </c>
    </row>
    <row r="12153" spans="9:9" ht="18.75" x14ac:dyDescent="0.25">
      <c r="I12153" s="9">
        <f t="shared" si="191"/>
        <v>0</v>
      </c>
    </row>
    <row r="12154" spans="9:9" ht="18.75" x14ac:dyDescent="0.25">
      <c r="I12154" s="9">
        <f t="shared" si="191"/>
        <v>0</v>
      </c>
    </row>
    <row r="12155" spans="9:9" ht="18.75" x14ac:dyDescent="0.25">
      <c r="I12155" s="9">
        <f t="shared" si="191"/>
        <v>0</v>
      </c>
    </row>
    <row r="12156" spans="9:9" ht="18.75" x14ac:dyDescent="0.25">
      <c r="I12156" s="9">
        <f t="shared" si="191"/>
        <v>0</v>
      </c>
    </row>
    <row r="12157" spans="9:9" ht="18.75" x14ac:dyDescent="0.25">
      <c r="I12157" s="9">
        <f t="shared" si="191"/>
        <v>0</v>
      </c>
    </row>
    <row r="12158" spans="9:9" ht="18.75" x14ac:dyDescent="0.25">
      <c r="I12158" s="9">
        <f t="shared" si="191"/>
        <v>0</v>
      </c>
    </row>
    <row r="12159" spans="9:9" ht="18.75" x14ac:dyDescent="0.25">
      <c r="I12159" s="9">
        <f t="shared" si="191"/>
        <v>0</v>
      </c>
    </row>
    <row r="12160" spans="9:9" ht="18.75" x14ac:dyDescent="0.25">
      <c r="I12160" s="9">
        <f t="shared" si="191"/>
        <v>0</v>
      </c>
    </row>
    <row r="12161" spans="9:9" ht="18.75" x14ac:dyDescent="0.25">
      <c r="I12161" s="9">
        <f t="shared" si="191"/>
        <v>0</v>
      </c>
    </row>
    <row r="12162" spans="9:9" ht="18.75" x14ac:dyDescent="0.25">
      <c r="I12162" s="9">
        <f t="shared" si="191"/>
        <v>0</v>
      </c>
    </row>
    <row r="12163" spans="9:9" ht="18.75" x14ac:dyDescent="0.25">
      <c r="I12163" s="9">
        <f t="shared" si="191"/>
        <v>0</v>
      </c>
    </row>
    <row r="12164" spans="9:9" ht="18.75" x14ac:dyDescent="0.25">
      <c r="I12164" s="9">
        <f t="shared" si="191"/>
        <v>0</v>
      </c>
    </row>
    <row r="12165" spans="9:9" ht="18.75" x14ac:dyDescent="0.25">
      <c r="I12165" s="9">
        <f t="shared" si="191"/>
        <v>0</v>
      </c>
    </row>
    <row r="12166" spans="9:9" ht="18.75" x14ac:dyDescent="0.25">
      <c r="I12166" s="9">
        <f t="shared" si="191"/>
        <v>0</v>
      </c>
    </row>
    <row r="12167" spans="9:9" ht="18.75" x14ac:dyDescent="0.25">
      <c r="I12167" s="9">
        <f t="shared" si="191"/>
        <v>0</v>
      </c>
    </row>
    <row r="12168" spans="9:9" ht="18.75" x14ac:dyDescent="0.25">
      <c r="I12168" s="9">
        <f t="shared" ref="I12168:I12231" si="192">IFERROR((G12168*F12168)-H12168,"")</f>
        <v>0</v>
      </c>
    </row>
    <row r="12169" spans="9:9" ht="18.75" x14ac:dyDescent="0.25">
      <c r="I12169" s="9">
        <f t="shared" si="192"/>
        <v>0</v>
      </c>
    </row>
    <row r="12170" spans="9:9" ht="18.75" x14ac:dyDescent="0.25">
      <c r="I12170" s="9">
        <f t="shared" si="192"/>
        <v>0</v>
      </c>
    </row>
    <row r="12171" spans="9:9" ht="18.75" x14ac:dyDescent="0.25">
      <c r="I12171" s="9">
        <f t="shared" si="192"/>
        <v>0</v>
      </c>
    </row>
    <row r="12172" spans="9:9" ht="18.75" x14ac:dyDescent="0.25">
      <c r="I12172" s="9">
        <f t="shared" si="192"/>
        <v>0</v>
      </c>
    </row>
    <row r="12173" spans="9:9" ht="18.75" x14ac:dyDescent="0.25">
      <c r="I12173" s="9">
        <f t="shared" si="192"/>
        <v>0</v>
      </c>
    </row>
    <row r="12174" spans="9:9" ht="18.75" x14ac:dyDescent="0.25">
      <c r="I12174" s="9">
        <f t="shared" si="192"/>
        <v>0</v>
      </c>
    </row>
    <row r="12175" spans="9:9" ht="18.75" x14ac:dyDescent="0.25">
      <c r="I12175" s="9">
        <f t="shared" si="192"/>
        <v>0</v>
      </c>
    </row>
    <row r="12176" spans="9:9" ht="18.75" x14ac:dyDescent="0.25">
      <c r="I12176" s="9">
        <f t="shared" si="192"/>
        <v>0</v>
      </c>
    </row>
    <row r="12177" spans="9:9" ht="18.75" x14ac:dyDescent="0.25">
      <c r="I12177" s="9">
        <f t="shared" si="192"/>
        <v>0</v>
      </c>
    </row>
    <row r="12178" spans="9:9" ht="18.75" x14ac:dyDescent="0.25">
      <c r="I12178" s="9">
        <f t="shared" si="192"/>
        <v>0</v>
      </c>
    </row>
    <row r="12179" spans="9:9" ht="18.75" x14ac:dyDescent="0.25">
      <c r="I12179" s="9">
        <f t="shared" si="192"/>
        <v>0</v>
      </c>
    </row>
    <row r="12180" spans="9:9" ht="18.75" x14ac:dyDescent="0.25">
      <c r="I12180" s="9">
        <f t="shared" si="192"/>
        <v>0</v>
      </c>
    </row>
    <row r="12181" spans="9:9" ht="18.75" x14ac:dyDescent="0.25">
      <c r="I12181" s="9">
        <f t="shared" si="192"/>
        <v>0</v>
      </c>
    </row>
    <row r="12182" spans="9:9" ht="18.75" x14ac:dyDescent="0.25">
      <c r="I12182" s="9">
        <f t="shared" si="192"/>
        <v>0</v>
      </c>
    </row>
    <row r="12183" spans="9:9" ht="18.75" x14ac:dyDescent="0.25">
      <c r="I12183" s="9">
        <f t="shared" si="192"/>
        <v>0</v>
      </c>
    </row>
    <row r="12184" spans="9:9" ht="18.75" x14ac:dyDescent="0.25">
      <c r="I12184" s="9">
        <f t="shared" si="192"/>
        <v>0</v>
      </c>
    </row>
    <row r="12185" spans="9:9" ht="18.75" x14ac:dyDescent="0.25">
      <c r="I12185" s="9">
        <f t="shared" si="192"/>
        <v>0</v>
      </c>
    </row>
    <row r="12186" spans="9:9" ht="18.75" x14ac:dyDescent="0.25">
      <c r="I12186" s="9">
        <f t="shared" si="192"/>
        <v>0</v>
      </c>
    </row>
    <row r="12187" spans="9:9" ht="18.75" x14ac:dyDescent="0.25">
      <c r="I12187" s="9">
        <f t="shared" si="192"/>
        <v>0</v>
      </c>
    </row>
    <row r="12188" spans="9:9" ht="18.75" x14ac:dyDescent="0.25">
      <c r="I12188" s="9">
        <f t="shared" si="192"/>
        <v>0</v>
      </c>
    </row>
    <row r="12189" spans="9:9" ht="18.75" x14ac:dyDescent="0.25">
      <c r="I12189" s="9">
        <f t="shared" si="192"/>
        <v>0</v>
      </c>
    </row>
    <row r="12190" spans="9:9" ht="18.75" x14ac:dyDescent="0.25">
      <c r="I12190" s="9">
        <f t="shared" si="192"/>
        <v>0</v>
      </c>
    </row>
    <row r="12191" spans="9:9" ht="18.75" x14ac:dyDescent="0.25">
      <c r="I12191" s="9">
        <f t="shared" si="192"/>
        <v>0</v>
      </c>
    </row>
    <row r="12192" spans="9:9" ht="18.75" x14ac:dyDescent="0.25">
      <c r="I12192" s="9">
        <f t="shared" si="192"/>
        <v>0</v>
      </c>
    </row>
    <row r="12193" spans="9:9" ht="18.75" x14ac:dyDescent="0.25">
      <c r="I12193" s="9">
        <f t="shared" si="192"/>
        <v>0</v>
      </c>
    </row>
    <row r="12194" spans="9:9" ht="18.75" x14ac:dyDescent="0.25">
      <c r="I12194" s="9">
        <f t="shared" si="192"/>
        <v>0</v>
      </c>
    </row>
    <row r="12195" spans="9:9" ht="18.75" x14ac:dyDescent="0.25">
      <c r="I12195" s="9">
        <f t="shared" si="192"/>
        <v>0</v>
      </c>
    </row>
    <row r="12196" spans="9:9" ht="18.75" x14ac:dyDescent="0.25">
      <c r="I12196" s="9">
        <f t="shared" si="192"/>
        <v>0</v>
      </c>
    </row>
    <row r="12197" spans="9:9" ht="18.75" x14ac:dyDescent="0.25">
      <c r="I12197" s="9">
        <f t="shared" si="192"/>
        <v>0</v>
      </c>
    </row>
    <row r="12198" spans="9:9" ht="18.75" x14ac:dyDescent="0.25">
      <c r="I12198" s="9">
        <f t="shared" si="192"/>
        <v>0</v>
      </c>
    </row>
    <row r="12199" spans="9:9" ht="18.75" x14ac:dyDescent="0.25">
      <c r="I12199" s="9">
        <f t="shared" si="192"/>
        <v>0</v>
      </c>
    </row>
    <row r="12200" spans="9:9" ht="18.75" x14ac:dyDescent="0.25">
      <c r="I12200" s="9">
        <f t="shared" si="192"/>
        <v>0</v>
      </c>
    </row>
    <row r="12201" spans="9:9" ht="18.75" x14ac:dyDescent="0.25">
      <c r="I12201" s="9">
        <f t="shared" si="192"/>
        <v>0</v>
      </c>
    </row>
    <row r="12202" spans="9:9" ht="18.75" x14ac:dyDescent="0.25">
      <c r="I12202" s="9">
        <f t="shared" si="192"/>
        <v>0</v>
      </c>
    </row>
    <row r="12203" spans="9:9" ht="18.75" x14ac:dyDescent="0.25">
      <c r="I12203" s="9">
        <f t="shared" si="192"/>
        <v>0</v>
      </c>
    </row>
    <row r="12204" spans="9:9" ht="18.75" x14ac:dyDescent="0.25">
      <c r="I12204" s="9">
        <f t="shared" si="192"/>
        <v>0</v>
      </c>
    </row>
    <row r="12205" spans="9:9" ht="18.75" x14ac:dyDescent="0.25">
      <c r="I12205" s="9">
        <f t="shared" si="192"/>
        <v>0</v>
      </c>
    </row>
    <row r="12206" spans="9:9" ht="18.75" x14ac:dyDescent="0.25">
      <c r="I12206" s="9">
        <f t="shared" si="192"/>
        <v>0</v>
      </c>
    </row>
    <row r="12207" spans="9:9" ht="18.75" x14ac:dyDescent="0.25">
      <c r="I12207" s="9">
        <f t="shared" si="192"/>
        <v>0</v>
      </c>
    </row>
    <row r="12208" spans="9:9" ht="18.75" x14ac:dyDescent="0.25">
      <c r="I12208" s="9">
        <f t="shared" si="192"/>
        <v>0</v>
      </c>
    </row>
    <row r="12209" spans="9:9" ht="18.75" x14ac:dyDescent="0.25">
      <c r="I12209" s="9">
        <f t="shared" si="192"/>
        <v>0</v>
      </c>
    </row>
    <row r="12210" spans="9:9" ht="18.75" x14ac:dyDescent="0.25">
      <c r="I12210" s="9">
        <f t="shared" si="192"/>
        <v>0</v>
      </c>
    </row>
    <row r="12211" spans="9:9" ht="18.75" x14ac:dyDescent="0.25">
      <c r="I12211" s="9">
        <f t="shared" si="192"/>
        <v>0</v>
      </c>
    </row>
    <row r="12212" spans="9:9" ht="18.75" x14ac:dyDescent="0.25">
      <c r="I12212" s="9">
        <f t="shared" si="192"/>
        <v>0</v>
      </c>
    </row>
    <row r="12213" spans="9:9" ht="18.75" x14ac:dyDescent="0.25">
      <c r="I12213" s="9">
        <f t="shared" si="192"/>
        <v>0</v>
      </c>
    </row>
    <row r="12214" spans="9:9" ht="18.75" x14ac:dyDescent="0.25">
      <c r="I12214" s="9">
        <f t="shared" si="192"/>
        <v>0</v>
      </c>
    </row>
    <row r="12215" spans="9:9" ht="18.75" x14ac:dyDescent="0.25">
      <c r="I12215" s="9">
        <f t="shared" si="192"/>
        <v>0</v>
      </c>
    </row>
    <row r="12216" spans="9:9" ht="18.75" x14ac:dyDescent="0.25">
      <c r="I12216" s="9">
        <f t="shared" si="192"/>
        <v>0</v>
      </c>
    </row>
    <row r="12217" spans="9:9" ht="18.75" x14ac:dyDescent="0.25">
      <c r="I12217" s="9">
        <f t="shared" si="192"/>
        <v>0</v>
      </c>
    </row>
    <row r="12218" spans="9:9" ht="18.75" x14ac:dyDescent="0.25">
      <c r="I12218" s="9">
        <f t="shared" si="192"/>
        <v>0</v>
      </c>
    </row>
    <row r="12219" spans="9:9" ht="18.75" x14ac:dyDescent="0.25">
      <c r="I12219" s="9">
        <f t="shared" si="192"/>
        <v>0</v>
      </c>
    </row>
    <row r="12220" spans="9:9" ht="18.75" x14ac:dyDescent="0.25">
      <c r="I12220" s="9">
        <f t="shared" si="192"/>
        <v>0</v>
      </c>
    </row>
    <row r="12221" spans="9:9" ht="18.75" x14ac:dyDescent="0.25">
      <c r="I12221" s="9">
        <f t="shared" si="192"/>
        <v>0</v>
      </c>
    </row>
    <row r="12222" spans="9:9" ht="18.75" x14ac:dyDescent="0.25">
      <c r="I12222" s="9">
        <f t="shared" si="192"/>
        <v>0</v>
      </c>
    </row>
    <row r="12223" spans="9:9" ht="18.75" x14ac:dyDescent="0.25">
      <c r="I12223" s="9">
        <f t="shared" si="192"/>
        <v>0</v>
      </c>
    </row>
    <row r="12224" spans="9:9" ht="18.75" x14ac:dyDescent="0.25">
      <c r="I12224" s="9">
        <f t="shared" si="192"/>
        <v>0</v>
      </c>
    </row>
    <row r="12225" spans="9:9" ht="18.75" x14ac:dyDescent="0.25">
      <c r="I12225" s="9">
        <f t="shared" si="192"/>
        <v>0</v>
      </c>
    </row>
    <row r="12226" spans="9:9" ht="18.75" x14ac:dyDescent="0.25">
      <c r="I12226" s="9">
        <f t="shared" si="192"/>
        <v>0</v>
      </c>
    </row>
    <row r="12227" spans="9:9" ht="18.75" x14ac:dyDescent="0.25">
      <c r="I12227" s="9">
        <f t="shared" si="192"/>
        <v>0</v>
      </c>
    </row>
    <row r="12228" spans="9:9" ht="18.75" x14ac:dyDescent="0.25">
      <c r="I12228" s="9">
        <f t="shared" si="192"/>
        <v>0</v>
      </c>
    </row>
    <row r="12229" spans="9:9" ht="18.75" x14ac:dyDescent="0.25">
      <c r="I12229" s="9">
        <f t="shared" si="192"/>
        <v>0</v>
      </c>
    </row>
    <row r="12230" spans="9:9" ht="18.75" x14ac:dyDescent="0.25">
      <c r="I12230" s="9">
        <f t="shared" si="192"/>
        <v>0</v>
      </c>
    </row>
    <row r="12231" spans="9:9" ht="18.75" x14ac:dyDescent="0.25">
      <c r="I12231" s="9">
        <f t="shared" si="192"/>
        <v>0</v>
      </c>
    </row>
    <row r="12232" spans="9:9" ht="18.75" x14ac:dyDescent="0.25">
      <c r="I12232" s="9">
        <f t="shared" ref="I12232:I12295" si="193">IFERROR((G12232*F12232)-H12232,"")</f>
        <v>0</v>
      </c>
    </row>
    <row r="12233" spans="9:9" ht="18.75" x14ac:dyDescent="0.25">
      <c r="I12233" s="9">
        <f t="shared" si="193"/>
        <v>0</v>
      </c>
    </row>
    <row r="12234" spans="9:9" ht="18.75" x14ac:dyDescent="0.25">
      <c r="I12234" s="9">
        <f t="shared" si="193"/>
        <v>0</v>
      </c>
    </row>
    <row r="12235" spans="9:9" ht="18.75" x14ac:dyDescent="0.25">
      <c r="I12235" s="9">
        <f t="shared" si="193"/>
        <v>0</v>
      </c>
    </row>
    <row r="12236" spans="9:9" ht="18.75" x14ac:dyDescent="0.25">
      <c r="I12236" s="9">
        <f t="shared" si="193"/>
        <v>0</v>
      </c>
    </row>
    <row r="12237" spans="9:9" ht="18.75" x14ac:dyDescent="0.25">
      <c r="I12237" s="9">
        <f t="shared" si="193"/>
        <v>0</v>
      </c>
    </row>
    <row r="12238" spans="9:9" ht="18.75" x14ac:dyDescent="0.25">
      <c r="I12238" s="9">
        <f t="shared" si="193"/>
        <v>0</v>
      </c>
    </row>
    <row r="12239" spans="9:9" ht="18.75" x14ac:dyDescent="0.25">
      <c r="I12239" s="9">
        <f t="shared" si="193"/>
        <v>0</v>
      </c>
    </row>
    <row r="12240" spans="9:9" ht="18.75" x14ac:dyDescent="0.25">
      <c r="I12240" s="9">
        <f t="shared" si="193"/>
        <v>0</v>
      </c>
    </row>
    <row r="12241" spans="9:9" ht="18.75" x14ac:dyDescent="0.25">
      <c r="I12241" s="9">
        <f t="shared" si="193"/>
        <v>0</v>
      </c>
    </row>
    <row r="12242" spans="9:9" ht="18.75" x14ac:dyDescent="0.25">
      <c r="I12242" s="9">
        <f t="shared" si="193"/>
        <v>0</v>
      </c>
    </row>
    <row r="12243" spans="9:9" ht="18.75" x14ac:dyDescent="0.25">
      <c r="I12243" s="9">
        <f t="shared" si="193"/>
        <v>0</v>
      </c>
    </row>
    <row r="12244" spans="9:9" ht="18.75" x14ac:dyDescent="0.25">
      <c r="I12244" s="9">
        <f t="shared" si="193"/>
        <v>0</v>
      </c>
    </row>
    <row r="12245" spans="9:9" ht="18.75" x14ac:dyDescent="0.25">
      <c r="I12245" s="9">
        <f t="shared" si="193"/>
        <v>0</v>
      </c>
    </row>
    <row r="12246" spans="9:9" ht="18.75" x14ac:dyDescent="0.25">
      <c r="I12246" s="9">
        <f t="shared" si="193"/>
        <v>0</v>
      </c>
    </row>
    <row r="12247" spans="9:9" ht="18.75" x14ac:dyDescent="0.25">
      <c r="I12247" s="9">
        <f t="shared" si="193"/>
        <v>0</v>
      </c>
    </row>
    <row r="12248" spans="9:9" ht="18.75" x14ac:dyDescent="0.25">
      <c r="I12248" s="9">
        <f t="shared" si="193"/>
        <v>0</v>
      </c>
    </row>
    <row r="12249" spans="9:9" ht="18.75" x14ac:dyDescent="0.25">
      <c r="I12249" s="9">
        <f t="shared" si="193"/>
        <v>0</v>
      </c>
    </row>
    <row r="12250" spans="9:9" ht="18.75" x14ac:dyDescent="0.25">
      <c r="I12250" s="9">
        <f t="shared" si="193"/>
        <v>0</v>
      </c>
    </row>
    <row r="12251" spans="9:9" ht="18.75" x14ac:dyDescent="0.25">
      <c r="I12251" s="9">
        <f t="shared" si="193"/>
        <v>0</v>
      </c>
    </row>
    <row r="12252" spans="9:9" ht="18.75" x14ac:dyDescent="0.25">
      <c r="I12252" s="9">
        <f t="shared" si="193"/>
        <v>0</v>
      </c>
    </row>
    <row r="12253" spans="9:9" ht="18.75" x14ac:dyDescent="0.25">
      <c r="I12253" s="9">
        <f t="shared" si="193"/>
        <v>0</v>
      </c>
    </row>
    <row r="12254" spans="9:9" ht="18.75" x14ac:dyDescent="0.25">
      <c r="I12254" s="9">
        <f t="shared" si="193"/>
        <v>0</v>
      </c>
    </row>
    <row r="12255" spans="9:9" ht="18.75" x14ac:dyDescent="0.25">
      <c r="I12255" s="9">
        <f t="shared" si="193"/>
        <v>0</v>
      </c>
    </row>
    <row r="12256" spans="9:9" ht="18.75" x14ac:dyDescent="0.25">
      <c r="I12256" s="9">
        <f t="shared" si="193"/>
        <v>0</v>
      </c>
    </row>
    <row r="12257" spans="9:9" ht="18.75" x14ac:dyDescent="0.25">
      <c r="I12257" s="9">
        <f t="shared" si="193"/>
        <v>0</v>
      </c>
    </row>
    <row r="12258" spans="9:9" ht="18.75" x14ac:dyDescent="0.25">
      <c r="I12258" s="9">
        <f t="shared" si="193"/>
        <v>0</v>
      </c>
    </row>
    <row r="12259" spans="9:9" ht="18.75" x14ac:dyDescent="0.25">
      <c r="I12259" s="9">
        <f t="shared" si="193"/>
        <v>0</v>
      </c>
    </row>
    <row r="12260" spans="9:9" ht="18.75" x14ac:dyDescent="0.25">
      <c r="I12260" s="9">
        <f t="shared" si="193"/>
        <v>0</v>
      </c>
    </row>
    <row r="12261" spans="9:9" ht="18.75" x14ac:dyDescent="0.25">
      <c r="I12261" s="9">
        <f t="shared" si="193"/>
        <v>0</v>
      </c>
    </row>
    <row r="12262" spans="9:9" ht="18.75" x14ac:dyDescent="0.25">
      <c r="I12262" s="9">
        <f t="shared" si="193"/>
        <v>0</v>
      </c>
    </row>
    <row r="12263" spans="9:9" ht="18.75" x14ac:dyDescent="0.25">
      <c r="I12263" s="9">
        <f t="shared" si="193"/>
        <v>0</v>
      </c>
    </row>
    <row r="12264" spans="9:9" ht="18.75" x14ac:dyDescent="0.25">
      <c r="I12264" s="9">
        <f t="shared" si="193"/>
        <v>0</v>
      </c>
    </row>
    <row r="12265" spans="9:9" ht="18.75" x14ac:dyDescent="0.25">
      <c r="I12265" s="9">
        <f t="shared" si="193"/>
        <v>0</v>
      </c>
    </row>
    <row r="12266" spans="9:9" ht="18.75" x14ac:dyDescent="0.25">
      <c r="I12266" s="9">
        <f t="shared" si="193"/>
        <v>0</v>
      </c>
    </row>
    <row r="12267" spans="9:9" ht="18.75" x14ac:dyDescent="0.25">
      <c r="I12267" s="9">
        <f t="shared" si="193"/>
        <v>0</v>
      </c>
    </row>
    <row r="12268" spans="9:9" ht="18.75" x14ac:dyDescent="0.25">
      <c r="I12268" s="9">
        <f t="shared" si="193"/>
        <v>0</v>
      </c>
    </row>
    <row r="12269" spans="9:9" ht="18.75" x14ac:dyDescent="0.25">
      <c r="I12269" s="9">
        <f t="shared" si="193"/>
        <v>0</v>
      </c>
    </row>
    <row r="12270" spans="9:9" ht="18.75" x14ac:dyDescent="0.25">
      <c r="I12270" s="9">
        <f t="shared" si="193"/>
        <v>0</v>
      </c>
    </row>
    <row r="12271" spans="9:9" ht="18.75" x14ac:dyDescent="0.25">
      <c r="I12271" s="9">
        <f t="shared" si="193"/>
        <v>0</v>
      </c>
    </row>
    <row r="12272" spans="9:9" ht="18.75" x14ac:dyDescent="0.25">
      <c r="I12272" s="9">
        <f t="shared" si="193"/>
        <v>0</v>
      </c>
    </row>
    <row r="12273" spans="9:9" ht="18.75" x14ac:dyDescent="0.25">
      <c r="I12273" s="9">
        <f t="shared" si="193"/>
        <v>0</v>
      </c>
    </row>
    <row r="12274" spans="9:9" ht="18.75" x14ac:dyDescent="0.25">
      <c r="I12274" s="9">
        <f t="shared" si="193"/>
        <v>0</v>
      </c>
    </row>
    <row r="12275" spans="9:9" ht="18.75" x14ac:dyDescent="0.25">
      <c r="I12275" s="9">
        <f t="shared" si="193"/>
        <v>0</v>
      </c>
    </row>
    <row r="12276" spans="9:9" ht="18.75" x14ac:dyDescent="0.25">
      <c r="I12276" s="9">
        <f t="shared" si="193"/>
        <v>0</v>
      </c>
    </row>
    <row r="12277" spans="9:9" ht="18.75" x14ac:dyDescent="0.25">
      <c r="I12277" s="9">
        <f t="shared" si="193"/>
        <v>0</v>
      </c>
    </row>
    <row r="12278" spans="9:9" ht="18.75" x14ac:dyDescent="0.25">
      <c r="I12278" s="9">
        <f t="shared" si="193"/>
        <v>0</v>
      </c>
    </row>
    <row r="12279" spans="9:9" ht="18.75" x14ac:dyDescent="0.25">
      <c r="I12279" s="9">
        <f t="shared" si="193"/>
        <v>0</v>
      </c>
    </row>
    <row r="12280" spans="9:9" ht="18.75" x14ac:dyDescent="0.25">
      <c r="I12280" s="9">
        <f t="shared" si="193"/>
        <v>0</v>
      </c>
    </row>
    <row r="12281" spans="9:9" ht="18.75" x14ac:dyDescent="0.25">
      <c r="I12281" s="9">
        <f t="shared" si="193"/>
        <v>0</v>
      </c>
    </row>
    <row r="12282" spans="9:9" ht="18.75" x14ac:dyDescent="0.25">
      <c r="I12282" s="9">
        <f t="shared" si="193"/>
        <v>0</v>
      </c>
    </row>
    <row r="12283" spans="9:9" ht="18.75" x14ac:dyDescent="0.25">
      <c r="I12283" s="9">
        <f t="shared" si="193"/>
        <v>0</v>
      </c>
    </row>
    <row r="12284" spans="9:9" ht="18.75" x14ac:dyDescent="0.25">
      <c r="I12284" s="9">
        <f t="shared" si="193"/>
        <v>0</v>
      </c>
    </row>
    <row r="12285" spans="9:9" ht="18.75" x14ac:dyDescent="0.25">
      <c r="I12285" s="9">
        <f t="shared" si="193"/>
        <v>0</v>
      </c>
    </row>
    <row r="12286" spans="9:9" ht="18.75" x14ac:dyDescent="0.25">
      <c r="I12286" s="9">
        <f t="shared" si="193"/>
        <v>0</v>
      </c>
    </row>
    <row r="12287" spans="9:9" ht="18.75" x14ac:dyDescent="0.25">
      <c r="I12287" s="9">
        <f t="shared" si="193"/>
        <v>0</v>
      </c>
    </row>
    <row r="12288" spans="9:9" ht="18.75" x14ac:dyDescent="0.25">
      <c r="I12288" s="9">
        <f t="shared" si="193"/>
        <v>0</v>
      </c>
    </row>
    <row r="12289" spans="9:9" ht="18.75" x14ac:dyDescent="0.25">
      <c r="I12289" s="9">
        <f t="shared" si="193"/>
        <v>0</v>
      </c>
    </row>
    <row r="12290" spans="9:9" ht="18.75" x14ac:dyDescent="0.25">
      <c r="I12290" s="9">
        <f t="shared" si="193"/>
        <v>0</v>
      </c>
    </row>
    <row r="12291" spans="9:9" ht="18.75" x14ac:dyDescent="0.25">
      <c r="I12291" s="9">
        <f t="shared" si="193"/>
        <v>0</v>
      </c>
    </row>
    <row r="12292" spans="9:9" ht="18.75" x14ac:dyDescent="0.25">
      <c r="I12292" s="9">
        <f t="shared" si="193"/>
        <v>0</v>
      </c>
    </row>
    <row r="12293" spans="9:9" ht="18.75" x14ac:dyDescent="0.25">
      <c r="I12293" s="9">
        <f t="shared" si="193"/>
        <v>0</v>
      </c>
    </row>
    <row r="12294" spans="9:9" ht="18.75" x14ac:dyDescent="0.25">
      <c r="I12294" s="9">
        <f t="shared" si="193"/>
        <v>0</v>
      </c>
    </row>
    <row r="12295" spans="9:9" ht="18.75" x14ac:dyDescent="0.25">
      <c r="I12295" s="9">
        <f t="shared" si="193"/>
        <v>0</v>
      </c>
    </row>
    <row r="12296" spans="9:9" ht="18.75" x14ac:dyDescent="0.25">
      <c r="I12296" s="9">
        <f t="shared" ref="I12296:I12359" si="194">IFERROR((G12296*F12296)-H12296,"")</f>
        <v>0</v>
      </c>
    </row>
    <row r="12297" spans="9:9" ht="18.75" x14ac:dyDescent="0.25">
      <c r="I12297" s="9">
        <f t="shared" si="194"/>
        <v>0</v>
      </c>
    </row>
    <row r="12298" spans="9:9" ht="18.75" x14ac:dyDescent="0.25">
      <c r="I12298" s="9">
        <f t="shared" si="194"/>
        <v>0</v>
      </c>
    </row>
    <row r="12299" spans="9:9" ht="18.75" x14ac:dyDescent="0.25">
      <c r="I12299" s="9">
        <f t="shared" si="194"/>
        <v>0</v>
      </c>
    </row>
    <row r="12300" spans="9:9" ht="18.75" x14ac:dyDescent="0.25">
      <c r="I12300" s="9">
        <f t="shared" si="194"/>
        <v>0</v>
      </c>
    </row>
    <row r="12301" spans="9:9" ht="18.75" x14ac:dyDescent="0.25">
      <c r="I12301" s="9">
        <f t="shared" si="194"/>
        <v>0</v>
      </c>
    </row>
    <row r="12302" spans="9:9" ht="18.75" x14ac:dyDescent="0.25">
      <c r="I12302" s="9">
        <f t="shared" si="194"/>
        <v>0</v>
      </c>
    </row>
    <row r="12303" spans="9:9" ht="18.75" x14ac:dyDescent="0.25">
      <c r="I12303" s="9">
        <f t="shared" si="194"/>
        <v>0</v>
      </c>
    </row>
    <row r="12304" spans="9:9" ht="18.75" x14ac:dyDescent="0.25">
      <c r="I12304" s="9">
        <f t="shared" si="194"/>
        <v>0</v>
      </c>
    </row>
    <row r="12305" spans="9:9" ht="18.75" x14ac:dyDescent="0.25">
      <c r="I12305" s="9">
        <f t="shared" si="194"/>
        <v>0</v>
      </c>
    </row>
    <row r="12306" spans="9:9" ht="18.75" x14ac:dyDescent="0.25">
      <c r="I12306" s="9">
        <f t="shared" si="194"/>
        <v>0</v>
      </c>
    </row>
    <row r="12307" spans="9:9" ht="18.75" x14ac:dyDescent="0.25">
      <c r="I12307" s="9">
        <f t="shared" si="194"/>
        <v>0</v>
      </c>
    </row>
    <row r="12308" spans="9:9" ht="18.75" x14ac:dyDescent="0.25">
      <c r="I12308" s="9">
        <f t="shared" si="194"/>
        <v>0</v>
      </c>
    </row>
    <row r="12309" spans="9:9" ht="18.75" x14ac:dyDescent="0.25">
      <c r="I12309" s="9">
        <f t="shared" si="194"/>
        <v>0</v>
      </c>
    </row>
    <row r="12310" spans="9:9" ht="18.75" x14ac:dyDescent="0.25">
      <c r="I12310" s="9">
        <f t="shared" si="194"/>
        <v>0</v>
      </c>
    </row>
    <row r="12311" spans="9:9" ht="18.75" x14ac:dyDescent="0.25">
      <c r="I12311" s="9">
        <f t="shared" si="194"/>
        <v>0</v>
      </c>
    </row>
    <row r="12312" spans="9:9" ht="18.75" x14ac:dyDescent="0.25">
      <c r="I12312" s="9">
        <f t="shared" si="194"/>
        <v>0</v>
      </c>
    </row>
    <row r="12313" spans="9:9" ht="18.75" x14ac:dyDescent="0.25">
      <c r="I12313" s="9">
        <f t="shared" si="194"/>
        <v>0</v>
      </c>
    </row>
    <row r="12314" spans="9:9" ht="18.75" x14ac:dyDescent="0.25">
      <c r="I12314" s="9">
        <f t="shared" si="194"/>
        <v>0</v>
      </c>
    </row>
    <row r="12315" spans="9:9" ht="18.75" x14ac:dyDescent="0.25">
      <c r="I12315" s="9">
        <f t="shared" si="194"/>
        <v>0</v>
      </c>
    </row>
    <row r="12316" spans="9:9" ht="18.75" x14ac:dyDescent="0.25">
      <c r="I12316" s="9">
        <f t="shared" si="194"/>
        <v>0</v>
      </c>
    </row>
    <row r="12317" spans="9:9" ht="18.75" x14ac:dyDescent="0.25">
      <c r="I12317" s="9">
        <f t="shared" si="194"/>
        <v>0</v>
      </c>
    </row>
    <row r="12318" spans="9:9" ht="18.75" x14ac:dyDescent="0.25">
      <c r="I12318" s="9">
        <f t="shared" si="194"/>
        <v>0</v>
      </c>
    </row>
    <row r="12319" spans="9:9" ht="18.75" x14ac:dyDescent="0.25">
      <c r="I12319" s="9">
        <f t="shared" si="194"/>
        <v>0</v>
      </c>
    </row>
    <row r="12320" spans="9:9" ht="18.75" x14ac:dyDescent="0.25">
      <c r="I12320" s="9">
        <f t="shared" si="194"/>
        <v>0</v>
      </c>
    </row>
    <row r="12321" spans="9:9" ht="18.75" x14ac:dyDescent="0.25">
      <c r="I12321" s="9">
        <f t="shared" si="194"/>
        <v>0</v>
      </c>
    </row>
    <row r="12322" spans="9:9" ht="18.75" x14ac:dyDescent="0.25">
      <c r="I12322" s="9">
        <f t="shared" si="194"/>
        <v>0</v>
      </c>
    </row>
    <row r="12323" spans="9:9" ht="18.75" x14ac:dyDescent="0.25">
      <c r="I12323" s="9">
        <f t="shared" si="194"/>
        <v>0</v>
      </c>
    </row>
    <row r="12324" spans="9:9" ht="18.75" x14ac:dyDescent="0.25">
      <c r="I12324" s="9">
        <f t="shared" si="194"/>
        <v>0</v>
      </c>
    </row>
    <row r="12325" spans="9:9" ht="18.75" x14ac:dyDescent="0.25">
      <c r="I12325" s="9">
        <f t="shared" si="194"/>
        <v>0</v>
      </c>
    </row>
    <row r="12326" spans="9:9" ht="18.75" x14ac:dyDescent="0.25">
      <c r="I12326" s="9">
        <f t="shared" si="194"/>
        <v>0</v>
      </c>
    </row>
    <row r="12327" spans="9:9" ht="18.75" x14ac:dyDescent="0.25">
      <c r="I12327" s="9">
        <f t="shared" si="194"/>
        <v>0</v>
      </c>
    </row>
    <row r="12328" spans="9:9" ht="18.75" x14ac:dyDescent="0.25">
      <c r="I12328" s="9">
        <f t="shared" si="194"/>
        <v>0</v>
      </c>
    </row>
    <row r="12329" spans="9:9" ht="18.75" x14ac:dyDescent="0.25">
      <c r="I12329" s="9">
        <f t="shared" si="194"/>
        <v>0</v>
      </c>
    </row>
    <row r="12330" spans="9:9" ht="18.75" x14ac:dyDescent="0.25">
      <c r="I12330" s="9">
        <f t="shared" si="194"/>
        <v>0</v>
      </c>
    </row>
    <row r="12331" spans="9:9" ht="18.75" x14ac:dyDescent="0.25">
      <c r="I12331" s="9">
        <f t="shared" si="194"/>
        <v>0</v>
      </c>
    </row>
    <row r="12332" spans="9:9" ht="18.75" x14ac:dyDescent="0.25">
      <c r="I12332" s="9">
        <f t="shared" si="194"/>
        <v>0</v>
      </c>
    </row>
    <row r="12333" spans="9:9" ht="18.75" x14ac:dyDescent="0.25">
      <c r="I12333" s="9">
        <f t="shared" si="194"/>
        <v>0</v>
      </c>
    </row>
    <row r="12334" spans="9:9" ht="18.75" x14ac:dyDescent="0.25">
      <c r="I12334" s="9">
        <f t="shared" si="194"/>
        <v>0</v>
      </c>
    </row>
    <row r="12335" spans="9:9" ht="18.75" x14ac:dyDescent="0.25">
      <c r="I12335" s="9">
        <f t="shared" si="194"/>
        <v>0</v>
      </c>
    </row>
    <row r="12336" spans="9:9" ht="18.75" x14ac:dyDescent="0.25">
      <c r="I12336" s="9">
        <f t="shared" si="194"/>
        <v>0</v>
      </c>
    </row>
    <row r="12337" spans="9:9" ht="18.75" x14ac:dyDescent="0.25">
      <c r="I12337" s="9">
        <f t="shared" si="194"/>
        <v>0</v>
      </c>
    </row>
    <row r="12338" spans="9:9" ht="18.75" x14ac:dyDescent="0.25">
      <c r="I12338" s="9">
        <f t="shared" si="194"/>
        <v>0</v>
      </c>
    </row>
    <row r="12339" spans="9:9" ht="18.75" x14ac:dyDescent="0.25">
      <c r="I12339" s="9">
        <f t="shared" si="194"/>
        <v>0</v>
      </c>
    </row>
    <row r="12340" spans="9:9" ht="18.75" x14ac:dyDescent="0.25">
      <c r="I12340" s="9">
        <f t="shared" si="194"/>
        <v>0</v>
      </c>
    </row>
    <row r="12341" spans="9:9" ht="18.75" x14ac:dyDescent="0.25">
      <c r="I12341" s="9">
        <f t="shared" si="194"/>
        <v>0</v>
      </c>
    </row>
    <row r="12342" spans="9:9" ht="18.75" x14ac:dyDescent="0.25">
      <c r="I12342" s="9">
        <f t="shared" si="194"/>
        <v>0</v>
      </c>
    </row>
    <row r="12343" spans="9:9" ht="18.75" x14ac:dyDescent="0.25">
      <c r="I12343" s="9">
        <f t="shared" si="194"/>
        <v>0</v>
      </c>
    </row>
    <row r="12344" spans="9:9" ht="18.75" x14ac:dyDescent="0.25">
      <c r="I12344" s="9">
        <f t="shared" si="194"/>
        <v>0</v>
      </c>
    </row>
    <row r="12345" spans="9:9" ht="18.75" x14ac:dyDescent="0.25">
      <c r="I12345" s="9">
        <f t="shared" si="194"/>
        <v>0</v>
      </c>
    </row>
    <row r="12346" spans="9:9" ht="18.75" x14ac:dyDescent="0.25">
      <c r="I12346" s="9">
        <f t="shared" si="194"/>
        <v>0</v>
      </c>
    </row>
    <row r="12347" spans="9:9" ht="18.75" x14ac:dyDescent="0.25">
      <c r="I12347" s="9">
        <f t="shared" si="194"/>
        <v>0</v>
      </c>
    </row>
    <row r="12348" spans="9:9" ht="18.75" x14ac:dyDescent="0.25">
      <c r="I12348" s="9">
        <f t="shared" si="194"/>
        <v>0</v>
      </c>
    </row>
    <row r="12349" spans="9:9" ht="18.75" x14ac:dyDescent="0.25">
      <c r="I12349" s="9">
        <f t="shared" si="194"/>
        <v>0</v>
      </c>
    </row>
    <row r="12350" spans="9:9" ht="18.75" x14ac:dyDescent="0.25">
      <c r="I12350" s="9">
        <f t="shared" si="194"/>
        <v>0</v>
      </c>
    </row>
    <row r="12351" spans="9:9" ht="18.75" x14ac:dyDescent="0.25">
      <c r="I12351" s="9">
        <f t="shared" si="194"/>
        <v>0</v>
      </c>
    </row>
    <row r="12352" spans="9:9" ht="18.75" x14ac:dyDescent="0.25">
      <c r="I12352" s="9">
        <f t="shared" si="194"/>
        <v>0</v>
      </c>
    </row>
    <row r="12353" spans="9:9" ht="18.75" x14ac:dyDescent="0.25">
      <c r="I12353" s="9">
        <f t="shared" si="194"/>
        <v>0</v>
      </c>
    </row>
    <row r="12354" spans="9:9" ht="18.75" x14ac:dyDescent="0.25">
      <c r="I12354" s="9">
        <f t="shared" si="194"/>
        <v>0</v>
      </c>
    </row>
    <row r="12355" spans="9:9" ht="18.75" x14ac:dyDescent="0.25">
      <c r="I12355" s="9">
        <f t="shared" si="194"/>
        <v>0</v>
      </c>
    </row>
    <row r="12356" spans="9:9" ht="18.75" x14ac:dyDescent="0.25">
      <c r="I12356" s="9">
        <f t="shared" si="194"/>
        <v>0</v>
      </c>
    </row>
    <row r="12357" spans="9:9" ht="18.75" x14ac:dyDescent="0.25">
      <c r="I12357" s="9">
        <f t="shared" si="194"/>
        <v>0</v>
      </c>
    </row>
    <row r="12358" spans="9:9" ht="18.75" x14ac:dyDescent="0.25">
      <c r="I12358" s="9">
        <f t="shared" si="194"/>
        <v>0</v>
      </c>
    </row>
    <row r="12359" spans="9:9" ht="18.75" x14ac:dyDescent="0.25">
      <c r="I12359" s="9">
        <f t="shared" si="194"/>
        <v>0</v>
      </c>
    </row>
    <row r="12360" spans="9:9" ht="18.75" x14ac:dyDescent="0.25">
      <c r="I12360" s="9">
        <f t="shared" ref="I12360:I12423" si="195">IFERROR((G12360*F12360)-H12360,"")</f>
        <v>0</v>
      </c>
    </row>
    <row r="12361" spans="9:9" ht="18.75" x14ac:dyDescent="0.25">
      <c r="I12361" s="9">
        <f t="shared" si="195"/>
        <v>0</v>
      </c>
    </row>
    <row r="12362" spans="9:9" ht="18.75" x14ac:dyDescent="0.25">
      <c r="I12362" s="9">
        <f t="shared" si="195"/>
        <v>0</v>
      </c>
    </row>
    <row r="12363" spans="9:9" ht="18.75" x14ac:dyDescent="0.25">
      <c r="I12363" s="9">
        <f t="shared" si="195"/>
        <v>0</v>
      </c>
    </row>
    <row r="12364" spans="9:9" ht="18.75" x14ac:dyDescent="0.25">
      <c r="I12364" s="9">
        <f t="shared" si="195"/>
        <v>0</v>
      </c>
    </row>
    <row r="12365" spans="9:9" ht="18.75" x14ac:dyDescent="0.25">
      <c r="I12365" s="9">
        <f t="shared" si="195"/>
        <v>0</v>
      </c>
    </row>
    <row r="12366" spans="9:9" ht="18.75" x14ac:dyDescent="0.25">
      <c r="I12366" s="9">
        <f t="shared" si="195"/>
        <v>0</v>
      </c>
    </row>
    <row r="12367" spans="9:9" ht="18.75" x14ac:dyDescent="0.25">
      <c r="I12367" s="9">
        <f t="shared" si="195"/>
        <v>0</v>
      </c>
    </row>
    <row r="12368" spans="9:9" ht="18.75" x14ac:dyDescent="0.25">
      <c r="I12368" s="9">
        <f t="shared" si="195"/>
        <v>0</v>
      </c>
    </row>
    <row r="12369" spans="9:9" ht="18.75" x14ac:dyDescent="0.25">
      <c r="I12369" s="9">
        <f t="shared" si="195"/>
        <v>0</v>
      </c>
    </row>
    <row r="12370" spans="9:9" ht="18.75" x14ac:dyDescent="0.25">
      <c r="I12370" s="9">
        <f t="shared" si="195"/>
        <v>0</v>
      </c>
    </row>
    <row r="12371" spans="9:9" ht="18.75" x14ac:dyDescent="0.25">
      <c r="I12371" s="9">
        <f t="shared" si="195"/>
        <v>0</v>
      </c>
    </row>
    <row r="12372" spans="9:9" ht="18.75" x14ac:dyDescent="0.25">
      <c r="I12372" s="9">
        <f t="shared" si="195"/>
        <v>0</v>
      </c>
    </row>
    <row r="12373" spans="9:9" ht="18.75" x14ac:dyDescent="0.25">
      <c r="I12373" s="9">
        <f t="shared" si="195"/>
        <v>0</v>
      </c>
    </row>
    <row r="12374" spans="9:9" ht="18.75" x14ac:dyDescent="0.25">
      <c r="I12374" s="9">
        <f t="shared" si="195"/>
        <v>0</v>
      </c>
    </row>
    <row r="12375" spans="9:9" ht="18.75" x14ac:dyDescent="0.25">
      <c r="I12375" s="9">
        <f t="shared" si="195"/>
        <v>0</v>
      </c>
    </row>
    <row r="12376" spans="9:9" ht="18.75" x14ac:dyDescent="0.25">
      <c r="I12376" s="9">
        <f t="shared" si="195"/>
        <v>0</v>
      </c>
    </row>
    <row r="12377" spans="9:9" ht="18.75" x14ac:dyDescent="0.25">
      <c r="I12377" s="9">
        <f t="shared" si="195"/>
        <v>0</v>
      </c>
    </row>
    <row r="12378" spans="9:9" ht="18.75" x14ac:dyDescent="0.25">
      <c r="I12378" s="9">
        <f t="shared" si="195"/>
        <v>0</v>
      </c>
    </row>
    <row r="12379" spans="9:9" ht="18.75" x14ac:dyDescent="0.25">
      <c r="I12379" s="9">
        <f t="shared" si="195"/>
        <v>0</v>
      </c>
    </row>
    <row r="12380" spans="9:9" ht="18.75" x14ac:dyDescent="0.25">
      <c r="I12380" s="9">
        <f t="shared" si="195"/>
        <v>0</v>
      </c>
    </row>
    <row r="12381" spans="9:9" ht="18.75" x14ac:dyDescent="0.25">
      <c r="I12381" s="9">
        <f t="shared" si="195"/>
        <v>0</v>
      </c>
    </row>
    <row r="12382" spans="9:9" ht="18.75" x14ac:dyDescent="0.25">
      <c r="I12382" s="9">
        <f t="shared" si="195"/>
        <v>0</v>
      </c>
    </row>
    <row r="12383" spans="9:9" ht="18.75" x14ac:dyDescent="0.25">
      <c r="I12383" s="9">
        <f t="shared" si="195"/>
        <v>0</v>
      </c>
    </row>
    <row r="12384" spans="9:9" ht="18.75" x14ac:dyDescent="0.25">
      <c r="I12384" s="9">
        <f t="shared" si="195"/>
        <v>0</v>
      </c>
    </row>
    <row r="12385" spans="9:9" ht="18.75" x14ac:dyDescent="0.25">
      <c r="I12385" s="9">
        <f t="shared" si="195"/>
        <v>0</v>
      </c>
    </row>
    <row r="12386" spans="9:9" ht="18.75" x14ac:dyDescent="0.25">
      <c r="I12386" s="9">
        <f t="shared" si="195"/>
        <v>0</v>
      </c>
    </row>
    <row r="12387" spans="9:9" ht="18.75" x14ac:dyDescent="0.25">
      <c r="I12387" s="9">
        <f t="shared" si="195"/>
        <v>0</v>
      </c>
    </row>
    <row r="12388" spans="9:9" ht="18.75" x14ac:dyDescent="0.25">
      <c r="I12388" s="9">
        <f t="shared" si="195"/>
        <v>0</v>
      </c>
    </row>
    <row r="12389" spans="9:9" ht="18.75" x14ac:dyDescent="0.25">
      <c r="I12389" s="9">
        <f t="shared" si="195"/>
        <v>0</v>
      </c>
    </row>
    <row r="12390" spans="9:9" ht="18.75" x14ac:dyDescent="0.25">
      <c r="I12390" s="9">
        <f t="shared" si="195"/>
        <v>0</v>
      </c>
    </row>
    <row r="12391" spans="9:9" ht="18.75" x14ac:dyDescent="0.25">
      <c r="I12391" s="9">
        <f t="shared" si="195"/>
        <v>0</v>
      </c>
    </row>
    <row r="12392" spans="9:9" ht="18.75" x14ac:dyDescent="0.25">
      <c r="I12392" s="9">
        <f t="shared" si="195"/>
        <v>0</v>
      </c>
    </row>
    <row r="12393" spans="9:9" ht="18.75" x14ac:dyDescent="0.25">
      <c r="I12393" s="9">
        <f t="shared" si="195"/>
        <v>0</v>
      </c>
    </row>
    <row r="12394" spans="9:9" ht="18.75" x14ac:dyDescent="0.25">
      <c r="I12394" s="9">
        <f t="shared" si="195"/>
        <v>0</v>
      </c>
    </row>
    <row r="12395" spans="9:9" ht="18.75" x14ac:dyDescent="0.25">
      <c r="I12395" s="9">
        <f t="shared" si="195"/>
        <v>0</v>
      </c>
    </row>
    <row r="12396" spans="9:9" ht="18.75" x14ac:dyDescent="0.25">
      <c r="I12396" s="9">
        <f t="shared" si="195"/>
        <v>0</v>
      </c>
    </row>
    <row r="12397" spans="9:9" ht="18.75" x14ac:dyDescent="0.25">
      <c r="I12397" s="9">
        <f t="shared" si="195"/>
        <v>0</v>
      </c>
    </row>
    <row r="12398" spans="9:9" ht="18.75" x14ac:dyDescent="0.25">
      <c r="I12398" s="9">
        <f t="shared" si="195"/>
        <v>0</v>
      </c>
    </row>
    <row r="12399" spans="9:9" ht="18.75" x14ac:dyDescent="0.25">
      <c r="I12399" s="9">
        <f t="shared" si="195"/>
        <v>0</v>
      </c>
    </row>
    <row r="12400" spans="9:9" ht="18.75" x14ac:dyDescent="0.25">
      <c r="I12400" s="9">
        <f t="shared" si="195"/>
        <v>0</v>
      </c>
    </row>
    <row r="12401" spans="9:9" ht="18.75" x14ac:dyDescent="0.25">
      <c r="I12401" s="9">
        <f t="shared" si="195"/>
        <v>0</v>
      </c>
    </row>
    <row r="12402" spans="9:9" ht="18.75" x14ac:dyDescent="0.25">
      <c r="I12402" s="9">
        <f t="shared" si="195"/>
        <v>0</v>
      </c>
    </row>
    <row r="12403" spans="9:9" ht="18.75" x14ac:dyDescent="0.25">
      <c r="I12403" s="9">
        <f t="shared" si="195"/>
        <v>0</v>
      </c>
    </row>
    <row r="12404" spans="9:9" ht="18.75" x14ac:dyDescent="0.25">
      <c r="I12404" s="9">
        <f t="shared" si="195"/>
        <v>0</v>
      </c>
    </row>
    <row r="12405" spans="9:9" ht="18.75" x14ac:dyDescent="0.25">
      <c r="I12405" s="9">
        <f t="shared" si="195"/>
        <v>0</v>
      </c>
    </row>
    <row r="12406" spans="9:9" ht="18.75" x14ac:dyDescent="0.25">
      <c r="I12406" s="9">
        <f t="shared" si="195"/>
        <v>0</v>
      </c>
    </row>
    <row r="12407" spans="9:9" ht="18.75" x14ac:dyDescent="0.25">
      <c r="I12407" s="9">
        <f t="shared" si="195"/>
        <v>0</v>
      </c>
    </row>
    <row r="12408" spans="9:9" ht="18.75" x14ac:dyDescent="0.25">
      <c r="I12408" s="9">
        <f t="shared" si="195"/>
        <v>0</v>
      </c>
    </row>
    <row r="12409" spans="9:9" ht="18.75" x14ac:dyDescent="0.25">
      <c r="I12409" s="9">
        <f t="shared" si="195"/>
        <v>0</v>
      </c>
    </row>
    <row r="12410" spans="9:9" ht="18.75" x14ac:dyDescent="0.25">
      <c r="I12410" s="9">
        <f t="shared" si="195"/>
        <v>0</v>
      </c>
    </row>
    <row r="12411" spans="9:9" ht="18.75" x14ac:dyDescent="0.25">
      <c r="I12411" s="9">
        <f t="shared" si="195"/>
        <v>0</v>
      </c>
    </row>
    <row r="12412" spans="9:9" ht="18.75" x14ac:dyDescent="0.25">
      <c r="I12412" s="9">
        <f t="shared" si="195"/>
        <v>0</v>
      </c>
    </row>
    <row r="12413" spans="9:9" ht="18.75" x14ac:dyDescent="0.25">
      <c r="I12413" s="9">
        <f t="shared" si="195"/>
        <v>0</v>
      </c>
    </row>
    <row r="12414" spans="9:9" ht="18.75" x14ac:dyDescent="0.25">
      <c r="I12414" s="9">
        <f t="shared" si="195"/>
        <v>0</v>
      </c>
    </row>
    <row r="12415" spans="9:9" ht="18.75" x14ac:dyDescent="0.25">
      <c r="I12415" s="9">
        <f t="shared" si="195"/>
        <v>0</v>
      </c>
    </row>
    <row r="12416" spans="9:9" ht="18.75" x14ac:dyDescent="0.25">
      <c r="I12416" s="9">
        <f t="shared" si="195"/>
        <v>0</v>
      </c>
    </row>
    <row r="12417" spans="9:9" ht="18.75" x14ac:dyDescent="0.25">
      <c r="I12417" s="9">
        <f t="shared" si="195"/>
        <v>0</v>
      </c>
    </row>
    <row r="12418" spans="9:9" ht="18.75" x14ac:dyDescent="0.25">
      <c r="I12418" s="9">
        <f t="shared" si="195"/>
        <v>0</v>
      </c>
    </row>
    <row r="12419" spans="9:9" ht="18.75" x14ac:dyDescent="0.25">
      <c r="I12419" s="9">
        <f t="shared" si="195"/>
        <v>0</v>
      </c>
    </row>
    <row r="12420" spans="9:9" ht="18.75" x14ac:dyDescent="0.25">
      <c r="I12420" s="9">
        <f t="shared" si="195"/>
        <v>0</v>
      </c>
    </row>
    <row r="12421" spans="9:9" ht="18.75" x14ac:dyDescent="0.25">
      <c r="I12421" s="9">
        <f t="shared" si="195"/>
        <v>0</v>
      </c>
    </row>
    <row r="12422" spans="9:9" ht="18.75" x14ac:dyDescent="0.25">
      <c r="I12422" s="9">
        <f t="shared" si="195"/>
        <v>0</v>
      </c>
    </row>
    <row r="12423" spans="9:9" ht="18.75" x14ac:dyDescent="0.25">
      <c r="I12423" s="9">
        <f t="shared" si="195"/>
        <v>0</v>
      </c>
    </row>
    <row r="12424" spans="9:9" ht="18.75" x14ac:dyDescent="0.25">
      <c r="I12424" s="9">
        <f t="shared" ref="I12424:I12487" si="196">IFERROR((G12424*F12424)-H12424,"")</f>
        <v>0</v>
      </c>
    </row>
    <row r="12425" spans="9:9" ht="18.75" x14ac:dyDescent="0.25">
      <c r="I12425" s="9">
        <f t="shared" si="196"/>
        <v>0</v>
      </c>
    </row>
    <row r="12426" spans="9:9" ht="18.75" x14ac:dyDescent="0.25">
      <c r="I12426" s="9">
        <f t="shared" si="196"/>
        <v>0</v>
      </c>
    </row>
    <row r="12427" spans="9:9" ht="18.75" x14ac:dyDescent="0.25">
      <c r="I12427" s="9">
        <f t="shared" si="196"/>
        <v>0</v>
      </c>
    </row>
    <row r="12428" spans="9:9" ht="18.75" x14ac:dyDescent="0.25">
      <c r="I12428" s="9">
        <f t="shared" si="196"/>
        <v>0</v>
      </c>
    </row>
    <row r="12429" spans="9:9" ht="18.75" x14ac:dyDescent="0.25">
      <c r="I12429" s="9">
        <f t="shared" si="196"/>
        <v>0</v>
      </c>
    </row>
    <row r="12430" spans="9:9" ht="18.75" x14ac:dyDescent="0.25">
      <c r="I12430" s="9">
        <f t="shared" si="196"/>
        <v>0</v>
      </c>
    </row>
    <row r="12431" spans="9:9" ht="18.75" x14ac:dyDescent="0.25">
      <c r="I12431" s="9">
        <f t="shared" si="196"/>
        <v>0</v>
      </c>
    </row>
    <row r="12432" spans="9:9" ht="18.75" x14ac:dyDescent="0.25">
      <c r="I12432" s="9">
        <f t="shared" si="196"/>
        <v>0</v>
      </c>
    </row>
    <row r="12433" spans="9:9" ht="18.75" x14ac:dyDescent="0.25">
      <c r="I12433" s="9">
        <f t="shared" si="196"/>
        <v>0</v>
      </c>
    </row>
    <row r="12434" spans="9:9" ht="18.75" x14ac:dyDescent="0.25">
      <c r="I12434" s="9">
        <f t="shared" si="196"/>
        <v>0</v>
      </c>
    </row>
    <row r="12435" spans="9:9" ht="18.75" x14ac:dyDescent="0.25">
      <c r="I12435" s="9">
        <f t="shared" si="196"/>
        <v>0</v>
      </c>
    </row>
    <row r="12436" spans="9:9" ht="18.75" x14ac:dyDescent="0.25">
      <c r="I12436" s="9">
        <f t="shared" si="196"/>
        <v>0</v>
      </c>
    </row>
    <row r="12437" spans="9:9" ht="18.75" x14ac:dyDescent="0.25">
      <c r="I12437" s="9">
        <f t="shared" si="196"/>
        <v>0</v>
      </c>
    </row>
    <row r="12438" spans="9:9" ht="18.75" x14ac:dyDescent="0.25">
      <c r="I12438" s="9">
        <f t="shared" si="196"/>
        <v>0</v>
      </c>
    </row>
    <row r="12439" spans="9:9" ht="18.75" x14ac:dyDescent="0.25">
      <c r="I12439" s="9">
        <f t="shared" si="196"/>
        <v>0</v>
      </c>
    </row>
    <row r="12440" spans="9:9" ht="18.75" x14ac:dyDescent="0.25">
      <c r="I12440" s="9">
        <f t="shared" si="196"/>
        <v>0</v>
      </c>
    </row>
    <row r="12441" spans="9:9" ht="18.75" x14ac:dyDescent="0.25">
      <c r="I12441" s="9">
        <f t="shared" si="196"/>
        <v>0</v>
      </c>
    </row>
    <row r="12442" spans="9:9" ht="18.75" x14ac:dyDescent="0.25">
      <c r="I12442" s="9">
        <f t="shared" si="196"/>
        <v>0</v>
      </c>
    </row>
    <row r="12443" spans="9:9" ht="18.75" x14ac:dyDescent="0.25">
      <c r="I12443" s="9">
        <f t="shared" si="196"/>
        <v>0</v>
      </c>
    </row>
    <row r="12444" spans="9:9" ht="18.75" x14ac:dyDescent="0.25">
      <c r="I12444" s="9">
        <f t="shared" si="196"/>
        <v>0</v>
      </c>
    </row>
    <row r="12445" spans="9:9" ht="18.75" x14ac:dyDescent="0.25">
      <c r="I12445" s="9">
        <f t="shared" si="196"/>
        <v>0</v>
      </c>
    </row>
    <row r="12446" spans="9:9" ht="18.75" x14ac:dyDescent="0.25">
      <c r="I12446" s="9">
        <f t="shared" si="196"/>
        <v>0</v>
      </c>
    </row>
    <row r="12447" spans="9:9" ht="18.75" x14ac:dyDescent="0.25">
      <c r="I12447" s="9">
        <f t="shared" si="196"/>
        <v>0</v>
      </c>
    </row>
    <row r="12448" spans="9:9" ht="18.75" x14ac:dyDescent="0.25">
      <c r="I12448" s="9">
        <f t="shared" si="196"/>
        <v>0</v>
      </c>
    </row>
    <row r="12449" spans="9:9" ht="18.75" x14ac:dyDescent="0.25">
      <c r="I12449" s="9">
        <f t="shared" si="196"/>
        <v>0</v>
      </c>
    </row>
    <row r="12450" spans="9:9" ht="18.75" x14ac:dyDescent="0.25">
      <c r="I12450" s="9">
        <f t="shared" si="196"/>
        <v>0</v>
      </c>
    </row>
    <row r="12451" spans="9:9" ht="18.75" x14ac:dyDescent="0.25">
      <c r="I12451" s="9">
        <f t="shared" si="196"/>
        <v>0</v>
      </c>
    </row>
    <row r="12452" spans="9:9" ht="18.75" x14ac:dyDescent="0.25">
      <c r="I12452" s="9">
        <f t="shared" si="196"/>
        <v>0</v>
      </c>
    </row>
    <row r="12453" spans="9:9" ht="18.75" x14ac:dyDescent="0.25">
      <c r="I12453" s="9">
        <f t="shared" si="196"/>
        <v>0</v>
      </c>
    </row>
    <row r="12454" spans="9:9" ht="18.75" x14ac:dyDescent="0.25">
      <c r="I12454" s="9">
        <f t="shared" si="196"/>
        <v>0</v>
      </c>
    </row>
    <row r="12455" spans="9:9" ht="18.75" x14ac:dyDescent="0.25">
      <c r="I12455" s="9">
        <f t="shared" si="196"/>
        <v>0</v>
      </c>
    </row>
    <row r="12456" spans="9:9" ht="18.75" x14ac:dyDescent="0.25">
      <c r="I12456" s="9">
        <f t="shared" si="196"/>
        <v>0</v>
      </c>
    </row>
    <row r="12457" spans="9:9" ht="18.75" x14ac:dyDescent="0.25">
      <c r="I12457" s="9">
        <f t="shared" si="196"/>
        <v>0</v>
      </c>
    </row>
    <row r="12458" spans="9:9" ht="18.75" x14ac:dyDescent="0.25">
      <c r="I12458" s="9">
        <f t="shared" si="196"/>
        <v>0</v>
      </c>
    </row>
    <row r="12459" spans="9:9" ht="18.75" x14ac:dyDescent="0.25">
      <c r="I12459" s="9">
        <f t="shared" si="196"/>
        <v>0</v>
      </c>
    </row>
    <row r="12460" spans="9:9" ht="18.75" x14ac:dyDescent="0.25">
      <c r="I12460" s="9">
        <f t="shared" si="196"/>
        <v>0</v>
      </c>
    </row>
    <row r="12461" spans="9:9" ht="18.75" x14ac:dyDescent="0.25">
      <c r="I12461" s="9">
        <f t="shared" si="196"/>
        <v>0</v>
      </c>
    </row>
    <row r="12462" spans="9:9" ht="18.75" x14ac:dyDescent="0.25">
      <c r="I12462" s="9">
        <f t="shared" si="196"/>
        <v>0</v>
      </c>
    </row>
    <row r="12463" spans="9:9" ht="18.75" x14ac:dyDescent="0.25">
      <c r="I12463" s="9">
        <f t="shared" si="196"/>
        <v>0</v>
      </c>
    </row>
    <row r="12464" spans="9:9" ht="18.75" x14ac:dyDescent="0.25">
      <c r="I12464" s="9">
        <f t="shared" si="196"/>
        <v>0</v>
      </c>
    </row>
    <row r="12465" spans="9:9" ht="18.75" x14ac:dyDescent="0.25">
      <c r="I12465" s="9">
        <f t="shared" si="196"/>
        <v>0</v>
      </c>
    </row>
    <row r="12466" spans="9:9" ht="18.75" x14ac:dyDescent="0.25">
      <c r="I12466" s="9">
        <f t="shared" si="196"/>
        <v>0</v>
      </c>
    </row>
    <row r="12467" spans="9:9" ht="18.75" x14ac:dyDescent="0.25">
      <c r="I12467" s="9">
        <f t="shared" si="196"/>
        <v>0</v>
      </c>
    </row>
    <row r="12468" spans="9:9" ht="18.75" x14ac:dyDescent="0.25">
      <c r="I12468" s="9">
        <f t="shared" si="196"/>
        <v>0</v>
      </c>
    </row>
    <row r="12469" spans="9:9" ht="18.75" x14ac:dyDescent="0.25">
      <c r="I12469" s="9">
        <f t="shared" si="196"/>
        <v>0</v>
      </c>
    </row>
    <row r="12470" spans="9:9" ht="18.75" x14ac:dyDescent="0.25">
      <c r="I12470" s="9">
        <f t="shared" si="196"/>
        <v>0</v>
      </c>
    </row>
    <row r="12471" spans="9:9" ht="18.75" x14ac:dyDescent="0.25">
      <c r="I12471" s="9">
        <f t="shared" si="196"/>
        <v>0</v>
      </c>
    </row>
    <row r="12472" spans="9:9" ht="18.75" x14ac:dyDescent="0.25">
      <c r="I12472" s="9">
        <f t="shared" si="196"/>
        <v>0</v>
      </c>
    </row>
    <row r="12473" spans="9:9" ht="18.75" x14ac:dyDescent="0.25">
      <c r="I12473" s="9">
        <f t="shared" si="196"/>
        <v>0</v>
      </c>
    </row>
    <row r="12474" spans="9:9" ht="18.75" x14ac:dyDescent="0.25">
      <c r="I12474" s="9">
        <f t="shared" si="196"/>
        <v>0</v>
      </c>
    </row>
    <row r="12475" spans="9:9" ht="18.75" x14ac:dyDescent="0.25">
      <c r="I12475" s="9">
        <f t="shared" si="196"/>
        <v>0</v>
      </c>
    </row>
    <row r="12476" spans="9:9" ht="18.75" x14ac:dyDescent="0.25">
      <c r="I12476" s="9">
        <f t="shared" si="196"/>
        <v>0</v>
      </c>
    </row>
    <row r="12477" spans="9:9" ht="18.75" x14ac:dyDescent="0.25">
      <c r="I12477" s="9">
        <f t="shared" si="196"/>
        <v>0</v>
      </c>
    </row>
    <row r="12478" spans="9:9" ht="18.75" x14ac:dyDescent="0.25">
      <c r="I12478" s="9">
        <f t="shared" si="196"/>
        <v>0</v>
      </c>
    </row>
    <row r="12479" spans="9:9" ht="18.75" x14ac:dyDescent="0.25">
      <c r="I12479" s="9">
        <f t="shared" si="196"/>
        <v>0</v>
      </c>
    </row>
    <row r="12480" spans="9:9" ht="18.75" x14ac:dyDescent="0.25">
      <c r="I12480" s="9">
        <f t="shared" si="196"/>
        <v>0</v>
      </c>
    </row>
    <row r="12481" spans="9:9" ht="18.75" x14ac:dyDescent="0.25">
      <c r="I12481" s="9">
        <f t="shared" si="196"/>
        <v>0</v>
      </c>
    </row>
    <row r="12482" spans="9:9" ht="18.75" x14ac:dyDescent="0.25">
      <c r="I12482" s="9">
        <f t="shared" si="196"/>
        <v>0</v>
      </c>
    </row>
    <row r="12483" spans="9:9" ht="18.75" x14ac:dyDescent="0.25">
      <c r="I12483" s="9">
        <f t="shared" si="196"/>
        <v>0</v>
      </c>
    </row>
    <row r="12484" spans="9:9" ht="18.75" x14ac:dyDescent="0.25">
      <c r="I12484" s="9">
        <f t="shared" si="196"/>
        <v>0</v>
      </c>
    </row>
    <row r="12485" spans="9:9" ht="18.75" x14ac:dyDescent="0.25">
      <c r="I12485" s="9">
        <f t="shared" si="196"/>
        <v>0</v>
      </c>
    </row>
    <row r="12486" spans="9:9" ht="18.75" x14ac:dyDescent="0.25">
      <c r="I12486" s="9">
        <f t="shared" si="196"/>
        <v>0</v>
      </c>
    </row>
    <row r="12487" spans="9:9" ht="18.75" x14ac:dyDescent="0.25">
      <c r="I12487" s="9">
        <f t="shared" si="196"/>
        <v>0</v>
      </c>
    </row>
    <row r="12488" spans="9:9" ht="18.75" x14ac:dyDescent="0.25">
      <c r="I12488" s="9">
        <f t="shared" ref="I12488:I12551" si="197">IFERROR((G12488*F12488)-H12488,"")</f>
        <v>0</v>
      </c>
    </row>
    <row r="12489" spans="9:9" ht="18.75" x14ac:dyDescent="0.25">
      <c r="I12489" s="9">
        <f t="shared" si="197"/>
        <v>0</v>
      </c>
    </row>
    <row r="12490" spans="9:9" ht="18.75" x14ac:dyDescent="0.25">
      <c r="I12490" s="9">
        <f t="shared" si="197"/>
        <v>0</v>
      </c>
    </row>
    <row r="12491" spans="9:9" ht="18.75" x14ac:dyDescent="0.25">
      <c r="I12491" s="9">
        <f t="shared" si="197"/>
        <v>0</v>
      </c>
    </row>
    <row r="12492" spans="9:9" ht="18.75" x14ac:dyDescent="0.25">
      <c r="I12492" s="9">
        <f t="shared" si="197"/>
        <v>0</v>
      </c>
    </row>
    <row r="12493" spans="9:9" ht="18.75" x14ac:dyDescent="0.25">
      <c r="I12493" s="9">
        <f t="shared" si="197"/>
        <v>0</v>
      </c>
    </row>
    <row r="12494" spans="9:9" ht="18.75" x14ac:dyDescent="0.25">
      <c r="I12494" s="9">
        <f t="shared" si="197"/>
        <v>0</v>
      </c>
    </row>
    <row r="12495" spans="9:9" ht="18.75" x14ac:dyDescent="0.25">
      <c r="I12495" s="9">
        <f t="shared" si="197"/>
        <v>0</v>
      </c>
    </row>
    <row r="12496" spans="9:9" ht="18.75" x14ac:dyDescent="0.25">
      <c r="I12496" s="9">
        <f t="shared" si="197"/>
        <v>0</v>
      </c>
    </row>
    <row r="12497" spans="9:9" ht="18.75" x14ac:dyDescent="0.25">
      <c r="I12497" s="9">
        <f t="shared" si="197"/>
        <v>0</v>
      </c>
    </row>
    <row r="12498" spans="9:9" ht="18.75" x14ac:dyDescent="0.25">
      <c r="I12498" s="9">
        <f t="shared" si="197"/>
        <v>0</v>
      </c>
    </row>
    <row r="12499" spans="9:9" ht="18.75" x14ac:dyDescent="0.25">
      <c r="I12499" s="9">
        <f t="shared" si="197"/>
        <v>0</v>
      </c>
    </row>
    <row r="12500" spans="9:9" ht="18.75" x14ac:dyDescent="0.25">
      <c r="I12500" s="9">
        <f t="shared" si="197"/>
        <v>0</v>
      </c>
    </row>
    <row r="12501" spans="9:9" ht="18.75" x14ac:dyDescent="0.25">
      <c r="I12501" s="9">
        <f t="shared" si="197"/>
        <v>0</v>
      </c>
    </row>
    <row r="12502" spans="9:9" ht="18.75" x14ac:dyDescent="0.25">
      <c r="I12502" s="9">
        <f t="shared" si="197"/>
        <v>0</v>
      </c>
    </row>
    <row r="12503" spans="9:9" ht="18.75" x14ac:dyDescent="0.25">
      <c r="I12503" s="9">
        <f t="shared" si="197"/>
        <v>0</v>
      </c>
    </row>
    <row r="12504" spans="9:9" ht="18.75" x14ac:dyDescent="0.25">
      <c r="I12504" s="9">
        <f t="shared" si="197"/>
        <v>0</v>
      </c>
    </row>
    <row r="12505" spans="9:9" ht="18.75" x14ac:dyDescent="0.25">
      <c r="I12505" s="9">
        <f t="shared" si="197"/>
        <v>0</v>
      </c>
    </row>
    <row r="12506" spans="9:9" ht="18.75" x14ac:dyDescent="0.25">
      <c r="I12506" s="9">
        <f t="shared" si="197"/>
        <v>0</v>
      </c>
    </row>
    <row r="12507" spans="9:9" ht="18.75" x14ac:dyDescent="0.25">
      <c r="I12507" s="9">
        <f t="shared" si="197"/>
        <v>0</v>
      </c>
    </row>
    <row r="12508" spans="9:9" ht="18.75" x14ac:dyDescent="0.25">
      <c r="I12508" s="9">
        <f t="shared" si="197"/>
        <v>0</v>
      </c>
    </row>
    <row r="12509" spans="9:9" ht="18.75" x14ac:dyDescent="0.25">
      <c r="I12509" s="9">
        <f t="shared" si="197"/>
        <v>0</v>
      </c>
    </row>
    <row r="12510" spans="9:9" ht="18.75" x14ac:dyDescent="0.25">
      <c r="I12510" s="9">
        <f t="shared" si="197"/>
        <v>0</v>
      </c>
    </row>
    <row r="12511" spans="9:9" ht="18.75" x14ac:dyDescent="0.25">
      <c r="I12511" s="9">
        <f t="shared" si="197"/>
        <v>0</v>
      </c>
    </row>
    <row r="12512" spans="9:9" ht="18.75" x14ac:dyDescent="0.25">
      <c r="I12512" s="9">
        <f t="shared" si="197"/>
        <v>0</v>
      </c>
    </row>
    <row r="12513" spans="9:9" ht="18.75" x14ac:dyDescent="0.25">
      <c r="I12513" s="9">
        <f t="shared" si="197"/>
        <v>0</v>
      </c>
    </row>
    <row r="12514" spans="9:9" ht="18.75" x14ac:dyDescent="0.25">
      <c r="I12514" s="9">
        <f t="shared" si="197"/>
        <v>0</v>
      </c>
    </row>
    <row r="12515" spans="9:9" ht="18.75" x14ac:dyDescent="0.25">
      <c r="I12515" s="9">
        <f t="shared" si="197"/>
        <v>0</v>
      </c>
    </row>
    <row r="12516" spans="9:9" ht="18.75" x14ac:dyDescent="0.25">
      <c r="I12516" s="9">
        <f t="shared" si="197"/>
        <v>0</v>
      </c>
    </row>
    <row r="12517" spans="9:9" ht="18.75" x14ac:dyDescent="0.25">
      <c r="I12517" s="9">
        <f t="shared" si="197"/>
        <v>0</v>
      </c>
    </row>
    <row r="12518" spans="9:9" ht="18.75" x14ac:dyDescent="0.25">
      <c r="I12518" s="9">
        <f t="shared" si="197"/>
        <v>0</v>
      </c>
    </row>
    <row r="12519" spans="9:9" ht="18.75" x14ac:dyDescent="0.25">
      <c r="I12519" s="9">
        <f t="shared" si="197"/>
        <v>0</v>
      </c>
    </row>
    <row r="12520" spans="9:9" ht="18.75" x14ac:dyDescent="0.25">
      <c r="I12520" s="9">
        <f t="shared" si="197"/>
        <v>0</v>
      </c>
    </row>
    <row r="12521" spans="9:9" ht="18.75" x14ac:dyDescent="0.25">
      <c r="I12521" s="9">
        <f t="shared" si="197"/>
        <v>0</v>
      </c>
    </row>
    <row r="12522" spans="9:9" ht="18.75" x14ac:dyDescent="0.25">
      <c r="I12522" s="9">
        <f t="shared" si="197"/>
        <v>0</v>
      </c>
    </row>
    <row r="12523" spans="9:9" ht="18.75" x14ac:dyDescent="0.25">
      <c r="I12523" s="9">
        <f t="shared" si="197"/>
        <v>0</v>
      </c>
    </row>
    <row r="12524" spans="9:9" ht="18.75" x14ac:dyDescent="0.25">
      <c r="I12524" s="9">
        <f t="shared" si="197"/>
        <v>0</v>
      </c>
    </row>
    <row r="12525" spans="9:9" ht="18.75" x14ac:dyDescent="0.25">
      <c r="I12525" s="9">
        <f t="shared" si="197"/>
        <v>0</v>
      </c>
    </row>
    <row r="12526" spans="9:9" ht="18.75" x14ac:dyDescent="0.25">
      <c r="I12526" s="9">
        <f t="shared" si="197"/>
        <v>0</v>
      </c>
    </row>
    <row r="12527" spans="9:9" ht="18.75" x14ac:dyDescent="0.25">
      <c r="I12527" s="9">
        <f t="shared" si="197"/>
        <v>0</v>
      </c>
    </row>
    <row r="12528" spans="9:9" ht="18.75" x14ac:dyDescent="0.25">
      <c r="I12528" s="9">
        <f t="shared" si="197"/>
        <v>0</v>
      </c>
    </row>
    <row r="12529" spans="9:9" ht="18.75" x14ac:dyDescent="0.25">
      <c r="I12529" s="9">
        <f t="shared" si="197"/>
        <v>0</v>
      </c>
    </row>
    <row r="12530" spans="9:9" ht="18.75" x14ac:dyDescent="0.25">
      <c r="I12530" s="9">
        <f t="shared" si="197"/>
        <v>0</v>
      </c>
    </row>
    <row r="12531" spans="9:9" ht="18.75" x14ac:dyDescent="0.25">
      <c r="I12531" s="9">
        <f t="shared" si="197"/>
        <v>0</v>
      </c>
    </row>
    <row r="12532" spans="9:9" ht="18.75" x14ac:dyDescent="0.25">
      <c r="I12532" s="9">
        <f t="shared" si="197"/>
        <v>0</v>
      </c>
    </row>
    <row r="12533" spans="9:9" ht="18.75" x14ac:dyDescent="0.25">
      <c r="I12533" s="9">
        <f t="shared" si="197"/>
        <v>0</v>
      </c>
    </row>
    <row r="12534" spans="9:9" ht="18.75" x14ac:dyDescent="0.25">
      <c r="I12534" s="9">
        <f t="shared" si="197"/>
        <v>0</v>
      </c>
    </row>
    <row r="12535" spans="9:9" ht="18.75" x14ac:dyDescent="0.25">
      <c r="I12535" s="9">
        <f t="shared" si="197"/>
        <v>0</v>
      </c>
    </row>
    <row r="12536" spans="9:9" ht="18.75" x14ac:dyDescent="0.25">
      <c r="I12536" s="9">
        <f t="shared" si="197"/>
        <v>0</v>
      </c>
    </row>
    <row r="12537" spans="9:9" ht="18.75" x14ac:dyDescent="0.25">
      <c r="I12537" s="9">
        <f t="shared" si="197"/>
        <v>0</v>
      </c>
    </row>
    <row r="12538" spans="9:9" ht="18.75" x14ac:dyDescent="0.25">
      <c r="I12538" s="9">
        <f t="shared" si="197"/>
        <v>0</v>
      </c>
    </row>
    <row r="12539" spans="9:9" ht="18.75" x14ac:dyDescent="0.25">
      <c r="I12539" s="9">
        <f t="shared" si="197"/>
        <v>0</v>
      </c>
    </row>
    <row r="12540" spans="9:9" ht="18.75" x14ac:dyDescent="0.25">
      <c r="I12540" s="9">
        <f t="shared" si="197"/>
        <v>0</v>
      </c>
    </row>
    <row r="12541" spans="9:9" ht="18.75" x14ac:dyDescent="0.25">
      <c r="I12541" s="9">
        <f t="shared" si="197"/>
        <v>0</v>
      </c>
    </row>
    <row r="12542" spans="9:9" ht="18.75" x14ac:dyDescent="0.25">
      <c r="I12542" s="9">
        <f t="shared" si="197"/>
        <v>0</v>
      </c>
    </row>
    <row r="12543" spans="9:9" ht="18.75" x14ac:dyDescent="0.25">
      <c r="I12543" s="9">
        <f t="shared" si="197"/>
        <v>0</v>
      </c>
    </row>
    <row r="12544" spans="9:9" ht="18.75" x14ac:dyDescent="0.25">
      <c r="I12544" s="9">
        <f t="shared" si="197"/>
        <v>0</v>
      </c>
    </row>
    <row r="12545" spans="9:9" ht="18.75" x14ac:dyDescent="0.25">
      <c r="I12545" s="9">
        <f t="shared" si="197"/>
        <v>0</v>
      </c>
    </row>
    <row r="12546" spans="9:9" ht="18.75" x14ac:dyDescent="0.25">
      <c r="I12546" s="9">
        <f t="shared" si="197"/>
        <v>0</v>
      </c>
    </row>
    <row r="12547" spans="9:9" ht="18.75" x14ac:dyDescent="0.25">
      <c r="I12547" s="9">
        <f t="shared" si="197"/>
        <v>0</v>
      </c>
    </row>
    <row r="12548" spans="9:9" ht="18.75" x14ac:dyDescent="0.25">
      <c r="I12548" s="9">
        <f t="shared" si="197"/>
        <v>0</v>
      </c>
    </row>
    <row r="12549" spans="9:9" ht="18.75" x14ac:dyDescent="0.25">
      <c r="I12549" s="9">
        <f t="shared" si="197"/>
        <v>0</v>
      </c>
    </row>
    <row r="12550" spans="9:9" ht="18.75" x14ac:dyDescent="0.25">
      <c r="I12550" s="9">
        <f t="shared" si="197"/>
        <v>0</v>
      </c>
    </row>
    <row r="12551" spans="9:9" ht="18.75" x14ac:dyDescent="0.25">
      <c r="I12551" s="9">
        <f t="shared" si="197"/>
        <v>0</v>
      </c>
    </row>
    <row r="12552" spans="9:9" ht="18.75" x14ac:dyDescent="0.25">
      <c r="I12552" s="9">
        <f t="shared" ref="I12552:I12615" si="198">IFERROR((G12552*F12552)-H12552,"")</f>
        <v>0</v>
      </c>
    </row>
    <row r="12553" spans="9:9" ht="18.75" x14ac:dyDescent="0.25">
      <c r="I12553" s="9">
        <f t="shared" si="198"/>
        <v>0</v>
      </c>
    </row>
    <row r="12554" spans="9:9" ht="18.75" x14ac:dyDescent="0.25">
      <c r="I12554" s="9">
        <f t="shared" si="198"/>
        <v>0</v>
      </c>
    </row>
    <row r="12555" spans="9:9" ht="18.75" x14ac:dyDescent="0.25">
      <c r="I12555" s="9">
        <f t="shared" si="198"/>
        <v>0</v>
      </c>
    </row>
    <row r="12556" spans="9:9" ht="18.75" x14ac:dyDescent="0.25">
      <c r="I12556" s="9">
        <f t="shared" si="198"/>
        <v>0</v>
      </c>
    </row>
    <row r="12557" spans="9:9" ht="18.75" x14ac:dyDescent="0.25">
      <c r="I12557" s="9">
        <f t="shared" si="198"/>
        <v>0</v>
      </c>
    </row>
    <row r="12558" spans="9:9" ht="18.75" x14ac:dyDescent="0.25">
      <c r="I12558" s="9">
        <f t="shared" si="198"/>
        <v>0</v>
      </c>
    </row>
    <row r="12559" spans="9:9" ht="18.75" x14ac:dyDescent="0.25">
      <c r="I12559" s="9">
        <f t="shared" si="198"/>
        <v>0</v>
      </c>
    </row>
    <row r="12560" spans="9:9" ht="18.75" x14ac:dyDescent="0.25">
      <c r="I12560" s="9">
        <f t="shared" si="198"/>
        <v>0</v>
      </c>
    </row>
    <row r="12561" spans="9:9" ht="18.75" x14ac:dyDescent="0.25">
      <c r="I12561" s="9">
        <f t="shared" si="198"/>
        <v>0</v>
      </c>
    </row>
    <row r="12562" spans="9:9" ht="18.75" x14ac:dyDescent="0.25">
      <c r="I12562" s="9">
        <f t="shared" si="198"/>
        <v>0</v>
      </c>
    </row>
    <row r="12563" spans="9:9" ht="18.75" x14ac:dyDescent="0.25">
      <c r="I12563" s="9">
        <f t="shared" si="198"/>
        <v>0</v>
      </c>
    </row>
    <row r="12564" spans="9:9" ht="18.75" x14ac:dyDescent="0.25">
      <c r="I12564" s="9">
        <f t="shared" si="198"/>
        <v>0</v>
      </c>
    </row>
    <row r="12565" spans="9:9" ht="18.75" x14ac:dyDescent="0.25">
      <c r="I12565" s="9">
        <f t="shared" si="198"/>
        <v>0</v>
      </c>
    </row>
    <row r="12566" spans="9:9" ht="18.75" x14ac:dyDescent="0.25">
      <c r="I12566" s="9">
        <f t="shared" si="198"/>
        <v>0</v>
      </c>
    </row>
    <row r="12567" spans="9:9" ht="18.75" x14ac:dyDescent="0.25">
      <c r="I12567" s="9">
        <f t="shared" si="198"/>
        <v>0</v>
      </c>
    </row>
    <row r="12568" spans="9:9" ht="18.75" x14ac:dyDescent="0.25">
      <c r="I12568" s="9">
        <f t="shared" si="198"/>
        <v>0</v>
      </c>
    </row>
    <row r="12569" spans="9:9" ht="18.75" x14ac:dyDescent="0.25">
      <c r="I12569" s="9">
        <f t="shared" si="198"/>
        <v>0</v>
      </c>
    </row>
    <row r="12570" spans="9:9" ht="18.75" x14ac:dyDescent="0.25">
      <c r="I12570" s="9">
        <f t="shared" si="198"/>
        <v>0</v>
      </c>
    </row>
    <row r="12571" spans="9:9" ht="18.75" x14ac:dyDescent="0.25">
      <c r="I12571" s="9">
        <f t="shared" si="198"/>
        <v>0</v>
      </c>
    </row>
    <row r="12572" spans="9:9" ht="18.75" x14ac:dyDescent="0.25">
      <c r="I12572" s="9">
        <f t="shared" si="198"/>
        <v>0</v>
      </c>
    </row>
    <row r="12573" spans="9:9" ht="18.75" x14ac:dyDescent="0.25">
      <c r="I12573" s="9">
        <f t="shared" si="198"/>
        <v>0</v>
      </c>
    </row>
    <row r="12574" spans="9:9" ht="18.75" x14ac:dyDescent="0.25">
      <c r="I12574" s="9">
        <f t="shared" si="198"/>
        <v>0</v>
      </c>
    </row>
    <row r="12575" spans="9:9" ht="18.75" x14ac:dyDescent="0.25">
      <c r="I12575" s="9">
        <f t="shared" si="198"/>
        <v>0</v>
      </c>
    </row>
    <row r="12576" spans="9:9" ht="18.75" x14ac:dyDescent="0.25">
      <c r="I12576" s="9">
        <f t="shared" si="198"/>
        <v>0</v>
      </c>
    </row>
    <row r="12577" spans="9:9" ht="18.75" x14ac:dyDescent="0.25">
      <c r="I12577" s="9">
        <f t="shared" si="198"/>
        <v>0</v>
      </c>
    </row>
    <row r="12578" spans="9:9" ht="18.75" x14ac:dyDescent="0.25">
      <c r="I12578" s="9">
        <f t="shared" si="198"/>
        <v>0</v>
      </c>
    </row>
    <row r="12579" spans="9:9" ht="18.75" x14ac:dyDescent="0.25">
      <c r="I12579" s="9">
        <f t="shared" si="198"/>
        <v>0</v>
      </c>
    </row>
    <row r="12580" spans="9:9" ht="18.75" x14ac:dyDescent="0.25">
      <c r="I12580" s="9">
        <f t="shared" si="198"/>
        <v>0</v>
      </c>
    </row>
    <row r="12581" spans="9:9" ht="18.75" x14ac:dyDescent="0.25">
      <c r="I12581" s="9">
        <f t="shared" si="198"/>
        <v>0</v>
      </c>
    </row>
    <row r="12582" spans="9:9" ht="18.75" x14ac:dyDescent="0.25">
      <c r="I12582" s="9">
        <f t="shared" si="198"/>
        <v>0</v>
      </c>
    </row>
    <row r="12583" spans="9:9" ht="18.75" x14ac:dyDescent="0.25">
      <c r="I12583" s="9">
        <f t="shared" si="198"/>
        <v>0</v>
      </c>
    </row>
    <row r="12584" spans="9:9" ht="18.75" x14ac:dyDescent="0.25">
      <c r="I12584" s="9">
        <f t="shared" si="198"/>
        <v>0</v>
      </c>
    </row>
    <row r="12585" spans="9:9" ht="18.75" x14ac:dyDescent="0.25">
      <c r="I12585" s="9">
        <f t="shared" si="198"/>
        <v>0</v>
      </c>
    </row>
    <row r="12586" spans="9:9" ht="18.75" x14ac:dyDescent="0.25">
      <c r="I12586" s="9">
        <f t="shared" si="198"/>
        <v>0</v>
      </c>
    </row>
    <row r="12587" spans="9:9" ht="18.75" x14ac:dyDescent="0.25">
      <c r="I12587" s="9">
        <f t="shared" si="198"/>
        <v>0</v>
      </c>
    </row>
    <row r="12588" spans="9:9" ht="18.75" x14ac:dyDescent="0.25">
      <c r="I12588" s="9">
        <f t="shared" si="198"/>
        <v>0</v>
      </c>
    </row>
    <row r="12589" spans="9:9" ht="18.75" x14ac:dyDescent="0.25">
      <c r="I12589" s="9">
        <f t="shared" si="198"/>
        <v>0</v>
      </c>
    </row>
    <row r="12590" spans="9:9" ht="18.75" x14ac:dyDescent="0.25">
      <c r="I12590" s="9">
        <f t="shared" si="198"/>
        <v>0</v>
      </c>
    </row>
    <row r="12591" spans="9:9" ht="18.75" x14ac:dyDescent="0.25">
      <c r="I12591" s="9">
        <f t="shared" si="198"/>
        <v>0</v>
      </c>
    </row>
    <row r="12592" spans="9:9" ht="18.75" x14ac:dyDescent="0.25">
      <c r="I12592" s="9">
        <f t="shared" si="198"/>
        <v>0</v>
      </c>
    </row>
    <row r="12593" spans="9:9" ht="18.75" x14ac:dyDescent="0.25">
      <c r="I12593" s="9">
        <f t="shared" si="198"/>
        <v>0</v>
      </c>
    </row>
    <row r="12594" spans="9:9" ht="18.75" x14ac:dyDescent="0.25">
      <c r="I12594" s="9">
        <f t="shared" si="198"/>
        <v>0</v>
      </c>
    </row>
    <row r="12595" spans="9:9" ht="18.75" x14ac:dyDescent="0.25">
      <c r="I12595" s="9">
        <f t="shared" si="198"/>
        <v>0</v>
      </c>
    </row>
    <row r="12596" spans="9:9" ht="18.75" x14ac:dyDescent="0.25">
      <c r="I12596" s="9">
        <f t="shared" si="198"/>
        <v>0</v>
      </c>
    </row>
    <row r="12597" spans="9:9" ht="18.75" x14ac:dyDescent="0.25">
      <c r="I12597" s="9">
        <f t="shared" si="198"/>
        <v>0</v>
      </c>
    </row>
    <row r="12598" spans="9:9" ht="18.75" x14ac:dyDescent="0.25">
      <c r="I12598" s="9">
        <f t="shared" si="198"/>
        <v>0</v>
      </c>
    </row>
    <row r="12599" spans="9:9" ht="18.75" x14ac:dyDescent="0.25">
      <c r="I12599" s="9">
        <f t="shared" si="198"/>
        <v>0</v>
      </c>
    </row>
    <row r="12600" spans="9:9" ht="18.75" x14ac:dyDescent="0.25">
      <c r="I12600" s="9">
        <f t="shared" si="198"/>
        <v>0</v>
      </c>
    </row>
    <row r="12601" spans="9:9" ht="18.75" x14ac:dyDescent="0.25">
      <c r="I12601" s="9">
        <f t="shared" si="198"/>
        <v>0</v>
      </c>
    </row>
    <row r="12602" spans="9:9" ht="18.75" x14ac:dyDescent="0.25">
      <c r="I12602" s="9">
        <f t="shared" si="198"/>
        <v>0</v>
      </c>
    </row>
    <row r="12603" spans="9:9" ht="18.75" x14ac:dyDescent="0.25">
      <c r="I12603" s="9">
        <f t="shared" si="198"/>
        <v>0</v>
      </c>
    </row>
    <row r="12604" spans="9:9" ht="18.75" x14ac:dyDescent="0.25">
      <c r="I12604" s="9">
        <f t="shared" si="198"/>
        <v>0</v>
      </c>
    </row>
    <row r="12605" spans="9:9" ht="18.75" x14ac:dyDescent="0.25">
      <c r="I12605" s="9">
        <f t="shared" si="198"/>
        <v>0</v>
      </c>
    </row>
    <row r="12606" spans="9:9" ht="18.75" x14ac:dyDescent="0.25">
      <c r="I12606" s="9">
        <f t="shared" si="198"/>
        <v>0</v>
      </c>
    </row>
    <row r="12607" spans="9:9" ht="18.75" x14ac:dyDescent="0.25">
      <c r="I12607" s="9">
        <f t="shared" si="198"/>
        <v>0</v>
      </c>
    </row>
    <row r="12608" spans="9:9" ht="18.75" x14ac:dyDescent="0.25">
      <c r="I12608" s="9">
        <f t="shared" si="198"/>
        <v>0</v>
      </c>
    </row>
    <row r="12609" spans="9:9" ht="18.75" x14ac:dyDescent="0.25">
      <c r="I12609" s="9">
        <f t="shared" si="198"/>
        <v>0</v>
      </c>
    </row>
    <row r="12610" spans="9:9" ht="18.75" x14ac:dyDescent="0.25">
      <c r="I12610" s="9">
        <f t="shared" si="198"/>
        <v>0</v>
      </c>
    </row>
    <row r="12611" spans="9:9" ht="18.75" x14ac:dyDescent="0.25">
      <c r="I12611" s="9">
        <f t="shared" si="198"/>
        <v>0</v>
      </c>
    </row>
    <row r="12612" spans="9:9" ht="18.75" x14ac:dyDescent="0.25">
      <c r="I12612" s="9">
        <f t="shared" si="198"/>
        <v>0</v>
      </c>
    </row>
    <row r="12613" spans="9:9" ht="18.75" x14ac:dyDescent="0.25">
      <c r="I12613" s="9">
        <f t="shared" si="198"/>
        <v>0</v>
      </c>
    </row>
    <row r="12614" spans="9:9" ht="18.75" x14ac:dyDescent="0.25">
      <c r="I12614" s="9">
        <f t="shared" si="198"/>
        <v>0</v>
      </c>
    </row>
    <row r="12615" spans="9:9" ht="18.75" x14ac:dyDescent="0.25">
      <c r="I12615" s="9">
        <f t="shared" si="198"/>
        <v>0</v>
      </c>
    </row>
    <row r="12616" spans="9:9" ht="18.75" x14ac:dyDescent="0.25">
      <c r="I12616" s="9">
        <f t="shared" ref="I12616:I12679" si="199">IFERROR((G12616*F12616)-H12616,"")</f>
        <v>0</v>
      </c>
    </row>
    <row r="12617" spans="9:9" ht="18.75" x14ac:dyDescent="0.25">
      <c r="I12617" s="9">
        <f t="shared" si="199"/>
        <v>0</v>
      </c>
    </row>
    <row r="12618" spans="9:9" ht="18.75" x14ac:dyDescent="0.25">
      <c r="I12618" s="9">
        <f t="shared" si="199"/>
        <v>0</v>
      </c>
    </row>
    <row r="12619" spans="9:9" ht="18.75" x14ac:dyDescent="0.25">
      <c r="I12619" s="9">
        <f t="shared" si="199"/>
        <v>0</v>
      </c>
    </row>
    <row r="12620" spans="9:9" ht="18.75" x14ac:dyDescent="0.25">
      <c r="I12620" s="9">
        <f t="shared" si="199"/>
        <v>0</v>
      </c>
    </row>
    <row r="12621" spans="9:9" ht="18.75" x14ac:dyDescent="0.25">
      <c r="I12621" s="9">
        <f t="shared" si="199"/>
        <v>0</v>
      </c>
    </row>
    <row r="12622" spans="9:9" ht="18.75" x14ac:dyDescent="0.25">
      <c r="I12622" s="9">
        <f t="shared" si="199"/>
        <v>0</v>
      </c>
    </row>
    <row r="12623" spans="9:9" ht="18.75" x14ac:dyDescent="0.25">
      <c r="I12623" s="9">
        <f t="shared" si="199"/>
        <v>0</v>
      </c>
    </row>
    <row r="12624" spans="9:9" ht="18.75" x14ac:dyDescent="0.25">
      <c r="I12624" s="9">
        <f t="shared" si="199"/>
        <v>0</v>
      </c>
    </row>
    <row r="12625" spans="9:9" ht="18.75" x14ac:dyDescent="0.25">
      <c r="I12625" s="9">
        <f t="shared" si="199"/>
        <v>0</v>
      </c>
    </row>
    <row r="12626" spans="9:9" ht="18.75" x14ac:dyDescent="0.25">
      <c r="I12626" s="9">
        <f t="shared" si="199"/>
        <v>0</v>
      </c>
    </row>
    <row r="12627" spans="9:9" ht="18.75" x14ac:dyDescent="0.25">
      <c r="I12627" s="9">
        <f t="shared" si="199"/>
        <v>0</v>
      </c>
    </row>
    <row r="12628" spans="9:9" ht="18.75" x14ac:dyDescent="0.25">
      <c r="I12628" s="9">
        <f t="shared" si="199"/>
        <v>0</v>
      </c>
    </row>
    <row r="12629" spans="9:9" ht="18.75" x14ac:dyDescent="0.25">
      <c r="I12629" s="9">
        <f t="shared" si="199"/>
        <v>0</v>
      </c>
    </row>
    <row r="12630" spans="9:9" ht="18.75" x14ac:dyDescent="0.25">
      <c r="I12630" s="9">
        <f t="shared" si="199"/>
        <v>0</v>
      </c>
    </row>
    <row r="12631" spans="9:9" ht="18.75" x14ac:dyDescent="0.25">
      <c r="I12631" s="9">
        <f t="shared" si="199"/>
        <v>0</v>
      </c>
    </row>
    <row r="12632" spans="9:9" ht="18.75" x14ac:dyDescent="0.25">
      <c r="I12632" s="9">
        <f t="shared" si="199"/>
        <v>0</v>
      </c>
    </row>
    <row r="12633" spans="9:9" ht="18.75" x14ac:dyDescent="0.25">
      <c r="I12633" s="9">
        <f t="shared" si="199"/>
        <v>0</v>
      </c>
    </row>
    <row r="12634" spans="9:9" ht="18.75" x14ac:dyDescent="0.25">
      <c r="I12634" s="9">
        <f t="shared" si="199"/>
        <v>0</v>
      </c>
    </row>
    <row r="12635" spans="9:9" ht="18.75" x14ac:dyDescent="0.25">
      <c r="I12635" s="9">
        <f t="shared" si="199"/>
        <v>0</v>
      </c>
    </row>
    <row r="12636" spans="9:9" ht="18.75" x14ac:dyDescent="0.25">
      <c r="I12636" s="9">
        <f t="shared" si="199"/>
        <v>0</v>
      </c>
    </row>
    <row r="12637" spans="9:9" ht="18.75" x14ac:dyDescent="0.25">
      <c r="I12637" s="9">
        <f t="shared" si="199"/>
        <v>0</v>
      </c>
    </row>
    <row r="12638" spans="9:9" ht="18.75" x14ac:dyDescent="0.25">
      <c r="I12638" s="9">
        <f t="shared" si="199"/>
        <v>0</v>
      </c>
    </row>
    <row r="12639" spans="9:9" ht="18.75" x14ac:dyDescent="0.25">
      <c r="I12639" s="9">
        <f t="shared" si="199"/>
        <v>0</v>
      </c>
    </row>
    <row r="12640" spans="9:9" ht="18.75" x14ac:dyDescent="0.25">
      <c r="I12640" s="9">
        <f t="shared" si="199"/>
        <v>0</v>
      </c>
    </row>
    <row r="12641" spans="9:9" ht="18.75" x14ac:dyDescent="0.25">
      <c r="I12641" s="9">
        <f t="shared" si="199"/>
        <v>0</v>
      </c>
    </row>
    <row r="12642" spans="9:9" ht="18.75" x14ac:dyDescent="0.25">
      <c r="I12642" s="9">
        <f t="shared" si="199"/>
        <v>0</v>
      </c>
    </row>
    <row r="12643" spans="9:9" ht="18.75" x14ac:dyDescent="0.25">
      <c r="I12643" s="9">
        <f t="shared" si="199"/>
        <v>0</v>
      </c>
    </row>
    <row r="12644" spans="9:9" ht="18.75" x14ac:dyDescent="0.25">
      <c r="I12644" s="9">
        <f t="shared" si="199"/>
        <v>0</v>
      </c>
    </row>
    <row r="12645" spans="9:9" ht="18.75" x14ac:dyDescent="0.25">
      <c r="I12645" s="9">
        <f t="shared" si="199"/>
        <v>0</v>
      </c>
    </row>
    <row r="12646" spans="9:9" ht="18.75" x14ac:dyDescent="0.25">
      <c r="I12646" s="9">
        <f t="shared" si="199"/>
        <v>0</v>
      </c>
    </row>
    <row r="12647" spans="9:9" ht="18.75" x14ac:dyDescent="0.25">
      <c r="I12647" s="9">
        <f t="shared" si="199"/>
        <v>0</v>
      </c>
    </row>
    <row r="12648" spans="9:9" ht="18.75" x14ac:dyDescent="0.25">
      <c r="I12648" s="9">
        <f t="shared" si="199"/>
        <v>0</v>
      </c>
    </row>
    <row r="12649" spans="9:9" ht="18.75" x14ac:dyDescent="0.25">
      <c r="I12649" s="9">
        <f t="shared" si="199"/>
        <v>0</v>
      </c>
    </row>
    <row r="12650" spans="9:9" ht="18.75" x14ac:dyDescent="0.25">
      <c r="I12650" s="9">
        <f t="shared" si="199"/>
        <v>0</v>
      </c>
    </row>
    <row r="12651" spans="9:9" ht="18.75" x14ac:dyDescent="0.25">
      <c r="I12651" s="9">
        <f t="shared" si="199"/>
        <v>0</v>
      </c>
    </row>
    <row r="12652" spans="9:9" ht="18.75" x14ac:dyDescent="0.25">
      <c r="I12652" s="9">
        <f t="shared" si="199"/>
        <v>0</v>
      </c>
    </row>
    <row r="12653" spans="9:9" ht="18.75" x14ac:dyDescent="0.25">
      <c r="I12653" s="9">
        <f t="shared" si="199"/>
        <v>0</v>
      </c>
    </row>
    <row r="12654" spans="9:9" ht="18.75" x14ac:dyDescent="0.25">
      <c r="I12654" s="9">
        <f t="shared" si="199"/>
        <v>0</v>
      </c>
    </row>
    <row r="12655" spans="9:9" ht="18.75" x14ac:dyDescent="0.25">
      <c r="I12655" s="9">
        <f t="shared" si="199"/>
        <v>0</v>
      </c>
    </row>
    <row r="12656" spans="9:9" ht="18.75" x14ac:dyDescent="0.25">
      <c r="I12656" s="9">
        <f t="shared" si="199"/>
        <v>0</v>
      </c>
    </row>
    <row r="12657" spans="9:9" ht="18.75" x14ac:dyDescent="0.25">
      <c r="I12657" s="9">
        <f t="shared" si="199"/>
        <v>0</v>
      </c>
    </row>
    <row r="12658" spans="9:9" ht="18.75" x14ac:dyDescent="0.25">
      <c r="I12658" s="9">
        <f t="shared" si="199"/>
        <v>0</v>
      </c>
    </row>
    <row r="12659" spans="9:9" ht="18.75" x14ac:dyDescent="0.25">
      <c r="I12659" s="9">
        <f t="shared" si="199"/>
        <v>0</v>
      </c>
    </row>
    <row r="12660" spans="9:9" ht="18.75" x14ac:dyDescent="0.25">
      <c r="I12660" s="9">
        <f t="shared" si="199"/>
        <v>0</v>
      </c>
    </row>
    <row r="12661" spans="9:9" ht="18.75" x14ac:dyDescent="0.25">
      <c r="I12661" s="9">
        <f t="shared" si="199"/>
        <v>0</v>
      </c>
    </row>
    <row r="12662" spans="9:9" ht="18.75" x14ac:dyDescent="0.25">
      <c r="I12662" s="9">
        <f t="shared" si="199"/>
        <v>0</v>
      </c>
    </row>
    <row r="12663" spans="9:9" ht="18.75" x14ac:dyDescent="0.25">
      <c r="I12663" s="9">
        <f t="shared" si="199"/>
        <v>0</v>
      </c>
    </row>
    <row r="12664" spans="9:9" ht="18.75" x14ac:dyDescent="0.25">
      <c r="I12664" s="9">
        <f t="shared" si="199"/>
        <v>0</v>
      </c>
    </row>
    <row r="12665" spans="9:9" ht="18.75" x14ac:dyDescent="0.25">
      <c r="I12665" s="9">
        <f t="shared" si="199"/>
        <v>0</v>
      </c>
    </row>
    <row r="12666" spans="9:9" ht="18.75" x14ac:dyDescent="0.25">
      <c r="I12666" s="9">
        <f t="shared" si="199"/>
        <v>0</v>
      </c>
    </row>
    <row r="12667" spans="9:9" ht="18.75" x14ac:dyDescent="0.25">
      <c r="I12667" s="9">
        <f t="shared" si="199"/>
        <v>0</v>
      </c>
    </row>
    <row r="12668" spans="9:9" ht="18.75" x14ac:dyDescent="0.25">
      <c r="I12668" s="9">
        <f t="shared" si="199"/>
        <v>0</v>
      </c>
    </row>
    <row r="12669" spans="9:9" ht="18.75" x14ac:dyDescent="0.25">
      <c r="I12669" s="9">
        <f t="shared" si="199"/>
        <v>0</v>
      </c>
    </row>
    <row r="12670" spans="9:9" ht="18.75" x14ac:dyDescent="0.25">
      <c r="I12670" s="9">
        <f t="shared" si="199"/>
        <v>0</v>
      </c>
    </row>
    <row r="12671" spans="9:9" ht="18.75" x14ac:dyDescent="0.25">
      <c r="I12671" s="9">
        <f t="shared" si="199"/>
        <v>0</v>
      </c>
    </row>
    <row r="12672" spans="9:9" ht="18.75" x14ac:dyDescent="0.25">
      <c r="I12672" s="9">
        <f t="shared" si="199"/>
        <v>0</v>
      </c>
    </row>
    <row r="12673" spans="9:9" ht="18.75" x14ac:dyDescent="0.25">
      <c r="I12673" s="9">
        <f t="shared" si="199"/>
        <v>0</v>
      </c>
    </row>
    <row r="12674" spans="9:9" ht="18.75" x14ac:dyDescent="0.25">
      <c r="I12674" s="9">
        <f t="shared" si="199"/>
        <v>0</v>
      </c>
    </row>
    <row r="12675" spans="9:9" ht="18.75" x14ac:dyDescent="0.25">
      <c r="I12675" s="9">
        <f t="shared" si="199"/>
        <v>0</v>
      </c>
    </row>
    <row r="12676" spans="9:9" ht="18.75" x14ac:dyDescent="0.25">
      <c r="I12676" s="9">
        <f t="shared" si="199"/>
        <v>0</v>
      </c>
    </row>
    <row r="12677" spans="9:9" ht="18.75" x14ac:dyDescent="0.25">
      <c r="I12677" s="9">
        <f t="shared" si="199"/>
        <v>0</v>
      </c>
    </row>
    <row r="12678" spans="9:9" ht="18.75" x14ac:dyDescent="0.25">
      <c r="I12678" s="9">
        <f t="shared" si="199"/>
        <v>0</v>
      </c>
    </row>
    <row r="12679" spans="9:9" ht="18.75" x14ac:dyDescent="0.25">
      <c r="I12679" s="9">
        <f t="shared" si="199"/>
        <v>0</v>
      </c>
    </row>
    <row r="12680" spans="9:9" ht="18.75" x14ac:dyDescent="0.25">
      <c r="I12680" s="9">
        <f t="shared" ref="I12680:I12743" si="200">IFERROR((G12680*F12680)-H12680,"")</f>
        <v>0</v>
      </c>
    </row>
    <row r="12681" spans="9:9" ht="18.75" x14ac:dyDescent="0.25">
      <c r="I12681" s="9">
        <f t="shared" si="200"/>
        <v>0</v>
      </c>
    </row>
    <row r="12682" spans="9:9" ht="18.75" x14ac:dyDescent="0.25">
      <c r="I12682" s="9">
        <f t="shared" si="200"/>
        <v>0</v>
      </c>
    </row>
    <row r="12683" spans="9:9" ht="18.75" x14ac:dyDescent="0.25">
      <c r="I12683" s="9">
        <f t="shared" si="200"/>
        <v>0</v>
      </c>
    </row>
    <row r="12684" spans="9:9" ht="18.75" x14ac:dyDescent="0.25">
      <c r="I12684" s="9">
        <f t="shared" si="200"/>
        <v>0</v>
      </c>
    </row>
    <row r="12685" spans="9:9" ht="18.75" x14ac:dyDescent="0.25">
      <c r="I12685" s="9">
        <f t="shared" si="200"/>
        <v>0</v>
      </c>
    </row>
    <row r="12686" spans="9:9" ht="18.75" x14ac:dyDescent="0.25">
      <c r="I12686" s="9">
        <f t="shared" si="200"/>
        <v>0</v>
      </c>
    </row>
    <row r="12687" spans="9:9" ht="18.75" x14ac:dyDescent="0.25">
      <c r="I12687" s="9">
        <f t="shared" si="200"/>
        <v>0</v>
      </c>
    </row>
    <row r="12688" spans="9:9" ht="18.75" x14ac:dyDescent="0.25">
      <c r="I12688" s="9">
        <f t="shared" si="200"/>
        <v>0</v>
      </c>
    </row>
    <row r="12689" spans="9:9" ht="18.75" x14ac:dyDescent="0.25">
      <c r="I12689" s="9">
        <f t="shared" si="200"/>
        <v>0</v>
      </c>
    </row>
    <row r="12690" spans="9:9" ht="18.75" x14ac:dyDescent="0.25">
      <c r="I12690" s="9">
        <f t="shared" si="200"/>
        <v>0</v>
      </c>
    </row>
    <row r="12691" spans="9:9" ht="18.75" x14ac:dyDescent="0.25">
      <c r="I12691" s="9">
        <f t="shared" si="200"/>
        <v>0</v>
      </c>
    </row>
    <row r="12692" spans="9:9" ht="18.75" x14ac:dyDescent="0.25">
      <c r="I12692" s="9">
        <f t="shared" si="200"/>
        <v>0</v>
      </c>
    </row>
    <row r="12693" spans="9:9" ht="18.75" x14ac:dyDescent="0.25">
      <c r="I12693" s="9">
        <f t="shared" si="200"/>
        <v>0</v>
      </c>
    </row>
    <row r="12694" spans="9:9" ht="18.75" x14ac:dyDescent="0.25">
      <c r="I12694" s="9">
        <f t="shared" si="200"/>
        <v>0</v>
      </c>
    </row>
    <row r="12695" spans="9:9" ht="18.75" x14ac:dyDescent="0.25">
      <c r="I12695" s="9">
        <f t="shared" si="200"/>
        <v>0</v>
      </c>
    </row>
    <row r="12696" spans="9:9" ht="18.75" x14ac:dyDescent="0.25">
      <c r="I12696" s="9">
        <f t="shared" si="200"/>
        <v>0</v>
      </c>
    </row>
    <row r="12697" spans="9:9" ht="18.75" x14ac:dyDescent="0.25">
      <c r="I12697" s="9">
        <f t="shared" si="200"/>
        <v>0</v>
      </c>
    </row>
    <row r="12698" spans="9:9" ht="18.75" x14ac:dyDescent="0.25">
      <c r="I12698" s="9">
        <f t="shared" si="200"/>
        <v>0</v>
      </c>
    </row>
    <row r="12699" spans="9:9" ht="18.75" x14ac:dyDescent="0.25">
      <c r="I12699" s="9">
        <f t="shared" si="200"/>
        <v>0</v>
      </c>
    </row>
    <row r="12700" spans="9:9" ht="18.75" x14ac:dyDescent="0.25">
      <c r="I12700" s="9">
        <f t="shared" si="200"/>
        <v>0</v>
      </c>
    </row>
    <row r="12701" spans="9:9" ht="18.75" x14ac:dyDescent="0.25">
      <c r="I12701" s="9">
        <f t="shared" si="200"/>
        <v>0</v>
      </c>
    </row>
    <row r="12702" spans="9:9" ht="18.75" x14ac:dyDescent="0.25">
      <c r="I12702" s="9">
        <f t="shared" si="200"/>
        <v>0</v>
      </c>
    </row>
    <row r="12703" spans="9:9" ht="18.75" x14ac:dyDescent="0.25">
      <c r="I12703" s="9">
        <f t="shared" si="200"/>
        <v>0</v>
      </c>
    </row>
    <row r="12704" spans="9:9" ht="18.75" x14ac:dyDescent="0.25">
      <c r="I12704" s="9">
        <f t="shared" si="200"/>
        <v>0</v>
      </c>
    </row>
    <row r="12705" spans="9:9" ht="18.75" x14ac:dyDescent="0.25">
      <c r="I12705" s="9">
        <f t="shared" si="200"/>
        <v>0</v>
      </c>
    </row>
    <row r="12706" spans="9:9" ht="18.75" x14ac:dyDescent="0.25">
      <c r="I12706" s="9">
        <f t="shared" si="200"/>
        <v>0</v>
      </c>
    </row>
    <row r="12707" spans="9:9" ht="18.75" x14ac:dyDescent="0.25">
      <c r="I12707" s="9">
        <f t="shared" si="200"/>
        <v>0</v>
      </c>
    </row>
    <row r="12708" spans="9:9" ht="18.75" x14ac:dyDescent="0.25">
      <c r="I12708" s="9">
        <f t="shared" si="200"/>
        <v>0</v>
      </c>
    </row>
    <row r="12709" spans="9:9" ht="18.75" x14ac:dyDescent="0.25">
      <c r="I12709" s="9">
        <f t="shared" si="200"/>
        <v>0</v>
      </c>
    </row>
    <row r="12710" spans="9:9" ht="18.75" x14ac:dyDescent="0.25">
      <c r="I12710" s="9">
        <f t="shared" si="200"/>
        <v>0</v>
      </c>
    </row>
    <row r="12711" spans="9:9" ht="18.75" x14ac:dyDescent="0.25">
      <c r="I12711" s="9">
        <f t="shared" si="200"/>
        <v>0</v>
      </c>
    </row>
    <row r="12712" spans="9:9" ht="18.75" x14ac:dyDescent="0.25">
      <c r="I12712" s="9">
        <f t="shared" si="200"/>
        <v>0</v>
      </c>
    </row>
    <row r="12713" spans="9:9" ht="18.75" x14ac:dyDescent="0.25">
      <c r="I12713" s="9">
        <f t="shared" si="200"/>
        <v>0</v>
      </c>
    </row>
    <row r="12714" spans="9:9" ht="18.75" x14ac:dyDescent="0.25">
      <c r="I12714" s="9">
        <f t="shared" si="200"/>
        <v>0</v>
      </c>
    </row>
    <row r="12715" spans="9:9" ht="18.75" x14ac:dyDescent="0.25">
      <c r="I12715" s="9">
        <f t="shared" si="200"/>
        <v>0</v>
      </c>
    </row>
    <row r="12716" spans="9:9" ht="18.75" x14ac:dyDescent="0.25">
      <c r="I12716" s="9">
        <f t="shared" si="200"/>
        <v>0</v>
      </c>
    </row>
    <row r="12717" spans="9:9" ht="18.75" x14ac:dyDescent="0.25">
      <c r="I12717" s="9">
        <f t="shared" si="200"/>
        <v>0</v>
      </c>
    </row>
    <row r="12718" spans="9:9" ht="18.75" x14ac:dyDescent="0.25">
      <c r="I12718" s="9">
        <f t="shared" si="200"/>
        <v>0</v>
      </c>
    </row>
    <row r="12719" spans="9:9" ht="18.75" x14ac:dyDescent="0.25">
      <c r="I12719" s="9">
        <f t="shared" si="200"/>
        <v>0</v>
      </c>
    </row>
    <row r="12720" spans="9:9" ht="18.75" x14ac:dyDescent="0.25">
      <c r="I12720" s="9">
        <f t="shared" si="200"/>
        <v>0</v>
      </c>
    </row>
    <row r="12721" spans="9:9" ht="18.75" x14ac:dyDescent="0.25">
      <c r="I12721" s="9">
        <f t="shared" si="200"/>
        <v>0</v>
      </c>
    </row>
    <row r="12722" spans="9:9" ht="18.75" x14ac:dyDescent="0.25">
      <c r="I12722" s="9">
        <f t="shared" si="200"/>
        <v>0</v>
      </c>
    </row>
    <row r="12723" spans="9:9" ht="18.75" x14ac:dyDescent="0.25">
      <c r="I12723" s="9">
        <f t="shared" si="200"/>
        <v>0</v>
      </c>
    </row>
    <row r="12724" spans="9:9" ht="18.75" x14ac:dyDescent="0.25">
      <c r="I12724" s="9">
        <f t="shared" si="200"/>
        <v>0</v>
      </c>
    </row>
    <row r="12725" spans="9:9" ht="18.75" x14ac:dyDescent="0.25">
      <c r="I12725" s="9">
        <f t="shared" si="200"/>
        <v>0</v>
      </c>
    </row>
    <row r="12726" spans="9:9" ht="18.75" x14ac:dyDescent="0.25">
      <c r="I12726" s="9">
        <f t="shared" si="200"/>
        <v>0</v>
      </c>
    </row>
    <row r="12727" spans="9:9" ht="18.75" x14ac:dyDescent="0.25">
      <c r="I12727" s="9">
        <f t="shared" si="200"/>
        <v>0</v>
      </c>
    </row>
    <row r="12728" spans="9:9" ht="18.75" x14ac:dyDescent="0.25">
      <c r="I12728" s="9">
        <f t="shared" si="200"/>
        <v>0</v>
      </c>
    </row>
    <row r="12729" spans="9:9" ht="18.75" x14ac:dyDescent="0.25">
      <c r="I12729" s="9">
        <f t="shared" si="200"/>
        <v>0</v>
      </c>
    </row>
    <row r="12730" spans="9:9" ht="18.75" x14ac:dyDescent="0.25">
      <c r="I12730" s="9">
        <f t="shared" si="200"/>
        <v>0</v>
      </c>
    </row>
    <row r="12731" spans="9:9" ht="18.75" x14ac:dyDescent="0.25">
      <c r="I12731" s="9">
        <f t="shared" si="200"/>
        <v>0</v>
      </c>
    </row>
    <row r="12732" spans="9:9" ht="18.75" x14ac:dyDescent="0.25">
      <c r="I12732" s="9">
        <f t="shared" si="200"/>
        <v>0</v>
      </c>
    </row>
    <row r="12733" spans="9:9" ht="18.75" x14ac:dyDescent="0.25">
      <c r="I12733" s="9">
        <f t="shared" si="200"/>
        <v>0</v>
      </c>
    </row>
    <row r="12734" spans="9:9" ht="18.75" x14ac:dyDescent="0.25">
      <c r="I12734" s="9">
        <f t="shared" si="200"/>
        <v>0</v>
      </c>
    </row>
    <row r="12735" spans="9:9" ht="18.75" x14ac:dyDescent="0.25">
      <c r="I12735" s="9">
        <f t="shared" si="200"/>
        <v>0</v>
      </c>
    </row>
    <row r="12736" spans="9:9" ht="18.75" x14ac:dyDescent="0.25">
      <c r="I12736" s="9">
        <f t="shared" si="200"/>
        <v>0</v>
      </c>
    </row>
    <row r="12737" spans="9:9" ht="18.75" x14ac:dyDescent="0.25">
      <c r="I12737" s="9">
        <f t="shared" si="200"/>
        <v>0</v>
      </c>
    </row>
    <row r="12738" spans="9:9" ht="18.75" x14ac:dyDescent="0.25">
      <c r="I12738" s="9">
        <f t="shared" si="200"/>
        <v>0</v>
      </c>
    </row>
    <row r="12739" spans="9:9" ht="18.75" x14ac:dyDescent="0.25">
      <c r="I12739" s="9">
        <f t="shared" si="200"/>
        <v>0</v>
      </c>
    </row>
    <row r="12740" spans="9:9" ht="18.75" x14ac:dyDescent="0.25">
      <c r="I12740" s="9">
        <f t="shared" si="200"/>
        <v>0</v>
      </c>
    </row>
    <row r="12741" spans="9:9" ht="18.75" x14ac:dyDescent="0.25">
      <c r="I12741" s="9">
        <f t="shared" si="200"/>
        <v>0</v>
      </c>
    </row>
    <row r="12742" spans="9:9" ht="18.75" x14ac:dyDescent="0.25">
      <c r="I12742" s="9">
        <f t="shared" si="200"/>
        <v>0</v>
      </c>
    </row>
    <row r="12743" spans="9:9" ht="18.75" x14ac:dyDescent="0.25">
      <c r="I12743" s="9">
        <f t="shared" si="200"/>
        <v>0</v>
      </c>
    </row>
    <row r="12744" spans="9:9" ht="18.75" x14ac:dyDescent="0.25">
      <c r="I12744" s="9">
        <f t="shared" ref="I12744:I12807" si="201">IFERROR((G12744*F12744)-H12744,"")</f>
        <v>0</v>
      </c>
    </row>
    <row r="12745" spans="9:9" ht="18.75" x14ac:dyDescent="0.25">
      <c r="I12745" s="9">
        <f t="shared" si="201"/>
        <v>0</v>
      </c>
    </row>
    <row r="12746" spans="9:9" ht="18.75" x14ac:dyDescent="0.25">
      <c r="I12746" s="9">
        <f t="shared" si="201"/>
        <v>0</v>
      </c>
    </row>
    <row r="12747" spans="9:9" ht="18.75" x14ac:dyDescent="0.25">
      <c r="I12747" s="9">
        <f t="shared" si="201"/>
        <v>0</v>
      </c>
    </row>
    <row r="12748" spans="9:9" ht="18.75" x14ac:dyDescent="0.25">
      <c r="I12748" s="9">
        <f t="shared" si="201"/>
        <v>0</v>
      </c>
    </row>
    <row r="12749" spans="9:9" ht="18.75" x14ac:dyDescent="0.25">
      <c r="I12749" s="9">
        <f t="shared" si="201"/>
        <v>0</v>
      </c>
    </row>
    <row r="12750" spans="9:9" ht="18.75" x14ac:dyDescent="0.25">
      <c r="I12750" s="9">
        <f t="shared" si="201"/>
        <v>0</v>
      </c>
    </row>
    <row r="12751" spans="9:9" ht="18.75" x14ac:dyDescent="0.25">
      <c r="I12751" s="9">
        <f t="shared" si="201"/>
        <v>0</v>
      </c>
    </row>
    <row r="12752" spans="9:9" ht="18.75" x14ac:dyDescent="0.25">
      <c r="I12752" s="9">
        <f t="shared" si="201"/>
        <v>0</v>
      </c>
    </row>
    <row r="12753" spans="9:9" ht="18.75" x14ac:dyDescent="0.25">
      <c r="I12753" s="9">
        <f t="shared" si="201"/>
        <v>0</v>
      </c>
    </row>
    <row r="12754" spans="9:9" ht="18.75" x14ac:dyDescent="0.25">
      <c r="I12754" s="9">
        <f t="shared" si="201"/>
        <v>0</v>
      </c>
    </row>
    <row r="12755" spans="9:9" ht="18.75" x14ac:dyDescent="0.25">
      <c r="I12755" s="9">
        <f t="shared" si="201"/>
        <v>0</v>
      </c>
    </row>
    <row r="12756" spans="9:9" ht="18.75" x14ac:dyDescent="0.25">
      <c r="I12756" s="9">
        <f t="shared" si="201"/>
        <v>0</v>
      </c>
    </row>
    <row r="12757" spans="9:9" ht="18.75" x14ac:dyDescent="0.25">
      <c r="I12757" s="9">
        <f t="shared" si="201"/>
        <v>0</v>
      </c>
    </row>
    <row r="12758" spans="9:9" ht="18.75" x14ac:dyDescent="0.25">
      <c r="I12758" s="9">
        <f t="shared" si="201"/>
        <v>0</v>
      </c>
    </row>
    <row r="12759" spans="9:9" ht="18.75" x14ac:dyDescent="0.25">
      <c r="I12759" s="9">
        <f t="shared" si="201"/>
        <v>0</v>
      </c>
    </row>
    <row r="12760" spans="9:9" ht="18.75" x14ac:dyDescent="0.25">
      <c r="I12760" s="9">
        <f t="shared" si="201"/>
        <v>0</v>
      </c>
    </row>
    <row r="12761" spans="9:9" ht="18.75" x14ac:dyDescent="0.25">
      <c r="I12761" s="9">
        <f t="shared" si="201"/>
        <v>0</v>
      </c>
    </row>
    <row r="12762" spans="9:9" ht="18.75" x14ac:dyDescent="0.25">
      <c r="I12762" s="9">
        <f t="shared" si="201"/>
        <v>0</v>
      </c>
    </row>
    <row r="12763" spans="9:9" ht="18.75" x14ac:dyDescent="0.25">
      <c r="I12763" s="9">
        <f t="shared" si="201"/>
        <v>0</v>
      </c>
    </row>
    <row r="12764" spans="9:9" ht="18.75" x14ac:dyDescent="0.25">
      <c r="I12764" s="9">
        <f t="shared" si="201"/>
        <v>0</v>
      </c>
    </row>
    <row r="12765" spans="9:9" ht="18.75" x14ac:dyDescent="0.25">
      <c r="I12765" s="9">
        <f t="shared" si="201"/>
        <v>0</v>
      </c>
    </row>
    <row r="12766" spans="9:9" ht="18.75" x14ac:dyDescent="0.25">
      <c r="I12766" s="9">
        <f t="shared" si="201"/>
        <v>0</v>
      </c>
    </row>
    <row r="12767" spans="9:9" ht="18.75" x14ac:dyDescent="0.25">
      <c r="I12767" s="9">
        <f t="shared" si="201"/>
        <v>0</v>
      </c>
    </row>
    <row r="12768" spans="9:9" ht="18.75" x14ac:dyDescent="0.25">
      <c r="I12768" s="9">
        <f t="shared" si="201"/>
        <v>0</v>
      </c>
    </row>
    <row r="12769" spans="9:9" ht="18.75" x14ac:dyDescent="0.25">
      <c r="I12769" s="9">
        <f t="shared" si="201"/>
        <v>0</v>
      </c>
    </row>
    <row r="12770" spans="9:9" ht="18.75" x14ac:dyDescent="0.25">
      <c r="I12770" s="9">
        <f t="shared" si="201"/>
        <v>0</v>
      </c>
    </row>
    <row r="12771" spans="9:9" ht="18.75" x14ac:dyDescent="0.25">
      <c r="I12771" s="9">
        <f t="shared" si="201"/>
        <v>0</v>
      </c>
    </row>
    <row r="12772" spans="9:9" ht="18.75" x14ac:dyDescent="0.25">
      <c r="I12772" s="9">
        <f t="shared" si="201"/>
        <v>0</v>
      </c>
    </row>
    <row r="12773" spans="9:9" ht="18.75" x14ac:dyDescent="0.25">
      <c r="I12773" s="9">
        <f t="shared" si="201"/>
        <v>0</v>
      </c>
    </row>
    <row r="12774" spans="9:9" ht="18.75" x14ac:dyDescent="0.25">
      <c r="I12774" s="9">
        <f t="shared" si="201"/>
        <v>0</v>
      </c>
    </row>
    <row r="12775" spans="9:9" ht="18.75" x14ac:dyDescent="0.25">
      <c r="I12775" s="9">
        <f t="shared" si="201"/>
        <v>0</v>
      </c>
    </row>
    <row r="12776" spans="9:9" ht="18.75" x14ac:dyDescent="0.25">
      <c r="I12776" s="9">
        <f t="shared" si="201"/>
        <v>0</v>
      </c>
    </row>
    <row r="12777" spans="9:9" ht="18.75" x14ac:dyDescent="0.25">
      <c r="I12777" s="9">
        <f t="shared" si="201"/>
        <v>0</v>
      </c>
    </row>
    <row r="12778" spans="9:9" ht="18.75" x14ac:dyDescent="0.25">
      <c r="I12778" s="9">
        <f t="shared" si="201"/>
        <v>0</v>
      </c>
    </row>
    <row r="12779" spans="9:9" ht="18.75" x14ac:dyDescent="0.25">
      <c r="I12779" s="9">
        <f t="shared" si="201"/>
        <v>0</v>
      </c>
    </row>
    <row r="12780" spans="9:9" ht="18.75" x14ac:dyDescent="0.25">
      <c r="I12780" s="9">
        <f t="shared" si="201"/>
        <v>0</v>
      </c>
    </row>
    <row r="12781" spans="9:9" ht="18.75" x14ac:dyDescent="0.25">
      <c r="I12781" s="9">
        <f t="shared" si="201"/>
        <v>0</v>
      </c>
    </row>
    <row r="12782" spans="9:9" ht="18.75" x14ac:dyDescent="0.25">
      <c r="I12782" s="9">
        <f t="shared" si="201"/>
        <v>0</v>
      </c>
    </row>
    <row r="12783" spans="9:9" ht="18.75" x14ac:dyDescent="0.25">
      <c r="I12783" s="9">
        <f t="shared" si="201"/>
        <v>0</v>
      </c>
    </row>
    <row r="12784" spans="9:9" ht="18.75" x14ac:dyDescent="0.25">
      <c r="I12784" s="9">
        <f t="shared" si="201"/>
        <v>0</v>
      </c>
    </row>
    <row r="12785" spans="9:9" ht="18.75" x14ac:dyDescent="0.25">
      <c r="I12785" s="9">
        <f t="shared" si="201"/>
        <v>0</v>
      </c>
    </row>
    <row r="12786" spans="9:9" ht="18.75" x14ac:dyDescent="0.25">
      <c r="I12786" s="9">
        <f t="shared" si="201"/>
        <v>0</v>
      </c>
    </row>
    <row r="12787" spans="9:9" ht="18.75" x14ac:dyDescent="0.25">
      <c r="I12787" s="9">
        <f t="shared" si="201"/>
        <v>0</v>
      </c>
    </row>
    <row r="12788" spans="9:9" ht="18.75" x14ac:dyDescent="0.25">
      <c r="I12788" s="9">
        <f t="shared" si="201"/>
        <v>0</v>
      </c>
    </row>
    <row r="12789" spans="9:9" ht="18.75" x14ac:dyDescent="0.25">
      <c r="I12789" s="9">
        <f t="shared" si="201"/>
        <v>0</v>
      </c>
    </row>
    <row r="12790" spans="9:9" ht="18.75" x14ac:dyDescent="0.25">
      <c r="I12790" s="9">
        <f t="shared" si="201"/>
        <v>0</v>
      </c>
    </row>
    <row r="12791" spans="9:9" ht="18.75" x14ac:dyDescent="0.25">
      <c r="I12791" s="9">
        <f t="shared" si="201"/>
        <v>0</v>
      </c>
    </row>
    <row r="12792" spans="9:9" ht="18.75" x14ac:dyDescent="0.25">
      <c r="I12792" s="9">
        <f t="shared" si="201"/>
        <v>0</v>
      </c>
    </row>
    <row r="12793" spans="9:9" ht="18.75" x14ac:dyDescent="0.25">
      <c r="I12793" s="9">
        <f t="shared" si="201"/>
        <v>0</v>
      </c>
    </row>
    <row r="12794" spans="9:9" ht="18.75" x14ac:dyDescent="0.25">
      <c r="I12794" s="9">
        <f t="shared" si="201"/>
        <v>0</v>
      </c>
    </row>
    <row r="12795" spans="9:9" ht="18.75" x14ac:dyDescent="0.25">
      <c r="I12795" s="9">
        <f t="shared" si="201"/>
        <v>0</v>
      </c>
    </row>
    <row r="12796" spans="9:9" ht="18.75" x14ac:dyDescent="0.25">
      <c r="I12796" s="9">
        <f t="shared" si="201"/>
        <v>0</v>
      </c>
    </row>
    <row r="12797" spans="9:9" ht="18.75" x14ac:dyDescent="0.25">
      <c r="I12797" s="9">
        <f t="shared" si="201"/>
        <v>0</v>
      </c>
    </row>
    <row r="12798" spans="9:9" ht="18.75" x14ac:dyDescent="0.25">
      <c r="I12798" s="9">
        <f t="shared" si="201"/>
        <v>0</v>
      </c>
    </row>
    <row r="12799" spans="9:9" ht="18.75" x14ac:dyDescent="0.25">
      <c r="I12799" s="9">
        <f t="shared" si="201"/>
        <v>0</v>
      </c>
    </row>
    <row r="12800" spans="9:9" ht="18.75" x14ac:dyDescent="0.25">
      <c r="I12800" s="9">
        <f t="shared" si="201"/>
        <v>0</v>
      </c>
    </row>
    <row r="12801" spans="9:9" ht="18.75" x14ac:dyDescent="0.25">
      <c r="I12801" s="9">
        <f t="shared" si="201"/>
        <v>0</v>
      </c>
    </row>
    <row r="12802" spans="9:9" ht="18.75" x14ac:dyDescent="0.25">
      <c r="I12802" s="9">
        <f t="shared" si="201"/>
        <v>0</v>
      </c>
    </row>
    <row r="12803" spans="9:9" ht="18.75" x14ac:dyDescent="0.25">
      <c r="I12803" s="9">
        <f t="shared" si="201"/>
        <v>0</v>
      </c>
    </row>
    <row r="12804" spans="9:9" ht="18.75" x14ac:dyDescent="0.25">
      <c r="I12804" s="9">
        <f t="shared" si="201"/>
        <v>0</v>
      </c>
    </row>
    <row r="12805" spans="9:9" ht="18.75" x14ac:dyDescent="0.25">
      <c r="I12805" s="9">
        <f t="shared" si="201"/>
        <v>0</v>
      </c>
    </row>
    <row r="12806" spans="9:9" ht="18.75" x14ac:dyDescent="0.25">
      <c r="I12806" s="9">
        <f t="shared" si="201"/>
        <v>0</v>
      </c>
    </row>
    <row r="12807" spans="9:9" ht="18.75" x14ac:dyDescent="0.25">
      <c r="I12807" s="9">
        <f t="shared" si="201"/>
        <v>0</v>
      </c>
    </row>
    <row r="12808" spans="9:9" ht="18.75" x14ac:dyDescent="0.25">
      <c r="I12808" s="9">
        <f t="shared" ref="I12808:I12871" si="202">IFERROR((G12808*F12808)-H12808,"")</f>
        <v>0</v>
      </c>
    </row>
    <row r="12809" spans="9:9" ht="18.75" x14ac:dyDescent="0.25">
      <c r="I12809" s="9">
        <f t="shared" si="202"/>
        <v>0</v>
      </c>
    </row>
    <row r="12810" spans="9:9" ht="18.75" x14ac:dyDescent="0.25">
      <c r="I12810" s="9">
        <f t="shared" si="202"/>
        <v>0</v>
      </c>
    </row>
    <row r="12811" spans="9:9" ht="18.75" x14ac:dyDescent="0.25">
      <c r="I12811" s="9">
        <f t="shared" si="202"/>
        <v>0</v>
      </c>
    </row>
    <row r="12812" spans="9:9" ht="18.75" x14ac:dyDescent="0.25">
      <c r="I12812" s="9">
        <f t="shared" si="202"/>
        <v>0</v>
      </c>
    </row>
    <row r="12813" spans="9:9" ht="18.75" x14ac:dyDescent="0.25">
      <c r="I12813" s="9">
        <f t="shared" si="202"/>
        <v>0</v>
      </c>
    </row>
    <row r="12814" spans="9:9" ht="18.75" x14ac:dyDescent="0.25">
      <c r="I12814" s="9">
        <f t="shared" si="202"/>
        <v>0</v>
      </c>
    </row>
    <row r="12815" spans="9:9" ht="18.75" x14ac:dyDescent="0.25">
      <c r="I12815" s="9">
        <f t="shared" si="202"/>
        <v>0</v>
      </c>
    </row>
    <row r="12816" spans="9:9" ht="18.75" x14ac:dyDescent="0.25">
      <c r="I12816" s="9">
        <f t="shared" si="202"/>
        <v>0</v>
      </c>
    </row>
    <row r="12817" spans="9:9" ht="18.75" x14ac:dyDescent="0.25">
      <c r="I12817" s="9">
        <f t="shared" si="202"/>
        <v>0</v>
      </c>
    </row>
    <row r="12818" spans="9:9" ht="18.75" x14ac:dyDescent="0.25">
      <c r="I12818" s="9">
        <f t="shared" si="202"/>
        <v>0</v>
      </c>
    </row>
    <row r="12819" spans="9:9" ht="18.75" x14ac:dyDescent="0.25">
      <c r="I12819" s="9">
        <f t="shared" si="202"/>
        <v>0</v>
      </c>
    </row>
    <row r="12820" spans="9:9" ht="18.75" x14ac:dyDescent="0.25">
      <c r="I12820" s="9">
        <f t="shared" si="202"/>
        <v>0</v>
      </c>
    </row>
    <row r="12821" spans="9:9" ht="18.75" x14ac:dyDescent="0.25">
      <c r="I12821" s="9">
        <f t="shared" si="202"/>
        <v>0</v>
      </c>
    </row>
    <row r="12822" spans="9:9" ht="18.75" x14ac:dyDescent="0.25">
      <c r="I12822" s="9">
        <f t="shared" si="202"/>
        <v>0</v>
      </c>
    </row>
    <row r="12823" spans="9:9" ht="18.75" x14ac:dyDescent="0.25">
      <c r="I12823" s="9">
        <f t="shared" si="202"/>
        <v>0</v>
      </c>
    </row>
    <row r="12824" spans="9:9" ht="18.75" x14ac:dyDescent="0.25">
      <c r="I12824" s="9">
        <f t="shared" si="202"/>
        <v>0</v>
      </c>
    </row>
    <row r="12825" spans="9:9" ht="18.75" x14ac:dyDescent="0.25">
      <c r="I12825" s="9">
        <f t="shared" si="202"/>
        <v>0</v>
      </c>
    </row>
    <row r="12826" spans="9:9" ht="18.75" x14ac:dyDescent="0.25">
      <c r="I12826" s="9">
        <f t="shared" si="202"/>
        <v>0</v>
      </c>
    </row>
    <row r="12827" spans="9:9" ht="18.75" x14ac:dyDescent="0.25">
      <c r="I12827" s="9">
        <f t="shared" si="202"/>
        <v>0</v>
      </c>
    </row>
    <row r="12828" spans="9:9" ht="18.75" x14ac:dyDescent="0.25">
      <c r="I12828" s="9">
        <f t="shared" si="202"/>
        <v>0</v>
      </c>
    </row>
    <row r="12829" spans="9:9" ht="18.75" x14ac:dyDescent="0.25">
      <c r="I12829" s="9">
        <f t="shared" si="202"/>
        <v>0</v>
      </c>
    </row>
    <row r="12830" spans="9:9" ht="18.75" x14ac:dyDescent="0.25">
      <c r="I12830" s="9">
        <f t="shared" si="202"/>
        <v>0</v>
      </c>
    </row>
    <row r="12831" spans="9:9" ht="18.75" x14ac:dyDescent="0.25">
      <c r="I12831" s="9">
        <f t="shared" si="202"/>
        <v>0</v>
      </c>
    </row>
    <row r="12832" spans="9:9" ht="18.75" x14ac:dyDescent="0.25">
      <c r="I12832" s="9">
        <f t="shared" si="202"/>
        <v>0</v>
      </c>
    </row>
    <row r="12833" spans="9:9" ht="18.75" x14ac:dyDescent="0.25">
      <c r="I12833" s="9">
        <f t="shared" si="202"/>
        <v>0</v>
      </c>
    </row>
    <row r="12834" spans="9:9" ht="18.75" x14ac:dyDescent="0.25">
      <c r="I12834" s="9">
        <f t="shared" si="202"/>
        <v>0</v>
      </c>
    </row>
    <row r="12835" spans="9:9" ht="18.75" x14ac:dyDescent="0.25">
      <c r="I12835" s="9">
        <f t="shared" si="202"/>
        <v>0</v>
      </c>
    </row>
    <row r="12836" spans="9:9" ht="18.75" x14ac:dyDescent="0.25">
      <c r="I12836" s="9">
        <f t="shared" si="202"/>
        <v>0</v>
      </c>
    </row>
    <row r="12837" spans="9:9" ht="18.75" x14ac:dyDescent="0.25">
      <c r="I12837" s="9">
        <f t="shared" si="202"/>
        <v>0</v>
      </c>
    </row>
    <row r="12838" spans="9:9" ht="18.75" x14ac:dyDescent="0.25">
      <c r="I12838" s="9">
        <f t="shared" si="202"/>
        <v>0</v>
      </c>
    </row>
    <row r="12839" spans="9:9" ht="18.75" x14ac:dyDescent="0.25">
      <c r="I12839" s="9">
        <f t="shared" si="202"/>
        <v>0</v>
      </c>
    </row>
    <row r="12840" spans="9:9" ht="18.75" x14ac:dyDescent="0.25">
      <c r="I12840" s="9">
        <f t="shared" si="202"/>
        <v>0</v>
      </c>
    </row>
    <row r="12841" spans="9:9" ht="18.75" x14ac:dyDescent="0.25">
      <c r="I12841" s="9">
        <f t="shared" si="202"/>
        <v>0</v>
      </c>
    </row>
    <row r="12842" spans="9:9" ht="18.75" x14ac:dyDescent="0.25">
      <c r="I12842" s="9">
        <f t="shared" si="202"/>
        <v>0</v>
      </c>
    </row>
    <row r="12843" spans="9:9" ht="18.75" x14ac:dyDescent="0.25">
      <c r="I12843" s="9">
        <f t="shared" si="202"/>
        <v>0</v>
      </c>
    </row>
    <row r="12844" spans="9:9" ht="18.75" x14ac:dyDescent="0.25">
      <c r="I12844" s="9">
        <f t="shared" si="202"/>
        <v>0</v>
      </c>
    </row>
    <row r="12845" spans="9:9" ht="18.75" x14ac:dyDescent="0.25">
      <c r="I12845" s="9">
        <f t="shared" si="202"/>
        <v>0</v>
      </c>
    </row>
    <row r="12846" spans="9:9" ht="18.75" x14ac:dyDescent="0.25">
      <c r="I12846" s="9">
        <f t="shared" si="202"/>
        <v>0</v>
      </c>
    </row>
    <row r="12847" spans="9:9" ht="18.75" x14ac:dyDescent="0.25">
      <c r="I12847" s="9">
        <f t="shared" si="202"/>
        <v>0</v>
      </c>
    </row>
    <row r="12848" spans="9:9" ht="18.75" x14ac:dyDescent="0.25">
      <c r="I12848" s="9">
        <f t="shared" si="202"/>
        <v>0</v>
      </c>
    </row>
    <row r="12849" spans="9:9" ht="18.75" x14ac:dyDescent="0.25">
      <c r="I12849" s="9">
        <f t="shared" si="202"/>
        <v>0</v>
      </c>
    </row>
    <row r="12850" spans="9:9" ht="18.75" x14ac:dyDescent="0.25">
      <c r="I12850" s="9">
        <f t="shared" si="202"/>
        <v>0</v>
      </c>
    </row>
    <row r="12851" spans="9:9" ht="18.75" x14ac:dyDescent="0.25">
      <c r="I12851" s="9">
        <f t="shared" si="202"/>
        <v>0</v>
      </c>
    </row>
    <row r="12852" spans="9:9" ht="18.75" x14ac:dyDescent="0.25">
      <c r="I12852" s="9">
        <f t="shared" si="202"/>
        <v>0</v>
      </c>
    </row>
    <row r="12853" spans="9:9" ht="18.75" x14ac:dyDescent="0.25">
      <c r="I12853" s="9">
        <f t="shared" si="202"/>
        <v>0</v>
      </c>
    </row>
    <row r="12854" spans="9:9" ht="18.75" x14ac:dyDescent="0.25">
      <c r="I12854" s="9">
        <f t="shared" si="202"/>
        <v>0</v>
      </c>
    </row>
    <row r="12855" spans="9:9" ht="18.75" x14ac:dyDescent="0.25">
      <c r="I12855" s="9">
        <f t="shared" si="202"/>
        <v>0</v>
      </c>
    </row>
    <row r="12856" spans="9:9" ht="18.75" x14ac:dyDescent="0.25">
      <c r="I12856" s="9">
        <f t="shared" si="202"/>
        <v>0</v>
      </c>
    </row>
    <row r="12857" spans="9:9" ht="18.75" x14ac:dyDescent="0.25">
      <c r="I12857" s="9">
        <f t="shared" si="202"/>
        <v>0</v>
      </c>
    </row>
    <row r="12858" spans="9:9" ht="18.75" x14ac:dyDescent="0.25">
      <c r="I12858" s="9">
        <f t="shared" si="202"/>
        <v>0</v>
      </c>
    </row>
    <row r="12859" spans="9:9" ht="18.75" x14ac:dyDescent="0.25">
      <c r="I12859" s="9">
        <f t="shared" si="202"/>
        <v>0</v>
      </c>
    </row>
    <row r="12860" spans="9:9" ht="18.75" x14ac:dyDescent="0.25">
      <c r="I12860" s="9">
        <f t="shared" si="202"/>
        <v>0</v>
      </c>
    </row>
    <row r="12861" spans="9:9" ht="18.75" x14ac:dyDescent="0.25">
      <c r="I12861" s="9">
        <f t="shared" si="202"/>
        <v>0</v>
      </c>
    </row>
    <row r="12862" spans="9:9" ht="18.75" x14ac:dyDescent="0.25">
      <c r="I12862" s="9">
        <f t="shared" si="202"/>
        <v>0</v>
      </c>
    </row>
    <row r="12863" spans="9:9" ht="18.75" x14ac:dyDescent="0.25">
      <c r="I12863" s="9">
        <f t="shared" si="202"/>
        <v>0</v>
      </c>
    </row>
    <row r="12864" spans="9:9" ht="18.75" x14ac:dyDescent="0.25">
      <c r="I12864" s="9">
        <f t="shared" si="202"/>
        <v>0</v>
      </c>
    </row>
    <row r="12865" spans="9:9" ht="18.75" x14ac:dyDescent="0.25">
      <c r="I12865" s="9">
        <f t="shared" si="202"/>
        <v>0</v>
      </c>
    </row>
    <row r="12866" spans="9:9" ht="18.75" x14ac:dyDescent="0.25">
      <c r="I12866" s="9">
        <f t="shared" si="202"/>
        <v>0</v>
      </c>
    </row>
    <row r="12867" spans="9:9" ht="18.75" x14ac:dyDescent="0.25">
      <c r="I12867" s="9">
        <f t="shared" si="202"/>
        <v>0</v>
      </c>
    </row>
    <row r="12868" spans="9:9" ht="18.75" x14ac:dyDescent="0.25">
      <c r="I12868" s="9">
        <f t="shared" si="202"/>
        <v>0</v>
      </c>
    </row>
    <row r="12869" spans="9:9" ht="18.75" x14ac:dyDescent="0.25">
      <c r="I12869" s="9">
        <f t="shared" si="202"/>
        <v>0</v>
      </c>
    </row>
    <row r="12870" spans="9:9" ht="18.75" x14ac:dyDescent="0.25">
      <c r="I12870" s="9">
        <f t="shared" si="202"/>
        <v>0</v>
      </c>
    </row>
    <row r="12871" spans="9:9" ht="18.75" x14ac:dyDescent="0.25">
      <c r="I12871" s="9">
        <f t="shared" si="202"/>
        <v>0</v>
      </c>
    </row>
    <row r="12872" spans="9:9" ht="18.75" x14ac:dyDescent="0.25">
      <c r="I12872" s="9">
        <f t="shared" ref="I12872:I12935" si="203">IFERROR((G12872*F12872)-H12872,"")</f>
        <v>0</v>
      </c>
    </row>
    <row r="12873" spans="9:9" ht="18.75" x14ac:dyDescent="0.25">
      <c r="I12873" s="9">
        <f t="shared" si="203"/>
        <v>0</v>
      </c>
    </row>
    <row r="12874" spans="9:9" ht="18.75" x14ac:dyDescent="0.25">
      <c r="I12874" s="9">
        <f t="shared" si="203"/>
        <v>0</v>
      </c>
    </row>
    <row r="12875" spans="9:9" ht="18.75" x14ac:dyDescent="0.25">
      <c r="I12875" s="9">
        <f t="shared" si="203"/>
        <v>0</v>
      </c>
    </row>
    <row r="12876" spans="9:9" ht="18.75" x14ac:dyDescent="0.25">
      <c r="I12876" s="9">
        <f t="shared" si="203"/>
        <v>0</v>
      </c>
    </row>
    <row r="12877" spans="9:9" ht="18.75" x14ac:dyDescent="0.25">
      <c r="I12877" s="9">
        <f t="shared" si="203"/>
        <v>0</v>
      </c>
    </row>
    <row r="12878" spans="9:9" ht="18.75" x14ac:dyDescent="0.25">
      <c r="I12878" s="9">
        <f t="shared" si="203"/>
        <v>0</v>
      </c>
    </row>
    <row r="12879" spans="9:9" ht="18.75" x14ac:dyDescent="0.25">
      <c r="I12879" s="9">
        <f t="shared" si="203"/>
        <v>0</v>
      </c>
    </row>
    <row r="12880" spans="9:9" ht="18.75" x14ac:dyDescent="0.25">
      <c r="I12880" s="9">
        <f t="shared" si="203"/>
        <v>0</v>
      </c>
    </row>
    <row r="12881" spans="9:9" ht="18.75" x14ac:dyDescent="0.25">
      <c r="I12881" s="9">
        <f t="shared" si="203"/>
        <v>0</v>
      </c>
    </row>
    <row r="12882" spans="9:9" ht="18.75" x14ac:dyDescent="0.25">
      <c r="I12882" s="9">
        <f t="shared" si="203"/>
        <v>0</v>
      </c>
    </row>
    <row r="12883" spans="9:9" ht="18.75" x14ac:dyDescent="0.25">
      <c r="I12883" s="9">
        <f t="shared" si="203"/>
        <v>0</v>
      </c>
    </row>
    <row r="12884" spans="9:9" ht="18.75" x14ac:dyDescent="0.25">
      <c r="I12884" s="9">
        <f t="shared" si="203"/>
        <v>0</v>
      </c>
    </row>
    <row r="12885" spans="9:9" ht="18.75" x14ac:dyDescent="0.25">
      <c r="I12885" s="9">
        <f t="shared" si="203"/>
        <v>0</v>
      </c>
    </row>
    <row r="12886" spans="9:9" ht="18.75" x14ac:dyDescent="0.25">
      <c r="I12886" s="9">
        <f t="shared" si="203"/>
        <v>0</v>
      </c>
    </row>
    <row r="12887" spans="9:9" ht="18.75" x14ac:dyDescent="0.25">
      <c r="I12887" s="9">
        <f t="shared" si="203"/>
        <v>0</v>
      </c>
    </row>
    <row r="12888" spans="9:9" ht="18.75" x14ac:dyDescent="0.25">
      <c r="I12888" s="9">
        <f t="shared" si="203"/>
        <v>0</v>
      </c>
    </row>
    <row r="12889" spans="9:9" ht="18.75" x14ac:dyDescent="0.25">
      <c r="I12889" s="9">
        <f t="shared" si="203"/>
        <v>0</v>
      </c>
    </row>
    <row r="12890" spans="9:9" ht="18.75" x14ac:dyDescent="0.25">
      <c r="I12890" s="9">
        <f t="shared" si="203"/>
        <v>0</v>
      </c>
    </row>
    <row r="12891" spans="9:9" ht="18.75" x14ac:dyDescent="0.25">
      <c r="I12891" s="9">
        <f t="shared" si="203"/>
        <v>0</v>
      </c>
    </row>
    <row r="12892" spans="9:9" ht="18.75" x14ac:dyDescent="0.25">
      <c r="I12892" s="9">
        <f t="shared" si="203"/>
        <v>0</v>
      </c>
    </row>
    <row r="12893" spans="9:9" ht="18.75" x14ac:dyDescent="0.25">
      <c r="I12893" s="9">
        <f t="shared" si="203"/>
        <v>0</v>
      </c>
    </row>
    <row r="12894" spans="9:9" ht="18.75" x14ac:dyDescent="0.25">
      <c r="I12894" s="9">
        <f t="shared" si="203"/>
        <v>0</v>
      </c>
    </row>
    <row r="12895" spans="9:9" ht="18.75" x14ac:dyDescent="0.25">
      <c r="I12895" s="9">
        <f t="shared" si="203"/>
        <v>0</v>
      </c>
    </row>
    <row r="12896" spans="9:9" ht="18.75" x14ac:dyDescent="0.25">
      <c r="I12896" s="9">
        <f t="shared" si="203"/>
        <v>0</v>
      </c>
    </row>
    <row r="12897" spans="9:9" ht="18.75" x14ac:dyDescent="0.25">
      <c r="I12897" s="9">
        <f t="shared" si="203"/>
        <v>0</v>
      </c>
    </row>
    <row r="12898" spans="9:9" ht="18.75" x14ac:dyDescent="0.25">
      <c r="I12898" s="9">
        <f t="shared" si="203"/>
        <v>0</v>
      </c>
    </row>
    <row r="12899" spans="9:9" ht="18.75" x14ac:dyDescent="0.25">
      <c r="I12899" s="9">
        <f t="shared" si="203"/>
        <v>0</v>
      </c>
    </row>
    <row r="12900" spans="9:9" ht="18.75" x14ac:dyDescent="0.25">
      <c r="I12900" s="9">
        <f t="shared" si="203"/>
        <v>0</v>
      </c>
    </row>
    <row r="12901" spans="9:9" ht="18.75" x14ac:dyDescent="0.25">
      <c r="I12901" s="9">
        <f t="shared" si="203"/>
        <v>0</v>
      </c>
    </row>
    <row r="12902" spans="9:9" ht="18.75" x14ac:dyDescent="0.25">
      <c r="I12902" s="9">
        <f t="shared" si="203"/>
        <v>0</v>
      </c>
    </row>
    <row r="12903" spans="9:9" ht="18.75" x14ac:dyDescent="0.25">
      <c r="I12903" s="9">
        <f t="shared" si="203"/>
        <v>0</v>
      </c>
    </row>
    <row r="12904" spans="9:9" ht="18.75" x14ac:dyDescent="0.25">
      <c r="I12904" s="9">
        <f t="shared" si="203"/>
        <v>0</v>
      </c>
    </row>
    <row r="12905" spans="9:9" ht="18.75" x14ac:dyDescent="0.25">
      <c r="I12905" s="9">
        <f t="shared" si="203"/>
        <v>0</v>
      </c>
    </row>
    <row r="12906" spans="9:9" ht="18.75" x14ac:dyDescent="0.25">
      <c r="I12906" s="9">
        <f t="shared" si="203"/>
        <v>0</v>
      </c>
    </row>
    <row r="12907" spans="9:9" ht="18.75" x14ac:dyDescent="0.25">
      <c r="I12907" s="9">
        <f t="shared" si="203"/>
        <v>0</v>
      </c>
    </row>
    <row r="12908" spans="9:9" ht="18.75" x14ac:dyDescent="0.25">
      <c r="I12908" s="9">
        <f t="shared" si="203"/>
        <v>0</v>
      </c>
    </row>
    <row r="12909" spans="9:9" ht="18.75" x14ac:dyDescent="0.25">
      <c r="I12909" s="9">
        <f t="shared" si="203"/>
        <v>0</v>
      </c>
    </row>
    <row r="12910" spans="9:9" ht="18.75" x14ac:dyDescent="0.25">
      <c r="I12910" s="9">
        <f t="shared" si="203"/>
        <v>0</v>
      </c>
    </row>
    <row r="12911" spans="9:9" ht="18.75" x14ac:dyDescent="0.25">
      <c r="I12911" s="9">
        <f t="shared" si="203"/>
        <v>0</v>
      </c>
    </row>
    <row r="12912" spans="9:9" ht="18.75" x14ac:dyDescent="0.25">
      <c r="I12912" s="9">
        <f t="shared" si="203"/>
        <v>0</v>
      </c>
    </row>
    <row r="12913" spans="9:9" ht="18.75" x14ac:dyDescent="0.25">
      <c r="I12913" s="9">
        <f t="shared" si="203"/>
        <v>0</v>
      </c>
    </row>
    <row r="12914" spans="9:9" ht="18.75" x14ac:dyDescent="0.25">
      <c r="I12914" s="9">
        <f t="shared" si="203"/>
        <v>0</v>
      </c>
    </row>
    <row r="12915" spans="9:9" ht="18.75" x14ac:dyDescent="0.25">
      <c r="I12915" s="9">
        <f t="shared" si="203"/>
        <v>0</v>
      </c>
    </row>
    <row r="12916" spans="9:9" ht="18.75" x14ac:dyDescent="0.25">
      <c r="I12916" s="9">
        <f t="shared" si="203"/>
        <v>0</v>
      </c>
    </row>
    <row r="12917" spans="9:9" ht="18.75" x14ac:dyDescent="0.25">
      <c r="I12917" s="9">
        <f t="shared" si="203"/>
        <v>0</v>
      </c>
    </row>
    <row r="12918" spans="9:9" ht="18.75" x14ac:dyDescent="0.25">
      <c r="I12918" s="9">
        <f t="shared" si="203"/>
        <v>0</v>
      </c>
    </row>
    <row r="12919" spans="9:9" ht="18.75" x14ac:dyDescent="0.25">
      <c r="I12919" s="9">
        <f t="shared" si="203"/>
        <v>0</v>
      </c>
    </row>
    <row r="12920" spans="9:9" ht="18.75" x14ac:dyDescent="0.25">
      <c r="I12920" s="9">
        <f t="shared" si="203"/>
        <v>0</v>
      </c>
    </row>
    <row r="12921" spans="9:9" ht="18.75" x14ac:dyDescent="0.25">
      <c r="I12921" s="9">
        <f t="shared" si="203"/>
        <v>0</v>
      </c>
    </row>
    <row r="12922" spans="9:9" ht="18.75" x14ac:dyDescent="0.25">
      <c r="I12922" s="9">
        <f t="shared" si="203"/>
        <v>0</v>
      </c>
    </row>
    <row r="12923" spans="9:9" ht="18.75" x14ac:dyDescent="0.25">
      <c r="I12923" s="9">
        <f t="shared" si="203"/>
        <v>0</v>
      </c>
    </row>
    <row r="12924" spans="9:9" ht="18.75" x14ac:dyDescent="0.25">
      <c r="I12924" s="9">
        <f t="shared" si="203"/>
        <v>0</v>
      </c>
    </row>
    <row r="12925" spans="9:9" ht="18.75" x14ac:dyDescent="0.25">
      <c r="I12925" s="9">
        <f t="shared" si="203"/>
        <v>0</v>
      </c>
    </row>
    <row r="12926" spans="9:9" ht="18.75" x14ac:dyDescent="0.25">
      <c r="I12926" s="9">
        <f t="shared" si="203"/>
        <v>0</v>
      </c>
    </row>
    <row r="12927" spans="9:9" ht="18.75" x14ac:dyDescent="0.25">
      <c r="I12927" s="9">
        <f t="shared" si="203"/>
        <v>0</v>
      </c>
    </row>
    <row r="12928" spans="9:9" ht="18.75" x14ac:dyDescent="0.25">
      <c r="I12928" s="9">
        <f t="shared" si="203"/>
        <v>0</v>
      </c>
    </row>
    <row r="12929" spans="9:9" ht="18.75" x14ac:dyDescent="0.25">
      <c r="I12929" s="9">
        <f t="shared" si="203"/>
        <v>0</v>
      </c>
    </row>
    <row r="12930" spans="9:9" ht="18.75" x14ac:dyDescent="0.25">
      <c r="I12930" s="9">
        <f t="shared" si="203"/>
        <v>0</v>
      </c>
    </row>
    <row r="12931" spans="9:9" ht="18.75" x14ac:dyDescent="0.25">
      <c r="I12931" s="9">
        <f t="shared" si="203"/>
        <v>0</v>
      </c>
    </row>
    <row r="12932" spans="9:9" ht="18.75" x14ac:dyDescent="0.25">
      <c r="I12932" s="9">
        <f t="shared" si="203"/>
        <v>0</v>
      </c>
    </row>
    <row r="12933" spans="9:9" ht="18.75" x14ac:dyDescent="0.25">
      <c r="I12933" s="9">
        <f t="shared" si="203"/>
        <v>0</v>
      </c>
    </row>
    <row r="12934" spans="9:9" ht="18.75" x14ac:dyDescent="0.25">
      <c r="I12934" s="9">
        <f t="shared" si="203"/>
        <v>0</v>
      </c>
    </row>
    <row r="12935" spans="9:9" ht="18.75" x14ac:dyDescent="0.25">
      <c r="I12935" s="9">
        <f t="shared" si="203"/>
        <v>0</v>
      </c>
    </row>
    <row r="12936" spans="9:9" ht="18.75" x14ac:dyDescent="0.25">
      <c r="I12936" s="9">
        <f t="shared" ref="I12936:I12999" si="204">IFERROR((G12936*F12936)-H12936,"")</f>
        <v>0</v>
      </c>
    </row>
    <row r="12937" spans="9:9" ht="18.75" x14ac:dyDescent="0.25">
      <c r="I12937" s="9">
        <f t="shared" si="204"/>
        <v>0</v>
      </c>
    </row>
    <row r="12938" spans="9:9" ht="18.75" x14ac:dyDescent="0.25">
      <c r="I12938" s="9">
        <f t="shared" si="204"/>
        <v>0</v>
      </c>
    </row>
    <row r="12939" spans="9:9" ht="18.75" x14ac:dyDescent="0.25">
      <c r="I12939" s="9">
        <f t="shared" si="204"/>
        <v>0</v>
      </c>
    </row>
    <row r="12940" spans="9:9" ht="18.75" x14ac:dyDescent="0.25">
      <c r="I12940" s="9">
        <f t="shared" si="204"/>
        <v>0</v>
      </c>
    </row>
    <row r="12941" spans="9:9" ht="18.75" x14ac:dyDescent="0.25">
      <c r="I12941" s="9">
        <f t="shared" si="204"/>
        <v>0</v>
      </c>
    </row>
    <row r="12942" spans="9:9" ht="18.75" x14ac:dyDescent="0.25">
      <c r="I12942" s="9">
        <f t="shared" si="204"/>
        <v>0</v>
      </c>
    </row>
    <row r="12943" spans="9:9" ht="18.75" x14ac:dyDescent="0.25">
      <c r="I12943" s="9">
        <f t="shared" si="204"/>
        <v>0</v>
      </c>
    </row>
    <row r="12944" spans="9:9" ht="18.75" x14ac:dyDescent="0.25">
      <c r="I12944" s="9">
        <f t="shared" si="204"/>
        <v>0</v>
      </c>
    </row>
    <row r="12945" spans="9:9" ht="18.75" x14ac:dyDescent="0.25">
      <c r="I12945" s="9">
        <f t="shared" si="204"/>
        <v>0</v>
      </c>
    </row>
    <row r="12946" spans="9:9" ht="18.75" x14ac:dyDescent="0.25">
      <c r="I12946" s="9">
        <f t="shared" si="204"/>
        <v>0</v>
      </c>
    </row>
    <row r="12947" spans="9:9" ht="18.75" x14ac:dyDescent="0.25">
      <c r="I12947" s="9">
        <f t="shared" si="204"/>
        <v>0</v>
      </c>
    </row>
    <row r="12948" spans="9:9" ht="18.75" x14ac:dyDescent="0.25">
      <c r="I12948" s="9">
        <f t="shared" si="204"/>
        <v>0</v>
      </c>
    </row>
    <row r="12949" spans="9:9" ht="18.75" x14ac:dyDescent="0.25">
      <c r="I12949" s="9">
        <f t="shared" si="204"/>
        <v>0</v>
      </c>
    </row>
    <row r="12950" spans="9:9" ht="18.75" x14ac:dyDescent="0.25">
      <c r="I12950" s="9">
        <f t="shared" si="204"/>
        <v>0</v>
      </c>
    </row>
    <row r="12951" spans="9:9" ht="18.75" x14ac:dyDescent="0.25">
      <c r="I12951" s="9">
        <f t="shared" si="204"/>
        <v>0</v>
      </c>
    </row>
    <row r="12952" spans="9:9" ht="18.75" x14ac:dyDescent="0.25">
      <c r="I12952" s="9">
        <f t="shared" si="204"/>
        <v>0</v>
      </c>
    </row>
    <row r="12953" spans="9:9" ht="18.75" x14ac:dyDescent="0.25">
      <c r="I12953" s="9">
        <f t="shared" si="204"/>
        <v>0</v>
      </c>
    </row>
    <row r="12954" spans="9:9" ht="18.75" x14ac:dyDescent="0.25">
      <c r="I12954" s="9">
        <f t="shared" si="204"/>
        <v>0</v>
      </c>
    </row>
    <row r="12955" spans="9:9" ht="18.75" x14ac:dyDescent="0.25">
      <c r="I12955" s="9">
        <f t="shared" si="204"/>
        <v>0</v>
      </c>
    </row>
    <row r="12956" spans="9:9" ht="18.75" x14ac:dyDescent="0.25">
      <c r="I12956" s="9">
        <f t="shared" si="204"/>
        <v>0</v>
      </c>
    </row>
    <row r="12957" spans="9:9" ht="18.75" x14ac:dyDescent="0.25">
      <c r="I12957" s="9">
        <f t="shared" si="204"/>
        <v>0</v>
      </c>
    </row>
    <row r="12958" spans="9:9" ht="18.75" x14ac:dyDescent="0.25">
      <c r="I12958" s="9">
        <f t="shared" si="204"/>
        <v>0</v>
      </c>
    </row>
    <row r="12959" spans="9:9" ht="18.75" x14ac:dyDescent="0.25">
      <c r="I12959" s="9">
        <f t="shared" si="204"/>
        <v>0</v>
      </c>
    </row>
    <row r="12960" spans="9:9" ht="18.75" x14ac:dyDescent="0.25">
      <c r="I12960" s="9">
        <f t="shared" si="204"/>
        <v>0</v>
      </c>
    </row>
    <row r="12961" spans="9:9" ht="18.75" x14ac:dyDescent="0.25">
      <c r="I12961" s="9">
        <f t="shared" si="204"/>
        <v>0</v>
      </c>
    </row>
    <row r="12962" spans="9:9" ht="18.75" x14ac:dyDescent="0.25">
      <c r="I12962" s="9">
        <f t="shared" si="204"/>
        <v>0</v>
      </c>
    </row>
    <row r="12963" spans="9:9" ht="18.75" x14ac:dyDescent="0.25">
      <c r="I12963" s="9">
        <f t="shared" si="204"/>
        <v>0</v>
      </c>
    </row>
    <row r="12964" spans="9:9" ht="18.75" x14ac:dyDescent="0.25">
      <c r="I12964" s="9">
        <f t="shared" si="204"/>
        <v>0</v>
      </c>
    </row>
    <row r="12965" spans="9:9" ht="18.75" x14ac:dyDescent="0.25">
      <c r="I12965" s="9">
        <f t="shared" si="204"/>
        <v>0</v>
      </c>
    </row>
    <row r="12966" spans="9:9" ht="18.75" x14ac:dyDescent="0.25">
      <c r="I12966" s="9">
        <f t="shared" si="204"/>
        <v>0</v>
      </c>
    </row>
    <row r="12967" spans="9:9" ht="18.75" x14ac:dyDescent="0.25">
      <c r="I12967" s="9">
        <f t="shared" si="204"/>
        <v>0</v>
      </c>
    </row>
    <row r="12968" spans="9:9" ht="18.75" x14ac:dyDescent="0.25">
      <c r="I12968" s="9">
        <f t="shared" si="204"/>
        <v>0</v>
      </c>
    </row>
    <row r="12969" spans="9:9" ht="18.75" x14ac:dyDescent="0.25">
      <c r="I12969" s="9">
        <f t="shared" si="204"/>
        <v>0</v>
      </c>
    </row>
    <row r="12970" spans="9:9" ht="18.75" x14ac:dyDescent="0.25">
      <c r="I12970" s="9">
        <f t="shared" si="204"/>
        <v>0</v>
      </c>
    </row>
    <row r="12971" spans="9:9" ht="18.75" x14ac:dyDescent="0.25">
      <c r="I12971" s="9">
        <f t="shared" si="204"/>
        <v>0</v>
      </c>
    </row>
    <row r="12972" spans="9:9" ht="18.75" x14ac:dyDescent="0.25">
      <c r="I12972" s="9">
        <f t="shared" si="204"/>
        <v>0</v>
      </c>
    </row>
    <row r="12973" spans="9:9" ht="18.75" x14ac:dyDescent="0.25">
      <c r="I12973" s="9">
        <f t="shared" si="204"/>
        <v>0</v>
      </c>
    </row>
    <row r="12974" spans="9:9" ht="18.75" x14ac:dyDescent="0.25">
      <c r="I12974" s="9">
        <f t="shared" si="204"/>
        <v>0</v>
      </c>
    </row>
    <row r="12975" spans="9:9" ht="18.75" x14ac:dyDescent="0.25">
      <c r="I12975" s="9">
        <f t="shared" si="204"/>
        <v>0</v>
      </c>
    </row>
    <row r="12976" spans="9:9" ht="18.75" x14ac:dyDescent="0.25">
      <c r="I12976" s="9">
        <f t="shared" si="204"/>
        <v>0</v>
      </c>
    </row>
    <row r="12977" spans="9:9" ht="18.75" x14ac:dyDescent="0.25">
      <c r="I12977" s="9">
        <f t="shared" si="204"/>
        <v>0</v>
      </c>
    </row>
    <row r="12978" spans="9:9" ht="18.75" x14ac:dyDescent="0.25">
      <c r="I12978" s="9">
        <f t="shared" si="204"/>
        <v>0</v>
      </c>
    </row>
    <row r="12979" spans="9:9" ht="18.75" x14ac:dyDescent="0.25">
      <c r="I12979" s="9">
        <f t="shared" si="204"/>
        <v>0</v>
      </c>
    </row>
    <row r="12980" spans="9:9" ht="18.75" x14ac:dyDescent="0.25">
      <c r="I12980" s="9">
        <f t="shared" si="204"/>
        <v>0</v>
      </c>
    </row>
    <row r="12981" spans="9:9" ht="18.75" x14ac:dyDescent="0.25">
      <c r="I12981" s="9">
        <f t="shared" si="204"/>
        <v>0</v>
      </c>
    </row>
    <row r="12982" spans="9:9" ht="18.75" x14ac:dyDescent="0.25">
      <c r="I12982" s="9">
        <f t="shared" si="204"/>
        <v>0</v>
      </c>
    </row>
    <row r="12983" spans="9:9" ht="18.75" x14ac:dyDescent="0.25">
      <c r="I12983" s="9">
        <f t="shared" si="204"/>
        <v>0</v>
      </c>
    </row>
    <row r="12984" spans="9:9" ht="18.75" x14ac:dyDescent="0.25">
      <c r="I12984" s="9">
        <f t="shared" si="204"/>
        <v>0</v>
      </c>
    </row>
    <row r="12985" spans="9:9" ht="18.75" x14ac:dyDescent="0.25">
      <c r="I12985" s="9">
        <f t="shared" si="204"/>
        <v>0</v>
      </c>
    </row>
    <row r="12986" spans="9:9" ht="18.75" x14ac:dyDescent="0.25">
      <c r="I12986" s="9">
        <f t="shared" si="204"/>
        <v>0</v>
      </c>
    </row>
    <row r="12987" spans="9:9" ht="18.75" x14ac:dyDescent="0.25">
      <c r="I12987" s="9">
        <f t="shared" si="204"/>
        <v>0</v>
      </c>
    </row>
    <row r="12988" spans="9:9" ht="18.75" x14ac:dyDescent="0.25">
      <c r="I12988" s="9">
        <f t="shared" si="204"/>
        <v>0</v>
      </c>
    </row>
    <row r="12989" spans="9:9" ht="18.75" x14ac:dyDescent="0.25">
      <c r="I12989" s="9">
        <f t="shared" si="204"/>
        <v>0</v>
      </c>
    </row>
    <row r="12990" spans="9:9" ht="18.75" x14ac:dyDescent="0.25">
      <c r="I12990" s="9">
        <f t="shared" si="204"/>
        <v>0</v>
      </c>
    </row>
    <row r="12991" spans="9:9" ht="18.75" x14ac:dyDescent="0.25">
      <c r="I12991" s="9">
        <f t="shared" si="204"/>
        <v>0</v>
      </c>
    </row>
    <row r="12992" spans="9:9" ht="18.75" x14ac:dyDescent="0.25">
      <c r="I12992" s="9">
        <f t="shared" si="204"/>
        <v>0</v>
      </c>
    </row>
    <row r="12993" spans="9:9" ht="18.75" x14ac:dyDescent="0.25">
      <c r="I12993" s="9">
        <f t="shared" si="204"/>
        <v>0</v>
      </c>
    </row>
    <row r="12994" spans="9:9" ht="18.75" x14ac:dyDescent="0.25">
      <c r="I12994" s="9">
        <f t="shared" si="204"/>
        <v>0</v>
      </c>
    </row>
    <row r="12995" spans="9:9" ht="18.75" x14ac:dyDescent="0.25">
      <c r="I12995" s="9">
        <f t="shared" si="204"/>
        <v>0</v>
      </c>
    </row>
    <row r="12996" spans="9:9" ht="18.75" x14ac:dyDescent="0.25">
      <c r="I12996" s="9">
        <f t="shared" si="204"/>
        <v>0</v>
      </c>
    </row>
    <row r="12997" spans="9:9" ht="18.75" x14ac:dyDescent="0.25">
      <c r="I12997" s="9">
        <f t="shared" si="204"/>
        <v>0</v>
      </c>
    </row>
    <row r="12998" spans="9:9" ht="18.75" x14ac:dyDescent="0.25">
      <c r="I12998" s="9">
        <f t="shared" si="204"/>
        <v>0</v>
      </c>
    </row>
    <row r="12999" spans="9:9" ht="18.75" x14ac:dyDescent="0.25">
      <c r="I12999" s="9">
        <f t="shared" si="204"/>
        <v>0</v>
      </c>
    </row>
    <row r="13000" spans="9:9" ht="18.75" x14ac:dyDescent="0.25">
      <c r="I13000" s="9">
        <f t="shared" ref="I13000:I13063" si="205">IFERROR((G13000*F13000)-H13000,"")</f>
        <v>0</v>
      </c>
    </row>
    <row r="13001" spans="9:9" ht="18.75" x14ac:dyDescent="0.25">
      <c r="I13001" s="9">
        <f t="shared" si="205"/>
        <v>0</v>
      </c>
    </row>
    <row r="13002" spans="9:9" ht="18.75" x14ac:dyDescent="0.25">
      <c r="I13002" s="9">
        <f t="shared" si="205"/>
        <v>0</v>
      </c>
    </row>
    <row r="13003" spans="9:9" ht="18.75" x14ac:dyDescent="0.25">
      <c r="I13003" s="9">
        <f t="shared" si="205"/>
        <v>0</v>
      </c>
    </row>
    <row r="13004" spans="9:9" ht="18.75" x14ac:dyDescent="0.25">
      <c r="I13004" s="9">
        <f t="shared" si="205"/>
        <v>0</v>
      </c>
    </row>
    <row r="13005" spans="9:9" ht="18.75" x14ac:dyDescent="0.25">
      <c r="I13005" s="9">
        <f t="shared" si="205"/>
        <v>0</v>
      </c>
    </row>
    <row r="13006" spans="9:9" ht="18.75" x14ac:dyDescent="0.25">
      <c r="I13006" s="9">
        <f t="shared" si="205"/>
        <v>0</v>
      </c>
    </row>
    <row r="13007" spans="9:9" ht="18.75" x14ac:dyDescent="0.25">
      <c r="I13007" s="9">
        <f t="shared" si="205"/>
        <v>0</v>
      </c>
    </row>
    <row r="13008" spans="9:9" ht="18.75" x14ac:dyDescent="0.25">
      <c r="I13008" s="9">
        <f t="shared" si="205"/>
        <v>0</v>
      </c>
    </row>
    <row r="13009" spans="9:9" ht="18.75" x14ac:dyDescent="0.25">
      <c r="I13009" s="9">
        <f t="shared" si="205"/>
        <v>0</v>
      </c>
    </row>
    <row r="13010" spans="9:9" ht="18.75" x14ac:dyDescent="0.25">
      <c r="I13010" s="9">
        <f t="shared" si="205"/>
        <v>0</v>
      </c>
    </row>
    <row r="13011" spans="9:9" ht="18.75" x14ac:dyDescent="0.25">
      <c r="I13011" s="9">
        <f t="shared" si="205"/>
        <v>0</v>
      </c>
    </row>
    <row r="13012" spans="9:9" ht="18.75" x14ac:dyDescent="0.25">
      <c r="I13012" s="9">
        <f t="shared" si="205"/>
        <v>0</v>
      </c>
    </row>
    <row r="13013" spans="9:9" ht="18.75" x14ac:dyDescent="0.25">
      <c r="I13013" s="9">
        <f t="shared" si="205"/>
        <v>0</v>
      </c>
    </row>
    <row r="13014" spans="9:9" ht="18.75" x14ac:dyDescent="0.25">
      <c r="I13014" s="9">
        <f t="shared" si="205"/>
        <v>0</v>
      </c>
    </row>
    <row r="13015" spans="9:9" ht="18.75" x14ac:dyDescent="0.25">
      <c r="I13015" s="9">
        <f t="shared" si="205"/>
        <v>0</v>
      </c>
    </row>
    <row r="13016" spans="9:9" ht="18.75" x14ac:dyDescent="0.25">
      <c r="I13016" s="9">
        <f t="shared" si="205"/>
        <v>0</v>
      </c>
    </row>
    <row r="13017" spans="9:9" ht="18.75" x14ac:dyDescent="0.25">
      <c r="I13017" s="9">
        <f t="shared" si="205"/>
        <v>0</v>
      </c>
    </row>
    <row r="13018" spans="9:9" ht="18.75" x14ac:dyDescent="0.25">
      <c r="I13018" s="9">
        <f t="shared" si="205"/>
        <v>0</v>
      </c>
    </row>
    <row r="13019" spans="9:9" ht="18.75" x14ac:dyDescent="0.25">
      <c r="I13019" s="9">
        <f t="shared" si="205"/>
        <v>0</v>
      </c>
    </row>
    <row r="13020" spans="9:9" ht="18.75" x14ac:dyDescent="0.25">
      <c r="I13020" s="9">
        <f t="shared" si="205"/>
        <v>0</v>
      </c>
    </row>
    <row r="13021" spans="9:9" ht="18.75" x14ac:dyDescent="0.25">
      <c r="I13021" s="9">
        <f t="shared" si="205"/>
        <v>0</v>
      </c>
    </row>
    <row r="13022" spans="9:9" ht="18.75" x14ac:dyDescent="0.25">
      <c r="I13022" s="9">
        <f t="shared" si="205"/>
        <v>0</v>
      </c>
    </row>
    <row r="13023" spans="9:9" ht="18.75" x14ac:dyDescent="0.25">
      <c r="I13023" s="9">
        <f t="shared" si="205"/>
        <v>0</v>
      </c>
    </row>
    <row r="13024" spans="9:9" ht="18.75" x14ac:dyDescent="0.25">
      <c r="I13024" s="9">
        <f t="shared" si="205"/>
        <v>0</v>
      </c>
    </row>
    <row r="13025" spans="9:9" ht="18.75" x14ac:dyDescent="0.25">
      <c r="I13025" s="9">
        <f t="shared" si="205"/>
        <v>0</v>
      </c>
    </row>
    <row r="13026" spans="9:9" ht="18.75" x14ac:dyDescent="0.25">
      <c r="I13026" s="9">
        <f t="shared" si="205"/>
        <v>0</v>
      </c>
    </row>
    <row r="13027" spans="9:9" ht="18.75" x14ac:dyDescent="0.25">
      <c r="I13027" s="9">
        <f t="shared" si="205"/>
        <v>0</v>
      </c>
    </row>
    <row r="13028" spans="9:9" ht="18.75" x14ac:dyDescent="0.25">
      <c r="I13028" s="9">
        <f t="shared" si="205"/>
        <v>0</v>
      </c>
    </row>
    <row r="13029" spans="9:9" ht="18.75" x14ac:dyDescent="0.25">
      <c r="I13029" s="9">
        <f t="shared" si="205"/>
        <v>0</v>
      </c>
    </row>
    <row r="13030" spans="9:9" ht="18.75" x14ac:dyDescent="0.25">
      <c r="I13030" s="9">
        <f t="shared" si="205"/>
        <v>0</v>
      </c>
    </row>
    <row r="13031" spans="9:9" ht="18.75" x14ac:dyDescent="0.25">
      <c r="I13031" s="9">
        <f t="shared" si="205"/>
        <v>0</v>
      </c>
    </row>
    <row r="13032" spans="9:9" ht="18.75" x14ac:dyDescent="0.25">
      <c r="I13032" s="9">
        <f t="shared" si="205"/>
        <v>0</v>
      </c>
    </row>
    <row r="13033" spans="9:9" ht="18.75" x14ac:dyDescent="0.25">
      <c r="I13033" s="9">
        <f t="shared" si="205"/>
        <v>0</v>
      </c>
    </row>
    <row r="13034" spans="9:9" ht="18.75" x14ac:dyDescent="0.25">
      <c r="I13034" s="9">
        <f t="shared" si="205"/>
        <v>0</v>
      </c>
    </row>
    <row r="13035" spans="9:9" ht="18.75" x14ac:dyDescent="0.25">
      <c r="I13035" s="9">
        <f t="shared" si="205"/>
        <v>0</v>
      </c>
    </row>
    <row r="13036" spans="9:9" ht="18.75" x14ac:dyDescent="0.25">
      <c r="I13036" s="9">
        <f t="shared" si="205"/>
        <v>0</v>
      </c>
    </row>
    <row r="13037" spans="9:9" ht="18.75" x14ac:dyDescent="0.25">
      <c r="I13037" s="9">
        <f t="shared" si="205"/>
        <v>0</v>
      </c>
    </row>
    <row r="13038" spans="9:9" ht="18.75" x14ac:dyDescent="0.25">
      <c r="I13038" s="9">
        <f t="shared" si="205"/>
        <v>0</v>
      </c>
    </row>
    <row r="13039" spans="9:9" ht="18.75" x14ac:dyDescent="0.25">
      <c r="I13039" s="9">
        <f t="shared" si="205"/>
        <v>0</v>
      </c>
    </row>
    <row r="13040" spans="9:9" ht="18.75" x14ac:dyDescent="0.25">
      <c r="I13040" s="9">
        <f t="shared" si="205"/>
        <v>0</v>
      </c>
    </row>
    <row r="13041" spans="9:9" ht="18.75" x14ac:dyDescent="0.25">
      <c r="I13041" s="9">
        <f t="shared" si="205"/>
        <v>0</v>
      </c>
    </row>
    <row r="13042" spans="9:9" ht="18.75" x14ac:dyDescent="0.25">
      <c r="I13042" s="9">
        <f t="shared" si="205"/>
        <v>0</v>
      </c>
    </row>
    <row r="13043" spans="9:9" ht="18.75" x14ac:dyDescent="0.25">
      <c r="I13043" s="9">
        <f t="shared" si="205"/>
        <v>0</v>
      </c>
    </row>
    <row r="13044" spans="9:9" ht="18.75" x14ac:dyDescent="0.25">
      <c r="I13044" s="9">
        <f t="shared" si="205"/>
        <v>0</v>
      </c>
    </row>
    <row r="13045" spans="9:9" ht="18.75" x14ac:dyDescent="0.25">
      <c r="I13045" s="9">
        <f t="shared" si="205"/>
        <v>0</v>
      </c>
    </row>
    <row r="13046" spans="9:9" ht="18.75" x14ac:dyDescent="0.25">
      <c r="I13046" s="9">
        <f t="shared" si="205"/>
        <v>0</v>
      </c>
    </row>
    <row r="13047" spans="9:9" ht="18.75" x14ac:dyDescent="0.25">
      <c r="I13047" s="9">
        <f t="shared" si="205"/>
        <v>0</v>
      </c>
    </row>
    <row r="13048" spans="9:9" ht="18.75" x14ac:dyDescent="0.25">
      <c r="I13048" s="9">
        <f t="shared" si="205"/>
        <v>0</v>
      </c>
    </row>
    <row r="13049" spans="9:9" ht="18.75" x14ac:dyDescent="0.25">
      <c r="I13049" s="9">
        <f t="shared" si="205"/>
        <v>0</v>
      </c>
    </row>
    <row r="13050" spans="9:9" ht="18.75" x14ac:dyDescent="0.25">
      <c r="I13050" s="9">
        <f t="shared" si="205"/>
        <v>0</v>
      </c>
    </row>
    <row r="13051" spans="9:9" ht="18.75" x14ac:dyDescent="0.25">
      <c r="I13051" s="9">
        <f t="shared" si="205"/>
        <v>0</v>
      </c>
    </row>
    <row r="13052" spans="9:9" ht="18.75" x14ac:dyDescent="0.25">
      <c r="I13052" s="9">
        <f t="shared" si="205"/>
        <v>0</v>
      </c>
    </row>
    <row r="13053" spans="9:9" ht="18.75" x14ac:dyDescent="0.25">
      <c r="I13053" s="9">
        <f t="shared" si="205"/>
        <v>0</v>
      </c>
    </row>
    <row r="13054" spans="9:9" ht="18.75" x14ac:dyDescent="0.25">
      <c r="I13054" s="9">
        <f t="shared" si="205"/>
        <v>0</v>
      </c>
    </row>
    <row r="13055" spans="9:9" ht="18.75" x14ac:dyDescent="0.25">
      <c r="I13055" s="9">
        <f t="shared" si="205"/>
        <v>0</v>
      </c>
    </row>
    <row r="13056" spans="9:9" ht="18.75" x14ac:dyDescent="0.25">
      <c r="I13056" s="9">
        <f t="shared" si="205"/>
        <v>0</v>
      </c>
    </row>
    <row r="13057" spans="9:9" ht="18.75" x14ac:dyDescent="0.25">
      <c r="I13057" s="9">
        <f t="shared" si="205"/>
        <v>0</v>
      </c>
    </row>
    <row r="13058" spans="9:9" ht="18.75" x14ac:dyDescent="0.25">
      <c r="I13058" s="9">
        <f t="shared" si="205"/>
        <v>0</v>
      </c>
    </row>
    <row r="13059" spans="9:9" ht="18.75" x14ac:dyDescent="0.25">
      <c r="I13059" s="9">
        <f t="shared" si="205"/>
        <v>0</v>
      </c>
    </row>
    <row r="13060" spans="9:9" ht="18.75" x14ac:dyDescent="0.25">
      <c r="I13060" s="9">
        <f t="shared" si="205"/>
        <v>0</v>
      </c>
    </row>
    <row r="13061" spans="9:9" ht="18.75" x14ac:dyDescent="0.25">
      <c r="I13061" s="9">
        <f t="shared" si="205"/>
        <v>0</v>
      </c>
    </row>
    <row r="13062" spans="9:9" ht="18.75" x14ac:dyDescent="0.25">
      <c r="I13062" s="9">
        <f t="shared" si="205"/>
        <v>0</v>
      </c>
    </row>
    <row r="13063" spans="9:9" ht="18.75" x14ac:dyDescent="0.25">
      <c r="I13063" s="9">
        <f t="shared" si="205"/>
        <v>0</v>
      </c>
    </row>
    <row r="13064" spans="9:9" ht="18.75" x14ac:dyDescent="0.25">
      <c r="I13064" s="9">
        <f t="shared" ref="I13064:I13127" si="206">IFERROR((G13064*F13064)-H13064,"")</f>
        <v>0</v>
      </c>
    </row>
    <row r="13065" spans="9:9" ht="18.75" x14ac:dyDescent="0.25">
      <c r="I13065" s="9">
        <f t="shared" si="206"/>
        <v>0</v>
      </c>
    </row>
    <row r="13066" spans="9:9" ht="18.75" x14ac:dyDescent="0.25">
      <c r="I13066" s="9">
        <f t="shared" si="206"/>
        <v>0</v>
      </c>
    </row>
    <row r="13067" spans="9:9" ht="18.75" x14ac:dyDescent="0.25">
      <c r="I13067" s="9">
        <f t="shared" si="206"/>
        <v>0</v>
      </c>
    </row>
    <row r="13068" spans="9:9" ht="18.75" x14ac:dyDescent="0.25">
      <c r="I13068" s="9">
        <f t="shared" si="206"/>
        <v>0</v>
      </c>
    </row>
    <row r="13069" spans="9:9" ht="18.75" x14ac:dyDescent="0.25">
      <c r="I13069" s="9">
        <f t="shared" si="206"/>
        <v>0</v>
      </c>
    </row>
    <row r="13070" spans="9:9" ht="18.75" x14ac:dyDescent="0.25">
      <c r="I13070" s="9">
        <f t="shared" si="206"/>
        <v>0</v>
      </c>
    </row>
    <row r="13071" spans="9:9" ht="18.75" x14ac:dyDescent="0.25">
      <c r="I13071" s="9">
        <f t="shared" si="206"/>
        <v>0</v>
      </c>
    </row>
    <row r="13072" spans="9:9" ht="18.75" x14ac:dyDescent="0.25">
      <c r="I13072" s="9">
        <f t="shared" si="206"/>
        <v>0</v>
      </c>
    </row>
    <row r="13073" spans="9:9" ht="18.75" x14ac:dyDescent="0.25">
      <c r="I13073" s="9">
        <f t="shared" si="206"/>
        <v>0</v>
      </c>
    </row>
    <row r="13074" spans="9:9" ht="18.75" x14ac:dyDescent="0.25">
      <c r="I13074" s="9">
        <f t="shared" si="206"/>
        <v>0</v>
      </c>
    </row>
    <row r="13075" spans="9:9" ht="18.75" x14ac:dyDescent="0.25">
      <c r="I13075" s="9">
        <f t="shared" si="206"/>
        <v>0</v>
      </c>
    </row>
    <row r="13076" spans="9:9" ht="18.75" x14ac:dyDescent="0.25">
      <c r="I13076" s="9">
        <f t="shared" si="206"/>
        <v>0</v>
      </c>
    </row>
    <row r="13077" spans="9:9" ht="18.75" x14ac:dyDescent="0.25">
      <c r="I13077" s="9">
        <f t="shared" si="206"/>
        <v>0</v>
      </c>
    </row>
    <row r="13078" spans="9:9" ht="18.75" x14ac:dyDescent="0.25">
      <c r="I13078" s="9">
        <f t="shared" si="206"/>
        <v>0</v>
      </c>
    </row>
    <row r="13079" spans="9:9" ht="18.75" x14ac:dyDescent="0.25">
      <c r="I13079" s="9">
        <f t="shared" si="206"/>
        <v>0</v>
      </c>
    </row>
    <row r="13080" spans="9:9" ht="18.75" x14ac:dyDescent="0.25">
      <c r="I13080" s="9">
        <f t="shared" si="206"/>
        <v>0</v>
      </c>
    </row>
    <row r="13081" spans="9:9" ht="18.75" x14ac:dyDescent="0.25">
      <c r="I13081" s="9">
        <f t="shared" si="206"/>
        <v>0</v>
      </c>
    </row>
    <row r="13082" spans="9:9" ht="18.75" x14ac:dyDescent="0.25">
      <c r="I13082" s="9">
        <f t="shared" si="206"/>
        <v>0</v>
      </c>
    </row>
    <row r="13083" spans="9:9" ht="18.75" x14ac:dyDescent="0.25">
      <c r="I13083" s="9">
        <f t="shared" si="206"/>
        <v>0</v>
      </c>
    </row>
    <row r="13084" spans="9:9" ht="18.75" x14ac:dyDescent="0.25">
      <c r="I13084" s="9">
        <f t="shared" si="206"/>
        <v>0</v>
      </c>
    </row>
    <row r="13085" spans="9:9" ht="18.75" x14ac:dyDescent="0.25">
      <c r="I13085" s="9">
        <f t="shared" si="206"/>
        <v>0</v>
      </c>
    </row>
    <row r="13086" spans="9:9" ht="18.75" x14ac:dyDescent="0.25">
      <c r="I13086" s="9">
        <f t="shared" si="206"/>
        <v>0</v>
      </c>
    </row>
    <row r="13087" spans="9:9" ht="18.75" x14ac:dyDescent="0.25">
      <c r="I13087" s="9">
        <f t="shared" si="206"/>
        <v>0</v>
      </c>
    </row>
    <row r="13088" spans="9:9" ht="18.75" x14ac:dyDescent="0.25">
      <c r="I13088" s="9">
        <f t="shared" si="206"/>
        <v>0</v>
      </c>
    </row>
    <row r="13089" spans="9:9" ht="18.75" x14ac:dyDescent="0.25">
      <c r="I13089" s="9">
        <f t="shared" si="206"/>
        <v>0</v>
      </c>
    </row>
    <row r="13090" spans="9:9" ht="18.75" x14ac:dyDescent="0.25">
      <c r="I13090" s="9">
        <f t="shared" si="206"/>
        <v>0</v>
      </c>
    </row>
    <row r="13091" spans="9:9" ht="18.75" x14ac:dyDescent="0.25">
      <c r="I13091" s="9">
        <f t="shared" si="206"/>
        <v>0</v>
      </c>
    </row>
    <row r="13092" spans="9:9" ht="18.75" x14ac:dyDescent="0.25">
      <c r="I13092" s="9">
        <f t="shared" si="206"/>
        <v>0</v>
      </c>
    </row>
    <row r="13093" spans="9:9" ht="18.75" x14ac:dyDescent="0.25">
      <c r="I13093" s="9">
        <f t="shared" si="206"/>
        <v>0</v>
      </c>
    </row>
    <row r="13094" spans="9:9" ht="18.75" x14ac:dyDescent="0.25">
      <c r="I13094" s="9">
        <f t="shared" si="206"/>
        <v>0</v>
      </c>
    </row>
    <row r="13095" spans="9:9" ht="18.75" x14ac:dyDescent="0.25">
      <c r="I13095" s="9">
        <f t="shared" si="206"/>
        <v>0</v>
      </c>
    </row>
    <row r="13096" spans="9:9" ht="18.75" x14ac:dyDescent="0.25">
      <c r="I13096" s="9">
        <f t="shared" si="206"/>
        <v>0</v>
      </c>
    </row>
    <row r="13097" spans="9:9" ht="18.75" x14ac:dyDescent="0.25">
      <c r="I13097" s="9">
        <f t="shared" si="206"/>
        <v>0</v>
      </c>
    </row>
    <row r="13098" spans="9:9" ht="18.75" x14ac:dyDescent="0.25">
      <c r="I13098" s="9">
        <f t="shared" si="206"/>
        <v>0</v>
      </c>
    </row>
    <row r="13099" spans="9:9" ht="18.75" x14ac:dyDescent="0.25">
      <c r="I13099" s="9">
        <f t="shared" si="206"/>
        <v>0</v>
      </c>
    </row>
    <row r="13100" spans="9:9" ht="18.75" x14ac:dyDescent="0.25">
      <c r="I13100" s="9">
        <f t="shared" si="206"/>
        <v>0</v>
      </c>
    </row>
    <row r="13101" spans="9:9" ht="18.75" x14ac:dyDescent="0.25">
      <c r="I13101" s="9">
        <f t="shared" si="206"/>
        <v>0</v>
      </c>
    </row>
    <row r="13102" spans="9:9" ht="18.75" x14ac:dyDescent="0.25">
      <c r="I13102" s="9">
        <f t="shared" si="206"/>
        <v>0</v>
      </c>
    </row>
    <row r="13103" spans="9:9" ht="18.75" x14ac:dyDescent="0.25">
      <c r="I13103" s="9">
        <f t="shared" si="206"/>
        <v>0</v>
      </c>
    </row>
    <row r="13104" spans="9:9" ht="18.75" x14ac:dyDescent="0.25">
      <c r="I13104" s="9">
        <f t="shared" si="206"/>
        <v>0</v>
      </c>
    </row>
    <row r="13105" spans="9:9" ht="18.75" x14ac:dyDescent="0.25">
      <c r="I13105" s="9">
        <f t="shared" si="206"/>
        <v>0</v>
      </c>
    </row>
    <row r="13106" spans="9:9" ht="18.75" x14ac:dyDescent="0.25">
      <c r="I13106" s="9">
        <f t="shared" si="206"/>
        <v>0</v>
      </c>
    </row>
    <row r="13107" spans="9:9" ht="18.75" x14ac:dyDescent="0.25">
      <c r="I13107" s="9">
        <f t="shared" si="206"/>
        <v>0</v>
      </c>
    </row>
    <row r="13108" spans="9:9" ht="18.75" x14ac:dyDescent="0.25">
      <c r="I13108" s="9">
        <f t="shared" si="206"/>
        <v>0</v>
      </c>
    </row>
    <row r="13109" spans="9:9" ht="18.75" x14ac:dyDescent="0.25">
      <c r="I13109" s="9">
        <f t="shared" si="206"/>
        <v>0</v>
      </c>
    </row>
    <row r="13110" spans="9:9" ht="18.75" x14ac:dyDescent="0.25">
      <c r="I13110" s="9">
        <f t="shared" si="206"/>
        <v>0</v>
      </c>
    </row>
    <row r="13111" spans="9:9" ht="18.75" x14ac:dyDescent="0.25">
      <c r="I13111" s="9">
        <f t="shared" si="206"/>
        <v>0</v>
      </c>
    </row>
    <row r="13112" spans="9:9" ht="18.75" x14ac:dyDescent="0.25">
      <c r="I13112" s="9">
        <f t="shared" si="206"/>
        <v>0</v>
      </c>
    </row>
    <row r="13113" spans="9:9" ht="18.75" x14ac:dyDescent="0.25">
      <c r="I13113" s="9">
        <f t="shared" si="206"/>
        <v>0</v>
      </c>
    </row>
    <row r="13114" spans="9:9" ht="18.75" x14ac:dyDescent="0.25">
      <c r="I13114" s="9">
        <f t="shared" si="206"/>
        <v>0</v>
      </c>
    </row>
    <row r="13115" spans="9:9" ht="18.75" x14ac:dyDescent="0.25">
      <c r="I13115" s="9">
        <f t="shared" si="206"/>
        <v>0</v>
      </c>
    </row>
    <row r="13116" spans="9:9" ht="18.75" x14ac:dyDescent="0.25">
      <c r="I13116" s="9">
        <f t="shared" si="206"/>
        <v>0</v>
      </c>
    </row>
    <row r="13117" spans="9:9" ht="18.75" x14ac:dyDescent="0.25">
      <c r="I13117" s="9">
        <f t="shared" si="206"/>
        <v>0</v>
      </c>
    </row>
    <row r="13118" spans="9:9" ht="18.75" x14ac:dyDescent="0.25">
      <c r="I13118" s="9">
        <f t="shared" si="206"/>
        <v>0</v>
      </c>
    </row>
    <row r="13119" spans="9:9" ht="18.75" x14ac:dyDescent="0.25">
      <c r="I13119" s="9">
        <f t="shared" si="206"/>
        <v>0</v>
      </c>
    </row>
    <row r="13120" spans="9:9" ht="18.75" x14ac:dyDescent="0.25">
      <c r="I13120" s="9">
        <f t="shared" si="206"/>
        <v>0</v>
      </c>
    </row>
    <row r="13121" spans="9:9" ht="18.75" x14ac:dyDescent="0.25">
      <c r="I13121" s="9">
        <f t="shared" si="206"/>
        <v>0</v>
      </c>
    </row>
    <row r="13122" spans="9:9" ht="18.75" x14ac:dyDescent="0.25">
      <c r="I13122" s="9">
        <f t="shared" si="206"/>
        <v>0</v>
      </c>
    </row>
    <row r="13123" spans="9:9" ht="18.75" x14ac:dyDescent="0.25">
      <c r="I13123" s="9">
        <f t="shared" si="206"/>
        <v>0</v>
      </c>
    </row>
    <row r="13124" spans="9:9" ht="18.75" x14ac:dyDescent="0.25">
      <c r="I13124" s="9">
        <f t="shared" si="206"/>
        <v>0</v>
      </c>
    </row>
    <row r="13125" spans="9:9" ht="18.75" x14ac:dyDescent="0.25">
      <c r="I13125" s="9">
        <f t="shared" si="206"/>
        <v>0</v>
      </c>
    </row>
    <row r="13126" spans="9:9" ht="18.75" x14ac:dyDescent="0.25">
      <c r="I13126" s="9">
        <f t="shared" si="206"/>
        <v>0</v>
      </c>
    </row>
    <row r="13127" spans="9:9" ht="18.75" x14ac:dyDescent="0.25">
      <c r="I13127" s="9">
        <f t="shared" si="206"/>
        <v>0</v>
      </c>
    </row>
    <row r="13128" spans="9:9" ht="18.75" x14ac:dyDescent="0.25">
      <c r="I13128" s="9">
        <f t="shared" ref="I13128:I13191" si="207">IFERROR((G13128*F13128)-H13128,"")</f>
        <v>0</v>
      </c>
    </row>
    <row r="13129" spans="9:9" ht="18.75" x14ac:dyDescent="0.25">
      <c r="I13129" s="9">
        <f t="shared" si="207"/>
        <v>0</v>
      </c>
    </row>
    <row r="13130" spans="9:9" ht="18.75" x14ac:dyDescent="0.25">
      <c r="I13130" s="9">
        <f t="shared" si="207"/>
        <v>0</v>
      </c>
    </row>
    <row r="13131" spans="9:9" ht="18.75" x14ac:dyDescent="0.25">
      <c r="I13131" s="9">
        <f t="shared" si="207"/>
        <v>0</v>
      </c>
    </row>
    <row r="13132" spans="9:9" ht="18.75" x14ac:dyDescent="0.25">
      <c r="I13132" s="9">
        <f t="shared" si="207"/>
        <v>0</v>
      </c>
    </row>
    <row r="13133" spans="9:9" ht="18.75" x14ac:dyDescent="0.25">
      <c r="I13133" s="9">
        <f t="shared" si="207"/>
        <v>0</v>
      </c>
    </row>
    <row r="13134" spans="9:9" ht="18.75" x14ac:dyDescent="0.25">
      <c r="I13134" s="9">
        <f t="shared" si="207"/>
        <v>0</v>
      </c>
    </row>
    <row r="13135" spans="9:9" ht="18.75" x14ac:dyDescent="0.25">
      <c r="I13135" s="9">
        <f t="shared" si="207"/>
        <v>0</v>
      </c>
    </row>
    <row r="13136" spans="9:9" ht="18.75" x14ac:dyDescent="0.25">
      <c r="I13136" s="9">
        <f t="shared" si="207"/>
        <v>0</v>
      </c>
    </row>
    <row r="13137" spans="9:9" ht="18.75" x14ac:dyDescent="0.25">
      <c r="I13137" s="9">
        <f t="shared" si="207"/>
        <v>0</v>
      </c>
    </row>
    <row r="13138" spans="9:9" ht="18.75" x14ac:dyDescent="0.25">
      <c r="I13138" s="9">
        <f t="shared" si="207"/>
        <v>0</v>
      </c>
    </row>
    <row r="13139" spans="9:9" ht="18.75" x14ac:dyDescent="0.25">
      <c r="I13139" s="9">
        <f t="shared" si="207"/>
        <v>0</v>
      </c>
    </row>
    <row r="13140" spans="9:9" ht="18.75" x14ac:dyDescent="0.25">
      <c r="I13140" s="9">
        <f t="shared" si="207"/>
        <v>0</v>
      </c>
    </row>
    <row r="13141" spans="9:9" ht="18.75" x14ac:dyDescent="0.25">
      <c r="I13141" s="9">
        <f t="shared" si="207"/>
        <v>0</v>
      </c>
    </row>
    <row r="13142" spans="9:9" ht="18.75" x14ac:dyDescent="0.25">
      <c r="I13142" s="9">
        <f t="shared" si="207"/>
        <v>0</v>
      </c>
    </row>
    <row r="13143" spans="9:9" ht="18.75" x14ac:dyDescent="0.25">
      <c r="I13143" s="9">
        <f t="shared" si="207"/>
        <v>0</v>
      </c>
    </row>
    <row r="13144" spans="9:9" ht="18.75" x14ac:dyDescent="0.25">
      <c r="I13144" s="9">
        <f t="shared" si="207"/>
        <v>0</v>
      </c>
    </row>
    <row r="13145" spans="9:9" ht="18.75" x14ac:dyDescent="0.25">
      <c r="I13145" s="9">
        <f t="shared" si="207"/>
        <v>0</v>
      </c>
    </row>
    <row r="13146" spans="9:9" ht="18.75" x14ac:dyDescent="0.25">
      <c r="I13146" s="9">
        <f t="shared" si="207"/>
        <v>0</v>
      </c>
    </row>
    <row r="13147" spans="9:9" ht="18.75" x14ac:dyDescent="0.25">
      <c r="I13147" s="9">
        <f t="shared" si="207"/>
        <v>0</v>
      </c>
    </row>
    <row r="13148" spans="9:9" ht="18.75" x14ac:dyDescent="0.25">
      <c r="I13148" s="9">
        <f t="shared" si="207"/>
        <v>0</v>
      </c>
    </row>
    <row r="13149" spans="9:9" ht="18.75" x14ac:dyDescent="0.25">
      <c r="I13149" s="9">
        <f t="shared" si="207"/>
        <v>0</v>
      </c>
    </row>
    <row r="13150" spans="9:9" ht="18.75" x14ac:dyDescent="0.25">
      <c r="I13150" s="9">
        <f t="shared" si="207"/>
        <v>0</v>
      </c>
    </row>
    <row r="13151" spans="9:9" ht="18.75" x14ac:dyDescent="0.25">
      <c r="I13151" s="9">
        <f t="shared" si="207"/>
        <v>0</v>
      </c>
    </row>
    <row r="13152" spans="9:9" ht="18.75" x14ac:dyDescent="0.25">
      <c r="I13152" s="9">
        <f t="shared" si="207"/>
        <v>0</v>
      </c>
    </row>
    <row r="13153" spans="9:9" ht="18.75" x14ac:dyDescent="0.25">
      <c r="I13153" s="9">
        <f t="shared" si="207"/>
        <v>0</v>
      </c>
    </row>
    <row r="13154" spans="9:9" ht="18.75" x14ac:dyDescent="0.25">
      <c r="I13154" s="9">
        <f t="shared" si="207"/>
        <v>0</v>
      </c>
    </row>
    <row r="13155" spans="9:9" ht="18.75" x14ac:dyDescent="0.25">
      <c r="I13155" s="9">
        <f t="shared" si="207"/>
        <v>0</v>
      </c>
    </row>
    <row r="13156" spans="9:9" ht="18.75" x14ac:dyDescent="0.25">
      <c r="I13156" s="9">
        <f t="shared" si="207"/>
        <v>0</v>
      </c>
    </row>
    <row r="13157" spans="9:9" ht="18.75" x14ac:dyDescent="0.25">
      <c r="I13157" s="9">
        <f t="shared" si="207"/>
        <v>0</v>
      </c>
    </row>
    <row r="13158" spans="9:9" ht="18.75" x14ac:dyDescent="0.25">
      <c r="I13158" s="9">
        <f t="shared" si="207"/>
        <v>0</v>
      </c>
    </row>
    <row r="13159" spans="9:9" ht="18.75" x14ac:dyDescent="0.25">
      <c r="I13159" s="9">
        <f t="shared" si="207"/>
        <v>0</v>
      </c>
    </row>
    <row r="13160" spans="9:9" ht="18.75" x14ac:dyDescent="0.25">
      <c r="I13160" s="9">
        <f t="shared" si="207"/>
        <v>0</v>
      </c>
    </row>
    <row r="13161" spans="9:9" ht="18.75" x14ac:dyDescent="0.25">
      <c r="I13161" s="9">
        <f t="shared" si="207"/>
        <v>0</v>
      </c>
    </row>
    <row r="13162" spans="9:9" ht="18.75" x14ac:dyDescent="0.25">
      <c r="I13162" s="9">
        <f t="shared" si="207"/>
        <v>0</v>
      </c>
    </row>
    <row r="13163" spans="9:9" ht="18.75" x14ac:dyDescent="0.25">
      <c r="I13163" s="9">
        <f t="shared" si="207"/>
        <v>0</v>
      </c>
    </row>
    <row r="13164" spans="9:9" ht="18.75" x14ac:dyDescent="0.25">
      <c r="I13164" s="9">
        <f t="shared" si="207"/>
        <v>0</v>
      </c>
    </row>
    <row r="13165" spans="9:9" ht="18.75" x14ac:dyDescent="0.25">
      <c r="I13165" s="9">
        <f t="shared" si="207"/>
        <v>0</v>
      </c>
    </row>
    <row r="13166" spans="9:9" ht="18.75" x14ac:dyDescent="0.25">
      <c r="I13166" s="9">
        <f t="shared" si="207"/>
        <v>0</v>
      </c>
    </row>
    <row r="13167" spans="9:9" ht="18.75" x14ac:dyDescent="0.25">
      <c r="I13167" s="9">
        <f t="shared" si="207"/>
        <v>0</v>
      </c>
    </row>
    <row r="13168" spans="9:9" ht="18.75" x14ac:dyDescent="0.25">
      <c r="I13168" s="9">
        <f t="shared" si="207"/>
        <v>0</v>
      </c>
    </row>
    <row r="13169" spans="9:9" ht="18.75" x14ac:dyDescent="0.25">
      <c r="I13169" s="9">
        <f t="shared" si="207"/>
        <v>0</v>
      </c>
    </row>
    <row r="13170" spans="9:9" ht="18.75" x14ac:dyDescent="0.25">
      <c r="I13170" s="9">
        <f t="shared" si="207"/>
        <v>0</v>
      </c>
    </row>
    <row r="13171" spans="9:9" ht="18.75" x14ac:dyDescent="0.25">
      <c r="I13171" s="9">
        <f t="shared" si="207"/>
        <v>0</v>
      </c>
    </row>
    <row r="13172" spans="9:9" ht="18.75" x14ac:dyDescent="0.25">
      <c r="I13172" s="9">
        <f t="shared" si="207"/>
        <v>0</v>
      </c>
    </row>
    <row r="13173" spans="9:9" ht="18.75" x14ac:dyDescent="0.25">
      <c r="I13173" s="9">
        <f t="shared" si="207"/>
        <v>0</v>
      </c>
    </row>
    <row r="13174" spans="9:9" ht="18.75" x14ac:dyDescent="0.25">
      <c r="I13174" s="9">
        <f t="shared" si="207"/>
        <v>0</v>
      </c>
    </row>
    <row r="13175" spans="9:9" ht="18.75" x14ac:dyDescent="0.25">
      <c r="I13175" s="9">
        <f t="shared" si="207"/>
        <v>0</v>
      </c>
    </row>
    <row r="13176" spans="9:9" ht="18.75" x14ac:dyDescent="0.25">
      <c r="I13176" s="9">
        <f t="shared" si="207"/>
        <v>0</v>
      </c>
    </row>
    <row r="13177" spans="9:9" ht="18.75" x14ac:dyDescent="0.25">
      <c r="I13177" s="9">
        <f t="shared" si="207"/>
        <v>0</v>
      </c>
    </row>
    <row r="13178" spans="9:9" ht="18.75" x14ac:dyDescent="0.25">
      <c r="I13178" s="9">
        <f t="shared" si="207"/>
        <v>0</v>
      </c>
    </row>
    <row r="13179" spans="9:9" ht="18.75" x14ac:dyDescent="0.25">
      <c r="I13179" s="9">
        <f t="shared" si="207"/>
        <v>0</v>
      </c>
    </row>
    <row r="13180" spans="9:9" ht="18.75" x14ac:dyDescent="0.25">
      <c r="I13180" s="9">
        <f t="shared" si="207"/>
        <v>0</v>
      </c>
    </row>
    <row r="13181" spans="9:9" ht="18.75" x14ac:dyDescent="0.25">
      <c r="I13181" s="9">
        <f t="shared" si="207"/>
        <v>0</v>
      </c>
    </row>
    <row r="13182" spans="9:9" ht="18.75" x14ac:dyDescent="0.25">
      <c r="I13182" s="9">
        <f t="shared" si="207"/>
        <v>0</v>
      </c>
    </row>
    <row r="13183" spans="9:9" ht="18.75" x14ac:dyDescent="0.25">
      <c r="I13183" s="9">
        <f t="shared" si="207"/>
        <v>0</v>
      </c>
    </row>
    <row r="13184" spans="9:9" ht="18.75" x14ac:dyDescent="0.25">
      <c r="I13184" s="9">
        <f t="shared" si="207"/>
        <v>0</v>
      </c>
    </row>
    <row r="13185" spans="9:9" ht="18.75" x14ac:dyDescent="0.25">
      <c r="I13185" s="9">
        <f t="shared" si="207"/>
        <v>0</v>
      </c>
    </row>
    <row r="13186" spans="9:9" ht="18.75" x14ac:dyDescent="0.25">
      <c r="I13186" s="9">
        <f t="shared" si="207"/>
        <v>0</v>
      </c>
    </row>
    <row r="13187" spans="9:9" ht="18.75" x14ac:dyDescent="0.25">
      <c r="I13187" s="9">
        <f t="shared" si="207"/>
        <v>0</v>
      </c>
    </row>
    <row r="13188" spans="9:9" ht="18.75" x14ac:dyDescent="0.25">
      <c r="I13188" s="9">
        <f t="shared" si="207"/>
        <v>0</v>
      </c>
    </row>
    <row r="13189" spans="9:9" ht="18.75" x14ac:dyDescent="0.25">
      <c r="I13189" s="9">
        <f t="shared" si="207"/>
        <v>0</v>
      </c>
    </row>
    <row r="13190" spans="9:9" ht="18.75" x14ac:dyDescent="0.25">
      <c r="I13190" s="9">
        <f t="shared" si="207"/>
        <v>0</v>
      </c>
    </row>
    <row r="13191" spans="9:9" ht="18.75" x14ac:dyDescent="0.25">
      <c r="I13191" s="9">
        <f t="shared" si="207"/>
        <v>0</v>
      </c>
    </row>
    <row r="13192" spans="9:9" ht="18.75" x14ac:dyDescent="0.25">
      <c r="I13192" s="9">
        <f t="shared" ref="I13192:I13255" si="208">IFERROR((G13192*F13192)-H13192,"")</f>
        <v>0</v>
      </c>
    </row>
    <row r="13193" spans="9:9" ht="18.75" x14ac:dyDescent="0.25">
      <c r="I13193" s="9">
        <f t="shared" si="208"/>
        <v>0</v>
      </c>
    </row>
    <row r="13194" spans="9:9" ht="18.75" x14ac:dyDescent="0.25">
      <c r="I13194" s="9">
        <f t="shared" si="208"/>
        <v>0</v>
      </c>
    </row>
    <row r="13195" spans="9:9" ht="18.75" x14ac:dyDescent="0.25">
      <c r="I13195" s="9">
        <f t="shared" si="208"/>
        <v>0</v>
      </c>
    </row>
    <row r="13196" spans="9:9" ht="18.75" x14ac:dyDescent="0.25">
      <c r="I13196" s="9">
        <f t="shared" si="208"/>
        <v>0</v>
      </c>
    </row>
    <row r="13197" spans="9:9" ht="18.75" x14ac:dyDescent="0.25">
      <c r="I13197" s="9">
        <f t="shared" si="208"/>
        <v>0</v>
      </c>
    </row>
    <row r="13198" spans="9:9" ht="18.75" x14ac:dyDescent="0.25">
      <c r="I13198" s="9">
        <f t="shared" si="208"/>
        <v>0</v>
      </c>
    </row>
    <row r="13199" spans="9:9" ht="18.75" x14ac:dyDescent="0.25">
      <c r="I13199" s="9">
        <f t="shared" si="208"/>
        <v>0</v>
      </c>
    </row>
    <row r="13200" spans="9:9" ht="18.75" x14ac:dyDescent="0.25">
      <c r="I13200" s="9">
        <f t="shared" si="208"/>
        <v>0</v>
      </c>
    </row>
    <row r="13201" spans="9:9" ht="18.75" x14ac:dyDescent="0.25">
      <c r="I13201" s="9">
        <f t="shared" si="208"/>
        <v>0</v>
      </c>
    </row>
    <row r="13202" spans="9:9" ht="18.75" x14ac:dyDescent="0.25">
      <c r="I13202" s="9">
        <f t="shared" si="208"/>
        <v>0</v>
      </c>
    </row>
    <row r="13203" spans="9:9" ht="18.75" x14ac:dyDescent="0.25">
      <c r="I13203" s="9">
        <f t="shared" si="208"/>
        <v>0</v>
      </c>
    </row>
    <row r="13204" spans="9:9" ht="18.75" x14ac:dyDescent="0.25">
      <c r="I13204" s="9">
        <f t="shared" si="208"/>
        <v>0</v>
      </c>
    </row>
    <row r="13205" spans="9:9" ht="18.75" x14ac:dyDescent="0.25">
      <c r="I13205" s="9">
        <f t="shared" si="208"/>
        <v>0</v>
      </c>
    </row>
    <row r="13206" spans="9:9" ht="18.75" x14ac:dyDescent="0.25">
      <c r="I13206" s="9">
        <f t="shared" si="208"/>
        <v>0</v>
      </c>
    </row>
    <row r="13207" spans="9:9" ht="18.75" x14ac:dyDescent="0.25">
      <c r="I13207" s="9">
        <f t="shared" si="208"/>
        <v>0</v>
      </c>
    </row>
    <row r="13208" spans="9:9" ht="18.75" x14ac:dyDescent="0.25">
      <c r="I13208" s="9">
        <f t="shared" si="208"/>
        <v>0</v>
      </c>
    </row>
    <row r="13209" spans="9:9" ht="18.75" x14ac:dyDescent="0.25">
      <c r="I13209" s="9">
        <f t="shared" si="208"/>
        <v>0</v>
      </c>
    </row>
    <row r="13210" spans="9:9" ht="18.75" x14ac:dyDescent="0.25">
      <c r="I13210" s="9">
        <f t="shared" si="208"/>
        <v>0</v>
      </c>
    </row>
    <row r="13211" spans="9:9" ht="18.75" x14ac:dyDescent="0.25">
      <c r="I13211" s="9">
        <f t="shared" si="208"/>
        <v>0</v>
      </c>
    </row>
    <row r="13212" spans="9:9" ht="18.75" x14ac:dyDescent="0.25">
      <c r="I13212" s="9">
        <f t="shared" si="208"/>
        <v>0</v>
      </c>
    </row>
    <row r="13213" spans="9:9" ht="18.75" x14ac:dyDescent="0.25">
      <c r="I13213" s="9">
        <f t="shared" si="208"/>
        <v>0</v>
      </c>
    </row>
    <row r="13214" spans="9:9" ht="18.75" x14ac:dyDescent="0.25">
      <c r="I13214" s="9">
        <f t="shared" si="208"/>
        <v>0</v>
      </c>
    </row>
    <row r="13215" spans="9:9" ht="18.75" x14ac:dyDescent="0.25">
      <c r="I13215" s="9">
        <f t="shared" si="208"/>
        <v>0</v>
      </c>
    </row>
    <row r="13216" spans="9:9" ht="18.75" x14ac:dyDescent="0.25">
      <c r="I13216" s="9">
        <f t="shared" si="208"/>
        <v>0</v>
      </c>
    </row>
    <row r="13217" spans="9:9" ht="18.75" x14ac:dyDescent="0.25">
      <c r="I13217" s="9">
        <f t="shared" si="208"/>
        <v>0</v>
      </c>
    </row>
    <row r="13218" spans="9:9" ht="18.75" x14ac:dyDescent="0.25">
      <c r="I13218" s="9">
        <f t="shared" si="208"/>
        <v>0</v>
      </c>
    </row>
    <row r="13219" spans="9:9" ht="18.75" x14ac:dyDescent="0.25">
      <c r="I13219" s="9">
        <f t="shared" si="208"/>
        <v>0</v>
      </c>
    </row>
    <row r="13220" spans="9:9" ht="18.75" x14ac:dyDescent="0.25">
      <c r="I13220" s="9">
        <f t="shared" si="208"/>
        <v>0</v>
      </c>
    </row>
    <row r="13221" spans="9:9" ht="18.75" x14ac:dyDescent="0.25">
      <c r="I13221" s="9">
        <f t="shared" si="208"/>
        <v>0</v>
      </c>
    </row>
    <row r="13222" spans="9:9" ht="18.75" x14ac:dyDescent="0.25">
      <c r="I13222" s="9">
        <f t="shared" si="208"/>
        <v>0</v>
      </c>
    </row>
    <row r="13223" spans="9:9" ht="18.75" x14ac:dyDescent="0.25">
      <c r="I13223" s="9">
        <f t="shared" si="208"/>
        <v>0</v>
      </c>
    </row>
    <row r="13224" spans="9:9" ht="18.75" x14ac:dyDescent="0.25">
      <c r="I13224" s="9">
        <f t="shared" si="208"/>
        <v>0</v>
      </c>
    </row>
    <row r="13225" spans="9:9" ht="18.75" x14ac:dyDescent="0.25">
      <c r="I13225" s="9">
        <f t="shared" si="208"/>
        <v>0</v>
      </c>
    </row>
    <row r="13226" spans="9:9" ht="18.75" x14ac:dyDescent="0.25">
      <c r="I13226" s="9">
        <f t="shared" si="208"/>
        <v>0</v>
      </c>
    </row>
    <row r="13227" spans="9:9" ht="18.75" x14ac:dyDescent="0.25">
      <c r="I13227" s="9">
        <f t="shared" si="208"/>
        <v>0</v>
      </c>
    </row>
    <row r="13228" spans="9:9" ht="18.75" x14ac:dyDescent="0.25">
      <c r="I13228" s="9">
        <f t="shared" si="208"/>
        <v>0</v>
      </c>
    </row>
    <row r="13229" spans="9:9" ht="18.75" x14ac:dyDescent="0.25">
      <c r="I13229" s="9">
        <f t="shared" si="208"/>
        <v>0</v>
      </c>
    </row>
    <row r="13230" spans="9:9" ht="18.75" x14ac:dyDescent="0.25">
      <c r="I13230" s="9">
        <f t="shared" si="208"/>
        <v>0</v>
      </c>
    </row>
    <row r="13231" spans="9:9" ht="18.75" x14ac:dyDescent="0.25">
      <c r="I13231" s="9">
        <f t="shared" si="208"/>
        <v>0</v>
      </c>
    </row>
    <row r="13232" spans="9:9" ht="18.75" x14ac:dyDescent="0.25">
      <c r="I13232" s="9">
        <f t="shared" si="208"/>
        <v>0</v>
      </c>
    </row>
    <row r="13233" spans="9:9" ht="18.75" x14ac:dyDescent="0.25">
      <c r="I13233" s="9">
        <f t="shared" si="208"/>
        <v>0</v>
      </c>
    </row>
    <row r="13234" spans="9:9" ht="18.75" x14ac:dyDescent="0.25">
      <c r="I13234" s="9">
        <f t="shared" si="208"/>
        <v>0</v>
      </c>
    </row>
    <row r="13235" spans="9:9" ht="18.75" x14ac:dyDescent="0.25">
      <c r="I13235" s="9">
        <f t="shared" si="208"/>
        <v>0</v>
      </c>
    </row>
    <row r="13236" spans="9:9" ht="18.75" x14ac:dyDescent="0.25">
      <c r="I13236" s="9">
        <f t="shared" si="208"/>
        <v>0</v>
      </c>
    </row>
    <row r="13237" spans="9:9" ht="18.75" x14ac:dyDescent="0.25">
      <c r="I13237" s="9">
        <f t="shared" si="208"/>
        <v>0</v>
      </c>
    </row>
    <row r="13238" spans="9:9" ht="18.75" x14ac:dyDescent="0.25">
      <c r="I13238" s="9">
        <f t="shared" si="208"/>
        <v>0</v>
      </c>
    </row>
    <row r="13239" spans="9:9" ht="18.75" x14ac:dyDescent="0.25">
      <c r="I13239" s="9">
        <f t="shared" si="208"/>
        <v>0</v>
      </c>
    </row>
    <row r="13240" spans="9:9" ht="18.75" x14ac:dyDescent="0.25">
      <c r="I13240" s="9">
        <f t="shared" si="208"/>
        <v>0</v>
      </c>
    </row>
    <row r="13241" spans="9:9" ht="18.75" x14ac:dyDescent="0.25">
      <c r="I13241" s="9">
        <f t="shared" si="208"/>
        <v>0</v>
      </c>
    </row>
    <row r="13242" spans="9:9" ht="18.75" x14ac:dyDescent="0.25">
      <c r="I13242" s="9">
        <f t="shared" si="208"/>
        <v>0</v>
      </c>
    </row>
    <row r="13243" spans="9:9" ht="18.75" x14ac:dyDescent="0.25">
      <c r="I13243" s="9">
        <f t="shared" si="208"/>
        <v>0</v>
      </c>
    </row>
    <row r="13244" spans="9:9" ht="18.75" x14ac:dyDescent="0.25">
      <c r="I13244" s="9">
        <f t="shared" si="208"/>
        <v>0</v>
      </c>
    </row>
    <row r="13245" spans="9:9" ht="18.75" x14ac:dyDescent="0.25">
      <c r="I13245" s="9">
        <f t="shared" si="208"/>
        <v>0</v>
      </c>
    </row>
    <row r="13246" spans="9:9" ht="18.75" x14ac:dyDescent="0.25">
      <c r="I13246" s="9">
        <f t="shared" si="208"/>
        <v>0</v>
      </c>
    </row>
    <row r="13247" spans="9:9" ht="18.75" x14ac:dyDescent="0.25">
      <c r="I13247" s="9">
        <f t="shared" si="208"/>
        <v>0</v>
      </c>
    </row>
    <row r="13248" spans="9:9" ht="18.75" x14ac:dyDescent="0.25">
      <c r="I13248" s="9">
        <f t="shared" si="208"/>
        <v>0</v>
      </c>
    </row>
    <row r="13249" spans="9:9" ht="18.75" x14ac:dyDescent="0.25">
      <c r="I13249" s="9">
        <f t="shared" si="208"/>
        <v>0</v>
      </c>
    </row>
    <row r="13250" spans="9:9" ht="18.75" x14ac:dyDescent="0.25">
      <c r="I13250" s="9">
        <f t="shared" si="208"/>
        <v>0</v>
      </c>
    </row>
    <row r="13251" spans="9:9" ht="18.75" x14ac:dyDescent="0.25">
      <c r="I13251" s="9">
        <f t="shared" si="208"/>
        <v>0</v>
      </c>
    </row>
    <row r="13252" spans="9:9" ht="18.75" x14ac:dyDescent="0.25">
      <c r="I13252" s="9">
        <f t="shared" si="208"/>
        <v>0</v>
      </c>
    </row>
    <row r="13253" spans="9:9" ht="18.75" x14ac:dyDescent="0.25">
      <c r="I13253" s="9">
        <f t="shared" si="208"/>
        <v>0</v>
      </c>
    </row>
    <row r="13254" spans="9:9" ht="18.75" x14ac:dyDescent="0.25">
      <c r="I13254" s="9">
        <f t="shared" si="208"/>
        <v>0</v>
      </c>
    </row>
    <row r="13255" spans="9:9" ht="18.75" x14ac:dyDescent="0.25">
      <c r="I13255" s="9">
        <f t="shared" si="208"/>
        <v>0</v>
      </c>
    </row>
    <row r="13256" spans="9:9" ht="18.75" x14ac:dyDescent="0.25">
      <c r="I13256" s="9">
        <f t="shared" ref="I13256:I13319" si="209">IFERROR((G13256*F13256)-H13256,"")</f>
        <v>0</v>
      </c>
    </row>
    <row r="13257" spans="9:9" ht="18.75" x14ac:dyDescent="0.25">
      <c r="I13257" s="9">
        <f t="shared" si="209"/>
        <v>0</v>
      </c>
    </row>
    <row r="13258" spans="9:9" ht="18.75" x14ac:dyDescent="0.25">
      <c r="I13258" s="9">
        <f t="shared" si="209"/>
        <v>0</v>
      </c>
    </row>
    <row r="13259" spans="9:9" ht="18.75" x14ac:dyDescent="0.25">
      <c r="I13259" s="9">
        <f t="shared" si="209"/>
        <v>0</v>
      </c>
    </row>
    <row r="13260" spans="9:9" ht="18.75" x14ac:dyDescent="0.25">
      <c r="I13260" s="9">
        <f t="shared" si="209"/>
        <v>0</v>
      </c>
    </row>
    <row r="13261" spans="9:9" ht="18.75" x14ac:dyDescent="0.25">
      <c r="I13261" s="9">
        <f t="shared" si="209"/>
        <v>0</v>
      </c>
    </row>
    <row r="13262" spans="9:9" ht="18.75" x14ac:dyDescent="0.25">
      <c r="I13262" s="9">
        <f t="shared" si="209"/>
        <v>0</v>
      </c>
    </row>
    <row r="13263" spans="9:9" ht="18.75" x14ac:dyDescent="0.25">
      <c r="I13263" s="9">
        <f t="shared" si="209"/>
        <v>0</v>
      </c>
    </row>
    <row r="13264" spans="9:9" ht="18.75" x14ac:dyDescent="0.25">
      <c r="I13264" s="9">
        <f t="shared" si="209"/>
        <v>0</v>
      </c>
    </row>
    <row r="13265" spans="9:9" ht="18.75" x14ac:dyDescent="0.25">
      <c r="I13265" s="9">
        <f t="shared" si="209"/>
        <v>0</v>
      </c>
    </row>
    <row r="13266" spans="9:9" ht="18.75" x14ac:dyDescent="0.25">
      <c r="I13266" s="9">
        <f t="shared" si="209"/>
        <v>0</v>
      </c>
    </row>
    <row r="13267" spans="9:9" ht="18.75" x14ac:dyDescent="0.25">
      <c r="I13267" s="9">
        <f t="shared" si="209"/>
        <v>0</v>
      </c>
    </row>
    <row r="13268" spans="9:9" ht="18.75" x14ac:dyDescent="0.25">
      <c r="I13268" s="9">
        <f t="shared" si="209"/>
        <v>0</v>
      </c>
    </row>
    <row r="13269" spans="9:9" ht="18.75" x14ac:dyDescent="0.25">
      <c r="I13269" s="9">
        <f t="shared" si="209"/>
        <v>0</v>
      </c>
    </row>
    <row r="13270" spans="9:9" ht="18.75" x14ac:dyDescent="0.25">
      <c r="I13270" s="9">
        <f t="shared" si="209"/>
        <v>0</v>
      </c>
    </row>
    <row r="13271" spans="9:9" ht="18.75" x14ac:dyDescent="0.25">
      <c r="I13271" s="9">
        <f t="shared" si="209"/>
        <v>0</v>
      </c>
    </row>
    <row r="13272" spans="9:9" ht="18.75" x14ac:dyDescent="0.25">
      <c r="I13272" s="9">
        <f t="shared" si="209"/>
        <v>0</v>
      </c>
    </row>
    <row r="13273" spans="9:9" ht="18.75" x14ac:dyDescent="0.25">
      <c r="I13273" s="9">
        <f t="shared" si="209"/>
        <v>0</v>
      </c>
    </row>
    <row r="13274" spans="9:9" ht="18.75" x14ac:dyDescent="0.25">
      <c r="I13274" s="9">
        <f t="shared" si="209"/>
        <v>0</v>
      </c>
    </row>
    <row r="13275" spans="9:9" ht="18.75" x14ac:dyDescent="0.25">
      <c r="I13275" s="9">
        <f t="shared" si="209"/>
        <v>0</v>
      </c>
    </row>
    <row r="13276" spans="9:9" ht="18.75" x14ac:dyDescent="0.25">
      <c r="I13276" s="9">
        <f t="shared" si="209"/>
        <v>0</v>
      </c>
    </row>
    <row r="13277" spans="9:9" ht="18.75" x14ac:dyDescent="0.25">
      <c r="I13277" s="9">
        <f t="shared" si="209"/>
        <v>0</v>
      </c>
    </row>
    <row r="13278" spans="9:9" ht="18.75" x14ac:dyDescent="0.25">
      <c r="I13278" s="9">
        <f t="shared" si="209"/>
        <v>0</v>
      </c>
    </row>
    <row r="13279" spans="9:9" ht="18.75" x14ac:dyDescent="0.25">
      <c r="I13279" s="9">
        <f t="shared" si="209"/>
        <v>0</v>
      </c>
    </row>
    <row r="13280" spans="9:9" ht="18.75" x14ac:dyDescent="0.25">
      <c r="I13280" s="9">
        <f t="shared" si="209"/>
        <v>0</v>
      </c>
    </row>
    <row r="13281" spans="9:9" ht="18.75" x14ac:dyDescent="0.25">
      <c r="I13281" s="9">
        <f t="shared" si="209"/>
        <v>0</v>
      </c>
    </row>
    <row r="13282" spans="9:9" ht="18.75" x14ac:dyDescent="0.25">
      <c r="I13282" s="9">
        <f t="shared" si="209"/>
        <v>0</v>
      </c>
    </row>
    <row r="13283" spans="9:9" ht="18.75" x14ac:dyDescent="0.25">
      <c r="I13283" s="9">
        <f t="shared" si="209"/>
        <v>0</v>
      </c>
    </row>
    <row r="13284" spans="9:9" ht="18.75" x14ac:dyDescent="0.25">
      <c r="I13284" s="9">
        <f t="shared" si="209"/>
        <v>0</v>
      </c>
    </row>
    <row r="13285" spans="9:9" ht="18.75" x14ac:dyDescent="0.25">
      <c r="I13285" s="9">
        <f t="shared" si="209"/>
        <v>0</v>
      </c>
    </row>
    <row r="13286" spans="9:9" ht="18.75" x14ac:dyDescent="0.25">
      <c r="I13286" s="9">
        <f t="shared" si="209"/>
        <v>0</v>
      </c>
    </row>
    <row r="13287" spans="9:9" ht="18.75" x14ac:dyDescent="0.25">
      <c r="I13287" s="9">
        <f t="shared" si="209"/>
        <v>0</v>
      </c>
    </row>
    <row r="13288" spans="9:9" ht="18.75" x14ac:dyDescent="0.25">
      <c r="I13288" s="9">
        <f t="shared" si="209"/>
        <v>0</v>
      </c>
    </row>
    <row r="13289" spans="9:9" ht="18.75" x14ac:dyDescent="0.25">
      <c r="I13289" s="9">
        <f t="shared" si="209"/>
        <v>0</v>
      </c>
    </row>
    <row r="13290" spans="9:9" ht="18.75" x14ac:dyDescent="0.25">
      <c r="I13290" s="9">
        <f t="shared" si="209"/>
        <v>0</v>
      </c>
    </row>
    <row r="13291" spans="9:9" ht="18.75" x14ac:dyDescent="0.25">
      <c r="I13291" s="9">
        <f t="shared" si="209"/>
        <v>0</v>
      </c>
    </row>
    <row r="13292" spans="9:9" ht="18.75" x14ac:dyDescent="0.25">
      <c r="I13292" s="9">
        <f t="shared" si="209"/>
        <v>0</v>
      </c>
    </row>
    <row r="13293" spans="9:9" ht="18.75" x14ac:dyDescent="0.25">
      <c r="I13293" s="9">
        <f t="shared" si="209"/>
        <v>0</v>
      </c>
    </row>
    <row r="13294" spans="9:9" ht="18.75" x14ac:dyDescent="0.25">
      <c r="I13294" s="9">
        <f t="shared" si="209"/>
        <v>0</v>
      </c>
    </row>
    <row r="13295" spans="9:9" ht="18.75" x14ac:dyDescent="0.25">
      <c r="I13295" s="9">
        <f t="shared" si="209"/>
        <v>0</v>
      </c>
    </row>
    <row r="13296" spans="9:9" ht="18.75" x14ac:dyDescent="0.25">
      <c r="I13296" s="9">
        <f t="shared" si="209"/>
        <v>0</v>
      </c>
    </row>
    <row r="13297" spans="9:9" ht="18.75" x14ac:dyDescent="0.25">
      <c r="I13297" s="9">
        <f t="shared" si="209"/>
        <v>0</v>
      </c>
    </row>
    <row r="13298" spans="9:9" ht="18.75" x14ac:dyDescent="0.25">
      <c r="I13298" s="9">
        <f t="shared" si="209"/>
        <v>0</v>
      </c>
    </row>
    <row r="13299" spans="9:9" ht="18.75" x14ac:dyDescent="0.25">
      <c r="I13299" s="9">
        <f t="shared" si="209"/>
        <v>0</v>
      </c>
    </row>
    <row r="13300" spans="9:9" ht="18.75" x14ac:dyDescent="0.25">
      <c r="I13300" s="9">
        <f t="shared" si="209"/>
        <v>0</v>
      </c>
    </row>
    <row r="13301" spans="9:9" ht="18.75" x14ac:dyDescent="0.25">
      <c r="I13301" s="9">
        <f t="shared" si="209"/>
        <v>0</v>
      </c>
    </row>
    <row r="13302" spans="9:9" ht="18.75" x14ac:dyDescent="0.25">
      <c r="I13302" s="9">
        <f t="shared" si="209"/>
        <v>0</v>
      </c>
    </row>
    <row r="13303" spans="9:9" ht="18.75" x14ac:dyDescent="0.25">
      <c r="I13303" s="9">
        <f t="shared" si="209"/>
        <v>0</v>
      </c>
    </row>
    <row r="13304" spans="9:9" ht="18.75" x14ac:dyDescent="0.25">
      <c r="I13304" s="9">
        <f t="shared" si="209"/>
        <v>0</v>
      </c>
    </row>
    <row r="13305" spans="9:9" ht="18.75" x14ac:dyDescent="0.25">
      <c r="I13305" s="9">
        <f t="shared" si="209"/>
        <v>0</v>
      </c>
    </row>
    <row r="13306" spans="9:9" ht="18.75" x14ac:dyDescent="0.25">
      <c r="I13306" s="9">
        <f t="shared" si="209"/>
        <v>0</v>
      </c>
    </row>
    <row r="13307" spans="9:9" ht="18.75" x14ac:dyDescent="0.25">
      <c r="I13307" s="9">
        <f t="shared" si="209"/>
        <v>0</v>
      </c>
    </row>
    <row r="13308" spans="9:9" ht="18.75" x14ac:dyDescent="0.25">
      <c r="I13308" s="9">
        <f t="shared" si="209"/>
        <v>0</v>
      </c>
    </row>
    <row r="13309" spans="9:9" ht="18.75" x14ac:dyDescent="0.25">
      <c r="I13309" s="9">
        <f t="shared" si="209"/>
        <v>0</v>
      </c>
    </row>
    <row r="13310" spans="9:9" ht="18.75" x14ac:dyDescent="0.25">
      <c r="I13310" s="9">
        <f t="shared" si="209"/>
        <v>0</v>
      </c>
    </row>
    <row r="13311" spans="9:9" ht="18.75" x14ac:dyDescent="0.25">
      <c r="I13311" s="9">
        <f t="shared" si="209"/>
        <v>0</v>
      </c>
    </row>
    <row r="13312" spans="9:9" ht="18.75" x14ac:dyDescent="0.25">
      <c r="I13312" s="9">
        <f t="shared" si="209"/>
        <v>0</v>
      </c>
    </row>
    <row r="13313" spans="9:9" ht="18.75" x14ac:dyDescent="0.25">
      <c r="I13313" s="9">
        <f t="shared" si="209"/>
        <v>0</v>
      </c>
    </row>
    <row r="13314" spans="9:9" ht="18.75" x14ac:dyDescent="0.25">
      <c r="I13314" s="9">
        <f t="shared" si="209"/>
        <v>0</v>
      </c>
    </row>
    <row r="13315" spans="9:9" ht="18.75" x14ac:dyDescent="0.25">
      <c r="I13315" s="9">
        <f t="shared" si="209"/>
        <v>0</v>
      </c>
    </row>
    <row r="13316" spans="9:9" ht="18.75" x14ac:dyDescent="0.25">
      <c r="I13316" s="9">
        <f t="shared" si="209"/>
        <v>0</v>
      </c>
    </row>
    <row r="13317" spans="9:9" ht="18.75" x14ac:dyDescent="0.25">
      <c r="I13317" s="9">
        <f t="shared" si="209"/>
        <v>0</v>
      </c>
    </row>
    <row r="13318" spans="9:9" ht="18.75" x14ac:dyDescent="0.25">
      <c r="I13318" s="9">
        <f t="shared" si="209"/>
        <v>0</v>
      </c>
    </row>
    <row r="13319" spans="9:9" ht="18.75" x14ac:dyDescent="0.25">
      <c r="I13319" s="9">
        <f t="shared" si="209"/>
        <v>0</v>
      </c>
    </row>
    <row r="13320" spans="9:9" ht="18.75" x14ac:dyDescent="0.25">
      <c r="I13320" s="9">
        <f t="shared" ref="I13320:I13383" si="210">IFERROR((G13320*F13320)-H13320,"")</f>
        <v>0</v>
      </c>
    </row>
    <row r="13321" spans="9:9" ht="18.75" x14ac:dyDescent="0.25">
      <c r="I13321" s="9">
        <f t="shared" si="210"/>
        <v>0</v>
      </c>
    </row>
    <row r="13322" spans="9:9" ht="18.75" x14ac:dyDescent="0.25">
      <c r="I13322" s="9">
        <f t="shared" si="210"/>
        <v>0</v>
      </c>
    </row>
    <row r="13323" spans="9:9" ht="18.75" x14ac:dyDescent="0.25">
      <c r="I13323" s="9">
        <f t="shared" si="210"/>
        <v>0</v>
      </c>
    </row>
    <row r="13324" spans="9:9" ht="18.75" x14ac:dyDescent="0.25">
      <c r="I13324" s="9">
        <f t="shared" si="210"/>
        <v>0</v>
      </c>
    </row>
    <row r="13325" spans="9:9" ht="18.75" x14ac:dyDescent="0.25">
      <c r="I13325" s="9">
        <f t="shared" si="210"/>
        <v>0</v>
      </c>
    </row>
    <row r="13326" spans="9:9" ht="18.75" x14ac:dyDescent="0.25">
      <c r="I13326" s="9">
        <f t="shared" si="210"/>
        <v>0</v>
      </c>
    </row>
    <row r="13327" spans="9:9" ht="18.75" x14ac:dyDescent="0.25">
      <c r="I13327" s="9">
        <f t="shared" si="210"/>
        <v>0</v>
      </c>
    </row>
    <row r="13328" spans="9:9" ht="18.75" x14ac:dyDescent="0.25">
      <c r="I13328" s="9">
        <f t="shared" si="210"/>
        <v>0</v>
      </c>
    </row>
    <row r="13329" spans="9:9" ht="18.75" x14ac:dyDescent="0.25">
      <c r="I13329" s="9">
        <f t="shared" si="210"/>
        <v>0</v>
      </c>
    </row>
    <row r="13330" spans="9:9" ht="18.75" x14ac:dyDescent="0.25">
      <c r="I13330" s="9">
        <f t="shared" si="210"/>
        <v>0</v>
      </c>
    </row>
    <row r="13331" spans="9:9" ht="18.75" x14ac:dyDescent="0.25">
      <c r="I13331" s="9">
        <f t="shared" si="210"/>
        <v>0</v>
      </c>
    </row>
    <row r="13332" spans="9:9" ht="18.75" x14ac:dyDescent="0.25">
      <c r="I13332" s="9">
        <f t="shared" si="210"/>
        <v>0</v>
      </c>
    </row>
    <row r="13333" spans="9:9" ht="18.75" x14ac:dyDescent="0.25">
      <c r="I13333" s="9">
        <f t="shared" si="210"/>
        <v>0</v>
      </c>
    </row>
    <row r="13334" spans="9:9" ht="18.75" x14ac:dyDescent="0.25">
      <c r="I13334" s="9">
        <f t="shared" si="210"/>
        <v>0</v>
      </c>
    </row>
    <row r="13335" spans="9:9" ht="18.75" x14ac:dyDescent="0.25">
      <c r="I13335" s="9">
        <f t="shared" si="210"/>
        <v>0</v>
      </c>
    </row>
    <row r="13336" spans="9:9" ht="18.75" x14ac:dyDescent="0.25">
      <c r="I13336" s="9">
        <f t="shared" si="210"/>
        <v>0</v>
      </c>
    </row>
    <row r="13337" spans="9:9" ht="18.75" x14ac:dyDescent="0.25">
      <c r="I13337" s="9">
        <f t="shared" si="210"/>
        <v>0</v>
      </c>
    </row>
    <row r="13338" spans="9:9" ht="18.75" x14ac:dyDescent="0.25">
      <c r="I13338" s="9">
        <f t="shared" si="210"/>
        <v>0</v>
      </c>
    </row>
    <row r="13339" spans="9:9" ht="18.75" x14ac:dyDescent="0.25">
      <c r="I13339" s="9">
        <f t="shared" si="210"/>
        <v>0</v>
      </c>
    </row>
    <row r="13340" spans="9:9" ht="18.75" x14ac:dyDescent="0.25">
      <c r="I13340" s="9">
        <f t="shared" si="210"/>
        <v>0</v>
      </c>
    </row>
    <row r="13341" spans="9:9" ht="18.75" x14ac:dyDescent="0.25">
      <c r="I13341" s="9">
        <f t="shared" si="210"/>
        <v>0</v>
      </c>
    </row>
    <row r="13342" spans="9:9" ht="18.75" x14ac:dyDescent="0.25">
      <c r="I13342" s="9">
        <f t="shared" si="210"/>
        <v>0</v>
      </c>
    </row>
    <row r="13343" spans="9:9" ht="18.75" x14ac:dyDescent="0.25">
      <c r="I13343" s="9">
        <f t="shared" si="210"/>
        <v>0</v>
      </c>
    </row>
    <row r="13344" spans="9:9" ht="18.75" x14ac:dyDescent="0.25">
      <c r="I13344" s="9">
        <f t="shared" si="210"/>
        <v>0</v>
      </c>
    </row>
    <row r="13345" spans="9:9" ht="18.75" x14ac:dyDescent="0.25">
      <c r="I13345" s="9">
        <f t="shared" si="210"/>
        <v>0</v>
      </c>
    </row>
    <row r="13346" spans="9:9" ht="18.75" x14ac:dyDescent="0.25">
      <c r="I13346" s="9">
        <f t="shared" si="210"/>
        <v>0</v>
      </c>
    </row>
    <row r="13347" spans="9:9" ht="18.75" x14ac:dyDescent="0.25">
      <c r="I13347" s="9">
        <f t="shared" si="210"/>
        <v>0</v>
      </c>
    </row>
    <row r="13348" spans="9:9" ht="18.75" x14ac:dyDescent="0.25">
      <c r="I13348" s="9">
        <f t="shared" si="210"/>
        <v>0</v>
      </c>
    </row>
    <row r="13349" spans="9:9" ht="18.75" x14ac:dyDescent="0.25">
      <c r="I13349" s="9">
        <f t="shared" si="210"/>
        <v>0</v>
      </c>
    </row>
    <row r="13350" spans="9:9" ht="18.75" x14ac:dyDescent="0.25">
      <c r="I13350" s="9">
        <f t="shared" si="210"/>
        <v>0</v>
      </c>
    </row>
    <row r="13351" spans="9:9" ht="18.75" x14ac:dyDescent="0.25">
      <c r="I13351" s="9">
        <f t="shared" si="210"/>
        <v>0</v>
      </c>
    </row>
    <row r="13352" spans="9:9" ht="18.75" x14ac:dyDescent="0.25">
      <c r="I13352" s="9">
        <f t="shared" si="210"/>
        <v>0</v>
      </c>
    </row>
    <row r="13353" spans="9:9" ht="18.75" x14ac:dyDescent="0.25">
      <c r="I13353" s="9">
        <f t="shared" si="210"/>
        <v>0</v>
      </c>
    </row>
    <row r="13354" spans="9:9" ht="18.75" x14ac:dyDescent="0.25">
      <c r="I13354" s="9">
        <f t="shared" si="210"/>
        <v>0</v>
      </c>
    </row>
    <row r="13355" spans="9:9" ht="18.75" x14ac:dyDescent="0.25">
      <c r="I13355" s="9">
        <f t="shared" si="210"/>
        <v>0</v>
      </c>
    </row>
    <row r="13356" spans="9:9" ht="18.75" x14ac:dyDescent="0.25">
      <c r="I13356" s="9">
        <f t="shared" si="210"/>
        <v>0</v>
      </c>
    </row>
    <row r="13357" spans="9:9" ht="18.75" x14ac:dyDescent="0.25">
      <c r="I13357" s="9">
        <f t="shared" si="210"/>
        <v>0</v>
      </c>
    </row>
    <row r="13358" spans="9:9" ht="18.75" x14ac:dyDescent="0.25">
      <c r="I13358" s="9">
        <f t="shared" si="210"/>
        <v>0</v>
      </c>
    </row>
    <row r="13359" spans="9:9" ht="18.75" x14ac:dyDescent="0.25">
      <c r="I13359" s="9">
        <f t="shared" si="210"/>
        <v>0</v>
      </c>
    </row>
    <row r="13360" spans="9:9" ht="18.75" x14ac:dyDescent="0.25">
      <c r="I13360" s="9">
        <f t="shared" si="210"/>
        <v>0</v>
      </c>
    </row>
    <row r="13361" spans="9:9" ht="18.75" x14ac:dyDescent="0.25">
      <c r="I13361" s="9">
        <f t="shared" si="210"/>
        <v>0</v>
      </c>
    </row>
    <row r="13362" spans="9:9" ht="18.75" x14ac:dyDescent="0.25">
      <c r="I13362" s="9">
        <f t="shared" si="210"/>
        <v>0</v>
      </c>
    </row>
    <row r="13363" spans="9:9" ht="18.75" x14ac:dyDescent="0.25">
      <c r="I13363" s="9">
        <f t="shared" si="210"/>
        <v>0</v>
      </c>
    </row>
    <row r="13364" spans="9:9" ht="18.75" x14ac:dyDescent="0.25">
      <c r="I13364" s="9">
        <f t="shared" si="210"/>
        <v>0</v>
      </c>
    </row>
    <row r="13365" spans="9:9" ht="18.75" x14ac:dyDescent="0.25">
      <c r="I13365" s="9">
        <f t="shared" si="210"/>
        <v>0</v>
      </c>
    </row>
    <row r="13366" spans="9:9" ht="18.75" x14ac:dyDescent="0.25">
      <c r="I13366" s="9">
        <f t="shared" si="210"/>
        <v>0</v>
      </c>
    </row>
    <row r="13367" spans="9:9" ht="18.75" x14ac:dyDescent="0.25">
      <c r="I13367" s="9">
        <f t="shared" si="210"/>
        <v>0</v>
      </c>
    </row>
    <row r="13368" spans="9:9" ht="18.75" x14ac:dyDescent="0.25">
      <c r="I13368" s="9">
        <f t="shared" si="210"/>
        <v>0</v>
      </c>
    </row>
    <row r="13369" spans="9:9" ht="18.75" x14ac:dyDescent="0.25">
      <c r="I13369" s="9">
        <f t="shared" si="210"/>
        <v>0</v>
      </c>
    </row>
    <row r="13370" spans="9:9" ht="18.75" x14ac:dyDescent="0.25">
      <c r="I13370" s="9">
        <f t="shared" si="210"/>
        <v>0</v>
      </c>
    </row>
    <row r="13371" spans="9:9" ht="18.75" x14ac:dyDescent="0.25">
      <c r="I13371" s="9">
        <f t="shared" si="210"/>
        <v>0</v>
      </c>
    </row>
    <row r="13372" spans="9:9" ht="18.75" x14ac:dyDescent="0.25">
      <c r="I13372" s="9">
        <f t="shared" si="210"/>
        <v>0</v>
      </c>
    </row>
    <row r="13373" spans="9:9" ht="18.75" x14ac:dyDescent="0.25">
      <c r="I13373" s="9">
        <f t="shared" si="210"/>
        <v>0</v>
      </c>
    </row>
    <row r="13374" spans="9:9" ht="18.75" x14ac:dyDescent="0.25">
      <c r="I13374" s="9">
        <f t="shared" si="210"/>
        <v>0</v>
      </c>
    </row>
    <row r="13375" spans="9:9" ht="18.75" x14ac:dyDescent="0.25">
      <c r="I13375" s="9">
        <f t="shared" si="210"/>
        <v>0</v>
      </c>
    </row>
    <row r="13376" spans="9:9" ht="18.75" x14ac:dyDescent="0.25">
      <c r="I13376" s="9">
        <f t="shared" si="210"/>
        <v>0</v>
      </c>
    </row>
    <row r="13377" spans="9:9" ht="18.75" x14ac:dyDescent="0.25">
      <c r="I13377" s="9">
        <f t="shared" si="210"/>
        <v>0</v>
      </c>
    </row>
    <row r="13378" spans="9:9" ht="18.75" x14ac:dyDescent="0.25">
      <c r="I13378" s="9">
        <f t="shared" si="210"/>
        <v>0</v>
      </c>
    </row>
    <row r="13379" spans="9:9" ht="18.75" x14ac:dyDescent="0.25">
      <c r="I13379" s="9">
        <f t="shared" si="210"/>
        <v>0</v>
      </c>
    </row>
    <row r="13380" spans="9:9" ht="18.75" x14ac:dyDescent="0.25">
      <c r="I13380" s="9">
        <f t="shared" si="210"/>
        <v>0</v>
      </c>
    </row>
    <row r="13381" spans="9:9" ht="18.75" x14ac:dyDescent="0.25">
      <c r="I13381" s="9">
        <f t="shared" si="210"/>
        <v>0</v>
      </c>
    </row>
    <row r="13382" spans="9:9" ht="18.75" x14ac:dyDescent="0.25">
      <c r="I13382" s="9">
        <f t="shared" si="210"/>
        <v>0</v>
      </c>
    </row>
    <row r="13383" spans="9:9" ht="18.75" x14ac:dyDescent="0.25">
      <c r="I13383" s="9">
        <f t="shared" si="210"/>
        <v>0</v>
      </c>
    </row>
    <row r="13384" spans="9:9" ht="18.75" x14ac:dyDescent="0.25">
      <c r="I13384" s="9">
        <f t="shared" ref="I13384:I13447" si="211">IFERROR((G13384*F13384)-H13384,"")</f>
        <v>0</v>
      </c>
    </row>
    <row r="13385" spans="9:9" ht="18.75" x14ac:dyDescent="0.25">
      <c r="I13385" s="9">
        <f t="shared" si="211"/>
        <v>0</v>
      </c>
    </row>
    <row r="13386" spans="9:9" ht="18.75" x14ac:dyDescent="0.25">
      <c r="I13386" s="9">
        <f t="shared" si="211"/>
        <v>0</v>
      </c>
    </row>
    <row r="13387" spans="9:9" ht="18.75" x14ac:dyDescent="0.25">
      <c r="I13387" s="9">
        <f t="shared" si="211"/>
        <v>0</v>
      </c>
    </row>
    <row r="13388" spans="9:9" ht="18.75" x14ac:dyDescent="0.25">
      <c r="I13388" s="9">
        <f t="shared" si="211"/>
        <v>0</v>
      </c>
    </row>
    <row r="13389" spans="9:9" ht="18.75" x14ac:dyDescent="0.25">
      <c r="I13389" s="9">
        <f t="shared" si="211"/>
        <v>0</v>
      </c>
    </row>
    <row r="13390" spans="9:9" ht="18.75" x14ac:dyDescent="0.25">
      <c r="I13390" s="9">
        <f t="shared" si="211"/>
        <v>0</v>
      </c>
    </row>
    <row r="13391" spans="9:9" ht="18.75" x14ac:dyDescent="0.25">
      <c r="I13391" s="9">
        <f t="shared" si="211"/>
        <v>0</v>
      </c>
    </row>
    <row r="13392" spans="9:9" ht="18.75" x14ac:dyDescent="0.25">
      <c r="I13392" s="9">
        <f t="shared" si="211"/>
        <v>0</v>
      </c>
    </row>
    <row r="13393" spans="9:9" ht="18.75" x14ac:dyDescent="0.25">
      <c r="I13393" s="9">
        <f t="shared" si="211"/>
        <v>0</v>
      </c>
    </row>
    <row r="13394" spans="9:9" ht="18.75" x14ac:dyDescent="0.25">
      <c r="I13394" s="9">
        <f t="shared" si="211"/>
        <v>0</v>
      </c>
    </row>
    <row r="13395" spans="9:9" ht="18.75" x14ac:dyDescent="0.25">
      <c r="I13395" s="9">
        <f t="shared" si="211"/>
        <v>0</v>
      </c>
    </row>
    <row r="13396" spans="9:9" ht="18.75" x14ac:dyDescent="0.25">
      <c r="I13396" s="9">
        <f t="shared" si="211"/>
        <v>0</v>
      </c>
    </row>
    <row r="13397" spans="9:9" ht="18.75" x14ac:dyDescent="0.25">
      <c r="I13397" s="9">
        <f t="shared" si="211"/>
        <v>0</v>
      </c>
    </row>
    <row r="13398" spans="9:9" ht="18.75" x14ac:dyDescent="0.25">
      <c r="I13398" s="9">
        <f t="shared" si="211"/>
        <v>0</v>
      </c>
    </row>
    <row r="13399" spans="9:9" ht="18.75" x14ac:dyDescent="0.25">
      <c r="I13399" s="9">
        <f t="shared" si="211"/>
        <v>0</v>
      </c>
    </row>
    <row r="13400" spans="9:9" ht="18.75" x14ac:dyDescent="0.25">
      <c r="I13400" s="9">
        <f t="shared" si="211"/>
        <v>0</v>
      </c>
    </row>
    <row r="13401" spans="9:9" ht="18.75" x14ac:dyDescent="0.25">
      <c r="I13401" s="9">
        <f t="shared" si="211"/>
        <v>0</v>
      </c>
    </row>
    <row r="13402" spans="9:9" ht="18.75" x14ac:dyDescent="0.25">
      <c r="I13402" s="9">
        <f t="shared" si="211"/>
        <v>0</v>
      </c>
    </row>
    <row r="13403" spans="9:9" ht="18.75" x14ac:dyDescent="0.25">
      <c r="I13403" s="9">
        <f t="shared" si="211"/>
        <v>0</v>
      </c>
    </row>
    <row r="13404" spans="9:9" ht="18.75" x14ac:dyDescent="0.25">
      <c r="I13404" s="9">
        <f t="shared" si="211"/>
        <v>0</v>
      </c>
    </row>
    <row r="13405" spans="9:9" ht="18.75" x14ac:dyDescent="0.25">
      <c r="I13405" s="9">
        <f t="shared" si="211"/>
        <v>0</v>
      </c>
    </row>
    <row r="13406" spans="9:9" ht="18.75" x14ac:dyDescent="0.25">
      <c r="I13406" s="9">
        <f t="shared" si="211"/>
        <v>0</v>
      </c>
    </row>
    <row r="13407" spans="9:9" ht="18.75" x14ac:dyDescent="0.25">
      <c r="I13407" s="9">
        <f t="shared" si="211"/>
        <v>0</v>
      </c>
    </row>
    <row r="13408" spans="9:9" ht="18.75" x14ac:dyDescent="0.25">
      <c r="I13408" s="9">
        <f t="shared" si="211"/>
        <v>0</v>
      </c>
    </row>
    <row r="13409" spans="9:9" ht="18.75" x14ac:dyDescent="0.25">
      <c r="I13409" s="9">
        <f t="shared" si="211"/>
        <v>0</v>
      </c>
    </row>
    <row r="13410" spans="9:9" ht="18.75" x14ac:dyDescent="0.25">
      <c r="I13410" s="9">
        <f t="shared" si="211"/>
        <v>0</v>
      </c>
    </row>
    <row r="13411" spans="9:9" ht="18.75" x14ac:dyDescent="0.25">
      <c r="I13411" s="9">
        <f t="shared" si="211"/>
        <v>0</v>
      </c>
    </row>
    <row r="13412" spans="9:9" ht="18.75" x14ac:dyDescent="0.25">
      <c r="I13412" s="9">
        <f t="shared" si="211"/>
        <v>0</v>
      </c>
    </row>
    <row r="13413" spans="9:9" ht="18.75" x14ac:dyDescent="0.25">
      <c r="I13413" s="9">
        <f t="shared" si="211"/>
        <v>0</v>
      </c>
    </row>
    <row r="13414" spans="9:9" ht="18.75" x14ac:dyDescent="0.25">
      <c r="I13414" s="9">
        <f t="shared" si="211"/>
        <v>0</v>
      </c>
    </row>
    <row r="13415" spans="9:9" ht="18.75" x14ac:dyDescent="0.25">
      <c r="I13415" s="9">
        <f t="shared" si="211"/>
        <v>0</v>
      </c>
    </row>
    <row r="13416" spans="9:9" ht="18.75" x14ac:dyDescent="0.25">
      <c r="I13416" s="9">
        <f t="shared" si="211"/>
        <v>0</v>
      </c>
    </row>
    <row r="13417" spans="9:9" ht="18.75" x14ac:dyDescent="0.25">
      <c r="I13417" s="9">
        <f t="shared" si="211"/>
        <v>0</v>
      </c>
    </row>
    <row r="13418" spans="9:9" ht="18.75" x14ac:dyDescent="0.25">
      <c r="I13418" s="9">
        <f t="shared" si="211"/>
        <v>0</v>
      </c>
    </row>
    <row r="13419" spans="9:9" ht="18.75" x14ac:dyDescent="0.25">
      <c r="I13419" s="9">
        <f t="shared" si="211"/>
        <v>0</v>
      </c>
    </row>
    <row r="13420" spans="9:9" ht="18.75" x14ac:dyDescent="0.25">
      <c r="I13420" s="9">
        <f t="shared" si="211"/>
        <v>0</v>
      </c>
    </row>
    <row r="13421" spans="9:9" ht="18.75" x14ac:dyDescent="0.25">
      <c r="I13421" s="9">
        <f t="shared" si="211"/>
        <v>0</v>
      </c>
    </row>
    <row r="13422" spans="9:9" ht="18.75" x14ac:dyDescent="0.25">
      <c r="I13422" s="9">
        <f t="shared" si="211"/>
        <v>0</v>
      </c>
    </row>
    <row r="13423" spans="9:9" ht="18.75" x14ac:dyDescent="0.25">
      <c r="I13423" s="9">
        <f t="shared" si="211"/>
        <v>0</v>
      </c>
    </row>
    <row r="13424" spans="9:9" ht="18.75" x14ac:dyDescent="0.25">
      <c r="I13424" s="9">
        <f t="shared" si="211"/>
        <v>0</v>
      </c>
    </row>
    <row r="13425" spans="9:9" ht="18.75" x14ac:dyDescent="0.25">
      <c r="I13425" s="9">
        <f t="shared" si="211"/>
        <v>0</v>
      </c>
    </row>
    <row r="13426" spans="9:9" ht="18.75" x14ac:dyDescent="0.25">
      <c r="I13426" s="9">
        <f t="shared" si="211"/>
        <v>0</v>
      </c>
    </row>
    <row r="13427" spans="9:9" ht="18.75" x14ac:dyDescent="0.25">
      <c r="I13427" s="9">
        <f t="shared" si="211"/>
        <v>0</v>
      </c>
    </row>
    <row r="13428" spans="9:9" ht="18.75" x14ac:dyDescent="0.25">
      <c r="I13428" s="9">
        <f t="shared" si="211"/>
        <v>0</v>
      </c>
    </row>
    <row r="13429" spans="9:9" ht="18.75" x14ac:dyDescent="0.25">
      <c r="I13429" s="9">
        <f t="shared" si="211"/>
        <v>0</v>
      </c>
    </row>
    <row r="13430" spans="9:9" ht="18.75" x14ac:dyDescent="0.25">
      <c r="I13430" s="9">
        <f t="shared" si="211"/>
        <v>0</v>
      </c>
    </row>
    <row r="13431" spans="9:9" ht="18.75" x14ac:dyDescent="0.25">
      <c r="I13431" s="9">
        <f t="shared" si="211"/>
        <v>0</v>
      </c>
    </row>
    <row r="13432" spans="9:9" ht="18.75" x14ac:dyDescent="0.25">
      <c r="I13432" s="9">
        <f t="shared" si="211"/>
        <v>0</v>
      </c>
    </row>
    <row r="13433" spans="9:9" ht="18.75" x14ac:dyDescent="0.25">
      <c r="I13433" s="9">
        <f t="shared" si="211"/>
        <v>0</v>
      </c>
    </row>
    <row r="13434" spans="9:9" ht="18.75" x14ac:dyDescent="0.25">
      <c r="I13434" s="9">
        <f t="shared" si="211"/>
        <v>0</v>
      </c>
    </row>
    <row r="13435" spans="9:9" ht="18.75" x14ac:dyDescent="0.25">
      <c r="I13435" s="9">
        <f t="shared" si="211"/>
        <v>0</v>
      </c>
    </row>
    <row r="13436" spans="9:9" ht="18.75" x14ac:dyDescent="0.25">
      <c r="I13436" s="9">
        <f t="shared" si="211"/>
        <v>0</v>
      </c>
    </row>
    <row r="13437" spans="9:9" ht="18.75" x14ac:dyDescent="0.25">
      <c r="I13437" s="9">
        <f t="shared" si="211"/>
        <v>0</v>
      </c>
    </row>
    <row r="13438" spans="9:9" ht="18.75" x14ac:dyDescent="0.25">
      <c r="I13438" s="9">
        <f t="shared" si="211"/>
        <v>0</v>
      </c>
    </row>
    <row r="13439" spans="9:9" ht="18.75" x14ac:dyDescent="0.25">
      <c r="I13439" s="9">
        <f t="shared" si="211"/>
        <v>0</v>
      </c>
    </row>
    <row r="13440" spans="9:9" ht="18.75" x14ac:dyDescent="0.25">
      <c r="I13440" s="9">
        <f t="shared" si="211"/>
        <v>0</v>
      </c>
    </row>
    <row r="13441" spans="9:9" ht="18.75" x14ac:dyDescent="0.25">
      <c r="I13441" s="9">
        <f t="shared" si="211"/>
        <v>0</v>
      </c>
    </row>
    <row r="13442" spans="9:9" ht="18.75" x14ac:dyDescent="0.25">
      <c r="I13442" s="9">
        <f t="shared" si="211"/>
        <v>0</v>
      </c>
    </row>
    <row r="13443" spans="9:9" ht="18.75" x14ac:dyDescent="0.25">
      <c r="I13443" s="9">
        <f t="shared" si="211"/>
        <v>0</v>
      </c>
    </row>
    <row r="13444" spans="9:9" ht="18.75" x14ac:dyDescent="0.25">
      <c r="I13444" s="9">
        <f t="shared" si="211"/>
        <v>0</v>
      </c>
    </row>
    <row r="13445" spans="9:9" ht="18.75" x14ac:dyDescent="0.25">
      <c r="I13445" s="9">
        <f t="shared" si="211"/>
        <v>0</v>
      </c>
    </row>
    <row r="13446" spans="9:9" ht="18.75" x14ac:dyDescent="0.25">
      <c r="I13446" s="9">
        <f t="shared" si="211"/>
        <v>0</v>
      </c>
    </row>
    <row r="13447" spans="9:9" ht="18.75" x14ac:dyDescent="0.25">
      <c r="I13447" s="9">
        <f t="shared" si="211"/>
        <v>0</v>
      </c>
    </row>
    <row r="13448" spans="9:9" ht="18.75" x14ac:dyDescent="0.25">
      <c r="I13448" s="9">
        <f t="shared" ref="I13448:I13511" si="212">IFERROR((G13448*F13448)-H13448,"")</f>
        <v>0</v>
      </c>
    </row>
    <row r="13449" spans="9:9" ht="18.75" x14ac:dyDescent="0.25">
      <c r="I13449" s="9">
        <f t="shared" si="212"/>
        <v>0</v>
      </c>
    </row>
    <row r="13450" spans="9:9" ht="18.75" x14ac:dyDescent="0.25">
      <c r="I13450" s="9">
        <f t="shared" si="212"/>
        <v>0</v>
      </c>
    </row>
    <row r="13451" spans="9:9" ht="18.75" x14ac:dyDescent="0.25">
      <c r="I13451" s="9">
        <f t="shared" si="212"/>
        <v>0</v>
      </c>
    </row>
    <row r="13452" spans="9:9" ht="18.75" x14ac:dyDescent="0.25">
      <c r="I13452" s="9">
        <f t="shared" si="212"/>
        <v>0</v>
      </c>
    </row>
    <row r="13453" spans="9:9" ht="18.75" x14ac:dyDescent="0.25">
      <c r="I13453" s="9">
        <f t="shared" si="212"/>
        <v>0</v>
      </c>
    </row>
    <row r="13454" spans="9:9" ht="18.75" x14ac:dyDescent="0.25">
      <c r="I13454" s="9">
        <f t="shared" si="212"/>
        <v>0</v>
      </c>
    </row>
    <row r="13455" spans="9:9" ht="18.75" x14ac:dyDescent="0.25">
      <c r="I13455" s="9">
        <f t="shared" si="212"/>
        <v>0</v>
      </c>
    </row>
    <row r="13456" spans="9:9" ht="18.75" x14ac:dyDescent="0.25">
      <c r="I13456" s="9">
        <f t="shared" si="212"/>
        <v>0</v>
      </c>
    </row>
    <row r="13457" spans="9:9" ht="18.75" x14ac:dyDescent="0.25">
      <c r="I13457" s="9">
        <f t="shared" si="212"/>
        <v>0</v>
      </c>
    </row>
    <row r="13458" spans="9:9" ht="18.75" x14ac:dyDescent="0.25">
      <c r="I13458" s="9">
        <f t="shared" si="212"/>
        <v>0</v>
      </c>
    </row>
    <row r="13459" spans="9:9" ht="18.75" x14ac:dyDescent="0.25">
      <c r="I13459" s="9">
        <f t="shared" si="212"/>
        <v>0</v>
      </c>
    </row>
    <row r="13460" spans="9:9" ht="18.75" x14ac:dyDescent="0.25">
      <c r="I13460" s="9">
        <f t="shared" si="212"/>
        <v>0</v>
      </c>
    </row>
    <row r="13461" spans="9:9" ht="18.75" x14ac:dyDescent="0.25">
      <c r="I13461" s="9">
        <f t="shared" si="212"/>
        <v>0</v>
      </c>
    </row>
    <row r="13462" spans="9:9" ht="18.75" x14ac:dyDescent="0.25">
      <c r="I13462" s="9">
        <f t="shared" si="212"/>
        <v>0</v>
      </c>
    </row>
    <row r="13463" spans="9:9" ht="18.75" x14ac:dyDescent="0.25">
      <c r="I13463" s="9">
        <f t="shared" si="212"/>
        <v>0</v>
      </c>
    </row>
    <row r="13464" spans="9:9" ht="18.75" x14ac:dyDescent="0.25">
      <c r="I13464" s="9">
        <f t="shared" si="212"/>
        <v>0</v>
      </c>
    </row>
    <row r="13465" spans="9:9" ht="18.75" x14ac:dyDescent="0.25">
      <c r="I13465" s="9">
        <f t="shared" si="212"/>
        <v>0</v>
      </c>
    </row>
    <row r="13466" spans="9:9" ht="18.75" x14ac:dyDescent="0.25">
      <c r="I13466" s="9">
        <f t="shared" si="212"/>
        <v>0</v>
      </c>
    </row>
    <row r="13467" spans="9:9" ht="18.75" x14ac:dyDescent="0.25">
      <c r="I13467" s="9">
        <f t="shared" si="212"/>
        <v>0</v>
      </c>
    </row>
    <row r="13468" spans="9:9" ht="18.75" x14ac:dyDescent="0.25">
      <c r="I13468" s="9">
        <f t="shared" si="212"/>
        <v>0</v>
      </c>
    </row>
    <row r="13469" spans="9:9" ht="18.75" x14ac:dyDescent="0.25">
      <c r="I13469" s="9">
        <f t="shared" si="212"/>
        <v>0</v>
      </c>
    </row>
    <row r="13470" spans="9:9" ht="18.75" x14ac:dyDescent="0.25">
      <c r="I13470" s="9">
        <f t="shared" si="212"/>
        <v>0</v>
      </c>
    </row>
    <row r="13471" spans="9:9" ht="18.75" x14ac:dyDescent="0.25">
      <c r="I13471" s="9">
        <f t="shared" si="212"/>
        <v>0</v>
      </c>
    </row>
    <row r="13472" spans="9:9" ht="18.75" x14ac:dyDescent="0.25">
      <c r="I13472" s="9">
        <f t="shared" si="212"/>
        <v>0</v>
      </c>
    </row>
    <row r="13473" spans="9:9" ht="18.75" x14ac:dyDescent="0.25">
      <c r="I13473" s="9">
        <f t="shared" si="212"/>
        <v>0</v>
      </c>
    </row>
    <row r="13474" spans="9:9" ht="18.75" x14ac:dyDescent="0.25">
      <c r="I13474" s="9">
        <f t="shared" si="212"/>
        <v>0</v>
      </c>
    </row>
    <row r="13475" spans="9:9" ht="18.75" x14ac:dyDescent="0.25">
      <c r="I13475" s="9">
        <f t="shared" si="212"/>
        <v>0</v>
      </c>
    </row>
    <row r="13476" spans="9:9" ht="18.75" x14ac:dyDescent="0.25">
      <c r="I13476" s="9">
        <f t="shared" si="212"/>
        <v>0</v>
      </c>
    </row>
    <row r="13477" spans="9:9" ht="18.75" x14ac:dyDescent="0.25">
      <c r="I13477" s="9">
        <f t="shared" si="212"/>
        <v>0</v>
      </c>
    </row>
    <row r="13478" spans="9:9" ht="18.75" x14ac:dyDescent="0.25">
      <c r="I13478" s="9">
        <f t="shared" si="212"/>
        <v>0</v>
      </c>
    </row>
    <row r="13479" spans="9:9" ht="18.75" x14ac:dyDescent="0.25">
      <c r="I13479" s="9">
        <f t="shared" si="212"/>
        <v>0</v>
      </c>
    </row>
    <row r="13480" spans="9:9" ht="18.75" x14ac:dyDescent="0.25">
      <c r="I13480" s="9">
        <f t="shared" si="212"/>
        <v>0</v>
      </c>
    </row>
    <row r="13481" spans="9:9" ht="18.75" x14ac:dyDescent="0.25">
      <c r="I13481" s="9">
        <f t="shared" si="212"/>
        <v>0</v>
      </c>
    </row>
    <row r="13482" spans="9:9" ht="18.75" x14ac:dyDescent="0.25">
      <c r="I13482" s="9">
        <f t="shared" si="212"/>
        <v>0</v>
      </c>
    </row>
    <row r="13483" spans="9:9" ht="18.75" x14ac:dyDescent="0.25">
      <c r="I13483" s="9">
        <f t="shared" si="212"/>
        <v>0</v>
      </c>
    </row>
    <row r="13484" spans="9:9" ht="18.75" x14ac:dyDescent="0.25">
      <c r="I13484" s="9">
        <f t="shared" si="212"/>
        <v>0</v>
      </c>
    </row>
    <row r="13485" spans="9:9" ht="18.75" x14ac:dyDescent="0.25">
      <c r="I13485" s="9">
        <f t="shared" si="212"/>
        <v>0</v>
      </c>
    </row>
    <row r="13486" spans="9:9" ht="18.75" x14ac:dyDescent="0.25">
      <c r="I13486" s="9">
        <f t="shared" si="212"/>
        <v>0</v>
      </c>
    </row>
    <row r="13487" spans="9:9" ht="18.75" x14ac:dyDescent="0.25">
      <c r="I13487" s="9">
        <f t="shared" si="212"/>
        <v>0</v>
      </c>
    </row>
    <row r="13488" spans="9:9" ht="18.75" x14ac:dyDescent="0.25">
      <c r="I13488" s="9">
        <f t="shared" si="212"/>
        <v>0</v>
      </c>
    </row>
    <row r="13489" spans="9:9" ht="18.75" x14ac:dyDescent="0.25">
      <c r="I13489" s="9">
        <f t="shared" si="212"/>
        <v>0</v>
      </c>
    </row>
    <row r="13490" spans="9:9" ht="18.75" x14ac:dyDescent="0.25">
      <c r="I13490" s="9">
        <f t="shared" si="212"/>
        <v>0</v>
      </c>
    </row>
    <row r="13491" spans="9:9" ht="18.75" x14ac:dyDescent="0.25">
      <c r="I13491" s="9">
        <f t="shared" si="212"/>
        <v>0</v>
      </c>
    </row>
    <row r="13492" spans="9:9" ht="18.75" x14ac:dyDescent="0.25">
      <c r="I13492" s="9">
        <f t="shared" si="212"/>
        <v>0</v>
      </c>
    </row>
    <row r="13493" spans="9:9" ht="18.75" x14ac:dyDescent="0.25">
      <c r="I13493" s="9">
        <f t="shared" si="212"/>
        <v>0</v>
      </c>
    </row>
    <row r="13494" spans="9:9" ht="18.75" x14ac:dyDescent="0.25">
      <c r="I13494" s="9">
        <f t="shared" si="212"/>
        <v>0</v>
      </c>
    </row>
    <row r="13495" spans="9:9" ht="18.75" x14ac:dyDescent="0.25">
      <c r="I13495" s="9">
        <f t="shared" si="212"/>
        <v>0</v>
      </c>
    </row>
    <row r="13496" spans="9:9" ht="18.75" x14ac:dyDescent="0.25">
      <c r="I13496" s="9">
        <f t="shared" si="212"/>
        <v>0</v>
      </c>
    </row>
    <row r="13497" spans="9:9" ht="18.75" x14ac:dyDescent="0.25">
      <c r="I13497" s="9">
        <f t="shared" si="212"/>
        <v>0</v>
      </c>
    </row>
    <row r="13498" spans="9:9" ht="18.75" x14ac:dyDescent="0.25">
      <c r="I13498" s="9">
        <f t="shared" si="212"/>
        <v>0</v>
      </c>
    </row>
    <row r="13499" spans="9:9" ht="18.75" x14ac:dyDescent="0.25">
      <c r="I13499" s="9">
        <f t="shared" si="212"/>
        <v>0</v>
      </c>
    </row>
    <row r="13500" spans="9:9" ht="18.75" x14ac:dyDescent="0.25">
      <c r="I13500" s="9">
        <f t="shared" si="212"/>
        <v>0</v>
      </c>
    </row>
    <row r="13501" spans="9:9" ht="18.75" x14ac:dyDescent="0.25">
      <c r="I13501" s="9">
        <f t="shared" si="212"/>
        <v>0</v>
      </c>
    </row>
    <row r="13502" spans="9:9" ht="18.75" x14ac:dyDescent="0.25">
      <c r="I13502" s="9">
        <f t="shared" si="212"/>
        <v>0</v>
      </c>
    </row>
    <row r="13503" spans="9:9" ht="18.75" x14ac:dyDescent="0.25">
      <c r="I13503" s="9">
        <f t="shared" si="212"/>
        <v>0</v>
      </c>
    </row>
    <row r="13504" spans="9:9" ht="18.75" x14ac:dyDescent="0.25">
      <c r="I13504" s="9">
        <f t="shared" si="212"/>
        <v>0</v>
      </c>
    </row>
    <row r="13505" spans="9:9" ht="18.75" x14ac:dyDescent="0.25">
      <c r="I13505" s="9">
        <f t="shared" si="212"/>
        <v>0</v>
      </c>
    </row>
    <row r="13506" spans="9:9" ht="18.75" x14ac:dyDescent="0.25">
      <c r="I13506" s="9">
        <f t="shared" si="212"/>
        <v>0</v>
      </c>
    </row>
    <row r="13507" spans="9:9" ht="18.75" x14ac:dyDescent="0.25">
      <c r="I13507" s="9">
        <f t="shared" si="212"/>
        <v>0</v>
      </c>
    </row>
    <row r="13508" spans="9:9" ht="18.75" x14ac:dyDescent="0.25">
      <c r="I13508" s="9">
        <f t="shared" si="212"/>
        <v>0</v>
      </c>
    </row>
    <row r="13509" spans="9:9" ht="18.75" x14ac:dyDescent="0.25">
      <c r="I13509" s="9">
        <f t="shared" si="212"/>
        <v>0</v>
      </c>
    </row>
    <row r="13510" spans="9:9" ht="18.75" x14ac:dyDescent="0.25">
      <c r="I13510" s="9">
        <f t="shared" si="212"/>
        <v>0</v>
      </c>
    </row>
    <row r="13511" spans="9:9" ht="18.75" x14ac:dyDescent="0.25">
      <c r="I13511" s="9">
        <f t="shared" si="212"/>
        <v>0</v>
      </c>
    </row>
    <row r="13512" spans="9:9" ht="18.75" x14ac:dyDescent="0.25">
      <c r="I13512" s="9">
        <f t="shared" ref="I13512:I13575" si="213">IFERROR((G13512*F13512)-H13512,"")</f>
        <v>0</v>
      </c>
    </row>
    <row r="13513" spans="9:9" ht="18.75" x14ac:dyDescent="0.25">
      <c r="I13513" s="9">
        <f t="shared" si="213"/>
        <v>0</v>
      </c>
    </row>
    <row r="13514" spans="9:9" ht="18.75" x14ac:dyDescent="0.25">
      <c r="I13514" s="9">
        <f t="shared" si="213"/>
        <v>0</v>
      </c>
    </row>
    <row r="13515" spans="9:9" ht="18.75" x14ac:dyDescent="0.25">
      <c r="I13515" s="9">
        <f t="shared" si="213"/>
        <v>0</v>
      </c>
    </row>
    <row r="13516" spans="9:9" ht="18.75" x14ac:dyDescent="0.25">
      <c r="I13516" s="9">
        <f t="shared" si="213"/>
        <v>0</v>
      </c>
    </row>
    <row r="13517" spans="9:9" ht="18.75" x14ac:dyDescent="0.25">
      <c r="I13517" s="9">
        <f t="shared" si="213"/>
        <v>0</v>
      </c>
    </row>
    <row r="13518" spans="9:9" ht="18.75" x14ac:dyDescent="0.25">
      <c r="I13518" s="9">
        <f t="shared" si="213"/>
        <v>0</v>
      </c>
    </row>
    <row r="13519" spans="9:9" ht="18.75" x14ac:dyDescent="0.25">
      <c r="I13519" s="9">
        <f t="shared" si="213"/>
        <v>0</v>
      </c>
    </row>
    <row r="13520" spans="9:9" ht="18.75" x14ac:dyDescent="0.25">
      <c r="I13520" s="9">
        <f t="shared" si="213"/>
        <v>0</v>
      </c>
    </row>
    <row r="13521" spans="9:9" ht="18.75" x14ac:dyDescent="0.25">
      <c r="I13521" s="9">
        <f t="shared" si="213"/>
        <v>0</v>
      </c>
    </row>
    <row r="13522" spans="9:9" ht="18.75" x14ac:dyDescent="0.25">
      <c r="I13522" s="9">
        <f t="shared" si="213"/>
        <v>0</v>
      </c>
    </row>
    <row r="13523" spans="9:9" ht="18.75" x14ac:dyDescent="0.25">
      <c r="I13523" s="9">
        <f t="shared" si="213"/>
        <v>0</v>
      </c>
    </row>
    <row r="13524" spans="9:9" ht="18.75" x14ac:dyDescent="0.25">
      <c r="I13524" s="9">
        <f t="shared" si="213"/>
        <v>0</v>
      </c>
    </row>
    <row r="13525" spans="9:9" ht="18.75" x14ac:dyDescent="0.25">
      <c r="I13525" s="9">
        <f t="shared" si="213"/>
        <v>0</v>
      </c>
    </row>
    <row r="13526" spans="9:9" ht="18.75" x14ac:dyDescent="0.25">
      <c r="I13526" s="9">
        <f t="shared" si="213"/>
        <v>0</v>
      </c>
    </row>
    <row r="13527" spans="9:9" ht="18.75" x14ac:dyDescent="0.25">
      <c r="I13527" s="9">
        <f t="shared" si="213"/>
        <v>0</v>
      </c>
    </row>
    <row r="13528" spans="9:9" ht="18.75" x14ac:dyDescent="0.25">
      <c r="I13528" s="9">
        <f t="shared" si="213"/>
        <v>0</v>
      </c>
    </row>
    <row r="13529" spans="9:9" ht="18.75" x14ac:dyDescent="0.25">
      <c r="I13529" s="9">
        <f t="shared" si="213"/>
        <v>0</v>
      </c>
    </row>
    <row r="13530" spans="9:9" ht="18.75" x14ac:dyDescent="0.25">
      <c r="I13530" s="9">
        <f t="shared" si="213"/>
        <v>0</v>
      </c>
    </row>
    <row r="13531" spans="9:9" ht="18.75" x14ac:dyDescent="0.25">
      <c r="I13531" s="9">
        <f t="shared" si="213"/>
        <v>0</v>
      </c>
    </row>
    <row r="13532" spans="9:9" ht="18.75" x14ac:dyDescent="0.25">
      <c r="I13532" s="9">
        <f t="shared" si="213"/>
        <v>0</v>
      </c>
    </row>
    <row r="13533" spans="9:9" ht="18.75" x14ac:dyDescent="0.25">
      <c r="I13533" s="9">
        <f t="shared" si="213"/>
        <v>0</v>
      </c>
    </row>
    <row r="13534" spans="9:9" ht="18.75" x14ac:dyDescent="0.25">
      <c r="I13534" s="9">
        <f t="shared" si="213"/>
        <v>0</v>
      </c>
    </row>
    <row r="13535" spans="9:9" ht="18.75" x14ac:dyDescent="0.25">
      <c r="I13535" s="9">
        <f t="shared" si="213"/>
        <v>0</v>
      </c>
    </row>
    <row r="13536" spans="9:9" ht="18.75" x14ac:dyDescent="0.25">
      <c r="I13536" s="9">
        <f t="shared" si="213"/>
        <v>0</v>
      </c>
    </row>
    <row r="13537" spans="9:9" ht="18.75" x14ac:dyDescent="0.25">
      <c r="I13537" s="9">
        <f t="shared" si="213"/>
        <v>0</v>
      </c>
    </row>
    <row r="13538" spans="9:9" ht="18.75" x14ac:dyDescent="0.25">
      <c r="I13538" s="9">
        <f t="shared" si="213"/>
        <v>0</v>
      </c>
    </row>
    <row r="13539" spans="9:9" ht="18.75" x14ac:dyDescent="0.25">
      <c r="I13539" s="9">
        <f t="shared" si="213"/>
        <v>0</v>
      </c>
    </row>
    <row r="13540" spans="9:9" ht="18.75" x14ac:dyDescent="0.25">
      <c r="I13540" s="9">
        <f t="shared" si="213"/>
        <v>0</v>
      </c>
    </row>
    <row r="13541" spans="9:9" ht="18.75" x14ac:dyDescent="0.25">
      <c r="I13541" s="9">
        <f t="shared" si="213"/>
        <v>0</v>
      </c>
    </row>
    <row r="13542" spans="9:9" ht="18.75" x14ac:dyDescent="0.25">
      <c r="I13542" s="9">
        <f t="shared" si="213"/>
        <v>0</v>
      </c>
    </row>
    <row r="13543" spans="9:9" ht="18.75" x14ac:dyDescent="0.25">
      <c r="I13543" s="9">
        <f t="shared" si="213"/>
        <v>0</v>
      </c>
    </row>
    <row r="13544" spans="9:9" ht="18.75" x14ac:dyDescent="0.25">
      <c r="I13544" s="9">
        <f t="shared" si="213"/>
        <v>0</v>
      </c>
    </row>
    <row r="13545" spans="9:9" ht="18.75" x14ac:dyDescent="0.25">
      <c r="I13545" s="9">
        <f t="shared" si="213"/>
        <v>0</v>
      </c>
    </row>
    <row r="13546" spans="9:9" ht="18.75" x14ac:dyDescent="0.25">
      <c r="I13546" s="9">
        <f t="shared" si="213"/>
        <v>0</v>
      </c>
    </row>
    <row r="13547" spans="9:9" ht="18.75" x14ac:dyDescent="0.25">
      <c r="I13547" s="9">
        <f t="shared" si="213"/>
        <v>0</v>
      </c>
    </row>
    <row r="13548" spans="9:9" ht="18.75" x14ac:dyDescent="0.25">
      <c r="I13548" s="9">
        <f t="shared" si="213"/>
        <v>0</v>
      </c>
    </row>
    <row r="13549" spans="9:9" ht="18.75" x14ac:dyDescent="0.25">
      <c r="I13549" s="9">
        <f t="shared" si="213"/>
        <v>0</v>
      </c>
    </row>
    <row r="13550" spans="9:9" ht="18.75" x14ac:dyDescent="0.25">
      <c r="I13550" s="9">
        <f t="shared" si="213"/>
        <v>0</v>
      </c>
    </row>
    <row r="13551" spans="9:9" ht="18.75" x14ac:dyDescent="0.25">
      <c r="I13551" s="9">
        <f t="shared" si="213"/>
        <v>0</v>
      </c>
    </row>
    <row r="13552" spans="9:9" ht="18.75" x14ac:dyDescent="0.25">
      <c r="I13552" s="9">
        <f t="shared" si="213"/>
        <v>0</v>
      </c>
    </row>
    <row r="13553" spans="9:9" ht="18.75" x14ac:dyDescent="0.25">
      <c r="I13553" s="9">
        <f t="shared" si="213"/>
        <v>0</v>
      </c>
    </row>
    <row r="13554" spans="9:9" ht="18.75" x14ac:dyDescent="0.25">
      <c r="I13554" s="9">
        <f t="shared" si="213"/>
        <v>0</v>
      </c>
    </row>
    <row r="13555" spans="9:9" ht="18.75" x14ac:dyDescent="0.25">
      <c r="I13555" s="9">
        <f t="shared" si="213"/>
        <v>0</v>
      </c>
    </row>
    <row r="13556" spans="9:9" ht="18.75" x14ac:dyDescent="0.25">
      <c r="I13556" s="9">
        <f t="shared" si="213"/>
        <v>0</v>
      </c>
    </row>
    <row r="13557" spans="9:9" ht="18.75" x14ac:dyDescent="0.25">
      <c r="I13557" s="9">
        <f t="shared" si="213"/>
        <v>0</v>
      </c>
    </row>
    <row r="13558" spans="9:9" ht="18.75" x14ac:dyDescent="0.25">
      <c r="I13558" s="9">
        <f t="shared" si="213"/>
        <v>0</v>
      </c>
    </row>
    <row r="13559" spans="9:9" ht="18.75" x14ac:dyDescent="0.25">
      <c r="I13559" s="9">
        <f t="shared" si="213"/>
        <v>0</v>
      </c>
    </row>
    <row r="13560" spans="9:9" ht="18.75" x14ac:dyDescent="0.25">
      <c r="I13560" s="9">
        <f t="shared" si="213"/>
        <v>0</v>
      </c>
    </row>
    <row r="13561" spans="9:9" ht="18.75" x14ac:dyDescent="0.25">
      <c r="I13561" s="9">
        <f t="shared" si="213"/>
        <v>0</v>
      </c>
    </row>
    <row r="13562" spans="9:9" ht="18.75" x14ac:dyDescent="0.25">
      <c r="I13562" s="9">
        <f t="shared" si="213"/>
        <v>0</v>
      </c>
    </row>
    <row r="13563" spans="9:9" ht="18.75" x14ac:dyDescent="0.25">
      <c r="I13563" s="9">
        <f t="shared" si="213"/>
        <v>0</v>
      </c>
    </row>
    <row r="13564" spans="9:9" ht="18.75" x14ac:dyDescent="0.25">
      <c r="I13564" s="9">
        <f t="shared" si="213"/>
        <v>0</v>
      </c>
    </row>
    <row r="13565" spans="9:9" ht="18.75" x14ac:dyDescent="0.25">
      <c r="I13565" s="9">
        <f t="shared" si="213"/>
        <v>0</v>
      </c>
    </row>
    <row r="13566" spans="9:9" ht="18.75" x14ac:dyDescent="0.25">
      <c r="I13566" s="9">
        <f t="shared" si="213"/>
        <v>0</v>
      </c>
    </row>
    <row r="13567" spans="9:9" ht="18.75" x14ac:dyDescent="0.25">
      <c r="I13567" s="9">
        <f t="shared" si="213"/>
        <v>0</v>
      </c>
    </row>
    <row r="13568" spans="9:9" ht="18.75" x14ac:dyDescent="0.25">
      <c r="I13568" s="9">
        <f t="shared" si="213"/>
        <v>0</v>
      </c>
    </row>
    <row r="13569" spans="9:9" ht="18.75" x14ac:dyDescent="0.25">
      <c r="I13569" s="9">
        <f t="shared" si="213"/>
        <v>0</v>
      </c>
    </row>
    <row r="13570" spans="9:9" ht="18.75" x14ac:dyDescent="0.25">
      <c r="I13570" s="9">
        <f t="shared" si="213"/>
        <v>0</v>
      </c>
    </row>
    <row r="13571" spans="9:9" ht="18.75" x14ac:dyDescent="0.25">
      <c r="I13571" s="9">
        <f t="shared" si="213"/>
        <v>0</v>
      </c>
    </row>
    <row r="13572" spans="9:9" ht="18.75" x14ac:dyDescent="0.25">
      <c r="I13572" s="9">
        <f t="shared" si="213"/>
        <v>0</v>
      </c>
    </row>
    <row r="13573" spans="9:9" ht="18.75" x14ac:dyDescent="0.25">
      <c r="I13573" s="9">
        <f t="shared" si="213"/>
        <v>0</v>
      </c>
    </row>
    <row r="13574" spans="9:9" ht="18.75" x14ac:dyDescent="0.25">
      <c r="I13574" s="9">
        <f t="shared" si="213"/>
        <v>0</v>
      </c>
    </row>
    <row r="13575" spans="9:9" ht="18.75" x14ac:dyDescent="0.25">
      <c r="I13575" s="9">
        <f t="shared" si="213"/>
        <v>0</v>
      </c>
    </row>
    <row r="13576" spans="9:9" ht="18.75" x14ac:dyDescent="0.25">
      <c r="I13576" s="9">
        <f t="shared" ref="I13576:I13639" si="214">IFERROR((G13576*F13576)-H13576,"")</f>
        <v>0</v>
      </c>
    </row>
    <row r="13577" spans="9:9" ht="18.75" x14ac:dyDescent="0.25">
      <c r="I13577" s="9">
        <f t="shared" si="214"/>
        <v>0</v>
      </c>
    </row>
    <row r="13578" spans="9:9" ht="18.75" x14ac:dyDescent="0.25">
      <c r="I13578" s="9">
        <f t="shared" si="214"/>
        <v>0</v>
      </c>
    </row>
    <row r="13579" spans="9:9" ht="18.75" x14ac:dyDescent="0.25">
      <c r="I13579" s="9">
        <f t="shared" si="214"/>
        <v>0</v>
      </c>
    </row>
    <row r="13580" spans="9:9" ht="18.75" x14ac:dyDescent="0.25">
      <c r="I13580" s="9">
        <f t="shared" si="214"/>
        <v>0</v>
      </c>
    </row>
    <row r="13581" spans="9:9" ht="18.75" x14ac:dyDescent="0.25">
      <c r="I13581" s="9">
        <f t="shared" si="214"/>
        <v>0</v>
      </c>
    </row>
    <row r="13582" spans="9:9" ht="18.75" x14ac:dyDescent="0.25">
      <c r="I13582" s="9">
        <f t="shared" si="214"/>
        <v>0</v>
      </c>
    </row>
    <row r="13583" spans="9:9" ht="18.75" x14ac:dyDescent="0.25">
      <c r="I13583" s="9">
        <f t="shared" si="214"/>
        <v>0</v>
      </c>
    </row>
    <row r="13584" spans="9:9" ht="18.75" x14ac:dyDescent="0.25">
      <c r="I13584" s="9">
        <f t="shared" si="214"/>
        <v>0</v>
      </c>
    </row>
    <row r="13585" spans="9:9" ht="18.75" x14ac:dyDescent="0.25">
      <c r="I13585" s="9">
        <f t="shared" si="214"/>
        <v>0</v>
      </c>
    </row>
    <row r="13586" spans="9:9" ht="18.75" x14ac:dyDescent="0.25">
      <c r="I13586" s="9">
        <f t="shared" si="214"/>
        <v>0</v>
      </c>
    </row>
    <row r="13587" spans="9:9" ht="18.75" x14ac:dyDescent="0.25">
      <c r="I13587" s="9">
        <f t="shared" si="214"/>
        <v>0</v>
      </c>
    </row>
    <row r="13588" spans="9:9" ht="18.75" x14ac:dyDescent="0.25">
      <c r="I13588" s="9">
        <f t="shared" si="214"/>
        <v>0</v>
      </c>
    </row>
    <row r="13589" spans="9:9" ht="18.75" x14ac:dyDescent="0.25">
      <c r="I13589" s="9">
        <f t="shared" si="214"/>
        <v>0</v>
      </c>
    </row>
    <row r="13590" spans="9:9" ht="18.75" x14ac:dyDescent="0.25">
      <c r="I13590" s="9">
        <f t="shared" si="214"/>
        <v>0</v>
      </c>
    </row>
    <row r="13591" spans="9:9" ht="18.75" x14ac:dyDescent="0.25">
      <c r="I13591" s="9">
        <f t="shared" si="214"/>
        <v>0</v>
      </c>
    </row>
    <row r="13592" spans="9:9" ht="18.75" x14ac:dyDescent="0.25">
      <c r="I13592" s="9">
        <f t="shared" si="214"/>
        <v>0</v>
      </c>
    </row>
    <row r="13593" spans="9:9" ht="18.75" x14ac:dyDescent="0.25">
      <c r="I13593" s="9">
        <f t="shared" si="214"/>
        <v>0</v>
      </c>
    </row>
    <row r="13594" spans="9:9" ht="18.75" x14ac:dyDescent="0.25">
      <c r="I13594" s="9">
        <f t="shared" si="214"/>
        <v>0</v>
      </c>
    </row>
    <row r="13595" spans="9:9" ht="18.75" x14ac:dyDescent="0.25">
      <c r="I13595" s="9">
        <f t="shared" si="214"/>
        <v>0</v>
      </c>
    </row>
    <row r="13596" spans="9:9" ht="18.75" x14ac:dyDescent="0.25">
      <c r="I13596" s="9">
        <f t="shared" si="214"/>
        <v>0</v>
      </c>
    </row>
    <row r="13597" spans="9:9" ht="18.75" x14ac:dyDescent="0.25">
      <c r="I13597" s="9">
        <f t="shared" si="214"/>
        <v>0</v>
      </c>
    </row>
    <row r="13598" spans="9:9" ht="18.75" x14ac:dyDescent="0.25">
      <c r="I13598" s="9">
        <f t="shared" si="214"/>
        <v>0</v>
      </c>
    </row>
    <row r="13599" spans="9:9" ht="18.75" x14ac:dyDescent="0.25">
      <c r="I13599" s="9">
        <f t="shared" si="214"/>
        <v>0</v>
      </c>
    </row>
    <row r="13600" spans="9:9" ht="18.75" x14ac:dyDescent="0.25">
      <c r="I13600" s="9">
        <f t="shared" si="214"/>
        <v>0</v>
      </c>
    </row>
    <row r="13601" spans="9:9" ht="18.75" x14ac:dyDescent="0.25">
      <c r="I13601" s="9">
        <f t="shared" si="214"/>
        <v>0</v>
      </c>
    </row>
    <row r="13602" spans="9:9" ht="18.75" x14ac:dyDescent="0.25">
      <c r="I13602" s="9">
        <f t="shared" si="214"/>
        <v>0</v>
      </c>
    </row>
    <row r="13603" spans="9:9" ht="18.75" x14ac:dyDescent="0.25">
      <c r="I13603" s="9">
        <f t="shared" si="214"/>
        <v>0</v>
      </c>
    </row>
    <row r="13604" spans="9:9" ht="18.75" x14ac:dyDescent="0.25">
      <c r="I13604" s="9">
        <f t="shared" si="214"/>
        <v>0</v>
      </c>
    </row>
    <row r="13605" spans="9:9" ht="18.75" x14ac:dyDescent="0.25">
      <c r="I13605" s="9">
        <f t="shared" si="214"/>
        <v>0</v>
      </c>
    </row>
    <row r="13606" spans="9:9" ht="18.75" x14ac:dyDescent="0.25">
      <c r="I13606" s="9">
        <f t="shared" si="214"/>
        <v>0</v>
      </c>
    </row>
    <row r="13607" spans="9:9" ht="18.75" x14ac:dyDescent="0.25">
      <c r="I13607" s="9">
        <f t="shared" si="214"/>
        <v>0</v>
      </c>
    </row>
    <row r="13608" spans="9:9" ht="18.75" x14ac:dyDescent="0.25">
      <c r="I13608" s="9">
        <f t="shared" si="214"/>
        <v>0</v>
      </c>
    </row>
    <row r="13609" spans="9:9" ht="18.75" x14ac:dyDescent="0.25">
      <c r="I13609" s="9">
        <f t="shared" si="214"/>
        <v>0</v>
      </c>
    </row>
    <row r="13610" spans="9:9" ht="18.75" x14ac:dyDescent="0.25">
      <c r="I13610" s="9">
        <f t="shared" si="214"/>
        <v>0</v>
      </c>
    </row>
    <row r="13611" spans="9:9" ht="18.75" x14ac:dyDescent="0.25">
      <c r="I13611" s="9">
        <f t="shared" si="214"/>
        <v>0</v>
      </c>
    </row>
    <row r="13612" spans="9:9" ht="18.75" x14ac:dyDescent="0.25">
      <c r="I13612" s="9">
        <f t="shared" si="214"/>
        <v>0</v>
      </c>
    </row>
    <row r="13613" spans="9:9" ht="18.75" x14ac:dyDescent="0.25">
      <c r="I13613" s="9">
        <f t="shared" si="214"/>
        <v>0</v>
      </c>
    </row>
    <row r="13614" spans="9:9" ht="18.75" x14ac:dyDescent="0.25">
      <c r="I13614" s="9">
        <f t="shared" si="214"/>
        <v>0</v>
      </c>
    </row>
    <row r="13615" spans="9:9" ht="18.75" x14ac:dyDescent="0.25">
      <c r="I13615" s="9">
        <f t="shared" si="214"/>
        <v>0</v>
      </c>
    </row>
    <row r="13616" spans="9:9" ht="18.75" x14ac:dyDescent="0.25">
      <c r="I13616" s="9">
        <f t="shared" si="214"/>
        <v>0</v>
      </c>
    </row>
    <row r="13617" spans="9:9" ht="18.75" x14ac:dyDescent="0.25">
      <c r="I13617" s="9">
        <f t="shared" si="214"/>
        <v>0</v>
      </c>
    </row>
    <row r="13618" spans="9:9" ht="18.75" x14ac:dyDescent="0.25">
      <c r="I13618" s="9">
        <f t="shared" si="214"/>
        <v>0</v>
      </c>
    </row>
    <row r="13619" spans="9:9" ht="18.75" x14ac:dyDescent="0.25">
      <c r="I13619" s="9">
        <f t="shared" si="214"/>
        <v>0</v>
      </c>
    </row>
    <row r="13620" spans="9:9" ht="18.75" x14ac:dyDescent="0.25">
      <c r="I13620" s="9">
        <f t="shared" si="214"/>
        <v>0</v>
      </c>
    </row>
    <row r="13621" spans="9:9" ht="18.75" x14ac:dyDescent="0.25">
      <c r="I13621" s="9">
        <f t="shared" si="214"/>
        <v>0</v>
      </c>
    </row>
    <row r="13622" spans="9:9" ht="18.75" x14ac:dyDescent="0.25">
      <c r="I13622" s="9">
        <f t="shared" si="214"/>
        <v>0</v>
      </c>
    </row>
    <row r="13623" spans="9:9" ht="18.75" x14ac:dyDescent="0.25">
      <c r="I13623" s="9">
        <f t="shared" si="214"/>
        <v>0</v>
      </c>
    </row>
    <row r="13624" spans="9:9" ht="18.75" x14ac:dyDescent="0.25">
      <c r="I13624" s="9">
        <f t="shared" si="214"/>
        <v>0</v>
      </c>
    </row>
    <row r="13625" spans="9:9" ht="18.75" x14ac:dyDescent="0.25">
      <c r="I13625" s="9">
        <f t="shared" si="214"/>
        <v>0</v>
      </c>
    </row>
    <row r="13626" spans="9:9" ht="18.75" x14ac:dyDescent="0.25">
      <c r="I13626" s="9">
        <f t="shared" si="214"/>
        <v>0</v>
      </c>
    </row>
    <row r="13627" spans="9:9" ht="18.75" x14ac:dyDescent="0.25">
      <c r="I13627" s="9">
        <f t="shared" si="214"/>
        <v>0</v>
      </c>
    </row>
    <row r="13628" spans="9:9" ht="18.75" x14ac:dyDescent="0.25">
      <c r="I13628" s="9">
        <f t="shared" si="214"/>
        <v>0</v>
      </c>
    </row>
    <row r="13629" spans="9:9" ht="18.75" x14ac:dyDescent="0.25">
      <c r="I13629" s="9">
        <f t="shared" si="214"/>
        <v>0</v>
      </c>
    </row>
    <row r="13630" spans="9:9" ht="18.75" x14ac:dyDescent="0.25">
      <c r="I13630" s="9">
        <f t="shared" si="214"/>
        <v>0</v>
      </c>
    </row>
    <row r="13631" spans="9:9" ht="18.75" x14ac:dyDescent="0.25">
      <c r="I13631" s="9">
        <f t="shared" si="214"/>
        <v>0</v>
      </c>
    </row>
    <row r="13632" spans="9:9" ht="18.75" x14ac:dyDescent="0.25">
      <c r="I13632" s="9">
        <f t="shared" si="214"/>
        <v>0</v>
      </c>
    </row>
    <row r="13633" spans="9:9" ht="18.75" x14ac:dyDescent="0.25">
      <c r="I13633" s="9">
        <f t="shared" si="214"/>
        <v>0</v>
      </c>
    </row>
    <row r="13634" spans="9:9" ht="18.75" x14ac:dyDescent="0.25">
      <c r="I13634" s="9">
        <f t="shared" si="214"/>
        <v>0</v>
      </c>
    </row>
    <row r="13635" spans="9:9" ht="18.75" x14ac:dyDescent="0.25">
      <c r="I13635" s="9">
        <f t="shared" si="214"/>
        <v>0</v>
      </c>
    </row>
    <row r="13636" spans="9:9" ht="18.75" x14ac:dyDescent="0.25">
      <c r="I13636" s="9">
        <f t="shared" si="214"/>
        <v>0</v>
      </c>
    </row>
    <row r="13637" spans="9:9" ht="18.75" x14ac:dyDescent="0.25">
      <c r="I13637" s="9">
        <f t="shared" si="214"/>
        <v>0</v>
      </c>
    </row>
    <row r="13638" spans="9:9" ht="18.75" x14ac:dyDescent="0.25">
      <c r="I13638" s="9">
        <f t="shared" si="214"/>
        <v>0</v>
      </c>
    </row>
    <row r="13639" spans="9:9" ht="18.75" x14ac:dyDescent="0.25">
      <c r="I13639" s="9">
        <f t="shared" si="214"/>
        <v>0</v>
      </c>
    </row>
    <row r="13640" spans="9:9" ht="18.75" x14ac:dyDescent="0.25">
      <c r="I13640" s="9">
        <f t="shared" ref="I13640:I13703" si="215">IFERROR((G13640*F13640)-H13640,"")</f>
        <v>0</v>
      </c>
    </row>
    <row r="13641" spans="9:9" ht="18.75" x14ac:dyDescent="0.25">
      <c r="I13641" s="9">
        <f t="shared" si="215"/>
        <v>0</v>
      </c>
    </row>
    <row r="13642" spans="9:9" ht="18.75" x14ac:dyDescent="0.25">
      <c r="I13642" s="9">
        <f t="shared" si="215"/>
        <v>0</v>
      </c>
    </row>
    <row r="13643" spans="9:9" ht="18.75" x14ac:dyDescent="0.25">
      <c r="I13643" s="9">
        <f t="shared" si="215"/>
        <v>0</v>
      </c>
    </row>
    <row r="13644" spans="9:9" ht="18.75" x14ac:dyDescent="0.25">
      <c r="I13644" s="9">
        <f t="shared" si="215"/>
        <v>0</v>
      </c>
    </row>
    <row r="13645" spans="9:9" ht="18.75" x14ac:dyDescent="0.25">
      <c r="I13645" s="9">
        <f t="shared" si="215"/>
        <v>0</v>
      </c>
    </row>
    <row r="13646" spans="9:9" ht="18.75" x14ac:dyDescent="0.25">
      <c r="I13646" s="9">
        <f t="shared" si="215"/>
        <v>0</v>
      </c>
    </row>
    <row r="13647" spans="9:9" ht="18.75" x14ac:dyDescent="0.25">
      <c r="I13647" s="9">
        <f t="shared" si="215"/>
        <v>0</v>
      </c>
    </row>
    <row r="13648" spans="9:9" ht="18.75" x14ac:dyDescent="0.25">
      <c r="I13648" s="9">
        <f t="shared" si="215"/>
        <v>0</v>
      </c>
    </row>
    <row r="13649" spans="9:9" ht="18.75" x14ac:dyDescent="0.25">
      <c r="I13649" s="9">
        <f t="shared" si="215"/>
        <v>0</v>
      </c>
    </row>
    <row r="13650" spans="9:9" ht="18.75" x14ac:dyDescent="0.25">
      <c r="I13650" s="9">
        <f t="shared" si="215"/>
        <v>0</v>
      </c>
    </row>
    <row r="13651" spans="9:9" ht="18.75" x14ac:dyDescent="0.25">
      <c r="I13651" s="9">
        <f t="shared" si="215"/>
        <v>0</v>
      </c>
    </row>
    <row r="13652" spans="9:9" ht="18.75" x14ac:dyDescent="0.25">
      <c r="I13652" s="9">
        <f t="shared" si="215"/>
        <v>0</v>
      </c>
    </row>
    <row r="13653" spans="9:9" ht="18.75" x14ac:dyDescent="0.25">
      <c r="I13653" s="9">
        <f t="shared" si="215"/>
        <v>0</v>
      </c>
    </row>
    <row r="13654" spans="9:9" ht="18.75" x14ac:dyDescent="0.25">
      <c r="I13654" s="9">
        <f t="shared" si="215"/>
        <v>0</v>
      </c>
    </row>
    <row r="13655" spans="9:9" ht="18.75" x14ac:dyDescent="0.25">
      <c r="I13655" s="9">
        <f t="shared" si="215"/>
        <v>0</v>
      </c>
    </row>
    <row r="13656" spans="9:9" ht="18.75" x14ac:dyDescent="0.25">
      <c r="I13656" s="9">
        <f t="shared" si="215"/>
        <v>0</v>
      </c>
    </row>
    <row r="13657" spans="9:9" ht="18.75" x14ac:dyDescent="0.25">
      <c r="I13657" s="9">
        <f t="shared" si="215"/>
        <v>0</v>
      </c>
    </row>
    <row r="13658" spans="9:9" ht="18.75" x14ac:dyDescent="0.25">
      <c r="I13658" s="9">
        <f t="shared" si="215"/>
        <v>0</v>
      </c>
    </row>
    <row r="13659" spans="9:9" ht="18.75" x14ac:dyDescent="0.25">
      <c r="I13659" s="9">
        <f t="shared" si="215"/>
        <v>0</v>
      </c>
    </row>
    <row r="13660" spans="9:9" ht="18.75" x14ac:dyDescent="0.25">
      <c r="I13660" s="9">
        <f t="shared" si="215"/>
        <v>0</v>
      </c>
    </row>
    <row r="13661" spans="9:9" ht="18.75" x14ac:dyDescent="0.25">
      <c r="I13661" s="9">
        <f t="shared" si="215"/>
        <v>0</v>
      </c>
    </row>
    <row r="13662" spans="9:9" ht="18.75" x14ac:dyDescent="0.25">
      <c r="I13662" s="9">
        <f t="shared" si="215"/>
        <v>0</v>
      </c>
    </row>
    <row r="13663" spans="9:9" ht="18.75" x14ac:dyDescent="0.25">
      <c r="I13663" s="9">
        <f t="shared" si="215"/>
        <v>0</v>
      </c>
    </row>
    <row r="13664" spans="9:9" ht="18.75" x14ac:dyDescent="0.25">
      <c r="I13664" s="9">
        <f t="shared" si="215"/>
        <v>0</v>
      </c>
    </row>
    <row r="13665" spans="9:9" ht="18.75" x14ac:dyDescent="0.25">
      <c r="I13665" s="9">
        <f t="shared" si="215"/>
        <v>0</v>
      </c>
    </row>
    <row r="13666" spans="9:9" ht="18.75" x14ac:dyDescent="0.25">
      <c r="I13666" s="9">
        <f t="shared" si="215"/>
        <v>0</v>
      </c>
    </row>
    <row r="13667" spans="9:9" ht="18.75" x14ac:dyDescent="0.25">
      <c r="I13667" s="9">
        <f t="shared" si="215"/>
        <v>0</v>
      </c>
    </row>
    <row r="13668" spans="9:9" ht="18.75" x14ac:dyDescent="0.25">
      <c r="I13668" s="9">
        <f t="shared" si="215"/>
        <v>0</v>
      </c>
    </row>
    <row r="13669" spans="9:9" ht="18.75" x14ac:dyDescent="0.25">
      <c r="I13669" s="9">
        <f t="shared" si="215"/>
        <v>0</v>
      </c>
    </row>
    <row r="13670" spans="9:9" ht="18.75" x14ac:dyDescent="0.25">
      <c r="I13670" s="9">
        <f t="shared" si="215"/>
        <v>0</v>
      </c>
    </row>
    <row r="13671" spans="9:9" ht="18.75" x14ac:dyDescent="0.25">
      <c r="I13671" s="9">
        <f t="shared" si="215"/>
        <v>0</v>
      </c>
    </row>
    <row r="13672" spans="9:9" ht="18.75" x14ac:dyDescent="0.25">
      <c r="I13672" s="9">
        <f t="shared" si="215"/>
        <v>0</v>
      </c>
    </row>
    <row r="13673" spans="9:9" ht="18.75" x14ac:dyDescent="0.25">
      <c r="I13673" s="9">
        <f t="shared" si="215"/>
        <v>0</v>
      </c>
    </row>
    <row r="13674" spans="9:9" ht="18.75" x14ac:dyDescent="0.25">
      <c r="I13674" s="9">
        <f t="shared" si="215"/>
        <v>0</v>
      </c>
    </row>
    <row r="13675" spans="9:9" ht="18.75" x14ac:dyDescent="0.25">
      <c r="I13675" s="9">
        <f t="shared" si="215"/>
        <v>0</v>
      </c>
    </row>
    <row r="13676" spans="9:9" ht="18.75" x14ac:dyDescent="0.25">
      <c r="I13676" s="9">
        <f t="shared" si="215"/>
        <v>0</v>
      </c>
    </row>
    <row r="13677" spans="9:9" ht="18.75" x14ac:dyDescent="0.25">
      <c r="I13677" s="9">
        <f t="shared" si="215"/>
        <v>0</v>
      </c>
    </row>
    <row r="13678" spans="9:9" ht="18.75" x14ac:dyDescent="0.25">
      <c r="I13678" s="9">
        <f t="shared" si="215"/>
        <v>0</v>
      </c>
    </row>
    <row r="13679" spans="9:9" ht="18.75" x14ac:dyDescent="0.25">
      <c r="I13679" s="9">
        <f t="shared" si="215"/>
        <v>0</v>
      </c>
    </row>
    <row r="13680" spans="9:9" ht="18.75" x14ac:dyDescent="0.25">
      <c r="I13680" s="9">
        <f t="shared" si="215"/>
        <v>0</v>
      </c>
    </row>
    <row r="13681" spans="9:9" ht="18.75" x14ac:dyDescent="0.25">
      <c r="I13681" s="9">
        <f t="shared" si="215"/>
        <v>0</v>
      </c>
    </row>
    <row r="13682" spans="9:9" ht="18.75" x14ac:dyDescent="0.25">
      <c r="I13682" s="9">
        <f t="shared" si="215"/>
        <v>0</v>
      </c>
    </row>
    <row r="13683" spans="9:9" ht="18.75" x14ac:dyDescent="0.25">
      <c r="I13683" s="9">
        <f t="shared" si="215"/>
        <v>0</v>
      </c>
    </row>
    <row r="13684" spans="9:9" ht="18.75" x14ac:dyDescent="0.25">
      <c r="I13684" s="9">
        <f t="shared" si="215"/>
        <v>0</v>
      </c>
    </row>
    <row r="13685" spans="9:9" ht="18.75" x14ac:dyDescent="0.25">
      <c r="I13685" s="9">
        <f t="shared" si="215"/>
        <v>0</v>
      </c>
    </row>
    <row r="13686" spans="9:9" ht="18.75" x14ac:dyDescent="0.25">
      <c r="I13686" s="9">
        <f t="shared" si="215"/>
        <v>0</v>
      </c>
    </row>
    <row r="13687" spans="9:9" ht="18.75" x14ac:dyDescent="0.25">
      <c r="I13687" s="9">
        <f t="shared" si="215"/>
        <v>0</v>
      </c>
    </row>
    <row r="13688" spans="9:9" ht="18.75" x14ac:dyDescent="0.25">
      <c r="I13688" s="9">
        <f t="shared" si="215"/>
        <v>0</v>
      </c>
    </row>
    <row r="13689" spans="9:9" ht="18.75" x14ac:dyDescent="0.25">
      <c r="I13689" s="9">
        <f t="shared" si="215"/>
        <v>0</v>
      </c>
    </row>
    <row r="13690" spans="9:9" ht="18.75" x14ac:dyDescent="0.25">
      <c r="I13690" s="9">
        <f t="shared" si="215"/>
        <v>0</v>
      </c>
    </row>
    <row r="13691" spans="9:9" ht="18.75" x14ac:dyDescent="0.25">
      <c r="I13691" s="9">
        <f t="shared" si="215"/>
        <v>0</v>
      </c>
    </row>
    <row r="13692" spans="9:9" ht="18.75" x14ac:dyDescent="0.25">
      <c r="I13692" s="9">
        <f t="shared" si="215"/>
        <v>0</v>
      </c>
    </row>
    <row r="13693" spans="9:9" ht="18.75" x14ac:dyDescent="0.25">
      <c r="I13693" s="9">
        <f t="shared" si="215"/>
        <v>0</v>
      </c>
    </row>
    <row r="13694" spans="9:9" ht="18.75" x14ac:dyDescent="0.25">
      <c r="I13694" s="9">
        <f t="shared" si="215"/>
        <v>0</v>
      </c>
    </row>
    <row r="13695" spans="9:9" ht="18.75" x14ac:dyDescent="0.25">
      <c r="I13695" s="9">
        <f t="shared" si="215"/>
        <v>0</v>
      </c>
    </row>
    <row r="13696" spans="9:9" ht="18.75" x14ac:dyDescent="0.25">
      <c r="I13696" s="9">
        <f t="shared" si="215"/>
        <v>0</v>
      </c>
    </row>
    <row r="13697" spans="9:9" ht="18.75" x14ac:dyDescent="0.25">
      <c r="I13697" s="9">
        <f t="shared" si="215"/>
        <v>0</v>
      </c>
    </row>
    <row r="13698" spans="9:9" ht="18.75" x14ac:dyDescent="0.25">
      <c r="I13698" s="9">
        <f t="shared" si="215"/>
        <v>0</v>
      </c>
    </row>
    <row r="13699" spans="9:9" ht="18.75" x14ac:dyDescent="0.25">
      <c r="I13699" s="9">
        <f t="shared" si="215"/>
        <v>0</v>
      </c>
    </row>
    <row r="13700" spans="9:9" ht="18.75" x14ac:dyDescent="0.25">
      <c r="I13700" s="9">
        <f t="shared" si="215"/>
        <v>0</v>
      </c>
    </row>
    <row r="13701" spans="9:9" ht="18.75" x14ac:dyDescent="0.25">
      <c r="I13701" s="9">
        <f t="shared" si="215"/>
        <v>0</v>
      </c>
    </row>
    <row r="13702" spans="9:9" ht="18.75" x14ac:dyDescent="0.25">
      <c r="I13702" s="9">
        <f t="shared" si="215"/>
        <v>0</v>
      </c>
    </row>
    <row r="13703" spans="9:9" ht="18.75" x14ac:dyDescent="0.25">
      <c r="I13703" s="9">
        <f t="shared" si="215"/>
        <v>0</v>
      </c>
    </row>
    <row r="13704" spans="9:9" ht="18.75" x14ac:dyDescent="0.25">
      <c r="I13704" s="9">
        <f t="shared" ref="I13704:I13767" si="216">IFERROR((G13704*F13704)-H13704,"")</f>
        <v>0</v>
      </c>
    </row>
    <row r="13705" spans="9:9" ht="18.75" x14ac:dyDescent="0.25">
      <c r="I13705" s="9">
        <f t="shared" si="216"/>
        <v>0</v>
      </c>
    </row>
    <row r="13706" spans="9:9" ht="18.75" x14ac:dyDescent="0.25">
      <c r="I13706" s="9">
        <f t="shared" si="216"/>
        <v>0</v>
      </c>
    </row>
    <row r="13707" spans="9:9" ht="18.75" x14ac:dyDescent="0.25">
      <c r="I13707" s="9">
        <f t="shared" si="216"/>
        <v>0</v>
      </c>
    </row>
    <row r="13708" spans="9:9" ht="18.75" x14ac:dyDescent="0.25">
      <c r="I13708" s="9">
        <f t="shared" si="216"/>
        <v>0</v>
      </c>
    </row>
    <row r="13709" spans="9:9" ht="18.75" x14ac:dyDescent="0.25">
      <c r="I13709" s="9">
        <f t="shared" si="216"/>
        <v>0</v>
      </c>
    </row>
    <row r="13710" spans="9:9" ht="18.75" x14ac:dyDescent="0.25">
      <c r="I13710" s="9">
        <f t="shared" si="216"/>
        <v>0</v>
      </c>
    </row>
    <row r="13711" spans="9:9" ht="18.75" x14ac:dyDescent="0.25">
      <c r="I13711" s="9">
        <f t="shared" si="216"/>
        <v>0</v>
      </c>
    </row>
    <row r="13712" spans="9:9" ht="18.75" x14ac:dyDescent="0.25">
      <c r="I13712" s="9">
        <f t="shared" si="216"/>
        <v>0</v>
      </c>
    </row>
    <row r="13713" spans="9:9" ht="18.75" x14ac:dyDescent="0.25">
      <c r="I13713" s="9">
        <f t="shared" si="216"/>
        <v>0</v>
      </c>
    </row>
    <row r="13714" spans="9:9" ht="18.75" x14ac:dyDescent="0.25">
      <c r="I13714" s="9">
        <f t="shared" si="216"/>
        <v>0</v>
      </c>
    </row>
    <row r="13715" spans="9:9" ht="18.75" x14ac:dyDescent="0.25">
      <c r="I13715" s="9">
        <f t="shared" si="216"/>
        <v>0</v>
      </c>
    </row>
    <row r="13716" spans="9:9" ht="18.75" x14ac:dyDescent="0.25">
      <c r="I13716" s="9">
        <f t="shared" si="216"/>
        <v>0</v>
      </c>
    </row>
    <row r="13717" spans="9:9" ht="18.75" x14ac:dyDescent="0.25">
      <c r="I13717" s="9">
        <f t="shared" si="216"/>
        <v>0</v>
      </c>
    </row>
    <row r="13718" spans="9:9" ht="18.75" x14ac:dyDescent="0.25">
      <c r="I13718" s="9">
        <f t="shared" si="216"/>
        <v>0</v>
      </c>
    </row>
    <row r="13719" spans="9:9" ht="18.75" x14ac:dyDescent="0.25">
      <c r="I13719" s="9">
        <f t="shared" si="216"/>
        <v>0</v>
      </c>
    </row>
    <row r="13720" spans="9:9" ht="18.75" x14ac:dyDescent="0.25">
      <c r="I13720" s="9">
        <f t="shared" si="216"/>
        <v>0</v>
      </c>
    </row>
    <row r="13721" spans="9:9" ht="18.75" x14ac:dyDescent="0.25">
      <c r="I13721" s="9">
        <f t="shared" si="216"/>
        <v>0</v>
      </c>
    </row>
    <row r="13722" spans="9:9" ht="18.75" x14ac:dyDescent="0.25">
      <c r="I13722" s="9">
        <f t="shared" si="216"/>
        <v>0</v>
      </c>
    </row>
    <row r="13723" spans="9:9" ht="18.75" x14ac:dyDescent="0.25">
      <c r="I13723" s="9">
        <f t="shared" si="216"/>
        <v>0</v>
      </c>
    </row>
    <row r="13724" spans="9:9" ht="18.75" x14ac:dyDescent="0.25">
      <c r="I13724" s="9">
        <f t="shared" si="216"/>
        <v>0</v>
      </c>
    </row>
    <row r="13725" spans="9:9" ht="18.75" x14ac:dyDescent="0.25">
      <c r="I13725" s="9">
        <f t="shared" si="216"/>
        <v>0</v>
      </c>
    </row>
    <row r="13726" spans="9:9" ht="18.75" x14ac:dyDescent="0.25">
      <c r="I13726" s="9">
        <f t="shared" si="216"/>
        <v>0</v>
      </c>
    </row>
    <row r="13727" spans="9:9" ht="18.75" x14ac:dyDescent="0.25">
      <c r="I13727" s="9">
        <f t="shared" si="216"/>
        <v>0</v>
      </c>
    </row>
    <row r="13728" spans="9:9" ht="18.75" x14ac:dyDescent="0.25">
      <c r="I13728" s="9">
        <f t="shared" si="216"/>
        <v>0</v>
      </c>
    </row>
    <row r="13729" spans="9:9" ht="18.75" x14ac:dyDescent="0.25">
      <c r="I13729" s="9">
        <f t="shared" si="216"/>
        <v>0</v>
      </c>
    </row>
    <row r="13730" spans="9:9" ht="18.75" x14ac:dyDescent="0.25">
      <c r="I13730" s="9">
        <f t="shared" si="216"/>
        <v>0</v>
      </c>
    </row>
    <row r="13731" spans="9:9" ht="18.75" x14ac:dyDescent="0.25">
      <c r="I13731" s="9">
        <f t="shared" si="216"/>
        <v>0</v>
      </c>
    </row>
    <row r="13732" spans="9:9" ht="18.75" x14ac:dyDescent="0.25">
      <c r="I13732" s="9">
        <f t="shared" si="216"/>
        <v>0</v>
      </c>
    </row>
    <row r="13733" spans="9:9" ht="18.75" x14ac:dyDescent="0.25">
      <c r="I13733" s="9">
        <f t="shared" si="216"/>
        <v>0</v>
      </c>
    </row>
    <row r="13734" spans="9:9" ht="18.75" x14ac:dyDescent="0.25">
      <c r="I13734" s="9">
        <f t="shared" si="216"/>
        <v>0</v>
      </c>
    </row>
    <row r="13735" spans="9:9" ht="18.75" x14ac:dyDescent="0.25">
      <c r="I13735" s="9">
        <f t="shared" si="216"/>
        <v>0</v>
      </c>
    </row>
    <row r="13736" spans="9:9" ht="18.75" x14ac:dyDescent="0.25">
      <c r="I13736" s="9">
        <f t="shared" si="216"/>
        <v>0</v>
      </c>
    </row>
    <row r="13737" spans="9:9" ht="18.75" x14ac:dyDescent="0.25">
      <c r="I13737" s="9">
        <f t="shared" si="216"/>
        <v>0</v>
      </c>
    </row>
    <row r="13738" spans="9:9" ht="18.75" x14ac:dyDescent="0.25">
      <c r="I13738" s="9">
        <f t="shared" si="216"/>
        <v>0</v>
      </c>
    </row>
    <row r="13739" spans="9:9" ht="18.75" x14ac:dyDescent="0.25">
      <c r="I13739" s="9">
        <f t="shared" si="216"/>
        <v>0</v>
      </c>
    </row>
    <row r="13740" spans="9:9" ht="18.75" x14ac:dyDescent="0.25">
      <c r="I13740" s="9">
        <f t="shared" si="216"/>
        <v>0</v>
      </c>
    </row>
    <row r="13741" spans="9:9" ht="18.75" x14ac:dyDescent="0.25">
      <c r="I13741" s="9">
        <f t="shared" si="216"/>
        <v>0</v>
      </c>
    </row>
    <row r="13742" spans="9:9" ht="18.75" x14ac:dyDescent="0.25">
      <c r="I13742" s="9">
        <f t="shared" si="216"/>
        <v>0</v>
      </c>
    </row>
    <row r="13743" spans="9:9" ht="18.75" x14ac:dyDescent="0.25">
      <c r="I13743" s="9">
        <f t="shared" si="216"/>
        <v>0</v>
      </c>
    </row>
    <row r="13744" spans="9:9" ht="18.75" x14ac:dyDescent="0.25">
      <c r="I13744" s="9">
        <f t="shared" si="216"/>
        <v>0</v>
      </c>
    </row>
    <row r="13745" spans="9:9" ht="18.75" x14ac:dyDescent="0.25">
      <c r="I13745" s="9">
        <f t="shared" si="216"/>
        <v>0</v>
      </c>
    </row>
    <row r="13746" spans="9:9" ht="18.75" x14ac:dyDescent="0.25">
      <c r="I13746" s="9">
        <f t="shared" si="216"/>
        <v>0</v>
      </c>
    </row>
    <row r="13747" spans="9:9" ht="18.75" x14ac:dyDescent="0.25">
      <c r="I13747" s="9">
        <f t="shared" si="216"/>
        <v>0</v>
      </c>
    </row>
    <row r="13748" spans="9:9" ht="18.75" x14ac:dyDescent="0.25">
      <c r="I13748" s="9">
        <f t="shared" si="216"/>
        <v>0</v>
      </c>
    </row>
    <row r="13749" spans="9:9" ht="18.75" x14ac:dyDescent="0.25">
      <c r="I13749" s="9">
        <f t="shared" si="216"/>
        <v>0</v>
      </c>
    </row>
    <row r="13750" spans="9:9" ht="18.75" x14ac:dyDescent="0.25">
      <c r="I13750" s="9">
        <f t="shared" si="216"/>
        <v>0</v>
      </c>
    </row>
    <row r="13751" spans="9:9" ht="18.75" x14ac:dyDescent="0.25">
      <c r="I13751" s="9">
        <f t="shared" si="216"/>
        <v>0</v>
      </c>
    </row>
    <row r="13752" spans="9:9" ht="18.75" x14ac:dyDescent="0.25">
      <c r="I13752" s="9">
        <f t="shared" si="216"/>
        <v>0</v>
      </c>
    </row>
    <row r="13753" spans="9:9" ht="18.75" x14ac:dyDescent="0.25">
      <c r="I13753" s="9">
        <f t="shared" si="216"/>
        <v>0</v>
      </c>
    </row>
    <row r="13754" spans="9:9" ht="18.75" x14ac:dyDescent="0.25">
      <c r="I13754" s="9">
        <f t="shared" si="216"/>
        <v>0</v>
      </c>
    </row>
    <row r="13755" spans="9:9" ht="18.75" x14ac:dyDescent="0.25">
      <c r="I13755" s="9">
        <f t="shared" si="216"/>
        <v>0</v>
      </c>
    </row>
    <row r="13756" spans="9:9" ht="18.75" x14ac:dyDescent="0.25">
      <c r="I13756" s="9">
        <f t="shared" si="216"/>
        <v>0</v>
      </c>
    </row>
    <row r="13757" spans="9:9" ht="18.75" x14ac:dyDescent="0.25">
      <c r="I13757" s="9">
        <f t="shared" si="216"/>
        <v>0</v>
      </c>
    </row>
    <row r="13758" spans="9:9" ht="18.75" x14ac:dyDescent="0.25">
      <c r="I13758" s="9">
        <f t="shared" si="216"/>
        <v>0</v>
      </c>
    </row>
    <row r="13759" spans="9:9" ht="18.75" x14ac:dyDescent="0.25">
      <c r="I13759" s="9">
        <f t="shared" si="216"/>
        <v>0</v>
      </c>
    </row>
    <row r="13760" spans="9:9" ht="18.75" x14ac:dyDescent="0.25">
      <c r="I13760" s="9">
        <f t="shared" si="216"/>
        <v>0</v>
      </c>
    </row>
    <row r="13761" spans="9:9" ht="18.75" x14ac:dyDescent="0.25">
      <c r="I13761" s="9">
        <f t="shared" si="216"/>
        <v>0</v>
      </c>
    </row>
    <row r="13762" spans="9:9" ht="18.75" x14ac:dyDescent="0.25">
      <c r="I13762" s="9">
        <f t="shared" si="216"/>
        <v>0</v>
      </c>
    </row>
    <row r="13763" spans="9:9" ht="18.75" x14ac:dyDescent="0.25">
      <c r="I13763" s="9">
        <f t="shared" si="216"/>
        <v>0</v>
      </c>
    </row>
    <row r="13764" spans="9:9" ht="18.75" x14ac:dyDescent="0.25">
      <c r="I13764" s="9">
        <f t="shared" si="216"/>
        <v>0</v>
      </c>
    </row>
    <row r="13765" spans="9:9" ht="18.75" x14ac:dyDescent="0.25">
      <c r="I13765" s="9">
        <f t="shared" si="216"/>
        <v>0</v>
      </c>
    </row>
    <row r="13766" spans="9:9" ht="18.75" x14ac:dyDescent="0.25">
      <c r="I13766" s="9">
        <f t="shared" si="216"/>
        <v>0</v>
      </c>
    </row>
    <row r="13767" spans="9:9" ht="18.75" x14ac:dyDescent="0.25">
      <c r="I13767" s="9">
        <f t="shared" si="216"/>
        <v>0</v>
      </c>
    </row>
    <row r="13768" spans="9:9" ht="18.75" x14ac:dyDescent="0.25">
      <c r="I13768" s="9">
        <f t="shared" ref="I13768:I13831" si="217">IFERROR((G13768*F13768)-H13768,"")</f>
        <v>0</v>
      </c>
    </row>
    <row r="13769" spans="9:9" ht="18.75" x14ac:dyDescent="0.25">
      <c r="I13769" s="9">
        <f t="shared" si="217"/>
        <v>0</v>
      </c>
    </row>
    <row r="13770" spans="9:9" ht="18.75" x14ac:dyDescent="0.25">
      <c r="I13770" s="9">
        <f t="shared" si="217"/>
        <v>0</v>
      </c>
    </row>
    <row r="13771" spans="9:9" ht="18.75" x14ac:dyDescent="0.25">
      <c r="I13771" s="9">
        <f t="shared" si="217"/>
        <v>0</v>
      </c>
    </row>
    <row r="13772" spans="9:9" ht="18.75" x14ac:dyDescent="0.25">
      <c r="I13772" s="9">
        <f t="shared" si="217"/>
        <v>0</v>
      </c>
    </row>
    <row r="13773" spans="9:9" ht="18.75" x14ac:dyDescent="0.25">
      <c r="I13773" s="9">
        <f t="shared" si="217"/>
        <v>0</v>
      </c>
    </row>
    <row r="13774" spans="9:9" ht="18.75" x14ac:dyDescent="0.25">
      <c r="I13774" s="9">
        <f t="shared" si="217"/>
        <v>0</v>
      </c>
    </row>
    <row r="13775" spans="9:9" ht="18.75" x14ac:dyDescent="0.25">
      <c r="I13775" s="9">
        <f t="shared" si="217"/>
        <v>0</v>
      </c>
    </row>
    <row r="13776" spans="9:9" ht="18.75" x14ac:dyDescent="0.25">
      <c r="I13776" s="9">
        <f t="shared" si="217"/>
        <v>0</v>
      </c>
    </row>
    <row r="13777" spans="9:9" ht="18.75" x14ac:dyDescent="0.25">
      <c r="I13777" s="9">
        <f t="shared" si="217"/>
        <v>0</v>
      </c>
    </row>
    <row r="13778" spans="9:9" ht="18.75" x14ac:dyDescent="0.25">
      <c r="I13778" s="9">
        <f t="shared" si="217"/>
        <v>0</v>
      </c>
    </row>
    <row r="13779" spans="9:9" ht="18.75" x14ac:dyDescent="0.25">
      <c r="I13779" s="9">
        <f t="shared" si="217"/>
        <v>0</v>
      </c>
    </row>
    <row r="13780" spans="9:9" ht="18.75" x14ac:dyDescent="0.25">
      <c r="I13780" s="9">
        <f t="shared" si="217"/>
        <v>0</v>
      </c>
    </row>
    <row r="13781" spans="9:9" ht="18.75" x14ac:dyDescent="0.25">
      <c r="I13781" s="9">
        <f t="shared" si="217"/>
        <v>0</v>
      </c>
    </row>
    <row r="13782" spans="9:9" ht="18.75" x14ac:dyDescent="0.25">
      <c r="I13782" s="9">
        <f t="shared" si="217"/>
        <v>0</v>
      </c>
    </row>
    <row r="13783" spans="9:9" ht="18.75" x14ac:dyDescent="0.25">
      <c r="I13783" s="9">
        <f t="shared" si="217"/>
        <v>0</v>
      </c>
    </row>
    <row r="13784" spans="9:9" ht="18.75" x14ac:dyDescent="0.25">
      <c r="I13784" s="9">
        <f t="shared" si="217"/>
        <v>0</v>
      </c>
    </row>
    <row r="13785" spans="9:9" ht="18.75" x14ac:dyDescent="0.25">
      <c r="I13785" s="9">
        <f t="shared" si="217"/>
        <v>0</v>
      </c>
    </row>
    <row r="13786" spans="9:9" ht="18.75" x14ac:dyDescent="0.25">
      <c r="I13786" s="9">
        <f t="shared" si="217"/>
        <v>0</v>
      </c>
    </row>
    <row r="13787" spans="9:9" ht="18.75" x14ac:dyDescent="0.25">
      <c r="I13787" s="9">
        <f t="shared" si="217"/>
        <v>0</v>
      </c>
    </row>
    <row r="13788" spans="9:9" ht="18.75" x14ac:dyDescent="0.25">
      <c r="I13788" s="9">
        <f t="shared" si="217"/>
        <v>0</v>
      </c>
    </row>
    <row r="13789" spans="9:9" ht="18.75" x14ac:dyDescent="0.25">
      <c r="I13789" s="9">
        <f t="shared" si="217"/>
        <v>0</v>
      </c>
    </row>
    <row r="13790" spans="9:9" ht="18.75" x14ac:dyDescent="0.25">
      <c r="I13790" s="9">
        <f t="shared" si="217"/>
        <v>0</v>
      </c>
    </row>
    <row r="13791" spans="9:9" ht="18.75" x14ac:dyDescent="0.25">
      <c r="I13791" s="9">
        <f t="shared" si="217"/>
        <v>0</v>
      </c>
    </row>
    <row r="13792" spans="9:9" ht="18.75" x14ac:dyDescent="0.25">
      <c r="I13792" s="9">
        <f t="shared" si="217"/>
        <v>0</v>
      </c>
    </row>
    <row r="13793" spans="9:9" ht="18.75" x14ac:dyDescent="0.25">
      <c r="I13793" s="9">
        <f t="shared" si="217"/>
        <v>0</v>
      </c>
    </row>
    <row r="13794" spans="9:9" ht="18.75" x14ac:dyDescent="0.25">
      <c r="I13794" s="9">
        <f t="shared" si="217"/>
        <v>0</v>
      </c>
    </row>
    <row r="13795" spans="9:9" ht="18.75" x14ac:dyDescent="0.25">
      <c r="I13795" s="9">
        <f t="shared" si="217"/>
        <v>0</v>
      </c>
    </row>
    <row r="13796" spans="9:9" ht="18.75" x14ac:dyDescent="0.25">
      <c r="I13796" s="9">
        <f t="shared" si="217"/>
        <v>0</v>
      </c>
    </row>
    <row r="13797" spans="9:9" ht="18.75" x14ac:dyDescent="0.25">
      <c r="I13797" s="9">
        <f t="shared" si="217"/>
        <v>0</v>
      </c>
    </row>
    <row r="13798" spans="9:9" ht="18.75" x14ac:dyDescent="0.25">
      <c r="I13798" s="9">
        <f t="shared" si="217"/>
        <v>0</v>
      </c>
    </row>
    <row r="13799" spans="9:9" ht="18.75" x14ac:dyDescent="0.25">
      <c r="I13799" s="9">
        <f t="shared" si="217"/>
        <v>0</v>
      </c>
    </row>
    <row r="13800" spans="9:9" ht="18.75" x14ac:dyDescent="0.25">
      <c r="I13800" s="9">
        <f t="shared" si="217"/>
        <v>0</v>
      </c>
    </row>
    <row r="13801" spans="9:9" ht="18.75" x14ac:dyDescent="0.25">
      <c r="I13801" s="9">
        <f t="shared" si="217"/>
        <v>0</v>
      </c>
    </row>
    <row r="13802" spans="9:9" ht="18.75" x14ac:dyDescent="0.25">
      <c r="I13802" s="9">
        <f t="shared" si="217"/>
        <v>0</v>
      </c>
    </row>
    <row r="13803" spans="9:9" ht="18.75" x14ac:dyDescent="0.25">
      <c r="I13803" s="9">
        <f t="shared" si="217"/>
        <v>0</v>
      </c>
    </row>
    <row r="13804" spans="9:9" ht="18.75" x14ac:dyDescent="0.25">
      <c r="I13804" s="9">
        <f t="shared" si="217"/>
        <v>0</v>
      </c>
    </row>
    <row r="13805" spans="9:9" ht="18.75" x14ac:dyDescent="0.25">
      <c r="I13805" s="9">
        <f t="shared" si="217"/>
        <v>0</v>
      </c>
    </row>
    <row r="13806" spans="9:9" ht="18.75" x14ac:dyDescent="0.25">
      <c r="I13806" s="9">
        <f t="shared" si="217"/>
        <v>0</v>
      </c>
    </row>
    <row r="13807" spans="9:9" ht="18.75" x14ac:dyDescent="0.25">
      <c r="I13807" s="9">
        <f t="shared" si="217"/>
        <v>0</v>
      </c>
    </row>
    <row r="13808" spans="9:9" ht="18.75" x14ac:dyDescent="0.25">
      <c r="I13808" s="9">
        <f t="shared" si="217"/>
        <v>0</v>
      </c>
    </row>
    <row r="13809" spans="9:9" ht="18.75" x14ac:dyDescent="0.25">
      <c r="I13809" s="9">
        <f t="shared" si="217"/>
        <v>0</v>
      </c>
    </row>
    <row r="13810" spans="9:9" ht="18.75" x14ac:dyDescent="0.25">
      <c r="I13810" s="9">
        <f t="shared" si="217"/>
        <v>0</v>
      </c>
    </row>
    <row r="13811" spans="9:9" ht="18.75" x14ac:dyDescent="0.25">
      <c r="I13811" s="9">
        <f t="shared" si="217"/>
        <v>0</v>
      </c>
    </row>
    <row r="13812" spans="9:9" ht="18.75" x14ac:dyDescent="0.25">
      <c r="I13812" s="9">
        <f t="shared" si="217"/>
        <v>0</v>
      </c>
    </row>
    <row r="13813" spans="9:9" ht="18.75" x14ac:dyDescent="0.25">
      <c r="I13813" s="9">
        <f t="shared" si="217"/>
        <v>0</v>
      </c>
    </row>
    <row r="13814" spans="9:9" ht="18.75" x14ac:dyDescent="0.25">
      <c r="I13814" s="9">
        <f t="shared" si="217"/>
        <v>0</v>
      </c>
    </row>
    <row r="13815" spans="9:9" ht="18.75" x14ac:dyDescent="0.25">
      <c r="I13815" s="9">
        <f t="shared" si="217"/>
        <v>0</v>
      </c>
    </row>
    <row r="13816" spans="9:9" ht="18.75" x14ac:dyDescent="0.25">
      <c r="I13816" s="9">
        <f t="shared" si="217"/>
        <v>0</v>
      </c>
    </row>
    <row r="13817" spans="9:9" ht="18.75" x14ac:dyDescent="0.25">
      <c r="I13817" s="9">
        <f t="shared" si="217"/>
        <v>0</v>
      </c>
    </row>
    <row r="13818" spans="9:9" ht="18.75" x14ac:dyDescent="0.25">
      <c r="I13818" s="9">
        <f t="shared" si="217"/>
        <v>0</v>
      </c>
    </row>
    <row r="13819" spans="9:9" ht="18.75" x14ac:dyDescent="0.25">
      <c r="I13819" s="9">
        <f t="shared" si="217"/>
        <v>0</v>
      </c>
    </row>
    <row r="13820" spans="9:9" ht="18.75" x14ac:dyDescent="0.25">
      <c r="I13820" s="9">
        <f t="shared" si="217"/>
        <v>0</v>
      </c>
    </row>
    <row r="13821" spans="9:9" ht="18.75" x14ac:dyDescent="0.25">
      <c r="I13821" s="9">
        <f t="shared" si="217"/>
        <v>0</v>
      </c>
    </row>
    <row r="13822" spans="9:9" ht="18.75" x14ac:dyDescent="0.25">
      <c r="I13822" s="9">
        <f t="shared" si="217"/>
        <v>0</v>
      </c>
    </row>
    <row r="13823" spans="9:9" ht="18.75" x14ac:dyDescent="0.25">
      <c r="I13823" s="9">
        <f t="shared" si="217"/>
        <v>0</v>
      </c>
    </row>
    <row r="13824" spans="9:9" ht="18.75" x14ac:dyDescent="0.25">
      <c r="I13824" s="9">
        <f t="shared" si="217"/>
        <v>0</v>
      </c>
    </row>
    <row r="13825" spans="9:9" ht="18.75" x14ac:dyDescent="0.25">
      <c r="I13825" s="9">
        <f t="shared" si="217"/>
        <v>0</v>
      </c>
    </row>
    <row r="13826" spans="9:9" ht="18.75" x14ac:dyDescent="0.25">
      <c r="I13826" s="9">
        <f t="shared" si="217"/>
        <v>0</v>
      </c>
    </row>
    <row r="13827" spans="9:9" ht="18.75" x14ac:dyDescent="0.25">
      <c r="I13827" s="9">
        <f t="shared" si="217"/>
        <v>0</v>
      </c>
    </row>
    <row r="13828" spans="9:9" ht="18.75" x14ac:dyDescent="0.25">
      <c r="I13828" s="9">
        <f t="shared" si="217"/>
        <v>0</v>
      </c>
    </row>
    <row r="13829" spans="9:9" ht="18.75" x14ac:dyDescent="0.25">
      <c r="I13829" s="9">
        <f t="shared" si="217"/>
        <v>0</v>
      </c>
    </row>
    <row r="13830" spans="9:9" ht="18.75" x14ac:dyDescent="0.25">
      <c r="I13830" s="9">
        <f t="shared" si="217"/>
        <v>0</v>
      </c>
    </row>
    <row r="13831" spans="9:9" ht="18.75" x14ac:dyDescent="0.25">
      <c r="I13831" s="9">
        <f t="shared" si="217"/>
        <v>0</v>
      </c>
    </row>
    <row r="13832" spans="9:9" ht="18.75" x14ac:dyDescent="0.25">
      <c r="I13832" s="9">
        <f t="shared" ref="I13832:I13895" si="218">IFERROR((G13832*F13832)-H13832,"")</f>
        <v>0</v>
      </c>
    </row>
    <row r="13833" spans="9:9" ht="18.75" x14ac:dyDescent="0.25">
      <c r="I13833" s="9">
        <f t="shared" si="218"/>
        <v>0</v>
      </c>
    </row>
    <row r="13834" spans="9:9" ht="18.75" x14ac:dyDescent="0.25">
      <c r="I13834" s="9">
        <f t="shared" si="218"/>
        <v>0</v>
      </c>
    </row>
    <row r="13835" spans="9:9" ht="18.75" x14ac:dyDescent="0.25">
      <c r="I13835" s="9">
        <f t="shared" si="218"/>
        <v>0</v>
      </c>
    </row>
    <row r="13836" spans="9:9" ht="18.75" x14ac:dyDescent="0.25">
      <c r="I13836" s="9">
        <f t="shared" si="218"/>
        <v>0</v>
      </c>
    </row>
    <row r="13837" spans="9:9" ht="18.75" x14ac:dyDescent="0.25">
      <c r="I13837" s="9">
        <f t="shared" si="218"/>
        <v>0</v>
      </c>
    </row>
    <row r="13838" spans="9:9" ht="18.75" x14ac:dyDescent="0.25">
      <c r="I13838" s="9">
        <f t="shared" si="218"/>
        <v>0</v>
      </c>
    </row>
    <row r="13839" spans="9:9" ht="18.75" x14ac:dyDescent="0.25">
      <c r="I13839" s="9">
        <f t="shared" si="218"/>
        <v>0</v>
      </c>
    </row>
    <row r="13840" spans="9:9" ht="18.75" x14ac:dyDescent="0.25">
      <c r="I13840" s="9">
        <f t="shared" si="218"/>
        <v>0</v>
      </c>
    </row>
    <row r="13841" spans="9:9" ht="18.75" x14ac:dyDescent="0.25">
      <c r="I13841" s="9">
        <f t="shared" si="218"/>
        <v>0</v>
      </c>
    </row>
    <row r="13842" spans="9:9" ht="18.75" x14ac:dyDescent="0.25">
      <c r="I13842" s="9">
        <f t="shared" si="218"/>
        <v>0</v>
      </c>
    </row>
    <row r="13843" spans="9:9" ht="18.75" x14ac:dyDescent="0.25">
      <c r="I13843" s="9">
        <f t="shared" si="218"/>
        <v>0</v>
      </c>
    </row>
    <row r="13844" spans="9:9" ht="18.75" x14ac:dyDescent="0.25">
      <c r="I13844" s="9">
        <f t="shared" si="218"/>
        <v>0</v>
      </c>
    </row>
    <row r="13845" spans="9:9" ht="18.75" x14ac:dyDescent="0.25">
      <c r="I13845" s="9">
        <f t="shared" si="218"/>
        <v>0</v>
      </c>
    </row>
    <row r="13846" spans="9:9" ht="18.75" x14ac:dyDescent="0.25">
      <c r="I13846" s="9">
        <f t="shared" si="218"/>
        <v>0</v>
      </c>
    </row>
    <row r="13847" spans="9:9" ht="18.75" x14ac:dyDescent="0.25">
      <c r="I13847" s="9">
        <f t="shared" si="218"/>
        <v>0</v>
      </c>
    </row>
    <row r="13848" spans="9:9" ht="18.75" x14ac:dyDescent="0.25">
      <c r="I13848" s="9">
        <f t="shared" si="218"/>
        <v>0</v>
      </c>
    </row>
    <row r="13849" spans="9:9" ht="18.75" x14ac:dyDescent="0.25">
      <c r="I13849" s="9">
        <f t="shared" si="218"/>
        <v>0</v>
      </c>
    </row>
    <row r="13850" spans="9:9" ht="18.75" x14ac:dyDescent="0.25">
      <c r="I13850" s="9">
        <f t="shared" si="218"/>
        <v>0</v>
      </c>
    </row>
    <row r="13851" spans="9:9" ht="18.75" x14ac:dyDescent="0.25">
      <c r="I13851" s="9">
        <f t="shared" si="218"/>
        <v>0</v>
      </c>
    </row>
    <row r="13852" spans="9:9" ht="18.75" x14ac:dyDescent="0.25">
      <c r="I13852" s="9">
        <f t="shared" si="218"/>
        <v>0</v>
      </c>
    </row>
    <row r="13853" spans="9:9" ht="18.75" x14ac:dyDescent="0.25">
      <c r="I13853" s="9">
        <f t="shared" si="218"/>
        <v>0</v>
      </c>
    </row>
    <row r="13854" spans="9:9" ht="18.75" x14ac:dyDescent="0.25">
      <c r="I13854" s="9">
        <f t="shared" si="218"/>
        <v>0</v>
      </c>
    </row>
    <row r="13855" spans="9:9" ht="18.75" x14ac:dyDescent="0.25">
      <c r="I13855" s="9">
        <f t="shared" si="218"/>
        <v>0</v>
      </c>
    </row>
    <row r="13856" spans="9:9" ht="18.75" x14ac:dyDescent="0.25">
      <c r="I13856" s="9">
        <f t="shared" si="218"/>
        <v>0</v>
      </c>
    </row>
    <row r="13857" spans="9:9" ht="18.75" x14ac:dyDescent="0.25">
      <c r="I13857" s="9">
        <f t="shared" si="218"/>
        <v>0</v>
      </c>
    </row>
    <row r="13858" spans="9:9" ht="18.75" x14ac:dyDescent="0.25">
      <c r="I13858" s="9">
        <f t="shared" si="218"/>
        <v>0</v>
      </c>
    </row>
    <row r="13859" spans="9:9" ht="18.75" x14ac:dyDescent="0.25">
      <c r="I13859" s="9">
        <f t="shared" si="218"/>
        <v>0</v>
      </c>
    </row>
    <row r="13860" spans="9:9" ht="18.75" x14ac:dyDescent="0.25">
      <c r="I13860" s="9">
        <f t="shared" si="218"/>
        <v>0</v>
      </c>
    </row>
    <row r="13861" spans="9:9" ht="18.75" x14ac:dyDescent="0.25">
      <c r="I13861" s="9">
        <f t="shared" si="218"/>
        <v>0</v>
      </c>
    </row>
    <row r="13862" spans="9:9" ht="18.75" x14ac:dyDescent="0.25">
      <c r="I13862" s="9">
        <f t="shared" si="218"/>
        <v>0</v>
      </c>
    </row>
    <row r="13863" spans="9:9" ht="18.75" x14ac:dyDescent="0.25">
      <c r="I13863" s="9">
        <f t="shared" si="218"/>
        <v>0</v>
      </c>
    </row>
    <row r="13864" spans="9:9" ht="18.75" x14ac:dyDescent="0.25">
      <c r="I13864" s="9">
        <f t="shared" si="218"/>
        <v>0</v>
      </c>
    </row>
    <row r="13865" spans="9:9" ht="18.75" x14ac:dyDescent="0.25">
      <c r="I13865" s="9">
        <f t="shared" si="218"/>
        <v>0</v>
      </c>
    </row>
    <row r="13866" spans="9:9" ht="18.75" x14ac:dyDescent="0.25">
      <c r="I13866" s="9">
        <f t="shared" si="218"/>
        <v>0</v>
      </c>
    </row>
    <row r="13867" spans="9:9" ht="18.75" x14ac:dyDescent="0.25">
      <c r="I13867" s="9">
        <f t="shared" si="218"/>
        <v>0</v>
      </c>
    </row>
    <row r="13868" spans="9:9" ht="18.75" x14ac:dyDescent="0.25">
      <c r="I13868" s="9">
        <f t="shared" si="218"/>
        <v>0</v>
      </c>
    </row>
    <row r="13869" spans="9:9" ht="18.75" x14ac:dyDescent="0.25">
      <c r="I13869" s="9">
        <f t="shared" si="218"/>
        <v>0</v>
      </c>
    </row>
    <row r="13870" spans="9:9" ht="18.75" x14ac:dyDescent="0.25">
      <c r="I13870" s="9">
        <f t="shared" si="218"/>
        <v>0</v>
      </c>
    </row>
    <row r="13871" spans="9:9" ht="18.75" x14ac:dyDescent="0.25">
      <c r="I13871" s="9">
        <f t="shared" si="218"/>
        <v>0</v>
      </c>
    </row>
    <row r="13872" spans="9:9" ht="18.75" x14ac:dyDescent="0.25">
      <c r="I13872" s="9">
        <f t="shared" si="218"/>
        <v>0</v>
      </c>
    </row>
    <row r="13873" spans="9:9" ht="18.75" x14ac:dyDescent="0.25">
      <c r="I13873" s="9">
        <f t="shared" si="218"/>
        <v>0</v>
      </c>
    </row>
    <row r="13874" spans="9:9" ht="18.75" x14ac:dyDescent="0.25">
      <c r="I13874" s="9">
        <f t="shared" si="218"/>
        <v>0</v>
      </c>
    </row>
    <row r="13875" spans="9:9" ht="18.75" x14ac:dyDescent="0.25">
      <c r="I13875" s="9">
        <f t="shared" si="218"/>
        <v>0</v>
      </c>
    </row>
    <row r="13876" spans="9:9" ht="18.75" x14ac:dyDescent="0.25">
      <c r="I13876" s="9">
        <f t="shared" si="218"/>
        <v>0</v>
      </c>
    </row>
    <row r="13877" spans="9:9" ht="18.75" x14ac:dyDescent="0.25">
      <c r="I13877" s="9">
        <f t="shared" si="218"/>
        <v>0</v>
      </c>
    </row>
    <row r="13878" spans="9:9" ht="18.75" x14ac:dyDescent="0.25">
      <c r="I13878" s="9">
        <f t="shared" si="218"/>
        <v>0</v>
      </c>
    </row>
    <row r="13879" spans="9:9" ht="18.75" x14ac:dyDescent="0.25">
      <c r="I13879" s="9">
        <f t="shared" si="218"/>
        <v>0</v>
      </c>
    </row>
    <row r="13880" spans="9:9" ht="18.75" x14ac:dyDescent="0.25">
      <c r="I13880" s="9">
        <f t="shared" si="218"/>
        <v>0</v>
      </c>
    </row>
    <row r="13881" spans="9:9" ht="18.75" x14ac:dyDescent="0.25">
      <c r="I13881" s="9">
        <f t="shared" si="218"/>
        <v>0</v>
      </c>
    </row>
    <row r="13882" spans="9:9" ht="18.75" x14ac:dyDescent="0.25">
      <c r="I13882" s="9">
        <f t="shared" si="218"/>
        <v>0</v>
      </c>
    </row>
    <row r="13883" spans="9:9" ht="18.75" x14ac:dyDescent="0.25">
      <c r="I13883" s="9">
        <f t="shared" si="218"/>
        <v>0</v>
      </c>
    </row>
    <row r="13884" spans="9:9" ht="18.75" x14ac:dyDescent="0.25">
      <c r="I13884" s="9">
        <f t="shared" si="218"/>
        <v>0</v>
      </c>
    </row>
    <row r="13885" spans="9:9" ht="18.75" x14ac:dyDescent="0.25">
      <c r="I13885" s="9">
        <f t="shared" si="218"/>
        <v>0</v>
      </c>
    </row>
    <row r="13886" spans="9:9" ht="18.75" x14ac:dyDescent="0.25">
      <c r="I13886" s="9">
        <f t="shared" si="218"/>
        <v>0</v>
      </c>
    </row>
    <row r="13887" spans="9:9" ht="18.75" x14ac:dyDescent="0.25">
      <c r="I13887" s="9">
        <f t="shared" si="218"/>
        <v>0</v>
      </c>
    </row>
    <row r="13888" spans="9:9" ht="18.75" x14ac:dyDescent="0.25">
      <c r="I13888" s="9">
        <f t="shared" si="218"/>
        <v>0</v>
      </c>
    </row>
    <row r="13889" spans="9:9" ht="18.75" x14ac:dyDescent="0.25">
      <c r="I13889" s="9">
        <f t="shared" si="218"/>
        <v>0</v>
      </c>
    </row>
    <row r="13890" spans="9:9" ht="18.75" x14ac:dyDescent="0.25">
      <c r="I13890" s="9">
        <f t="shared" si="218"/>
        <v>0</v>
      </c>
    </row>
    <row r="13891" spans="9:9" ht="18.75" x14ac:dyDescent="0.25">
      <c r="I13891" s="9">
        <f t="shared" si="218"/>
        <v>0</v>
      </c>
    </row>
    <row r="13892" spans="9:9" ht="18.75" x14ac:dyDescent="0.25">
      <c r="I13892" s="9">
        <f t="shared" si="218"/>
        <v>0</v>
      </c>
    </row>
    <row r="13893" spans="9:9" ht="18.75" x14ac:dyDescent="0.25">
      <c r="I13893" s="9">
        <f t="shared" si="218"/>
        <v>0</v>
      </c>
    </row>
    <row r="13894" spans="9:9" ht="18.75" x14ac:dyDescent="0.25">
      <c r="I13894" s="9">
        <f t="shared" si="218"/>
        <v>0</v>
      </c>
    </row>
    <row r="13895" spans="9:9" ht="18.75" x14ac:dyDescent="0.25">
      <c r="I13895" s="9">
        <f t="shared" si="218"/>
        <v>0</v>
      </c>
    </row>
    <row r="13896" spans="9:9" ht="18.75" x14ac:dyDescent="0.25">
      <c r="I13896" s="9">
        <f t="shared" ref="I13896:I13959" si="219">IFERROR((G13896*F13896)-H13896,"")</f>
        <v>0</v>
      </c>
    </row>
    <row r="13897" spans="9:9" ht="18.75" x14ac:dyDescent="0.25">
      <c r="I13897" s="9">
        <f t="shared" si="219"/>
        <v>0</v>
      </c>
    </row>
    <row r="13898" spans="9:9" ht="18.75" x14ac:dyDescent="0.25">
      <c r="I13898" s="9">
        <f t="shared" si="219"/>
        <v>0</v>
      </c>
    </row>
    <row r="13899" spans="9:9" ht="18.75" x14ac:dyDescent="0.25">
      <c r="I13899" s="9">
        <f t="shared" si="219"/>
        <v>0</v>
      </c>
    </row>
    <row r="13900" spans="9:9" ht="18.75" x14ac:dyDescent="0.25">
      <c r="I13900" s="9">
        <f t="shared" si="219"/>
        <v>0</v>
      </c>
    </row>
    <row r="13901" spans="9:9" ht="18.75" x14ac:dyDescent="0.25">
      <c r="I13901" s="9">
        <f t="shared" si="219"/>
        <v>0</v>
      </c>
    </row>
    <row r="13902" spans="9:9" ht="18.75" x14ac:dyDescent="0.25">
      <c r="I13902" s="9">
        <f t="shared" si="219"/>
        <v>0</v>
      </c>
    </row>
    <row r="13903" spans="9:9" ht="18.75" x14ac:dyDescent="0.25">
      <c r="I13903" s="9">
        <f t="shared" si="219"/>
        <v>0</v>
      </c>
    </row>
    <row r="13904" spans="9:9" ht="18.75" x14ac:dyDescent="0.25">
      <c r="I13904" s="9">
        <f t="shared" si="219"/>
        <v>0</v>
      </c>
    </row>
    <row r="13905" spans="9:9" ht="18.75" x14ac:dyDescent="0.25">
      <c r="I13905" s="9">
        <f t="shared" si="219"/>
        <v>0</v>
      </c>
    </row>
    <row r="13906" spans="9:9" ht="18.75" x14ac:dyDescent="0.25">
      <c r="I13906" s="9">
        <f t="shared" si="219"/>
        <v>0</v>
      </c>
    </row>
    <row r="13907" spans="9:9" ht="18.75" x14ac:dyDescent="0.25">
      <c r="I13907" s="9">
        <f t="shared" si="219"/>
        <v>0</v>
      </c>
    </row>
    <row r="13908" spans="9:9" ht="18.75" x14ac:dyDescent="0.25">
      <c r="I13908" s="9">
        <f t="shared" si="219"/>
        <v>0</v>
      </c>
    </row>
    <row r="13909" spans="9:9" ht="18.75" x14ac:dyDescent="0.25">
      <c r="I13909" s="9">
        <f t="shared" si="219"/>
        <v>0</v>
      </c>
    </row>
    <row r="13910" spans="9:9" ht="18.75" x14ac:dyDescent="0.25">
      <c r="I13910" s="9">
        <f t="shared" si="219"/>
        <v>0</v>
      </c>
    </row>
    <row r="13911" spans="9:9" ht="18.75" x14ac:dyDescent="0.25">
      <c r="I13911" s="9">
        <f t="shared" si="219"/>
        <v>0</v>
      </c>
    </row>
    <row r="13912" spans="9:9" ht="18.75" x14ac:dyDescent="0.25">
      <c r="I13912" s="9">
        <f t="shared" si="219"/>
        <v>0</v>
      </c>
    </row>
    <row r="13913" spans="9:9" ht="18.75" x14ac:dyDescent="0.25">
      <c r="I13913" s="9">
        <f t="shared" si="219"/>
        <v>0</v>
      </c>
    </row>
    <row r="13914" spans="9:9" ht="18.75" x14ac:dyDescent="0.25">
      <c r="I13914" s="9">
        <f t="shared" si="219"/>
        <v>0</v>
      </c>
    </row>
    <row r="13915" spans="9:9" ht="18.75" x14ac:dyDescent="0.25">
      <c r="I13915" s="9">
        <f t="shared" si="219"/>
        <v>0</v>
      </c>
    </row>
    <row r="13916" spans="9:9" ht="18.75" x14ac:dyDescent="0.25">
      <c r="I13916" s="9">
        <f t="shared" si="219"/>
        <v>0</v>
      </c>
    </row>
    <row r="13917" spans="9:9" ht="18.75" x14ac:dyDescent="0.25">
      <c r="I13917" s="9">
        <f t="shared" si="219"/>
        <v>0</v>
      </c>
    </row>
    <row r="13918" spans="9:9" ht="18.75" x14ac:dyDescent="0.25">
      <c r="I13918" s="9">
        <f t="shared" si="219"/>
        <v>0</v>
      </c>
    </row>
    <row r="13919" spans="9:9" ht="18.75" x14ac:dyDescent="0.25">
      <c r="I13919" s="9">
        <f t="shared" si="219"/>
        <v>0</v>
      </c>
    </row>
    <row r="13920" spans="9:9" ht="18.75" x14ac:dyDescent="0.25">
      <c r="I13920" s="9">
        <f t="shared" si="219"/>
        <v>0</v>
      </c>
    </row>
    <row r="13921" spans="9:9" ht="18.75" x14ac:dyDescent="0.25">
      <c r="I13921" s="9">
        <f t="shared" si="219"/>
        <v>0</v>
      </c>
    </row>
    <row r="13922" spans="9:9" ht="18.75" x14ac:dyDescent="0.25">
      <c r="I13922" s="9">
        <f t="shared" si="219"/>
        <v>0</v>
      </c>
    </row>
    <row r="13923" spans="9:9" ht="18.75" x14ac:dyDescent="0.25">
      <c r="I13923" s="9">
        <f t="shared" si="219"/>
        <v>0</v>
      </c>
    </row>
    <row r="13924" spans="9:9" ht="18.75" x14ac:dyDescent="0.25">
      <c r="I13924" s="9">
        <f t="shared" si="219"/>
        <v>0</v>
      </c>
    </row>
    <row r="13925" spans="9:9" ht="18.75" x14ac:dyDescent="0.25">
      <c r="I13925" s="9">
        <f t="shared" si="219"/>
        <v>0</v>
      </c>
    </row>
    <row r="13926" spans="9:9" ht="18.75" x14ac:dyDescent="0.25">
      <c r="I13926" s="9">
        <f t="shared" si="219"/>
        <v>0</v>
      </c>
    </row>
    <row r="13927" spans="9:9" ht="18.75" x14ac:dyDescent="0.25">
      <c r="I13927" s="9">
        <f t="shared" si="219"/>
        <v>0</v>
      </c>
    </row>
    <row r="13928" spans="9:9" ht="18.75" x14ac:dyDescent="0.25">
      <c r="I13928" s="9">
        <f t="shared" si="219"/>
        <v>0</v>
      </c>
    </row>
    <row r="13929" spans="9:9" ht="18.75" x14ac:dyDescent="0.25">
      <c r="I13929" s="9">
        <f t="shared" si="219"/>
        <v>0</v>
      </c>
    </row>
    <row r="13930" spans="9:9" ht="18.75" x14ac:dyDescent="0.25">
      <c r="I13930" s="9">
        <f t="shared" si="219"/>
        <v>0</v>
      </c>
    </row>
    <row r="13931" spans="9:9" ht="18.75" x14ac:dyDescent="0.25">
      <c r="I13931" s="9">
        <f t="shared" si="219"/>
        <v>0</v>
      </c>
    </row>
    <row r="13932" spans="9:9" ht="18.75" x14ac:dyDescent="0.25">
      <c r="I13932" s="9">
        <f t="shared" si="219"/>
        <v>0</v>
      </c>
    </row>
    <row r="13933" spans="9:9" ht="18.75" x14ac:dyDescent="0.25">
      <c r="I13933" s="9">
        <f t="shared" si="219"/>
        <v>0</v>
      </c>
    </row>
    <row r="13934" spans="9:9" ht="18.75" x14ac:dyDescent="0.25">
      <c r="I13934" s="9">
        <f t="shared" si="219"/>
        <v>0</v>
      </c>
    </row>
    <row r="13935" spans="9:9" ht="18.75" x14ac:dyDescent="0.25">
      <c r="I13935" s="9">
        <f t="shared" si="219"/>
        <v>0</v>
      </c>
    </row>
    <row r="13936" spans="9:9" ht="18.75" x14ac:dyDescent="0.25">
      <c r="I13936" s="9">
        <f t="shared" si="219"/>
        <v>0</v>
      </c>
    </row>
    <row r="13937" spans="9:9" ht="18.75" x14ac:dyDescent="0.25">
      <c r="I13937" s="9">
        <f t="shared" si="219"/>
        <v>0</v>
      </c>
    </row>
    <row r="13938" spans="9:9" ht="18.75" x14ac:dyDescent="0.25">
      <c r="I13938" s="9">
        <f t="shared" si="219"/>
        <v>0</v>
      </c>
    </row>
    <row r="13939" spans="9:9" ht="18.75" x14ac:dyDescent="0.25">
      <c r="I13939" s="9">
        <f t="shared" si="219"/>
        <v>0</v>
      </c>
    </row>
    <row r="13940" spans="9:9" ht="18.75" x14ac:dyDescent="0.25">
      <c r="I13940" s="9">
        <f t="shared" si="219"/>
        <v>0</v>
      </c>
    </row>
    <row r="13941" spans="9:9" ht="18.75" x14ac:dyDescent="0.25">
      <c r="I13941" s="9">
        <f t="shared" si="219"/>
        <v>0</v>
      </c>
    </row>
    <row r="13942" spans="9:9" ht="18.75" x14ac:dyDescent="0.25">
      <c r="I13942" s="9">
        <f t="shared" si="219"/>
        <v>0</v>
      </c>
    </row>
    <row r="13943" spans="9:9" ht="18.75" x14ac:dyDescent="0.25">
      <c r="I13943" s="9">
        <f t="shared" si="219"/>
        <v>0</v>
      </c>
    </row>
    <row r="13944" spans="9:9" ht="18.75" x14ac:dyDescent="0.25">
      <c r="I13944" s="9">
        <f t="shared" si="219"/>
        <v>0</v>
      </c>
    </row>
    <row r="13945" spans="9:9" ht="18.75" x14ac:dyDescent="0.25">
      <c r="I13945" s="9">
        <f t="shared" si="219"/>
        <v>0</v>
      </c>
    </row>
    <row r="13946" spans="9:9" ht="18.75" x14ac:dyDescent="0.25">
      <c r="I13946" s="9">
        <f t="shared" si="219"/>
        <v>0</v>
      </c>
    </row>
    <row r="13947" spans="9:9" ht="18.75" x14ac:dyDescent="0.25">
      <c r="I13947" s="9">
        <f t="shared" si="219"/>
        <v>0</v>
      </c>
    </row>
    <row r="13948" spans="9:9" ht="18.75" x14ac:dyDescent="0.25">
      <c r="I13948" s="9">
        <f t="shared" si="219"/>
        <v>0</v>
      </c>
    </row>
    <row r="13949" spans="9:9" ht="18.75" x14ac:dyDescent="0.25">
      <c r="I13949" s="9">
        <f t="shared" si="219"/>
        <v>0</v>
      </c>
    </row>
    <row r="13950" spans="9:9" ht="18.75" x14ac:dyDescent="0.25">
      <c r="I13950" s="9">
        <f t="shared" si="219"/>
        <v>0</v>
      </c>
    </row>
    <row r="13951" spans="9:9" ht="18.75" x14ac:dyDescent="0.25">
      <c r="I13951" s="9">
        <f t="shared" si="219"/>
        <v>0</v>
      </c>
    </row>
    <row r="13952" spans="9:9" ht="18.75" x14ac:dyDescent="0.25">
      <c r="I13952" s="9">
        <f t="shared" si="219"/>
        <v>0</v>
      </c>
    </row>
    <row r="13953" spans="9:9" ht="18.75" x14ac:dyDescent="0.25">
      <c r="I13953" s="9">
        <f t="shared" si="219"/>
        <v>0</v>
      </c>
    </row>
    <row r="13954" spans="9:9" ht="18.75" x14ac:dyDescent="0.25">
      <c r="I13954" s="9">
        <f t="shared" si="219"/>
        <v>0</v>
      </c>
    </row>
    <row r="13955" spans="9:9" ht="18.75" x14ac:dyDescent="0.25">
      <c r="I13955" s="9">
        <f t="shared" si="219"/>
        <v>0</v>
      </c>
    </row>
    <row r="13956" spans="9:9" ht="18.75" x14ac:dyDescent="0.25">
      <c r="I13956" s="9">
        <f t="shared" si="219"/>
        <v>0</v>
      </c>
    </row>
    <row r="13957" spans="9:9" ht="18.75" x14ac:dyDescent="0.25">
      <c r="I13957" s="9">
        <f t="shared" si="219"/>
        <v>0</v>
      </c>
    </row>
    <row r="13958" spans="9:9" ht="18.75" x14ac:dyDescent="0.25">
      <c r="I13958" s="9">
        <f t="shared" si="219"/>
        <v>0</v>
      </c>
    </row>
    <row r="13959" spans="9:9" ht="18.75" x14ac:dyDescent="0.25">
      <c r="I13959" s="9">
        <f t="shared" si="219"/>
        <v>0</v>
      </c>
    </row>
    <row r="13960" spans="9:9" ht="18.75" x14ac:dyDescent="0.25">
      <c r="I13960" s="9">
        <f t="shared" ref="I13960:I14023" si="220">IFERROR((G13960*F13960)-H13960,"")</f>
        <v>0</v>
      </c>
    </row>
    <row r="13961" spans="9:9" ht="18.75" x14ac:dyDescent="0.25">
      <c r="I13961" s="9">
        <f t="shared" si="220"/>
        <v>0</v>
      </c>
    </row>
    <row r="13962" spans="9:9" ht="18.75" x14ac:dyDescent="0.25">
      <c r="I13962" s="9">
        <f t="shared" si="220"/>
        <v>0</v>
      </c>
    </row>
    <row r="13963" spans="9:9" ht="18.75" x14ac:dyDescent="0.25">
      <c r="I13963" s="9">
        <f t="shared" si="220"/>
        <v>0</v>
      </c>
    </row>
    <row r="13964" spans="9:9" ht="18.75" x14ac:dyDescent="0.25">
      <c r="I13964" s="9">
        <f t="shared" si="220"/>
        <v>0</v>
      </c>
    </row>
    <row r="13965" spans="9:9" ht="18.75" x14ac:dyDescent="0.25">
      <c r="I13965" s="9">
        <f t="shared" si="220"/>
        <v>0</v>
      </c>
    </row>
    <row r="13966" spans="9:9" ht="18.75" x14ac:dyDescent="0.25">
      <c r="I13966" s="9">
        <f t="shared" si="220"/>
        <v>0</v>
      </c>
    </row>
    <row r="13967" spans="9:9" ht="18.75" x14ac:dyDescent="0.25">
      <c r="I13967" s="9">
        <f t="shared" si="220"/>
        <v>0</v>
      </c>
    </row>
    <row r="13968" spans="9:9" ht="18.75" x14ac:dyDescent="0.25">
      <c r="I13968" s="9">
        <f t="shared" si="220"/>
        <v>0</v>
      </c>
    </row>
    <row r="13969" spans="9:9" ht="18.75" x14ac:dyDescent="0.25">
      <c r="I13969" s="9">
        <f t="shared" si="220"/>
        <v>0</v>
      </c>
    </row>
    <row r="13970" spans="9:9" ht="18.75" x14ac:dyDescent="0.25">
      <c r="I13970" s="9">
        <f t="shared" si="220"/>
        <v>0</v>
      </c>
    </row>
    <row r="13971" spans="9:9" ht="18.75" x14ac:dyDescent="0.25">
      <c r="I13971" s="9">
        <f t="shared" si="220"/>
        <v>0</v>
      </c>
    </row>
    <row r="13972" spans="9:9" ht="18.75" x14ac:dyDescent="0.25">
      <c r="I13972" s="9">
        <f t="shared" si="220"/>
        <v>0</v>
      </c>
    </row>
    <row r="13973" spans="9:9" ht="18.75" x14ac:dyDescent="0.25">
      <c r="I13973" s="9">
        <f t="shared" si="220"/>
        <v>0</v>
      </c>
    </row>
    <row r="13974" spans="9:9" ht="18.75" x14ac:dyDescent="0.25">
      <c r="I13974" s="9">
        <f t="shared" si="220"/>
        <v>0</v>
      </c>
    </row>
    <row r="13975" spans="9:9" ht="18.75" x14ac:dyDescent="0.25">
      <c r="I13975" s="9">
        <f t="shared" si="220"/>
        <v>0</v>
      </c>
    </row>
    <row r="13976" spans="9:9" ht="18.75" x14ac:dyDescent="0.25">
      <c r="I13976" s="9">
        <f t="shared" si="220"/>
        <v>0</v>
      </c>
    </row>
    <row r="13977" spans="9:9" ht="18.75" x14ac:dyDescent="0.25">
      <c r="I13977" s="9">
        <f t="shared" si="220"/>
        <v>0</v>
      </c>
    </row>
    <row r="13978" spans="9:9" ht="18.75" x14ac:dyDescent="0.25">
      <c r="I13978" s="9">
        <f t="shared" si="220"/>
        <v>0</v>
      </c>
    </row>
    <row r="13979" spans="9:9" ht="18.75" x14ac:dyDescent="0.25">
      <c r="I13979" s="9">
        <f t="shared" si="220"/>
        <v>0</v>
      </c>
    </row>
    <row r="13980" spans="9:9" ht="18.75" x14ac:dyDescent="0.25">
      <c r="I13980" s="9">
        <f t="shared" si="220"/>
        <v>0</v>
      </c>
    </row>
    <row r="13981" spans="9:9" ht="18.75" x14ac:dyDescent="0.25">
      <c r="I13981" s="9">
        <f t="shared" si="220"/>
        <v>0</v>
      </c>
    </row>
    <row r="13982" spans="9:9" ht="18.75" x14ac:dyDescent="0.25">
      <c r="I13982" s="9">
        <f t="shared" si="220"/>
        <v>0</v>
      </c>
    </row>
    <row r="13983" spans="9:9" ht="18.75" x14ac:dyDescent="0.25">
      <c r="I13983" s="9">
        <f t="shared" si="220"/>
        <v>0</v>
      </c>
    </row>
    <row r="13984" spans="9:9" ht="18.75" x14ac:dyDescent="0.25">
      <c r="I13984" s="9">
        <f t="shared" si="220"/>
        <v>0</v>
      </c>
    </row>
    <row r="13985" spans="9:9" ht="18.75" x14ac:dyDescent="0.25">
      <c r="I13985" s="9">
        <f t="shared" si="220"/>
        <v>0</v>
      </c>
    </row>
    <row r="13986" spans="9:9" ht="18.75" x14ac:dyDescent="0.25">
      <c r="I13986" s="9">
        <f t="shared" si="220"/>
        <v>0</v>
      </c>
    </row>
    <row r="13987" spans="9:9" ht="18.75" x14ac:dyDescent="0.25">
      <c r="I13987" s="9">
        <f t="shared" si="220"/>
        <v>0</v>
      </c>
    </row>
    <row r="13988" spans="9:9" ht="18.75" x14ac:dyDescent="0.25">
      <c r="I13988" s="9">
        <f t="shared" si="220"/>
        <v>0</v>
      </c>
    </row>
    <row r="13989" spans="9:9" ht="18.75" x14ac:dyDescent="0.25">
      <c r="I13989" s="9">
        <f t="shared" si="220"/>
        <v>0</v>
      </c>
    </row>
    <row r="13990" spans="9:9" ht="18.75" x14ac:dyDescent="0.25">
      <c r="I13990" s="9">
        <f t="shared" si="220"/>
        <v>0</v>
      </c>
    </row>
    <row r="13991" spans="9:9" ht="18.75" x14ac:dyDescent="0.25">
      <c r="I13991" s="9">
        <f t="shared" si="220"/>
        <v>0</v>
      </c>
    </row>
    <row r="13992" spans="9:9" ht="18.75" x14ac:dyDescent="0.25">
      <c r="I13992" s="9">
        <f t="shared" si="220"/>
        <v>0</v>
      </c>
    </row>
    <row r="13993" spans="9:9" ht="18.75" x14ac:dyDescent="0.25">
      <c r="I13993" s="9">
        <f t="shared" si="220"/>
        <v>0</v>
      </c>
    </row>
    <row r="13994" spans="9:9" ht="18.75" x14ac:dyDescent="0.25">
      <c r="I13994" s="9">
        <f t="shared" si="220"/>
        <v>0</v>
      </c>
    </row>
    <row r="13995" spans="9:9" ht="18.75" x14ac:dyDescent="0.25">
      <c r="I13995" s="9">
        <f t="shared" si="220"/>
        <v>0</v>
      </c>
    </row>
    <row r="13996" spans="9:9" ht="18.75" x14ac:dyDescent="0.25">
      <c r="I13996" s="9">
        <f t="shared" si="220"/>
        <v>0</v>
      </c>
    </row>
    <row r="13997" spans="9:9" ht="18.75" x14ac:dyDescent="0.25">
      <c r="I13997" s="9">
        <f t="shared" si="220"/>
        <v>0</v>
      </c>
    </row>
    <row r="13998" spans="9:9" ht="18.75" x14ac:dyDescent="0.25">
      <c r="I13998" s="9">
        <f t="shared" si="220"/>
        <v>0</v>
      </c>
    </row>
    <row r="13999" spans="9:9" ht="18.75" x14ac:dyDescent="0.25">
      <c r="I13999" s="9">
        <f t="shared" si="220"/>
        <v>0</v>
      </c>
    </row>
    <row r="14000" spans="9:9" ht="18.75" x14ac:dyDescent="0.25">
      <c r="I14000" s="9">
        <f t="shared" si="220"/>
        <v>0</v>
      </c>
    </row>
    <row r="14001" spans="9:9" ht="18.75" x14ac:dyDescent="0.25">
      <c r="I14001" s="9">
        <f t="shared" si="220"/>
        <v>0</v>
      </c>
    </row>
    <row r="14002" spans="9:9" ht="18.75" x14ac:dyDescent="0.25">
      <c r="I14002" s="9">
        <f t="shared" si="220"/>
        <v>0</v>
      </c>
    </row>
    <row r="14003" spans="9:9" ht="18.75" x14ac:dyDescent="0.25">
      <c r="I14003" s="9">
        <f t="shared" si="220"/>
        <v>0</v>
      </c>
    </row>
    <row r="14004" spans="9:9" ht="18.75" x14ac:dyDescent="0.25">
      <c r="I14004" s="9">
        <f t="shared" si="220"/>
        <v>0</v>
      </c>
    </row>
    <row r="14005" spans="9:9" ht="18.75" x14ac:dyDescent="0.25">
      <c r="I14005" s="9">
        <f t="shared" si="220"/>
        <v>0</v>
      </c>
    </row>
    <row r="14006" spans="9:9" ht="18.75" x14ac:dyDescent="0.25">
      <c r="I14006" s="9">
        <f t="shared" si="220"/>
        <v>0</v>
      </c>
    </row>
    <row r="14007" spans="9:9" ht="18.75" x14ac:dyDescent="0.25">
      <c r="I14007" s="9">
        <f t="shared" si="220"/>
        <v>0</v>
      </c>
    </row>
    <row r="14008" spans="9:9" ht="18.75" x14ac:dyDescent="0.25">
      <c r="I14008" s="9">
        <f t="shared" si="220"/>
        <v>0</v>
      </c>
    </row>
    <row r="14009" spans="9:9" ht="18.75" x14ac:dyDescent="0.25">
      <c r="I14009" s="9">
        <f t="shared" si="220"/>
        <v>0</v>
      </c>
    </row>
    <row r="14010" spans="9:9" ht="18.75" x14ac:dyDescent="0.25">
      <c r="I14010" s="9">
        <f t="shared" si="220"/>
        <v>0</v>
      </c>
    </row>
    <row r="14011" spans="9:9" ht="18.75" x14ac:dyDescent="0.25">
      <c r="I14011" s="9">
        <f t="shared" si="220"/>
        <v>0</v>
      </c>
    </row>
    <row r="14012" spans="9:9" ht="18.75" x14ac:dyDescent="0.25">
      <c r="I14012" s="9">
        <f t="shared" si="220"/>
        <v>0</v>
      </c>
    </row>
    <row r="14013" spans="9:9" ht="18.75" x14ac:dyDescent="0.25">
      <c r="I14013" s="9">
        <f t="shared" si="220"/>
        <v>0</v>
      </c>
    </row>
    <row r="14014" spans="9:9" ht="18.75" x14ac:dyDescent="0.25">
      <c r="I14014" s="9">
        <f t="shared" si="220"/>
        <v>0</v>
      </c>
    </row>
    <row r="14015" spans="9:9" ht="18.75" x14ac:dyDescent="0.25">
      <c r="I14015" s="9">
        <f t="shared" si="220"/>
        <v>0</v>
      </c>
    </row>
    <row r="14016" spans="9:9" ht="18.75" x14ac:dyDescent="0.25">
      <c r="I14016" s="9">
        <f t="shared" si="220"/>
        <v>0</v>
      </c>
    </row>
    <row r="14017" spans="9:9" ht="18.75" x14ac:dyDescent="0.25">
      <c r="I14017" s="9">
        <f t="shared" si="220"/>
        <v>0</v>
      </c>
    </row>
    <row r="14018" spans="9:9" ht="18.75" x14ac:dyDescent="0.25">
      <c r="I14018" s="9">
        <f t="shared" si="220"/>
        <v>0</v>
      </c>
    </row>
    <row r="14019" spans="9:9" ht="18.75" x14ac:dyDescent="0.25">
      <c r="I14019" s="9">
        <f t="shared" si="220"/>
        <v>0</v>
      </c>
    </row>
    <row r="14020" spans="9:9" ht="18.75" x14ac:dyDescent="0.25">
      <c r="I14020" s="9">
        <f t="shared" si="220"/>
        <v>0</v>
      </c>
    </row>
    <row r="14021" spans="9:9" ht="18.75" x14ac:dyDescent="0.25">
      <c r="I14021" s="9">
        <f t="shared" si="220"/>
        <v>0</v>
      </c>
    </row>
    <row r="14022" spans="9:9" ht="18.75" x14ac:dyDescent="0.25">
      <c r="I14022" s="9">
        <f t="shared" si="220"/>
        <v>0</v>
      </c>
    </row>
    <row r="14023" spans="9:9" ht="18.75" x14ac:dyDescent="0.25">
      <c r="I14023" s="9">
        <f t="shared" si="220"/>
        <v>0</v>
      </c>
    </row>
    <row r="14024" spans="9:9" ht="18.75" x14ac:dyDescent="0.25">
      <c r="I14024" s="9">
        <f t="shared" ref="I14024:I14087" si="221">IFERROR((G14024*F14024)-H14024,"")</f>
        <v>0</v>
      </c>
    </row>
    <row r="14025" spans="9:9" ht="18.75" x14ac:dyDescent="0.25">
      <c r="I14025" s="9">
        <f t="shared" si="221"/>
        <v>0</v>
      </c>
    </row>
    <row r="14026" spans="9:9" ht="18.75" x14ac:dyDescent="0.25">
      <c r="I14026" s="9">
        <f t="shared" si="221"/>
        <v>0</v>
      </c>
    </row>
    <row r="14027" spans="9:9" ht="18.75" x14ac:dyDescent="0.25">
      <c r="I14027" s="9">
        <f t="shared" si="221"/>
        <v>0</v>
      </c>
    </row>
    <row r="14028" spans="9:9" ht="18.75" x14ac:dyDescent="0.25">
      <c r="I14028" s="9">
        <f t="shared" si="221"/>
        <v>0</v>
      </c>
    </row>
    <row r="14029" spans="9:9" ht="18.75" x14ac:dyDescent="0.25">
      <c r="I14029" s="9">
        <f t="shared" si="221"/>
        <v>0</v>
      </c>
    </row>
    <row r="14030" spans="9:9" ht="18.75" x14ac:dyDescent="0.25">
      <c r="I14030" s="9">
        <f t="shared" si="221"/>
        <v>0</v>
      </c>
    </row>
    <row r="14031" spans="9:9" ht="18.75" x14ac:dyDescent="0.25">
      <c r="I14031" s="9">
        <f t="shared" si="221"/>
        <v>0</v>
      </c>
    </row>
    <row r="14032" spans="9:9" ht="18.75" x14ac:dyDescent="0.25">
      <c r="I14032" s="9">
        <f t="shared" si="221"/>
        <v>0</v>
      </c>
    </row>
    <row r="14033" spans="9:9" ht="18.75" x14ac:dyDescent="0.25">
      <c r="I14033" s="9">
        <f t="shared" si="221"/>
        <v>0</v>
      </c>
    </row>
    <row r="14034" spans="9:9" ht="18.75" x14ac:dyDescent="0.25">
      <c r="I14034" s="9">
        <f t="shared" si="221"/>
        <v>0</v>
      </c>
    </row>
    <row r="14035" spans="9:9" ht="18.75" x14ac:dyDescent="0.25">
      <c r="I14035" s="9">
        <f t="shared" si="221"/>
        <v>0</v>
      </c>
    </row>
    <row r="14036" spans="9:9" ht="18.75" x14ac:dyDescent="0.25">
      <c r="I14036" s="9">
        <f t="shared" si="221"/>
        <v>0</v>
      </c>
    </row>
    <row r="14037" spans="9:9" ht="18.75" x14ac:dyDescent="0.25">
      <c r="I14037" s="9">
        <f t="shared" si="221"/>
        <v>0</v>
      </c>
    </row>
    <row r="14038" spans="9:9" ht="18.75" x14ac:dyDescent="0.25">
      <c r="I14038" s="9">
        <f t="shared" si="221"/>
        <v>0</v>
      </c>
    </row>
    <row r="14039" spans="9:9" ht="18.75" x14ac:dyDescent="0.25">
      <c r="I14039" s="9">
        <f t="shared" si="221"/>
        <v>0</v>
      </c>
    </row>
    <row r="14040" spans="9:9" ht="18.75" x14ac:dyDescent="0.25">
      <c r="I14040" s="9">
        <f t="shared" si="221"/>
        <v>0</v>
      </c>
    </row>
    <row r="14041" spans="9:9" ht="18.75" x14ac:dyDescent="0.25">
      <c r="I14041" s="9">
        <f t="shared" si="221"/>
        <v>0</v>
      </c>
    </row>
    <row r="14042" spans="9:9" ht="18.75" x14ac:dyDescent="0.25">
      <c r="I14042" s="9">
        <f t="shared" si="221"/>
        <v>0</v>
      </c>
    </row>
    <row r="14043" spans="9:9" ht="18.75" x14ac:dyDescent="0.25">
      <c r="I14043" s="9">
        <f t="shared" si="221"/>
        <v>0</v>
      </c>
    </row>
    <row r="14044" spans="9:9" ht="18.75" x14ac:dyDescent="0.25">
      <c r="I14044" s="9">
        <f t="shared" si="221"/>
        <v>0</v>
      </c>
    </row>
    <row r="14045" spans="9:9" ht="18.75" x14ac:dyDescent="0.25">
      <c r="I14045" s="9">
        <f t="shared" si="221"/>
        <v>0</v>
      </c>
    </row>
    <row r="14046" spans="9:9" ht="18.75" x14ac:dyDescent="0.25">
      <c r="I14046" s="9">
        <f t="shared" si="221"/>
        <v>0</v>
      </c>
    </row>
    <row r="14047" spans="9:9" ht="18.75" x14ac:dyDescent="0.25">
      <c r="I14047" s="9">
        <f t="shared" si="221"/>
        <v>0</v>
      </c>
    </row>
    <row r="14048" spans="9:9" ht="18.75" x14ac:dyDescent="0.25">
      <c r="I14048" s="9">
        <f t="shared" si="221"/>
        <v>0</v>
      </c>
    </row>
    <row r="14049" spans="9:9" ht="18.75" x14ac:dyDescent="0.25">
      <c r="I14049" s="9">
        <f t="shared" si="221"/>
        <v>0</v>
      </c>
    </row>
    <row r="14050" spans="9:9" ht="18.75" x14ac:dyDescent="0.25">
      <c r="I14050" s="9">
        <f t="shared" si="221"/>
        <v>0</v>
      </c>
    </row>
    <row r="14051" spans="9:9" ht="18.75" x14ac:dyDescent="0.25">
      <c r="I14051" s="9">
        <f t="shared" si="221"/>
        <v>0</v>
      </c>
    </row>
    <row r="14052" spans="9:9" ht="18.75" x14ac:dyDescent="0.25">
      <c r="I14052" s="9">
        <f t="shared" si="221"/>
        <v>0</v>
      </c>
    </row>
    <row r="14053" spans="9:9" ht="18.75" x14ac:dyDescent="0.25">
      <c r="I14053" s="9">
        <f t="shared" si="221"/>
        <v>0</v>
      </c>
    </row>
    <row r="14054" spans="9:9" ht="18.75" x14ac:dyDescent="0.25">
      <c r="I14054" s="9">
        <f t="shared" si="221"/>
        <v>0</v>
      </c>
    </row>
    <row r="14055" spans="9:9" ht="18.75" x14ac:dyDescent="0.25">
      <c r="I14055" s="9">
        <f t="shared" si="221"/>
        <v>0</v>
      </c>
    </row>
    <row r="14056" spans="9:9" ht="18.75" x14ac:dyDescent="0.25">
      <c r="I14056" s="9">
        <f t="shared" si="221"/>
        <v>0</v>
      </c>
    </row>
    <row r="14057" spans="9:9" ht="18.75" x14ac:dyDescent="0.25">
      <c r="I14057" s="9">
        <f t="shared" si="221"/>
        <v>0</v>
      </c>
    </row>
    <row r="14058" spans="9:9" ht="18.75" x14ac:dyDescent="0.25">
      <c r="I14058" s="9">
        <f t="shared" si="221"/>
        <v>0</v>
      </c>
    </row>
    <row r="14059" spans="9:9" ht="18.75" x14ac:dyDescent="0.25">
      <c r="I14059" s="9">
        <f t="shared" si="221"/>
        <v>0</v>
      </c>
    </row>
    <row r="14060" spans="9:9" ht="18.75" x14ac:dyDescent="0.25">
      <c r="I14060" s="9">
        <f t="shared" si="221"/>
        <v>0</v>
      </c>
    </row>
    <row r="14061" spans="9:9" ht="18.75" x14ac:dyDescent="0.25">
      <c r="I14061" s="9">
        <f t="shared" si="221"/>
        <v>0</v>
      </c>
    </row>
    <row r="14062" spans="9:9" ht="18.75" x14ac:dyDescent="0.25">
      <c r="I14062" s="9">
        <f t="shared" si="221"/>
        <v>0</v>
      </c>
    </row>
    <row r="14063" spans="9:9" ht="18.75" x14ac:dyDescent="0.25">
      <c r="I14063" s="9">
        <f t="shared" si="221"/>
        <v>0</v>
      </c>
    </row>
    <row r="14064" spans="9:9" ht="18.75" x14ac:dyDescent="0.25">
      <c r="I14064" s="9">
        <f t="shared" si="221"/>
        <v>0</v>
      </c>
    </row>
    <row r="14065" spans="9:9" ht="18.75" x14ac:dyDescent="0.25">
      <c r="I14065" s="9">
        <f t="shared" si="221"/>
        <v>0</v>
      </c>
    </row>
    <row r="14066" spans="9:9" ht="18.75" x14ac:dyDescent="0.25">
      <c r="I14066" s="9">
        <f t="shared" si="221"/>
        <v>0</v>
      </c>
    </row>
    <row r="14067" spans="9:9" ht="18.75" x14ac:dyDescent="0.25">
      <c r="I14067" s="9">
        <f t="shared" si="221"/>
        <v>0</v>
      </c>
    </row>
    <row r="14068" spans="9:9" ht="18.75" x14ac:dyDescent="0.25">
      <c r="I14068" s="9">
        <f t="shared" si="221"/>
        <v>0</v>
      </c>
    </row>
    <row r="14069" spans="9:9" ht="18.75" x14ac:dyDescent="0.25">
      <c r="I14069" s="9">
        <f t="shared" si="221"/>
        <v>0</v>
      </c>
    </row>
    <row r="14070" spans="9:9" ht="18.75" x14ac:dyDescent="0.25">
      <c r="I14070" s="9">
        <f t="shared" si="221"/>
        <v>0</v>
      </c>
    </row>
    <row r="14071" spans="9:9" ht="18.75" x14ac:dyDescent="0.25">
      <c r="I14071" s="9">
        <f t="shared" si="221"/>
        <v>0</v>
      </c>
    </row>
    <row r="14072" spans="9:9" ht="18.75" x14ac:dyDescent="0.25">
      <c r="I14072" s="9">
        <f t="shared" si="221"/>
        <v>0</v>
      </c>
    </row>
    <row r="14073" spans="9:9" ht="18.75" x14ac:dyDescent="0.25">
      <c r="I14073" s="9">
        <f t="shared" si="221"/>
        <v>0</v>
      </c>
    </row>
    <row r="14074" spans="9:9" ht="18.75" x14ac:dyDescent="0.25">
      <c r="I14074" s="9">
        <f t="shared" si="221"/>
        <v>0</v>
      </c>
    </row>
    <row r="14075" spans="9:9" ht="18.75" x14ac:dyDescent="0.25">
      <c r="I14075" s="9">
        <f t="shared" si="221"/>
        <v>0</v>
      </c>
    </row>
    <row r="14076" spans="9:9" ht="18.75" x14ac:dyDescent="0.25">
      <c r="I14076" s="9">
        <f t="shared" si="221"/>
        <v>0</v>
      </c>
    </row>
    <row r="14077" spans="9:9" ht="18.75" x14ac:dyDescent="0.25">
      <c r="I14077" s="9">
        <f t="shared" si="221"/>
        <v>0</v>
      </c>
    </row>
    <row r="14078" spans="9:9" ht="18.75" x14ac:dyDescent="0.25">
      <c r="I14078" s="9">
        <f t="shared" si="221"/>
        <v>0</v>
      </c>
    </row>
    <row r="14079" spans="9:9" ht="18.75" x14ac:dyDescent="0.25">
      <c r="I14079" s="9">
        <f t="shared" si="221"/>
        <v>0</v>
      </c>
    </row>
    <row r="14080" spans="9:9" ht="18.75" x14ac:dyDescent="0.25">
      <c r="I14080" s="9">
        <f t="shared" si="221"/>
        <v>0</v>
      </c>
    </row>
    <row r="14081" spans="9:9" ht="18.75" x14ac:dyDescent="0.25">
      <c r="I14081" s="9">
        <f t="shared" si="221"/>
        <v>0</v>
      </c>
    </row>
    <row r="14082" spans="9:9" ht="18.75" x14ac:dyDescent="0.25">
      <c r="I14082" s="9">
        <f t="shared" si="221"/>
        <v>0</v>
      </c>
    </row>
    <row r="14083" spans="9:9" ht="18.75" x14ac:dyDescent="0.25">
      <c r="I14083" s="9">
        <f t="shared" si="221"/>
        <v>0</v>
      </c>
    </row>
    <row r="14084" spans="9:9" ht="18.75" x14ac:dyDescent="0.25">
      <c r="I14084" s="9">
        <f t="shared" si="221"/>
        <v>0</v>
      </c>
    </row>
    <row r="14085" spans="9:9" ht="18.75" x14ac:dyDescent="0.25">
      <c r="I14085" s="9">
        <f t="shared" si="221"/>
        <v>0</v>
      </c>
    </row>
    <row r="14086" spans="9:9" ht="18.75" x14ac:dyDescent="0.25">
      <c r="I14086" s="9">
        <f t="shared" si="221"/>
        <v>0</v>
      </c>
    </row>
    <row r="14087" spans="9:9" ht="18.75" x14ac:dyDescent="0.25">
      <c r="I14087" s="9">
        <f t="shared" si="221"/>
        <v>0</v>
      </c>
    </row>
    <row r="14088" spans="9:9" ht="18.75" x14ac:dyDescent="0.25">
      <c r="I14088" s="9">
        <f t="shared" ref="I14088:I14126" si="222">IFERROR((G14088*F14088)-H14088,"")</f>
        <v>0</v>
      </c>
    </row>
    <row r="14089" spans="9:9" ht="18.75" x14ac:dyDescent="0.25">
      <c r="I14089" s="9">
        <f t="shared" si="222"/>
        <v>0</v>
      </c>
    </row>
    <row r="14090" spans="9:9" ht="18.75" x14ac:dyDescent="0.25">
      <c r="I14090" s="9">
        <f t="shared" si="222"/>
        <v>0</v>
      </c>
    </row>
    <row r="14091" spans="9:9" ht="18.75" x14ac:dyDescent="0.25">
      <c r="I14091" s="9">
        <f t="shared" si="222"/>
        <v>0</v>
      </c>
    </row>
    <row r="14092" spans="9:9" ht="18.75" x14ac:dyDescent="0.25">
      <c r="I14092" s="9">
        <f t="shared" si="222"/>
        <v>0</v>
      </c>
    </row>
    <row r="14093" spans="9:9" ht="18.75" x14ac:dyDescent="0.25">
      <c r="I14093" s="9">
        <f t="shared" si="222"/>
        <v>0</v>
      </c>
    </row>
    <row r="14094" spans="9:9" ht="18.75" x14ac:dyDescent="0.25">
      <c r="I14094" s="9">
        <f t="shared" si="222"/>
        <v>0</v>
      </c>
    </row>
    <row r="14095" spans="9:9" ht="18.75" x14ac:dyDescent="0.25">
      <c r="I14095" s="9">
        <f t="shared" si="222"/>
        <v>0</v>
      </c>
    </row>
    <row r="14096" spans="9:9" ht="18.75" x14ac:dyDescent="0.25">
      <c r="I14096" s="9">
        <f t="shared" si="222"/>
        <v>0</v>
      </c>
    </row>
    <row r="14097" spans="9:9" ht="18.75" x14ac:dyDescent="0.25">
      <c r="I14097" s="9">
        <f t="shared" si="222"/>
        <v>0</v>
      </c>
    </row>
    <row r="14098" spans="9:9" ht="18.75" x14ac:dyDescent="0.25">
      <c r="I14098" s="9">
        <f t="shared" si="222"/>
        <v>0</v>
      </c>
    </row>
    <row r="14099" spans="9:9" ht="18.75" x14ac:dyDescent="0.25">
      <c r="I14099" s="9">
        <f t="shared" si="222"/>
        <v>0</v>
      </c>
    </row>
    <row r="14100" spans="9:9" ht="18.75" x14ac:dyDescent="0.25">
      <c r="I14100" s="9">
        <f t="shared" si="222"/>
        <v>0</v>
      </c>
    </row>
    <row r="14101" spans="9:9" ht="18.75" x14ac:dyDescent="0.25">
      <c r="I14101" s="9">
        <f t="shared" si="222"/>
        <v>0</v>
      </c>
    </row>
    <row r="14102" spans="9:9" ht="18.75" x14ac:dyDescent="0.25">
      <c r="I14102" s="9">
        <f t="shared" si="222"/>
        <v>0</v>
      </c>
    </row>
    <row r="14103" spans="9:9" ht="18.75" x14ac:dyDescent="0.25">
      <c r="I14103" s="9">
        <f t="shared" si="222"/>
        <v>0</v>
      </c>
    </row>
    <row r="14104" spans="9:9" ht="18.75" x14ac:dyDescent="0.25">
      <c r="I14104" s="9">
        <f t="shared" si="222"/>
        <v>0</v>
      </c>
    </row>
    <row r="14105" spans="9:9" ht="18.75" x14ac:dyDescent="0.25">
      <c r="I14105" s="9">
        <f t="shared" si="222"/>
        <v>0</v>
      </c>
    </row>
    <row r="14106" spans="9:9" ht="18.75" x14ac:dyDescent="0.25">
      <c r="I14106" s="9">
        <f t="shared" si="222"/>
        <v>0</v>
      </c>
    </row>
    <row r="14107" spans="9:9" ht="18.75" x14ac:dyDescent="0.25">
      <c r="I14107" s="9">
        <f t="shared" si="222"/>
        <v>0</v>
      </c>
    </row>
    <row r="14108" spans="9:9" ht="18.75" x14ac:dyDescent="0.25">
      <c r="I14108" s="9">
        <f t="shared" si="222"/>
        <v>0</v>
      </c>
    </row>
    <row r="14109" spans="9:9" ht="18.75" x14ac:dyDescent="0.25">
      <c r="I14109" s="9">
        <f t="shared" si="222"/>
        <v>0</v>
      </c>
    </row>
    <row r="14110" spans="9:9" ht="18.75" x14ac:dyDescent="0.25">
      <c r="I14110" s="9">
        <f t="shared" si="222"/>
        <v>0</v>
      </c>
    </row>
    <row r="14111" spans="9:9" ht="18.75" x14ac:dyDescent="0.25">
      <c r="I14111" s="9">
        <f t="shared" si="222"/>
        <v>0</v>
      </c>
    </row>
    <row r="14112" spans="9:9" ht="18.75" x14ac:dyDescent="0.25">
      <c r="I14112" s="9">
        <f t="shared" si="222"/>
        <v>0</v>
      </c>
    </row>
    <row r="14113" spans="9:9" ht="18.75" x14ac:dyDescent="0.25">
      <c r="I14113" s="9">
        <f t="shared" si="222"/>
        <v>0</v>
      </c>
    </row>
    <row r="14114" spans="9:9" ht="18.75" x14ac:dyDescent="0.25">
      <c r="I14114" s="9">
        <f t="shared" si="222"/>
        <v>0</v>
      </c>
    </row>
    <row r="14115" spans="9:9" ht="18.75" x14ac:dyDescent="0.25">
      <c r="I14115" s="9">
        <f t="shared" si="222"/>
        <v>0</v>
      </c>
    </row>
    <row r="14116" spans="9:9" ht="18.75" x14ac:dyDescent="0.25">
      <c r="I14116" s="9">
        <f t="shared" si="222"/>
        <v>0</v>
      </c>
    </row>
    <row r="14117" spans="9:9" ht="18.75" x14ac:dyDescent="0.25">
      <c r="I14117" s="9">
        <f t="shared" si="222"/>
        <v>0</v>
      </c>
    </row>
    <row r="14118" spans="9:9" ht="18.75" x14ac:dyDescent="0.25">
      <c r="I14118" s="9">
        <f t="shared" si="222"/>
        <v>0</v>
      </c>
    </row>
    <row r="14119" spans="9:9" ht="18.75" x14ac:dyDescent="0.25">
      <c r="I14119" s="9">
        <f t="shared" si="222"/>
        <v>0</v>
      </c>
    </row>
    <row r="14120" spans="9:9" ht="18.75" x14ac:dyDescent="0.25">
      <c r="I14120" s="9">
        <f t="shared" si="222"/>
        <v>0</v>
      </c>
    </row>
    <row r="14121" spans="9:9" ht="18.75" x14ac:dyDescent="0.25">
      <c r="I14121" s="9">
        <f t="shared" si="222"/>
        <v>0</v>
      </c>
    </row>
    <row r="14122" spans="9:9" ht="18.75" x14ac:dyDescent="0.25">
      <c r="I14122" s="9">
        <f t="shared" si="222"/>
        <v>0</v>
      </c>
    </row>
    <row r="14123" spans="9:9" ht="18.75" x14ac:dyDescent="0.25">
      <c r="I14123" s="9">
        <f t="shared" si="222"/>
        <v>0</v>
      </c>
    </row>
    <row r="14124" spans="9:9" ht="18.75" x14ac:dyDescent="0.25">
      <c r="I14124" s="9">
        <f t="shared" si="222"/>
        <v>0</v>
      </c>
    </row>
    <row r="14125" spans="9:9" ht="18.75" x14ac:dyDescent="0.25">
      <c r="I14125" s="9">
        <f t="shared" si="222"/>
        <v>0</v>
      </c>
    </row>
    <row r="14126" spans="9:9" ht="18.75" x14ac:dyDescent="0.25">
      <c r="I14126" s="9">
        <f t="shared" si="222"/>
        <v>0</v>
      </c>
    </row>
  </sheetData>
  <autoFilter ref="A1:I14126"/>
  <dataValidations count="1">
    <dataValidation type="date" allowBlank="1" showInputMessage="1" showErrorMessage="1" sqref="B1:B1048576">
      <formula1>44150</formula1>
      <formula2>44926</formula2>
    </dataValidation>
  </dataValidations>
  <pageMargins left="0.7" right="0.7" top="0.75" bottom="0.75" header="0.3" footer="0.3"/>
  <pageSetup paperSize="9" orientation="portrait" r:id="rId1"/>
  <headerFooter>
    <oddFooter>&amp;L&amp;1#&amp;"Arial"&amp;9&amp;Kb2b2b2INTERNAL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'رصيد المخزون'!B:B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50"/>
  <sheetViews>
    <sheetView rightToLeft="1" view="pageBreakPreview" topLeftCell="A132" zoomScale="89" zoomScaleNormal="100" zoomScaleSheetLayoutView="89" workbookViewId="0">
      <selection activeCell="J145" sqref="J145"/>
    </sheetView>
  </sheetViews>
  <sheetFormatPr defaultRowHeight="15" x14ac:dyDescent="0.25"/>
  <cols>
    <col min="1" max="1" width="4.42578125" style="8" bestFit="1" customWidth="1"/>
    <col min="2" max="2" width="10.28515625" style="62" customWidth="1"/>
    <col min="3" max="4" width="9.140625" style="24"/>
    <col min="5" max="5" width="45.5703125" style="24" customWidth="1"/>
    <col min="6" max="6" width="9.140625" style="24"/>
    <col min="7" max="7" width="12.7109375" style="122" bestFit="1" customWidth="1"/>
    <col min="8" max="8" width="14.42578125" style="127" customWidth="1"/>
    <col min="9" max="9" width="14.28515625" style="126" bestFit="1" customWidth="1"/>
    <col min="10" max="10" width="14.42578125" style="19" bestFit="1" customWidth="1"/>
    <col min="11" max="11" width="14.42578125" style="109" customWidth="1"/>
    <col min="12" max="12" width="12" style="112" bestFit="1" customWidth="1"/>
    <col min="13" max="13" width="12.140625" customWidth="1"/>
    <col min="14" max="14" width="11" customWidth="1"/>
    <col min="15" max="15" width="13.7109375" customWidth="1"/>
    <col min="16" max="16" width="10" customWidth="1"/>
    <col min="17" max="17" width="8.7109375" customWidth="1"/>
    <col min="18" max="18" width="17.5703125" style="7" bestFit="1" customWidth="1"/>
  </cols>
  <sheetData>
    <row r="1" spans="1:18" ht="19.5" thickBot="1" x14ac:dyDescent="0.3">
      <c r="A1" s="25" t="s">
        <v>127</v>
      </c>
      <c r="B1" s="32" t="s">
        <v>48</v>
      </c>
      <c r="C1" s="33" t="s">
        <v>97</v>
      </c>
      <c r="D1" s="29" t="s">
        <v>3</v>
      </c>
      <c r="E1" s="28" t="s">
        <v>2</v>
      </c>
      <c r="F1" s="28" t="s">
        <v>1</v>
      </c>
      <c r="G1" s="29" t="s">
        <v>118</v>
      </c>
      <c r="H1" s="111" t="s">
        <v>697</v>
      </c>
      <c r="I1" s="27" t="s">
        <v>110</v>
      </c>
      <c r="J1" s="27" t="s">
        <v>126</v>
      </c>
      <c r="K1" s="38" t="s">
        <v>696</v>
      </c>
      <c r="L1" s="111" t="s">
        <v>698</v>
      </c>
      <c r="M1" s="110" t="s">
        <v>261</v>
      </c>
      <c r="N1" s="3" t="s">
        <v>50</v>
      </c>
      <c r="O1" s="3" t="s">
        <v>51</v>
      </c>
      <c r="P1" s="3" t="s">
        <v>359</v>
      </c>
      <c r="Q1" s="3" t="s">
        <v>360</v>
      </c>
      <c r="R1" s="3" t="s">
        <v>266</v>
      </c>
    </row>
    <row r="2" spans="1:18" ht="18.75" x14ac:dyDescent="0.25">
      <c r="A2" s="30">
        <v>1</v>
      </c>
      <c r="B2" s="59">
        <v>44228</v>
      </c>
      <c r="C2" s="22" t="s">
        <v>85</v>
      </c>
      <c r="D2" s="21" t="str">
        <f>IFERROR(VLOOKUP(C2,Table1[[كود]:[الصنف]],2,0),"")</f>
        <v>شل</v>
      </c>
      <c r="E2" s="23" t="str">
        <f>IFERROR(VLOOKUP(C2,Table1[[كود]:[الصنف]],3,0),"")</f>
        <v>زيت  موتوسيكل -أحادى - SAE50 ( 1 لتر)</v>
      </c>
      <c r="F2" s="21">
        <v>1</v>
      </c>
      <c r="G2" s="121">
        <f>IFERROR(INDEX(Table1[سعر البيع],MATCH(C2,Table1[كود],0)),"")</f>
        <v>45</v>
      </c>
      <c r="I2" s="125">
        <f t="shared" ref="I2:I24" si="0">IFERROR(G2*F2,"")</f>
        <v>45</v>
      </c>
      <c r="J2" s="35"/>
      <c r="L2" s="112">
        <f t="shared" ref="L2:L39" si="1">SUM(J2,K2/10,H2)</f>
        <v>0</v>
      </c>
      <c r="M2" s="7"/>
      <c r="N2" s="5" t="str">
        <f t="shared" ref="N2:N65" si="2">IFERROR(VLOOKUP(M2,Ctable,2,0),"")</f>
        <v/>
      </c>
      <c r="O2" s="91" t="str">
        <f t="shared" ref="O2:O65" si="3">IFERROR(VLOOKUP(M2,Ctable,3,0),"")</f>
        <v/>
      </c>
      <c r="P2" s="91" t="str">
        <f t="shared" ref="P2:P65" si="4">IFERROR(VLOOKUP(M2,Ctable,6,0),"")</f>
        <v/>
      </c>
      <c r="Q2" s="91" t="str">
        <f t="shared" ref="Q2:Q65" si="5">IFERROR(VLOOKUP(M2,Ctable,7,0),"")</f>
        <v/>
      </c>
      <c r="R2" s="7" t="str">
        <f t="shared" ref="R2:R65" si="6">IFERROR(VLOOKUP(M2,Ctable,4,0),"")</f>
        <v/>
      </c>
    </row>
    <row r="3" spans="1:18" ht="18.75" x14ac:dyDescent="0.25">
      <c r="A3" s="30">
        <v>1</v>
      </c>
      <c r="B3" s="59">
        <v>44228</v>
      </c>
      <c r="C3" s="22" t="s">
        <v>112</v>
      </c>
      <c r="D3" s="21" t="str">
        <f>IFERROR(VLOOKUP(C3,Table1[[كود]:[الصنف]],2,0),"")</f>
        <v>غيار</v>
      </c>
      <c r="E3" s="23" t="str">
        <f>IFERROR(VLOOKUP(C3,Table1[[كود]:[الصنف]],3,0),"")</f>
        <v>موتوسيكل</v>
      </c>
      <c r="F3" s="21">
        <v>1</v>
      </c>
      <c r="G3" s="121">
        <f>IFERROR(INDEX(Table1[سعر البيع],MATCH(C3,Table1[كود],0)),"")</f>
        <v>5</v>
      </c>
      <c r="I3" s="125">
        <f t="shared" si="0"/>
        <v>5</v>
      </c>
      <c r="J3" s="35"/>
      <c r="L3" s="112">
        <f t="shared" si="1"/>
        <v>0</v>
      </c>
      <c r="N3" s="5" t="str">
        <f t="shared" si="2"/>
        <v/>
      </c>
      <c r="O3" s="91" t="str">
        <f t="shared" si="3"/>
        <v/>
      </c>
      <c r="P3" s="91" t="str">
        <f t="shared" si="4"/>
        <v/>
      </c>
      <c r="Q3" s="91" t="str">
        <f t="shared" si="5"/>
        <v/>
      </c>
      <c r="R3" s="7" t="str">
        <f t="shared" si="6"/>
        <v/>
      </c>
    </row>
    <row r="4" spans="1:18" ht="18.75" x14ac:dyDescent="0.25">
      <c r="A4" s="30">
        <v>1</v>
      </c>
      <c r="B4" s="59">
        <v>44228</v>
      </c>
      <c r="C4" s="22" t="s">
        <v>691</v>
      </c>
      <c r="D4" s="21" t="str">
        <f>IFERROR(VLOOKUP(C4,Table1[[كود]:[الصنف]],2,0),"")</f>
        <v>سوبرنوفا</v>
      </c>
      <c r="E4" s="23" t="str">
        <f>IFERROR(VLOOKUP(C4,Table1[[كود]:[الصنف]],3,0),"")</f>
        <v>غسيل موتوسيكل - عرض الزيت</v>
      </c>
      <c r="F4" s="21">
        <v>1</v>
      </c>
      <c r="G4" s="121">
        <f>IFERROR(INDEX(Table1[سعر البيع],MATCH(C4,Table1[كود],0)),"")</f>
        <v>10</v>
      </c>
      <c r="I4" s="125">
        <f t="shared" si="0"/>
        <v>10</v>
      </c>
      <c r="J4" s="35"/>
      <c r="L4" s="112">
        <f t="shared" si="1"/>
        <v>0</v>
      </c>
      <c r="N4" s="5" t="str">
        <f t="shared" si="2"/>
        <v/>
      </c>
      <c r="O4" s="91" t="str">
        <f t="shared" si="3"/>
        <v/>
      </c>
      <c r="P4" s="91" t="str">
        <f t="shared" si="4"/>
        <v/>
      </c>
      <c r="Q4" s="91" t="str">
        <f t="shared" si="5"/>
        <v/>
      </c>
      <c r="R4" s="7" t="str">
        <f t="shared" si="6"/>
        <v/>
      </c>
    </row>
    <row r="5" spans="1:18" ht="18.75" x14ac:dyDescent="0.25">
      <c r="A5" s="30">
        <v>2</v>
      </c>
      <c r="B5" s="59">
        <v>44228</v>
      </c>
      <c r="C5" s="22" t="s">
        <v>279</v>
      </c>
      <c r="D5" s="21" t="str">
        <f>IFERROR(VLOOKUP(C5,Table1[[كود]:[الصنف]],2,0),"")</f>
        <v>سوبرنوفا</v>
      </c>
      <c r="E5" s="23" t="str">
        <f>IFERROR(VLOOKUP(C5,Table1[[كود]:[الصنف]],3,0),"")</f>
        <v>غسيل داخلى + خارجى Detailing</v>
      </c>
      <c r="F5" s="21">
        <v>1</v>
      </c>
      <c r="G5" s="121">
        <f>IFERROR(INDEX(Table1[سعر البيع],MATCH(C5,Table1[كود],0)),"")</f>
        <v>70</v>
      </c>
      <c r="I5" s="125">
        <f t="shared" si="0"/>
        <v>70</v>
      </c>
      <c r="J5" s="35"/>
      <c r="L5" s="112">
        <f t="shared" si="1"/>
        <v>0</v>
      </c>
      <c r="N5" s="5" t="str">
        <f t="shared" si="2"/>
        <v/>
      </c>
      <c r="O5" s="91" t="str">
        <f t="shared" si="3"/>
        <v/>
      </c>
      <c r="P5" s="91" t="str">
        <f t="shared" si="4"/>
        <v/>
      </c>
      <c r="Q5" s="91" t="str">
        <f t="shared" si="5"/>
        <v/>
      </c>
      <c r="R5" s="7" t="str">
        <f t="shared" si="6"/>
        <v/>
      </c>
    </row>
    <row r="6" spans="1:18" ht="18.75" x14ac:dyDescent="0.25">
      <c r="A6" s="30">
        <v>3</v>
      </c>
      <c r="B6" s="59">
        <v>44228</v>
      </c>
      <c r="C6" s="22" t="s">
        <v>279</v>
      </c>
      <c r="D6" s="21" t="str">
        <f>IFERROR(VLOOKUP(C6,Table1[[كود]:[الصنف]],2,0),"")</f>
        <v>سوبرنوفا</v>
      </c>
      <c r="E6" s="23" t="str">
        <f>IFERROR(VLOOKUP(C6,Table1[[كود]:[الصنف]],3,0),"")</f>
        <v>غسيل داخلى + خارجى Detailing</v>
      </c>
      <c r="F6" s="21">
        <v>1</v>
      </c>
      <c r="G6" s="121">
        <f>IFERROR(INDEX(Table1[سعر البيع],MATCH(C6,Table1[كود],0)),"")</f>
        <v>70</v>
      </c>
      <c r="I6" s="125">
        <f t="shared" si="0"/>
        <v>70</v>
      </c>
      <c r="J6" s="35"/>
      <c r="L6" s="112">
        <f t="shared" si="1"/>
        <v>0</v>
      </c>
      <c r="N6" s="5" t="str">
        <f t="shared" si="2"/>
        <v/>
      </c>
      <c r="O6" s="91" t="str">
        <f t="shared" si="3"/>
        <v/>
      </c>
      <c r="P6" s="91" t="str">
        <f t="shared" si="4"/>
        <v/>
      </c>
      <c r="Q6" s="91" t="str">
        <f t="shared" si="5"/>
        <v/>
      </c>
      <c r="R6" s="7" t="str">
        <f t="shared" si="6"/>
        <v/>
      </c>
    </row>
    <row r="7" spans="1:18" ht="18.75" x14ac:dyDescent="0.25">
      <c r="A7" s="30">
        <v>4</v>
      </c>
      <c r="B7" s="59">
        <v>44228</v>
      </c>
      <c r="C7" s="22" t="s">
        <v>344</v>
      </c>
      <c r="D7" s="21" t="str">
        <f>IFERROR(VLOOKUP(C7,Table1[[كود]:[الصنف]],2,0),"")</f>
        <v>سوبرنوفا</v>
      </c>
      <c r="E7" s="23" t="str">
        <f>IFERROR(VLOOKUP(C7,Table1[[كود]:[الصنف]],3,0),"")</f>
        <v>عروض خاصة 60</v>
      </c>
      <c r="F7" s="21">
        <v>1</v>
      </c>
      <c r="G7" s="121">
        <f>IFERROR(INDEX(Table1[سعر البيع],MATCH(C7,Table1[كود],0)),"")</f>
        <v>60</v>
      </c>
      <c r="I7" s="125">
        <f t="shared" si="0"/>
        <v>60</v>
      </c>
      <c r="J7" s="35"/>
      <c r="L7" s="112">
        <f t="shared" si="1"/>
        <v>0</v>
      </c>
      <c r="N7" s="5" t="str">
        <f t="shared" si="2"/>
        <v/>
      </c>
      <c r="O7" s="91" t="str">
        <f t="shared" si="3"/>
        <v/>
      </c>
      <c r="P7" s="91" t="str">
        <f t="shared" si="4"/>
        <v/>
      </c>
      <c r="Q7" s="91" t="str">
        <f t="shared" si="5"/>
        <v/>
      </c>
      <c r="R7" s="7" t="str">
        <f t="shared" si="6"/>
        <v/>
      </c>
    </row>
    <row r="8" spans="1:18" ht="18.75" x14ac:dyDescent="0.25">
      <c r="A8" s="30">
        <v>5</v>
      </c>
      <c r="B8" s="59">
        <v>44228</v>
      </c>
      <c r="C8" s="22" t="s">
        <v>278</v>
      </c>
      <c r="D8" s="21" t="str">
        <f>IFERROR(VLOOKUP(C8,Table1[[كود]:[الصنف]],2,0),"")</f>
        <v>سوبرنوفا</v>
      </c>
      <c r="E8" s="23" t="str">
        <f>IFERROR(VLOOKUP(C8,Table1[[كود]:[الصنف]],3,0),"")</f>
        <v>غسيل عادى داخلى + خارجى</v>
      </c>
      <c r="F8" s="21">
        <v>1</v>
      </c>
      <c r="G8" s="121">
        <f>IFERROR(INDEX(Table1[سعر البيع],MATCH(C8,Table1[كود],0)),"")</f>
        <v>50</v>
      </c>
      <c r="I8" s="125">
        <f t="shared" si="0"/>
        <v>50</v>
      </c>
      <c r="J8" s="119">
        <f>SUM(I2:I8)</f>
        <v>310</v>
      </c>
      <c r="L8" s="112">
        <f t="shared" si="1"/>
        <v>310</v>
      </c>
      <c r="N8" s="5" t="str">
        <f t="shared" si="2"/>
        <v/>
      </c>
      <c r="O8" s="91" t="str">
        <f t="shared" si="3"/>
        <v/>
      </c>
      <c r="P8" s="91" t="str">
        <f t="shared" si="4"/>
        <v/>
      </c>
      <c r="Q8" s="91" t="str">
        <f t="shared" si="5"/>
        <v/>
      </c>
      <c r="R8" s="7" t="str">
        <f t="shared" si="6"/>
        <v/>
      </c>
    </row>
    <row r="9" spans="1:18" ht="18.75" x14ac:dyDescent="0.25">
      <c r="A9" s="30">
        <v>6</v>
      </c>
      <c r="B9" s="59">
        <v>44229</v>
      </c>
      <c r="C9" s="22" t="s">
        <v>344</v>
      </c>
      <c r="D9" s="21" t="str">
        <f>IFERROR(VLOOKUP(C9,Table1[[كود]:[الصنف]],2,0),"")</f>
        <v>سوبرنوفا</v>
      </c>
      <c r="E9" s="23" t="str">
        <f>IFERROR(VLOOKUP(C9,Table1[[كود]:[الصنف]],3,0),"")</f>
        <v>عروض خاصة 60</v>
      </c>
      <c r="F9" s="21">
        <v>1</v>
      </c>
      <c r="G9" s="121">
        <f>IFERROR(INDEX(Table1[سعر البيع],MATCH(C9,Table1[كود],0)),"")</f>
        <v>60</v>
      </c>
      <c r="I9" s="125">
        <f t="shared" si="0"/>
        <v>60</v>
      </c>
      <c r="J9" s="35"/>
      <c r="L9" s="112">
        <f t="shared" si="1"/>
        <v>0</v>
      </c>
      <c r="N9" s="5" t="str">
        <f t="shared" si="2"/>
        <v/>
      </c>
      <c r="O9" s="91" t="str">
        <f t="shared" si="3"/>
        <v/>
      </c>
      <c r="P9" s="91" t="str">
        <f t="shared" si="4"/>
        <v/>
      </c>
      <c r="Q9" s="91" t="str">
        <f t="shared" si="5"/>
        <v/>
      </c>
      <c r="R9" s="7" t="str">
        <f t="shared" si="6"/>
        <v/>
      </c>
    </row>
    <row r="10" spans="1:18" ht="18.75" x14ac:dyDescent="0.25">
      <c r="A10" s="30">
        <v>7</v>
      </c>
      <c r="B10" s="59">
        <v>44229</v>
      </c>
      <c r="C10" s="22" t="s">
        <v>344</v>
      </c>
      <c r="D10" s="21" t="str">
        <f>IFERROR(VLOOKUP(C10,Table1[[كود]:[الصنف]],2,0),"")</f>
        <v>سوبرنوفا</v>
      </c>
      <c r="E10" s="23" t="str">
        <f>IFERROR(VLOOKUP(C10,Table1[[كود]:[الصنف]],3,0),"")</f>
        <v>عروض خاصة 60</v>
      </c>
      <c r="F10" s="21">
        <v>1</v>
      </c>
      <c r="G10" s="121">
        <f>IFERROR(INDEX(Table1[سعر البيع],MATCH(C10,Table1[كود],0)),"")</f>
        <v>60</v>
      </c>
      <c r="I10" s="125">
        <f t="shared" si="0"/>
        <v>60</v>
      </c>
      <c r="J10" s="35"/>
      <c r="L10" s="112">
        <f t="shared" si="1"/>
        <v>0</v>
      </c>
      <c r="N10" s="5" t="str">
        <f t="shared" si="2"/>
        <v/>
      </c>
      <c r="O10" s="91" t="str">
        <f t="shared" si="3"/>
        <v/>
      </c>
      <c r="P10" s="91" t="str">
        <f t="shared" si="4"/>
        <v/>
      </c>
      <c r="Q10" s="91" t="str">
        <f t="shared" si="5"/>
        <v/>
      </c>
      <c r="R10" s="7" t="str">
        <f t="shared" si="6"/>
        <v/>
      </c>
    </row>
    <row r="11" spans="1:18" ht="18.75" x14ac:dyDescent="0.25">
      <c r="A11" s="30">
        <v>8</v>
      </c>
      <c r="B11" s="59">
        <v>44229</v>
      </c>
      <c r="C11" s="22" t="s">
        <v>344</v>
      </c>
      <c r="D11" s="21" t="str">
        <f>IFERROR(VLOOKUP(C11,Table1[[كود]:[الصنف]],2,0),"")</f>
        <v>سوبرنوفا</v>
      </c>
      <c r="E11" s="23" t="str">
        <f>IFERROR(VLOOKUP(C11,Table1[[كود]:[الصنف]],3,0),"")</f>
        <v>عروض خاصة 60</v>
      </c>
      <c r="F11" s="21">
        <v>1</v>
      </c>
      <c r="G11" s="121">
        <f>IFERROR(INDEX(Table1[سعر البيع],MATCH(C11,Table1[كود],0)),"")</f>
        <v>60</v>
      </c>
      <c r="I11" s="125">
        <f t="shared" si="0"/>
        <v>60</v>
      </c>
      <c r="J11" s="35"/>
      <c r="L11" s="112">
        <f t="shared" si="1"/>
        <v>0</v>
      </c>
      <c r="N11" s="5" t="str">
        <f t="shared" si="2"/>
        <v/>
      </c>
      <c r="O11" s="91" t="str">
        <f t="shared" si="3"/>
        <v/>
      </c>
      <c r="P11" s="91" t="str">
        <f t="shared" si="4"/>
        <v/>
      </c>
      <c r="Q11" s="91" t="str">
        <f t="shared" si="5"/>
        <v/>
      </c>
      <c r="R11" s="7" t="str">
        <f t="shared" si="6"/>
        <v/>
      </c>
    </row>
    <row r="12" spans="1:18" ht="18.75" x14ac:dyDescent="0.25">
      <c r="A12" s="30">
        <v>9</v>
      </c>
      <c r="B12" s="59">
        <v>44229</v>
      </c>
      <c r="C12" s="22" t="s">
        <v>344</v>
      </c>
      <c r="D12" s="21" t="str">
        <f>IFERROR(VLOOKUP(C12,Table1[[كود]:[الصنف]],2,0),"")</f>
        <v>سوبرنوفا</v>
      </c>
      <c r="E12" s="23" t="str">
        <f>IFERROR(VLOOKUP(C12,Table1[[كود]:[الصنف]],3,0),"")</f>
        <v>عروض خاصة 60</v>
      </c>
      <c r="F12" s="21">
        <v>1</v>
      </c>
      <c r="G12" s="121">
        <f>IFERROR(INDEX(Table1[سعر البيع],MATCH(C12,Table1[كود],0)),"")</f>
        <v>60</v>
      </c>
      <c r="I12" s="125">
        <f t="shared" si="0"/>
        <v>60</v>
      </c>
      <c r="J12" s="120"/>
      <c r="L12" s="112">
        <f t="shared" si="1"/>
        <v>0</v>
      </c>
      <c r="N12" s="5" t="str">
        <f t="shared" si="2"/>
        <v/>
      </c>
      <c r="O12" s="91" t="str">
        <f t="shared" si="3"/>
        <v/>
      </c>
      <c r="P12" s="91" t="str">
        <f t="shared" si="4"/>
        <v/>
      </c>
      <c r="Q12" s="91" t="str">
        <f t="shared" si="5"/>
        <v/>
      </c>
      <c r="R12" s="7" t="str">
        <f t="shared" si="6"/>
        <v/>
      </c>
    </row>
    <row r="13" spans="1:18" ht="18.75" x14ac:dyDescent="0.25">
      <c r="A13" s="30">
        <v>10</v>
      </c>
      <c r="B13" s="59">
        <v>44229</v>
      </c>
      <c r="C13" s="22" t="s">
        <v>344</v>
      </c>
      <c r="D13" s="21" t="str">
        <f>IFERROR(VLOOKUP(C13,Table1[[كود]:[الصنف]],2,0),"")</f>
        <v>سوبرنوفا</v>
      </c>
      <c r="E13" s="23" t="str">
        <f>IFERROR(VLOOKUP(C13,Table1[[كود]:[الصنف]],3,0),"")</f>
        <v>عروض خاصة 60</v>
      </c>
      <c r="F13" s="21">
        <v>1</v>
      </c>
      <c r="G13" s="121">
        <f>IFERROR(INDEX(Table1[سعر البيع],MATCH(C13,Table1[كود],0)),"")</f>
        <v>60</v>
      </c>
      <c r="I13" s="125">
        <f t="shared" si="0"/>
        <v>60</v>
      </c>
      <c r="J13" s="35"/>
      <c r="L13" s="112">
        <f t="shared" si="1"/>
        <v>0</v>
      </c>
      <c r="N13" s="5" t="str">
        <f t="shared" si="2"/>
        <v/>
      </c>
      <c r="O13" s="91" t="str">
        <f t="shared" si="3"/>
        <v/>
      </c>
      <c r="P13" s="91" t="str">
        <f t="shared" si="4"/>
        <v/>
      </c>
      <c r="Q13" s="91" t="str">
        <f t="shared" si="5"/>
        <v/>
      </c>
      <c r="R13" s="7" t="str">
        <f t="shared" si="6"/>
        <v/>
      </c>
    </row>
    <row r="14" spans="1:18" ht="18.75" x14ac:dyDescent="0.25">
      <c r="A14" s="30">
        <v>11</v>
      </c>
      <c r="B14" s="59">
        <v>44229</v>
      </c>
      <c r="C14" s="22" t="s">
        <v>278</v>
      </c>
      <c r="D14" s="21" t="str">
        <f>IFERROR(VLOOKUP(C14,Table1[[كود]:[الصنف]],2,0),"")</f>
        <v>سوبرنوفا</v>
      </c>
      <c r="E14" s="23" t="str">
        <f>IFERROR(VLOOKUP(C14,Table1[[كود]:[الصنف]],3,0),"")</f>
        <v>غسيل عادى داخلى + خارجى</v>
      </c>
      <c r="F14" s="21">
        <v>1</v>
      </c>
      <c r="G14" s="121">
        <f>IFERROR(INDEX(Table1[سعر البيع],MATCH(C14,Table1[كود],0)),"")</f>
        <v>50</v>
      </c>
      <c r="I14" s="125">
        <f t="shared" si="0"/>
        <v>50</v>
      </c>
      <c r="J14" s="35"/>
      <c r="L14" s="112">
        <f t="shared" si="1"/>
        <v>0</v>
      </c>
      <c r="N14" s="5" t="str">
        <f t="shared" si="2"/>
        <v/>
      </c>
      <c r="O14" s="91" t="str">
        <f t="shared" si="3"/>
        <v/>
      </c>
      <c r="P14" s="91" t="str">
        <f t="shared" si="4"/>
        <v/>
      </c>
      <c r="Q14" s="91" t="str">
        <f t="shared" si="5"/>
        <v/>
      </c>
      <c r="R14" s="7" t="str">
        <f t="shared" si="6"/>
        <v/>
      </c>
    </row>
    <row r="15" spans="1:18" ht="18.75" x14ac:dyDescent="0.25">
      <c r="A15" s="30">
        <v>12</v>
      </c>
      <c r="B15" s="59">
        <v>44229</v>
      </c>
      <c r="C15" s="22" t="s">
        <v>725</v>
      </c>
      <c r="D15" s="21" t="str">
        <f>IFERROR(VLOOKUP(C15,Table1[[كود]:[الصنف]],2,0),"")</f>
        <v xml:space="preserve">موبيل </v>
      </c>
      <c r="E15" s="23" t="str">
        <f>IFERROR(VLOOKUP(C15,Table1[[كود]:[الصنف]],3,0),"")</f>
        <v>زيت  باور 220 ( 1 لتر)</v>
      </c>
      <c r="F15" s="21">
        <v>1</v>
      </c>
      <c r="G15" s="121">
        <f>IFERROR(INDEX(Table1[سعر البيع],MATCH(C15,Table1[كود],0)),"")</f>
        <v>75</v>
      </c>
      <c r="I15" s="125">
        <f t="shared" si="0"/>
        <v>75</v>
      </c>
      <c r="J15" s="119">
        <f>SUM(الصادر!I9:I15)</f>
        <v>425</v>
      </c>
      <c r="L15" s="112">
        <f t="shared" si="1"/>
        <v>425</v>
      </c>
      <c r="N15" s="5" t="str">
        <f t="shared" si="2"/>
        <v/>
      </c>
      <c r="O15" s="91" t="str">
        <f t="shared" si="3"/>
        <v/>
      </c>
      <c r="P15" s="91" t="str">
        <f t="shared" si="4"/>
        <v/>
      </c>
      <c r="Q15" s="91" t="str">
        <f t="shared" si="5"/>
        <v/>
      </c>
      <c r="R15" s="7" t="str">
        <f t="shared" si="6"/>
        <v/>
      </c>
    </row>
    <row r="16" spans="1:18" ht="18.75" x14ac:dyDescent="0.25">
      <c r="A16" s="30">
        <v>13</v>
      </c>
      <c r="B16" s="59">
        <v>44230</v>
      </c>
      <c r="C16" s="22" t="s">
        <v>344</v>
      </c>
      <c r="D16" s="21" t="str">
        <f>IFERROR(VLOOKUP(C16,Table1[[كود]:[الصنف]],2,0),"")</f>
        <v>سوبرنوفا</v>
      </c>
      <c r="E16" s="23" t="str">
        <f>IFERROR(VLOOKUP(C16,Table1[[كود]:[الصنف]],3,0),"")</f>
        <v>عروض خاصة 60</v>
      </c>
      <c r="F16" s="21">
        <v>1</v>
      </c>
      <c r="G16" s="121">
        <f>IFERROR(INDEX(Table1[سعر البيع],MATCH(C16,Table1[كود],0)),"")</f>
        <v>60</v>
      </c>
      <c r="I16" s="125">
        <f t="shared" si="0"/>
        <v>60</v>
      </c>
      <c r="J16" s="35"/>
      <c r="L16" s="112">
        <f t="shared" si="1"/>
        <v>0</v>
      </c>
      <c r="N16" s="5" t="str">
        <f t="shared" si="2"/>
        <v/>
      </c>
      <c r="O16" s="91" t="str">
        <f t="shared" si="3"/>
        <v/>
      </c>
      <c r="P16" s="91" t="str">
        <f t="shared" si="4"/>
        <v/>
      </c>
      <c r="Q16" s="91" t="str">
        <f t="shared" si="5"/>
        <v/>
      </c>
      <c r="R16" s="7" t="str">
        <f t="shared" si="6"/>
        <v/>
      </c>
    </row>
    <row r="17" spans="1:18" ht="18.75" x14ac:dyDescent="0.25">
      <c r="A17" s="30">
        <v>14</v>
      </c>
      <c r="B17" s="59">
        <v>44230</v>
      </c>
      <c r="C17" s="22" t="s">
        <v>726</v>
      </c>
      <c r="D17" s="21" t="str">
        <f>IFERROR(VLOOKUP(C17,Table1[[كود]:[الصنف]],2,0),"")</f>
        <v xml:space="preserve">موبيل </v>
      </c>
      <c r="E17" s="23" t="str">
        <f>IFERROR(VLOOKUP(C17,Table1[[كود]:[الصنف]],3,0),"")</f>
        <v>زيت  موبيل متعدد- مالتى ( 1 لتر)</v>
      </c>
      <c r="F17" s="21">
        <v>1</v>
      </c>
      <c r="G17" s="121">
        <f>IFERROR(INDEX(Table1[سعر البيع],MATCH(C17,Table1[كود],0)),"")</f>
        <v>50</v>
      </c>
      <c r="I17" s="125">
        <f t="shared" si="0"/>
        <v>50</v>
      </c>
      <c r="J17" s="35"/>
      <c r="L17" s="112">
        <f t="shared" si="1"/>
        <v>0</v>
      </c>
      <c r="N17" s="5" t="str">
        <f t="shared" si="2"/>
        <v/>
      </c>
      <c r="O17" s="91" t="str">
        <f t="shared" si="3"/>
        <v/>
      </c>
      <c r="P17" s="91" t="str">
        <f t="shared" si="4"/>
        <v/>
      </c>
      <c r="Q17" s="91" t="str">
        <f t="shared" si="5"/>
        <v/>
      </c>
      <c r="R17" s="7" t="str">
        <f t="shared" si="6"/>
        <v/>
      </c>
    </row>
    <row r="18" spans="1:18" ht="18.75" x14ac:dyDescent="0.25">
      <c r="A18" s="30">
        <v>15</v>
      </c>
      <c r="B18" s="59">
        <v>44230</v>
      </c>
      <c r="C18" s="22" t="s">
        <v>733</v>
      </c>
      <c r="D18" s="21" t="str">
        <f>IFERROR(VLOOKUP(C18,Table1[[كود]:[الصنف]],2,0),"")</f>
        <v xml:space="preserve">موبيل </v>
      </c>
      <c r="E18" s="23" t="str">
        <f>IFERROR(VLOOKUP(C18,Table1[[كود]:[الصنف]],3,0),"")</f>
        <v>زيت  فورتى موبيل ( 1 لتر)</v>
      </c>
      <c r="F18" s="21">
        <v>1</v>
      </c>
      <c r="G18" s="121">
        <f>IFERROR(INDEX(Table1[سعر البيع],MATCH(C18,Table1[كود],0)),"")</f>
        <v>50</v>
      </c>
      <c r="I18" s="125">
        <f t="shared" si="0"/>
        <v>50</v>
      </c>
      <c r="J18" s="35"/>
      <c r="L18" s="112">
        <f t="shared" si="1"/>
        <v>0</v>
      </c>
      <c r="N18" s="5" t="str">
        <f t="shared" si="2"/>
        <v/>
      </c>
      <c r="O18" s="91" t="str">
        <f t="shared" si="3"/>
        <v/>
      </c>
      <c r="P18" s="91" t="str">
        <f t="shared" si="4"/>
        <v/>
      </c>
      <c r="Q18" s="91" t="str">
        <f t="shared" si="5"/>
        <v/>
      </c>
      <c r="R18" s="7" t="str">
        <f t="shared" si="6"/>
        <v/>
      </c>
    </row>
    <row r="19" spans="1:18" ht="18.75" x14ac:dyDescent="0.25">
      <c r="A19" s="30">
        <v>16</v>
      </c>
      <c r="B19" s="59">
        <v>44230</v>
      </c>
      <c r="C19" s="22" t="s">
        <v>344</v>
      </c>
      <c r="D19" s="21" t="str">
        <f>IFERROR(VLOOKUP(C19,Table1[[كود]:[الصنف]],2,0),"")</f>
        <v>سوبرنوفا</v>
      </c>
      <c r="E19" s="23" t="str">
        <f>IFERROR(VLOOKUP(C19,Table1[[كود]:[الصنف]],3,0),"")</f>
        <v>عروض خاصة 60</v>
      </c>
      <c r="F19" s="21">
        <v>1</v>
      </c>
      <c r="G19" s="121">
        <f>IFERROR(INDEX(Table1[سعر البيع],MATCH(C19,Table1[كود],0)),"")</f>
        <v>60</v>
      </c>
      <c r="I19" s="125">
        <f t="shared" si="0"/>
        <v>60</v>
      </c>
      <c r="J19" s="119">
        <f>SUM(الصادر!I16:I19)</f>
        <v>220</v>
      </c>
      <c r="L19" s="112">
        <f t="shared" si="1"/>
        <v>220</v>
      </c>
      <c r="N19" s="5" t="str">
        <f t="shared" si="2"/>
        <v/>
      </c>
      <c r="O19" s="91" t="str">
        <f t="shared" si="3"/>
        <v/>
      </c>
      <c r="P19" s="91" t="str">
        <f t="shared" si="4"/>
        <v/>
      </c>
      <c r="Q19" s="91" t="str">
        <f t="shared" si="5"/>
        <v/>
      </c>
      <c r="R19" s="7" t="str">
        <f t="shared" si="6"/>
        <v/>
      </c>
    </row>
    <row r="20" spans="1:18" ht="18.75" x14ac:dyDescent="0.25">
      <c r="A20" s="30">
        <v>17</v>
      </c>
      <c r="B20" s="59">
        <v>44231</v>
      </c>
      <c r="C20" s="22" t="s">
        <v>727</v>
      </c>
      <c r="D20" s="21" t="str">
        <f>IFERROR(VLOOKUP(C20,Table1[[كود]:[الصنف]],2,0),"")</f>
        <v>سوبرنوفا</v>
      </c>
      <c r="E20" s="23" t="str">
        <f>IFERROR(VLOOKUP(C20,Table1[[كود]:[الصنف]],3,0),"")</f>
        <v>غسيل موتور جاز</v>
      </c>
      <c r="F20" s="21">
        <v>1</v>
      </c>
      <c r="G20" s="121">
        <f>IFERROR(INDEX(Table1[سعر البيع],MATCH(C20,Table1[كود],0)),"")</f>
        <v>40</v>
      </c>
      <c r="I20" s="125">
        <f t="shared" si="0"/>
        <v>40</v>
      </c>
      <c r="J20" s="35"/>
      <c r="L20" s="112">
        <f t="shared" si="1"/>
        <v>0</v>
      </c>
      <c r="N20" s="5" t="str">
        <f t="shared" si="2"/>
        <v/>
      </c>
      <c r="O20" s="91" t="str">
        <f t="shared" si="3"/>
        <v/>
      </c>
      <c r="P20" s="91" t="str">
        <f t="shared" si="4"/>
        <v/>
      </c>
      <c r="Q20" s="91" t="str">
        <f t="shared" si="5"/>
        <v/>
      </c>
      <c r="R20" s="7" t="str">
        <f t="shared" si="6"/>
        <v/>
      </c>
    </row>
    <row r="21" spans="1:18" ht="18.75" x14ac:dyDescent="0.25">
      <c r="A21" s="30">
        <v>18</v>
      </c>
      <c r="B21" s="59">
        <v>44231</v>
      </c>
      <c r="C21" s="22" t="s">
        <v>85</v>
      </c>
      <c r="D21" s="21" t="str">
        <f>IFERROR(VLOOKUP(C21,Table1[[كود]:[الصنف]],2,0),"")</f>
        <v>شل</v>
      </c>
      <c r="E21" s="23" t="str">
        <f>IFERROR(VLOOKUP(C21,Table1[[كود]:[الصنف]],3,0),"")</f>
        <v>زيت  موتوسيكل -أحادى - SAE50 ( 1 لتر)</v>
      </c>
      <c r="F21" s="21">
        <v>1</v>
      </c>
      <c r="G21" s="121">
        <f>IFERROR(INDEX(Table1[سعر البيع],MATCH(C21,Table1[كود],0)),"")</f>
        <v>45</v>
      </c>
      <c r="I21" s="125">
        <f t="shared" si="0"/>
        <v>45</v>
      </c>
      <c r="J21" s="35"/>
      <c r="L21" s="112">
        <f t="shared" si="1"/>
        <v>0</v>
      </c>
      <c r="N21" s="5" t="str">
        <f t="shared" si="2"/>
        <v/>
      </c>
      <c r="O21" s="91" t="str">
        <f t="shared" si="3"/>
        <v/>
      </c>
      <c r="P21" s="91" t="str">
        <f t="shared" si="4"/>
        <v/>
      </c>
      <c r="Q21" s="91" t="str">
        <f t="shared" si="5"/>
        <v/>
      </c>
      <c r="R21" s="7" t="str">
        <f t="shared" si="6"/>
        <v/>
      </c>
    </row>
    <row r="22" spans="1:18" ht="18.75" x14ac:dyDescent="0.25">
      <c r="A22" s="30">
        <v>19</v>
      </c>
      <c r="B22" s="59">
        <v>44231</v>
      </c>
      <c r="C22" s="22" t="s">
        <v>85</v>
      </c>
      <c r="D22" s="21" t="str">
        <f>IFERROR(VLOOKUP(C22,Table1[[كود]:[الصنف]],2,0),"")</f>
        <v>شل</v>
      </c>
      <c r="E22" s="23" t="str">
        <f>IFERROR(VLOOKUP(C22,Table1[[كود]:[الصنف]],3,0),"")</f>
        <v>زيت  موتوسيكل -أحادى - SAE50 ( 1 لتر)</v>
      </c>
      <c r="F22" s="21">
        <v>1</v>
      </c>
      <c r="G22" s="121">
        <f>IFERROR(INDEX(Table1[سعر البيع],MATCH(C22,Table1[كود],0)),"")</f>
        <v>45</v>
      </c>
      <c r="I22" s="125">
        <f t="shared" si="0"/>
        <v>45</v>
      </c>
      <c r="J22" s="35"/>
      <c r="L22" s="112">
        <f t="shared" si="1"/>
        <v>0</v>
      </c>
      <c r="N22" s="5" t="str">
        <f t="shared" si="2"/>
        <v/>
      </c>
      <c r="O22" s="91" t="str">
        <f t="shared" si="3"/>
        <v/>
      </c>
      <c r="P22" s="91" t="str">
        <f t="shared" si="4"/>
        <v/>
      </c>
      <c r="Q22" s="91" t="str">
        <f t="shared" si="5"/>
        <v/>
      </c>
      <c r="R22" s="7" t="str">
        <f t="shared" si="6"/>
        <v/>
      </c>
    </row>
    <row r="23" spans="1:18" ht="18.75" x14ac:dyDescent="0.25">
      <c r="A23" s="30">
        <v>20</v>
      </c>
      <c r="B23" s="59">
        <v>44231</v>
      </c>
      <c r="C23" s="22" t="s">
        <v>85</v>
      </c>
      <c r="D23" s="21" t="str">
        <f>IFERROR(VLOOKUP(C23,Table1[[كود]:[الصنف]],2,0),"")</f>
        <v>شل</v>
      </c>
      <c r="E23" s="23" t="str">
        <f>IFERROR(VLOOKUP(C23,Table1[[كود]:[الصنف]],3,0),"")</f>
        <v>زيت  موتوسيكل -أحادى - SAE50 ( 1 لتر)</v>
      </c>
      <c r="F23" s="21">
        <v>1</v>
      </c>
      <c r="G23" s="121">
        <f>IFERROR(INDEX(Table1[سعر البيع],MATCH(C23,Table1[كود],0)),"")</f>
        <v>45</v>
      </c>
      <c r="I23" s="125">
        <f t="shared" si="0"/>
        <v>45</v>
      </c>
      <c r="J23" s="35"/>
      <c r="L23" s="112">
        <f t="shared" si="1"/>
        <v>0</v>
      </c>
      <c r="N23" s="5" t="str">
        <f t="shared" si="2"/>
        <v/>
      </c>
      <c r="O23" s="91" t="str">
        <f t="shared" si="3"/>
        <v/>
      </c>
      <c r="P23" s="91" t="str">
        <f t="shared" si="4"/>
        <v/>
      </c>
      <c r="Q23" s="91" t="str">
        <f t="shared" si="5"/>
        <v/>
      </c>
      <c r="R23" s="7" t="str">
        <f t="shared" si="6"/>
        <v/>
      </c>
    </row>
    <row r="24" spans="1:18" ht="18.75" x14ac:dyDescent="0.25">
      <c r="A24" s="30">
        <v>21</v>
      </c>
      <c r="B24" s="59">
        <v>44231</v>
      </c>
      <c r="C24" s="22" t="s">
        <v>85</v>
      </c>
      <c r="D24" s="21" t="str">
        <f>IFERROR(VLOOKUP(C24,Table1[[كود]:[الصنف]],2,0),"")</f>
        <v>شل</v>
      </c>
      <c r="E24" s="23" t="str">
        <f>IFERROR(VLOOKUP(C24,Table1[[كود]:[الصنف]],3,0),"")</f>
        <v>زيت  موتوسيكل -أحادى - SAE50 ( 1 لتر)</v>
      </c>
      <c r="F24" s="21">
        <v>1</v>
      </c>
      <c r="G24" s="121">
        <f>IFERROR(INDEX(Table1[سعر البيع],MATCH(C24,Table1[كود],0)),"")</f>
        <v>45</v>
      </c>
      <c r="I24" s="125">
        <f t="shared" si="0"/>
        <v>45</v>
      </c>
      <c r="J24" s="35"/>
      <c r="L24" s="112">
        <f t="shared" si="1"/>
        <v>0</v>
      </c>
      <c r="N24" s="5" t="str">
        <f t="shared" si="2"/>
        <v/>
      </c>
      <c r="O24" s="91" t="str">
        <f t="shared" si="3"/>
        <v/>
      </c>
      <c r="P24" s="91" t="str">
        <f t="shared" si="4"/>
        <v/>
      </c>
      <c r="Q24" s="91" t="str">
        <f t="shared" si="5"/>
        <v/>
      </c>
      <c r="R24" s="7" t="str">
        <f t="shared" si="6"/>
        <v/>
      </c>
    </row>
    <row r="25" spans="1:18" ht="18.75" x14ac:dyDescent="0.25">
      <c r="A25" s="30">
        <v>22</v>
      </c>
      <c r="B25" s="59">
        <v>44231</v>
      </c>
      <c r="C25" s="22" t="s">
        <v>729</v>
      </c>
      <c r="D25" s="21" t="str">
        <f>IFERROR(VLOOKUP(C25,Table1[[كود]:[الصنف]],2,0),"")</f>
        <v>سوبرنوفا</v>
      </c>
      <c r="E25" s="23" t="str">
        <f>IFERROR(VLOOKUP(C25,Table1[[كود]:[الصنف]],3,0),"")</f>
        <v>غسيل موتوسيكل - عرض الزيت</v>
      </c>
      <c r="F25" s="21">
        <v>4</v>
      </c>
      <c r="G25" s="121">
        <f>IFERROR(INDEX(Table1[سعر البيع],MATCH(C25,Table1[كود],0)),"")</f>
        <v>8</v>
      </c>
      <c r="I25" s="125">
        <v>35</v>
      </c>
      <c r="J25" s="35"/>
      <c r="L25" s="112">
        <f t="shared" si="1"/>
        <v>0</v>
      </c>
      <c r="N25" s="5" t="str">
        <f t="shared" si="2"/>
        <v/>
      </c>
      <c r="O25" s="91" t="str">
        <f t="shared" si="3"/>
        <v/>
      </c>
      <c r="P25" s="91" t="str">
        <f t="shared" si="4"/>
        <v/>
      </c>
      <c r="Q25" s="91" t="str">
        <f t="shared" si="5"/>
        <v/>
      </c>
      <c r="R25" s="7" t="str">
        <f t="shared" si="6"/>
        <v/>
      </c>
    </row>
    <row r="26" spans="1:18" ht="18.75" x14ac:dyDescent="0.25">
      <c r="A26" s="30">
        <v>23</v>
      </c>
      <c r="B26" s="59">
        <v>44231</v>
      </c>
      <c r="C26" s="22" t="s">
        <v>344</v>
      </c>
      <c r="D26" s="21" t="str">
        <f>IFERROR(VLOOKUP(C26,Table1[[كود]:[الصنف]],2,0),"")</f>
        <v>سوبرنوفا</v>
      </c>
      <c r="E26" s="23" t="str">
        <f>IFERROR(VLOOKUP(C26,Table1[[كود]:[الصنف]],3,0),"")</f>
        <v>عروض خاصة 60</v>
      </c>
      <c r="F26" s="21">
        <v>1</v>
      </c>
      <c r="G26" s="121">
        <f>IFERROR(INDEX(Table1[سعر البيع],MATCH(C26,Table1[كود],0)),"")</f>
        <v>60</v>
      </c>
      <c r="I26" s="125">
        <f t="shared" ref="I26:I39" si="7">IFERROR(G26*F26,"")</f>
        <v>60</v>
      </c>
      <c r="J26" s="35"/>
      <c r="L26" s="112">
        <f t="shared" si="1"/>
        <v>0</v>
      </c>
      <c r="N26" s="5" t="str">
        <f t="shared" si="2"/>
        <v/>
      </c>
      <c r="O26" s="91" t="str">
        <f t="shared" si="3"/>
        <v/>
      </c>
      <c r="P26" s="91" t="str">
        <f t="shared" si="4"/>
        <v/>
      </c>
      <c r="Q26" s="91" t="str">
        <f t="shared" si="5"/>
        <v/>
      </c>
      <c r="R26" s="7" t="str">
        <f t="shared" si="6"/>
        <v/>
      </c>
    </row>
    <row r="27" spans="1:18" ht="18.75" x14ac:dyDescent="0.25">
      <c r="A27" s="30">
        <v>24</v>
      </c>
      <c r="B27" s="59">
        <v>44231</v>
      </c>
      <c r="C27" s="22" t="s">
        <v>344</v>
      </c>
      <c r="D27" s="21" t="str">
        <f>IFERROR(VLOOKUP(C27,Table1[[كود]:[الصنف]],2,0),"")</f>
        <v>سوبرنوفا</v>
      </c>
      <c r="E27" s="23" t="str">
        <f>IFERROR(VLOOKUP(C27,Table1[[كود]:[الصنف]],3,0),"")</f>
        <v>عروض خاصة 60</v>
      </c>
      <c r="F27" s="21">
        <v>1</v>
      </c>
      <c r="G27" s="121">
        <f>IFERROR(INDEX(Table1[سعر البيع],MATCH(C27,Table1[كود],0)),"")</f>
        <v>60</v>
      </c>
      <c r="I27" s="125">
        <f t="shared" si="7"/>
        <v>60</v>
      </c>
      <c r="J27" s="35"/>
      <c r="L27" s="112">
        <f t="shared" si="1"/>
        <v>0</v>
      </c>
      <c r="N27" s="5" t="str">
        <f t="shared" si="2"/>
        <v/>
      </c>
      <c r="O27" s="91" t="str">
        <f t="shared" si="3"/>
        <v/>
      </c>
      <c r="P27" s="91" t="str">
        <f t="shared" si="4"/>
        <v/>
      </c>
      <c r="Q27" s="91" t="str">
        <f t="shared" si="5"/>
        <v/>
      </c>
      <c r="R27" s="7" t="str">
        <f t="shared" si="6"/>
        <v/>
      </c>
    </row>
    <row r="28" spans="1:18" ht="18.75" x14ac:dyDescent="0.25">
      <c r="A28" s="30">
        <v>25</v>
      </c>
      <c r="B28" s="59">
        <v>44231</v>
      </c>
      <c r="C28" s="22" t="s">
        <v>730</v>
      </c>
      <c r="D28" s="21" t="str">
        <f>IFERROR(VLOOKUP(C28,Table1[[كود]:[الصنف]],2,0),"")</f>
        <v>شل</v>
      </c>
      <c r="E28" s="23" t="str">
        <f>IFERROR(VLOOKUP(C28,Table1[[كود]:[الصنف]],3,0),"")</f>
        <v>زيت  3,000 كم-متعدد - الأحمر ( 4 لتر)</v>
      </c>
      <c r="F28" s="21">
        <v>1</v>
      </c>
      <c r="G28" s="121">
        <v>180</v>
      </c>
      <c r="I28" s="125">
        <f t="shared" si="7"/>
        <v>180</v>
      </c>
      <c r="J28" s="119">
        <f>SUM(الصادر!I20:I28)</f>
        <v>555</v>
      </c>
      <c r="L28" s="112">
        <f t="shared" si="1"/>
        <v>555</v>
      </c>
      <c r="N28" s="5" t="str">
        <f t="shared" si="2"/>
        <v/>
      </c>
      <c r="O28" s="91" t="str">
        <f t="shared" si="3"/>
        <v/>
      </c>
      <c r="P28" s="91" t="str">
        <f t="shared" si="4"/>
        <v/>
      </c>
      <c r="Q28" s="91" t="str">
        <f t="shared" si="5"/>
        <v/>
      </c>
      <c r="R28" s="7" t="str">
        <f t="shared" si="6"/>
        <v/>
      </c>
    </row>
    <row r="29" spans="1:18" ht="18.75" x14ac:dyDescent="0.25">
      <c r="A29" s="30">
        <v>26</v>
      </c>
      <c r="B29" s="59">
        <v>44232</v>
      </c>
      <c r="C29" s="22" t="s">
        <v>724</v>
      </c>
      <c r="D29" s="21" t="str">
        <f>IFERROR(VLOOKUP(C29,Table1[[كود]:[الصنف]],2,0),"")</f>
        <v>شل</v>
      </c>
      <c r="E29" s="23" t="str">
        <f>IFERROR(VLOOKUP(C29,Table1[[كود]:[الصنف]],3,0),"")</f>
        <v>زيت  موتوسيكل -أحادى - SAE50 ( 1 لتر)</v>
      </c>
      <c r="F29" s="21">
        <v>1</v>
      </c>
      <c r="G29" s="121">
        <f>IFERROR(INDEX(Table1[سعر البيع],MATCH(C29,Table1[كود],0)),"")</f>
        <v>45</v>
      </c>
      <c r="I29" s="125">
        <f t="shared" si="7"/>
        <v>45</v>
      </c>
      <c r="J29" s="35"/>
      <c r="L29" s="112">
        <f t="shared" si="1"/>
        <v>0</v>
      </c>
      <c r="N29" s="5" t="str">
        <f t="shared" si="2"/>
        <v/>
      </c>
      <c r="O29" s="91" t="str">
        <f t="shared" si="3"/>
        <v/>
      </c>
      <c r="P29" s="91" t="str">
        <f t="shared" si="4"/>
        <v/>
      </c>
      <c r="Q29" s="91" t="str">
        <f t="shared" si="5"/>
        <v/>
      </c>
      <c r="R29" s="7" t="str">
        <f t="shared" si="6"/>
        <v/>
      </c>
    </row>
    <row r="30" spans="1:18" ht="18.75" x14ac:dyDescent="0.25">
      <c r="A30" s="30">
        <v>27</v>
      </c>
      <c r="B30" s="59">
        <v>44232</v>
      </c>
      <c r="C30" s="22" t="s">
        <v>112</v>
      </c>
      <c r="D30" s="21" t="str">
        <f>IFERROR(VLOOKUP(C30,Table1[[كود]:[الصنف]],2,0),"")</f>
        <v>غيار</v>
      </c>
      <c r="E30" s="23" t="str">
        <f>IFERROR(VLOOKUP(C30,Table1[[كود]:[الصنف]],3,0),"")</f>
        <v>موتوسيكل</v>
      </c>
      <c r="F30" s="21">
        <v>1</v>
      </c>
      <c r="G30" s="121">
        <f>IFERROR(INDEX(Table1[سعر البيع],MATCH(C30,Table1[كود],0)),"")</f>
        <v>5</v>
      </c>
      <c r="I30" s="125">
        <f t="shared" si="7"/>
        <v>5</v>
      </c>
      <c r="J30" s="35"/>
      <c r="L30" s="112">
        <f t="shared" si="1"/>
        <v>0</v>
      </c>
      <c r="N30" s="5" t="str">
        <f t="shared" si="2"/>
        <v/>
      </c>
      <c r="O30" s="91" t="str">
        <f t="shared" si="3"/>
        <v/>
      </c>
      <c r="P30" s="91" t="str">
        <f t="shared" si="4"/>
        <v/>
      </c>
      <c r="Q30" s="91" t="str">
        <f t="shared" si="5"/>
        <v/>
      </c>
      <c r="R30" s="7" t="str">
        <f t="shared" si="6"/>
        <v/>
      </c>
    </row>
    <row r="31" spans="1:18" ht="18.75" x14ac:dyDescent="0.25">
      <c r="A31" s="30">
        <v>28</v>
      </c>
      <c r="B31" s="59">
        <v>44232</v>
      </c>
      <c r="C31" s="22" t="s">
        <v>691</v>
      </c>
      <c r="D31" s="21" t="str">
        <f>IFERROR(VLOOKUP(C31,Table1[[كود]:[الصنف]],2,0),"")</f>
        <v>سوبرنوفا</v>
      </c>
      <c r="E31" s="23" t="str">
        <f>IFERROR(VLOOKUP(C31,Table1[[كود]:[الصنف]],3,0),"")</f>
        <v>غسيل موتوسيكل - عرض الزيت</v>
      </c>
      <c r="F31" s="21">
        <v>1</v>
      </c>
      <c r="G31" s="121">
        <f>IFERROR(INDEX(Table1[سعر البيع],MATCH(C31,Table1[كود],0)),"")</f>
        <v>10</v>
      </c>
      <c r="I31" s="125">
        <f t="shared" si="7"/>
        <v>10</v>
      </c>
      <c r="J31" s="35"/>
      <c r="L31" s="112">
        <f t="shared" si="1"/>
        <v>0</v>
      </c>
      <c r="N31" s="5" t="str">
        <f t="shared" si="2"/>
        <v/>
      </c>
      <c r="O31" s="91" t="str">
        <f t="shared" si="3"/>
        <v/>
      </c>
      <c r="P31" s="91" t="str">
        <f t="shared" si="4"/>
        <v/>
      </c>
      <c r="Q31" s="91" t="str">
        <f t="shared" si="5"/>
        <v/>
      </c>
      <c r="R31" s="7" t="str">
        <f t="shared" si="6"/>
        <v/>
      </c>
    </row>
    <row r="32" spans="1:18" ht="18.75" x14ac:dyDescent="0.25">
      <c r="A32" s="30">
        <v>29</v>
      </c>
      <c r="B32" s="59">
        <v>44232</v>
      </c>
      <c r="C32" s="22" t="s">
        <v>344</v>
      </c>
      <c r="D32" s="21" t="str">
        <f>IFERROR(VLOOKUP(C32,Table1[[كود]:[الصنف]],2,0),"")</f>
        <v>سوبرنوفا</v>
      </c>
      <c r="E32" s="23" t="str">
        <f>IFERROR(VLOOKUP(C32,Table1[[كود]:[الصنف]],3,0),"")</f>
        <v>عروض خاصة 60</v>
      </c>
      <c r="F32" s="21">
        <v>1</v>
      </c>
      <c r="G32" s="121">
        <f>IFERROR(INDEX(Table1[سعر البيع],MATCH(C32,Table1[كود],0)),"")</f>
        <v>60</v>
      </c>
      <c r="I32" s="125">
        <f t="shared" si="7"/>
        <v>60</v>
      </c>
      <c r="J32" s="35"/>
      <c r="L32" s="112">
        <f t="shared" si="1"/>
        <v>0</v>
      </c>
      <c r="N32" s="5" t="str">
        <f t="shared" si="2"/>
        <v/>
      </c>
      <c r="O32" s="91" t="str">
        <f t="shared" si="3"/>
        <v/>
      </c>
      <c r="P32" s="91" t="str">
        <f t="shared" si="4"/>
        <v/>
      </c>
      <c r="Q32" s="91" t="str">
        <f t="shared" si="5"/>
        <v/>
      </c>
      <c r="R32" s="7" t="str">
        <f t="shared" si="6"/>
        <v/>
      </c>
    </row>
    <row r="33" spans="1:18" ht="18.75" x14ac:dyDescent="0.25">
      <c r="A33" s="30">
        <v>30</v>
      </c>
      <c r="B33" s="59">
        <v>44232</v>
      </c>
      <c r="C33" s="22" t="s">
        <v>278</v>
      </c>
      <c r="D33" s="21" t="str">
        <f>IFERROR(VLOOKUP(C33,Table1[[كود]:[الصنف]],2,0),"")</f>
        <v>سوبرنوفا</v>
      </c>
      <c r="E33" s="23" t="str">
        <f>IFERROR(VLOOKUP(C33,Table1[[كود]:[الصنف]],3,0),"")</f>
        <v>غسيل عادى داخلى + خارجى</v>
      </c>
      <c r="F33" s="21">
        <v>1</v>
      </c>
      <c r="G33" s="121">
        <f>IFERROR(INDEX(Table1[سعر البيع],MATCH(C33,Table1[كود],0)),"")</f>
        <v>50</v>
      </c>
      <c r="I33" s="125">
        <f t="shared" si="7"/>
        <v>50</v>
      </c>
      <c r="J33" s="35"/>
      <c r="L33" s="112">
        <f t="shared" si="1"/>
        <v>0</v>
      </c>
      <c r="N33" s="5" t="str">
        <f t="shared" si="2"/>
        <v/>
      </c>
      <c r="O33" s="91" t="str">
        <f t="shared" si="3"/>
        <v/>
      </c>
      <c r="P33" s="91" t="str">
        <f t="shared" si="4"/>
        <v/>
      </c>
      <c r="Q33" s="91" t="str">
        <f t="shared" si="5"/>
        <v/>
      </c>
      <c r="R33" s="7" t="str">
        <f t="shared" si="6"/>
        <v/>
      </c>
    </row>
    <row r="34" spans="1:18" ht="18.75" x14ac:dyDescent="0.25">
      <c r="A34" s="30">
        <v>31</v>
      </c>
      <c r="B34" s="59">
        <v>44232</v>
      </c>
      <c r="C34" s="22" t="s">
        <v>731</v>
      </c>
      <c r="D34" s="21" t="str">
        <f>IFERROR(VLOOKUP(C34,Table1[[كود]:[الصنف]],2,0),"")</f>
        <v>توتال</v>
      </c>
      <c r="E34" s="23" t="str">
        <f>IFERROR(VLOOKUP(C34,Table1[[كود]:[الصنف]],3,0),"")</f>
        <v>زيت  5,000 كم- ( 4 لتر)</v>
      </c>
      <c r="F34" s="21">
        <v>1</v>
      </c>
      <c r="G34" s="121">
        <f>IFERROR(INDEX(Table1[سعر البيع],MATCH(C34,Table1[كود],0)),"")</f>
        <v>325</v>
      </c>
      <c r="I34" s="125">
        <f t="shared" si="7"/>
        <v>325</v>
      </c>
      <c r="J34" s="35"/>
      <c r="L34" s="112">
        <f t="shared" si="1"/>
        <v>0</v>
      </c>
      <c r="N34" s="5" t="str">
        <f t="shared" si="2"/>
        <v/>
      </c>
      <c r="O34" s="91" t="str">
        <f t="shared" si="3"/>
        <v/>
      </c>
      <c r="P34" s="91" t="str">
        <f t="shared" si="4"/>
        <v/>
      </c>
      <c r="Q34" s="91" t="str">
        <f t="shared" si="5"/>
        <v/>
      </c>
      <c r="R34" s="7" t="str">
        <f t="shared" si="6"/>
        <v/>
      </c>
    </row>
    <row r="35" spans="1:18" ht="18.75" x14ac:dyDescent="0.25">
      <c r="A35" s="30">
        <v>32</v>
      </c>
      <c r="B35" s="59">
        <v>44232</v>
      </c>
      <c r="C35" s="22" t="s">
        <v>732</v>
      </c>
      <c r="D35" s="21">
        <f>IFERROR(VLOOKUP(C35,Table1[[كود]:[الصنف]],2,0),"")</f>
        <v>9</v>
      </c>
      <c r="E35" s="23" t="str">
        <f>IFERROR(VLOOKUP(C35,Table1[[كود]:[الصنف]],3,0),"")</f>
        <v>حشو تيجو</v>
      </c>
      <c r="F35" s="21">
        <v>1</v>
      </c>
      <c r="G35" s="121">
        <f>IFERROR(INDEX(Table1[سعر البيع],MATCH(C35,Table1[كود],0)),"")</f>
        <v>55</v>
      </c>
      <c r="I35" s="125">
        <f t="shared" si="7"/>
        <v>55</v>
      </c>
      <c r="J35" s="119">
        <f>SUM(الصادر!I29:I35)</f>
        <v>550</v>
      </c>
      <c r="L35" s="112">
        <f t="shared" si="1"/>
        <v>550</v>
      </c>
      <c r="N35" s="5" t="str">
        <f t="shared" si="2"/>
        <v/>
      </c>
      <c r="O35" s="91" t="str">
        <f t="shared" si="3"/>
        <v/>
      </c>
      <c r="P35" s="91" t="str">
        <f t="shared" si="4"/>
        <v/>
      </c>
      <c r="Q35" s="91" t="str">
        <f t="shared" si="5"/>
        <v/>
      </c>
      <c r="R35" s="7" t="str">
        <f t="shared" si="6"/>
        <v/>
      </c>
    </row>
    <row r="36" spans="1:18" ht="18.75" x14ac:dyDescent="0.25">
      <c r="A36" s="30">
        <v>33</v>
      </c>
      <c r="B36" s="59">
        <v>44233</v>
      </c>
      <c r="C36" s="22" t="s">
        <v>724</v>
      </c>
      <c r="D36" s="21" t="str">
        <f>IFERROR(VLOOKUP(C36,Table1[[كود]:[الصنف]],2,0),"")</f>
        <v>شل</v>
      </c>
      <c r="E36" s="23" t="str">
        <f>IFERROR(VLOOKUP(C36,Table1[[كود]:[الصنف]],3,0),"")</f>
        <v>زيت  موتوسيكل -أحادى - SAE50 ( 1 لتر)</v>
      </c>
      <c r="F36" s="21">
        <v>1</v>
      </c>
      <c r="G36" s="121">
        <f>IFERROR(INDEX(Table1[سعر البيع],MATCH(C36,Table1[كود],0)),"")</f>
        <v>45</v>
      </c>
      <c r="I36" s="125">
        <f t="shared" si="7"/>
        <v>45</v>
      </c>
      <c r="J36" s="35"/>
      <c r="L36" s="112">
        <f t="shared" si="1"/>
        <v>0</v>
      </c>
      <c r="N36" s="5" t="str">
        <f t="shared" si="2"/>
        <v/>
      </c>
      <c r="O36" s="91" t="str">
        <f t="shared" si="3"/>
        <v/>
      </c>
      <c r="P36" s="91" t="str">
        <f t="shared" si="4"/>
        <v/>
      </c>
      <c r="Q36" s="91" t="str">
        <f t="shared" si="5"/>
        <v/>
      </c>
      <c r="R36" s="7" t="str">
        <f t="shared" si="6"/>
        <v/>
      </c>
    </row>
    <row r="37" spans="1:18" ht="18.75" x14ac:dyDescent="0.25">
      <c r="A37" s="30">
        <v>34</v>
      </c>
      <c r="B37" s="59">
        <v>44233</v>
      </c>
      <c r="C37" s="22" t="s">
        <v>112</v>
      </c>
      <c r="D37" s="21" t="str">
        <f>IFERROR(VLOOKUP(C37,Table1[[كود]:[الصنف]],2,0),"")</f>
        <v>غيار</v>
      </c>
      <c r="E37" s="23" t="str">
        <f>IFERROR(VLOOKUP(C37,Table1[[كود]:[الصنف]],3,0),"")</f>
        <v>موتوسيكل</v>
      </c>
      <c r="F37" s="21">
        <v>1</v>
      </c>
      <c r="G37" s="121">
        <f>IFERROR(INDEX(Table1[سعر البيع],MATCH(C37,Table1[كود],0)),"")</f>
        <v>5</v>
      </c>
      <c r="I37" s="125">
        <f t="shared" si="7"/>
        <v>5</v>
      </c>
      <c r="J37" s="35"/>
      <c r="L37" s="112">
        <f t="shared" si="1"/>
        <v>0</v>
      </c>
      <c r="N37" s="5" t="str">
        <f t="shared" si="2"/>
        <v/>
      </c>
      <c r="O37" s="91" t="str">
        <f t="shared" si="3"/>
        <v/>
      </c>
      <c r="P37" s="91" t="str">
        <f t="shared" si="4"/>
        <v/>
      </c>
      <c r="Q37" s="91" t="str">
        <f t="shared" si="5"/>
        <v/>
      </c>
      <c r="R37" s="7" t="str">
        <f t="shared" si="6"/>
        <v/>
      </c>
    </row>
    <row r="38" spans="1:18" ht="18.75" x14ac:dyDescent="0.25">
      <c r="A38" s="30">
        <v>35</v>
      </c>
      <c r="B38" s="59">
        <v>44233</v>
      </c>
      <c r="C38" s="22" t="s">
        <v>691</v>
      </c>
      <c r="D38" s="21" t="str">
        <f>IFERROR(VLOOKUP(C38,Table1[[كود]:[الصنف]],2,0),"")</f>
        <v>سوبرنوفا</v>
      </c>
      <c r="E38" s="23" t="str">
        <f>IFERROR(VLOOKUP(C38,Table1[[كود]:[الصنف]],3,0),"")</f>
        <v>غسيل موتوسيكل - عرض الزيت</v>
      </c>
      <c r="F38" s="21">
        <v>1</v>
      </c>
      <c r="G38" s="121">
        <f>IFERROR(INDEX(Table1[سعر البيع],MATCH(C38,Table1[كود],0)),"")</f>
        <v>10</v>
      </c>
      <c r="I38" s="125">
        <f t="shared" si="7"/>
        <v>10</v>
      </c>
      <c r="J38" s="35"/>
      <c r="L38" s="112">
        <f t="shared" si="1"/>
        <v>0</v>
      </c>
      <c r="N38" s="5" t="str">
        <f t="shared" si="2"/>
        <v/>
      </c>
      <c r="O38" s="91" t="str">
        <f t="shared" si="3"/>
        <v/>
      </c>
      <c r="P38" s="91" t="str">
        <f t="shared" si="4"/>
        <v/>
      </c>
      <c r="Q38" s="91" t="str">
        <f t="shared" si="5"/>
        <v/>
      </c>
      <c r="R38" s="7" t="str">
        <f t="shared" si="6"/>
        <v/>
      </c>
    </row>
    <row r="39" spans="1:18" ht="18.75" x14ac:dyDescent="0.25">
      <c r="A39" s="30">
        <v>36</v>
      </c>
      <c r="B39" s="59">
        <v>44233</v>
      </c>
      <c r="C39" s="22" t="s">
        <v>278</v>
      </c>
      <c r="D39" s="21" t="str">
        <f>IFERROR(VLOOKUP(C39,Table1[[كود]:[الصنف]],2,0),"")</f>
        <v>سوبرنوفا</v>
      </c>
      <c r="E39" s="23" t="str">
        <f>IFERROR(VLOOKUP(C39,Table1[[كود]:[الصنف]],3,0),"")</f>
        <v>غسيل عادى داخلى + خارجى</v>
      </c>
      <c r="F39" s="21">
        <v>1</v>
      </c>
      <c r="G39" s="121">
        <f>IFERROR(INDEX(Table1[سعر البيع],MATCH(C39,Table1[كود],0)),"")</f>
        <v>50</v>
      </c>
      <c r="I39" s="125">
        <f t="shared" si="7"/>
        <v>50</v>
      </c>
      <c r="J39" s="35"/>
      <c r="L39" s="112">
        <f t="shared" si="1"/>
        <v>0</v>
      </c>
      <c r="N39" s="5" t="str">
        <f t="shared" si="2"/>
        <v/>
      </c>
      <c r="O39" s="91" t="str">
        <f t="shared" si="3"/>
        <v/>
      </c>
      <c r="P39" s="91" t="str">
        <f t="shared" si="4"/>
        <v/>
      </c>
      <c r="Q39" s="91" t="str">
        <f t="shared" si="5"/>
        <v/>
      </c>
      <c r="R39" s="7" t="str">
        <f t="shared" si="6"/>
        <v/>
      </c>
    </row>
    <row r="40" spans="1:18" ht="18.75" x14ac:dyDescent="0.25">
      <c r="A40" s="30">
        <v>37</v>
      </c>
      <c r="B40" s="59">
        <v>44233</v>
      </c>
      <c r="C40" s="22" t="s">
        <v>734</v>
      </c>
      <c r="D40" s="21" t="str">
        <f>IFERROR(VLOOKUP(C40,Table1[[كود]:[الصنف]],2,0),"")</f>
        <v>كاسترول</v>
      </c>
      <c r="E40" s="23" t="str">
        <f>IFERROR(VLOOKUP(C40,Table1[[كود]:[الصنف]],3,0),"")</f>
        <v>زيت  10,000 كم-MAGNATEC-10W40(4لتر)</v>
      </c>
      <c r="F40" s="21">
        <v>1</v>
      </c>
      <c r="G40" s="121">
        <v>425</v>
      </c>
      <c r="H40" s="127">
        <v>35</v>
      </c>
      <c r="I40" s="125">
        <f t="shared" ref="I40:I103" si="8">IFERROR((G40*F40)-H40,"")</f>
        <v>390</v>
      </c>
      <c r="J40" s="35"/>
      <c r="N40" s="5" t="str">
        <f t="shared" si="2"/>
        <v/>
      </c>
      <c r="O40" s="91" t="str">
        <f t="shared" si="3"/>
        <v/>
      </c>
      <c r="P40" s="91" t="str">
        <f t="shared" si="4"/>
        <v/>
      </c>
      <c r="Q40" s="91" t="str">
        <f t="shared" si="5"/>
        <v/>
      </c>
      <c r="R40" s="7" t="str">
        <f t="shared" si="6"/>
        <v/>
      </c>
    </row>
    <row r="41" spans="1:18" ht="18.75" x14ac:dyDescent="0.25">
      <c r="A41" s="30">
        <v>38</v>
      </c>
      <c r="B41" s="59">
        <v>44233</v>
      </c>
      <c r="C41" s="22" t="s">
        <v>735</v>
      </c>
      <c r="D41" s="21" t="str">
        <f>IFERROR(VLOOKUP(C41,Table1[[كود]:[الصنف]],2,0),"")</f>
        <v>سوبرنوفا</v>
      </c>
      <c r="E41" s="23" t="str">
        <f>IFERROR(VLOOKUP(C41,Table1[[كود]:[الصنف]],3,0),"")</f>
        <v>غسيل موتور فوم</v>
      </c>
      <c r="F41" s="21">
        <v>1</v>
      </c>
      <c r="G41" s="121">
        <f>IFERROR(INDEX(Table1[سعر البيع],MATCH(C41,Table1[كود],0)),"")</f>
        <v>30</v>
      </c>
      <c r="I41" s="125">
        <f t="shared" si="8"/>
        <v>30</v>
      </c>
      <c r="J41" s="35"/>
      <c r="L41" s="112">
        <f t="shared" ref="L41:L104" si="9">SUM(J41,K41/10,H41)</f>
        <v>0</v>
      </c>
      <c r="N41" s="5" t="str">
        <f t="shared" si="2"/>
        <v/>
      </c>
      <c r="O41" s="91" t="str">
        <f t="shared" si="3"/>
        <v/>
      </c>
      <c r="P41" s="91" t="str">
        <f t="shared" si="4"/>
        <v/>
      </c>
      <c r="Q41" s="91" t="str">
        <f t="shared" si="5"/>
        <v/>
      </c>
      <c r="R41" s="7" t="str">
        <f t="shared" si="6"/>
        <v/>
      </c>
    </row>
    <row r="42" spans="1:18" ht="18.75" x14ac:dyDescent="0.25">
      <c r="A42" s="30">
        <v>39</v>
      </c>
      <c r="B42" s="59">
        <v>44233</v>
      </c>
      <c r="C42" s="22" t="s">
        <v>278</v>
      </c>
      <c r="D42" s="21" t="str">
        <f>IFERROR(VLOOKUP(C42,Table1[[كود]:[الصنف]],2,0),"")</f>
        <v>سوبرنوفا</v>
      </c>
      <c r="E42" s="23" t="str">
        <f>IFERROR(VLOOKUP(C42,Table1[[كود]:[الصنف]],3,0),"")</f>
        <v>غسيل عادى داخلى + خارجى</v>
      </c>
      <c r="F42" s="21">
        <v>1</v>
      </c>
      <c r="G42" s="121">
        <f>IFERROR(INDEX(Table1[سعر البيع],MATCH(C42,Table1[كود],0)),"")</f>
        <v>50</v>
      </c>
      <c r="I42" s="125">
        <f t="shared" si="8"/>
        <v>50</v>
      </c>
      <c r="J42" s="35"/>
      <c r="L42" s="112">
        <f t="shared" si="9"/>
        <v>0</v>
      </c>
      <c r="N42" s="5" t="str">
        <f t="shared" si="2"/>
        <v/>
      </c>
      <c r="O42" s="91" t="str">
        <f t="shared" si="3"/>
        <v/>
      </c>
      <c r="P42" s="91" t="str">
        <f t="shared" si="4"/>
        <v/>
      </c>
      <c r="Q42" s="91" t="str">
        <f t="shared" si="5"/>
        <v/>
      </c>
      <c r="R42" s="7" t="str">
        <f t="shared" si="6"/>
        <v/>
      </c>
    </row>
    <row r="43" spans="1:18" ht="18.75" x14ac:dyDescent="0.25">
      <c r="A43" s="30">
        <v>40</v>
      </c>
      <c r="B43" s="59">
        <v>44233</v>
      </c>
      <c r="C43" s="22" t="s">
        <v>344</v>
      </c>
      <c r="D43" s="21" t="str">
        <f>IFERROR(VLOOKUP(C43,Table1[[كود]:[الصنف]],2,0),"")</f>
        <v>سوبرنوفا</v>
      </c>
      <c r="E43" s="23" t="str">
        <f>IFERROR(VLOOKUP(C43,Table1[[كود]:[الصنف]],3,0),"")</f>
        <v>عروض خاصة 60</v>
      </c>
      <c r="F43" s="21">
        <v>1</v>
      </c>
      <c r="G43" s="121">
        <f>IFERROR(INDEX(Table1[سعر البيع],MATCH(C43,Table1[كود],0)),"")</f>
        <v>60</v>
      </c>
      <c r="I43" s="125">
        <f t="shared" si="8"/>
        <v>60</v>
      </c>
      <c r="J43" s="35"/>
      <c r="L43" s="112">
        <f t="shared" si="9"/>
        <v>0</v>
      </c>
      <c r="N43" s="5" t="str">
        <f t="shared" si="2"/>
        <v/>
      </c>
      <c r="O43" s="91" t="str">
        <f t="shared" si="3"/>
        <v/>
      </c>
      <c r="P43" s="91" t="str">
        <f t="shared" si="4"/>
        <v/>
      </c>
      <c r="Q43" s="91" t="str">
        <f t="shared" si="5"/>
        <v/>
      </c>
      <c r="R43" s="7" t="str">
        <f t="shared" si="6"/>
        <v/>
      </c>
    </row>
    <row r="44" spans="1:18" ht="18.75" x14ac:dyDescent="0.25">
      <c r="A44" s="30">
        <v>41</v>
      </c>
      <c r="B44" s="59">
        <v>44233</v>
      </c>
      <c r="C44" s="22" t="s">
        <v>737</v>
      </c>
      <c r="D44" s="21" t="str">
        <f>IFERROR(VLOOKUP(C44,Table1[[كود]:[الصنف]],2,0),"")</f>
        <v>سوبرنوفا</v>
      </c>
      <c r="E44" s="23" t="str">
        <f>IFERROR(VLOOKUP(C44,Table1[[كود]:[الصنف]],3,0),"")</f>
        <v>غسيل داخلى فقط</v>
      </c>
      <c r="F44" s="21">
        <v>1</v>
      </c>
      <c r="G44" s="121">
        <f>IFERROR(INDEX(Table1[سعر البيع],MATCH(C44,Table1[كود],0)),"")</f>
        <v>30</v>
      </c>
      <c r="I44" s="125">
        <f t="shared" si="8"/>
        <v>30</v>
      </c>
      <c r="J44" s="35"/>
      <c r="L44" s="112">
        <f t="shared" si="9"/>
        <v>0</v>
      </c>
      <c r="N44" s="5" t="str">
        <f t="shared" si="2"/>
        <v/>
      </c>
      <c r="O44" s="91" t="str">
        <f t="shared" si="3"/>
        <v/>
      </c>
      <c r="P44" s="91" t="str">
        <f t="shared" si="4"/>
        <v/>
      </c>
      <c r="Q44" s="91" t="str">
        <f t="shared" si="5"/>
        <v/>
      </c>
      <c r="R44" s="7" t="str">
        <f t="shared" si="6"/>
        <v/>
      </c>
    </row>
    <row r="45" spans="1:18" ht="18.75" x14ac:dyDescent="0.25">
      <c r="A45" s="30">
        <v>42</v>
      </c>
      <c r="B45" s="59">
        <v>44233</v>
      </c>
      <c r="C45" s="22" t="s">
        <v>278</v>
      </c>
      <c r="D45" s="21" t="str">
        <f>IFERROR(VLOOKUP(C45,Table1[[كود]:[الصنف]],2,0),"")</f>
        <v>سوبرنوفا</v>
      </c>
      <c r="E45" s="23" t="str">
        <f>IFERROR(VLOOKUP(C45,Table1[[كود]:[الصنف]],3,0),"")</f>
        <v>غسيل عادى داخلى + خارجى</v>
      </c>
      <c r="F45" s="21">
        <v>1</v>
      </c>
      <c r="G45" s="121">
        <f>IFERROR(INDEX(Table1[سعر البيع],MATCH(C45,Table1[كود],0)),"")</f>
        <v>50</v>
      </c>
      <c r="I45" s="125">
        <f t="shared" si="8"/>
        <v>50</v>
      </c>
      <c r="J45" s="119">
        <f>SUM(الصادر!I36:I45)</f>
        <v>720</v>
      </c>
      <c r="L45" s="112">
        <f t="shared" si="9"/>
        <v>720</v>
      </c>
      <c r="N45" s="5" t="str">
        <f t="shared" si="2"/>
        <v/>
      </c>
      <c r="O45" s="91" t="str">
        <f t="shared" si="3"/>
        <v/>
      </c>
      <c r="P45" s="91" t="str">
        <f t="shared" si="4"/>
        <v/>
      </c>
      <c r="Q45" s="91" t="str">
        <f t="shared" si="5"/>
        <v/>
      </c>
      <c r="R45" s="7" t="str">
        <f t="shared" si="6"/>
        <v/>
      </c>
    </row>
    <row r="46" spans="1:18" ht="18.75" x14ac:dyDescent="0.25">
      <c r="A46" s="30">
        <v>43</v>
      </c>
      <c r="B46" s="59">
        <v>44235</v>
      </c>
      <c r="C46" s="22" t="s">
        <v>344</v>
      </c>
      <c r="D46" s="21" t="str">
        <f>IFERROR(VLOOKUP(C46,Table1[[كود]:[الصنف]],2,0),"")</f>
        <v>سوبرنوفا</v>
      </c>
      <c r="E46" s="23" t="str">
        <f>IFERROR(VLOOKUP(C46,Table1[[كود]:[الصنف]],3,0),"")</f>
        <v>عروض خاصة 60</v>
      </c>
      <c r="F46" s="21">
        <v>1</v>
      </c>
      <c r="G46" s="121">
        <f>IFERROR(INDEX(Table1[سعر البيع],MATCH(C46,Table1[كود],0)),"")</f>
        <v>60</v>
      </c>
      <c r="I46" s="125">
        <f t="shared" si="8"/>
        <v>60</v>
      </c>
      <c r="J46" s="35"/>
      <c r="L46" s="112">
        <f t="shared" si="9"/>
        <v>0</v>
      </c>
      <c r="N46" s="5" t="str">
        <f t="shared" si="2"/>
        <v/>
      </c>
      <c r="O46" s="91" t="str">
        <f t="shared" si="3"/>
        <v/>
      </c>
      <c r="P46" s="91" t="str">
        <f t="shared" si="4"/>
        <v/>
      </c>
      <c r="Q46" s="91" t="str">
        <f t="shared" si="5"/>
        <v/>
      </c>
      <c r="R46" s="7" t="str">
        <f t="shared" si="6"/>
        <v/>
      </c>
    </row>
    <row r="47" spans="1:18" ht="18.75" x14ac:dyDescent="0.25">
      <c r="A47" s="30">
        <v>44</v>
      </c>
      <c r="B47" s="59">
        <v>44235</v>
      </c>
      <c r="C47" s="22" t="s">
        <v>344</v>
      </c>
      <c r="D47" s="21" t="str">
        <f>IFERROR(VLOOKUP(C47,Table1[[كود]:[الصنف]],2,0),"")</f>
        <v>سوبرنوفا</v>
      </c>
      <c r="E47" s="23" t="str">
        <f>IFERROR(VLOOKUP(C47,Table1[[كود]:[الصنف]],3,0),"")</f>
        <v>عروض خاصة 60</v>
      </c>
      <c r="F47" s="21">
        <v>1</v>
      </c>
      <c r="G47" s="121">
        <f>IFERROR(INDEX(Table1[سعر البيع],MATCH(C47,Table1[كود],0)),"")</f>
        <v>60</v>
      </c>
      <c r="I47" s="125">
        <f t="shared" si="8"/>
        <v>60</v>
      </c>
      <c r="J47" s="35"/>
      <c r="L47" s="112">
        <f t="shared" si="9"/>
        <v>0</v>
      </c>
      <c r="N47" s="5" t="str">
        <f t="shared" si="2"/>
        <v/>
      </c>
      <c r="O47" s="91" t="str">
        <f t="shared" si="3"/>
        <v/>
      </c>
      <c r="P47" s="91" t="str">
        <f t="shared" si="4"/>
        <v/>
      </c>
      <c r="Q47" s="91" t="str">
        <f t="shared" si="5"/>
        <v/>
      </c>
      <c r="R47" s="7" t="str">
        <f t="shared" si="6"/>
        <v/>
      </c>
    </row>
    <row r="48" spans="1:18" ht="18.75" x14ac:dyDescent="0.25">
      <c r="A48" s="30">
        <v>45</v>
      </c>
      <c r="B48" s="59">
        <v>44235</v>
      </c>
      <c r="C48" s="22" t="s">
        <v>344</v>
      </c>
      <c r="D48" s="21" t="str">
        <f>IFERROR(VLOOKUP(C48,Table1[[كود]:[الصنف]],2,0),"")</f>
        <v>سوبرنوفا</v>
      </c>
      <c r="E48" s="23" t="str">
        <f>IFERROR(VLOOKUP(C48,Table1[[كود]:[الصنف]],3,0),"")</f>
        <v>عروض خاصة 60</v>
      </c>
      <c r="F48" s="21">
        <v>1</v>
      </c>
      <c r="G48" s="121">
        <f>IFERROR(INDEX(Table1[سعر البيع],MATCH(C48,Table1[كود],0)),"")</f>
        <v>60</v>
      </c>
      <c r="I48" s="125">
        <f t="shared" si="8"/>
        <v>60</v>
      </c>
      <c r="J48" s="35"/>
      <c r="L48" s="112">
        <f t="shared" si="9"/>
        <v>0</v>
      </c>
      <c r="N48" s="5" t="str">
        <f t="shared" si="2"/>
        <v/>
      </c>
      <c r="O48" s="91" t="str">
        <f t="shared" si="3"/>
        <v/>
      </c>
      <c r="P48" s="91" t="str">
        <f t="shared" si="4"/>
        <v/>
      </c>
      <c r="Q48" s="91" t="str">
        <f t="shared" si="5"/>
        <v/>
      </c>
      <c r="R48" s="7" t="str">
        <f t="shared" si="6"/>
        <v/>
      </c>
    </row>
    <row r="49" spans="1:18" ht="18.75" x14ac:dyDescent="0.25">
      <c r="A49" s="30">
        <v>46</v>
      </c>
      <c r="B49" s="59">
        <v>44235</v>
      </c>
      <c r="C49" s="22" t="s">
        <v>344</v>
      </c>
      <c r="D49" s="21" t="str">
        <f>IFERROR(VLOOKUP(C49,Table1[[كود]:[الصنف]],2,0),"")</f>
        <v>سوبرنوفا</v>
      </c>
      <c r="E49" s="23" t="str">
        <f>IFERROR(VLOOKUP(C49,Table1[[كود]:[الصنف]],3,0),"")</f>
        <v>عروض خاصة 60</v>
      </c>
      <c r="F49" s="21">
        <v>1</v>
      </c>
      <c r="G49" s="121">
        <f>IFERROR(INDEX(Table1[سعر البيع],MATCH(C49,Table1[كود],0)),"")</f>
        <v>60</v>
      </c>
      <c r="I49" s="125">
        <f t="shared" si="8"/>
        <v>60</v>
      </c>
      <c r="J49" s="35"/>
      <c r="L49" s="112">
        <f t="shared" si="9"/>
        <v>0</v>
      </c>
      <c r="M49" t="s">
        <v>738</v>
      </c>
      <c r="N49" s="5" t="str">
        <f t="shared" si="2"/>
        <v/>
      </c>
      <c r="O49" s="91" t="str">
        <f t="shared" si="3"/>
        <v/>
      </c>
      <c r="P49" s="91" t="str">
        <f t="shared" si="4"/>
        <v/>
      </c>
      <c r="Q49" s="91" t="str">
        <f t="shared" si="5"/>
        <v/>
      </c>
      <c r="R49" s="7" t="str">
        <f t="shared" si="6"/>
        <v/>
      </c>
    </row>
    <row r="50" spans="1:18" ht="18.75" x14ac:dyDescent="0.25">
      <c r="A50" s="30">
        <v>47</v>
      </c>
      <c r="B50" s="59">
        <v>44235</v>
      </c>
      <c r="C50" s="22" t="s">
        <v>724</v>
      </c>
      <c r="D50" s="21" t="str">
        <f>IFERROR(VLOOKUP(C50,Table1[[كود]:[الصنف]],2,0),"")</f>
        <v>شل</v>
      </c>
      <c r="E50" s="23" t="str">
        <f>IFERROR(VLOOKUP(C50,Table1[[كود]:[الصنف]],3,0),"")</f>
        <v>زيت  موتوسيكل -أحادى - SAE50 ( 1 لتر)</v>
      </c>
      <c r="F50" s="21">
        <v>1</v>
      </c>
      <c r="G50" s="121">
        <f>IFERROR(INDEX(Table1[سعر البيع],MATCH(C50,Table1[كود],0)),"")</f>
        <v>45</v>
      </c>
      <c r="I50" s="125">
        <f t="shared" si="8"/>
        <v>45</v>
      </c>
      <c r="J50" s="35"/>
      <c r="L50" s="112">
        <f t="shared" si="9"/>
        <v>0</v>
      </c>
      <c r="N50" s="5" t="str">
        <f t="shared" si="2"/>
        <v/>
      </c>
      <c r="O50" s="91" t="str">
        <f t="shared" si="3"/>
        <v/>
      </c>
      <c r="P50" s="91" t="str">
        <f t="shared" si="4"/>
        <v/>
      </c>
      <c r="Q50" s="91" t="str">
        <f t="shared" si="5"/>
        <v/>
      </c>
      <c r="R50" s="7" t="str">
        <f t="shared" si="6"/>
        <v/>
      </c>
    </row>
    <row r="51" spans="1:18" ht="18.75" x14ac:dyDescent="0.25">
      <c r="A51" s="30">
        <v>48</v>
      </c>
      <c r="B51" s="59">
        <v>44235</v>
      </c>
      <c r="C51" s="22" t="s">
        <v>112</v>
      </c>
      <c r="D51" s="21" t="str">
        <f>IFERROR(VLOOKUP(C51,Table1[[كود]:[الصنف]],2,0),"")</f>
        <v>غيار</v>
      </c>
      <c r="E51" s="23" t="str">
        <f>IFERROR(VLOOKUP(C51,Table1[[كود]:[الصنف]],3,0),"")</f>
        <v>موتوسيكل</v>
      </c>
      <c r="F51" s="21">
        <v>1</v>
      </c>
      <c r="G51" s="121">
        <f>IFERROR(INDEX(Table1[سعر البيع],MATCH(C51,Table1[كود],0)),"")</f>
        <v>5</v>
      </c>
      <c r="I51" s="125">
        <f t="shared" si="8"/>
        <v>5</v>
      </c>
      <c r="J51" s="35"/>
      <c r="L51" s="112">
        <f t="shared" si="9"/>
        <v>0</v>
      </c>
      <c r="N51" s="5" t="str">
        <f t="shared" si="2"/>
        <v/>
      </c>
      <c r="O51" s="91" t="str">
        <f t="shared" si="3"/>
        <v/>
      </c>
      <c r="P51" s="91" t="str">
        <f t="shared" si="4"/>
        <v/>
      </c>
      <c r="Q51" s="91" t="str">
        <f t="shared" si="5"/>
        <v/>
      </c>
      <c r="R51" s="7" t="str">
        <f t="shared" si="6"/>
        <v/>
      </c>
    </row>
    <row r="52" spans="1:18" ht="18.75" x14ac:dyDescent="0.25">
      <c r="A52" s="30">
        <v>49</v>
      </c>
      <c r="B52" s="59">
        <v>44235</v>
      </c>
      <c r="C52" s="22" t="s">
        <v>691</v>
      </c>
      <c r="D52" s="21" t="str">
        <f>IFERROR(VLOOKUP(C52,Table1[[كود]:[الصنف]],2,0),"")</f>
        <v>سوبرنوفا</v>
      </c>
      <c r="E52" s="23" t="str">
        <f>IFERROR(VLOOKUP(C52,Table1[[كود]:[الصنف]],3,0),"")</f>
        <v>غسيل موتوسيكل - عرض الزيت</v>
      </c>
      <c r="F52" s="21">
        <v>1</v>
      </c>
      <c r="G52" s="121">
        <f>IFERROR(INDEX(Table1[سعر البيع],MATCH(C52,Table1[كود],0)),"")</f>
        <v>10</v>
      </c>
      <c r="I52" s="125">
        <f t="shared" si="8"/>
        <v>10</v>
      </c>
      <c r="J52" s="119">
        <f>SUM(الصادر!I46:I52)</f>
        <v>300</v>
      </c>
      <c r="L52" s="112">
        <f t="shared" si="9"/>
        <v>300</v>
      </c>
      <c r="N52" s="5" t="str">
        <f t="shared" si="2"/>
        <v/>
      </c>
      <c r="O52" s="91" t="str">
        <f t="shared" si="3"/>
        <v/>
      </c>
      <c r="P52" s="91" t="str">
        <f t="shared" si="4"/>
        <v/>
      </c>
      <c r="Q52" s="91" t="str">
        <f t="shared" si="5"/>
        <v/>
      </c>
      <c r="R52" s="7" t="str">
        <f t="shared" si="6"/>
        <v/>
      </c>
    </row>
    <row r="53" spans="1:18" ht="18.75" x14ac:dyDescent="0.25">
      <c r="A53" s="30">
        <v>50</v>
      </c>
      <c r="B53" s="59">
        <v>44236</v>
      </c>
      <c r="C53" s="22" t="s">
        <v>734</v>
      </c>
      <c r="D53" s="21" t="str">
        <f>IFERROR(VLOOKUP(C53,Table1[[كود]:[الصنف]],2,0),"")</f>
        <v>كاسترول</v>
      </c>
      <c r="E53" s="23" t="str">
        <f>IFERROR(VLOOKUP(C53,Table1[[كود]:[الصنف]],3,0),"")</f>
        <v>زيت  10,000 كم-MAGNATEC-10W40(4لتر)</v>
      </c>
      <c r="F53" s="21">
        <v>1</v>
      </c>
      <c r="G53" s="121">
        <f>IFERROR(INDEX(Table1[سعر البيع],MATCH(C53,Table1[كود],0)),"")</f>
        <v>425</v>
      </c>
      <c r="H53" s="127">
        <v>35</v>
      </c>
      <c r="I53" s="125">
        <f t="shared" si="8"/>
        <v>390</v>
      </c>
      <c r="J53" s="35"/>
      <c r="L53" s="112">
        <f t="shared" si="9"/>
        <v>35</v>
      </c>
      <c r="N53" s="5" t="str">
        <f t="shared" si="2"/>
        <v/>
      </c>
      <c r="O53" s="91" t="str">
        <f t="shared" si="3"/>
        <v/>
      </c>
      <c r="P53" s="91" t="str">
        <f t="shared" si="4"/>
        <v/>
      </c>
      <c r="Q53" s="91" t="str">
        <f t="shared" si="5"/>
        <v/>
      </c>
      <c r="R53" s="7" t="str">
        <f t="shared" si="6"/>
        <v/>
      </c>
    </row>
    <row r="54" spans="1:18" ht="18.75" x14ac:dyDescent="0.25">
      <c r="A54" s="30">
        <v>51</v>
      </c>
      <c r="B54" s="59">
        <v>44236</v>
      </c>
      <c r="C54" s="22" t="s">
        <v>344</v>
      </c>
      <c r="D54" s="21" t="str">
        <f>IFERROR(VLOOKUP(C54,Table1[[كود]:[الصنف]],2,0),"")</f>
        <v>سوبرنوفا</v>
      </c>
      <c r="E54" s="23" t="str">
        <f>IFERROR(VLOOKUP(C54,Table1[[كود]:[الصنف]],3,0),"")</f>
        <v>عروض خاصة 60</v>
      </c>
      <c r="F54" s="21">
        <v>1</v>
      </c>
      <c r="G54" s="121">
        <f>IFERROR(INDEX(Table1[سعر البيع],MATCH(C54,Table1[كود],0)),"")</f>
        <v>60</v>
      </c>
      <c r="I54" s="125">
        <f t="shared" si="8"/>
        <v>60</v>
      </c>
      <c r="J54" s="35"/>
      <c r="L54" s="112">
        <f t="shared" si="9"/>
        <v>0</v>
      </c>
      <c r="N54" s="5" t="str">
        <f t="shared" si="2"/>
        <v/>
      </c>
      <c r="O54" s="91" t="str">
        <f t="shared" si="3"/>
        <v/>
      </c>
      <c r="P54" s="91" t="str">
        <f t="shared" si="4"/>
        <v/>
      </c>
      <c r="Q54" s="91" t="str">
        <f t="shared" si="5"/>
        <v/>
      </c>
      <c r="R54" s="7" t="str">
        <f t="shared" si="6"/>
        <v/>
      </c>
    </row>
    <row r="55" spans="1:18" ht="18.75" x14ac:dyDescent="0.25">
      <c r="A55" s="30">
        <v>52</v>
      </c>
      <c r="B55" s="59">
        <v>44236</v>
      </c>
      <c r="C55" s="22" t="s">
        <v>278</v>
      </c>
      <c r="D55" s="21" t="str">
        <f>IFERROR(VLOOKUP(C55,Table1[[كود]:[الصنف]],2,0),"")</f>
        <v>سوبرنوفا</v>
      </c>
      <c r="E55" s="23" t="str">
        <f>IFERROR(VLOOKUP(C55,Table1[[كود]:[الصنف]],3,0),"")</f>
        <v>غسيل عادى داخلى + خارجى</v>
      </c>
      <c r="F55" s="21">
        <v>1</v>
      </c>
      <c r="G55" s="121">
        <f>IFERROR(INDEX(Table1[سعر البيع],MATCH(C55,Table1[كود],0)),"")</f>
        <v>50</v>
      </c>
      <c r="I55" s="125">
        <f t="shared" si="8"/>
        <v>50</v>
      </c>
      <c r="J55" s="35"/>
      <c r="L55" s="112">
        <f t="shared" si="9"/>
        <v>0</v>
      </c>
      <c r="N55" s="5" t="str">
        <f t="shared" si="2"/>
        <v/>
      </c>
      <c r="O55" s="91" t="str">
        <f t="shared" si="3"/>
        <v/>
      </c>
      <c r="P55" s="91" t="str">
        <f t="shared" si="4"/>
        <v/>
      </c>
      <c r="Q55" s="91" t="str">
        <f t="shared" si="5"/>
        <v/>
      </c>
      <c r="R55" s="7" t="str">
        <f t="shared" si="6"/>
        <v/>
      </c>
    </row>
    <row r="56" spans="1:18" ht="18.75" x14ac:dyDescent="0.25">
      <c r="A56" s="30">
        <v>53</v>
      </c>
      <c r="B56" s="59">
        <v>44236</v>
      </c>
      <c r="C56" s="22" t="s">
        <v>730</v>
      </c>
      <c r="D56" s="21" t="str">
        <f>IFERROR(VLOOKUP(C56,Table1[[كود]:[الصنف]],2,0),"")</f>
        <v>شل</v>
      </c>
      <c r="E56" s="23" t="str">
        <f>IFERROR(VLOOKUP(C56,Table1[[كود]:[الصنف]],3,0),"")</f>
        <v>زيت  3,000 كم-متعدد - الأحمر ( 4 لتر)</v>
      </c>
      <c r="F56" s="21">
        <v>1</v>
      </c>
      <c r="G56" s="121">
        <f>IFERROR(INDEX(Table1[سعر البيع],MATCH(C56,Table1[كود],0)),"")</f>
        <v>185</v>
      </c>
      <c r="H56" s="127">
        <v>5</v>
      </c>
      <c r="I56" s="125">
        <f t="shared" si="8"/>
        <v>180</v>
      </c>
      <c r="J56" s="119">
        <f>SUM(الصادر!I53:I56)</f>
        <v>680</v>
      </c>
      <c r="L56" s="112">
        <f t="shared" si="9"/>
        <v>685</v>
      </c>
      <c r="N56" s="5" t="str">
        <f t="shared" si="2"/>
        <v/>
      </c>
      <c r="O56" s="91" t="str">
        <f t="shared" si="3"/>
        <v/>
      </c>
      <c r="P56" s="91" t="str">
        <f t="shared" si="4"/>
        <v/>
      </c>
      <c r="Q56" s="91" t="str">
        <f t="shared" si="5"/>
        <v/>
      </c>
      <c r="R56" s="7" t="str">
        <f t="shared" si="6"/>
        <v/>
      </c>
    </row>
    <row r="57" spans="1:18" ht="18.75" x14ac:dyDescent="0.25">
      <c r="A57" s="30">
        <v>54</v>
      </c>
      <c r="B57" s="59">
        <v>44237</v>
      </c>
      <c r="C57" s="22" t="s">
        <v>724</v>
      </c>
      <c r="D57" s="21" t="str">
        <f>IFERROR(VLOOKUP(C57,Table1[[كود]:[الصنف]],2,0),"")</f>
        <v>شل</v>
      </c>
      <c r="E57" s="23" t="str">
        <f>IFERROR(VLOOKUP(C57,Table1[[كود]:[الصنف]],3,0),"")</f>
        <v>زيت  موتوسيكل -أحادى - SAE50 ( 1 لتر)</v>
      </c>
      <c r="F57" s="21">
        <v>1</v>
      </c>
      <c r="G57" s="121">
        <f>IFERROR(INDEX(Table1[سعر البيع],MATCH(C57,Table1[كود],0)),"")</f>
        <v>45</v>
      </c>
      <c r="I57" s="125">
        <f t="shared" si="8"/>
        <v>45</v>
      </c>
      <c r="J57" s="35"/>
      <c r="L57" s="112">
        <f t="shared" si="9"/>
        <v>0</v>
      </c>
      <c r="N57" s="5" t="str">
        <f t="shared" si="2"/>
        <v/>
      </c>
      <c r="O57" s="91" t="str">
        <f t="shared" si="3"/>
        <v/>
      </c>
      <c r="P57" s="91" t="str">
        <f t="shared" si="4"/>
        <v/>
      </c>
      <c r="Q57" s="91" t="str">
        <f t="shared" si="5"/>
        <v/>
      </c>
      <c r="R57" s="7" t="str">
        <f t="shared" si="6"/>
        <v/>
      </c>
    </row>
    <row r="58" spans="1:18" ht="18.75" x14ac:dyDescent="0.25">
      <c r="A58" s="30">
        <v>55</v>
      </c>
      <c r="B58" s="59">
        <v>44237</v>
      </c>
      <c r="C58" s="22" t="s">
        <v>112</v>
      </c>
      <c r="D58" s="21" t="str">
        <f>IFERROR(VLOOKUP(C58,Table1[[كود]:[الصنف]],2,0),"")</f>
        <v>غيار</v>
      </c>
      <c r="E58" s="23" t="str">
        <f>IFERROR(VLOOKUP(C58,Table1[[كود]:[الصنف]],3,0),"")</f>
        <v>موتوسيكل</v>
      </c>
      <c r="F58" s="21">
        <v>1</v>
      </c>
      <c r="G58" s="121">
        <f>IFERROR(INDEX(Table1[سعر البيع],MATCH(C58,Table1[كود],0)),"")</f>
        <v>5</v>
      </c>
      <c r="I58" s="125">
        <f t="shared" si="8"/>
        <v>5</v>
      </c>
      <c r="J58" s="35"/>
      <c r="L58" s="112">
        <f t="shared" si="9"/>
        <v>0</v>
      </c>
      <c r="N58" s="5" t="str">
        <f t="shared" si="2"/>
        <v/>
      </c>
      <c r="O58" s="91" t="str">
        <f t="shared" si="3"/>
        <v/>
      </c>
      <c r="P58" s="91" t="str">
        <f t="shared" si="4"/>
        <v/>
      </c>
      <c r="Q58" s="91" t="str">
        <f t="shared" si="5"/>
        <v/>
      </c>
      <c r="R58" s="7" t="str">
        <f t="shared" si="6"/>
        <v/>
      </c>
    </row>
    <row r="59" spans="1:18" ht="18.75" x14ac:dyDescent="0.25">
      <c r="A59" s="30">
        <v>56</v>
      </c>
      <c r="B59" s="59">
        <v>44237</v>
      </c>
      <c r="C59" s="22" t="s">
        <v>691</v>
      </c>
      <c r="D59" s="21" t="str">
        <f>IFERROR(VLOOKUP(C59,Table1[[كود]:[الصنف]],2,0),"")</f>
        <v>سوبرنوفا</v>
      </c>
      <c r="E59" s="23" t="str">
        <f>IFERROR(VLOOKUP(C59,Table1[[كود]:[الصنف]],3,0),"")</f>
        <v>غسيل موتوسيكل - عرض الزيت</v>
      </c>
      <c r="F59" s="21">
        <v>1</v>
      </c>
      <c r="G59" s="121">
        <f>IFERROR(INDEX(Table1[سعر البيع],MATCH(C59,Table1[كود],0)),"")</f>
        <v>10</v>
      </c>
      <c r="I59" s="125">
        <f t="shared" si="8"/>
        <v>10</v>
      </c>
      <c r="J59" s="35"/>
      <c r="L59" s="112">
        <f t="shared" si="9"/>
        <v>0</v>
      </c>
      <c r="N59" s="5" t="str">
        <f t="shared" si="2"/>
        <v/>
      </c>
      <c r="O59" s="91" t="str">
        <f t="shared" si="3"/>
        <v/>
      </c>
      <c r="P59" s="91" t="str">
        <f t="shared" si="4"/>
        <v/>
      </c>
      <c r="Q59" s="91" t="str">
        <f t="shared" si="5"/>
        <v/>
      </c>
      <c r="R59" s="7" t="str">
        <f t="shared" si="6"/>
        <v/>
      </c>
    </row>
    <row r="60" spans="1:18" ht="18.75" x14ac:dyDescent="0.25">
      <c r="A60" s="30">
        <v>57</v>
      </c>
      <c r="B60" s="59">
        <v>44237</v>
      </c>
      <c r="C60" s="22" t="s">
        <v>278</v>
      </c>
      <c r="D60" s="21" t="str">
        <f>IFERROR(VLOOKUP(C60,Table1[[كود]:[الصنف]],2,0),"")</f>
        <v>سوبرنوفا</v>
      </c>
      <c r="E60" s="23" t="str">
        <f>IFERROR(VLOOKUP(C60,Table1[[كود]:[الصنف]],3,0),"")</f>
        <v>غسيل عادى داخلى + خارجى</v>
      </c>
      <c r="F60" s="21">
        <v>1</v>
      </c>
      <c r="G60" s="121">
        <f>IFERROR(INDEX(Table1[سعر البيع],MATCH(C60,Table1[كود],0)),"")</f>
        <v>50</v>
      </c>
      <c r="I60" s="125">
        <f t="shared" si="8"/>
        <v>50</v>
      </c>
      <c r="J60" s="35"/>
      <c r="L60" s="112">
        <f t="shared" si="9"/>
        <v>0</v>
      </c>
      <c r="N60" s="5" t="str">
        <f t="shared" si="2"/>
        <v/>
      </c>
      <c r="O60" s="91" t="str">
        <f t="shared" si="3"/>
        <v/>
      </c>
      <c r="P60" s="91" t="str">
        <f t="shared" si="4"/>
        <v/>
      </c>
      <c r="Q60" s="91" t="str">
        <f t="shared" si="5"/>
        <v/>
      </c>
      <c r="R60" s="7" t="str">
        <f t="shared" si="6"/>
        <v/>
      </c>
    </row>
    <row r="61" spans="1:18" ht="18.75" x14ac:dyDescent="0.25">
      <c r="A61" s="30">
        <v>58</v>
      </c>
      <c r="B61" s="59">
        <v>44237</v>
      </c>
      <c r="C61" s="22" t="s">
        <v>278</v>
      </c>
      <c r="D61" s="21" t="str">
        <f>IFERROR(VLOOKUP(C61,Table1[[كود]:[الصنف]],2,0),"")</f>
        <v>سوبرنوفا</v>
      </c>
      <c r="E61" s="23" t="str">
        <f>IFERROR(VLOOKUP(C61,Table1[[كود]:[الصنف]],3,0),"")</f>
        <v>غسيل عادى داخلى + خارجى</v>
      </c>
      <c r="F61" s="21">
        <v>1</v>
      </c>
      <c r="G61" s="121">
        <f>IFERROR(INDEX(Table1[سعر البيع],MATCH(C61,Table1[كود],0)),"")</f>
        <v>50</v>
      </c>
      <c r="I61" s="125">
        <f t="shared" si="8"/>
        <v>50</v>
      </c>
      <c r="J61" s="35"/>
      <c r="L61" s="112">
        <f t="shared" si="9"/>
        <v>0</v>
      </c>
      <c r="N61" s="5" t="str">
        <f t="shared" si="2"/>
        <v/>
      </c>
      <c r="O61" s="91" t="str">
        <f t="shared" si="3"/>
        <v/>
      </c>
      <c r="P61" s="91" t="str">
        <f t="shared" si="4"/>
        <v/>
      </c>
      <c r="Q61" s="91" t="str">
        <f t="shared" si="5"/>
        <v/>
      </c>
      <c r="R61" s="7" t="str">
        <f t="shared" si="6"/>
        <v/>
      </c>
    </row>
    <row r="62" spans="1:18" ht="18.75" x14ac:dyDescent="0.25">
      <c r="A62" s="30">
        <v>59</v>
      </c>
      <c r="B62" s="59">
        <v>44237</v>
      </c>
      <c r="C62" s="22" t="s">
        <v>741</v>
      </c>
      <c r="D62" s="21" t="str">
        <f>IFERROR(VLOOKUP(C62,Table1[[كود]:[الصنف]],2,0),"")</f>
        <v>سوبرنوفا</v>
      </c>
      <c r="E62" s="23" t="str">
        <f>IFERROR(VLOOKUP(C62,Table1[[كود]:[الصنف]],3,0),"")</f>
        <v>غسيل خارجى فقط</v>
      </c>
      <c r="F62" s="21">
        <v>1</v>
      </c>
      <c r="G62" s="121">
        <f>IFERROR(INDEX(Table1[سعر البيع],MATCH(C62,Table1[كود],0)),"")</f>
        <v>30</v>
      </c>
      <c r="I62" s="125">
        <f t="shared" si="8"/>
        <v>30</v>
      </c>
      <c r="J62" s="120"/>
      <c r="L62" s="112">
        <f t="shared" si="9"/>
        <v>0</v>
      </c>
      <c r="N62" s="5" t="str">
        <f t="shared" si="2"/>
        <v/>
      </c>
      <c r="O62" s="91" t="str">
        <f t="shared" si="3"/>
        <v/>
      </c>
      <c r="P62" s="91" t="str">
        <f t="shared" si="4"/>
        <v/>
      </c>
      <c r="Q62" s="91" t="str">
        <f t="shared" si="5"/>
        <v/>
      </c>
      <c r="R62" s="7" t="str">
        <f t="shared" si="6"/>
        <v/>
      </c>
    </row>
    <row r="63" spans="1:18" ht="18.75" x14ac:dyDescent="0.25">
      <c r="A63" s="30">
        <v>60</v>
      </c>
      <c r="B63" s="59">
        <v>44237</v>
      </c>
      <c r="C63" s="22" t="s">
        <v>742</v>
      </c>
      <c r="D63" s="21" t="str">
        <f>IFERROR(VLOOKUP(C63,Table1[[كود]:[الصنف]],2,0),"")</f>
        <v xml:space="preserve">موبيل </v>
      </c>
      <c r="E63" s="23" t="str">
        <f>IFERROR(VLOOKUP(C63,Table1[[كود]:[الصنف]],3,0),"")</f>
        <v>زيت  3,000 كم- اسبيشيال ابيض ( 1 لتر)</v>
      </c>
      <c r="F63" s="21">
        <v>1</v>
      </c>
      <c r="G63" s="121">
        <f>IFERROR(INDEX(Table1[سعر البيع],MATCH(C63,Table1[كود],0)),"")</f>
        <v>55</v>
      </c>
      <c r="I63" s="125">
        <f t="shared" si="8"/>
        <v>55</v>
      </c>
      <c r="J63" s="35"/>
      <c r="L63" s="112">
        <f t="shared" si="9"/>
        <v>0</v>
      </c>
      <c r="N63" s="5" t="str">
        <f t="shared" si="2"/>
        <v/>
      </c>
      <c r="O63" s="91" t="str">
        <f t="shared" si="3"/>
        <v/>
      </c>
      <c r="P63" s="91" t="str">
        <f t="shared" si="4"/>
        <v/>
      </c>
      <c r="Q63" s="91" t="str">
        <f t="shared" si="5"/>
        <v/>
      </c>
      <c r="R63" s="7" t="str">
        <f t="shared" si="6"/>
        <v/>
      </c>
    </row>
    <row r="64" spans="1:18" ht="18.75" x14ac:dyDescent="0.25">
      <c r="A64" s="30">
        <v>61</v>
      </c>
      <c r="B64" s="59">
        <v>44237</v>
      </c>
      <c r="C64" s="22" t="s">
        <v>742</v>
      </c>
      <c r="D64" s="21" t="str">
        <f>IFERROR(VLOOKUP(C64,Table1[[كود]:[الصنف]],2,0),"")</f>
        <v xml:space="preserve">موبيل </v>
      </c>
      <c r="E64" s="23" t="str">
        <f>IFERROR(VLOOKUP(C64,Table1[[كود]:[الصنف]],3,0),"")</f>
        <v>زيت  3,000 كم- اسبيشيال ابيض ( 1 لتر)</v>
      </c>
      <c r="F64" s="21">
        <v>1</v>
      </c>
      <c r="G64" s="121">
        <f>IFERROR(INDEX(Table1[سعر البيع],MATCH(C64,Table1[كود],0)),"")</f>
        <v>55</v>
      </c>
      <c r="I64" s="125">
        <f t="shared" si="8"/>
        <v>55</v>
      </c>
      <c r="J64" s="35"/>
      <c r="L64" s="112">
        <f t="shared" si="9"/>
        <v>0</v>
      </c>
      <c r="N64" s="5" t="str">
        <f t="shared" si="2"/>
        <v/>
      </c>
      <c r="O64" s="91" t="str">
        <f t="shared" si="3"/>
        <v/>
      </c>
      <c r="P64" s="91" t="str">
        <f t="shared" si="4"/>
        <v/>
      </c>
      <c r="Q64" s="91" t="str">
        <f t="shared" si="5"/>
        <v/>
      </c>
      <c r="R64" s="7" t="str">
        <f t="shared" si="6"/>
        <v/>
      </c>
    </row>
    <row r="65" spans="1:18" ht="18.75" x14ac:dyDescent="0.25">
      <c r="A65" s="30">
        <v>62</v>
      </c>
      <c r="B65" s="59">
        <v>44237</v>
      </c>
      <c r="C65" s="22" t="s">
        <v>278</v>
      </c>
      <c r="D65" s="21" t="str">
        <f>IFERROR(VLOOKUP(C65,Table1[[كود]:[الصنف]],2,0),"")</f>
        <v>سوبرنوفا</v>
      </c>
      <c r="E65" s="23" t="str">
        <f>IFERROR(VLOOKUP(C65,Table1[[كود]:[الصنف]],3,0),"")</f>
        <v>غسيل عادى داخلى + خارجى</v>
      </c>
      <c r="F65" s="21">
        <v>1</v>
      </c>
      <c r="G65" s="121">
        <f>IFERROR(INDEX(Table1[سعر البيع],MATCH(C65,Table1[كود],0)),"")</f>
        <v>50</v>
      </c>
      <c r="I65" s="125">
        <f t="shared" si="8"/>
        <v>50</v>
      </c>
      <c r="J65" s="35"/>
      <c r="L65" s="112">
        <f t="shared" si="9"/>
        <v>0</v>
      </c>
      <c r="N65" s="5" t="str">
        <f t="shared" si="2"/>
        <v/>
      </c>
      <c r="O65" s="91" t="str">
        <f t="shared" si="3"/>
        <v/>
      </c>
      <c r="P65" s="91" t="str">
        <f t="shared" si="4"/>
        <v/>
      </c>
      <c r="Q65" s="91" t="str">
        <f t="shared" si="5"/>
        <v/>
      </c>
      <c r="R65" s="7" t="str">
        <f t="shared" si="6"/>
        <v/>
      </c>
    </row>
    <row r="66" spans="1:18" ht="18.75" x14ac:dyDescent="0.25">
      <c r="A66" s="30">
        <v>63</v>
      </c>
      <c r="B66" s="59">
        <v>44237</v>
      </c>
      <c r="C66" s="22" t="s">
        <v>734</v>
      </c>
      <c r="D66" s="21" t="str">
        <f>IFERROR(VLOOKUP(C66,Table1[[كود]:[الصنف]],2,0),"")</f>
        <v>كاسترول</v>
      </c>
      <c r="E66" s="23" t="str">
        <f>IFERROR(VLOOKUP(C66,Table1[[كود]:[الصنف]],3,0),"")</f>
        <v>زيت  10,000 كم-MAGNATEC-10W40(4لتر)</v>
      </c>
      <c r="F66" s="21">
        <v>1</v>
      </c>
      <c r="G66" s="121">
        <f>IFERROR(INDEX(Table1[سعر البيع],MATCH(C66,Table1[كود],0)),"")</f>
        <v>425</v>
      </c>
      <c r="H66" s="127">
        <v>35</v>
      </c>
      <c r="I66" s="125">
        <f t="shared" si="8"/>
        <v>390</v>
      </c>
      <c r="J66" s="119">
        <f>SUM(الصادر!I57:I66)</f>
        <v>740</v>
      </c>
      <c r="L66" s="112">
        <f t="shared" si="9"/>
        <v>775</v>
      </c>
      <c r="N66" s="5" t="str">
        <f t="shared" ref="N66:N129" si="10">IFERROR(VLOOKUP(M66,Ctable,2,0),"")</f>
        <v/>
      </c>
      <c r="O66" s="91" t="str">
        <f t="shared" ref="O66:O129" si="11">IFERROR(VLOOKUP(M66,Ctable,3,0),"")</f>
        <v/>
      </c>
      <c r="P66" s="91" t="str">
        <f t="shared" ref="P66:P129" si="12">IFERROR(VLOOKUP(M66,Ctable,6,0),"")</f>
        <v/>
      </c>
      <c r="Q66" s="91" t="str">
        <f t="shared" ref="Q66:Q129" si="13">IFERROR(VLOOKUP(M66,Ctable,7,0),"")</f>
        <v/>
      </c>
      <c r="R66" s="7" t="str">
        <f t="shared" ref="R66:R129" si="14">IFERROR(VLOOKUP(M66,Ctable,4,0),"")</f>
        <v/>
      </c>
    </row>
    <row r="67" spans="1:18" ht="18.75" x14ac:dyDescent="0.25">
      <c r="A67" s="30">
        <v>64</v>
      </c>
      <c r="B67" s="59">
        <v>44238</v>
      </c>
      <c r="C67" s="22" t="s">
        <v>743</v>
      </c>
      <c r="D67" s="21" t="str">
        <f>IFERROR(VLOOKUP(C67,Table1[[كود]:[الصنف]],2,0),"")</f>
        <v>شل</v>
      </c>
      <c r="E67" s="23" t="str">
        <f>IFERROR(VLOOKUP(C67,Table1[[كود]:[الصنف]],3,0),"")</f>
        <v>زيت  باور شل اسود ( 1 لتر)</v>
      </c>
      <c r="F67" s="21">
        <v>1</v>
      </c>
      <c r="G67" s="121">
        <f>IFERROR(INDEX(Table1[سعر البيع],MATCH(C67,Table1[كود],0)),"")</f>
        <v>65</v>
      </c>
      <c r="I67" s="125">
        <f t="shared" si="8"/>
        <v>65</v>
      </c>
      <c r="J67" s="35"/>
      <c r="L67" s="112">
        <f t="shared" si="9"/>
        <v>0</v>
      </c>
      <c r="N67" s="5" t="str">
        <f t="shared" si="10"/>
        <v/>
      </c>
      <c r="O67" s="91" t="str">
        <f t="shared" si="11"/>
        <v/>
      </c>
      <c r="P67" s="91" t="str">
        <f t="shared" si="12"/>
        <v/>
      </c>
      <c r="Q67" s="91" t="str">
        <f t="shared" si="13"/>
        <v/>
      </c>
      <c r="R67" s="7" t="str">
        <f t="shared" si="14"/>
        <v/>
      </c>
    </row>
    <row r="68" spans="1:18" ht="18.75" x14ac:dyDescent="0.25">
      <c r="A68" s="30">
        <v>65</v>
      </c>
      <c r="B68" s="59">
        <v>44238</v>
      </c>
      <c r="C68" s="22" t="s">
        <v>278</v>
      </c>
      <c r="D68" s="21" t="str">
        <f>IFERROR(VLOOKUP(C68,Table1[[كود]:[الصنف]],2,0),"")</f>
        <v>سوبرنوفا</v>
      </c>
      <c r="E68" s="23" t="str">
        <f>IFERROR(VLOOKUP(C68,Table1[[كود]:[الصنف]],3,0),"")</f>
        <v>غسيل عادى داخلى + خارجى</v>
      </c>
      <c r="F68" s="21">
        <v>1</v>
      </c>
      <c r="G68" s="121">
        <f>IFERROR(INDEX(Table1[سعر البيع],MATCH(C68,Table1[كود],0)),"")</f>
        <v>50</v>
      </c>
      <c r="I68" s="125">
        <f t="shared" si="8"/>
        <v>50</v>
      </c>
      <c r="J68" s="35"/>
      <c r="L68" s="112">
        <f t="shared" si="9"/>
        <v>0</v>
      </c>
      <c r="N68" s="5" t="str">
        <f t="shared" si="10"/>
        <v/>
      </c>
      <c r="O68" s="91" t="str">
        <f t="shared" si="11"/>
        <v/>
      </c>
      <c r="P68" s="91" t="str">
        <f t="shared" si="12"/>
        <v/>
      </c>
      <c r="Q68" s="91" t="str">
        <f t="shared" si="13"/>
        <v/>
      </c>
      <c r="R68" s="7" t="str">
        <f t="shared" si="14"/>
        <v/>
      </c>
    </row>
    <row r="69" spans="1:18" ht="18.75" x14ac:dyDescent="0.25">
      <c r="A69" s="30">
        <v>66</v>
      </c>
      <c r="B69" s="59">
        <v>44238</v>
      </c>
      <c r="C69" s="22" t="s">
        <v>737</v>
      </c>
      <c r="D69" s="21" t="str">
        <f>IFERROR(VLOOKUP(C69,Table1[[كود]:[الصنف]],2,0),"")</f>
        <v>سوبرنوفا</v>
      </c>
      <c r="E69" s="23" t="str">
        <f>IFERROR(VLOOKUP(C69,Table1[[كود]:[الصنف]],3,0),"")</f>
        <v>غسيل داخلى فقط</v>
      </c>
      <c r="F69" s="21">
        <v>1</v>
      </c>
      <c r="G69" s="121">
        <f>IFERROR(INDEX(Table1[سعر البيع],MATCH(C69,Table1[كود],0)),"")</f>
        <v>30</v>
      </c>
      <c r="I69" s="125">
        <f t="shared" si="8"/>
        <v>30</v>
      </c>
      <c r="J69" s="120"/>
      <c r="L69" s="112">
        <f t="shared" si="9"/>
        <v>0</v>
      </c>
      <c r="N69" s="5" t="str">
        <f t="shared" si="10"/>
        <v/>
      </c>
      <c r="O69" s="91" t="str">
        <f t="shared" si="11"/>
        <v/>
      </c>
      <c r="P69" s="91" t="str">
        <f t="shared" si="12"/>
        <v/>
      </c>
      <c r="Q69" s="91" t="str">
        <f t="shared" si="13"/>
        <v/>
      </c>
      <c r="R69" s="7" t="str">
        <f t="shared" si="14"/>
        <v/>
      </c>
    </row>
    <row r="70" spans="1:18" ht="18.75" x14ac:dyDescent="0.25">
      <c r="A70" s="30">
        <v>67</v>
      </c>
      <c r="B70" s="59">
        <v>44238</v>
      </c>
      <c r="C70" s="22" t="s">
        <v>744</v>
      </c>
      <c r="D70" s="21" t="str">
        <f>IFERROR(VLOOKUP(C70,Table1[[كود]:[الصنف]],2,0),"")</f>
        <v>سوبرنوفا</v>
      </c>
      <c r="E70" s="23" t="str">
        <f>IFERROR(VLOOKUP(C70,Table1[[كود]:[الصنف]],3,0),"")</f>
        <v xml:space="preserve">غسيل موتوسيكل </v>
      </c>
      <c r="F70" s="21">
        <v>1</v>
      </c>
      <c r="G70" s="121">
        <f>IFERROR(INDEX(Table1[سعر البيع],MATCH(C70,Table1[كود],0)),"")</f>
        <v>20</v>
      </c>
      <c r="I70" s="125">
        <f t="shared" si="8"/>
        <v>20</v>
      </c>
      <c r="J70" s="119">
        <f>SUM(الصادر!I67:I70)</f>
        <v>165</v>
      </c>
      <c r="L70" s="112">
        <f t="shared" si="9"/>
        <v>165</v>
      </c>
      <c r="N70" s="5" t="str">
        <f t="shared" si="10"/>
        <v/>
      </c>
      <c r="O70" s="91" t="str">
        <f t="shared" si="11"/>
        <v/>
      </c>
      <c r="P70" s="91" t="str">
        <f t="shared" si="12"/>
        <v/>
      </c>
      <c r="Q70" s="91" t="str">
        <f t="shared" si="13"/>
        <v/>
      </c>
      <c r="R70" s="7" t="str">
        <f t="shared" si="14"/>
        <v/>
      </c>
    </row>
    <row r="71" spans="1:18" ht="18.75" x14ac:dyDescent="0.25">
      <c r="A71" s="30">
        <v>68</v>
      </c>
      <c r="B71" s="59">
        <v>44239</v>
      </c>
      <c r="C71" s="22" t="s">
        <v>736</v>
      </c>
      <c r="D71" s="21" t="str">
        <f>IFERROR(VLOOKUP(C71,Table1[[كود]:[الصنف]],2,0),"")</f>
        <v>كاسترول</v>
      </c>
      <c r="E71" s="23" t="str">
        <f>IFERROR(VLOOKUP(C71,Table1[[كود]:[الصنف]],3,0),"")</f>
        <v>زيت  5,000 كم-GTX- 20W50 ( 5 لتر)</v>
      </c>
      <c r="F71" s="21">
        <v>1</v>
      </c>
      <c r="G71" s="121">
        <v>335</v>
      </c>
      <c r="I71" s="125">
        <f t="shared" si="8"/>
        <v>335</v>
      </c>
      <c r="J71" s="35"/>
      <c r="L71" s="112">
        <f t="shared" si="9"/>
        <v>0</v>
      </c>
      <c r="N71" s="5" t="str">
        <f t="shared" si="10"/>
        <v/>
      </c>
      <c r="O71" s="91" t="str">
        <f t="shared" si="11"/>
        <v/>
      </c>
      <c r="P71" s="91" t="str">
        <f t="shared" si="12"/>
        <v/>
      </c>
      <c r="Q71" s="91" t="str">
        <f t="shared" si="13"/>
        <v/>
      </c>
      <c r="R71" s="7" t="str">
        <f t="shared" si="14"/>
        <v/>
      </c>
    </row>
    <row r="72" spans="1:18" ht="18.75" x14ac:dyDescent="0.25">
      <c r="A72" s="30">
        <v>69</v>
      </c>
      <c r="B72" s="59">
        <v>44239</v>
      </c>
      <c r="C72" s="22" t="s">
        <v>745</v>
      </c>
      <c r="D72" s="21" t="str">
        <f>IFERROR(VLOOKUP(C72,Table1[[كود]:[الصنف]],2,0),"")</f>
        <v>كاسترول</v>
      </c>
      <c r="E72" s="23" t="str">
        <f>IFERROR(VLOOKUP(C72,Table1[[كود]:[الصنف]],3,0),"")</f>
        <v>زيت  3,000 كم-GTX HI MILES- ( 4 لتر)</v>
      </c>
      <c r="F72" s="21">
        <v>1</v>
      </c>
      <c r="G72" s="121">
        <v>195</v>
      </c>
      <c r="I72" s="125">
        <f t="shared" si="8"/>
        <v>195</v>
      </c>
      <c r="J72" s="35"/>
      <c r="L72" s="112">
        <f t="shared" si="9"/>
        <v>0</v>
      </c>
      <c r="N72" s="5" t="str">
        <f t="shared" si="10"/>
        <v/>
      </c>
      <c r="O72" s="91" t="str">
        <f t="shared" si="11"/>
        <v/>
      </c>
      <c r="P72" s="91" t="str">
        <f t="shared" si="12"/>
        <v/>
      </c>
      <c r="Q72" s="91" t="str">
        <f t="shared" si="13"/>
        <v/>
      </c>
      <c r="R72" s="7" t="str">
        <f t="shared" si="14"/>
        <v/>
      </c>
    </row>
    <row r="73" spans="1:18" ht="18.75" x14ac:dyDescent="0.25">
      <c r="A73" s="30">
        <v>70</v>
      </c>
      <c r="B73" s="59">
        <v>44239</v>
      </c>
      <c r="C73" s="22" t="s">
        <v>746</v>
      </c>
      <c r="D73" s="21" t="str">
        <f>IFERROR(VLOOKUP(C73,Table1[[كود]:[الصنف]],2,0),"")</f>
        <v>سوبرنوفا</v>
      </c>
      <c r="E73" s="23" t="str">
        <f>IFERROR(VLOOKUP(C73,Table1[[كود]:[الصنف]],3,0),"")</f>
        <v>غسيل عادى داخلى + خارجى</v>
      </c>
      <c r="F73" s="21">
        <v>1</v>
      </c>
      <c r="G73" s="121">
        <f>IFERROR(INDEX(Table1[سعر البيع],MATCH(C73,Table1[كود],0)),"")</f>
        <v>50</v>
      </c>
      <c r="I73" s="125">
        <f t="shared" si="8"/>
        <v>50</v>
      </c>
      <c r="J73" s="35"/>
      <c r="L73" s="112">
        <f t="shared" si="9"/>
        <v>0</v>
      </c>
      <c r="N73" s="5" t="str">
        <f t="shared" si="10"/>
        <v/>
      </c>
      <c r="O73" s="91" t="str">
        <f t="shared" si="11"/>
        <v/>
      </c>
      <c r="P73" s="91" t="str">
        <f t="shared" si="12"/>
        <v/>
      </c>
      <c r="Q73" s="91" t="str">
        <f t="shared" si="13"/>
        <v/>
      </c>
      <c r="R73" s="7" t="str">
        <f t="shared" si="14"/>
        <v/>
      </c>
    </row>
    <row r="74" spans="1:18" ht="18.75" x14ac:dyDescent="0.25">
      <c r="A74" s="30">
        <v>71</v>
      </c>
      <c r="B74" s="59">
        <v>44239</v>
      </c>
      <c r="C74" s="22" t="s">
        <v>746</v>
      </c>
      <c r="D74" s="21" t="str">
        <f>IFERROR(VLOOKUP(C74,Table1[[كود]:[الصنف]],2,0),"")</f>
        <v>سوبرنوفا</v>
      </c>
      <c r="E74" s="23" t="str">
        <f>IFERROR(VLOOKUP(C74,Table1[[كود]:[الصنف]],3,0),"")</f>
        <v>غسيل عادى داخلى + خارجى</v>
      </c>
      <c r="F74" s="21">
        <v>1</v>
      </c>
      <c r="G74" s="121">
        <f>IFERROR(INDEX(Table1[سعر البيع],MATCH(C74,Table1[كود],0)),"")</f>
        <v>50</v>
      </c>
      <c r="I74" s="125">
        <f t="shared" si="8"/>
        <v>50</v>
      </c>
      <c r="J74" s="120"/>
      <c r="L74" s="112">
        <f t="shared" si="9"/>
        <v>0</v>
      </c>
      <c r="N74" s="5" t="str">
        <f t="shared" si="10"/>
        <v/>
      </c>
      <c r="O74" s="91" t="str">
        <f t="shared" si="11"/>
        <v/>
      </c>
      <c r="P74" s="91" t="str">
        <f t="shared" si="12"/>
        <v/>
      </c>
      <c r="Q74" s="91" t="str">
        <f t="shared" si="13"/>
        <v/>
      </c>
      <c r="R74" s="7" t="str">
        <f t="shared" si="14"/>
        <v/>
      </c>
    </row>
    <row r="75" spans="1:18" ht="18.75" x14ac:dyDescent="0.25">
      <c r="A75" s="30">
        <v>72</v>
      </c>
      <c r="B75" s="59">
        <v>44239</v>
      </c>
      <c r="C75" s="22" t="s">
        <v>746</v>
      </c>
      <c r="D75" s="21" t="str">
        <f>IFERROR(VLOOKUP(C75,Table1[[كود]:[الصنف]],2,0),"")</f>
        <v>سوبرنوفا</v>
      </c>
      <c r="E75" s="23" t="str">
        <f>IFERROR(VLOOKUP(C75,Table1[[كود]:[الصنف]],3,0),"")</f>
        <v>غسيل عادى داخلى + خارجى</v>
      </c>
      <c r="F75" s="21">
        <v>1</v>
      </c>
      <c r="G75" s="121">
        <f>IFERROR(INDEX(Table1[سعر البيع],MATCH(C75,Table1[كود],0)),"")</f>
        <v>50</v>
      </c>
      <c r="I75" s="125">
        <f t="shared" si="8"/>
        <v>50</v>
      </c>
      <c r="J75" s="119">
        <f>SUM(الصادر!I71:I75)</f>
        <v>680</v>
      </c>
      <c r="L75" s="112">
        <f t="shared" si="9"/>
        <v>680</v>
      </c>
      <c r="N75" s="5" t="str">
        <f t="shared" si="10"/>
        <v/>
      </c>
      <c r="O75" s="91" t="str">
        <f t="shared" si="11"/>
        <v/>
      </c>
      <c r="P75" s="91" t="str">
        <f t="shared" si="12"/>
        <v/>
      </c>
      <c r="Q75" s="91" t="str">
        <f t="shared" si="13"/>
        <v/>
      </c>
      <c r="R75" s="7" t="str">
        <f t="shared" si="14"/>
        <v/>
      </c>
    </row>
    <row r="76" spans="1:18" ht="18.75" x14ac:dyDescent="0.25">
      <c r="A76" s="30">
        <v>73</v>
      </c>
      <c r="B76" s="59">
        <v>44240</v>
      </c>
      <c r="C76" s="22" t="s">
        <v>734</v>
      </c>
      <c r="D76" s="21" t="str">
        <f>IFERROR(VLOOKUP(C76,Table1[[كود]:[الصنف]],2,0),"")</f>
        <v>كاسترول</v>
      </c>
      <c r="E76" s="23" t="str">
        <f>IFERROR(VLOOKUP(C76,Table1[[كود]:[الصنف]],3,0),"")</f>
        <v>زيت  10,000 كم-MAGNATEC-10W40(4لتر)</v>
      </c>
      <c r="F76" s="21">
        <v>1</v>
      </c>
      <c r="G76" s="121">
        <f>IFERROR(INDEX(Table1[سعر البيع],MATCH(C76,Table1[كود],0)),"")</f>
        <v>425</v>
      </c>
      <c r="H76" s="127">
        <v>35</v>
      </c>
      <c r="I76" s="125">
        <f t="shared" si="8"/>
        <v>390</v>
      </c>
      <c r="J76" s="35"/>
      <c r="L76" s="112">
        <f t="shared" si="9"/>
        <v>35</v>
      </c>
      <c r="N76" s="5" t="str">
        <f t="shared" si="10"/>
        <v/>
      </c>
      <c r="O76" s="91" t="str">
        <f t="shared" si="11"/>
        <v/>
      </c>
      <c r="P76" s="91" t="str">
        <f t="shared" si="12"/>
        <v/>
      </c>
      <c r="Q76" s="91" t="str">
        <f t="shared" si="13"/>
        <v/>
      </c>
      <c r="R76" s="7" t="str">
        <f t="shared" si="14"/>
        <v/>
      </c>
    </row>
    <row r="77" spans="1:18" ht="18.75" x14ac:dyDescent="0.25">
      <c r="A77" s="30">
        <v>74</v>
      </c>
      <c r="B77" s="59">
        <v>44240</v>
      </c>
      <c r="C77" s="22" t="s">
        <v>746</v>
      </c>
      <c r="D77" s="21" t="str">
        <f>IFERROR(VLOOKUP(C77,Table1[[كود]:[الصنف]],2,0),"")</f>
        <v>سوبرنوفا</v>
      </c>
      <c r="E77" s="23" t="str">
        <f>IFERROR(VLOOKUP(C77,Table1[[كود]:[الصنف]],3,0),"")</f>
        <v>غسيل عادى داخلى + خارجى</v>
      </c>
      <c r="F77" s="21">
        <v>1</v>
      </c>
      <c r="G77" s="121">
        <f>IFERROR(INDEX(Table1[سعر البيع],MATCH(C77,Table1[كود],0)),"")</f>
        <v>50</v>
      </c>
      <c r="I77" s="125">
        <f t="shared" si="8"/>
        <v>50</v>
      </c>
      <c r="J77" s="35"/>
      <c r="L77" s="112">
        <f t="shared" si="9"/>
        <v>0</v>
      </c>
      <c r="N77" s="5" t="str">
        <f t="shared" si="10"/>
        <v/>
      </c>
      <c r="O77" s="91" t="str">
        <f t="shared" si="11"/>
        <v/>
      </c>
      <c r="P77" s="91" t="str">
        <f t="shared" si="12"/>
        <v/>
      </c>
      <c r="Q77" s="91" t="str">
        <f t="shared" si="13"/>
        <v/>
      </c>
      <c r="R77" s="7" t="str">
        <f t="shared" si="14"/>
        <v/>
      </c>
    </row>
    <row r="78" spans="1:18" ht="18.75" x14ac:dyDescent="0.25">
      <c r="A78" s="30">
        <v>75</v>
      </c>
      <c r="B78" s="59">
        <v>44240</v>
      </c>
      <c r="C78" s="22" t="s">
        <v>746</v>
      </c>
      <c r="D78" s="21" t="str">
        <f>IFERROR(VLOOKUP(C78,Table1[[كود]:[الصنف]],2,0),"")</f>
        <v>سوبرنوفا</v>
      </c>
      <c r="E78" s="23" t="str">
        <f>IFERROR(VLOOKUP(C78,Table1[[كود]:[الصنف]],3,0),"")</f>
        <v>غسيل عادى داخلى + خارجى</v>
      </c>
      <c r="F78" s="21">
        <v>1</v>
      </c>
      <c r="G78" s="121">
        <f>IFERROR(INDEX(Table1[سعر البيع],MATCH(C78,Table1[كود],0)),"")</f>
        <v>50</v>
      </c>
      <c r="I78" s="125">
        <f t="shared" si="8"/>
        <v>50</v>
      </c>
      <c r="J78" s="35"/>
      <c r="L78" s="112">
        <f t="shared" si="9"/>
        <v>0</v>
      </c>
      <c r="N78" s="5" t="str">
        <f t="shared" si="10"/>
        <v/>
      </c>
      <c r="O78" s="91" t="str">
        <f t="shared" si="11"/>
        <v/>
      </c>
      <c r="P78" s="91" t="str">
        <f t="shared" si="12"/>
        <v/>
      </c>
      <c r="Q78" s="91" t="str">
        <f t="shared" si="13"/>
        <v/>
      </c>
      <c r="R78" s="7" t="str">
        <f t="shared" si="14"/>
        <v/>
      </c>
    </row>
    <row r="79" spans="1:18" ht="18.75" x14ac:dyDescent="0.25">
      <c r="A79" s="30">
        <v>76</v>
      </c>
      <c r="B79" s="59">
        <v>44240</v>
      </c>
      <c r="C79" s="22" t="s">
        <v>767</v>
      </c>
      <c r="D79" s="21" t="str">
        <f>IFERROR(VLOOKUP(C79,Table1[[كود]:[الصنف]],2,0),"")</f>
        <v>كيمت</v>
      </c>
      <c r="E79" s="23" t="str">
        <f>IFERROR(VLOOKUP(C79,Table1[[كود]:[الصنف]],3,0),"")</f>
        <v>زيت 10W40 (10,000)Km 1L</v>
      </c>
      <c r="F79" s="21">
        <v>1</v>
      </c>
      <c r="G79" s="121">
        <f>IFERROR(INDEX(Table1[سعر البيع],MATCH(C79,Table1[كود],0)),"")</f>
        <v>130</v>
      </c>
      <c r="I79" s="125">
        <f t="shared" si="8"/>
        <v>130</v>
      </c>
      <c r="J79" s="120"/>
      <c r="L79" s="112">
        <f t="shared" si="9"/>
        <v>0</v>
      </c>
      <c r="N79" s="5" t="str">
        <f t="shared" si="10"/>
        <v/>
      </c>
      <c r="O79" s="91" t="str">
        <f t="shared" si="11"/>
        <v/>
      </c>
      <c r="P79" s="91" t="str">
        <f t="shared" si="12"/>
        <v/>
      </c>
      <c r="Q79" s="91" t="str">
        <f t="shared" si="13"/>
        <v/>
      </c>
      <c r="R79" s="7" t="str">
        <f t="shared" si="14"/>
        <v/>
      </c>
    </row>
    <row r="80" spans="1:18" ht="18.75" x14ac:dyDescent="0.25">
      <c r="A80" s="30">
        <v>77</v>
      </c>
      <c r="B80" s="59">
        <v>44240</v>
      </c>
      <c r="C80" s="22" t="s">
        <v>746</v>
      </c>
      <c r="D80" s="21" t="str">
        <f>IFERROR(VLOOKUP(C80,Table1[[كود]:[الصنف]],2,0),"")</f>
        <v>سوبرنوفا</v>
      </c>
      <c r="E80" s="23" t="str">
        <f>IFERROR(VLOOKUP(C80,Table1[[كود]:[الصنف]],3,0),"")</f>
        <v>غسيل عادى داخلى + خارجى</v>
      </c>
      <c r="F80" s="21">
        <v>1</v>
      </c>
      <c r="G80" s="121">
        <f>IFERROR(INDEX(Table1[سعر البيع],MATCH(C80,Table1[كود],0)),"")</f>
        <v>50</v>
      </c>
      <c r="I80" s="125">
        <f t="shared" si="8"/>
        <v>50</v>
      </c>
      <c r="J80" s="35"/>
      <c r="L80" s="112">
        <f t="shared" si="9"/>
        <v>0</v>
      </c>
      <c r="N80" s="5" t="str">
        <f t="shared" si="10"/>
        <v/>
      </c>
      <c r="O80" s="91" t="str">
        <f t="shared" si="11"/>
        <v/>
      </c>
      <c r="P80" s="91" t="str">
        <f t="shared" si="12"/>
        <v/>
      </c>
      <c r="Q80" s="91" t="str">
        <f t="shared" si="13"/>
        <v/>
      </c>
      <c r="R80" s="7" t="str">
        <f t="shared" si="14"/>
        <v/>
      </c>
    </row>
    <row r="81" spans="1:18" ht="18.75" x14ac:dyDescent="0.25">
      <c r="A81" s="30">
        <v>78</v>
      </c>
      <c r="B81" s="59">
        <v>44240</v>
      </c>
      <c r="C81" s="22" t="s">
        <v>746</v>
      </c>
      <c r="D81" s="21" t="str">
        <f>IFERROR(VLOOKUP(C81,Table1[[كود]:[الصنف]],2,0),"")</f>
        <v>سوبرنوفا</v>
      </c>
      <c r="E81" s="23" t="str">
        <f>IFERROR(VLOOKUP(C81,Table1[[كود]:[الصنف]],3,0),"")</f>
        <v>غسيل عادى داخلى + خارجى</v>
      </c>
      <c r="F81" s="21">
        <v>1</v>
      </c>
      <c r="G81" s="121">
        <f>IFERROR(INDEX(Table1[سعر البيع],MATCH(C81,Table1[كود],0)),"")</f>
        <v>50</v>
      </c>
      <c r="I81" s="125">
        <f t="shared" si="8"/>
        <v>50</v>
      </c>
      <c r="J81" s="35"/>
      <c r="L81" s="112">
        <f t="shared" si="9"/>
        <v>0</v>
      </c>
      <c r="N81" s="5" t="str">
        <f t="shared" si="10"/>
        <v/>
      </c>
      <c r="O81" s="91" t="str">
        <f t="shared" si="11"/>
        <v/>
      </c>
      <c r="P81" s="91" t="str">
        <f t="shared" si="12"/>
        <v/>
      </c>
      <c r="Q81" s="91" t="str">
        <f t="shared" si="13"/>
        <v/>
      </c>
      <c r="R81" s="7" t="str">
        <f t="shared" si="14"/>
        <v/>
      </c>
    </row>
    <row r="82" spans="1:18" ht="18.75" x14ac:dyDescent="0.25">
      <c r="A82" s="30">
        <v>79</v>
      </c>
      <c r="B82" s="59">
        <v>44240</v>
      </c>
      <c r="C82" s="22" t="s">
        <v>724</v>
      </c>
      <c r="D82" s="21" t="str">
        <f>IFERROR(VLOOKUP(C82,Table1[[كود]:[الصنف]],2,0),"")</f>
        <v>شل</v>
      </c>
      <c r="E82" s="23" t="str">
        <f>IFERROR(VLOOKUP(C82,Table1[[كود]:[الصنف]],3,0),"")</f>
        <v>زيت  موتوسيكل -أحادى - SAE50 ( 1 لتر)</v>
      </c>
      <c r="F82" s="21">
        <v>1</v>
      </c>
      <c r="G82" s="121">
        <f>IFERROR(INDEX(Table1[سعر البيع],MATCH(C82,Table1[كود],0)),"")</f>
        <v>45</v>
      </c>
      <c r="I82" s="125">
        <f t="shared" si="8"/>
        <v>45</v>
      </c>
      <c r="J82" s="120"/>
      <c r="L82" s="112">
        <f t="shared" si="9"/>
        <v>0</v>
      </c>
      <c r="N82" s="5" t="str">
        <f t="shared" si="10"/>
        <v/>
      </c>
      <c r="O82" s="91" t="str">
        <f t="shared" si="11"/>
        <v/>
      </c>
      <c r="P82" s="91" t="str">
        <f t="shared" si="12"/>
        <v/>
      </c>
      <c r="Q82" s="91" t="str">
        <f t="shared" si="13"/>
        <v/>
      </c>
      <c r="R82" s="7" t="str">
        <f t="shared" si="14"/>
        <v/>
      </c>
    </row>
    <row r="83" spans="1:18" ht="18.75" x14ac:dyDescent="0.25">
      <c r="A83" s="30">
        <v>80</v>
      </c>
      <c r="B83" s="59">
        <v>44240</v>
      </c>
      <c r="C83" s="22" t="s">
        <v>769</v>
      </c>
      <c r="D83" s="21" t="str">
        <f>IFERROR(VLOOKUP(C83,Table1[[كود]:[الصنف]],2,0),"")</f>
        <v>توتال</v>
      </c>
      <c r="E83" s="23" t="str">
        <f>IFERROR(VLOOKUP(C83,Table1[[كود]:[الصنف]],3,0),"")</f>
        <v>زيت  5,000 كم- ( 1 لتر)</v>
      </c>
      <c r="F83" s="21">
        <v>1</v>
      </c>
      <c r="G83" s="121">
        <f>IFERROR(INDEX(Table1[سعر البيع],MATCH(C83,Table1[كود],0)),"")</f>
        <v>80</v>
      </c>
      <c r="I83" s="125">
        <f t="shared" si="8"/>
        <v>80</v>
      </c>
      <c r="J83" s="119">
        <f>SUM(الصادر!I76:I83)</f>
        <v>845</v>
      </c>
      <c r="L83" s="112">
        <f t="shared" si="9"/>
        <v>845</v>
      </c>
      <c r="N83" s="5" t="str">
        <f t="shared" si="10"/>
        <v/>
      </c>
      <c r="O83" s="91" t="str">
        <f t="shared" si="11"/>
        <v/>
      </c>
      <c r="P83" s="91" t="str">
        <f t="shared" si="12"/>
        <v/>
      </c>
      <c r="Q83" s="91" t="str">
        <f t="shared" si="13"/>
        <v/>
      </c>
      <c r="R83" s="7" t="str">
        <f t="shared" si="14"/>
        <v/>
      </c>
    </row>
    <row r="84" spans="1:18" ht="18.75" x14ac:dyDescent="0.25">
      <c r="A84" s="30">
        <v>81</v>
      </c>
      <c r="B84" s="59">
        <v>44242</v>
      </c>
      <c r="C84" s="22" t="s">
        <v>746</v>
      </c>
      <c r="D84" s="21" t="str">
        <f>IFERROR(VLOOKUP(C84,Table1[[كود]:[الصنف]],2,0),"")</f>
        <v>سوبرنوفا</v>
      </c>
      <c r="E84" s="23" t="str">
        <f>IFERROR(VLOOKUP(C84,Table1[[كود]:[الصنف]],3,0),"")</f>
        <v>غسيل عادى داخلى + خارجى</v>
      </c>
      <c r="F84" s="21">
        <v>1</v>
      </c>
      <c r="G84" s="121">
        <f>IFERROR(INDEX(Table1[سعر البيع],MATCH(C84,Table1[كود],0)),"")</f>
        <v>50</v>
      </c>
      <c r="I84" s="125">
        <f t="shared" si="8"/>
        <v>50</v>
      </c>
      <c r="J84" s="35"/>
      <c r="L84" s="112">
        <f t="shared" si="9"/>
        <v>0</v>
      </c>
      <c r="N84" s="5" t="str">
        <f t="shared" si="10"/>
        <v/>
      </c>
      <c r="O84" s="91" t="str">
        <f t="shared" si="11"/>
        <v/>
      </c>
      <c r="P84" s="91" t="str">
        <f t="shared" si="12"/>
        <v/>
      </c>
      <c r="Q84" s="91" t="str">
        <f t="shared" si="13"/>
        <v/>
      </c>
      <c r="R84" s="7" t="str">
        <f t="shared" si="14"/>
        <v/>
      </c>
    </row>
    <row r="85" spans="1:18" ht="18.75" x14ac:dyDescent="0.25">
      <c r="A85" s="30">
        <v>82</v>
      </c>
      <c r="B85" s="59">
        <v>44242</v>
      </c>
      <c r="C85" s="22" t="s">
        <v>746</v>
      </c>
      <c r="D85" s="21" t="str">
        <f>IFERROR(VLOOKUP(C85,Table1[[كود]:[الصنف]],2,0),"")</f>
        <v>سوبرنوفا</v>
      </c>
      <c r="E85" s="23" t="str">
        <f>IFERROR(VLOOKUP(C85,Table1[[كود]:[الصنف]],3,0),"")</f>
        <v>غسيل عادى داخلى + خارجى</v>
      </c>
      <c r="F85" s="21">
        <v>1</v>
      </c>
      <c r="G85" s="121">
        <f>IFERROR(INDEX(Table1[سعر البيع],MATCH(C85,Table1[كود],0)),"")</f>
        <v>50</v>
      </c>
      <c r="I85" s="125">
        <f t="shared" si="8"/>
        <v>50</v>
      </c>
      <c r="J85" s="35"/>
      <c r="L85" s="112">
        <f t="shared" si="9"/>
        <v>0</v>
      </c>
      <c r="N85" s="5" t="str">
        <f t="shared" si="10"/>
        <v/>
      </c>
      <c r="O85" s="91" t="str">
        <f t="shared" si="11"/>
        <v/>
      </c>
      <c r="P85" s="91" t="str">
        <f t="shared" si="12"/>
        <v/>
      </c>
      <c r="Q85" s="91" t="str">
        <f t="shared" si="13"/>
        <v/>
      </c>
      <c r="R85" s="7" t="str">
        <f t="shared" si="14"/>
        <v/>
      </c>
    </row>
    <row r="86" spans="1:18" ht="18.75" x14ac:dyDescent="0.25">
      <c r="A86" s="30">
        <v>83</v>
      </c>
      <c r="B86" s="59">
        <v>44242</v>
      </c>
      <c r="C86" s="22" t="s">
        <v>746</v>
      </c>
      <c r="D86" s="21" t="str">
        <f>IFERROR(VLOOKUP(C86,Table1[[كود]:[الصنف]],2,0),"")</f>
        <v>سوبرنوفا</v>
      </c>
      <c r="E86" s="23" t="str">
        <f>IFERROR(VLOOKUP(C86,Table1[[كود]:[الصنف]],3,0),"")</f>
        <v>غسيل عادى داخلى + خارجى</v>
      </c>
      <c r="F86" s="21">
        <v>1</v>
      </c>
      <c r="G86" s="121">
        <f>IFERROR(INDEX(Table1[سعر البيع],MATCH(C86,Table1[كود],0)),"")</f>
        <v>50</v>
      </c>
      <c r="I86" s="125">
        <f t="shared" si="8"/>
        <v>50</v>
      </c>
      <c r="J86" s="35"/>
      <c r="L86" s="112">
        <f t="shared" si="9"/>
        <v>0</v>
      </c>
      <c r="N86" s="5" t="str">
        <f t="shared" si="10"/>
        <v/>
      </c>
      <c r="O86" s="91" t="str">
        <f t="shared" si="11"/>
        <v/>
      </c>
      <c r="P86" s="91" t="str">
        <f t="shared" si="12"/>
        <v/>
      </c>
      <c r="Q86" s="91" t="str">
        <f t="shared" si="13"/>
        <v/>
      </c>
      <c r="R86" s="7" t="str">
        <f t="shared" si="14"/>
        <v/>
      </c>
    </row>
    <row r="87" spans="1:18" ht="18.75" x14ac:dyDescent="0.25">
      <c r="A87" s="30">
        <v>84</v>
      </c>
      <c r="B87" s="59">
        <v>44242</v>
      </c>
      <c r="C87" s="22" t="s">
        <v>769</v>
      </c>
      <c r="D87" s="21" t="str">
        <f>IFERROR(VLOOKUP(C87,Table1[[كود]:[الصنف]],2,0),"")</f>
        <v>توتال</v>
      </c>
      <c r="E87" s="23" t="str">
        <f>IFERROR(VLOOKUP(C87,Table1[[كود]:[الصنف]],3,0),"")</f>
        <v>زيت  5,000 كم- ( 1 لتر)</v>
      </c>
      <c r="F87" s="21">
        <v>1</v>
      </c>
      <c r="G87" s="121">
        <f>IFERROR(INDEX(Table1[سعر البيع],MATCH(C87,Table1[كود],0)),"")</f>
        <v>80</v>
      </c>
      <c r="I87" s="125">
        <f t="shared" si="8"/>
        <v>80</v>
      </c>
      <c r="J87" s="120"/>
      <c r="L87" s="112">
        <f t="shared" si="9"/>
        <v>0</v>
      </c>
      <c r="N87" s="5" t="str">
        <f t="shared" si="10"/>
        <v/>
      </c>
      <c r="O87" s="91" t="str">
        <f t="shared" si="11"/>
        <v/>
      </c>
      <c r="P87" s="91" t="str">
        <f t="shared" si="12"/>
        <v/>
      </c>
      <c r="Q87" s="91" t="str">
        <f t="shared" si="13"/>
        <v/>
      </c>
      <c r="R87" s="7" t="str">
        <f t="shared" si="14"/>
        <v/>
      </c>
    </row>
    <row r="88" spans="1:18" ht="18.75" x14ac:dyDescent="0.25">
      <c r="A88" s="30">
        <v>85</v>
      </c>
      <c r="B88" s="59">
        <v>44242</v>
      </c>
      <c r="C88" s="22" t="s">
        <v>769</v>
      </c>
      <c r="D88" s="21" t="str">
        <f>IFERROR(VLOOKUP(C88,Table1[[كود]:[الصنف]],2,0),"")</f>
        <v>توتال</v>
      </c>
      <c r="E88" s="23" t="str">
        <f>IFERROR(VLOOKUP(C88,Table1[[كود]:[الصنف]],3,0),"")</f>
        <v>زيت  5,000 كم- ( 1 لتر)</v>
      </c>
      <c r="F88" s="21">
        <v>1</v>
      </c>
      <c r="G88" s="121">
        <f>IFERROR(INDEX(Table1[سعر البيع],MATCH(C88,Table1[كود],0)),"")</f>
        <v>80</v>
      </c>
      <c r="I88" s="125">
        <f t="shared" si="8"/>
        <v>80</v>
      </c>
      <c r="J88" s="35"/>
      <c r="L88" s="112">
        <f t="shared" si="9"/>
        <v>0</v>
      </c>
      <c r="N88" s="5" t="str">
        <f t="shared" si="10"/>
        <v/>
      </c>
      <c r="O88" s="91" t="str">
        <f t="shared" si="11"/>
        <v/>
      </c>
      <c r="P88" s="91" t="str">
        <f t="shared" si="12"/>
        <v/>
      </c>
      <c r="Q88" s="91" t="str">
        <f t="shared" si="13"/>
        <v/>
      </c>
      <c r="R88" s="7" t="str">
        <f t="shared" si="14"/>
        <v/>
      </c>
    </row>
    <row r="89" spans="1:18" ht="18.75" x14ac:dyDescent="0.25">
      <c r="A89" s="30">
        <v>86</v>
      </c>
      <c r="B89" s="59">
        <v>44242</v>
      </c>
      <c r="C89" s="22" t="s">
        <v>344</v>
      </c>
      <c r="D89" s="21" t="str">
        <f>IFERROR(VLOOKUP(C89,Table1[[كود]:[الصنف]],2,0),"")</f>
        <v>سوبرنوفا</v>
      </c>
      <c r="E89" s="23" t="str">
        <f>IFERROR(VLOOKUP(C89,Table1[[كود]:[الصنف]],3,0),"")</f>
        <v>عروض خاصة 60</v>
      </c>
      <c r="F89" s="21">
        <v>1</v>
      </c>
      <c r="G89" s="121">
        <f>IFERROR(INDEX(Table1[سعر البيع],MATCH(C89,Table1[كود],0)),"")</f>
        <v>60</v>
      </c>
      <c r="I89" s="125">
        <f t="shared" si="8"/>
        <v>60</v>
      </c>
      <c r="J89" s="119">
        <f>SUM(الصادر!I84:I89)</f>
        <v>370</v>
      </c>
      <c r="L89" s="112">
        <f t="shared" si="9"/>
        <v>370</v>
      </c>
      <c r="N89" s="5" t="str">
        <f t="shared" si="10"/>
        <v/>
      </c>
      <c r="O89" s="91" t="str">
        <f t="shared" si="11"/>
        <v/>
      </c>
      <c r="P89" s="91" t="str">
        <f t="shared" si="12"/>
        <v/>
      </c>
      <c r="Q89" s="91" t="str">
        <f t="shared" si="13"/>
        <v/>
      </c>
      <c r="R89" s="7" t="str">
        <f t="shared" si="14"/>
        <v/>
      </c>
    </row>
    <row r="90" spans="1:18" ht="18.75" x14ac:dyDescent="0.25">
      <c r="A90" s="30">
        <v>87</v>
      </c>
      <c r="B90" s="59">
        <v>44243</v>
      </c>
      <c r="C90" s="22" t="s">
        <v>344</v>
      </c>
      <c r="D90" s="21" t="str">
        <f>IFERROR(VLOOKUP(C90,Table1[[كود]:[الصنف]],2,0),"")</f>
        <v>سوبرنوفا</v>
      </c>
      <c r="E90" s="23" t="str">
        <f>IFERROR(VLOOKUP(C90,Table1[[كود]:[الصنف]],3,0),"")</f>
        <v>عروض خاصة 60</v>
      </c>
      <c r="F90" s="21">
        <v>1</v>
      </c>
      <c r="G90" s="121">
        <f>IFERROR(INDEX(Table1[سعر البيع],MATCH(C90,Table1[كود],0)),"")</f>
        <v>60</v>
      </c>
      <c r="I90" s="125">
        <f t="shared" si="8"/>
        <v>60</v>
      </c>
      <c r="J90" s="35"/>
      <c r="L90" s="112">
        <f t="shared" si="9"/>
        <v>0</v>
      </c>
      <c r="N90" s="5" t="str">
        <f t="shared" si="10"/>
        <v/>
      </c>
      <c r="O90" s="91" t="str">
        <f t="shared" si="11"/>
        <v/>
      </c>
      <c r="P90" s="91" t="str">
        <f t="shared" si="12"/>
        <v/>
      </c>
      <c r="Q90" s="91" t="str">
        <f t="shared" si="13"/>
        <v/>
      </c>
      <c r="R90" s="7" t="str">
        <f t="shared" si="14"/>
        <v/>
      </c>
    </row>
    <row r="91" spans="1:18" ht="18.75" x14ac:dyDescent="0.25">
      <c r="A91" s="30">
        <v>88</v>
      </c>
      <c r="B91" s="59">
        <v>44243</v>
      </c>
      <c r="C91" s="22" t="s">
        <v>344</v>
      </c>
      <c r="D91" s="21" t="str">
        <f>IFERROR(VLOOKUP(C91,Table1[[كود]:[الصنف]],2,0),"")</f>
        <v>سوبرنوفا</v>
      </c>
      <c r="E91" s="23" t="str">
        <f>IFERROR(VLOOKUP(C91,Table1[[كود]:[الصنف]],3,0),"")</f>
        <v>عروض خاصة 60</v>
      </c>
      <c r="F91" s="21">
        <v>1</v>
      </c>
      <c r="G91" s="121">
        <f>IFERROR(INDEX(Table1[سعر البيع],MATCH(C91,Table1[كود],0)),"")</f>
        <v>60</v>
      </c>
      <c r="I91" s="125">
        <f t="shared" si="8"/>
        <v>60</v>
      </c>
      <c r="J91" s="119">
        <f>SUM(الصادر!I90:I91)</f>
        <v>120</v>
      </c>
      <c r="L91" s="112">
        <f t="shared" si="9"/>
        <v>120</v>
      </c>
      <c r="N91" s="5" t="str">
        <f t="shared" si="10"/>
        <v/>
      </c>
      <c r="O91" s="91" t="str">
        <f t="shared" si="11"/>
        <v/>
      </c>
      <c r="P91" s="91" t="str">
        <f t="shared" si="12"/>
        <v/>
      </c>
      <c r="Q91" s="91" t="str">
        <f t="shared" si="13"/>
        <v/>
      </c>
      <c r="R91" s="7" t="str">
        <f t="shared" si="14"/>
        <v/>
      </c>
    </row>
    <row r="92" spans="1:18" ht="18.75" x14ac:dyDescent="0.25">
      <c r="A92" s="30">
        <v>89</v>
      </c>
      <c r="B92" s="59">
        <v>44244</v>
      </c>
      <c r="C92" s="22" t="s">
        <v>746</v>
      </c>
      <c r="D92" s="21" t="str">
        <f>IFERROR(VLOOKUP(C92,Table1[[كود]:[الصنف]],2,0),"")</f>
        <v>سوبرنوفا</v>
      </c>
      <c r="E92" s="23" t="str">
        <f>IFERROR(VLOOKUP(C92,Table1[[كود]:[الصنف]],3,0),"")</f>
        <v>غسيل عادى داخلى + خارجى</v>
      </c>
      <c r="F92" s="21">
        <v>1</v>
      </c>
      <c r="G92" s="121">
        <f>IFERROR(INDEX(Table1[سعر البيع],MATCH(C92,Table1[كود],0)),"")</f>
        <v>50</v>
      </c>
      <c r="I92" s="125">
        <f t="shared" si="8"/>
        <v>50</v>
      </c>
      <c r="J92" s="119">
        <f>SUM(الصادر!I92)</f>
        <v>50</v>
      </c>
      <c r="L92" s="112">
        <f t="shared" si="9"/>
        <v>50</v>
      </c>
      <c r="N92" s="5" t="str">
        <f t="shared" si="10"/>
        <v/>
      </c>
      <c r="O92" s="91" t="str">
        <f t="shared" si="11"/>
        <v/>
      </c>
      <c r="P92" s="91" t="str">
        <f t="shared" si="12"/>
        <v/>
      </c>
      <c r="Q92" s="91" t="str">
        <f t="shared" si="13"/>
        <v/>
      </c>
      <c r="R92" s="7" t="str">
        <f t="shared" si="14"/>
        <v/>
      </c>
    </row>
    <row r="93" spans="1:18" ht="18.75" x14ac:dyDescent="0.25">
      <c r="A93" s="30">
        <v>90</v>
      </c>
      <c r="B93" s="59">
        <v>44245</v>
      </c>
      <c r="C93" s="22" t="s">
        <v>741</v>
      </c>
      <c r="D93" s="21" t="str">
        <f>IFERROR(VLOOKUP(C93,Table1[[كود]:[الصنف]],2,0),"")</f>
        <v>سوبرنوفا</v>
      </c>
      <c r="E93" s="23" t="str">
        <f>IFERROR(VLOOKUP(C93,Table1[[كود]:[الصنف]],3,0),"")</f>
        <v>غسيل خارجى فقط</v>
      </c>
      <c r="F93" s="21">
        <v>1</v>
      </c>
      <c r="G93" s="121">
        <f>IFERROR(INDEX(Table1[سعر البيع],MATCH(C93,Table1[كود],0)),"")</f>
        <v>30</v>
      </c>
      <c r="I93" s="125">
        <f t="shared" si="8"/>
        <v>30</v>
      </c>
      <c r="J93" s="35"/>
      <c r="L93" s="112">
        <f t="shared" si="9"/>
        <v>0</v>
      </c>
      <c r="N93" s="5" t="str">
        <f t="shared" si="10"/>
        <v/>
      </c>
      <c r="O93" s="91" t="str">
        <f t="shared" si="11"/>
        <v/>
      </c>
      <c r="P93" s="91" t="str">
        <f t="shared" si="12"/>
        <v/>
      </c>
      <c r="Q93" s="91" t="str">
        <f t="shared" si="13"/>
        <v/>
      </c>
      <c r="R93" s="7" t="str">
        <f t="shared" si="14"/>
        <v/>
      </c>
    </row>
    <row r="94" spans="1:18" ht="18.75" x14ac:dyDescent="0.25">
      <c r="A94" s="30">
        <v>91</v>
      </c>
      <c r="B94" s="59">
        <v>44245</v>
      </c>
      <c r="C94" s="22" t="s">
        <v>746</v>
      </c>
      <c r="D94" s="21" t="str">
        <f>IFERROR(VLOOKUP(C94,Table1[[كود]:[الصنف]],2,0),"")</f>
        <v>سوبرنوفا</v>
      </c>
      <c r="E94" s="23" t="str">
        <f>IFERROR(VLOOKUP(C94,Table1[[كود]:[الصنف]],3,0),"")</f>
        <v>غسيل عادى داخلى + خارجى</v>
      </c>
      <c r="F94" s="21">
        <v>1</v>
      </c>
      <c r="G94" s="121">
        <f>IFERROR(INDEX(Table1[سعر البيع],MATCH(C94,Table1[كود],0)),"")</f>
        <v>50</v>
      </c>
      <c r="I94" s="125">
        <f t="shared" si="8"/>
        <v>50</v>
      </c>
      <c r="J94" s="35"/>
      <c r="L94" s="112">
        <f t="shared" si="9"/>
        <v>0</v>
      </c>
      <c r="N94" s="5" t="str">
        <f t="shared" si="10"/>
        <v/>
      </c>
      <c r="O94" s="91" t="str">
        <f t="shared" si="11"/>
        <v/>
      </c>
      <c r="P94" s="91" t="str">
        <f t="shared" si="12"/>
        <v/>
      </c>
      <c r="Q94" s="91" t="str">
        <f t="shared" si="13"/>
        <v/>
      </c>
      <c r="R94" s="7" t="str">
        <f t="shared" si="14"/>
        <v/>
      </c>
    </row>
    <row r="95" spans="1:18" ht="18.75" x14ac:dyDescent="0.25">
      <c r="A95" s="30">
        <v>92</v>
      </c>
      <c r="B95" s="59">
        <v>44245</v>
      </c>
      <c r="C95" s="22" t="s">
        <v>734</v>
      </c>
      <c r="D95" s="21" t="str">
        <f>IFERROR(VLOOKUP(C95,Table1[[كود]:[الصنف]],2,0),"")</f>
        <v>كاسترول</v>
      </c>
      <c r="E95" s="23" t="str">
        <f>IFERROR(VLOOKUP(C95,Table1[[كود]:[الصنف]],3,0),"")</f>
        <v>زيت  10,000 كم-MAGNATEC-10W40(4لتر)</v>
      </c>
      <c r="F95" s="21">
        <v>1</v>
      </c>
      <c r="G95" s="121">
        <f>IFERROR(INDEX(Table1[سعر البيع],MATCH(C95,Table1[كود],0)),"")</f>
        <v>425</v>
      </c>
      <c r="H95" s="127">
        <v>35</v>
      </c>
      <c r="I95" s="125">
        <f t="shared" si="8"/>
        <v>390</v>
      </c>
      <c r="J95" s="35"/>
      <c r="L95" s="112">
        <f t="shared" si="9"/>
        <v>35</v>
      </c>
      <c r="N95" s="5" t="str">
        <f t="shared" si="10"/>
        <v/>
      </c>
      <c r="O95" s="91" t="str">
        <f t="shared" si="11"/>
        <v/>
      </c>
      <c r="P95" s="91" t="str">
        <f t="shared" si="12"/>
        <v/>
      </c>
      <c r="Q95" s="91" t="str">
        <f t="shared" si="13"/>
        <v/>
      </c>
      <c r="R95" s="7" t="str">
        <f t="shared" si="14"/>
        <v/>
      </c>
    </row>
    <row r="96" spans="1:18" ht="18.75" x14ac:dyDescent="0.25">
      <c r="A96" s="30">
        <v>93</v>
      </c>
      <c r="B96" s="59">
        <v>44245</v>
      </c>
      <c r="C96" s="22" t="s">
        <v>770</v>
      </c>
      <c r="D96" s="21">
        <f>IFERROR(VLOOKUP(C96,Table1[[كود]:[الصنف]],2,0),"")</f>
        <v>6</v>
      </c>
      <c r="E96" s="23" t="str">
        <f>IFERROR(VLOOKUP(C96,Table1[[كود]:[الصنف]],3,0),"")</f>
        <v>دايو/ شيفروليه GF</v>
      </c>
      <c r="F96" s="21">
        <v>1</v>
      </c>
      <c r="G96" s="121">
        <f>IFERROR(INDEX(Table1[سعر البيع],MATCH(C96,Table1[كود],0)),"")</f>
        <v>40</v>
      </c>
      <c r="I96" s="125">
        <f t="shared" si="8"/>
        <v>40</v>
      </c>
      <c r="J96" s="35"/>
      <c r="L96" s="112">
        <f t="shared" si="9"/>
        <v>0</v>
      </c>
      <c r="N96" s="5" t="str">
        <f t="shared" si="10"/>
        <v/>
      </c>
      <c r="O96" s="91" t="str">
        <f t="shared" si="11"/>
        <v/>
      </c>
      <c r="P96" s="91" t="str">
        <f t="shared" si="12"/>
        <v/>
      </c>
      <c r="Q96" s="91" t="str">
        <f t="shared" si="13"/>
        <v/>
      </c>
      <c r="R96" s="7" t="str">
        <f t="shared" si="14"/>
        <v/>
      </c>
    </row>
    <row r="97" spans="1:18" ht="18.75" x14ac:dyDescent="0.25">
      <c r="A97" s="30">
        <v>94</v>
      </c>
      <c r="B97" s="59">
        <v>44245</v>
      </c>
      <c r="C97" s="22" t="s">
        <v>731</v>
      </c>
      <c r="D97" s="21" t="str">
        <f>IFERROR(VLOOKUP(C97,Table1[[كود]:[الصنف]],2,0),"")</f>
        <v>توتال</v>
      </c>
      <c r="E97" s="23" t="str">
        <f>IFERROR(VLOOKUP(C97,Table1[[كود]:[الصنف]],3,0),"")</f>
        <v>زيت  5,000 كم- ( 4 لتر)</v>
      </c>
      <c r="F97" s="21">
        <v>1</v>
      </c>
      <c r="G97" s="121">
        <f>IFERROR(INDEX(Table1[سعر البيع],MATCH(C97,Table1[كود],0)),"")</f>
        <v>325</v>
      </c>
      <c r="H97" s="127">
        <v>15</v>
      </c>
      <c r="I97" s="125">
        <f t="shared" si="8"/>
        <v>310</v>
      </c>
      <c r="J97" s="35"/>
      <c r="L97" s="112">
        <f t="shared" si="9"/>
        <v>15</v>
      </c>
      <c r="N97" s="5" t="str">
        <f t="shared" si="10"/>
        <v/>
      </c>
      <c r="O97" s="91" t="str">
        <f t="shared" si="11"/>
        <v/>
      </c>
      <c r="P97" s="91" t="str">
        <f t="shared" si="12"/>
        <v/>
      </c>
      <c r="Q97" s="91" t="str">
        <f t="shared" si="13"/>
        <v/>
      </c>
      <c r="R97" s="7" t="str">
        <f t="shared" si="14"/>
        <v/>
      </c>
    </row>
    <row r="98" spans="1:18" ht="18.75" x14ac:dyDescent="0.25">
      <c r="A98" s="30">
        <v>95</v>
      </c>
      <c r="B98" s="59">
        <v>44245</v>
      </c>
      <c r="C98" s="22" t="s">
        <v>746</v>
      </c>
      <c r="D98" s="21" t="str">
        <f>IFERROR(VLOOKUP(C98,Table1[[كود]:[الصنف]],2,0),"")</f>
        <v>سوبرنوفا</v>
      </c>
      <c r="E98" s="23" t="str">
        <f>IFERROR(VLOOKUP(C98,Table1[[كود]:[الصنف]],3,0),"")</f>
        <v>غسيل عادى داخلى + خارجى</v>
      </c>
      <c r="F98" s="21">
        <v>1</v>
      </c>
      <c r="G98" s="121">
        <f>IFERROR(INDEX(Table1[سعر البيع],MATCH(C98,Table1[كود],0)),"")</f>
        <v>50</v>
      </c>
      <c r="I98" s="125">
        <f t="shared" si="8"/>
        <v>50</v>
      </c>
      <c r="J98" s="35"/>
      <c r="L98" s="112">
        <f t="shared" si="9"/>
        <v>0</v>
      </c>
      <c r="N98" s="5" t="str">
        <f t="shared" si="10"/>
        <v/>
      </c>
      <c r="O98" s="91" t="str">
        <f t="shared" si="11"/>
        <v/>
      </c>
      <c r="P98" s="91" t="str">
        <f t="shared" si="12"/>
        <v/>
      </c>
      <c r="Q98" s="91" t="str">
        <f t="shared" si="13"/>
        <v/>
      </c>
      <c r="R98" s="7" t="str">
        <f t="shared" si="14"/>
        <v/>
      </c>
    </row>
    <row r="99" spans="1:18" ht="18.75" x14ac:dyDescent="0.25">
      <c r="A99" s="30">
        <v>96</v>
      </c>
      <c r="B99" s="59">
        <v>44245</v>
      </c>
      <c r="C99" s="22" t="s">
        <v>746</v>
      </c>
      <c r="D99" s="21" t="str">
        <f>IFERROR(VLOOKUP(C99,Table1[[كود]:[الصنف]],2,0),"")</f>
        <v>سوبرنوفا</v>
      </c>
      <c r="E99" s="23" t="str">
        <f>IFERROR(VLOOKUP(C99,Table1[[كود]:[الصنف]],3,0),"")</f>
        <v>غسيل عادى داخلى + خارجى</v>
      </c>
      <c r="F99" s="21">
        <v>1</v>
      </c>
      <c r="G99" s="121">
        <f>IFERROR(INDEX(Table1[سعر البيع],MATCH(C99,Table1[كود],0)),"")</f>
        <v>50</v>
      </c>
      <c r="I99" s="125">
        <f t="shared" si="8"/>
        <v>50</v>
      </c>
      <c r="J99" s="119">
        <f>SUM(الصادر!I93:I99)</f>
        <v>920</v>
      </c>
      <c r="L99" s="112">
        <f t="shared" si="9"/>
        <v>920</v>
      </c>
      <c r="N99" s="5" t="str">
        <f t="shared" si="10"/>
        <v/>
      </c>
      <c r="O99" s="91" t="str">
        <f t="shared" si="11"/>
        <v/>
      </c>
      <c r="P99" s="91" t="str">
        <f t="shared" si="12"/>
        <v/>
      </c>
      <c r="Q99" s="91" t="str">
        <f t="shared" si="13"/>
        <v/>
      </c>
      <c r="R99" s="7" t="str">
        <f t="shared" si="14"/>
        <v/>
      </c>
    </row>
    <row r="100" spans="1:18" ht="18.75" x14ac:dyDescent="0.25">
      <c r="A100" s="30">
        <v>97</v>
      </c>
      <c r="B100" s="59">
        <v>44246</v>
      </c>
      <c r="C100" s="22" t="s">
        <v>344</v>
      </c>
      <c r="D100" s="21" t="str">
        <f>IFERROR(VLOOKUP(C100,Table1[[كود]:[الصنف]],2,0),"")</f>
        <v>سوبرنوفا</v>
      </c>
      <c r="E100" s="23" t="str">
        <f>IFERROR(VLOOKUP(C100,Table1[[كود]:[الصنف]],3,0),"")</f>
        <v>عروض خاصة 60</v>
      </c>
      <c r="F100" s="21">
        <v>1</v>
      </c>
      <c r="G100" s="121">
        <f>IFERROR(INDEX(Table1[سعر البيع],MATCH(C100,Table1[كود],0)),"")</f>
        <v>60</v>
      </c>
      <c r="I100" s="125">
        <f t="shared" si="8"/>
        <v>60</v>
      </c>
      <c r="J100" s="35"/>
      <c r="L100" s="112">
        <f t="shared" si="9"/>
        <v>0</v>
      </c>
      <c r="N100" s="5" t="str">
        <f t="shared" si="10"/>
        <v/>
      </c>
      <c r="O100" s="91" t="str">
        <f t="shared" si="11"/>
        <v/>
      </c>
      <c r="P100" s="91" t="str">
        <f t="shared" si="12"/>
        <v/>
      </c>
      <c r="Q100" s="91" t="str">
        <f t="shared" si="13"/>
        <v/>
      </c>
      <c r="R100" s="7" t="str">
        <f t="shared" si="14"/>
        <v/>
      </c>
    </row>
    <row r="101" spans="1:18" ht="18.75" x14ac:dyDescent="0.25">
      <c r="A101" s="30">
        <v>98</v>
      </c>
      <c r="B101" s="59">
        <v>44246</v>
      </c>
      <c r="C101" s="22" t="s">
        <v>344</v>
      </c>
      <c r="D101" s="21" t="str">
        <f>IFERROR(VLOOKUP(C101,Table1[[كود]:[الصنف]],2,0),"")</f>
        <v>سوبرنوفا</v>
      </c>
      <c r="E101" s="23" t="str">
        <f>IFERROR(VLOOKUP(C101,Table1[[كود]:[الصنف]],3,0),"")</f>
        <v>عروض خاصة 60</v>
      </c>
      <c r="F101" s="21">
        <v>1</v>
      </c>
      <c r="G101" s="121">
        <f>IFERROR(INDEX(Table1[سعر البيع],MATCH(C101,Table1[كود],0)),"")</f>
        <v>60</v>
      </c>
      <c r="I101" s="125">
        <f t="shared" si="8"/>
        <v>60</v>
      </c>
      <c r="J101" s="35"/>
      <c r="L101" s="112">
        <f t="shared" si="9"/>
        <v>0</v>
      </c>
      <c r="N101" s="5" t="str">
        <f t="shared" si="10"/>
        <v/>
      </c>
      <c r="O101" s="91" t="str">
        <f t="shared" si="11"/>
        <v/>
      </c>
      <c r="P101" s="91" t="str">
        <f t="shared" si="12"/>
        <v/>
      </c>
      <c r="Q101" s="91" t="str">
        <f t="shared" si="13"/>
        <v/>
      </c>
      <c r="R101" s="7" t="str">
        <f t="shared" si="14"/>
        <v/>
      </c>
    </row>
    <row r="102" spans="1:18" ht="18.75" x14ac:dyDescent="0.25">
      <c r="A102" s="30">
        <v>99</v>
      </c>
      <c r="B102" s="59">
        <v>44246</v>
      </c>
      <c r="C102" s="22" t="s">
        <v>344</v>
      </c>
      <c r="D102" s="21" t="str">
        <f>IFERROR(VLOOKUP(C102,Table1[[كود]:[الصنف]],2,0),"")</f>
        <v>سوبرنوفا</v>
      </c>
      <c r="E102" s="23" t="str">
        <f>IFERROR(VLOOKUP(C102,Table1[[كود]:[الصنف]],3,0),"")</f>
        <v>عروض خاصة 60</v>
      </c>
      <c r="F102" s="21">
        <v>1</v>
      </c>
      <c r="G102" s="121">
        <f>IFERROR(INDEX(Table1[سعر البيع],MATCH(C102,Table1[كود],0)),"")</f>
        <v>60</v>
      </c>
      <c r="I102" s="125">
        <f t="shared" si="8"/>
        <v>60</v>
      </c>
      <c r="J102" s="35"/>
      <c r="L102" s="112">
        <f t="shared" si="9"/>
        <v>0</v>
      </c>
      <c r="N102" s="5" t="str">
        <f t="shared" si="10"/>
        <v/>
      </c>
      <c r="O102" s="91" t="str">
        <f t="shared" si="11"/>
        <v/>
      </c>
      <c r="P102" s="91" t="str">
        <f t="shared" si="12"/>
        <v/>
      </c>
      <c r="Q102" s="91" t="str">
        <f t="shared" si="13"/>
        <v/>
      </c>
      <c r="R102" s="7" t="str">
        <f t="shared" si="14"/>
        <v/>
      </c>
    </row>
    <row r="103" spans="1:18" ht="18.75" x14ac:dyDescent="0.25">
      <c r="A103" s="30">
        <v>100</v>
      </c>
      <c r="B103" s="59">
        <v>44246</v>
      </c>
      <c r="C103" s="22" t="s">
        <v>344</v>
      </c>
      <c r="D103" s="21" t="str">
        <f>IFERROR(VLOOKUP(C103,Table1[[كود]:[الصنف]],2,0),"")</f>
        <v>سوبرنوفا</v>
      </c>
      <c r="E103" s="23" t="str">
        <f>IFERROR(VLOOKUP(C103,Table1[[كود]:[الصنف]],3,0),"")</f>
        <v>عروض خاصة 60</v>
      </c>
      <c r="F103" s="21">
        <v>1</v>
      </c>
      <c r="G103" s="121">
        <f>IFERROR(INDEX(Table1[سعر البيع],MATCH(C103,Table1[كود],0)),"")</f>
        <v>60</v>
      </c>
      <c r="I103" s="125">
        <f t="shared" si="8"/>
        <v>60</v>
      </c>
      <c r="J103" s="35"/>
      <c r="L103" s="112">
        <f t="shared" si="9"/>
        <v>0</v>
      </c>
      <c r="N103" s="5" t="str">
        <f t="shared" si="10"/>
        <v/>
      </c>
      <c r="O103" s="91" t="str">
        <f t="shared" si="11"/>
        <v/>
      </c>
      <c r="P103" s="91" t="str">
        <f t="shared" si="12"/>
        <v/>
      </c>
      <c r="Q103" s="91" t="str">
        <f t="shared" si="13"/>
        <v/>
      </c>
      <c r="R103" s="7" t="str">
        <f t="shared" si="14"/>
        <v/>
      </c>
    </row>
    <row r="104" spans="1:18" ht="18.75" x14ac:dyDescent="0.25">
      <c r="A104" s="30">
        <v>101</v>
      </c>
      <c r="B104" s="59">
        <v>44246</v>
      </c>
      <c r="C104" s="22" t="s">
        <v>344</v>
      </c>
      <c r="D104" s="21" t="str">
        <f>IFERROR(VLOOKUP(C104,Table1[[كود]:[الصنف]],2,0),"")</f>
        <v>سوبرنوفا</v>
      </c>
      <c r="E104" s="23" t="str">
        <f>IFERROR(VLOOKUP(C104,Table1[[كود]:[الصنف]],3,0),"")</f>
        <v>عروض خاصة 60</v>
      </c>
      <c r="F104" s="21">
        <v>1</v>
      </c>
      <c r="G104" s="121">
        <f>IFERROR(INDEX(Table1[سعر البيع],MATCH(C104,Table1[كود],0)),"")</f>
        <v>60</v>
      </c>
      <c r="I104" s="125">
        <f t="shared" ref="I104:I167" si="15">IFERROR((G104*F104)-H104,"")</f>
        <v>60</v>
      </c>
      <c r="J104" s="35"/>
      <c r="L104" s="112">
        <f t="shared" si="9"/>
        <v>0</v>
      </c>
      <c r="N104" s="5" t="str">
        <f t="shared" si="10"/>
        <v/>
      </c>
      <c r="O104" s="91" t="str">
        <f t="shared" si="11"/>
        <v/>
      </c>
      <c r="P104" s="91" t="str">
        <f t="shared" si="12"/>
        <v/>
      </c>
      <c r="Q104" s="91" t="str">
        <f t="shared" si="13"/>
        <v/>
      </c>
      <c r="R104" s="7" t="str">
        <f t="shared" si="14"/>
        <v/>
      </c>
    </row>
    <row r="105" spans="1:18" ht="18.75" x14ac:dyDescent="0.25">
      <c r="A105" s="30">
        <v>102</v>
      </c>
      <c r="B105" s="59">
        <v>44246</v>
      </c>
      <c r="C105" s="22" t="s">
        <v>727</v>
      </c>
      <c r="D105" s="21" t="str">
        <f>IFERROR(VLOOKUP(C105,Table1[[كود]:[الصنف]],2,0),"")</f>
        <v>سوبرنوفا</v>
      </c>
      <c r="E105" s="23" t="str">
        <f>IFERROR(VLOOKUP(C105,Table1[[كود]:[الصنف]],3,0),"")</f>
        <v>غسيل موتور جاز</v>
      </c>
      <c r="F105" s="21">
        <v>1</v>
      </c>
      <c r="G105" s="121">
        <f>IFERROR(INDEX(Table1[سعر البيع],MATCH(C105,Table1[كود],0)),"")</f>
        <v>40</v>
      </c>
      <c r="I105" s="125">
        <f t="shared" si="15"/>
        <v>40</v>
      </c>
      <c r="J105" s="35"/>
      <c r="L105" s="112">
        <f t="shared" ref="L105:L168" si="16">SUM(J105,K105/10,H105)</f>
        <v>0</v>
      </c>
      <c r="N105" s="5" t="str">
        <f t="shared" si="10"/>
        <v/>
      </c>
      <c r="O105" s="91" t="str">
        <f t="shared" si="11"/>
        <v/>
      </c>
      <c r="P105" s="91" t="str">
        <f t="shared" si="12"/>
        <v/>
      </c>
      <c r="Q105" s="91" t="str">
        <f t="shared" si="13"/>
        <v/>
      </c>
      <c r="R105" s="7" t="str">
        <f t="shared" si="14"/>
        <v/>
      </c>
    </row>
    <row r="106" spans="1:18" ht="18.75" x14ac:dyDescent="0.25">
      <c r="A106" s="30">
        <v>103</v>
      </c>
      <c r="B106" s="59">
        <v>44246</v>
      </c>
      <c r="C106" s="22" t="s">
        <v>734</v>
      </c>
      <c r="D106" s="21" t="str">
        <f>IFERROR(VLOOKUP(C106,Table1[[كود]:[الصنف]],2,0),"")</f>
        <v>كاسترول</v>
      </c>
      <c r="E106" s="23" t="str">
        <f>IFERROR(VLOOKUP(C106,Table1[[كود]:[الصنف]],3,0),"")</f>
        <v>زيت  10,000 كم-MAGNATEC-10W40(4لتر)</v>
      </c>
      <c r="F106" s="21">
        <v>1</v>
      </c>
      <c r="G106" s="121">
        <f>IFERROR(INDEX(Table1[سعر البيع],MATCH(C106,Table1[كود],0)),"")</f>
        <v>425</v>
      </c>
      <c r="H106" s="127">
        <v>35</v>
      </c>
      <c r="I106" s="125">
        <f t="shared" si="15"/>
        <v>390</v>
      </c>
      <c r="J106" s="119">
        <f>SUM(الصادر!I100:I106)</f>
        <v>730</v>
      </c>
      <c r="L106" s="112">
        <f t="shared" si="16"/>
        <v>765</v>
      </c>
      <c r="N106" s="5" t="str">
        <f t="shared" si="10"/>
        <v/>
      </c>
      <c r="O106" s="91" t="str">
        <f t="shared" si="11"/>
        <v/>
      </c>
      <c r="P106" s="91" t="str">
        <f t="shared" si="12"/>
        <v/>
      </c>
      <c r="Q106" s="91" t="str">
        <f t="shared" si="13"/>
        <v/>
      </c>
      <c r="R106" s="7" t="str">
        <f t="shared" si="14"/>
        <v/>
      </c>
    </row>
    <row r="107" spans="1:18" ht="18.75" x14ac:dyDescent="0.25">
      <c r="A107" s="30">
        <v>104</v>
      </c>
      <c r="B107" s="59">
        <v>44247</v>
      </c>
      <c r="C107" s="22" t="s">
        <v>771</v>
      </c>
      <c r="D107" s="21" t="str">
        <f>IFERROR(VLOOKUP(C107,Table1[[كود]:[الصنف]],2,0),"")</f>
        <v>شل</v>
      </c>
      <c r="E107" s="23" t="str">
        <f>IFERROR(VLOOKUP(C107,Table1[[كود]:[الصنف]],3,0),"")</f>
        <v>زيت  10,000 كم- 5W40 ( 4 لتر)</v>
      </c>
      <c r="F107" s="21">
        <v>1</v>
      </c>
      <c r="G107" s="121">
        <f>IFERROR(INDEX(Table1[سعر البيع],MATCH(C107,Table1[كود],0)),"")</f>
        <v>600</v>
      </c>
      <c r="H107" s="127">
        <v>50</v>
      </c>
      <c r="I107" s="125">
        <f t="shared" si="15"/>
        <v>550</v>
      </c>
      <c r="J107" s="35"/>
      <c r="L107" s="112">
        <f t="shared" si="16"/>
        <v>50</v>
      </c>
      <c r="N107" s="5" t="str">
        <f t="shared" si="10"/>
        <v/>
      </c>
      <c r="O107" s="91" t="str">
        <f t="shared" si="11"/>
        <v/>
      </c>
      <c r="P107" s="91" t="str">
        <f t="shared" si="12"/>
        <v/>
      </c>
      <c r="Q107" s="91" t="str">
        <f t="shared" si="13"/>
        <v/>
      </c>
      <c r="R107" s="7" t="str">
        <f t="shared" si="14"/>
        <v/>
      </c>
    </row>
    <row r="108" spans="1:18" ht="18.75" x14ac:dyDescent="0.25">
      <c r="A108" s="30">
        <v>105</v>
      </c>
      <c r="B108" s="59">
        <v>44247</v>
      </c>
      <c r="C108" s="22" t="s">
        <v>736</v>
      </c>
      <c r="D108" s="21" t="str">
        <f>IFERROR(VLOOKUP(C108,Table1[[كود]:[الصنف]],2,0),"")</f>
        <v>كاسترول</v>
      </c>
      <c r="E108" s="23" t="str">
        <f>IFERROR(VLOOKUP(C108,Table1[[كود]:[الصنف]],3,0),"")</f>
        <v>زيت  5,000 كم-GTX- 20W50 ( 5 لتر)</v>
      </c>
      <c r="F108" s="21">
        <v>1</v>
      </c>
      <c r="G108" s="121">
        <f>IFERROR(INDEX(Table1[سعر البيع],MATCH(C108,Table1[كود],0)),"")</f>
        <v>325</v>
      </c>
      <c r="H108" s="127">
        <v>25</v>
      </c>
      <c r="I108" s="125">
        <f t="shared" si="15"/>
        <v>300</v>
      </c>
      <c r="J108" s="35"/>
      <c r="L108" s="112">
        <f t="shared" si="16"/>
        <v>25</v>
      </c>
      <c r="N108" s="5" t="str">
        <f t="shared" si="10"/>
        <v/>
      </c>
      <c r="O108" s="91" t="str">
        <f t="shared" si="11"/>
        <v/>
      </c>
      <c r="P108" s="91" t="str">
        <f t="shared" si="12"/>
        <v/>
      </c>
      <c r="Q108" s="91" t="str">
        <f t="shared" si="13"/>
        <v/>
      </c>
      <c r="R108" s="7" t="str">
        <f t="shared" si="14"/>
        <v/>
      </c>
    </row>
    <row r="109" spans="1:18" ht="18.75" x14ac:dyDescent="0.25">
      <c r="A109" s="30">
        <v>106</v>
      </c>
      <c r="B109" s="59">
        <v>44247</v>
      </c>
      <c r="C109" s="22" t="s">
        <v>724</v>
      </c>
      <c r="D109" s="21" t="str">
        <f>IFERROR(VLOOKUP(C109,Table1[[كود]:[الصنف]],2,0),"")</f>
        <v>شل</v>
      </c>
      <c r="E109" s="23" t="str">
        <f>IFERROR(VLOOKUP(C109,Table1[[كود]:[الصنف]],3,0),"")</f>
        <v>زيت  موتوسيكل -أحادى - SAE50 ( 1 لتر)</v>
      </c>
      <c r="F109" s="21">
        <v>1</v>
      </c>
      <c r="G109" s="121">
        <f>IFERROR(INDEX(Table1[سعر البيع],MATCH(C109,Table1[كود],0)),"")</f>
        <v>45</v>
      </c>
      <c r="I109" s="125">
        <f t="shared" si="15"/>
        <v>45</v>
      </c>
      <c r="J109" s="35"/>
      <c r="L109" s="112">
        <f t="shared" si="16"/>
        <v>0</v>
      </c>
      <c r="N109" s="5" t="str">
        <f t="shared" si="10"/>
        <v/>
      </c>
      <c r="O109" s="91" t="str">
        <f t="shared" si="11"/>
        <v/>
      </c>
      <c r="P109" s="91" t="str">
        <f t="shared" si="12"/>
        <v/>
      </c>
      <c r="Q109" s="91" t="str">
        <f t="shared" si="13"/>
        <v/>
      </c>
      <c r="R109" s="7" t="str">
        <f t="shared" si="14"/>
        <v/>
      </c>
    </row>
    <row r="110" spans="1:18" ht="18.75" x14ac:dyDescent="0.25">
      <c r="A110" s="30">
        <v>107</v>
      </c>
      <c r="B110" s="59">
        <v>44247</v>
      </c>
      <c r="C110" s="22" t="s">
        <v>724</v>
      </c>
      <c r="D110" s="21" t="str">
        <f>IFERROR(VLOOKUP(C110,Table1[[كود]:[الصنف]],2,0),"")</f>
        <v>شل</v>
      </c>
      <c r="E110" s="23" t="str">
        <f>IFERROR(VLOOKUP(C110,Table1[[كود]:[الصنف]],3,0),"")</f>
        <v>زيت  موتوسيكل -أحادى - SAE50 ( 1 لتر)</v>
      </c>
      <c r="F110" s="21">
        <v>1</v>
      </c>
      <c r="G110" s="121">
        <f>IFERROR(INDEX(Table1[سعر البيع],MATCH(C110,Table1[كود],0)),"")</f>
        <v>45</v>
      </c>
      <c r="I110" s="125">
        <f t="shared" si="15"/>
        <v>45</v>
      </c>
      <c r="J110" s="35"/>
      <c r="L110" s="112">
        <f t="shared" si="16"/>
        <v>0</v>
      </c>
      <c r="N110" s="5" t="str">
        <f t="shared" si="10"/>
        <v/>
      </c>
      <c r="O110" s="91" t="str">
        <f t="shared" si="11"/>
        <v/>
      </c>
      <c r="P110" s="91" t="str">
        <f t="shared" si="12"/>
        <v/>
      </c>
      <c r="Q110" s="91" t="str">
        <f t="shared" si="13"/>
        <v/>
      </c>
      <c r="R110" s="7" t="str">
        <f t="shared" si="14"/>
        <v/>
      </c>
    </row>
    <row r="111" spans="1:18" ht="18.75" x14ac:dyDescent="0.25">
      <c r="A111" s="30">
        <v>108</v>
      </c>
      <c r="B111" s="59">
        <v>44247</v>
      </c>
      <c r="C111" s="22" t="s">
        <v>772</v>
      </c>
      <c r="D111" s="21" t="str">
        <f>IFERROR(VLOOKUP(C111,Table1[[كود]:[الصنف]],2,0),"")</f>
        <v>سوبرنوفا</v>
      </c>
      <c r="E111" s="23" t="str">
        <f>IFERROR(VLOOKUP(C111,Table1[[كود]:[الصنف]],3,0),"")</f>
        <v>غسيل موتوسيكل - عرض الزيت</v>
      </c>
      <c r="F111" s="21">
        <v>1</v>
      </c>
      <c r="G111" s="121">
        <f>IFERROR(INDEX(Table1[سعر البيع],MATCH(C111,Table1[كود],0)),"")</f>
        <v>10</v>
      </c>
      <c r="I111" s="125">
        <f t="shared" si="15"/>
        <v>10</v>
      </c>
      <c r="J111" s="35"/>
      <c r="L111" s="112">
        <f t="shared" si="16"/>
        <v>0</v>
      </c>
      <c r="N111" s="5" t="str">
        <f t="shared" si="10"/>
        <v/>
      </c>
      <c r="O111" s="91" t="str">
        <f t="shared" si="11"/>
        <v/>
      </c>
      <c r="P111" s="91" t="str">
        <f t="shared" si="12"/>
        <v/>
      </c>
      <c r="Q111" s="91" t="str">
        <f t="shared" si="13"/>
        <v/>
      </c>
      <c r="R111" s="7" t="str">
        <f t="shared" si="14"/>
        <v/>
      </c>
    </row>
    <row r="112" spans="1:18" ht="18.75" x14ac:dyDescent="0.25">
      <c r="A112" s="30">
        <v>109</v>
      </c>
      <c r="B112" s="59">
        <v>44247</v>
      </c>
      <c r="C112" s="22" t="s">
        <v>772</v>
      </c>
      <c r="D112" s="21" t="str">
        <f>IFERROR(VLOOKUP(C112,Table1[[كود]:[الصنف]],2,0),"")</f>
        <v>سوبرنوفا</v>
      </c>
      <c r="E112" s="23" t="str">
        <f>IFERROR(VLOOKUP(C112,Table1[[كود]:[الصنف]],3,0),"")</f>
        <v>غسيل موتوسيكل - عرض الزيت</v>
      </c>
      <c r="F112" s="21">
        <v>1</v>
      </c>
      <c r="G112" s="121">
        <f>IFERROR(INDEX(Table1[سعر البيع],MATCH(C112,Table1[كود],0)),"")</f>
        <v>10</v>
      </c>
      <c r="I112" s="125">
        <f t="shared" si="15"/>
        <v>10</v>
      </c>
      <c r="J112" s="35"/>
      <c r="L112" s="112">
        <f t="shared" si="16"/>
        <v>0</v>
      </c>
      <c r="N112" s="5" t="str">
        <f t="shared" si="10"/>
        <v/>
      </c>
      <c r="O112" s="91" t="str">
        <f t="shared" si="11"/>
        <v/>
      </c>
      <c r="P112" s="91" t="str">
        <f t="shared" si="12"/>
        <v/>
      </c>
      <c r="Q112" s="91" t="str">
        <f t="shared" si="13"/>
        <v/>
      </c>
      <c r="R112" s="7" t="str">
        <f t="shared" si="14"/>
        <v/>
      </c>
    </row>
    <row r="113" spans="1:18" ht="18.75" x14ac:dyDescent="0.25">
      <c r="A113" s="30">
        <v>110</v>
      </c>
      <c r="B113" s="59">
        <v>44247</v>
      </c>
      <c r="C113" s="22" t="s">
        <v>744</v>
      </c>
      <c r="D113" s="21" t="str">
        <f>IFERROR(VLOOKUP(C113,Table1[[كود]:[الصنف]],2,0),"")</f>
        <v>سوبرنوفا</v>
      </c>
      <c r="E113" s="23" t="str">
        <f>IFERROR(VLOOKUP(C113,Table1[[كود]:[الصنف]],3,0),"")</f>
        <v xml:space="preserve">غسيل موتوسيكل </v>
      </c>
      <c r="F113" s="21">
        <v>1</v>
      </c>
      <c r="G113" s="121">
        <f>IFERROR(INDEX(Table1[سعر البيع],MATCH(C113,Table1[كود],0)),"")</f>
        <v>20</v>
      </c>
      <c r="I113" s="125">
        <f t="shared" si="15"/>
        <v>20</v>
      </c>
      <c r="J113" s="35"/>
      <c r="L113" s="112">
        <f t="shared" si="16"/>
        <v>0</v>
      </c>
      <c r="N113" s="5" t="str">
        <f t="shared" si="10"/>
        <v/>
      </c>
      <c r="O113" s="91" t="str">
        <f t="shared" si="11"/>
        <v/>
      </c>
      <c r="P113" s="91" t="str">
        <f t="shared" si="12"/>
        <v/>
      </c>
      <c r="Q113" s="91" t="str">
        <f t="shared" si="13"/>
        <v/>
      </c>
      <c r="R113" s="7" t="str">
        <f t="shared" si="14"/>
        <v/>
      </c>
    </row>
    <row r="114" spans="1:18" ht="18.75" x14ac:dyDescent="0.25">
      <c r="A114" s="30">
        <v>111</v>
      </c>
      <c r="B114" s="59">
        <v>44247</v>
      </c>
      <c r="C114" s="22" t="s">
        <v>773</v>
      </c>
      <c r="D114" s="21" t="str">
        <f>IFERROR(VLOOKUP(C114,Table1[[كود]:[الصنف]],2,0),"")</f>
        <v>سوبرنوفا</v>
      </c>
      <c r="E114" s="23" t="str">
        <f>IFERROR(VLOOKUP(C114,Table1[[كود]:[الصنف]],3,0),"")</f>
        <v>غسيل داخلى + خارجى Detailing</v>
      </c>
      <c r="F114" s="21">
        <v>1</v>
      </c>
      <c r="G114" s="121">
        <f>IFERROR(INDEX(Table1[سعر البيع],MATCH(C114,Table1[كود],0)),"")</f>
        <v>70</v>
      </c>
      <c r="I114" s="125">
        <f t="shared" si="15"/>
        <v>70</v>
      </c>
      <c r="J114" s="35"/>
      <c r="L114" s="112">
        <f t="shared" si="16"/>
        <v>0</v>
      </c>
      <c r="N114" s="5" t="str">
        <f t="shared" si="10"/>
        <v/>
      </c>
      <c r="O114" s="91" t="str">
        <f t="shared" si="11"/>
        <v/>
      </c>
      <c r="P114" s="91" t="str">
        <f t="shared" si="12"/>
        <v/>
      </c>
      <c r="Q114" s="91" t="str">
        <f t="shared" si="13"/>
        <v/>
      </c>
      <c r="R114" s="7" t="str">
        <f t="shared" si="14"/>
        <v/>
      </c>
    </row>
    <row r="115" spans="1:18" ht="18.75" x14ac:dyDescent="0.25">
      <c r="A115" s="30">
        <v>112</v>
      </c>
      <c r="B115" s="59">
        <v>44247</v>
      </c>
      <c r="C115" s="22" t="s">
        <v>278</v>
      </c>
      <c r="D115" s="21" t="str">
        <f>IFERROR(VLOOKUP(C115,Table1[[كود]:[الصنف]],2,0),"")</f>
        <v>سوبرنوفا</v>
      </c>
      <c r="E115" s="23" t="str">
        <f>IFERROR(VLOOKUP(C115,Table1[[كود]:[الصنف]],3,0),"")</f>
        <v>غسيل عادى داخلى + خارجى</v>
      </c>
      <c r="F115" s="21">
        <v>1</v>
      </c>
      <c r="G115" s="121">
        <f>IFERROR(INDEX(Table1[سعر البيع],MATCH(C115,Table1[كود],0)),"")</f>
        <v>50</v>
      </c>
      <c r="I115" s="125">
        <f t="shared" si="15"/>
        <v>50</v>
      </c>
      <c r="J115" s="119">
        <f>SUM(الصادر!I107:I115)</f>
        <v>1100</v>
      </c>
      <c r="L115" s="112">
        <f t="shared" si="16"/>
        <v>1100</v>
      </c>
      <c r="N115" s="5" t="str">
        <f t="shared" si="10"/>
        <v/>
      </c>
      <c r="O115" s="91" t="str">
        <f t="shared" si="11"/>
        <v/>
      </c>
      <c r="P115" s="91" t="str">
        <f t="shared" si="12"/>
        <v/>
      </c>
      <c r="Q115" s="91" t="str">
        <f t="shared" si="13"/>
        <v/>
      </c>
      <c r="R115" s="7" t="str">
        <f t="shared" si="14"/>
        <v/>
      </c>
    </row>
    <row r="116" spans="1:18" ht="18.75" x14ac:dyDescent="0.25">
      <c r="A116" s="30">
        <v>113</v>
      </c>
      <c r="B116" s="59">
        <v>44247</v>
      </c>
      <c r="C116" s="22" t="s">
        <v>278</v>
      </c>
      <c r="D116" s="21" t="s">
        <v>775</v>
      </c>
      <c r="E116" s="23" t="s">
        <v>776</v>
      </c>
      <c r="F116" s="21">
        <v>1</v>
      </c>
      <c r="G116" s="121">
        <v>5000</v>
      </c>
      <c r="I116" s="125">
        <f t="shared" si="15"/>
        <v>5000</v>
      </c>
      <c r="J116" s="119">
        <f>SUM(الصادر!I116)</f>
        <v>5000</v>
      </c>
      <c r="L116" s="112">
        <f t="shared" si="16"/>
        <v>5000</v>
      </c>
      <c r="N116" s="5" t="str">
        <f t="shared" si="10"/>
        <v/>
      </c>
      <c r="O116" s="91" t="str">
        <f t="shared" si="11"/>
        <v/>
      </c>
      <c r="P116" s="91" t="str">
        <f t="shared" si="12"/>
        <v/>
      </c>
      <c r="Q116" s="91" t="str">
        <f t="shared" si="13"/>
        <v/>
      </c>
      <c r="R116" s="7" t="str">
        <f t="shared" si="14"/>
        <v/>
      </c>
    </row>
    <row r="117" spans="1:18" ht="18.75" x14ac:dyDescent="0.25">
      <c r="A117" s="30">
        <v>114</v>
      </c>
      <c r="B117" s="59">
        <v>44249</v>
      </c>
      <c r="C117" s="22" t="s">
        <v>734</v>
      </c>
      <c r="D117" s="21" t="str">
        <f>IFERROR(VLOOKUP(C117,Table1[[كود]:[الصنف]],2,0),"")</f>
        <v>كاسترول</v>
      </c>
      <c r="E117" s="23" t="str">
        <f>IFERROR(VLOOKUP(C117,Table1[[كود]:[الصنف]],3,0),"")</f>
        <v>زيت  10,000 كم-MAGNATEC-10W40(4لتر)</v>
      </c>
      <c r="F117" s="21">
        <v>1</v>
      </c>
      <c r="G117" s="121">
        <f>IFERROR(INDEX(Table1[سعر البيع],MATCH(C117,Table1[كود],0)),"")</f>
        <v>425</v>
      </c>
      <c r="H117" s="127">
        <v>35</v>
      </c>
      <c r="I117" s="125">
        <f t="shared" si="15"/>
        <v>390</v>
      </c>
      <c r="J117" s="35"/>
      <c r="L117" s="112">
        <f t="shared" si="16"/>
        <v>35</v>
      </c>
      <c r="N117" s="5" t="str">
        <f t="shared" si="10"/>
        <v/>
      </c>
      <c r="O117" s="91" t="str">
        <f t="shared" si="11"/>
        <v/>
      </c>
      <c r="P117" s="91" t="str">
        <f t="shared" si="12"/>
        <v/>
      </c>
      <c r="Q117" s="91" t="str">
        <f t="shared" si="13"/>
        <v/>
      </c>
      <c r="R117" s="7" t="str">
        <f t="shared" si="14"/>
        <v/>
      </c>
    </row>
    <row r="118" spans="1:18" ht="18.75" x14ac:dyDescent="0.25">
      <c r="A118" s="30">
        <v>115</v>
      </c>
      <c r="B118" s="59">
        <v>44249</v>
      </c>
      <c r="C118" s="131" t="s">
        <v>778</v>
      </c>
      <c r="D118" s="21" t="str">
        <f>IFERROR(VLOOKUP(C118,Table1[[كود]:[الصنف]],2,0),"")</f>
        <v>غيار</v>
      </c>
      <c r="E118" s="23" t="str">
        <f>IFERROR(VLOOKUP(C118,Table1[[كود]:[الصنف]],3,0),"")</f>
        <v>عربية</v>
      </c>
      <c r="F118" s="21">
        <v>1</v>
      </c>
      <c r="G118" s="121">
        <f>IFERROR(INDEX(Table1[سعر البيع],MATCH(C118,Table1[كود],0)),"")</f>
        <v>10</v>
      </c>
      <c r="I118" s="125">
        <f t="shared" si="15"/>
        <v>10</v>
      </c>
      <c r="J118" s="119">
        <f>SUM(الصادر!I117:I118)</f>
        <v>400</v>
      </c>
      <c r="L118" s="112">
        <f t="shared" si="16"/>
        <v>400</v>
      </c>
      <c r="N118" s="5" t="str">
        <f t="shared" si="10"/>
        <v/>
      </c>
      <c r="O118" s="91" t="str">
        <f t="shared" si="11"/>
        <v/>
      </c>
      <c r="P118" s="91" t="str">
        <f t="shared" si="12"/>
        <v/>
      </c>
      <c r="Q118" s="91" t="str">
        <f t="shared" si="13"/>
        <v/>
      </c>
      <c r="R118" s="7" t="str">
        <f t="shared" si="14"/>
        <v/>
      </c>
    </row>
    <row r="119" spans="1:18" ht="18.75" x14ac:dyDescent="0.25">
      <c r="A119" s="30">
        <v>116</v>
      </c>
      <c r="B119" s="59">
        <v>44250</v>
      </c>
      <c r="C119" s="22" t="s">
        <v>746</v>
      </c>
      <c r="D119" s="21" t="str">
        <f>IFERROR(VLOOKUP(C119,Table1[[كود]:[الصنف]],2,0),"")</f>
        <v>سوبرنوفا</v>
      </c>
      <c r="E119" s="23" t="str">
        <f>IFERROR(VLOOKUP(C119,Table1[[كود]:[الصنف]],3,0),"")</f>
        <v>غسيل عادى داخلى + خارجى</v>
      </c>
      <c r="F119" s="21">
        <v>1</v>
      </c>
      <c r="G119" s="121">
        <f>IFERROR(INDEX(Table1[سعر البيع],MATCH(C119,Table1[كود],0)),"")</f>
        <v>50</v>
      </c>
      <c r="I119" s="125">
        <f t="shared" si="15"/>
        <v>50</v>
      </c>
      <c r="J119" s="35"/>
      <c r="L119" s="112">
        <f t="shared" si="16"/>
        <v>0</v>
      </c>
      <c r="N119" s="5" t="str">
        <f t="shared" si="10"/>
        <v/>
      </c>
      <c r="O119" s="91" t="str">
        <f t="shared" si="11"/>
        <v/>
      </c>
      <c r="P119" s="91" t="str">
        <f t="shared" si="12"/>
        <v/>
      </c>
      <c r="Q119" s="91" t="str">
        <f t="shared" si="13"/>
        <v/>
      </c>
      <c r="R119" s="7" t="str">
        <f t="shared" si="14"/>
        <v/>
      </c>
    </row>
    <row r="120" spans="1:18" ht="18.75" x14ac:dyDescent="0.25">
      <c r="A120" s="30">
        <v>117</v>
      </c>
      <c r="B120" s="59">
        <v>44250</v>
      </c>
      <c r="C120" s="22" t="s">
        <v>746</v>
      </c>
      <c r="D120" s="21" t="str">
        <f>IFERROR(VLOOKUP(C120,Table1[[كود]:[الصنف]],2,0),"")</f>
        <v>سوبرنوفا</v>
      </c>
      <c r="E120" s="23" t="str">
        <f>IFERROR(VLOOKUP(C120,Table1[[كود]:[الصنف]],3,0),"")</f>
        <v>غسيل عادى داخلى + خارجى</v>
      </c>
      <c r="F120" s="21">
        <v>1</v>
      </c>
      <c r="G120" s="121">
        <f>IFERROR(INDEX(Table1[سعر البيع],MATCH(C120,Table1[كود],0)),"")</f>
        <v>50</v>
      </c>
      <c r="I120" s="125">
        <f t="shared" si="15"/>
        <v>50</v>
      </c>
      <c r="J120" s="35"/>
      <c r="L120" s="112">
        <f t="shared" si="16"/>
        <v>0</v>
      </c>
      <c r="N120" s="5" t="str">
        <f t="shared" si="10"/>
        <v/>
      </c>
      <c r="O120" s="91" t="str">
        <f t="shared" si="11"/>
        <v/>
      </c>
      <c r="P120" s="91" t="str">
        <f t="shared" si="12"/>
        <v/>
      </c>
      <c r="Q120" s="91" t="str">
        <f t="shared" si="13"/>
        <v/>
      </c>
      <c r="R120" s="7" t="str">
        <f t="shared" si="14"/>
        <v/>
      </c>
    </row>
    <row r="121" spans="1:18" ht="18.75" x14ac:dyDescent="0.25">
      <c r="A121" s="30">
        <v>118</v>
      </c>
      <c r="B121" s="59">
        <v>44250</v>
      </c>
      <c r="C121" s="22" t="s">
        <v>746</v>
      </c>
      <c r="D121" s="21" t="str">
        <f>IFERROR(VLOOKUP(C121,Table1[[كود]:[الصنف]],2,0),"")</f>
        <v>سوبرنوفا</v>
      </c>
      <c r="E121" s="23" t="str">
        <f>IFERROR(VLOOKUP(C121,Table1[[كود]:[الصنف]],3,0),"")</f>
        <v>غسيل عادى داخلى + خارجى</v>
      </c>
      <c r="F121" s="21">
        <v>1</v>
      </c>
      <c r="G121" s="121">
        <f>IFERROR(INDEX(Table1[سعر البيع],MATCH(C121,Table1[كود],0)),"")</f>
        <v>50</v>
      </c>
      <c r="I121" s="125">
        <f t="shared" si="15"/>
        <v>50</v>
      </c>
      <c r="J121" s="119">
        <f>SUM(الصادر!I119:I121)</f>
        <v>150</v>
      </c>
      <c r="L121" s="112">
        <f t="shared" si="16"/>
        <v>150</v>
      </c>
      <c r="N121" s="5" t="str">
        <f t="shared" si="10"/>
        <v/>
      </c>
      <c r="O121" s="91" t="str">
        <f t="shared" si="11"/>
        <v/>
      </c>
      <c r="P121" s="91" t="str">
        <f t="shared" si="12"/>
        <v/>
      </c>
      <c r="Q121" s="91" t="str">
        <f t="shared" si="13"/>
        <v/>
      </c>
      <c r="R121" s="7" t="str">
        <f t="shared" si="14"/>
        <v/>
      </c>
    </row>
    <row r="122" spans="1:18" ht="18.75" x14ac:dyDescent="0.25">
      <c r="A122" s="30">
        <v>119</v>
      </c>
      <c r="B122" s="59">
        <v>44251</v>
      </c>
      <c r="C122" s="22" t="s">
        <v>746</v>
      </c>
      <c r="D122" s="21" t="str">
        <f>IFERROR(VLOOKUP(C122,Table1[[كود]:[الصنف]],2,0),"")</f>
        <v>سوبرنوفا</v>
      </c>
      <c r="E122" s="23" t="str">
        <f>IFERROR(VLOOKUP(C122,Table1[[كود]:[الصنف]],3,0),"")</f>
        <v>غسيل عادى داخلى + خارجى</v>
      </c>
      <c r="F122" s="21">
        <v>1</v>
      </c>
      <c r="G122" s="121">
        <f>IFERROR(INDEX(Table1[سعر البيع],MATCH(C122,Table1[كود],0)),"")</f>
        <v>50</v>
      </c>
      <c r="I122" s="125">
        <f t="shared" si="15"/>
        <v>50</v>
      </c>
      <c r="J122" s="35"/>
      <c r="L122" s="112">
        <f t="shared" si="16"/>
        <v>0</v>
      </c>
      <c r="N122" s="5" t="str">
        <f t="shared" si="10"/>
        <v/>
      </c>
      <c r="O122" s="91" t="str">
        <f t="shared" si="11"/>
        <v/>
      </c>
      <c r="P122" s="91" t="str">
        <f t="shared" si="12"/>
        <v/>
      </c>
      <c r="Q122" s="91" t="str">
        <f t="shared" si="13"/>
        <v/>
      </c>
      <c r="R122" s="7" t="str">
        <f t="shared" si="14"/>
        <v/>
      </c>
    </row>
    <row r="123" spans="1:18" ht="18.75" x14ac:dyDescent="0.25">
      <c r="A123" s="30">
        <v>120</v>
      </c>
      <c r="B123" s="59">
        <v>44251</v>
      </c>
      <c r="C123" s="22" t="s">
        <v>730</v>
      </c>
      <c r="D123" s="21" t="str">
        <f>IFERROR(VLOOKUP(C123,Table1[[كود]:[الصنف]],2,0),"")</f>
        <v>شل</v>
      </c>
      <c r="E123" s="23" t="str">
        <f>IFERROR(VLOOKUP(C123,Table1[[كود]:[الصنف]],3,0),"")</f>
        <v>زيت  3,000 كم-متعدد - الأحمر ( 4 لتر)</v>
      </c>
      <c r="F123" s="21">
        <v>1</v>
      </c>
      <c r="G123" s="121">
        <f>IFERROR(INDEX(Table1[سعر البيع],MATCH(C123,Table1[كود],0)),"")</f>
        <v>185</v>
      </c>
      <c r="H123" s="127">
        <v>5</v>
      </c>
      <c r="I123" s="125">
        <f t="shared" si="15"/>
        <v>180</v>
      </c>
      <c r="J123" s="35"/>
      <c r="L123" s="112">
        <f t="shared" si="16"/>
        <v>5</v>
      </c>
      <c r="N123" s="5" t="str">
        <f t="shared" si="10"/>
        <v/>
      </c>
      <c r="O123" s="91" t="str">
        <f t="shared" si="11"/>
        <v/>
      </c>
      <c r="P123" s="91" t="str">
        <f t="shared" si="12"/>
        <v/>
      </c>
      <c r="Q123" s="91" t="str">
        <f t="shared" si="13"/>
        <v/>
      </c>
      <c r="R123" s="7" t="str">
        <f t="shared" si="14"/>
        <v/>
      </c>
    </row>
    <row r="124" spans="1:18" ht="18.75" x14ac:dyDescent="0.25">
      <c r="A124" s="30">
        <v>121</v>
      </c>
      <c r="B124" s="59">
        <v>44251</v>
      </c>
      <c r="C124" s="22" t="s">
        <v>771</v>
      </c>
      <c r="D124" s="21" t="str">
        <f>IFERROR(VLOOKUP(C124,Table1[[كود]:[الصنف]],2,0),"")</f>
        <v>شل</v>
      </c>
      <c r="E124" s="23" t="str">
        <f>IFERROR(VLOOKUP(C124,Table1[[كود]:[الصنف]],3,0),"")</f>
        <v>زيت  10,000 كم- 5W40 ( 4 لتر)</v>
      </c>
      <c r="F124" s="21">
        <v>1</v>
      </c>
      <c r="G124" s="121">
        <f>IFERROR(INDEX(Table1[سعر البيع],MATCH(C124,Table1[كود],0)),"")</f>
        <v>600</v>
      </c>
      <c r="H124" s="127">
        <v>50</v>
      </c>
      <c r="I124" s="125">
        <f t="shared" si="15"/>
        <v>550</v>
      </c>
      <c r="J124" s="120"/>
      <c r="L124" s="112">
        <f t="shared" si="16"/>
        <v>50</v>
      </c>
      <c r="N124" s="5" t="str">
        <f t="shared" si="10"/>
        <v/>
      </c>
      <c r="O124" s="91" t="str">
        <f t="shared" si="11"/>
        <v/>
      </c>
      <c r="P124" s="91" t="str">
        <f t="shared" si="12"/>
        <v/>
      </c>
      <c r="Q124" s="91" t="str">
        <f t="shared" si="13"/>
        <v/>
      </c>
      <c r="R124" s="7" t="str">
        <f t="shared" si="14"/>
        <v/>
      </c>
    </row>
    <row r="125" spans="1:18" ht="18.75" x14ac:dyDescent="0.25">
      <c r="A125" s="30">
        <v>122</v>
      </c>
      <c r="B125" s="59">
        <v>44251</v>
      </c>
      <c r="C125" s="22" t="s">
        <v>744</v>
      </c>
      <c r="D125" s="21" t="str">
        <f>IFERROR(VLOOKUP(C125,Table1[[كود]:[الصنف]],2,0),"")</f>
        <v>سوبرنوفا</v>
      </c>
      <c r="E125" s="23" t="str">
        <f>IFERROR(VLOOKUP(C125,Table1[[كود]:[الصنف]],3,0),"")</f>
        <v xml:space="preserve">غسيل موتوسيكل </v>
      </c>
      <c r="F125" s="21">
        <v>1</v>
      </c>
      <c r="G125" s="121">
        <f>IFERROR(INDEX(Table1[سعر البيع],MATCH(C125,Table1[كود],0)),"")</f>
        <v>20</v>
      </c>
      <c r="I125" s="125">
        <f t="shared" si="15"/>
        <v>20</v>
      </c>
      <c r="J125" s="119">
        <f>SUM(الصادر!I122:I125)</f>
        <v>800</v>
      </c>
      <c r="L125" s="112">
        <f t="shared" si="16"/>
        <v>800</v>
      </c>
      <c r="N125" s="5" t="str">
        <f t="shared" si="10"/>
        <v/>
      </c>
      <c r="O125" s="91" t="str">
        <f t="shared" si="11"/>
        <v/>
      </c>
      <c r="P125" s="91" t="str">
        <f t="shared" si="12"/>
        <v/>
      </c>
      <c r="Q125" s="91" t="str">
        <f t="shared" si="13"/>
        <v/>
      </c>
      <c r="R125" s="7" t="str">
        <f t="shared" si="14"/>
        <v/>
      </c>
    </row>
    <row r="126" spans="1:18" ht="18.75" x14ac:dyDescent="0.25">
      <c r="A126" s="30">
        <v>123</v>
      </c>
      <c r="B126" s="59">
        <v>44252</v>
      </c>
      <c r="C126" s="22" t="s">
        <v>746</v>
      </c>
      <c r="D126" s="21" t="str">
        <f>IFERROR(VLOOKUP(C126,Table1[[كود]:[الصنف]],2,0),"")</f>
        <v>سوبرنوفا</v>
      </c>
      <c r="E126" s="23" t="str">
        <f>IFERROR(VLOOKUP(C126,Table1[[كود]:[الصنف]],3,0),"")</f>
        <v>غسيل عادى داخلى + خارجى</v>
      </c>
      <c r="F126" s="21">
        <v>1</v>
      </c>
      <c r="G126" s="121">
        <f>IFERROR(INDEX(Table1[سعر البيع],MATCH(C126,Table1[كود],0)),"")</f>
        <v>50</v>
      </c>
      <c r="I126" s="125">
        <f t="shared" si="15"/>
        <v>50</v>
      </c>
      <c r="J126" s="120"/>
      <c r="L126" s="112">
        <f t="shared" si="16"/>
        <v>0</v>
      </c>
      <c r="N126" s="5" t="str">
        <f t="shared" si="10"/>
        <v/>
      </c>
      <c r="O126" s="91" t="str">
        <f t="shared" si="11"/>
        <v/>
      </c>
      <c r="P126" s="91" t="str">
        <f t="shared" si="12"/>
        <v/>
      </c>
      <c r="Q126" s="91" t="str">
        <f t="shared" si="13"/>
        <v/>
      </c>
      <c r="R126" s="7" t="str">
        <f t="shared" si="14"/>
        <v/>
      </c>
    </row>
    <row r="127" spans="1:18" ht="18.75" x14ac:dyDescent="0.25">
      <c r="A127" s="30">
        <v>124</v>
      </c>
      <c r="B127" s="59">
        <v>44252</v>
      </c>
      <c r="C127" s="22" t="s">
        <v>780</v>
      </c>
      <c r="D127" s="21" t="str">
        <f>IFERROR(VLOOKUP(C127,Table1[[كود]:[الصنف]],2,0),"")</f>
        <v>شل</v>
      </c>
      <c r="E127" s="23" t="str">
        <f>IFERROR(VLOOKUP(C127,Table1[[كود]:[الصنف]],3,0),"")</f>
        <v>زيت  5,000 كم- 15W50 - الأصفر ( 5 لتر)</v>
      </c>
      <c r="F127" s="21">
        <v>1</v>
      </c>
      <c r="G127" s="121">
        <f>IFERROR(INDEX(Table1[سعر البيع],MATCH(C127,Table1[كود],0)),"")</f>
        <v>310</v>
      </c>
      <c r="I127" s="125">
        <f t="shared" si="15"/>
        <v>310</v>
      </c>
      <c r="J127" s="120"/>
      <c r="L127" s="112">
        <f t="shared" si="16"/>
        <v>0</v>
      </c>
      <c r="N127" s="5" t="str">
        <f t="shared" si="10"/>
        <v/>
      </c>
      <c r="O127" s="91" t="str">
        <f t="shared" si="11"/>
        <v/>
      </c>
      <c r="P127" s="91" t="str">
        <f t="shared" si="12"/>
        <v/>
      </c>
      <c r="Q127" s="91" t="str">
        <f t="shared" si="13"/>
        <v/>
      </c>
      <c r="R127" s="7" t="str">
        <f t="shared" si="14"/>
        <v/>
      </c>
    </row>
    <row r="128" spans="1:18" ht="18.75" x14ac:dyDescent="0.25">
      <c r="A128" s="30">
        <v>125</v>
      </c>
      <c r="B128" s="59">
        <v>44252</v>
      </c>
      <c r="C128" s="22" t="s">
        <v>781</v>
      </c>
      <c r="D128" s="21">
        <f>IFERROR(VLOOKUP(C128,Table1[[كود]:[الصنف]],2,0),"")</f>
        <v>2</v>
      </c>
      <c r="E128" s="23" t="str">
        <f>IFERROR(VLOOKUP(C128,Table1[[كود]:[الصنف]],3,0),"")</f>
        <v>هيونداى/كيا GF</v>
      </c>
      <c r="F128" s="21">
        <v>1</v>
      </c>
      <c r="G128" s="121">
        <f>IFERROR(INDEX(Table1[سعر البيع],MATCH(C128,Table1[كود],0)),"")</f>
        <v>40</v>
      </c>
      <c r="I128" s="125">
        <f t="shared" si="15"/>
        <v>40</v>
      </c>
      <c r="J128" s="35"/>
      <c r="L128" s="112">
        <f t="shared" si="16"/>
        <v>0</v>
      </c>
      <c r="N128" s="5" t="str">
        <f t="shared" si="10"/>
        <v/>
      </c>
      <c r="O128" s="91" t="str">
        <f t="shared" si="11"/>
        <v/>
      </c>
      <c r="P128" s="91" t="str">
        <f t="shared" si="12"/>
        <v/>
      </c>
      <c r="Q128" s="91" t="str">
        <f t="shared" si="13"/>
        <v/>
      </c>
      <c r="R128" s="7" t="str">
        <f t="shared" si="14"/>
        <v/>
      </c>
    </row>
    <row r="129" spans="1:18" ht="18.75" x14ac:dyDescent="0.25">
      <c r="A129" s="30">
        <v>126</v>
      </c>
      <c r="B129" s="59">
        <v>44252</v>
      </c>
      <c r="C129" s="22" t="s">
        <v>734</v>
      </c>
      <c r="D129" s="21" t="str">
        <f>IFERROR(VLOOKUP(C129,Table1[[كود]:[الصنف]],2,0),"")</f>
        <v>كاسترول</v>
      </c>
      <c r="E129" s="23" t="str">
        <f>IFERROR(VLOOKUP(C129,Table1[[كود]:[الصنف]],3,0),"")</f>
        <v>زيت  10,000 كم-MAGNATEC-10W40(4لتر)</v>
      </c>
      <c r="F129" s="21">
        <v>1</v>
      </c>
      <c r="G129" s="121">
        <f>IFERROR(INDEX(Table1[سعر البيع],MATCH(C129,Table1[كود],0)),"")</f>
        <v>425</v>
      </c>
      <c r="H129" s="127">
        <v>35</v>
      </c>
      <c r="I129" s="125">
        <f t="shared" si="15"/>
        <v>390</v>
      </c>
      <c r="J129" s="35"/>
      <c r="L129" s="112">
        <f t="shared" si="16"/>
        <v>35</v>
      </c>
      <c r="N129" s="5" t="str">
        <f t="shared" si="10"/>
        <v/>
      </c>
      <c r="O129" s="91" t="str">
        <f t="shared" si="11"/>
        <v/>
      </c>
      <c r="P129" s="91" t="str">
        <f t="shared" si="12"/>
        <v/>
      </c>
      <c r="Q129" s="91" t="str">
        <f t="shared" si="13"/>
        <v/>
      </c>
      <c r="R129" s="7" t="str">
        <f t="shared" si="14"/>
        <v/>
      </c>
    </row>
    <row r="130" spans="1:18" ht="18.75" x14ac:dyDescent="0.25">
      <c r="A130" s="30">
        <v>127</v>
      </c>
      <c r="B130" s="59">
        <v>44252</v>
      </c>
      <c r="C130" s="22" t="s">
        <v>734</v>
      </c>
      <c r="D130" s="21" t="str">
        <f>IFERROR(VLOOKUP(C130,Table1[[كود]:[الصنف]],2,0),"")</f>
        <v>كاسترول</v>
      </c>
      <c r="E130" s="23" t="str">
        <f>IFERROR(VLOOKUP(C130,Table1[[كود]:[الصنف]],3,0),"")</f>
        <v>زيت  10,000 كم-MAGNATEC-10W40(4لتر)</v>
      </c>
      <c r="F130" s="21">
        <v>1</v>
      </c>
      <c r="G130" s="121">
        <f>IFERROR(INDEX(Table1[سعر البيع],MATCH(C130,Table1[كود],0)),"")</f>
        <v>425</v>
      </c>
      <c r="H130" s="127">
        <v>35</v>
      </c>
      <c r="I130" s="125">
        <f t="shared" si="15"/>
        <v>390</v>
      </c>
      <c r="J130" s="35"/>
      <c r="L130" s="112">
        <f t="shared" si="16"/>
        <v>35</v>
      </c>
      <c r="N130" s="5" t="str">
        <f t="shared" ref="N130:N193" si="17">IFERROR(VLOOKUP(M130,Ctable,2,0),"")</f>
        <v/>
      </c>
      <c r="O130" s="91" t="str">
        <f t="shared" ref="O130:O193" si="18">IFERROR(VLOOKUP(M130,Ctable,3,0),"")</f>
        <v/>
      </c>
      <c r="P130" s="91" t="str">
        <f t="shared" ref="P130:P193" si="19">IFERROR(VLOOKUP(M130,Ctable,6,0),"")</f>
        <v/>
      </c>
      <c r="Q130" s="91" t="str">
        <f t="shared" ref="Q130:Q193" si="20">IFERROR(VLOOKUP(M130,Ctable,7,0),"")</f>
        <v/>
      </c>
      <c r="R130" s="7" t="str">
        <f t="shared" ref="R130:R193" si="21">IFERROR(VLOOKUP(M130,Ctable,4,0),"")</f>
        <v/>
      </c>
    </row>
    <row r="131" spans="1:18" ht="18.75" x14ac:dyDescent="0.25">
      <c r="A131" s="30">
        <v>128</v>
      </c>
      <c r="B131" s="59">
        <v>44252</v>
      </c>
      <c r="C131" s="22" t="s">
        <v>746</v>
      </c>
      <c r="D131" s="21" t="str">
        <f>IFERROR(VLOOKUP(C131,Table1[[كود]:[الصنف]],2,0),"")</f>
        <v>سوبرنوفا</v>
      </c>
      <c r="E131" s="23" t="str">
        <f>IFERROR(VLOOKUP(C131,Table1[[كود]:[الصنف]],3,0),"")</f>
        <v>غسيل عادى داخلى + خارجى</v>
      </c>
      <c r="F131" s="21">
        <v>1</v>
      </c>
      <c r="G131" s="121">
        <f>IFERROR(INDEX(Table1[سعر البيع],MATCH(C131,Table1[كود],0)),"")</f>
        <v>50</v>
      </c>
      <c r="I131" s="125">
        <f t="shared" si="15"/>
        <v>50</v>
      </c>
      <c r="J131" s="35"/>
      <c r="L131" s="112">
        <f t="shared" si="16"/>
        <v>0</v>
      </c>
      <c r="N131" s="5" t="str">
        <f t="shared" si="17"/>
        <v/>
      </c>
      <c r="O131" s="91" t="str">
        <f t="shared" si="18"/>
        <v/>
      </c>
      <c r="P131" s="91" t="str">
        <f t="shared" si="19"/>
        <v/>
      </c>
      <c r="Q131" s="91" t="str">
        <f t="shared" si="20"/>
        <v/>
      </c>
      <c r="R131" s="7" t="str">
        <f t="shared" si="21"/>
        <v/>
      </c>
    </row>
    <row r="132" spans="1:18" ht="18.75" x14ac:dyDescent="0.25">
      <c r="A132" s="30">
        <v>129</v>
      </c>
      <c r="B132" s="59">
        <v>44252</v>
      </c>
      <c r="C132" s="22" t="s">
        <v>746</v>
      </c>
      <c r="D132" s="21" t="str">
        <f>IFERROR(VLOOKUP(C132,Table1[[كود]:[الصنف]],2,0),"")</f>
        <v>سوبرنوفا</v>
      </c>
      <c r="E132" s="23" t="str">
        <f>IFERROR(VLOOKUP(C132,Table1[[كود]:[الصنف]],3,0),"")</f>
        <v>غسيل عادى داخلى + خارجى</v>
      </c>
      <c r="F132" s="21">
        <v>1</v>
      </c>
      <c r="G132" s="121">
        <f>IFERROR(INDEX(Table1[سعر البيع],MATCH(C132,Table1[كود],0)),"")</f>
        <v>50</v>
      </c>
      <c r="I132" s="125">
        <f t="shared" si="15"/>
        <v>50</v>
      </c>
      <c r="J132" s="35"/>
      <c r="L132" s="112">
        <f t="shared" si="16"/>
        <v>0</v>
      </c>
      <c r="N132" s="5" t="str">
        <f t="shared" si="17"/>
        <v/>
      </c>
      <c r="O132" s="91" t="str">
        <f t="shared" si="18"/>
        <v/>
      </c>
      <c r="P132" s="91" t="str">
        <f t="shared" si="19"/>
        <v/>
      </c>
      <c r="Q132" s="91" t="str">
        <f t="shared" si="20"/>
        <v/>
      </c>
      <c r="R132" s="7" t="str">
        <f t="shared" si="21"/>
        <v/>
      </c>
    </row>
    <row r="133" spans="1:18" ht="18.75" x14ac:dyDescent="0.25">
      <c r="A133" s="30">
        <v>130</v>
      </c>
      <c r="B133" s="59">
        <v>44252</v>
      </c>
      <c r="C133" s="22" t="s">
        <v>73</v>
      </c>
      <c r="D133" s="21" t="str">
        <f>IFERROR(VLOOKUP(C133,Table1[[كود]:[الصنف]],2,0),"")</f>
        <v xml:space="preserve">موبيل </v>
      </c>
      <c r="E133" s="23" t="str">
        <f>IFERROR(VLOOKUP(C133,Table1[[كود]:[الصنف]],3,0),"")</f>
        <v>زيت  موبيل متعدد- مالتى ( 1 لتر)</v>
      </c>
      <c r="F133" s="21">
        <v>1</v>
      </c>
      <c r="G133" s="121">
        <f>IFERROR(INDEX(Table1[سعر البيع],MATCH(C133,Table1[كود],0)),"")</f>
        <v>50</v>
      </c>
      <c r="I133" s="125">
        <f t="shared" si="15"/>
        <v>50</v>
      </c>
      <c r="J133" s="119">
        <f>SUM(الصادر!I126:I133)</f>
        <v>1330</v>
      </c>
      <c r="L133" s="112">
        <f t="shared" si="16"/>
        <v>1330</v>
      </c>
      <c r="N133" s="5" t="str">
        <f t="shared" si="17"/>
        <v/>
      </c>
      <c r="O133" s="91" t="str">
        <f t="shared" si="18"/>
        <v/>
      </c>
      <c r="P133" s="91" t="str">
        <f t="shared" si="19"/>
        <v/>
      </c>
      <c r="Q133" s="91" t="str">
        <f t="shared" si="20"/>
        <v/>
      </c>
      <c r="R133" s="7" t="str">
        <f t="shared" si="21"/>
        <v/>
      </c>
    </row>
    <row r="134" spans="1:18" ht="18.75" x14ac:dyDescent="0.25">
      <c r="A134" s="30">
        <v>131</v>
      </c>
      <c r="B134" s="59">
        <v>44253</v>
      </c>
      <c r="C134" s="22" t="s">
        <v>734</v>
      </c>
      <c r="D134" s="21" t="str">
        <f>IFERROR(VLOOKUP(C134,Table1[[كود]:[الصنف]],2,0),"")</f>
        <v>كاسترول</v>
      </c>
      <c r="E134" s="23" t="str">
        <f>IFERROR(VLOOKUP(C134,Table1[[كود]:[الصنف]],3,0),"")</f>
        <v>زيت  10,000 كم-MAGNATEC-10W40(4لتر)</v>
      </c>
      <c r="F134" s="21">
        <v>1</v>
      </c>
      <c r="G134" s="121">
        <f>IFERROR(INDEX(Table1[سعر البيع],MATCH(C134,Table1[كود],0)),"")</f>
        <v>425</v>
      </c>
      <c r="H134" s="127">
        <v>35</v>
      </c>
      <c r="I134" s="125">
        <f t="shared" si="15"/>
        <v>390</v>
      </c>
      <c r="J134" s="132"/>
      <c r="L134" s="112">
        <f t="shared" si="16"/>
        <v>35</v>
      </c>
      <c r="N134" s="5" t="str">
        <f t="shared" si="17"/>
        <v/>
      </c>
      <c r="O134" s="91" t="str">
        <f t="shared" si="18"/>
        <v/>
      </c>
      <c r="P134" s="91" t="str">
        <f t="shared" si="19"/>
        <v/>
      </c>
      <c r="Q134" s="91" t="str">
        <f t="shared" si="20"/>
        <v/>
      </c>
      <c r="R134" s="7" t="str">
        <f t="shared" si="21"/>
        <v/>
      </c>
    </row>
    <row r="135" spans="1:18" ht="18.75" x14ac:dyDescent="0.25">
      <c r="A135" s="30">
        <v>132</v>
      </c>
      <c r="B135" s="59">
        <v>44253</v>
      </c>
      <c r="C135" s="22" t="s">
        <v>771</v>
      </c>
      <c r="D135" s="21" t="str">
        <f>IFERROR(VLOOKUP(C135,Table1[[كود]:[الصنف]],2,0),"")</f>
        <v>شل</v>
      </c>
      <c r="E135" s="23" t="str">
        <f>IFERROR(VLOOKUP(C135,Table1[[كود]:[الصنف]],3,0),"")</f>
        <v>زيت  10,000 كم- 5W40 ( 4 لتر)</v>
      </c>
      <c r="F135" s="21">
        <v>1</v>
      </c>
      <c r="G135" s="121">
        <f>IFERROR(INDEX(Table1[سعر البيع],MATCH(C135,Table1[كود],0)),"")</f>
        <v>600</v>
      </c>
      <c r="H135" s="127">
        <v>50</v>
      </c>
      <c r="I135" s="125">
        <f t="shared" si="15"/>
        <v>550</v>
      </c>
      <c r="J135" s="35"/>
      <c r="L135" s="112">
        <f t="shared" si="16"/>
        <v>50</v>
      </c>
      <c r="N135" s="5" t="str">
        <f t="shared" si="17"/>
        <v/>
      </c>
      <c r="O135" s="91" t="str">
        <f t="shared" si="18"/>
        <v/>
      </c>
      <c r="P135" s="91" t="str">
        <f t="shared" si="19"/>
        <v/>
      </c>
      <c r="Q135" s="91" t="str">
        <f t="shared" si="20"/>
        <v/>
      </c>
      <c r="R135" s="7" t="str">
        <f t="shared" si="21"/>
        <v/>
      </c>
    </row>
    <row r="136" spans="1:18" ht="18.75" x14ac:dyDescent="0.25">
      <c r="A136" s="30">
        <v>133</v>
      </c>
      <c r="B136" s="59">
        <v>44253</v>
      </c>
      <c r="C136" s="22" t="s">
        <v>783</v>
      </c>
      <c r="D136" s="21" t="str">
        <f>IFERROR(VLOOKUP(C136,Table1[[كود]:[الصنف]],2,0),"")</f>
        <v>سوبرنوفا</v>
      </c>
      <c r="E136" s="23" t="str">
        <f>IFERROR(VLOOKUP(C136,Table1[[كود]:[الصنف]],3,0),"")</f>
        <v>كيماوى - سقف</v>
      </c>
      <c r="F136" s="21">
        <v>1</v>
      </c>
      <c r="G136" s="121">
        <f>IFERROR(INDEX(Table1[سعر البيع],MATCH(C136,Table1[كود],0)),"")</f>
        <v>100</v>
      </c>
      <c r="H136" s="127">
        <v>30</v>
      </c>
      <c r="I136" s="125">
        <f t="shared" si="15"/>
        <v>70</v>
      </c>
      <c r="J136" s="35"/>
      <c r="L136" s="112">
        <f t="shared" si="16"/>
        <v>30</v>
      </c>
      <c r="N136" s="5" t="str">
        <f t="shared" si="17"/>
        <v/>
      </c>
      <c r="O136" s="91" t="str">
        <f t="shared" si="18"/>
        <v/>
      </c>
      <c r="P136" s="91" t="str">
        <f t="shared" si="19"/>
        <v/>
      </c>
      <c r="Q136" s="91" t="str">
        <f t="shared" si="20"/>
        <v/>
      </c>
      <c r="R136" s="7" t="str">
        <f t="shared" si="21"/>
        <v/>
      </c>
    </row>
    <row r="137" spans="1:18" ht="18.75" x14ac:dyDescent="0.25">
      <c r="A137" s="30">
        <v>134</v>
      </c>
      <c r="B137" s="59">
        <v>44253</v>
      </c>
      <c r="C137" s="22" t="s">
        <v>746</v>
      </c>
      <c r="D137" s="21" t="str">
        <f>IFERROR(VLOOKUP(C137,Table1[[كود]:[الصنف]],2,0),"")</f>
        <v>سوبرنوفا</v>
      </c>
      <c r="E137" s="23" t="str">
        <f>IFERROR(VLOOKUP(C137,Table1[[كود]:[الصنف]],3,0),"")</f>
        <v>غسيل عادى داخلى + خارجى</v>
      </c>
      <c r="F137" s="21">
        <v>1</v>
      </c>
      <c r="G137" s="121">
        <f>IFERROR(INDEX(Table1[سعر البيع],MATCH(C137,Table1[كود],0)),"")</f>
        <v>50</v>
      </c>
      <c r="I137" s="125">
        <f t="shared" si="15"/>
        <v>50</v>
      </c>
      <c r="J137" s="35"/>
      <c r="L137" s="112">
        <f t="shared" si="16"/>
        <v>0</v>
      </c>
      <c r="N137" s="5" t="str">
        <f t="shared" si="17"/>
        <v/>
      </c>
      <c r="O137" s="91" t="str">
        <f t="shared" si="18"/>
        <v/>
      </c>
      <c r="P137" s="91" t="str">
        <f t="shared" si="19"/>
        <v/>
      </c>
      <c r="Q137" s="91" t="str">
        <f t="shared" si="20"/>
        <v/>
      </c>
      <c r="R137" s="7" t="str">
        <f t="shared" si="21"/>
        <v/>
      </c>
    </row>
    <row r="138" spans="1:18" ht="18.75" x14ac:dyDescent="0.25">
      <c r="A138" s="30">
        <v>135</v>
      </c>
      <c r="B138" s="59">
        <v>44253</v>
      </c>
      <c r="C138" s="22" t="s">
        <v>746</v>
      </c>
      <c r="D138" s="21" t="str">
        <f>IFERROR(VLOOKUP(C138,Table1[[كود]:[الصنف]],2,0),"")</f>
        <v>سوبرنوفا</v>
      </c>
      <c r="E138" s="23" t="str">
        <f>IFERROR(VLOOKUP(C138,Table1[[كود]:[الصنف]],3,0),"")</f>
        <v>غسيل عادى داخلى + خارجى</v>
      </c>
      <c r="F138" s="21">
        <v>1</v>
      </c>
      <c r="G138" s="121">
        <f>IFERROR(INDEX(Table1[سعر البيع],MATCH(C138,Table1[كود],0)),"")</f>
        <v>50</v>
      </c>
      <c r="I138" s="125">
        <f t="shared" si="15"/>
        <v>50</v>
      </c>
      <c r="J138" s="35"/>
      <c r="L138" s="112">
        <f t="shared" si="16"/>
        <v>0</v>
      </c>
      <c r="N138" s="5" t="str">
        <f t="shared" si="17"/>
        <v/>
      </c>
      <c r="O138" s="91" t="str">
        <f t="shared" si="18"/>
        <v/>
      </c>
      <c r="P138" s="91" t="str">
        <f t="shared" si="19"/>
        <v/>
      </c>
      <c r="Q138" s="91" t="str">
        <f t="shared" si="20"/>
        <v/>
      </c>
      <c r="R138" s="7" t="str">
        <f t="shared" si="21"/>
        <v/>
      </c>
    </row>
    <row r="139" spans="1:18" ht="18.75" x14ac:dyDescent="0.25">
      <c r="A139" s="30">
        <v>136</v>
      </c>
      <c r="B139" s="59">
        <v>44253</v>
      </c>
      <c r="C139" s="22" t="s">
        <v>746</v>
      </c>
      <c r="D139" s="21" t="str">
        <f>IFERROR(VLOOKUP(C139,Table1[[كود]:[الصنف]],2,0),"")</f>
        <v>سوبرنوفا</v>
      </c>
      <c r="E139" s="23" t="str">
        <f>IFERROR(VLOOKUP(C139,Table1[[كود]:[الصنف]],3,0),"")</f>
        <v>غسيل عادى داخلى + خارجى</v>
      </c>
      <c r="F139" s="21">
        <v>1</v>
      </c>
      <c r="G139" s="121">
        <f>IFERROR(INDEX(Table1[سعر البيع],MATCH(C139,Table1[كود],0)),"")</f>
        <v>50</v>
      </c>
      <c r="I139" s="125">
        <f t="shared" si="15"/>
        <v>50</v>
      </c>
      <c r="J139" s="120"/>
      <c r="L139" s="112">
        <f t="shared" si="16"/>
        <v>0</v>
      </c>
      <c r="N139" s="5" t="str">
        <f t="shared" si="17"/>
        <v/>
      </c>
      <c r="O139" s="91" t="str">
        <f t="shared" si="18"/>
        <v/>
      </c>
      <c r="P139" s="91" t="str">
        <f t="shared" si="19"/>
        <v/>
      </c>
      <c r="Q139" s="91" t="str">
        <f t="shared" si="20"/>
        <v/>
      </c>
      <c r="R139" s="7" t="str">
        <f t="shared" si="21"/>
        <v/>
      </c>
    </row>
    <row r="140" spans="1:18" ht="18.75" x14ac:dyDescent="0.25">
      <c r="A140" s="30">
        <v>137</v>
      </c>
      <c r="B140" s="59">
        <v>44253</v>
      </c>
      <c r="C140" s="22" t="s">
        <v>746</v>
      </c>
      <c r="D140" s="21" t="str">
        <f>IFERROR(VLOOKUP(C140,Table1[[كود]:[الصنف]],2,0),"")</f>
        <v>سوبرنوفا</v>
      </c>
      <c r="E140" s="23" t="str">
        <f>IFERROR(VLOOKUP(C140,Table1[[كود]:[الصنف]],3,0),"")</f>
        <v>غسيل عادى داخلى + خارجى</v>
      </c>
      <c r="F140" s="21">
        <v>1</v>
      </c>
      <c r="G140" s="121">
        <f>IFERROR(INDEX(Table1[سعر البيع],MATCH(C140,Table1[كود],0)),"")</f>
        <v>50</v>
      </c>
      <c r="I140" s="125">
        <f t="shared" si="15"/>
        <v>50</v>
      </c>
      <c r="J140" s="119">
        <f>SUM(الصادر!I134:I140)</f>
        <v>1210</v>
      </c>
      <c r="L140" s="112">
        <f t="shared" si="16"/>
        <v>1210</v>
      </c>
      <c r="N140" s="5" t="str">
        <f t="shared" si="17"/>
        <v/>
      </c>
      <c r="O140" s="91" t="str">
        <f t="shared" si="18"/>
        <v/>
      </c>
      <c r="P140" s="91" t="str">
        <f t="shared" si="19"/>
        <v/>
      </c>
      <c r="Q140" s="91" t="str">
        <f t="shared" si="20"/>
        <v/>
      </c>
      <c r="R140" s="7" t="str">
        <f t="shared" si="21"/>
        <v/>
      </c>
    </row>
    <row r="141" spans="1:18" ht="18.75" x14ac:dyDescent="0.25">
      <c r="A141" s="30">
        <v>138</v>
      </c>
      <c r="B141" s="59">
        <v>44254</v>
      </c>
      <c r="C141" s="22" t="s">
        <v>734</v>
      </c>
      <c r="D141" s="21" t="str">
        <f>IFERROR(VLOOKUP(C141,Table1[[كود]:[الصنف]],2,0),"")</f>
        <v>كاسترول</v>
      </c>
      <c r="E141" s="23" t="str">
        <f>IFERROR(VLOOKUP(C141,Table1[[كود]:[الصنف]],3,0),"")</f>
        <v>زيت  10,000 كم-MAGNATEC-10W40(4لتر)</v>
      </c>
      <c r="F141" s="21">
        <v>1</v>
      </c>
      <c r="G141" s="121">
        <f>IFERROR(INDEX(Table1[سعر البيع],MATCH(C141,Table1[كود],0)),"")</f>
        <v>425</v>
      </c>
      <c r="H141" s="127">
        <v>35</v>
      </c>
      <c r="I141" s="125">
        <f t="shared" si="15"/>
        <v>390</v>
      </c>
      <c r="J141" s="35"/>
      <c r="L141" s="112">
        <f t="shared" si="16"/>
        <v>35</v>
      </c>
      <c r="N141" s="5" t="str">
        <f t="shared" si="17"/>
        <v/>
      </c>
      <c r="O141" s="91" t="str">
        <f t="shared" si="18"/>
        <v/>
      </c>
      <c r="P141" s="91" t="str">
        <f t="shared" si="19"/>
        <v/>
      </c>
      <c r="Q141" s="91" t="str">
        <f t="shared" si="20"/>
        <v/>
      </c>
      <c r="R141" s="7" t="str">
        <f t="shared" si="21"/>
        <v/>
      </c>
    </row>
    <row r="142" spans="1:18" ht="18.75" x14ac:dyDescent="0.25">
      <c r="A142" s="30">
        <v>139</v>
      </c>
      <c r="B142" s="59">
        <v>44254</v>
      </c>
      <c r="C142" s="22" t="s">
        <v>746</v>
      </c>
      <c r="D142" s="21" t="str">
        <f>IFERROR(VLOOKUP(C142,Table1[[كود]:[الصنف]],2,0),"")</f>
        <v>سوبرنوفا</v>
      </c>
      <c r="E142" s="23" t="str">
        <f>IFERROR(VLOOKUP(C142,Table1[[كود]:[الصنف]],3,0),"")</f>
        <v>غسيل عادى داخلى + خارجى</v>
      </c>
      <c r="F142" s="21">
        <v>1</v>
      </c>
      <c r="G142" s="121">
        <f>IFERROR(INDEX(Table1[سعر البيع],MATCH(C142,Table1[كود],0)),"")</f>
        <v>50</v>
      </c>
      <c r="I142" s="125">
        <f t="shared" si="15"/>
        <v>50</v>
      </c>
      <c r="J142" s="35"/>
      <c r="L142" s="112">
        <f t="shared" si="16"/>
        <v>0</v>
      </c>
      <c r="N142" s="5" t="str">
        <f t="shared" si="17"/>
        <v/>
      </c>
      <c r="O142" s="91" t="str">
        <f t="shared" si="18"/>
        <v/>
      </c>
      <c r="P142" s="91" t="str">
        <f t="shared" si="19"/>
        <v/>
      </c>
      <c r="Q142" s="91" t="str">
        <f t="shared" si="20"/>
        <v/>
      </c>
      <c r="R142" s="7" t="str">
        <f t="shared" si="21"/>
        <v/>
      </c>
    </row>
    <row r="143" spans="1:18" ht="18.75" x14ac:dyDescent="0.25">
      <c r="A143" s="30">
        <v>140</v>
      </c>
      <c r="B143" s="59">
        <v>44254</v>
      </c>
      <c r="C143" s="22" t="s">
        <v>784</v>
      </c>
      <c r="D143" s="21" t="str">
        <f>IFERROR(VLOOKUP(C143,Table1[[كود]:[الصنف]],2,0),"")</f>
        <v>شل</v>
      </c>
      <c r="E143" s="23" t="str">
        <f>IFERROR(VLOOKUP(C143,Table1[[كود]:[الصنف]],3,0),"")</f>
        <v>زيت  10,000 كم- 5W30 ( 4 لتر)</v>
      </c>
      <c r="F143" s="21">
        <v>1</v>
      </c>
      <c r="G143" s="121">
        <f>IFERROR(INDEX(Table1[سعر البيع],MATCH(C143,Table1[كود],0)),"")</f>
        <v>650</v>
      </c>
      <c r="I143" s="125">
        <f t="shared" si="15"/>
        <v>650</v>
      </c>
      <c r="J143" s="35"/>
      <c r="L143" s="112">
        <f t="shared" si="16"/>
        <v>0</v>
      </c>
      <c r="N143" s="5" t="str">
        <f t="shared" si="17"/>
        <v/>
      </c>
      <c r="O143" s="91" t="str">
        <f t="shared" si="18"/>
        <v/>
      </c>
      <c r="P143" s="91" t="str">
        <f t="shared" si="19"/>
        <v/>
      </c>
      <c r="Q143" s="91" t="str">
        <f t="shared" si="20"/>
        <v/>
      </c>
      <c r="R143" s="7" t="str">
        <f t="shared" si="21"/>
        <v/>
      </c>
    </row>
    <row r="144" spans="1:18" ht="18.75" x14ac:dyDescent="0.25">
      <c r="A144" s="30">
        <v>141</v>
      </c>
      <c r="B144" s="59">
        <v>44254</v>
      </c>
      <c r="C144" s="22" t="s">
        <v>786</v>
      </c>
      <c r="D144" s="21" t="str">
        <f>IFERROR(VLOOKUP(C144,Table1[[كود]:[الصنف]],2,0),"")</f>
        <v>شل</v>
      </c>
      <c r="E144" s="23" t="str">
        <f>IFERROR(VLOOKUP(C144,Table1[[كود]:[الصنف]],3,0),"")</f>
        <v>زيت  3,000 كم-متعدد - الأحمر ( 1 لتر)</v>
      </c>
      <c r="F144" s="21">
        <v>1</v>
      </c>
      <c r="G144" s="121">
        <f>IFERROR(INDEX(Table1[سعر البيع],MATCH(C144,Table1[كود],0)),"")</f>
        <v>55</v>
      </c>
      <c r="H144" s="127">
        <v>5</v>
      </c>
      <c r="I144" s="125">
        <f t="shared" si="15"/>
        <v>50</v>
      </c>
      <c r="J144" s="119">
        <f>SUM(الصادر!I141:I144)</f>
        <v>1140</v>
      </c>
      <c r="L144" s="112">
        <f t="shared" si="16"/>
        <v>1145</v>
      </c>
      <c r="N144" s="5" t="str">
        <f t="shared" si="17"/>
        <v/>
      </c>
      <c r="O144" s="91" t="str">
        <f t="shared" si="18"/>
        <v/>
      </c>
      <c r="P144" s="91" t="str">
        <f t="shared" si="19"/>
        <v/>
      </c>
      <c r="Q144" s="91" t="str">
        <f t="shared" si="20"/>
        <v/>
      </c>
      <c r="R144" s="7" t="str">
        <f t="shared" si="21"/>
        <v/>
      </c>
    </row>
    <row r="145" spans="1:18" ht="18.75" x14ac:dyDescent="0.25">
      <c r="A145" s="30"/>
      <c r="B145" s="59"/>
      <c r="C145" s="22"/>
      <c r="D145" s="21" t="str">
        <f>IFERROR(VLOOKUP(C145,Table1[[كود]:[الصنف]],2,0),"")</f>
        <v/>
      </c>
      <c r="E145" s="23" t="str">
        <f>IFERROR(VLOOKUP(C145,Table1[[كود]:[الصنف]],3,0),"")</f>
        <v/>
      </c>
      <c r="F145" s="21"/>
      <c r="G145" s="121" t="str">
        <f>IFERROR(INDEX(Table1[سعر البيع],MATCH(C145,Table1[كود],0)),"")</f>
        <v/>
      </c>
      <c r="I145" s="125" t="str">
        <f t="shared" si="15"/>
        <v/>
      </c>
      <c r="J145" s="35"/>
      <c r="L145" s="112">
        <f t="shared" si="16"/>
        <v>0</v>
      </c>
      <c r="N145" s="5" t="str">
        <f t="shared" si="17"/>
        <v/>
      </c>
      <c r="O145" s="91" t="str">
        <f t="shared" si="18"/>
        <v/>
      </c>
      <c r="P145" s="91" t="str">
        <f t="shared" si="19"/>
        <v/>
      </c>
      <c r="Q145" s="91" t="str">
        <f t="shared" si="20"/>
        <v/>
      </c>
      <c r="R145" s="7" t="str">
        <f t="shared" si="21"/>
        <v/>
      </c>
    </row>
    <row r="146" spans="1:18" ht="18.75" x14ac:dyDescent="0.25">
      <c r="A146" s="30"/>
      <c r="B146" s="59"/>
      <c r="C146" s="22"/>
      <c r="D146" s="21" t="str">
        <f>IFERROR(VLOOKUP(C146,Table1[[كود]:[الصنف]],2,0),"")</f>
        <v/>
      </c>
      <c r="E146" s="23" t="str">
        <f>IFERROR(VLOOKUP(C146,Table1[[كود]:[الصنف]],3,0),"")</f>
        <v/>
      </c>
      <c r="F146" s="21"/>
      <c r="G146" s="121" t="str">
        <f>IFERROR(INDEX(Table1[سعر البيع],MATCH(C146,Table1[كود],0)),"")</f>
        <v/>
      </c>
      <c r="I146" s="125" t="str">
        <f t="shared" si="15"/>
        <v/>
      </c>
      <c r="J146" s="35"/>
      <c r="L146" s="112">
        <f t="shared" si="16"/>
        <v>0</v>
      </c>
      <c r="N146" s="5" t="str">
        <f t="shared" si="17"/>
        <v/>
      </c>
      <c r="O146" s="91" t="str">
        <f t="shared" si="18"/>
        <v/>
      </c>
      <c r="P146" s="91" t="str">
        <f t="shared" si="19"/>
        <v/>
      </c>
      <c r="Q146" s="91" t="str">
        <f t="shared" si="20"/>
        <v/>
      </c>
      <c r="R146" s="7" t="str">
        <f t="shared" si="21"/>
        <v/>
      </c>
    </row>
    <row r="147" spans="1:18" ht="18.75" x14ac:dyDescent="0.25">
      <c r="A147" s="30"/>
      <c r="B147" s="59"/>
      <c r="C147" s="22"/>
      <c r="D147" s="21" t="str">
        <f>IFERROR(VLOOKUP(C147,Table1[[كود]:[الصنف]],2,0),"")</f>
        <v/>
      </c>
      <c r="E147" s="23" t="str">
        <f>IFERROR(VLOOKUP(C147,Table1[[كود]:[الصنف]],3,0),"")</f>
        <v/>
      </c>
      <c r="F147" s="21"/>
      <c r="G147" s="121" t="str">
        <f>IFERROR(INDEX(Table1[سعر البيع],MATCH(C147,Table1[كود],0)),"")</f>
        <v/>
      </c>
      <c r="I147" s="125" t="str">
        <f t="shared" si="15"/>
        <v/>
      </c>
      <c r="J147" s="35"/>
      <c r="L147" s="112">
        <f t="shared" si="16"/>
        <v>0</v>
      </c>
      <c r="N147" s="5" t="str">
        <f t="shared" si="17"/>
        <v/>
      </c>
      <c r="O147" s="91" t="str">
        <f t="shared" si="18"/>
        <v/>
      </c>
      <c r="P147" s="91" t="str">
        <f t="shared" si="19"/>
        <v/>
      </c>
      <c r="Q147" s="91" t="str">
        <f t="shared" si="20"/>
        <v/>
      </c>
      <c r="R147" s="7" t="str">
        <f t="shared" si="21"/>
        <v/>
      </c>
    </row>
    <row r="148" spans="1:18" ht="18.75" x14ac:dyDescent="0.25">
      <c r="A148" s="30"/>
      <c r="B148" s="59"/>
      <c r="C148" s="22"/>
      <c r="D148" s="21" t="str">
        <f>IFERROR(VLOOKUP(C148,Table1[[كود]:[الصنف]],2,0),"")</f>
        <v/>
      </c>
      <c r="E148" s="23" t="str">
        <f>IFERROR(VLOOKUP(C148,Table1[[كود]:[الصنف]],3,0),"")</f>
        <v/>
      </c>
      <c r="F148" s="21"/>
      <c r="G148" s="121" t="str">
        <f>IFERROR(INDEX(Table1[سعر البيع],MATCH(C148,Table1[كود],0)),"")</f>
        <v/>
      </c>
      <c r="I148" s="125" t="str">
        <f t="shared" si="15"/>
        <v/>
      </c>
      <c r="J148" s="35"/>
      <c r="L148" s="112">
        <f t="shared" si="16"/>
        <v>0</v>
      </c>
      <c r="N148" s="5" t="str">
        <f t="shared" si="17"/>
        <v/>
      </c>
      <c r="O148" s="91" t="str">
        <f t="shared" si="18"/>
        <v/>
      </c>
      <c r="P148" s="91" t="str">
        <f t="shared" si="19"/>
        <v/>
      </c>
      <c r="Q148" s="91" t="str">
        <f t="shared" si="20"/>
        <v/>
      </c>
      <c r="R148" s="7" t="str">
        <f t="shared" si="21"/>
        <v/>
      </c>
    </row>
    <row r="149" spans="1:18" ht="18.75" x14ac:dyDescent="0.25">
      <c r="A149" s="30"/>
      <c r="B149" s="59"/>
      <c r="C149" s="22"/>
      <c r="D149" s="21" t="str">
        <f>IFERROR(VLOOKUP(C149,Table1[[كود]:[الصنف]],2,0),"")</f>
        <v/>
      </c>
      <c r="E149" s="23" t="str">
        <f>IFERROR(VLOOKUP(C149,Table1[[كود]:[الصنف]],3,0),"")</f>
        <v/>
      </c>
      <c r="F149" s="21"/>
      <c r="G149" s="121" t="str">
        <f>IFERROR(INDEX(Table1[سعر البيع],MATCH(C149,Table1[كود],0)),"")</f>
        <v/>
      </c>
      <c r="I149" s="125" t="str">
        <f t="shared" si="15"/>
        <v/>
      </c>
      <c r="J149" s="35"/>
      <c r="L149" s="112">
        <f t="shared" si="16"/>
        <v>0</v>
      </c>
      <c r="N149" s="5" t="str">
        <f t="shared" si="17"/>
        <v/>
      </c>
      <c r="O149" s="91" t="str">
        <f t="shared" si="18"/>
        <v/>
      </c>
      <c r="P149" s="91" t="str">
        <f t="shared" si="19"/>
        <v/>
      </c>
      <c r="Q149" s="91" t="str">
        <f t="shared" si="20"/>
        <v/>
      </c>
      <c r="R149" s="7" t="str">
        <f t="shared" si="21"/>
        <v/>
      </c>
    </row>
    <row r="150" spans="1:18" ht="18.75" x14ac:dyDescent="0.25">
      <c r="A150" s="30"/>
      <c r="B150" s="59"/>
      <c r="C150" s="22"/>
      <c r="D150" s="21" t="str">
        <f>IFERROR(VLOOKUP(C150,Table1[[كود]:[الصنف]],2,0),"")</f>
        <v/>
      </c>
      <c r="E150" s="23" t="str">
        <f>IFERROR(VLOOKUP(C150,Table1[[كود]:[الصنف]],3,0),"")</f>
        <v/>
      </c>
      <c r="F150" s="21"/>
      <c r="G150" s="121" t="str">
        <f>IFERROR(INDEX(Table1[سعر البيع],MATCH(C150,Table1[كود],0)),"")</f>
        <v/>
      </c>
      <c r="I150" s="125" t="str">
        <f t="shared" si="15"/>
        <v/>
      </c>
      <c r="J150" s="35"/>
      <c r="L150" s="112">
        <f t="shared" si="16"/>
        <v>0</v>
      </c>
      <c r="N150" s="5" t="str">
        <f t="shared" si="17"/>
        <v/>
      </c>
      <c r="O150" s="91" t="str">
        <f t="shared" si="18"/>
        <v/>
      </c>
      <c r="P150" s="91" t="str">
        <f t="shared" si="19"/>
        <v/>
      </c>
      <c r="Q150" s="91" t="str">
        <f t="shared" si="20"/>
        <v/>
      </c>
      <c r="R150" s="7" t="str">
        <f t="shared" si="21"/>
        <v/>
      </c>
    </row>
    <row r="151" spans="1:18" ht="18.75" x14ac:dyDescent="0.25">
      <c r="A151" s="30"/>
      <c r="B151" s="59"/>
      <c r="C151" s="22"/>
      <c r="D151" s="21" t="str">
        <f>IFERROR(VLOOKUP(C151,Table1[[كود]:[الصنف]],2,0),"")</f>
        <v/>
      </c>
      <c r="E151" s="23" t="str">
        <f>IFERROR(VLOOKUP(C151,Table1[[كود]:[الصنف]],3,0),"")</f>
        <v/>
      </c>
      <c r="F151" s="21"/>
      <c r="G151" s="121" t="str">
        <f>IFERROR(INDEX(Table1[سعر البيع],MATCH(C151,Table1[كود],0)),"")</f>
        <v/>
      </c>
      <c r="I151" s="125" t="str">
        <f t="shared" si="15"/>
        <v/>
      </c>
      <c r="J151" s="35"/>
      <c r="L151" s="112">
        <f t="shared" si="16"/>
        <v>0</v>
      </c>
      <c r="N151" s="5" t="str">
        <f t="shared" si="17"/>
        <v/>
      </c>
      <c r="O151" s="91" t="str">
        <f t="shared" si="18"/>
        <v/>
      </c>
      <c r="P151" s="91" t="str">
        <f t="shared" si="19"/>
        <v/>
      </c>
      <c r="Q151" s="91" t="str">
        <f t="shared" si="20"/>
        <v/>
      </c>
      <c r="R151" s="7" t="str">
        <f t="shared" si="21"/>
        <v/>
      </c>
    </row>
    <row r="152" spans="1:18" ht="18.75" x14ac:dyDescent="0.25">
      <c r="A152" s="30"/>
      <c r="B152" s="59"/>
      <c r="C152" s="22"/>
      <c r="D152" s="21" t="str">
        <f>IFERROR(VLOOKUP(C152,Table1[[كود]:[الصنف]],2,0),"")</f>
        <v/>
      </c>
      <c r="E152" s="23" t="str">
        <f>IFERROR(VLOOKUP(C152,Table1[[كود]:[الصنف]],3,0),"")</f>
        <v/>
      </c>
      <c r="F152" s="21"/>
      <c r="G152" s="121" t="str">
        <f>IFERROR(INDEX(Table1[سعر البيع],MATCH(C152,Table1[كود],0)),"")</f>
        <v/>
      </c>
      <c r="I152" s="125" t="str">
        <f t="shared" si="15"/>
        <v/>
      </c>
      <c r="J152" s="35"/>
      <c r="L152" s="112">
        <f t="shared" si="16"/>
        <v>0</v>
      </c>
      <c r="N152" s="5" t="str">
        <f t="shared" si="17"/>
        <v/>
      </c>
      <c r="O152" s="91" t="str">
        <f t="shared" si="18"/>
        <v/>
      </c>
      <c r="P152" s="91" t="str">
        <f t="shared" si="19"/>
        <v/>
      </c>
      <c r="Q152" s="91" t="str">
        <f t="shared" si="20"/>
        <v/>
      </c>
      <c r="R152" s="7" t="str">
        <f t="shared" si="21"/>
        <v/>
      </c>
    </row>
    <row r="153" spans="1:18" ht="18.75" x14ac:dyDescent="0.25">
      <c r="A153" s="30"/>
      <c r="B153" s="59"/>
      <c r="C153" s="22"/>
      <c r="D153" s="21" t="str">
        <f>IFERROR(VLOOKUP(C153,Table1[[كود]:[الصنف]],2,0),"")</f>
        <v/>
      </c>
      <c r="E153" s="23" t="str">
        <f>IFERROR(VLOOKUP(C153,Table1[[كود]:[الصنف]],3,0),"")</f>
        <v/>
      </c>
      <c r="F153" s="21"/>
      <c r="G153" s="121" t="str">
        <f>IFERROR(INDEX(Table1[سعر البيع],MATCH(C153,Table1[كود],0)),"")</f>
        <v/>
      </c>
      <c r="I153" s="125" t="str">
        <f t="shared" si="15"/>
        <v/>
      </c>
      <c r="J153" s="35"/>
      <c r="L153" s="112">
        <f t="shared" si="16"/>
        <v>0</v>
      </c>
      <c r="N153" s="5" t="str">
        <f t="shared" si="17"/>
        <v/>
      </c>
      <c r="O153" s="91" t="str">
        <f t="shared" si="18"/>
        <v/>
      </c>
      <c r="P153" s="91" t="str">
        <f t="shared" si="19"/>
        <v/>
      </c>
      <c r="Q153" s="91" t="str">
        <f t="shared" si="20"/>
        <v/>
      </c>
      <c r="R153" s="7" t="str">
        <f t="shared" si="21"/>
        <v/>
      </c>
    </row>
    <row r="154" spans="1:18" ht="18.75" x14ac:dyDescent="0.25">
      <c r="A154" s="30"/>
      <c r="B154" s="59"/>
      <c r="C154" s="22"/>
      <c r="D154" s="21" t="str">
        <f>IFERROR(VLOOKUP(C154,Table1[[كود]:[الصنف]],2,0),"")</f>
        <v/>
      </c>
      <c r="E154" s="23" t="str">
        <f>IFERROR(VLOOKUP(C154,Table1[[كود]:[الصنف]],3,0),"")</f>
        <v/>
      </c>
      <c r="F154" s="21"/>
      <c r="G154" s="121" t="str">
        <f>IFERROR(INDEX(Table1[سعر البيع],MATCH(C154,Table1[كود],0)),"")</f>
        <v/>
      </c>
      <c r="I154" s="125" t="str">
        <f t="shared" si="15"/>
        <v/>
      </c>
      <c r="J154" s="35"/>
      <c r="L154" s="112">
        <f t="shared" si="16"/>
        <v>0</v>
      </c>
      <c r="N154" s="5" t="str">
        <f t="shared" si="17"/>
        <v/>
      </c>
      <c r="O154" s="91" t="str">
        <f t="shared" si="18"/>
        <v/>
      </c>
      <c r="P154" s="91" t="str">
        <f t="shared" si="19"/>
        <v/>
      </c>
      <c r="Q154" s="91" t="str">
        <f t="shared" si="20"/>
        <v/>
      </c>
      <c r="R154" s="7" t="str">
        <f t="shared" si="21"/>
        <v/>
      </c>
    </row>
    <row r="155" spans="1:18" ht="18.75" x14ac:dyDescent="0.25">
      <c r="A155" s="30"/>
      <c r="B155" s="59"/>
      <c r="C155" s="22"/>
      <c r="D155" s="21" t="str">
        <f>IFERROR(VLOOKUP(C155,Table1[[كود]:[الصنف]],2,0),"")</f>
        <v/>
      </c>
      <c r="E155" s="23" t="str">
        <f>IFERROR(VLOOKUP(C155,Table1[[كود]:[الصنف]],3,0),"")</f>
        <v/>
      </c>
      <c r="F155" s="21"/>
      <c r="G155" s="121" t="str">
        <f>IFERROR(INDEX(Table1[سعر البيع],MATCH(C155,Table1[كود],0)),"")</f>
        <v/>
      </c>
      <c r="I155" s="125" t="str">
        <f t="shared" si="15"/>
        <v/>
      </c>
      <c r="J155" s="35"/>
      <c r="L155" s="112">
        <f t="shared" si="16"/>
        <v>0</v>
      </c>
      <c r="N155" s="5" t="str">
        <f t="shared" si="17"/>
        <v/>
      </c>
      <c r="O155" s="91" t="str">
        <f t="shared" si="18"/>
        <v/>
      </c>
      <c r="P155" s="91" t="str">
        <f t="shared" si="19"/>
        <v/>
      </c>
      <c r="Q155" s="91" t="str">
        <f t="shared" si="20"/>
        <v/>
      </c>
      <c r="R155" s="7" t="str">
        <f t="shared" si="21"/>
        <v/>
      </c>
    </row>
    <row r="156" spans="1:18" ht="18.75" x14ac:dyDescent="0.25">
      <c r="A156" s="30"/>
      <c r="B156" s="59"/>
      <c r="C156" s="22"/>
      <c r="D156" s="21" t="str">
        <f>IFERROR(VLOOKUP(C156,Table1[[كود]:[الصنف]],2,0),"")</f>
        <v/>
      </c>
      <c r="E156" s="23" t="str">
        <f>IFERROR(VLOOKUP(C156,Table1[[كود]:[الصنف]],3,0),"")</f>
        <v/>
      </c>
      <c r="F156" s="21"/>
      <c r="G156" s="121" t="str">
        <f>IFERROR(INDEX(Table1[سعر البيع],MATCH(C156,Table1[كود],0)),"")</f>
        <v/>
      </c>
      <c r="I156" s="125" t="str">
        <f t="shared" si="15"/>
        <v/>
      </c>
      <c r="J156" s="35"/>
      <c r="L156" s="112">
        <f t="shared" si="16"/>
        <v>0</v>
      </c>
      <c r="N156" s="5" t="str">
        <f t="shared" si="17"/>
        <v/>
      </c>
      <c r="O156" s="91" t="str">
        <f t="shared" si="18"/>
        <v/>
      </c>
      <c r="P156" s="91" t="str">
        <f t="shared" si="19"/>
        <v/>
      </c>
      <c r="Q156" s="91" t="str">
        <f t="shared" si="20"/>
        <v/>
      </c>
      <c r="R156" s="7" t="str">
        <f t="shared" si="21"/>
        <v/>
      </c>
    </row>
    <row r="157" spans="1:18" ht="18.75" x14ac:dyDescent="0.25">
      <c r="A157" s="30"/>
      <c r="B157" s="59"/>
      <c r="C157" s="22"/>
      <c r="D157" s="21" t="str">
        <f>IFERROR(VLOOKUP(C157,Table1[[كود]:[الصنف]],2,0),"")</f>
        <v/>
      </c>
      <c r="E157" s="23" t="str">
        <f>IFERROR(VLOOKUP(C157,Table1[[كود]:[الصنف]],3,0),"")</f>
        <v/>
      </c>
      <c r="F157" s="21"/>
      <c r="G157" s="121" t="str">
        <f>IFERROR(INDEX(Table1[سعر البيع],MATCH(C157,Table1[كود],0)),"")</f>
        <v/>
      </c>
      <c r="I157" s="125" t="str">
        <f t="shared" si="15"/>
        <v/>
      </c>
      <c r="J157" s="35"/>
      <c r="L157" s="112">
        <f t="shared" si="16"/>
        <v>0</v>
      </c>
      <c r="N157" s="5" t="str">
        <f t="shared" si="17"/>
        <v/>
      </c>
      <c r="O157" s="91" t="str">
        <f t="shared" si="18"/>
        <v/>
      </c>
      <c r="P157" s="91" t="str">
        <f t="shared" si="19"/>
        <v/>
      </c>
      <c r="Q157" s="91" t="str">
        <f t="shared" si="20"/>
        <v/>
      </c>
      <c r="R157" s="7" t="str">
        <f t="shared" si="21"/>
        <v/>
      </c>
    </row>
    <row r="158" spans="1:18" ht="18.75" x14ac:dyDescent="0.25">
      <c r="A158" s="30"/>
      <c r="B158" s="59"/>
      <c r="C158" s="22"/>
      <c r="D158" s="21" t="str">
        <f>IFERROR(VLOOKUP(C158,Table1[[كود]:[الصنف]],2,0),"")</f>
        <v/>
      </c>
      <c r="E158" s="23" t="str">
        <f>IFERROR(VLOOKUP(C158,Table1[[كود]:[الصنف]],3,0),"")</f>
        <v/>
      </c>
      <c r="F158" s="21"/>
      <c r="G158" s="121" t="str">
        <f>IFERROR(INDEX(Table1[سعر البيع],MATCH(C158,Table1[كود],0)),"")</f>
        <v/>
      </c>
      <c r="I158" s="125" t="str">
        <f t="shared" si="15"/>
        <v/>
      </c>
      <c r="J158" s="35"/>
      <c r="L158" s="112">
        <f t="shared" si="16"/>
        <v>0</v>
      </c>
      <c r="N158" s="5" t="str">
        <f t="shared" si="17"/>
        <v/>
      </c>
      <c r="O158" s="91" t="str">
        <f t="shared" si="18"/>
        <v/>
      </c>
      <c r="P158" s="91" t="str">
        <f t="shared" si="19"/>
        <v/>
      </c>
      <c r="Q158" s="91" t="str">
        <f t="shared" si="20"/>
        <v/>
      </c>
      <c r="R158" s="7" t="str">
        <f t="shared" si="21"/>
        <v/>
      </c>
    </row>
    <row r="159" spans="1:18" ht="18.75" x14ac:dyDescent="0.25">
      <c r="A159" s="30"/>
      <c r="B159" s="59"/>
      <c r="C159" s="22"/>
      <c r="D159" s="21" t="str">
        <f>IFERROR(VLOOKUP(C159,Table1[[كود]:[الصنف]],2,0),"")</f>
        <v/>
      </c>
      <c r="E159" s="23" t="str">
        <f>IFERROR(VLOOKUP(C159,Table1[[كود]:[الصنف]],3,0),"")</f>
        <v/>
      </c>
      <c r="F159" s="21"/>
      <c r="G159" s="121" t="str">
        <f>IFERROR(INDEX(Table1[سعر البيع],MATCH(C159,Table1[كود],0)),"")</f>
        <v/>
      </c>
      <c r="I159" s="125" t="str">
        <f t="shared" si="15"/>
        <v/>
      </c>
      <c r="J159" s="35"/>
      <c r="L159" s="112">
        <f t="shared" si="16"/>
        <v>0</v>
      </c>
      <c r="N159" s="5" t="str">
        <f t="shared" si="17"/>
        <v/>
      </c>
      <c r="O159" s="91" t="str">
        <f t="shared" si="18"/>
        <v/>
      </c>
      <c r="P159" s="91" t="str">
        <f t="shared" si="19"/>
        <v/>
      </c>
      <c r="Q159" s="91" t="str">
        <f t="shared" si="20"/>
        <v/>
      </c>
      <c r="R159" s="7" t="str">
        <f t="shared" si="21"/>
        <v/>
      </c>
    </row>
    <row r="160" spans="1:18" ht="18.75" x14ac:dyDescent="0.25">
      <c r="A160" s="30"/>
      <c r="B160" s="59"/>
      <c r="C160" s="22"/>
      <c r="D160" s="21" t="str">
        <f>IFERROR(VLOOKUP(C160,Table1[[كود]:[الصنف]],2,0),"")</f>
        <v/>
      </c>
      <c r="E160" s="23" t="str">
        <f>IFERROR(VLOOKUP(C160,Table1[[كود]:[الصنف]],3,0),"")</f>
        <v/>
      </c>
      <c r="F160" s="21"/>
      <c r="G160" s="121" t="str">
        <f>IFERROR(INDEX(Table1[سعر البيع],MATCH(C160,Table1[كود],0)),"")</f>
        <v/>
      </c>
      <c r="I160" s="125" t="str">
        <f t="shared" si="15"/>
        <v/>
      </c>
      <c r="J160" s="35"/>
      <c r="L160" s="112">
        <f t="shared" si="16"/>
        <v>0</v>
      </c>
      <c r="N160" s="5" t="str">
        <f t="shared" si="17"/>
        <v/>
      </c>
      <c r="O160" s="91" t="str">
        <f t="shared" si="18"/>
        <v/>
      </c>
      <c r="P160" s="91" t="str">
        <f t="shared" si="19"/>
        <v/>
      </c>
      <c r="Q160" s="91" t="str">
        <f t="shared" si="20"/>
        <v/>
      </c>
      <c r="R160" s="7" t="str">
        <f t="shared" si="21"/>
        <v/>
      </c>
    </row>
    <row r="161" spans="1:18" ht="18.75" x14ac:dyDescent="0.25">
      <c r="A161" s="30"/>
      <c r="B161" s="59"/>
      <c r="C161" s="22"/>
      <c r="D161" s="21" t="str">
        <f>IFERROR(VLOOKUP(C161,Table1[[كود]:[الصنف]],2,0),"")</f>
        <v/>
      </c>
      <c r="E161" s="23" t="str">
        <f>IFERROR(VLOOKUP(C161,Table1[[كود]:[الصنف]],3,0),"")</f>
        <v/>
      </c>
      <c r="F161" s="21"/>
      <c r="G161" s="121" t="str">
        <f>IFERROR(INDEX(Table1[سعر البيع],MATCH(C161,Table1[كود],0)),"")</f>
        <v/>
      </c>
      <c r="I161" s="125" t="str">
        <f t="shared" si="15"/>
        <v/>
      </c>
      <c r="J161" s="35"/>
      <c r="L161" s="112">
        <f t="shared" si="16"/>
        <v>0</v>
      </c>
      <c r="N161" s="5" t="str">
        <f t="shared" si="17"/>
        <v/>
      </c>
      <c r="O161" s="91" t="str">
        <f t="shared" si="18"/>
        <v/>
      </c>
      <c r="P161" s="91" t="str">
        <f t="shared" si="19"/>
        <v/>
      </c>
      <c r="Q161" s="91" t="str">
        <f t="shared" si="20"/>
        <v/>
      </c>
      <c r="R161" s="7" t="str">
        <f t="shared" si="21"/>
        <v/>
      </c>
    </row>
    <row r="162" spans="1:18" ht="18.75" x14ac:dyDescent="0.25">
      <c r="A162" s="30"/>
      <c r="B162" s="59"/>
      <c r="C162" s="22"/>
      <c r="D162" s="21" t="str">
        <f>IFERROR(VLOOKUP(C162,Table1[[كود]:[الصنف]],2,0),"")</f>
        <v/>
      </c>
      <c r="E162" s="23" t="str">
        <f>IFERROR(VLOOKUP(C162,Table1[[كود]:[الصنف]],3,0),"")</f>
        <v/>
      </c>
      <c r="F162" s="21"/>
      <c r="G162" s="121" t="str">
        <f>IFERROR(INDEX(Table1[سعر البيع],MATCH(C162,Table1[كود],0)),"")</f>
        <v/>
      </c>
      <c r="I162" s="125" t="str">
        <f t="shared" si="15"/>
        <v/>
      </c>
      <c r="J162" s="35"/>
      <c r="L162" s="112">
        <f t="shared" si="16"/>
        <v>0</v>
      </c>
      <c r="N162" s="5" t="str">
        <f t="shared" si="17"/>
        <v/>
      </c>
      <c r="O162" s="91" t="str">
        <f t="shared" si="18"/>
        <v/>
      </c>
      <c r="P162" s="91" t="str">
        <f t="shared" si="19"/>
        <v/>
      </c>
      <c r="Q162" s="91" t="str">
        <f t="shared" si="20"/>
        <v/>
      </c>
      <c r="R162" s="7" t="str">
        <f t="shared" si="21"/>
        <v/>
      </c>
    </row>
    <row r="163" spans="1:18" ht="18.75" x14ac:dyDescent="0.25">
      <c r="A163" s="30"/>
      <c r="B163" s="59"/>
      <c r="C163" s="22"/>
      <c r="D163" s="21" t="str">
        <f>IFERROR(VLOOKUP(C163,Table1[[كود]:[الصنف]],2,0),"")</f>
        <v/>
      </c>
      <c r="E163" s="23" t="str">
        <f>IFERROR(VLOOKUP(C163,Table1[[كود]:[الصنف]],3,0),"")</f>
        <v/>
      </c>
      <c r="F163" s="21"/>
      <c r="G163" s="121" t="str">
        <f>IFERROR(INDEX(Table1[سعر البيع],MATCH(C163,Table1[كود],0)),"")</f>
        <v/>
      </c>
      <c r="I163" s="125" t="str">
        <f t="shared" si="15"/>
        <v/>
      </c>
      <c r="J163" s="35"/>
      <c r="L163" s="112">
        <f t="shared" si="16"/>
        <v>0</v>
      </c>
      <c r="N163" s="5" t="str">
        <f t="shared" si="17"/>
        <v/>
      </c>
      <c r="O163" s="91" t="str">
        <f t="shared" si="18"/>
        <v/>
      </c>
      <c r="P163" s="91" t="str">
        <f t="shared" si="19"/>
        <v/>
      </c>
      <c r="Q163" s="91" t="str">
        <f t="shared" si="20"/>
        <v/>
      </c>
      <c r="R163" s="7" t="str">
        <f t="shared" si="21"/>
        <v/>
      </c>
    </row>
    <row r="164" spans="1:18" ht="18.75" x14ac:dyDescent="0.25">
      <c r="A164" s="30"/>
      <c r="B164" s="59"/>
      <c r="C164" s="22"/>
      <c r="D164" s="21" t="str">
        <f>IFERROR(VLOOKUP(C164,Table1[[كود]:[الصنف]],2,0),"")</f>
        <v/>
      </c>
      <c r="E164" s="23" t="str">
        <f>IFERROR(VLOOKUP(C164,Table1[[كود]:[الصنف]],3,0),"")</f>
        <v/>
      </c>
      <c r="F164" s="21"/>
      <c r="G164" s="121" t="str">
        <f>IFERROR(INDEX(Table1[سعر البيع],MATCH(C164,Table1[كود],0)),"")</f>
        <v/>
      </c>
      <c r="I164" s="125" t="str">
        <f t="shared" si="15"/>
        <v/>
      </c>
      <c r="J164" s="35"/>
      <c r="L164" s="112">
        <f t="shared" si="16"/>
        <v>0</v>
      </c>
      <c r="N164" s="5" t="str">
        <f t="shared" si="17"/>
        <v/>
      </c>
      <c r="O164" s="91" t="str">
        <f t="shared" si="18"/>
        <v/>
      </c>
      <c r="P164" s="91" t="str">
        <f t="shared" si="19"/>
        <v/>
      </c>
      <c r="Q164" s="91" t="str">
        <f t="shared" si="20"/>
        <v/>
      </c>
      <c r="R164" s="7" t="str">
        <f t="shared" si="21"/>
        <v/>
      </c>
    </row>
    <row r="165" spans="1:18" ht="18.75" x14ac:dyDescent="0.25">
      <c r="A165" s="30"/>
      <c r="B165" s="59"/>
      <c r="C165" s="22"/>
      <c r="D165" s="21" t="str">
        <f>IFERROR(VLOOKUP(C165,Table1[[كود]:[الصنف]],2,0),"")</f>
        <v/>
      </c>
      <c r="E165" s="23" t="str">
        <f>IFERROR(VLOOKUP(C165,Table1[[كود]:[الصنف]],3,0),"")</f>
        <v/>
      </c>
      <c r="F165" s="21"/>
      <c r="G165" s="121" t="str">
        <f>IFERROR(INDEX(Table1[سعر البيع],MATCH(C165,Table1[كود],0)),"")</f>
        <v/>
      </c>
      <c r="I165" s="125" t="str">
        <f t="shared" si="15"/>
        <v/>
      </c>
      <c r="J165" s="35"/>
      <c r="L165" s="112">
        <f t="shared" si="16"/>
        <v>0</v>
      </c>
      <c r="N165" s="5" t="str">
        <f t="shared" si="17"/>
        <v/>
      </c>
      <c r="O165" s="91" t="str">
        <f t="shared" si="18"/>
        <v/>
      </c>
      <c r="P165" s="91" t="str">
        <f t="shared" si="19"/>
        <v/>
      </c>
      <c r="Q165" s="91" t="str">
        <f t="shared" si="20"/>
        <v/>
      </c>
      <c r="R165" s="7" t="str">
        <f t="shared" si="21"/>
        <v/>
      </c>
    </row>
    <row r="166" spans="1:18" ht="18.75" x14ac:dyDescent="0.25">
      <c r="A166" s="30"/>
      <c r="B166" s="59"/>
      <c r="C166" s="22"/>
      <c r="D166" s="21" t="str">
        <f>IFERROR(VLOOKUP(C166,Table1[[كود]:[الصنف]],2,0),"")</f>
        <v/>
      </c>
      <c r="E166" s="23" t="str">
        <f>IFERROR(VLOOKUP(C166,Table1[[كود]:[الصنف]],3,0),"")</f>
        <v/>
      </c>
      <c r="F166" s="21"/>
      <c r="G166" s="121" t="str">
        <f>IFERROR(INDEX(Table1[سعر البيع],MATCH(C166,Table1[كود],0)),"")</f>
        <v/>
      </c>
      <c r="I166" s="125" t="str">
        <f t="shared" si="15"/>
        <v/>
      </c>
      <c r="J166" s="35"/>
      <c r="L166" s="112">
        <f t="shared" si="16"/>
        <v>0</v>
      </c>
      <c r="N166" s="5" t="str">
        <f t="shared" si="17"/>
        <v/>
      </c>
      <c r="O166" s="91" t="str">
        <f t="shared" si="18"/>
        <v/>
      </c>
      <c r="P166" s="91" t="str">
        <f t="shared" si="19"/>
        <v/>
      </c>
      <c r="Q166" s="91" t="str">
        <f t="shared" si="20"/>
        <v/>
      </c>
      <c r="R166" s="7" t="str">
        <f t="shared" si="21"/>
        <v/>
      </c>
    </row>
    <row r="167" spans="1:18" ht="18.75" x14ac:dyDescent="0.25">
      <c r="A167" s="30"/>
      <c r="B167" s="59"/>
      <c r="C167" s="22"/>
      <c r="D167" s="21" t="str">
        <f>IFERROR(VLOOKUP(C167,Table1[[كود]:[الصنف]],2,0),"")</f>
        <v/>
      </c>
      <c r="E167" s="23" t="str">
        <f>IFERROR(VLOOKUP(C167,Table1[[كود]:[الصنف]],3,0),"")</f>
        <v/>
      </c>
      <c r="F167" s="21"/>
      <c r="G167" s="121" t="str">
        <f>IFERROR(INDEX(Table1[سعر البيع],MATCH(C167,Table1[كود],0)),"")</f>
        <v/>
      </c>
      <c r="I167" s="125" t="str">
        <f t="shared" si="15"/>
        <v/>
      </c>
      <c r="J167" s="35"/>
      <c r="L167" s="112">
        <f t="shared" si="16"/>
        <v>0</v>
      </c>
      <c r="N167" s="5" t="str">
        <f t="shared" si="17"/>
        <v/>
      </c>
      <c r="O167" s="91" t="str">
        <f t="shared" si="18"/>
        <v/>
      </c>
      <c r="P167" s="91" t="str">
        <f t="shared" si="19"/>
        <v/>
      </c>
      <c r="Q167" s="91" t="str">
        <f t="shared" si="20"/>
        <v/>
      </c>
      <c r="R167" s="7" t="str">
        <f t="shared" si="21"/>
        <v/>
      </c>
    </row>
    <row r="168" spans="1:18" ht="18.75" x14ac:dyDescent="0.25">
      <c r="A168" s="30"/>
      <c r="B168" s="59"/>
      <c r="C168" s="22"/>
      <c r="D168" s="21" t="str">
        <f>IFERROR(VLOOKUP(C168,Table1[[كود]:[الصنف]],2,0),"")</f>
        <v/>
      </c>
      <c r="E168" s="23" t="str">
        <f>IFERROR(VLOOKUP(C168,Table1[[كود]:[الصنف]],3,0),"")</f>
        <v/>
      </c>
      <c r="F168" s="21"/>
      <c r="G168" s="121" t="str">
        <f>IFERROR(INDEX(Table1[سعر البيع],MATCH(C168,Table1[كود],0)),"")</f>
        <v/>
      </c>
      <c r="I168" s="125" t="str">
        <f t="shared" ref="I168:I231" si="22">IFERROR((G168*F168)-H168,"")</f>
        <v/>
      </c>
      <c r="J168" s="35"/>
      <c r="L168" s="112">
        <f t="shared" si="16"/>
        <v>0</v>
      </c>
      <c r="N168" s="5" t="str">
        <f t="shared" si="17"/>
        <v/>
      </c>
      <c r="O168" s="91" t="str">
        <f t="shared" si="18"/>
        <v/>
      </c>
      <c r="P168" s="91" t="str">
        <f t="shared" si="19"/>
        <v/>
      </c>
      <c r="Q168" s="91" t="str">
        <f t="shared" si="20"/>
        <v/>
      </c>
      <c r="R168" s="7" t="str">
        <f t="shared" si="21"/>
        <v/>
      </c>
    </row>
    <row r="169" spans="1:18" ht="18.75" x14ac:dyDescent="0.25">
      <c r="A169" s="30"/>
      <c r="B169" s="59"/>
      <c r="C169" s="22"/>
      <c r="D169" s="21" t="str">
        <f>IFERROR(VLOOKUP(C169,Table1[[كود]:[الصنف]],2,0),"")</f>
        <v/>
      </c>
      <c r="E169" s="23" t="str">
        <f>IFERROR(VLOOKUP(C169,Table1[[كود]:[الصنف]],3,0),"")</f>
        <v/>
      </c>
      <c r="F169" s="21"/>
      <c r="G169" s="121" t="str">
        <f>IFERROR(INDEX(Table1[سعر البيع],MATCH(C169,Table1[كود],0)),"")</f>
        <v/>
      </c>
      <c r="I169" s="125" t="str">
        <f t="shared" si="22"/>
        <v/>
      </c>
      <c r="J169" s="35"/>
      <c r="L169" s="112">
        <f t="shared" ref="L169:L232" si="23">SUM(J169,K169/10,H169)</f>
        <v>0</v>
      </c>
      <c r="N169" s="5" t="str">
        <f t="shared" si="17"/>
        <v/>
      </c>
      <c r="O169" s="91" t="str">
        <f t="shared" si="18"/>
        <v/>
      </c>
      <c r="P169" s="91" t="str">
        <f t="shared" si="19"/>
        <v/>
      </c>
      <c r="Q169" s="91" t="str">
        <f t="shared" si="20"/>
        <v/>
      </c>
      <c r="R169" s="7" t="str">
        <f t="shared" si="21"/>
        <v/>
      </c>
    </row>
    <row r="170" spans="1:18" ht="18.75" x14ac:dyDescent="0.25">
      <c r="A170" s="30"/>
      <c r="B170" s="59"/>
      <c r="C170" s="22"/>
      <c r="D170" s="21" t="str">
        <f>IFERROR(VLOOKUP(C170,Table1[[كود]:[الصنف]],2,0),"")</f>
        <v/>
      </c>
      <c r="E170" s="23" t="str">
        <f>IFERROR(VLOOKUP(C170,Table1[[كود]:[الصنف]],3,0),"")</f>
        <v/>
      </c>
      <c r="F170" s="21"/>
      <c r="G170" s="121" t="str">
        <f>IFERROR(INDEX(Table1[سعر البيع],MATCH(C170,Table1[كود],0)),"")</f>
        <v/>
      </c>
      <c r="I170" s="125" t="str">
        <f t="shared" si="22"/>
        <v/>
      </c>
      <c r="J170" s="35"/>
      <c r="L170" s="112">
        <f t="shared" si="23"/>
        <v>0</v>
      </c>
      <c r="N170" s="5" t="str">
        <f t="shared" si="17"/>
        <v/>
      </c>
      <c r="O170" s="91" t="str">
        <f t="shared" si="18"/>
        <v/>
      </c>
      <c r="P170" s="91" t="str">
        <f t="shared" si="19"/>
        <v/>
      </c>
      <c r="Q170" s="91" t="str">
        <f t="shared" si="20"/>
        <v/>
      </c>
      <c r="R170" s="7" t="str">
        <f t="shared" si="21"/>
        <v/>
      </c>
    </row>
    <row r="171" spans="1:18" ht="18.75" x14ac:dyDescent="0.25">
      <c r="A171" s="30"/>
      <c r="B171" s="59"/>
      <c r="C171" s="22"/>
      <c r="D171" s="21" t="str">
        <f>IFERROR(VLOOKUP(C171,Table1[[كود]:[الصنف]],2,0),"")</f>
        <v/>
      </c>
      <c r="E171" s="23" t="str">
        <f>IFERROR(VLOOKUP(C171,Table1[[كود]:[الصنف]],3,0),"")</f>
        <v/>
      </c>
      <c r="F171" s="21"/>
      <c r="G171" s="121" t="str">
        <f>IFERROR(INDEX(Table1[سعر البيع],MATCH(C171,Table1[كود],0)),"")</f>
        <v/>
      </c>
      <c r="I171" s="125" t="str">
        <f t="shared" si="22"/>
        <v/>
      </c>
      <c r="J171" s="35"/>
      <c r="L171" s="112">
        <f t="shared" si="23"/>
        <v>0</v>
      </c>
      <c r="N171" s="5" t="str">
        <f t="shared" si="17"/>
        <v/>
      </c>
      <c r="O171" s="91" t="str">
        <f t="shared" si="18"/>
        <v/>
      </c>
      <c r="P171" s="91" t="str">
        <f t="shared" si="19"/>
        <v/>
      </c>
      <c r="Q171" s="91" t="str">
        <f t="shared" si="20"/>
        <v/>
      </c>
      <c r="R171" s="7" t="str">
        <f t="shared" si="21"/>
        <v/>
      </c>
    </row>
    <row r="172" spans="1:18" ht="18.75" x14ac:dyDescent="0.25">
      <c r="A172" s="30"/>
      <c r="B172" s="59"/>
      <c r="C172" s="22"/>
      <c r="D172" s="21" t="str">
        <f>IFERROR(VLOOKUP(C172,Table1[[كود]:[الصنف]],2,0),"")</f>
        <v/>
      </c>
      <c r="E172" s="23" t="str">
        <f>IFERROR(VLOOKUP(C172,Table1[[كود]:[الصنف]],3,0),"")</f>
        <v/>
      </c>
      <c r="F172" s="21"/>
      <c r="G172" s="121" t="str">
        <f>IFERROR(INDEX(Table1[سعر البيع],MATCH(C172,Table1[كود],0)),"")</f>
        <v/>
      </c>
      <c r="I172" s="125" t="str">
        <f t="shared" si="22"/>
        <v/>
      </c>
      <c r="J172" s="35"/>
      <c r="L172" s="112">
        <f t="shared" si="23"/>
        <v>0</v>
      </c>
      <c r="N172" s="5" t="str">
        <f t="shared" si="17"/>
        <v/>
      </c>
      <c r="O172" s="91" t="str">
        <f t="shared" si="18"/>
        <v/>
      </c>
      <c r="P172" s="91" t="str">
        <f t="shared" si="19"/>
        <v/>
      </c>
      <c r="Q172" s="91" t="str">
        <f t="shared" si="20"/>
        <v/>
      </c>
      <c r="R172" s="7" t="str">
        <f t="shared" si="21"/>
        <v/>
      </c>
    </row>
    <row r="173" spans="1:18" ht="18.75" x14ac:dyDescent="0.25">
      <c r="A173" s="30"/>
      <c r="B173" s="59"/>
      <c r="C173" s="22"/>
      <c r="D173" s="21" t="str">
        <f>IFERROR(VLOOKUP(C173,Table1[[كود]:[الصنف]],2,0),"")</f>
        <v/>
      </c>
      <c r="E173" s="23" t="str">
        <f>IFERROR(VLOOKUP(C173,Table1[[كود]:[الصنف]],3,0),"")</f>
        <v/>
      </c>
      <c r="F173" s="21"/>
      <c r="G173" s="121" t="str">
        <f>IFERROR(INDEX(Table1[سعر البيع],MATCH(C173,Table1[كود],0)),"")</f>
        <v/>
      </c>
      <c r="I173" s="125" t="str">
        <f t="shared" si="22"/>
        <v/>
      </c>
      <c r="J173" s="35"/>
      <c r="L173" s="112">
        <f t="shared" si="23"/>
        <v>0</v>
      </c>
      <c r="N173" s="5" t="str">
        <f t="shared" si="17"/>
        <v/>
      </c>
      <c r="O173" s="91" t="str">
        <f t="shared" si="18"/>
        <v/>
      </c>
      <c r="P173" s="91" t="str">
        <f t="shared" si="19"/>
        <v/>
      </c>
      <c r="Q173" s="91" t="str">
        <f t="shared" si="20"/>
        <v/>
      </c>
      <c r="R173" s="7" t="str">
        <f t="shared" si="21"/>
        <v/>
      </c>
    </row>
    <row r="174" spans="1:18" ht="18.75" x14ac:dyDescent="0.25">
      <c r="A174" s="30"/>
      <c r="B174" s="59"/>
      <c r="C174" s="22"/>
      <c r="D174" s="21" t="str">
        <f>IFERROR(VLOOKUP(C174,Table1[[كود]:[الصنف]],2,0),"")</f>
        <v/>
      </c>
      <c r="E174" s="23" t="str">
        <f>IFERROR(VLOOKUP(C174,Table1[[كود]:[الصنف]],3,0),"")</f>
        <v/>
      </c>
      <c r="F174" s="21"/>
      <c r="G174" s="121" t="str">
        <f>IFERROR(INDEX(Table1[سعر البيع],MATCH(C174,Table1[كود],0)),"")</f>
        <v/>
      </c>
      <c r="I174" s="125" t="str">
        <f t="shared" si="22"/>
        <v/>
      </c>
      <c r="J174" s="35"/>
      <c r="L174" s="112">
        <f t="shared" si="23"/>
        <v>0</v>
      </c>
      <c r="N174" s="5" t="str">
        <f t="shared" si="17"/>
        <v/>
      </c>
      <c r="O174" s="91" t="str">
        <f t="shared" si="18"/>
        <v/>
      </c>
      <c r="P174" s="91" t="str">
        <f t="shared" si="19"/>
        <v/>
      </c>
      <c r="Q174" s="91" t="str">
        <f t="shared" si="20"/>
        <v/>
      </c>
      <c r="R174" s="7" t="str">
        <f t="shared" si="21"/>
        <v/>
      </c>
    </row>
    <row r="175" spans="1:18" ht="18.75" x14ac:dyDescent="0.25">
      <c r="A175" s="30"/>
      <c r="B175" s="59"/>
      <c r="C175" s="22"/>
      <c r="D175" s="21" t="str">
        <f>IFERROR(VLOOKUP(C175,Table1[[كود]:[الصنف]],2,0),"")</f>
        <v/>
      </c>
      <c r="E175" s="23" t="str">
        <f>IFERROR(VLOOKUP(C175,Table1[[كود]:[الصنف]],3,0),"")</f>
        <v/>
      </c>
      <c r="F175" s="21"/>
      <c r="G175" s="121" t="str">
        <f>IFERROR(INDEX(Table1[سعر البيع],MATCH(C175,Table1[كود],0)),"")</f>
        <v/>
      </c>
      <c r="I175" s="125" t="str">
        <f t="shared" si="22"/>
        <v/>
      </c>
      <c r="J175" s="35"/>
      <c r="L175" s="112">
        <f t="shared" si="23"/>
        <v>0</v>
      </c>
      <c r="N175" s="5" t="str">
        <f t="shared" si="17"/>
        <v/>
      </c>
      <c r="O175" s="91" t="str">
        <f t="shared" si="18"/>
        <v/>
      </c>
      <c r="P175" s="91" t="str">
        <f t="shared" si="19"/>
        <v/>
      </c>
      <c r="Q175" s="91" t="str">
        <f t="shared" si="20"/>
        <v/>
      </c>
      <c r="R175" s="7" t="str">
        <f t="shared" si="21"/>
        <v/>
      </c>
    </row>
    <row r="176" spans="1:18" ht="18.75" x14ac:dyDescent="0.25">
      <c r="A176" s="30"/>
      <c r="B176" s="59"/>
      <c r="C176" s="22"/>
      <c r="D176" s="21" t="str">
        <f>IFERROR(VLOOKUP(C176,Table1[[كود]:[الصنف]],2,0),"")</f>
        <v/>
      </c>
      <c r="E176" s="23" t="str">
        <f>IFERROR(VLOOKUP(C176,Table1[[كود]:[الصنف]],3,0),"")</f>
        <v/>
      </c>
      <c r="F176" s="21"/>
      <c r="G176" s="121" t="str">
        <f>IFERROR(INDEX(Table1[سعر البيع],MATCH(C176,Table1[كود],0)),"")</f>
        <v/>
      </c>
      <c r="I176" s="125" t="str">
        <f t="shared" si="22"/>
        <v/>
      </c>
      <c r="J176" s="35"/>
      <c r="L176" s="112">
        <f t="shared" si="23"/>
        <v>0</v>
      </c>
      <c r="N176" s="5" t="str">
        <f t="shared" si="17"/>
        <v/>
      </c>
      <c r="O176" s="91" t="str">
        <f t="shared" si="18"/>
        <v/>
      </c>
      <c r="P176" s="91" t="str">
        <f t="shared" si="19"/>
        <v/>
      </c>
      <c r="Q176" s="91" t="str">
        <f t="shared" si="20"/>
        <v/>
      </c>
      <c r="R176" s="7" t="str">
        <f t="shared" si="21"/>
        <v/>
      </c>
    </row>
    <row r="177" spans="1:18" ht="18.75" x14ac:dyDescent="0.25">
      <c r="A177" s="30"/>
      <c r="B177" s="59"/>
      <c r="C177" s="22"/>
      <c r="D177" s="21" t="str">
        <f>IFERROR(VLOOKUP(C177,Table1[[كود]:[الصنف]],2,0),"")</f>
        <v/>
      </c>
      <c r="E177" s="23" t="str">
        <f>IFERROR(VLOOKUP(C177,Table1[[كود]:[الصنف]],3,0),"")</f>
        <v/>
      </c>
      <c r="F177" s="21"/>
      <c r="G177" s="121" t="str">
        <f>IFERROR(INDEX(Table1[سعر البيع],MATCH(C177,Table1[كود],0)),"")</f>
        <v/>
      </c>
      <c r="I177" s="125" t="str">
        <f t="shared" si="22"/>
        <v/>
      </c>
      <c r="J177" s="35"/>
      <c r="L177" s="112">
        <f t="shared" si="23"/>
        <v>0</v>
      </c>
      <c r="N177" s="5" t="str">
        <f t="shared" si="17"/>
        <v/>
      </c>
      <c r="O177" s="91" t="str">
        <f t="shared" si="18"/>
        <v/>
      </c>
      <c r="P177" s="91" t="str">
        <f t="shared" si="19"/>
        <v/>
      </c>
      <c r="Q177" s="91" t="str">
        <f t="shared" si="20"/>
        <v/>
      </c>
      <c r="R177" s="7" t="str">
        <f t="shared" si="21"/>
        <v/>
      </c>
    </row>
    <row r="178" spans="1:18" ht="18.75" x14ac:dyDescent="0.25">
      <c r="A178" s="30"/>
      <c r="B178" s="59"/>
      <c r="C178" s="22"/>
      <c r="D178" s="21" t="str">
        <f>IFERROR(VLOOKUP(C178,Table1[[كود]:[الصنف]],2,0),"")</f>
        <v/>
      </c>
      <c r="E178" s="23" t="str">
        <f>IFERROR(VLOOKUP(C178,Table1[[كود]:[الصنف]],3,0),"")</f>
        <v/>
      </c>
      <c r="F178" s="21"/>
      <c r="G178" s="121" t="str">
        <f>IFERROR(INDEX(Table1[سعر البيع],MATCH(C178,Table1[كود],0)),"")</f>
        <v/>
      </c>
      <c r="I178" s="125" t="str">
        <f t="shared" si="22"/>
        <v/>
      </c>
      <c r="J178" s="35"/>
      <c r="L178" s="112">
        <f t="shared" si="23"/>
        <v>0</v>
      </c>
      <c r="N178" s="5" t="str">
        <f t="shared" si="17"/>
        <v/>
      </c>
      <c r="O178" s="91" t="str">
        <f t="shared" si="18"/>
        <v/>
      </c>
      <c r="P178" s="91" t="str">
        <f t="shared" si="19"/>
        <v/>
      </c>
      <c r="Q178" s="91" t="str">
        <f t="shared" si="20"/>
        <v/>
      </c>
      <c r="R178" s="7" t="str">
        <f t="shared" si="21"/>
        <v/>
      </c>
    </row>
    <row r="179" spans="1:18" ht="18.75" x14ac:dyDescent="0.25">
      <c r="A179" s="30"/>
      <c r="B179" s="59"/>
      <c r="C179" s="22"/>
      <c r="D179" s="21" t="str">
        <f>IFERROR(VLOOKUP(C179,Table1[[كود]:[الصنف]],2,0),"")</f>
        <v/>
      </c>
      <c r="E179" s="23" t="str">
        <f>IFERROR(VLOOKUP(C179,Table1[[كود]:[الصنف]],3,0),"")</f>
        <v/>
      </c>
      <c r="F179" s="21"/>
      <c r="G179" s="121" t="str">
        <f>IFERROR(INDEX(Table1[سعر البيع],MATCH(C179,Table1[كود],0)),"")</f>
        <v/>
      </c>
      <c r="I179" s="125" t="str">
        <f t="shared" si="22"/>
        <v/>
      </c>
      <c r="J179" s="35"/>
      <c r="L179" s="112">
        <f t="shared" si="23"/>
        <v>0</v>
      </c>
      <c r="N179" s="5" t="str">
        <f t="shared" si="17"/>
        <v/>
      </c>
      <c r="O179" s="91" t="str">
        <f t="shared" si="18"/>
        <v/>
      </c>
      <c r="P179" s="91" t="str">
        <f t="shared" si="19"/>
        <v/>
      </c>
      <c r="Q179" s="91" t="str">
        <f t="shared" si="20"/>
        <v/>
      </c>
      <c r="R179" s="7" t="str">
        <f t="shared" si="21"/>
        <v/>
      </c>
    </row>
    <row r="180" spans="1:18" ht="18.75" x14ac:dyDescent="0.25">
      <c r="A180" s="30"/>
      <c r="B180" s="59"/>
      <c r="C180" s="22"/>
      <c r="D180" s="21" t="str">
        <f>IFERROR(VLOOKUP(C180,Table1[[كود]:[الصنف]],2,0),"")</f>
        <v/>
      </c>
      <c r="E180" s="23" t="str">
        <f>IFERROR(VLOOKUP(C180,Table1[[كود]:[الصنف]],3,0),"")</f>
        <v/>
      </c>
      <c r="F180" s="21"/>
      <c r="G180" s="121" t="str">
        <f>IFERROR(INDEX(Table1[سعر البيع],MATCH(C180,Table1[كود],0)),"")</f>
        <v/>
      </c>
      <c r="I180" s="125" t="str">
        <f t="shared" si="22"/>
        <v/>
      </c>
      <c r="J180" s="35"/>
      <c r="L180" s="112">
        <f t="shared" si="23"/>
        <v>0</v>
      </c>
      <c r="N180" s="5" t="str">
        <f t="shared" si="17"/>
        <v/>
      </c>
      <c r="O180" s="91" t="str">
        <f t="shared" si="18"/>
        <v/>
      </c>
      <c r="P180" s="91" t="str">
        <f t="shared" si="19"/>
        <v/>
      </c>
      <c r="Q180" s="91" t="str">
        <f t="shared" si="20"/>
        <v/>
      </c>
      <c r="R180" s="7" t="str">
        <f t="shared" si="21"/>
        <v/>
      </c>
    </row>
    <row r="181" spans="1:18" ht="18.75" x14ac:dyDescent="0.25">
      <c r="A181" s="30"/>
      <c r="B181" s="59"/>
      <c r="C181" s="22"/>
      <c r="D181" s="21" t="str">
        <f>IFERROR(VLOOKUP(C181,Table1[[كود]:[الصنف]],2,0),"")</f>
        <v/>
      </c>
      <c r="E181" s="23" t="str">
        <f>IFERROR(VLOOKUP(C181,Table1[[كود]:[الصنف]],3,0),"")</f>
        <v/>
      </c>
      <c r="F181" s="21"/>
      <c r="G181" s="121" t="str">
        <f>IFERROR(INDEX(Table1[سعر البيع],MATCH(C181,Table1[كود],0)),"")</f>
        <v/>
      </c>
      <c r="I181" s="125" t="str">
        <f t="shared" si="22"/>
        <v/>
      </c>
      <c r="J181" s="35"/>
      <c r="L181" s="112">
        <f t="shared" si="23"/>
        <v>0</v>
      </c>
      <c r="N181" s="5" t="str">
        <f t="shared" si="17"/>
        <v/>
      </c>
      <c r="O181" s="91" t="str">
        <f t="shared" si="18"/>
        <v/>
      </c>
      <c r="P181" s="91" t="str">
        <f t="shared" si="19"/>
        <v/>
      </c>
      <c r="Q181" s="91" t="str">
        <f t="shared" si="20"/>
        <v/>
      </c>
      <c r="R181" s="7" t="str">
        <f t="shared" si="21"/>
        <v/>
      </c>
    </row>
    <row r="182" spans="1:18" ht="18.75" x14ac:dyDescent="0.25">
      <c r="A182" s="30"/>
      <c r="B182" s="59"/>
      <c r="C182" s="22"/>
      <c r="D182" s="21" t="str">
        <f>IFERROR(VLOOKUP(C182,Table1[[كود]:[الصنف]],2,0),"")</f>
        <v/>
      </c>
      <c r="E182" s="23" t="str">
        <f>IFERROR(VLOOKUP(C182,Table1[[كود]:[الصنف]],3,0),"")</f>
        <v/>
      </c>
      <c r="F182" s="21"/>
      <c r="G182" s="121" t="str">
        <f>IFERROR(INDEX(Table1[سعر البيع],MATCH(C182,Table1[كود],0)),"")</f>
        <v/>
      </c>
      <c r="I182" s="125" t="str">
        <f t="shared" si="22"/>
        <v/>
      </c>
      <c r="J182" s="35"/>
      <c r="L182" s="112">
        <f t="shared" si="23"/>
        <v>0</v>
      </c>
      <c r="N182" s="5" t="str">
        <f t="shared" si="17"/>
        <v/>
      </c>
      <c r="O182" s="91" t="str">
        <f t="shared" si="18"/>
        <v/>
      </c>
      <c r="P182" s="91" t="str">
        <f t="shared" si="19"/>
        <v/>
      </c>
      <c r="Q182" s="91" t="str">
        <f t="shared" si="20"/>
        <v/>
      </c>
      <c r="R182" s="7" t="str">
        <f t="shared" si="21"/>
        <v/>
      </c>
    </row>
    <row r="183" spans="1:18" ht="18.75" x14ac:dyDescent="0.25">
      <c r="A183" s="30"/>
      <c r="B183" s="59"/>
      <c r="C183" s="22"/>
      <c r="D183" s="21" t="str">
        <f>IFERROR(VLOOKUP(C183,Table1[[كود]:[الصنف]],2,0),"")</f>
        <v/>
      </c>
      <c r="E183" s="23" t="str">
        <f>IFERROR(VLOOKUP(C183,Table1[[كود]:[الصنف]],3,0),"")</f>
        <v/>
      </c>
      <c r="F183" s="21"/>
      <c r="G183" s="121" t="str">
        <f>IFERROR(INDEX(Table1[سعر البيع],MATCH(C183,Table1[كود],0)),"")</f>
        <v/>
      </c>
      <c r="I183" s="125" t="str">
        <f t="shared" si="22"/>
        <v/>
      </c>
      <c r="J183" s="35"/>
      <c r="L183" s="112">
        <f t="shared" si="23"/>
        <v>0</v>
      </c>
      <c r="N183" s="5" t="str">
        <f t="shared" si="17"/>
        <v/>
      </c>
      <c r="O183" s="91" t="str">
        <f t="shared" si="18"/>
        <v/>
      </c>
      <c r="P183" s="91" t="str">
        <f t="shared" si="19"/>
        <v/>
      </c>
      <c r="Q183" s="91" t="str">
        <f t="shared" si="20"/>
        <v/>
      </c>
      <c r="R183" s="7" t="str">
        <f t="shared" si="21"/>
        <v/>
      </c>
    </row>
    <row r="184" spans="1:18" ht="18.75" x14ac:dyDescent="0.25">
      <c r="A184" s="30"/>
      <c r="B184" s="59"/>
      <c r="C184" s="22"/>
      <c r="D184" s="21" t="str">
        <f>IFERROR(VLOOKUP(C184,Table1[[كود]:[الصنف]],2,0),"")</f>
        <v/>
      </c>
      <c r="E184" s="23" t="str">
        <f>IFERROR(VLOOKUP(C184,Table1[[كود]:[الصنف]],3,0),"")</f>
        <v/>
      </c>
      <c r="F184" s="21"/>
      <c r="G184" s="121" t="str">
        <f>IFERROR(INDEX(Table1[سعر البيع],MATCH(C184,Table1[كود],0)),"")</f>
        <v/>
      </c>
      <c r="I184" s="125" t="str">
        <f t="shared" si="22"/>
        <v/>
      </c>
      <c r="J184" s="35"/>
      <c r="L184" s="112">
        <f t="shared" si="23"/>
        <v>0</v>
      </c>
      <c r="N184" s="5" t="str">
        <f t="shared" si="17"/>
        <v/>
      </c>
      <c r="O184" s="91" t="str">
        <f t="shared" si="18"/>
        <v/>
      </c>
      <c r="P184" s="91" t="str">
        <f t="shared" si="19"/>
        <v/>
      </c>
      <c r="Q184" s="91" t="str">
        <f t="shared" si="20"/>
        <v/>
      </c>
      <c r="R184" s="7" t="str">
        <f t="shared" si="21"/>
        <v/>
      </c>
    </row>
    <row r="185" spans="1:18" ht="18.75" x14ac:dyDescent="0.25">
      <c r="A185" s="30"/>
      <c r="B185" s="59"/>
      <c r="C185" s="22"/>
      <c r="E185" s="23" t="str">
        <f>IFERROR(VLOOKUP(C185,Table1[[كود]:[الصنف]],3,0),"")</f>
        <v/>
      </c>
      <c r="F185" s="21"/>
      <c r="G185" s="121" t="str">
        <f>IFERROR(INDEX(Table1[سعر البيع],MATCH(C185,Table1[كود],0)),"")</f>
        <v/>
      </c>
      <c r="I185" s="125" t="str">
        <f t="shared" si="22"/>
        <v/>
      </c>
      <c r="J185" s="35"/>
      <c r="L185" s="112">
        <f t="shared" si="23"/>
        <v>0</v>
      </c>
      <c r="N185" s="5" t="str">
        <f t="shared" si="17"/>
        <v/>
      </c>
      <c r="O185" s="91" t="str">
        <f t="shared" si="18"/>
        <v/>
      </c>
      <c r="P185" s="91" t="str">
        <f t="shared" si="19"/>
        <v/>
      </c>
      <c r="Q185" s="91" t="str">
        <f t="shared" si="20"/>
        <v/>
      </c>
      <c r="R185" s="7" t="str">
        <f t="shared" si="21"/>
        <v/>
      </c>
    </row>
    <row r="186" spans="1:18" ht="18.75" x14ac:dyDescent="0.25">
      <c r="A186" s="30"/>
      <c r="B186" s="59"/>
      <c r="C186" s="22"/>
      <c r="E186" s="23" t="str">
        <f>IFERROR(VLOOKUP(C186,Table1[[كود]:[الصنف]],3,0),"")</f>
        <v/>
      </c>
      <c r="F186" s="21"/>
      <c r="G186" s="121" t="str">
        <f>IFERROR(INDEX(Table1[سعر البيع],MATCH(C186,Table1[كود],0)),"")</f>
        <v/>
      </c>
      <c r="I186" s="125" t="str">
        <f t="shared" si="22"/>
        <v/>
      </c>
      <c r="J186" s="35"/>
      <c r="L186" s="112">
        <f t="shared" si="23"/>
        <v>0</v>
      </c>
      <c r="N186" s="5" t="str">
        <f t="shared" si="17"/>
        <v/>
      </c>
      <c r="O186" s="91" t="str">
        <f t="shared" si="18"/>
        <v/>
      </c>
      <c r="P186" s="91" t="str">
        <f t="shared" si="19"/>
        <v/>
      </c>
      <c r="Q186" s="91" t="str">
        <f t="shared" si="20"/>
        <v/>
      </c>
      <c r="R186" s="7" t="str">
        <f t="shared" si="21"/>
        <v/>
      </c>
    </row>
    <row r="187" spans="1:18" ht="18.75" x14ac:dyDescent="0.25">
      <c r="A187" s="30"/>
      <c r="B187" s="59"/>
      <c r="C187" s="22"/>
      <c r="E187" s="23" t="str">
        <f>IFERROR(VLOOKUP(C187,Table1[[كود]:[الصنف]],3,0),"")</f>
        <v/>
      </c>
      <c r="F187" s="21"/>
      <c r="G187" s="121" t="str">
        <f>IFERROR(INDEX(Table1[سعر البيع],MATCH(C187,Table1[كود],0)),"")</f>
        <v/>
      </c>
      <c r="I187" s="125" t="str">
        <f t="shared" si="22"/>
        <v/>
      </c>
      <c r="J187" s="35"/>
      <c r="L187" s="112">
        <f t="shared" si="23"/>
        <v>0</v>
      </c>
      <c r="N187" s="5" t="str">
        <f t="shared" si="17"/>
        <v/>
      </c>
      <c r="O187" s="91" t="str">
        <f t="shared" si="18"/>
        <v/>
      </c>
      <c r="P187" s="91" t="str">
        <f t="shared" si="19"/>
        <v/>
      </c>
      <c r="Q187" s="91" t="str">
        <f t="shared" si="20"/>
        <v/>
      </c>
      <c r="R187" s="7" t="str">
        <f t="shared" si="21"/>
        <v/>
      </c>
    </row>
    <row r="188" spans="1:18" ht="18.75" x14ac:dyDescent="0.25">
      <c r="A188" s="30"/>
      <c r="B188" s="59"/>
      <c r="C188" s="22"/>
      <c r="E188" s="23" t="str">
        <f>IFERROR(VLOOKUP(C188,Table1[[كود]:[الصنف]],3,0),"")</f>
        <v/>
      </c>
      <c r="F188" s="21"/>
      <c r="G188" s="121" t="str">
        <f>IFERROR(INDEX(Table1[سعر البيع],MATCH(C188,Table1[كود],0)),"")</f>
        <v/>
      </c>
      <c r="I188" s="125" t="str">
        <f t="shared" si="22"/>
        <v/>
      </c>
      <c r="J188" s="35"/>
      <c r="L188" s="112">
        <f t="shared" si="23"/>
        <v>0</v>
      </c>
      <c r="N188" s="5" t="str">
        <f t="shared" si="17"/>
        <v/>
      </c>
      <c r="O188" s="91" t="str">
        <f t="shared" si="18"/>
        <v/>
      </c>
      <c r="P188" s="91" t="str">
        <f t="shared" si="19"/>
        <v/>
      </c>
      <c r="Q188" s="91" t="str">
        <f t="shared" si="20"/>
        <v/>
      </c>
      <c r="R188" s="7" t="str">
        <f t="shared" si="21"/>
        <v/>
      </c>
    </row>
    <row r="189" spans="1:18" ht="18.75" x14ac:dyDescent="0.25">
      <c r="A189" s="30"/>
      <c r="B189" s="59"/>
      <c r="C189" s="22"/>
      <c r="E189" s="23" t="str">
        <f>IFERROR(VLOOKUP(C189,Table1[[كود]:[الصنف]],3,0),"")</f>
        <v/>
      </c>
      <c r="F189" s="21"/>
      <c r="G189" s="121" t="str">
        <f>IFERROR(INDEX(Table1[سعر البيع],MATCH(C189,Table1[كود],0)),"")</f>
        <v/>
      </c>
      <c r="I189" s="125" t="str">
        <f t="shared" si="22"/>
        <v/>
      </c>
      <c r="J189" s="35"/>
      <c r="L189" s="112">
        <f t="shared" si="23"/>
        <v>0</v>
      </c>
      <c r="N189" s="5" t="str">
        <f t="shared" si="17"/>
        <v/>
      </c>
      <c r="O189" s="91" t="str">
        <f t="shared" si="18"/>
        <v/>
      </c>
      <c r="P189" s="91" t="str">
        <f t="shared" si="19"/>
        <v/>
      </c>
      <c r="Q189" s="91" t="str">
        <f t="shared" si="20"/>
        <v/>
      </c>
      <c r="R189" s="7" t="str">
        <f t="shared" si="21"/>
        <v/>
      </c>
    </row>
    <row r="190" spans="1:18" ht="18.75" x14ac:dyDescent="0.25">
      <c r="A190" s="30"/>
      <c r="B190" s="59"/>
      <c r="C190" s="22"/>
      <c r="E190" s="23" t="str">
        <f>IFERROR(VLOOKUP(C190,Table1[[كود]:[الصنف]],3,0),"")</f>
        <v/>
      </c>
      <c r="F190" s="21"/>
      <c r="G190" s="121" t="str">
        <f>IFERROR(INDEX(Table1[سعر البيع],MATCH(C190,Table1[كود],0)),"")</f>
        <v/>
      </c>
      <c r="I190" s="125" t="str">
        <f t="shared" si="22"/>
        <v/>
      </c>
      <c r="J190" s="35"/>
      <c r="L190" s="112">
        <f t="shared" si="23"/>
        <v>0</v>
      </c>
      <c r="N190" s="5" t="str">
        <f t="shared" si="17"/>
        <v/>
      </c>
      <c r="O190" s="91" t="str">
        <f t="shared" si="18"/>
        <v/>
      </c>
      <c r="P190" s="91" t="str">
        <f t="shared" si="19"/>
        <v/>
      </c>
      <c r="Q190" s="91" t="str">
        <f t="shared" si="20"/>
        <v/>
      </c>
      <c r="R190" s="7" t="str">
        <f t="shared" si="21"/>
        <v/>
      </c>
    </row>
    <row r="191" spans="1:18" ht="18.75" x14ac:dyDescent="0.25">
      <c r="A191" s="30"/>
      <c r="B191" s="59"/>
      <c r="C191" s="22"/>
      <c r="E191" s="23" t="str">
        <f>IFERROR(VLOOKUP(C191,Table1[[كود]:[الصنف]],3,0),"")</f>
        <v/>
      </c>
      <c r="F191" s="21"/>
      <c r="G191" s="121" t="str">
        <f>IFERROR(INDEX(Table1[سعر البيع],MATCH(C191,Table1[كود],0)),"")</f>
        <v/>
      </c>
      <c r="I191" s="125" t="str">
        <f t="shared" si="22"/>
        <v/>
      </c>
      <c r="J191" s="35"/>
      <c r="L191" s="112">
        <f t="shared" si="23"/>
        <v>0</v>
      </c>
      <c r="N191" s="5" t="str">
        <f t="shared" si="17"/>
        <v/>
      </c>
      <c r="O191" s="91" t="str">
        <f t="shared" si="18"/>
        <v/>
      </c>
      <c r="P191" s="91" t="str">
        <f t="shared" si="19"/>
        <v/>
      </c>
      <c r="Q191" s="91" t="str">
        <f t="shared" si="20"/>
        <v/>
      </c>
      <c r="R191" s="7" t="str">
        <f t="shared" si="21"/>
        <v/>
      </c>
    </row>
    <row r="192" spans="1:18" ht="18.75" x14ac:dyDescent="0.25">
      <c r="A192" s="30"/>
      <c r="B192" s="59"/>
      <c r="C192" s="22"/>
      <c r="E192" s="23" t="str">
        <f>IFERROR(VLOOKUP(C192,Table1[[كود]:[الصنف]],3,0),"")</f>
        <v/>
      </c>
      <c r="F192" s="21"/>
      <c r="G192" s="121" t="str">
        <f>IFERROR(INDEX(Table1[سعر البيع],MATCH(C192,Table1[كود],0)),"")</f>
        <v/>
      </c>
      <c r="I192" s="125" t="str">
        <f t="shared" si="22"/>
        <v/>
      </c>
      <c r="J192" s="35"/>
      <c r="L192" s="112">
        <f t="shared" si="23"/>
        <v>0</v>
      </c>
      <c r="N192" s="5" t="str">
        <f t="shared" si="17"/>
        <v/>
      </c>
      <c r="O192" s="91" t="str">
        <f t="shared" si="18"/>
        <v/>
      </c>
      <c r="P192" s="91" t="str">
        <f t="shared" si="19"/>
        <v/>
      </c>
      <c r="Q192" s="91" t="str">
        <f t="shared" si="20"/>
        <v/>
      </c>
      <c r="R192" s="7" t="str">
        <f t="shared" si="21"/>
        <v/>
      </c>
    </row>
    <row r="193" spans="1:18" ht="18.75" x14ac:dyDescent="0.25">
      <c r="A193" s="30"/>
      <c r="B193" s="59"/>
      <c r="C193" s="22"/>
      <c r="E193" s="23" t="str">
        <f>IFERROR(VLOOKUP(C193,Table1[[كود]:[الصنف]],3,0),"")</f>
        <v/>
      </c>
      <c r="F193" s="21"/>
      <c r="G193" s="121" t="str">
        <f>IFERROR(INDEX(Table1[سعر البيع],MATCH(C193,Table1[كود],0)),"")</f>
        <v/>
      </c>
      <c r="I193" s="125" t="str">
        <f t="shared" si="22"/>
        <v/>
      </c>
      <c r="J193" s="35"/>
      <c r="L193" s="112">
        <f t="shared" si="23"/>
        <v>0</v>
      </c>
      <c r="N193" s="5" t="str">
        <f t="shared" si="17"/>
        <v/>
      </c>
      <c r="O193" s="91" t="str">
        <f t="shared" si="18"/>
        <v/>
      </c>
      <c r="P193" s="91" t="str">
        <f t="shared" si="19"/>
        <v/>
      </c>
      <c r="Q193" s="91" t="str">
        <f t="shared" si="20"/>
        <v/>
      </c>
      <c r="R193" s="7" t="str">
        <f t="shared" si="21"/>
        <v/>
      </c>
    </row>
    <row r="194" spans="1:18" ht="18.75" x14ac:dyDescent="0.25">
      <c r="A194" s="30"/>
      <c r="B194" s="59"/>
      <c r="C194" s="22"/>
      <c r="E194" s="23" t="str">
        <f>IFERROR(VLOOKUP(C194,Table1[[كود]:[الصنف]],3,0),"")</f>
        <v/>
      </c>
      <c r="F194" s="21"/>
      <c r="G194" s="121" t="str">
        <f>IFERROR(INDEX(Table1[سعر البيع],MATCH(C194,Table1[كود],0)),"")</f>
        <v/>
      </c>
      <c r="I194" s="125" t="str">
        <f t="shared" si="22"/>
        <v/>
      </c>
      <c r="J194" s="35"/>
      <c r="L194" s="112">
        <f t="shared" si="23"/>
        <v>0</v>
      </c>
      <c r="N194" s="5" t="str">
        <f t="shared" ref="N194:N257" si="24">IFERROR(VLOOKUP(M194,Ctable,2,0),"")</f>
        <v/>
      </c>
      <c r="O194" s="91" t="str">
        <f t="shared" ref="O194:O257" si="25">IFERROR(VLOOKUP(M194,Ctable,3,0),"")</f>
        <v/>
      </c>
      <c r="P194" s="91" t="str">
        <f t="shared" ref="P194:P257" si="26">IFERROR(VLOOKUP(M194,Ctable,6,0),"")</f>
        <v/>
      </c>
      <c r="Q194" s="91" t="str">
        <f t="shared" ref="Q194:Q257" si="27">IFERROR(VLOOKUP(M194,Ctable,7,0),"")</f>
        <v/>
      </c>
      <c r="R194" s="7" t="str">
        <f t="shared" ref="R194:R257" si="28">IFERROR(VLOOKUP(M194,Ctable,4,0),"")</f>
        <v/>
      </c>
    </row>
    <row r="195" spans="1:18" ht="18.75" x14ac:dyDescent="0.25">
      <c r="A195" s="30"/>
      <c r="B195" s="59"/>
      <c r="C195" s="22"/>
      <c r="E195" s="23" t="str">
        <f>IFERROR(VLOOKUP(C195,Table1[[كود]:[الصنف]],3,0),"")</f>
        <v/>
      </c>
      <c r="F195" s="21"/>
      <c r="G195" s="121" t="str">
        <f>IFERROR(INDEX(Table1[سعر البيع],MATCH(C195,Table1[كود],0)),"")</f>
        <v/>
      </c>
      <c r="I195" s="125" t="str">
        <f t="shared" si="22"/>
        <v/>
      </c>
      <c r="J195" s="35"/>
      <c r="L195" s="112">
        <f t="shared" si="23"/>
        <v>0</v>
      </c>
      <c r="N195" s="5" t="str">
        <f t="shared" si="24"/>
        <v/>
      </c>
      <c r="O195" s="91" t="str">
        <f t="shared" si="25"/>
        <v/>
      </c>
      <c r="P195" s="91" t="str">
        <f t="shared" si="26"/>
        <v/>
      </c>
      <c r="Q195" s="91" t="str">
        <f t="shared" si="27"/>
        <v/>
      </c>
      <c r="R195" s="7" t="str">
        <f t="shared" si="28"/>
        <v/>
      </c>
    </row>
    <row r="196" spans="1:18" ht="18.75" x14ac:dyDescent="0.25">
      <c r="A196" s="30"/>
      <c r="B196" s="59"/>
      <c r="C196" s="22"/>
      <c r="E196" s="23" t="str">
        <f>IFERROR(VLOOKUP(C196,Table1[[كود]:[الصنف]],3,0),"")</f>
        <v/>
      </c>
      <c r="F196" s="21"/>
      <c r="G196" s="121" t="str">
        <f>IFERROR(INDEX(Table1[سعر البيع],MATCH(C196,Table1[كود],0)),"")</f>
        <v/>
      </c>
      <c r="I196" s="125" t="str">
        <f t="shared" si="22"/>
        <v/>
      </c>
      <c r="J196" s="35"/>
      <c r="L196" s="112">
        <f t="shared" si="23"/>
        <v>0</v>
      </c>
      <c r="N196" s="5" t="str">
        <f t="shared" si="24"/>
        <v/>
      </c>
      <c r="O196" s="91" t="str">
        <f t="shared" si="25"/>
        <v/>
      </c>
      <c r="P196" s="91" t="str">
        <f t="shared" si="26"/>
        <v/>
      </c>
      <c r="Q196" s="91" t="str">
        <f t="shared" si="27"/>
        <v/>
      </c>
      <c r="R196" s="7" t="str">
        <f t="shared" si="28"/>
        <v/>
      </c>
    </row>
    <row r="197" spans="1:18" ht="18.75" x14ac:dyDescent="0.25">
      <c r="A197" s="30"/>
      <c r="B197" s="59"/>
      <c r="C197" s="22"/>
      <c r="E197" s="23" t="str">
        <f>IFERROR(VLOOKUP(C197,Table1[[كود]:[الصنف]],3,0),"")</f>
        <v/>
      </c>
      <c r="F197" s="21"/>
      <c r="G197" s="121" t="str">
        <f>IFERROR(INDEX(Table1[سعر البيع],MATCH(C197,Table1[كود],0)),"")</f>
        <v/>
      </c>
      <c r="I197" s="125" t="str">
        <f t="shared" si="22"/>
        <v/>
      </c>
      <c r="J197" s="35"/>
      <c r="L197" s="112">
        <f t="shared" si="23"/>
        <v>0</v>
      </c>
      <c r="N197" s="5" t="str">
        <f t="shared" si="24"/>
        <v/>
      </c>
      <c r="O197" s="91" t="str">
        <f t="shared" si="25"/>
        <v/>
      </c>
      <c r="P197" s="91" t="str">
        <f t="shared" si="26"/>
        <v/>
      </c>
      <c r="Q197" s="91" t="str">
        <f t="shared" si="27"/>
        <v/>
      </c>
      <c r="R197" s="7" t="str">
        <f t="shared" si="28"/>
        <v/>
      </c>
    </row>
    <row r="198" spans="1:18" ht="18.75" x14ac:dyDescent="0.25">
      <c r="A198" s="30"/>
      <c r="B198" s="59"/>
      <c r="C198" s="22"/>
      <c r="E198" s="23" t="str">
        <f>IFERROR(VLOOKUP(C198,Table1[[كود]:[الصنف]],3,0),"")</f>
        <v/>
      </c>
      <c r="F198" s="21"/>
      <c r="G198" s="121" t="str">
        <f>IFERROR(INDEX(Table1[سعر البيع],MATCH(C198,Table1[كود],0)),"")</f>
        <v/>
      </c>
      <c r="I198" s="125" t="str">
        <f t="shared" si="22"/>
        <v/>
      </c>
      <c r="J198" s="35"/>
      <c r="L198" s="112">
        <f t="shared" si="23"/>
        <v>0</v>
      </c>
      <c r="N198" s="5" t="str">
        <f t="shared" si="24"/>
        <v/>
      </c>
      <c r="O198" s="91" t="str">
        <f t="shared" si="25"/>
        <v/>
      </c>
      <c r="P198" s="91" t="str">
        <f t="shared" si="26"/>
        <v/>
      </c>
      <c r="Q198" s="91" t="str">
        <f t="shared" si="27"/>
        <v/>
      </c>
      <c r="R198" s="7" t="str">
        <f t="shared" si="28"/>
        <v/>
      </c>
    </row>
    <row r="199" spans="1:18" ht="18.75" x14ac:dyDescent="0.25">
      <c r="A199" s="30"/>
      <c r="B199" s="59"/>
      <c r="C199" s="22"/>
      <c r="E199" s="23" t="str">
        <f>IFERROR(VLOOKUP(C199,Table1[[كود]:[الصنف]],3,0),"")</f>
        <v/>
      </c>
      <c r="F199" s="21"/>
      <c r="G199" s="121" t="str">
        <f>IFERROR(INDEX(Table1[سعر البيع],MATCH(C199,Table1[كود],0)),"")</f>
        <v/>
      </c>
      <c r="I199" s="125" t="str">
        <f t="shared" si="22"/>
        <v/>
      </c>
      <c r="J199" s="35"/>
      <c r="L199" s="112">
        <f t="shared" si="23"/>
        <v>0</v>
      </c>
      <c r="N199" s="5" t="str">
        <f t="shared" si="24"/>
        <v/>
      </c>
      <c r="O199" s="91" t="str">
        <f t="shared" si="25"/>
        <v/>
      </c>
      <c r="P199" s="91" t="str">
        <f t="shared" si="26"/>
        <v/>
      </c>
      <c r="Q199" s="91" t="str">
        <f t="shared" si="27"/>
        <v/>
      </c>
      <c r="R199" s="7" t="str">
        <f t="shared" si="28"/>
        <v/>
      </c>
    </row>
    <row r="200" spans="1:18" ht="18.75" x14ac:dyDescent="0.25">
      <c r="A200" s="30"/>
      <c r="B200" s="59"/>
      <c r="C200" s="22"/>
      <c r="E200" s="23" t="str">
        <f>IFERROR(VLOOKUP(C200,Table1[[كود]:[الصنف]],3,0),"")</f>
        <v/>
      </c>
      <c r="F200" s="21"/>
      <c r="G200" s="121" t="str">
        <f>IFERROR(INDEX(Table1[سعر البيع],MATCH(C200,Table1[كود],0)),"")</f>
        <v/>
      </c>
      <c r="I200" s="125" t="str">
        <f t="shared" si="22"/>
        <v/>
      </c>
      <c r="J200" s="35"/>
      <c r="L200" s="112">
        <f t="shared" si="23"/>
        <v>0</v>
      </c>
      <c r="N200" s="5" t="str">
        <f t="shared" si="24"/>
        <v/>
      </c>
      <c r="O200" s="91" t="str">
        <f t="shared" si="25"/>
        <v/>
      </c>
      <c r="P200" s="91" t="str">
        <f t="shared" si="26"/>
        <v/>
      </c>
      <c r="Q200" s="91" t="str">
        <f t="shared" si="27"/>
        <v/>
      </c>
      <c r="R200" s="7" t="str">
        <f t="shared" si="28"/>
        <v/>
      </c>
    </row>
    <row r="201" spans="1:18" ht="18.75" x14ac:dyDescent="0.25">
      <c r="A201" s="30"/>
      <c r="B201" s="59"/>
      <c r="C201" s="22"/>
      <c r="E201" s="23" t="str">
        <f>IFERROR(VLOOKUP(C201,Table1[[كود]:[الصنف]],3,0),"")</f>
        <v/>
      </c>
      <c r="F201" s="21"/>
      <c r="G201" s="121" t="str">
        <f>IFERROR(INDEX(Table1[سعر البيع],MATCH(C201,Table1[كود],0)),"")</f>
        <v/>
      </c>
      <c r="I201" s="125" t="str">
        <f t="shared" si="22"/>
        <v/>
      </c>
      <c r="J201" s="35"/>
      <c r="L201" s="112">
        <f t="shared" si="23"/>
        <v>0</v>
      </c>
      <c r="N201" s="5" t="str">
        <f t="shared" si="24"/>
        <v/>
      </c>
      <c r="O201" s="91" t="str">
        <f t="shared" si="25"/>
        <v/>
      </c>
      <c r="P201" s="91" t="str">
        <f t="shared" si="26"/>
        <v/>
      </c>
      <c r="Q201" s="91" t="str">
        <f t="shared" si="27"/>
        <v/>
      </c>
      <c r="R201" s="7" t="str">
        <f t="shared" si="28"/>
        <v/>
      </c>
    </row>
    <row r="202" spans="1:18" ht="18.75" x14ac:dyDescent="0.25">
      <c r="A202" s="30"/>
      <c r="B202" s="59"/>
      <c r="C202" s="22"/>
      <c r="E202" s="23" t="str">
        <f>IFERROR(VLOOKUP(C202,Table1[[كود]:[الصنف]],3,0),"")</f>
        <v/>
      </c>
      <c r="F202" s="21"/>
      <c r="G202" s="121" t="str">
        <f>IFERROR(INDEX(Table1[سعر البيع],MATCH(C202,Table1[كود],0)),"")</f>
        <v/>
      </c>
      <c r="I202" s="125" t="str">
        <f t="shared" si="22"/>
        <v/>
      </c>
      <c r="J202" s="35"/>
      <c r="L202" s="112">
        <f t="shared" si="23"/>
        <v>0</v>
      </c>
      <c r="N202" s="5" t="str">
        <f t="shared" si="24"/>
        <v/>
      </c>
      <c r="O202" s="91" t="str">
        <f t="shared" si="25"/>
        <v/>
      </c>
      <c r="P202" s="91" t="str">
        <f t="shared" si="26"/>
        <v/>
      </c>
      <c r="Q202" s="91" t="str">
        <f t="shared" si="27"/>
        <v/>
      </c>
      <c r="R202" s="7" t="str">
        <f t="shared" si="28"/>
        <v/>
      </c>
    </row>
    <row r="203" spans="1:18" ht="18.75" x14ac:dyDescent="0.25">
      <c r="A203" s="30"/>
      <c r="B203" s="59"/>
      <c r="C203" s="22"/>
      <c r="E203" s="23" t="str">
        <f>IFERROR(VLOOKUP(C203,Table1[[كود]:[الصنف]],3,0),"")</f>
        <v/>
      </c>
      <c r="F203" s="21"/>
      <c r="G203" s="121" t="str">
        <f>IFERROR(INDEX(Table1[سعر البيع],MATCH(C203,Table1[كود],0)),"")</f>
        <v/>
      </c>
      <c r="I203" s="125" t="str">
        <f t="shared" si="22"/>
        <v/>
      </c>
      <c r="J203" s="35"/>
      <c r="L203" s="112">
        <f t="shared" si="23"/>
        <v>0</v>
      </c>
      <c r="N203" s="5" t="str">
        <f t="shared" si="24"/>
        <v/>
      </c>
      <c r="O203" s="91" t="str">
        <f t="shared" si="25"/>
        <v/>
      </c>
      <c r="P203" s="91" t="str">
        <f t="shared" si="26"/>
        <v/>
      </c>
      <c r="Q203" s="91" t="str">
        <f t="shared" si="27"/>
        <v/>
      </c>
      <c r="R203" s="7" t="str">
        <f t="shared" si="28"/>
        <v/>
      </c>
    </row>
    <row r="204" spans="1:18" ht="18.75" x14ac:dyDescent="0.25">
      <c r="A204" s="30"/>
      <c r="B204" s="59"/>
      <c r="C204" s="22"/>
      <c r="E204" s="23" t="str">
        <f>IFERROR(VLOOKUP(C204,Table1[[كود]:[الصنف]],3,0),"")</f>
        <v/>
      </c>
      <c r="F204" s="21"/>
      <c r="G204" s="121" t="str">
        <f>IFERROR(INDEX(Table1[سعر البيع],MATCH(C204,Table1[كود],0)),"")</f>
        <v/>
      </c>
      <c r="I204" s="125" t="str">
        <f t="shared" si="22"/>
        <v/>
      </c>
      <c r="J204" s="35"/>
      <c r="L204" s="112">
        <f t="shared" si="23"/>
        <v>0</v>
      </c>
      <c r="N204" s="5" t="str">
        <f t="shared" si="24"/>
        <v/>
      </c>
      <c r="O204" s="91" t="str">
        <f t="shared" si="25"/>
        <v/>
      </c>
      <c r="P204" s="91" t="str">
        <f t="shared" si="26"/>
        <v/>
      </c>
      <c r="Q204" s="91" t="str">
        <f t="shared" si="27"/>
        <v/>
      </c>
      <c r="R204" s="7" t="str">
        <f t="shared" si="28"/>
        <v/>
      </c>
    </row>
    <row r="205" spans="1:18" ht="18.75" x14ac:dyDescent="0.25">
      <c r="A205" s="30"/>
      <c r="B205" s="59"/>
      <c r="C205" s="22"/>
      <c r="E205" s="23" t="str">
        <f>IFERROR(VLOOKUP(C205,Table1[[كود]:[الصنف]],3,0),"")</f>
        <v/>
      </c>
      <c r="F205" s="21"/>
      <c r="G205" s="121" t="str">
        <f>IFERROR(INDEX(Table1[سعر البيع],MATCH(C205,Table1[كود],0)),"")</f>
        <v/>
      </c>
      <c r="I205" s="125" t="str">
        <f t="shared" si="22"/>
        <v/>
      </c>
      <c r="J205" s="35"/>
      <c r="L205" s="112">
        <f t="shared" si="23"/>
        <v>0</v>
      </c>
      <c r="N205" s="5" t="str">
        <f t="shared" si="24"/>
        <v/>
      </c>
      <c r="O205" s="91" t="str">
        <f t="shared" si="25"/>
        <v/>
      </c>
      <c r="P205" s="91" t="str">
        <f t="shared" si="26"/>
        <v/>
      </c>
      <c r="Q205" s="91" t="str">
        <f t="shared" si="27"/>
        <v/>
      </c>
      <c r="R205" s="7" t="str">
        <f t="shared" si="28"/>
        <v/>
      </c>
    </row>
    <row r="206" spans="1:18" ht="18.75" x14ac:dyDescent="0.25">
      <c r="A206" s="30"/>
      <c r="B206" s="59"/>
      <c r="C206" s="22"/>
      <c r="E206" s="23" t="str">
        <f>IFERROR(VLOOKUP(C206,Table1[[كود]:[الصنف]],3,0),"")</f>
        <v/>
      </c>
      <c r="F206" s="21"/>
      <c r="G206" s="121" t="str">
        <f>IFERROR(INDEX(Table1[سعر البيع],MATCH(C206,Table1[كود],0)),"")</f>
        <v/>
      </c>
      <c r="I206" s="125" t="str">
        <f t="shared" si="22"/>
        <v/>
      </c>
      <c r="J206" s="35"/>
      <c r="L206" s="112">
        <f t="shared" si="23"/>
        <v>0</v>
      </c>
      <c r="N206" s="5" t="str">
        <f t="shared" si="24"/>
        <v/>
      </c>
      <c r="O206" s="91" t="str">
        <f t="shared" si="25"/>
        <v/>
      </c>
      <c r="P206" s="91" t="str">
        <f t="shared" si="26"/>
        <v/>
      </c>
      <c r="Q206" s="91" t="str">
        <f t="shared" si="27"/>
        <v/>
      </c>
      <c r="R206" s="7" t="str">
        <f t="shared" si="28"/>
        <v/>
      </c>
    </row>
    <row r="207" spans="1:18" ht="18.75" x14ac:dyDescent="0.25">
      <c r="A207" s="30"/>
      <c r="B207" s="59"/>
      <c r="C207" s="22"/>
      <c r="E207" s="23" t="str">
        <f>IFERROR(VLOOKUP(C207,Table1[[كود]:[الصنف]],3,0),"")</f>
        <v/>
      </c>
      <c r="F207" s="21"/>
      <c r="G207" s="121" t="str">
        <f>IFERROR(INDEX(Table1[سعر البيع],MATCH(C207,Table1[كود],0)),"")</f>
        <v/>
      </c>
      <c r="I207" s="125" t="str">
        <f t="shared" si="22"/>
        <v/>
      </c>
      <c r="J207" s="35"/>
      <c r="L207" s="112">
        <f t="shared" si="23"/>
        <v>0</v>
      </c>
      <c r="N207" s="5" t="str">
        <f t="shared" si="24"/>
        <v/>
      </c>
      <c r="O207" s="91" t="str">
        <f t="shared" si="25"/>
        <v/>
      </c>
      <c r="P207" s="91" t="str">
        <f t="shared" si="26"/>
        <v/>
      </c>
      <c r="Q207" s="91" t="str">
        <f t="shared" si="27"/>
        <v/>
      </c>
      <c r="R207" s="7" t="str">
        <f t="shared" si="28"/>
        <v/>
      </c>
    </row>
    <row r="208" spans="1:18" ht="18.75" x14ac:dyDescent="0.25">
      <c r="A208" s="30"/>
      <c r="B208" s="59"/>
      <c r="C208" s="22"/>
      <c r="E208" s="23" t="str">
        <f>IFERROR(VLOOKUP(C208,Table1[[كود]:[الصنف]],3,0),"")</f>
        <v/>
      </c>
      <c r="F208" s="21"/>
      <c r="G208" s="121" t="str">
        <f>IFERROR(INDEX(Table1[سعر البيع],MATCH(C208,Table1[كود],0)),"")</f>
        <v/>
      </c>
      <c r="I208" s="125" t="str">
        <f t="shared" si="22"/>
        <v/>
      </c>
      <c r="J208" s="35"/>
      <c r="L208" s="112">
        <f t="shared" si="23"/>
        <v>0</v>
      </c>
      <c r="N208" s="5" t="str">
        <f t="shared" si="24"/>
        <v/>
      </c>
      <c r="O208" s="91" t="str">
        <f t="shared" si="25"/>
        <v/>
      </c>
      <c r="P208" s="91" t="str">
        <f t="shared" si="26"/>
        <v/>
      </c>
      <c r="Q208" s="91" t="str">
        <f t="shared" si="27"/>
        <v/>
      </c>
      <c r="R208" s="7" t="str">
        <f t="shared" si="28"/>
        <v/>
      </c>
    </row>
    <row r="209" spans="1:18" ht="18.75" x14ac:dyDescent="0.25">
      <c r="A209" s="30"/>
      <c r="B209" s="59"/>
      <c r="C209" s="22"/>
      <c r="E209" s="23" t="str">
        <f>IFERROR(VLOOKUP(C209,Table1[[كود]:[الصنف]],3,0),"")</f>
        <v/>
      </c>
      <c r="F209" s="21"/>
      <c r="G209" s="121" t="str">
        <f>IFERROR(INDEX(Table1[سعر البيع],MATCH(C209,Table1[كود],0)),"")</f>
        <v/>
      </c>
      <c r="I209" s="125" t="str">
        <f t="shared" si="22"/>
        <v/>
      </c>
      <c r="J209" s="35"/>
      <c r="L209" s="112">
        <f t="shared" si="23"/>
        <v>0</v>
      </c>
      <c r="N209" s="5" t="str">
        <f t="shared" si="24"/>
        <v/>
      </c>
      <c r="O209" s="91" t="str">
        <f t="shared" si="25"/>
        <v/>
      </c>
      <c r="P209" s="91" t="str">
        <f t="shared" si="26"/>
        <v/>
      </c>
      <c r="Q209" s="91" t="str">
        <f t="shared" si="27"/>
        <v/>
      </c>
      <c r="R209" s="7" t="str">
        <f t="shared" si="28"/>
        <v/>
      </c>
    </row>
    <row r="210" spans="1:18" ht="18.75" x14ac:dyDescent="0.25">
      <c r="A210" s="30"/>
      <c r="B210" s="59"/>
      <c r="C210" s="22"/>
      <c r="E210" s="23" t="str">
        <f>IFERROR(VLOOKUP(C210,Table1[[كود]:[الصنف]],3,0),"")</f>
        <v/>
      </c>
      <c r="F210" s="21"/>
      <c r="G210" s="121" t="str">
        <f>IFERROR(INDEX(Table1[سعر البيع],MATCH(C210,Table1[كود],0)),"")</f>
        <v/>
      </c>
      <c r="I210" s="125" t="str">
        <f t="shared" si="22"/>
        <v/>
      </c>
      <c r="J210" s="35"/>
      <c r="L210" s="112">
        <f t="shared" si="23"/>
        <v>0</v>
      </c>
      <c r="N210" s="5" t="str">
        <f t="shared" si="24"/>
        <v/>
      </c>
      <c r="O210" s="91" t="str">
        <f t="shared" si="25"/>
        <v/>
      </c>
      <c r="P210" s="91" t="str">
        <f t="shared" si="26"/>
        <v/>
      </c>
      <c r="Q210" s="91" t="str">
        <f t="shared" si="27"/>
        <v/>
      </c>
      <c r="R210" s="7" t="str">
        <f t="shared" si="28"/>
        <v/>
      </c>
    </row>
    <row r="211" spans="1:18" ht="18.75" x14ac:dyDescent="0.25">
      <c r="A211" s="30"/>
      <c r="B211" s="59"/>
      <c r="C211" s="22"/>
      <c r="E211" s="23" t="str">
        <f>IFERROR(VLOOKUP(C211,Table1[[كود]:[الصنف]],3,0),"")</f>
        <v/>
      </c>
      <c r="F211" s="21"/>
      <c r="G211" s="121" t="str">
        <f>IFERROR(INDEX(Table1[سعر البيع],MATCH(C211,Table1[كود],0)),"")</f>
        <v/>
      </c>
      <c r="I211" s="125" t="str">
        <f t="shared" si="22"/>
        <v/>
      </c>
      <c r="J211" s="35"/>
      <c r="L211" s="112">
        <f t="shared" si="23"/>
        <v>0</v>
      </c>
      <c r="N211" s="5" t="str">
        <f t="shared" si="24"/>
        <v/>
      </c>
      <c r="O211" s="91" t="str">
        <f t="shared" si="25"/>
        <v/>
      </c>
      <c r="P211" s="91" t="str">
        <f t="shared" si="26"/>
        <v/>
      </c>
      <c r="Q211" s="91" t="str">
        <f t="shared" si="27"/>
        <v/>
      </c>
      <c r="R211" s="7" t="str">
        <f t="shared" si="28"/>
        <v/>
      </c>
    </row>
    <row r="212" spans="1:18" ht="18.75" x14ac:dyDescent="0.25">
      <c r="A212" s="30"/>
      <c r="B212" s="59"/>
      <c r="C212" s="22"/>
      <c r="E212" s="23" t="str">
        <f>IFERROR(VLOOKUP(C212,Table1[[كود]:[الصنف]],3,0),"")</f>
        <v/>
      </c>
      <c r="F212" s="21"/>
      <c r="G212" s="121" t="str">
        <f>IFERROR(INDEX(Table1[سعر البيع],MATCH(C212,Table1[كود],0)),"")</f>
        <v/>
      </c>
      <c r="I212" s="125" t="str">
        <f t="shared" si="22"/>
        <v/>
      </c>
      <c r="J212" s="35"/>
      <c r="L212" s="112">
        <f t="shared" si="23"/>
        <v>0</v>
      </c>
      <c r="N212" s="5" t="str">
        <f t="shared" si="24"/>
        <v/>
      </c>
      <c r="O212" s="91" t="str">
        <f t="shared" si="25"/>
        <v/>
      </c>
      <c r="P212" s="91" t="str">
        <f t="shared" si="26"/>
        <v/>
      </c>
      <c r="Q212" s="91" t="str">
        <f t="shared" si="27"/>
        <v/>
      </c>
      <c r="R212" s="7" t="str">
        <f t="shared" si="28"/>
        <v/>
      </c>
    </row>
    <row r="213" spans="1:18" ht="18.75" x14ac:dyDescent="0.25">
      <c r="A213" s="30"/>
      <c r="B213" s="59"/>
      <c r="C213" s="22"/>
      <c r="E213" s="23" t="str">
        <f>IFERROR(VLOOKUP(C213,Table1[[كود]:[الصنف]],3,0),"")</f>
        <v/>
      </c>
      <c r="F213" s="21"/>
      <c r="G213" s="121" t="str">
        <f>IFERROR(INDEX(Table1[سعر البيع],MATCH(C213,Table1[كود],0)),"")</f>
        <v/>
      </c>
      <c r="I213" s="125" t="str">
        <f t="shared" si="22"/>
        <v/>
      </c>
      <c r="J213" s="35"/>
      <c r="L213" s="112">
        <f t="shared" si="23"/>
        <v>0</v>
      </c>
      <c r="N213" s="5" t="str">
        <f t="shared" si="24"/>
        <v/>
      </c>
      <c r="O213" s="91" t="str">
        <f t="shared" si="25"/>
        <v/>
      </c>
      <c r="P213" s="91" t="str">
        <f t="shared" si="26"/>
        <v/>
      </c>
      <c r="Q213" s="91" t="str">
        <f t="shared" si="27"/>
        <v/>
      </c>
      <c r="R213" s="7" t="str">
        <f t="shared" si="28"/>
        <v/>
      </c>
    </row>
    <row r="214" spans="1:18" ht="18.75" x14ac:dyDescent="0.25">
      <c r="A214" s="30"/>
      <c r="B214" s="59"/>
      <c r="C214" s="22"/>
      <c r="E214" s="23" t="str">
        <f>IFERROR(VLOOKUP(C214,Table1[[كود]:[الصنف]],3,0),"")</f>
        <v/>
      </c>
      <c r="F214" s="21"/>
      <c r="G214" s="121" t="str">
        <f>IFERROR(INDEX(Table1[سعر البيع],MATCH(C214,Table1[كود],0)),"")</f>
        <v/>
      </c>
      <c r="I214" s="125" t="str">
        <f t="shared" si="22"/>
        <v/>
      </c>
      <c r="J214" s="35"/>
      <c r="L214" s="112">
        <f t="shared" si="23"/>
        <v>0</v>
      </c>
      <c r="N214" s="5" t="str">
        <f t="shared" si="24"/>
        <v/>
      </c>
      <c r="O214" s="91" t="str">
        <f t="shared" si="25"/>
        <v/>
      </c>
      <c r="P214" s="91" t="str">
        <f t="shared" si="26"/>
        <v/>
      </c>
      <c r="Q214" s="91" t="str">
        <f t="shared" si="27"/>
        <v/>
      </c>
      <c r="R214" s="7" t="str">
        <f t="shared" si="28"/>
        <v/>
      </c>
    </row>
    <row r="215" spans="1:18" ht="18.75" x14ac:dyDescent="0.25">
      <c r="A215" s="30"/>
      <c r="B215" s="59"/>
      <c r="C215" s="22"/>
      <c r="E215" s="23" t="str">
        <f>IFERROR(VLOOKUP(C215,Table1[[كود]:[الصنف]],3,0),"")</f>
        <v/>
      </c>
      <c r="F215" s="21"/>
      <c r="G215" s="121" t="str">
        <f>IFERROR(INDEX(Table1[سعر البيع],MATCH(C215,Table1[كود],0)),"")</f>
        <v/>
      </c>
      <c r="I215" s="125" t="str">
        <f t="shared" si="22"/>
        <v/>
      </c>
      <c r="J215" s="35"/>
      <c r="L215" s="112">
        <f t="shared" si="23"/>
        <v>0</v>
      </c>
      <c r="N215" s="5" t="str">
        <f t="shared" si="24"/>
        <v/>
      </c>
      <c r="O215" s="91" t="str">
        <f t="shared" si="25"/>
        <v/>
      </c>
      <c r="P215" s="91" t="str">
        <f t="shared" si="26"/>
        <v/>
      </c>
      <c r="Q215" s="91" t="str">
        <f t="shared" si="27"/>
        <v/>
      </c>
      <c r="R215" s="7" t="str">
        <f t="shared" si="28"/>
        <v/>
      </c>
    </row>
    <row r="216" spans="1:18" ht="18.75" x14ac:dyDescent="0.25">
      <c r="A216" s="30"/>
      <c r="B216" s="59"/>
      <c r="C216" s="22"/>
      <c r="E216" s="23" t="str">
        <f>IFERROR(VLOOKUP(C216,Table1[[كود]:[الصنف]],3,0),"")</f>
        <v/>
      </c>
      <c r="F216" s="21"/>
      <c r="G216" s="121" t="str">
        <f>IFERROR(INDEX(Table1[سعر البيع],MATCH(C216,Table1[كود],0)),"")</f>
        <v/>
      </c>
      <c r="I216" s="125" t="str">
        <f t="shared" si="22"/>
        <v/>
      </c>
      <c r="J216" s="35"/>
      <c r="L216" s="112">
        <f t="shared" si="23"/>
        <v>0</v>
      </c>
      <c r="N216" s="5" t="str">
        <f t="shared" si="24"/>
        <v/>
      </c>
      <c r="O216" s="91" t="str">
        <f t="shared" si="25"/>
        <v/>
      </c>
      <c r="P216" s="91" t="str">
        <f t="shared" si="26"/>
        <v/>
      </c>
      <c r="Q216" s="91" t="str">
        <f t="shared" si="27"/>
        <v/>
      </c>
      <c r="R216" s="7" t="str">
        <f t="shared" si="28"/>
        <v/>
      </c>
    </row>
    <row r="217" spans="1:18" ht="18.75" x14ac:dyDescent="0.25">
      <c r="A217" s="30"/>
      <c r="B217" s="59"/>
      <c r="C217" s="22"/>
      <c r="E217" s="23" t="str">
        <f>IFERROR(VLOOKUP(C217,Table1[[كود]:[الصنف]],3,0),"")</f>
        <v/>
      </c>
      <c r="F217" s="21"/>
      <c r="G217" s="121" t="str">
        <f>IFERROR(INDEX(Table1[سعر البيع],MATCH(C217,Table1[كود],0)),"")</f>
        <v/>
      </c>
      <c r="I217" s="125" t="str">
        <f t="shared" si="22"/>
        <v/>
      </c>
      <c r="J217" s="35"/>
      <c r="L217" s="112">
        <f t="shared" si="23"/>
        <v>0</v>
      </c>
      <c r="N217" s="5" t="str">
        <f t="shared" si="24"/>
        <v/>
      </c>
      <c r="O217" s="91" t="str">
        <f t="shared" si="25"/>
        <v/>
      </c>
      <c r="P217" s="91" t="str">
        <f t="shared" si="26"/>
        <v/>
      </c>
      <c r="Q217" s="91" t="str">
        <f t="shared" si="27"/>
        <v/>
      </c>
      <c r="R217" s="7" t="str">
        <f t="shared" si="28"/>
        <v/>
      </c>
    </row>
    <row r="218" spans="1:18" ht="18.75" x14ac:dyDescent="0.25">
      <c r="A218" s="30"/>
      <c r="B218" s="59"/>
      <c r="C218" s="22"/>
      <c r="E218" s="23" t="str">
        <f>IFERROR(VLOOKUP(C218,Table1[[كود]:[الصنف]],3,0),"")</f>
        <v/>
      </c>
      <c r="F218" s="21"/>
      <c r="G218" s="121" t="str">
        <f>IFERROR(INDEX(Table1[سعر البيع],MATCH(C218,Table1[كود],0)),"")</f>
        <v/>
      </c>
      <c r="I218" s="125" t="str">
        <f t="shared" si="22"/>
        <v/>
      </c>
      <c r="J218" s="35"/>
      <c r="L218" s="112">
        <f t="shared" si="23"/>
        <v>0</v>
      </c>
      <c r="N218" s="5" t="str">
        <f t="shared" si="24"/>
        <v/>
      </c>
      <c r="O218" s="91" t="str">
        <f t="shared" si="25"/>
        <v/>
      </c>
      <c r="P218" s="91" t="str">
        <f t="shared" si="26"/>
        <v/>
      </c>
      <c r="Q218" s="91" t="str">
        <f t="shared" si="27"/>
        <v/>
      </c>
      <c r="R218" s="7" t="str">
        <f t="shared" si="28"/>
        <v/>
      </c>
    </row>
    <row r="219" spans="1:18" ht="18.75" x14ac:dyDescent="0.25">
      <c r="A219" s="30"/>
      <c r="B219" s="59"/>
      <c r="C219" s="22"/>
      <c r="E219" s="23" t="str">
        <f>IFERROR(VLOOKUP(C219,Table1[[كود]:[الصنف]],3,0),"")</f>
        <v/>
      </c>
      <c r="F219" s="21"/>
      <c r="G219" s="121" t="str">
        <f>IFERROR(INDEX(Table1[سعر البيع],MATCH(C219,Table1[كود],0)),"")</f>
        <v/>
      </c>
      <c r="I219" s="125" t="str">
        <f t="shared" si="22"/>
        <v/>
      </c>
      <c r="J219" s="35"/>
      <c r="L219" s="112">
        <f t="shared" si="23"/>
        <v>0</v>
      </c>
      <c r="N219" s="5" t="str">
        <f t="shared" si="24"/>
        <v/>
      </c>
      <c r="O219" s="91" t="str">
        <f t="shared" si="25"/>
        <v/>
      </c>
      <c r="P219" s="91" t="str">
        <f t="shared" si="26"/>
        <v/>
      </c>
      <c r="Q219" s="91" t="str">
        <f t="shared" si="27"/>
        <v/>
      </c>
      <c r="R219" s="7" t="str">
        <f t="shared" si="28"/>
        <v/>
      </c>
    </row>
    <row r="220" spans="1:18" ht="18.75" x14ac:dyDescent="0.25">
      <c r="A220" s="30"/>
      <c r="B220" s="59"/>
      <c r="C220" s="22"/>
      <c r="E220" s="23" t="str">
        <f>IFERROR(VLOOKUP(C220,Table1[[كود]:[الصنف]],3,0),"")</f>
        <v/>
      </c>
      <c r="F220" s="21"/>
      <c r="G220" s="121" t="str">
        <f>IFERROR(INDEX(Table1[سعر البيع],MATCH(C220,Table1[كود],0)),"")</f>
        <v/>
      </c>
      <c r="I220" s="125" t="str">
        <f t="shared" si="22"/>
        <v/>
      </c>
      <c r="J220" s="35"/>
      <c r="L220" s="112">
        <f t="shared" si="23"/>
        <v>0</v>
      </c>
      <c r="N220" s="5" t="str">
        <f t="shared" si="24"/>
        <v/>
      </c>
      <c r="O220" s="91" t="str">
        <f t="shared" si="25"/>
        <v/>
      </c>
      <c r="P220" s="91" t="str">
        <f t="shared" si="26"/>
        <v/>
      </c>
      <c r="Q220" s="91" t="str">
        <f t="shared" si="27"/>
        <v/>
      </c>
      <c r="R220" s="7" t="str">
        <f t="shared" si="28"/>
        <v/>
      </c>
    </row>
    <row r="221" spans="1:18" ht="18.75" x14ac:dyDescent="0.25">
      <c r="A221" s="30"/>
      <c r="B221" s="59"/>
      <c r="C221" s="22"/>
      <c r="E221" s="23" t="str">
        <f>IFERROR(VLOOKUP(C221,Table1[[كود]:[الصنف]],3,0),"")</f>
        <v/>
      </c>
      <c r="F221" s="21"/>
      <c r="G221" s="121" t="str">
        <f>IFERROR(INDEX(Table1[سعر البيع],MATCH(C221,Table1[كود],0)),"")</f>
        <v/>
      </c>
      <c r="I221" s="125" t="str">
        <f t="shared" si="22"/>
        <v/>
      </c>
      <c r="J221" s="35"/>
      <c r="L221" s="112">
        <f t="shared" si="23"/>
        <v>0</v>
      </c>
      <c r="N221" s="5" t="str">
        <f t="shared" si="24"/>
        <v/>
      </c>
      <c r="O221" s="91" t="str">
        <f t="shared" si="25"/>
        <v/>
      </c>
      <c r="P221" s="91" t="str">
        <f t="shared" si="26"/>
        <v/>
      </c>
      <c r="Q221" s="91" t="str">
        <f t="shared" si="27"/>
        <v/>
      </c>
      <c r="R221" s="7" t="str">
        <f t="shared" si="28"/>
        <v/>
      </c>
    </row>
    <row r="222" spans="1:18" ht="18.75" x14ac:dyDescent="0.25">
      <c r="A222" s="30"/>
      <c r="B222" s="59"/>
      <c r="C222" s="22"/>
      <c r="E222" s="23" t="str">
        <f>IFERROR(VLOOKUP(C222,Table1[[كود]:[الصنف]],3,0),"")</f>
        <v/>
      </c>
      <c r="F222" s="21"/>
      <c r="G222" s="121" t="str">
        <f>IFERROR(INDEX(Table1[سعر البيع],MATCH(C222,Table1[كود],0)),"")</f>
        <v/>
      </c>
      <c r="I222" s="125" t="str">
        <f t="shared" si="22"/>
        <v/>
      </c>
      <c r="J222" s="35"/>
      <c r="L222" s="112">
        <f t="shared" si="23"/>
        <v>0</v>
      </c>
      <c r="N222" s="5" t="str">
        <f t="shared" si="24"/>
        <v/>
      </c>
      <c r="O222" s="91" t="str">
        <f t="shared" si="25"/>
        <v/>
      </c>
      <c r="P222" s="91" t="str">
        <f t="shared" si="26"/>
        <v/>
      </c>
      <c r="Q222" s="91" t="str">
        <f t="shared" si="27"/>
        <v/>
      </c>
      <c r="R222" s="7" t="str">
        <f t="shared" si="28"/>
        <v/>
      </c>
    </row>
    <row r="223" spans="1:18" ht="18.75" x14ac:dyDescent="0.25">
      <c r="A223" s="30"/>
      <c r="B223" s="59"/>
      <c r="C223" s="22"/>
      <c r="E223" s="23" t="str">
        <f>IFERROR(VLOOKUP(C223,Table1[[كود]:[الصنف]],3,0),"")</f>
        <v/>
      </c>
      <c r="F223" s="21"/>
      <c r="G223" s="121" t="str">
        <f>IFERROR(INDEX(Table1[سعر البيع],MATCH(C223,Table1[كود],0)),"")</f>
        <v/>
      </c>
      <c r="I223" s="125" t="str">
        <f t="shared" si="22"/>
        <v/>
      </c>
      <c r="J223" s="35"/>
      <c r="L223" s="112">
        <f t="shared" si="23"/>
        <v>0</v>
      </c>
      <c r="N223" s="5" t="str">
        <f t="shared" si="24"/>
        <v/>
      </c>
      <c r="O223" s="91" t="str">
        <f t="shared" si="25"/>
        <v/>
      </c>
      <c r="P223" s="91" t="str">
        <f t="shared" si="26"/>
        <v/>
      </c>
      <c r="Q223" s="91" t="str">
        <f t="shared" si="27"/>
        <v/>
      </c>
      <c r="R223" s="7" t="str">
        <f t="shared" si="28"/>
        <v/>
      </c>
    </row>
    <row r="224" spans="1:18" ht="18.75" x14ac:dyDescent="0.25">
      <c r="A224" s="30"/>
      <c r="B224" s="59"/>
      <c r="C224" s="22"/>
      <c r="E224" s="23" t="str">
        <f>IFERROR(VLOOKUP(C224,Table1[[كود]:[الصنف]],3,0),"")</f>
        <v/>
      </c>
      <c r="F224" s="21"/>
      <c r="G224" s="121" t="str">
        <f>IFERROR(INDEX(Table1[سعر البيع],MATCH(C224,Table1[كود],0)),"")</f>
        <v/>
      </c>
      <c r="I224" s="125" t="str">
        <f t="shared" si="22"/>
        <v/>
      </c>
      <c r="J224" s="35"/>
      <c r="L224" s="112">
        <f t="shared" si="23"/>
        <v>0</v>
      </c>
      <c r="N224" s="5" t="str">
        <f t="shared" si="24"/>
        <v/>
      </c>
      <c r="O224" s="91" t="str">
        <f t="shared" si="25"/>
        <v/>
      </c>
      <c r="P224" s="91" t="str">
        <f t="shared" si="26"/>
        <v/>
      </c>
      <c r="Q224" s="91" t="str">
        <f t="shared" si="27"/>
        <v/>
      </c>
      <c r="R224" s="7" t="str">
        <f t="shared" si="28"/>
        <v/>
      </c>
    </row>
    <row r="225" spans="1:18" ht="18.75" x14ac:dyDescent="0.25">
      <c r="A225" s="30"/>
      <c r="B225" s="59"/>
      <c r="C225" s="22"/>
      <c r="E225" s="23" t="str">
        <f>IFERROR(VLOOKUP(C225,Table1[[كود]:[الصنف]],3,0),"")</f>
        <v/>
      </c>
      <c r="F225" s="21"/>
      <c r="G225" s="121" t="str">
        <f>IFERROR(INDEX(Table1[سعر البيع],MATCH(C225,Table1[كود],0)),"")</f>
        <v/>
      </c>
      <c r="I225" s="125" t="str">
        <f t="shared" si="22"/>
        <v/>
      </c>
      <c r="J225" s="35"/>
      <c r="L225" s="112">
        <f t="shared" si="23"/>
        <v>0</v>
      </c>
      <c r="N225" s="5" t="str">
        <f t="shared" si="24"/>
        <v/>
      </c>
      <c r="O225" s="91" t="str">
        <f t="shared" si="25"/>
        <v/>
      </c>
      <c r="P225" s="91" t="str">
        <f t="shared" si="26"/>
        <v/>
      </c>
      <c r="Q225" s="91" t="str">
        <f t="shared" si="27"/>
        <v/>
      </c>
      <c r="R225" s="7" t="str">
        <f t="shared" si="28"/>
        <v/>
      </c>
    </row>
    <row r="226" spans="1:18" ht="18.75" x14ac:dyDescent="0.25">
      <c r="A226" s="30"/>
      <c r="B226" s="59"/>
      <c r="C226" s="22"/>
      <c r="E226" s="23" t="str">
        <f>IFERROR(VLOOKUP(C226,Table1[[كود]:[الصنف]],3,0),"")</f>
        <v/>
      </c>
      <c r="F226" s="21"/>
      <c r="G226" s="121" t="str">
        <f>IFERROR(INDEX(Table1[سعر البيع],MATCH(C226,Table1[كود],0)),"")</f>
        <v/>
      </c>
      <c r="I226" s="125" t="str">
        <f t="shared" si="22"/>
        <v/>
      </c>
      <c r="J226" s="35"/>
      <c r="L226" s="112">
        <f t="shared" si="23"/>
        <v>0</v>
      </c>
      <c r="N226" s="5" t="str">
        <f t="shared" si="24"/>
        <v/>
      </c>
      <c r="O226" s="91" t="str">
        <f t="shared" si="25"/>
        <v/>
      </c>
      <c r="P226" s="91" t="str">
        <f t="shared" si="26"/>
        <v/>
      </c>
      <c r="Q226" s="91" t="str">
        <f t="shared" si="27"/>
        <v/>
      </c>
      <c r="R226" s="7" t="str">
        <f t="shared" si="28"/>
        <v/>
      </c>
    </row>
    <row r="227" spans="1:18" ht="18.75" x14ac:dyDescent="0.25">
      <c r="A227" s="30"/>
      <c r="B227" s="59"/>
      <c r="C227" s="22"/>
      <c r="E227" s="23" t="str">
        <f>IFERROR(VLOOKUP(C227,Table1[[كود]:[الصنف]],3,0),"")</f>
        <v/>
      </c>
      <c r="F227" s="21"/>
      <c r="G227" s="121" t="str">
        <f>IFERROR(INDEX(Table1[سعر البيع],MATCH(C227,Table1[كود],0)),"")</f>
        <v/>
      </c>
      <c r="I227" s="125" t="str">
        <f t="shared" si="22"/>
        <v/>
      </c>
      <c r="J227" s="35"/>
      <c r="L227" s="112">
        <f t="shared" si="23"/>
        <v>0</v>
      </c>
      <c r="N227" s="5" t="str">
        <f t="shared" si="24"/>
        <v/>
      </c>
      <c r="O227" s="91" t="str">
        <f t="shared" si="25"/>
        <v/>
      </c>
      <c r="P227" s="91" t="str">
        <f t="shared" si="26"/>
        <v/>
      </c>
      <c r="Q227" s="91" t="str">
        <f t="shared" si="27"/>
        <v/>
      </c>
      <c r="R227" s="7" t="str">
        <f t="shared" si="28"/>
        <v/>
      </c>
    </row>
    <row r="228" spans="1:18" ht="18.75" x14ac:dyDescent="0.25">
      <c r="A228" s="30"/>
      <c r="B228" s="59"/>
      <c r="C228" s="22"/>
      <c r="E228" s="23" t="str">
        <f>IFERROR(VLOOKUP(C228,Table1[[كود]:[الصنف]],3,0),"")</f>
        <v/>
      </c>
      <c r="F228" s="21"/>
      <c r="G228" s="121" t="str">
        <f>IFERROR(INDEX(Table1[سعر البيع],MATCH(C228,Table1[كود],0)),"")</f>
        <v/>
      </c>
      <c r="I228" s="125" t="str">
        <f t="shared" si="22"/>
        <v/>
      </c>
      <c r="J228" s="35"/>
      <c r="L228" s="112">
        <f t="shared" si="23"/>
        <v>0</v>
      </c>
      <c r="N228" s="5" t="str">
        <f t="shared" si="24"/>
        <v/>
      </c>
      <c r="O228" s="91" t="str">
        <f t="shared" si="25"/>
        <v/>
      </c>
      <c r="P228" s="91" t="str">
        <f t="shared" si="26"/>
        <v/>
      </c>
      <c r="Q228" s="91" t="str">
        <f t="shared" si="27"/>
        <v/>
      </c>
      <c r="R228" s="7" t="str">
        <f t="shared" si="28"/>
        <v/>
      </c>
    </row>
    <row r="229" spans="1:18" ht="18.75" x14ac:dyDescent="0.25">
      <c r="A229" s="30"/>
      <c r="B229" s="59"/>
      <c r="C229" s="22"/>
      <c r="E229" s="23" t="str">
        <f>IFERROR(VLOOKUP(C229,Table1[[كود]:[الصنف]],3,0),"")</f>
        <v/>
      </c>
      <c r="F229" s="21"/>
      <c r="G229" s="121" t="str">
        <f>IFERROR(INDEX(Table1[سعر البيع],MATCH(C229,Table1[كود],0)),"")</f>
        <v/>
      </c>
      <c r="I229" s="125" t="str">
        <f t="shared" si="22"/>
        <v/>
      </c>
      <c r="J229" s="35"/>
      <c r="L229" s="112">
        <f t="shared" si="23"/>
        <v>0</v>
      </c>
      <c r="N229" s="5" t="str">
        <f t="shared" si="24"/>
        <v/>
      </c>
      <c r="O229" s="91" t="str">
        <f t="shared" si="25"/>
        <v/>
      </c>
      <c r="P229" s="91" t="str">
        <f t="shared" si="26"/>
        <v/>
      </c>
      <c r="Q229" s="91" t="str">
        <f t="shared" si="27"/>
        <v/>
      </c>
      <c r="R229" s="7" t="str">
        <f t="shared" si="28"/>
        <v/>
      </c>
    </row>
    <row r="230" spans="1:18" ht="18.75" x14ac:dyDescent="0.25">
      <c r="A230" s="30"/>
      <c r="B230" s="59"/>
      <c r="C230" s="22"/>
      <c r="E230" s="23" t="str">
        <f>IFERROR(VLOOKUP(C230,Table1[[كود]:[الصنف]],3,0),"")</f>
        <v/>
      </c>
      <c r="F230" s="21"/>
      <c r="G230" s="121" t="str">
        <f>IFERROR(INDEX(Table1[سعر البيع],MATCH(C230,Table1[كود],0)),"")</f>
        <v/>
      </c>
      <c r="I230" s="125" t="str">
        <f t="shared" si="22"/>
        <v/>
      </c>
      <c r="J230" s="35"/>
      <c r="L230" s="112">
        <f t="shared" si="23"/>
        <v>0</v>
      </c>
      <c r="N230" s="5" t="str">
        <f t="shared" si="24"/>
        <v/>
      </c>
      <c r="O230" s="91" t="str">
        <f t="shared" si="25"/>
        <v/>
      </c>
      <c r="P230" s="91" t="str">
        <f t="shared" si="26"/>
        <v/>
      </c>
      <c r="Q230" s="91" t="str">
        <f t="shared" si="27"/>
        <v/>
      </c>
      <c r="R230" s="7" t="str">
        <f t="shared" si="28"/>
        <v/>
      </c>
    </row>
    <row r="231" spans="1:18" ht="18.75" x14ac:dyDescent="0.25">
      <c r="A231" s="30"/>
      <c r="B231" s="59"/>
      <c r="C231" s="22"/>
      <c r="E231" s="23" t="str">
        <f>IFERROR(VLOOKUP(C231,Table1[[كود]:[الصنف]],3,0),"")</f>
        <v/>
      </c>
      <c r="F231" s="21"/>
      <c r="G231" s="121" t="str">
        <f>IFERROR(INDEX(Table1[سعر البيع],MATCH(C231,Table1[كود],0)),"")</f>
        <v/>
      </c>
      <c r="I231" s="125" t="str">
        <f t="shared" si="22"/>
        <v/>
      </c>
      <c r="J231" s="35"/>
      <c r="L231" s="112">
        <f t="shared" si="23"/>
        <v>0</v>
      </c>
      <c r="N231" s="5" t="str">
        <f t="shared" si="24"/>
        <v/>
      </c>
      <c r="O231" s="91" t="str">
        <f t="shared" si="25"/>
        <v/>
      </c>
      <c r="P231" s="91" t="str">
        <f t="shared" si="26"/>
        <v/>
      </c>
      <c r="Q231" s="91" t="str">
        <f t="shared" si="27"/>
        <v/>
      </c>
      <c r="R231" s="7" t="str">
        <f t="shared" si="28"/>
        <v/>
      </c>
    </row>
    <row r="232" spans="1:18" ht="18.75" x14ac:dyDescent="0.25">
      <c r="A232" s="30"/>
      <c r="B232" s="59"/>
      <c r="C232" s="22"/>
      <c r="E232" s="23" t="str">
        <f>IFERROR(VLOOKUP(C232,Table1[[كود]:[الصنف]],3,0),"")</f>
        <v/>
      </c>
      <c r="F232" s="21"/>
      <c r="G232" s="121" t="str">
        <f>IFERROR(INDEX(Table1[سعر البيع],MATCH(C232,Table1[كود],0)),"")</f>
        <v/>
      </c>
      <c r="I232" s="125" t="str">
        <f t="shared" ref="I232:I295" si="29">IFERROR((G232*F232)-H232,"")</f>
        <v/>
      </c>
      <c r="J232" s="35"/>
      <c r="L232" s="112">
        <f t="shared" si="23"/>
        <v>0</v>
      </c>
      <c r="N232" s="5" t="str">
        <f t="shared" si="24"/>
        <v/>
      </c>
      <c r="O232" s="91" t="str">
        <f t="shared" si="25"/>
        <v/>
      </c>
      <c r="P232" s="91" t="str">
        <f t="shared" si="26"/>
        <v/>
      </c>
      <c r="Q232" s="91" t="str">
        <f t="shared" si="27"/>
        <v/>
      </c>
      <c r="R232" s="7" t="str">
        <f t="shared" si="28"/>
        <v/>
      </c>
    </row>
    <row r="233" spans="1:18" ht="18.75" x14ac:dyDescent="0.25">
      <c r="A233" s="30"/>
      <c r="B233" s="59"/>
      <c r="C233" s="22"/>
      <c r="E233" s="23" t="str">
        <f>IFERROR(VLOOKUP(C233,Table1[[كود]:[الصنف]],3,0),"")</f>
        <v/>
      </c>
      <c r="F233" s="21"/>
      <c r="G233" s="121" t="str">
        <f>IFERROR(INDEX(Table1[سعر البيع],MATCH(C233,Table1[كود],0)),"")</f>
        <v/>
      </c>
      <c r="I233" s="125" t="str">
        <f t="shared" si="29"/>
        <v/>
      </c>
      <c r="J233" s="35"/>
      <c r="L233" s="112">
        <f t="shared" ref="L233:L296" si="30">SUM(J233,K233/10,H233)</f>
        <v>0</v>
      </c>
      <c r="N233" s="5" t="str">
        <f t="shared" si="24"/>
        <v/>
      </c>
      <c r="O233" s="91" t="str">
        <f t="shared" si="25"/>
        <v/>
      </c>
      <c r="P233" s="91" t="str">
        <f t="shared" si="26"/>
        <v/>
      </c>
      <c r="Q233" s="91" t="str">
        <f t="shared" si="27"/>
        <v/>
      </c>
      <c r="R233" s="7" t="str">
        <f t="shared" si="28"/>
        <v/>
      </c>
    </row>
    <row r="234" spans="1:18" ht="18.75" x14ac:dyDescent="0.25">
      <c r="A234" s="30"/>
      <c r="B234" s="59"/>
      <c r="C234" s="22"/>
      <c r="E234" s="23" t="str">
        <f>IFERROR(VLOOKUP(C234,Table1[[كود]:[الصنف]],3,0),"")</f>
        <v/>
      </c>
      <c r="F234" s="21"/>
      <c r="G234" s="121" t="str">
        <f>IFERROR(INDEX(Table1[سعر البيع],MATCH(C234,Table1[كود],0)),"")</f>
        <v/>
      </c>
      <c r="I234" s="125" t="str">
        <f t="shared" si="29"/>
        <v/>
      </c>
      <c r="J234" s="35"/>
      <c r="L234" s="112">
        <f t="shared" si="30"/>
        <v>0</v>
      </c>
      <c r="N234" s="5" t="str">
        <f t="shared" si="24"/>
        <v/>
      </c>
      <c r="O234" s="91" t="str">
        <f t="shared" si="25"/>
        <v/>
      </c>
      <c r="P234" s="91" t="str">
        <f t="shared" si="26"/>
        <v/>
      </c>
      <c r="Q234" s="91" t="str">
        <f t="shared" si="27"/>
        <v/>
      </c>
      <c r="R234" s="7" t="str">
        <f t="shared" si="28"/>
        <v/>
      </c>
    </row>
    <row r="235" spans="1:18" ht="18.75" x14ac:dyDescent="0.25">
      <c r="A235" s="30"/>
      <c r="B235" s="59"/>
      <c r="C235" s="22"/>
      <c r="E235" s="23" t="str">
        <f>IFERROR(VLOOKUP(C235,Table1[[كود]:[الصنف]],3,0),"")</f>
        <v/>
      </c>
      <c r="F235" s="21"/>
      <c r="G235" s="121" t="str">
        <f>IFERROR(INDEX(Table1[سعر البيع],MATCH(C235,Table1[كود],0)),"")</f>
        <v/>
      </c>
      <c r="I235" s="125" t="str">
        <f t="shared" si="29"/>
        <v/>
      </c>
      <c r="J235" s="35"/>
      <c r="L235" s="112">
        <f t="shared" si="30"/>
        <v>0</v>
      </c>
      <c r="N235" s="5" t="str">
        <f t="shared" si="24"/>
        <v/>
      </c>
      <c r="O235" s="91" t="str">
        <f t="shared" si="25"/>
        <v/>
      </c>
      <c r="P235" s="91" t="str">
        <f t="shared" si="26"/>
        <v/>
      </c>
      <c r="Q235" s="91" t="str">
        <f t="shared" si="27"/>
        <v/>
      </c>
      <c r="R235" s="7" t="str">
        <f t="shared" si="28"/>
        <v/>
      </c>
    </row>
    <row r="236" spans="1:18" ht="18.75" x14ac:dyDescent="0.25">
      <c r="A236" s="30"/>
      <c r="B236" s="59"/>
      <c r="C236" s="22"/>
      <c r="E236" s="23" t="str">
        <f>IFERROR(VLOOKUP(C236,Table1[[كود]:[الصنف]],3,0),"")</f>
        <v/>
      </c>
      <c r="F236" s="21"/>
      <c r="G236" s="121" t="str">
        <f>IFERROR(INDEX(Table1[سعر البيع],MATCH(C236,Table1[كود],0)),"")</f>
        <v/>
      </c>
      <c r="I236" s="125" t="str">
        <f t="shared" si="29"/>
        <v/>
      </c>
      <c r="J236" s="35"/>
      <c r="L236" s="112">
        <f t="shared" si="30"/>
        <v>0</v>
      </c>
      <c r="N236" s="5" t="str">
        <f t="shared" si="24"/>
        <v/>
      </c>
      <c r="O236" s="91" t="str">
        <f t="shared" si="25"/>
        <v/>
      </c>
      <c r="P236" s="91" t="str">
        <f t="shared" si="26"/>
        <v/>
      </c>
      <c r="Q236" s="91" t="str">
        <f t="shared" si="27"/>
        <v/>
      </c>
      <c r="R236" s="7" t="str">
        <f t="shared" si="28"/>
        <v/>
      </c>
    </row>
    <row r="237" spans="1:18" ht="18.75" x14ac:dyDescent="0.25">
      <c r="A237" s="30"/>
      <c r="B237" s="59"/>
      <c r="C237" s="22"/>
      <c r="E237" s="23" t="str">
        <f>IFERROR(VLOOKUP(C237,Table1[[كود]:[الصنف]],3,0),"")</f>
        <v/>
      </c>
      <c r="F237" s="21"/>
      <c r="G237" s="121" t="str">
        <f>IFERROR(INDEX(Table1[سعر البيع],MATCH(C237,Table1[كود],0)),"")</f>
        <v/>
      </c>
      <c r="I237" s="125" t="str">
        <f t="shared" si="29"/>
        <v/>
      </c>
      <c r="J237" s="35"/>
      <c r="L237" s="112">
        <f t="shared" si="30"/>
        <v>0</v>
      </c>
      <c r="N237" s="5" t="str">
        <f t="shared" si="24"/>
        <v/>
      </c>
      <c r="O237" s="91" t="str">
        <f t="shared" si="25"/>
        <v/>
      </c>
      <c r="P237" s="91" t="str">
        <f t="shared" si="26"/>
        <v/>
      </c>
      <c r="Q237" s="91" t="str">
        <f t="shared" si="27"/>
        <v/>
      </c>
      <c r="R237" s="7" t="str">
        <f t="shared" si="28"/>
        <v/>
      </c>
    </row>
    <row r="238" spans="1:18" ht="18.75" x14ac:dyDescent="0.25">
      <c r="A238" s="30"/>
      <c r="B238" s="59"/>
      <c r="C238" s="22"/>
      <c r="E238" s="23" t="str">
        <f>IFERROR(VLOOKUP(C238,Table1[[كود]:[الصنف]],3,0),"")</f>
        <v/>
      </c>
      <c r="F238" s="21"/>
      <c r="G238" s="121" t="str">
        <f>IFERROR(INDEX(Table1[سعر البيع],MATCH(C238,Table1[كود],0)),"")</f>
        <v/>
      </c>
      <c r="I238" s="125" t="str">
        <f t="shared" si="29"/>
        <v/>
      </c>
      <c r="J238" s="35"/>
      <c r="L238" s="112">
        <f t="shared" si="30"/>
        <v>0</v>
      </c>
      <c r="N238" s="5" t="str">
        <f t="shared" si="24"/>
        <v/>
      </c>
      <c r="O238" s="91" t="str">
        <f t="shared" si="25"/>
        <v/>
      </c>
      <c r="P238" s="91" t="str">
        <f t="shared" si="26"/>
        <v/>
      </c>
      <c r="Q238" s="91" t="str">
        <f t="shared" si="27"/>
        <v/>
      </c>
      <c r="R238" s="7" t="str">
        <f t="shared" si="28"/>
        <v/>
      </c>
    </row>
    <row r="239" spans="1:18" ht="18.75" x14ac:dyDescent="0.25">
      <c r="A239" s="30"/>
      <c r="B239" s="59"/>
      <c r="C239" s="22"/>
      <c r="E239" s="23" t="str">
        <f>IFERROR(VLOOKUP(C239,Table1[[كود]:[الصنف]],3,0),"")</f>
        <v/>
      </c>
      <c r="F239" s="21"/>
      <c r="G239" s="121" t="str">
        <f>IFERROR(INDEX(Table1[سعر البيع],MATCH(C239,Table1[كود],0)),"")</f>
        <v/>
      </c>
      <c r="I239" s="125" t="str">
        <f t="shared" si="29"/>
        <v/>
      </c>
      <c r="J239" s="35"/>
      <c r="L239" s="112">
        <f t="shared" si="30"/>
        <v>0</v>
      </c>
      <c r="N239" s="5" t="str">
        <f t="shared" si="24"/>
        <v/>
      </c>
      <c r="O239" s="91" t="str">
        <f t="shared" si="25"/>
        <v/>
      </c>
      <c r="P239" s="91" t="str">
        <f t="shared" si="26"/>
        <v/>
      </c>
      <c r="Q239" s="91" t="str">
        <f t="shared" si="27"/>
        <v/>
      </c>
      <c r="R239" s="7" t="str">
        <f t="shared" si="28"/>
        <v/>
      </c>
    </row>
    <row r="240" spans="1:18" ht="18.75" x14ac:dyDescent="0.25">
      <c r="A240" s="30"/>
      <c r="B240" s="59"/>
      <c r="C240" s="22"/>
      <c r="E240" s="23" t="str">
        <f>IFERROR(VLOOKUP(C240,Table1[[كود]:[الصنف]],3,0),"")</f>
        <v/>
      </c>
      <c r="F240" s="21"/>
      <c r="G240" s="121" t="str">
        <f>IFERROR(INDEX(Table1[سعر البيع],MATCH(C240,Table1[كود],0)),"")</f>
        <v/>
      </c>
      <c r="I240" s="125" t="str">
        <f t="shared" si="29"/>
        <v/>
      </c>
      <c r="J240" s="35"/>
      <c r="L240" s="112">
        <f t="shared" si="30"/>
        <v>0</v>
      </c>
      <c r="N240" s="5" t="str">
        <f t="shared" si="24"/>
        <v/>
      </c>
      <c r="O240" s="91" t="str">
        <f t="shared" si="25"/>
        <v/>
      </c>
      <c r="P240" s="91" t="str">
        <f t="shared" si="26"/>
        <v/>
      </c>
      <c r="Q240" s="91" t="str">
        <f t="shared" si="27"/>
        <v/>
      </c>
      <c r="R240" s="7" t="str">
        <f t="shared" si="28"/>
        <v/>
      </c>
    </row>
    <row r="241" spans="1:18" ht="18.75" x14ac:dyDescent="0.25">
      <c r="A241" s="30"/>
      <c r="B241" s="59"/>
      <c r="C241" s="22"/>
      <c r="E241" s="23" t="str">
        <f>IFERROR(VLOOKUP(C241,Table1[[كود]:[الصنف]],3,0),"")</f>
        <v/>
      </c>
      <c r="F241" s="21"/>
      <c r="G241" s="121" t="str">
        <f>IFERROR(INDEX(Table1[سعر البيع],MATCH(C241,Table1[كود],0)),"")</f>
        <v/>
      </c>
      <c r="I241" s="125" t="str">
        <f t="shared" si="29"/>
        <v/>
      </c>
      <c r="J241" s="35"/>
      <c r="L241" s="112">
        <f t="shared" si="30"/>
        <v>0</v>
      </c>
      <c r="N241" s="5" t="str">
        <f t="shared" si="24"/>
        <v/>
      </c>
      <c r="O241" s="91" t="str">
        <f t="shared" si="25"/>
        <v/>
      </c>
      <c r="P241" s="91" t="str">
        <f t="shared" si="26"/>
        <v/>
      </c>
      <c r="Q241" s="91" t="str">
        <f t="shared" si="27"/>
        <v/>
      </c>
      <c r="R241" s="7" t="str">
        <f t="shared" si="28"/>
        <v/>
      </c>
    </row>
    <row r="242" spans="1:18" ht="18.75" x14ac:dyDescent="0.25">
      <c r="A242" s="30"/>
      <c r="B242" s="59"/>
      <c r="C242" s="22"/>
      <c r="E242" s="23" t="str">
        <f>IFERROR(VLOOKUP(C242,Table1[[كود]:[الصنف]],3,0),"")</f>
        <v/>
      </c>
      <c r="F242" s="21"/>
      <c r="G242" s="121" t="str">
        <f>IFERROR(INDEX(Table1[سعر البيع],MATCH(C242,Table1[كود],0)),"")</f>
        <v/>
      </c>
      <c r="I242" s="125" t="str">
        <f t="shared" si="29"/>
        <v/>
      </c>
      <c r="J242" s="35"/>
      <c r="L242" s="112">
        <f t="shared" si="30"/>
        <v>0</v>
      </c>
      <c r="N242" s="5" t="str">
        <f t="shared" si="24"/>
        <v/>
      </c>
      <c r="O242" s="91" t="str">
        <f t="shared" si="25"/>
        <v/>
      </c>
      <c r="P242" s="91" t="str">
        <f t="shared" si="26"/>
        <v/>
      </c>
      <c r="Q242" s="91" t="str">
        <f t="shared" si="27"/>
        <v/>
      </c>
      <c r="R242" s="7" t="str">
        <f t="shared" si="28"/>
        <v/>
      </c>
    </row>
    <row r="243" spans="1:18" ht="18.75" x14ac:dyDescent="0.25">
      <c r="A243" s="30"/>
      <c r="B243" s="59"/>
      <c r="C243" s="22"/>
      <c r="E243" s="23" t="str">
        <f>IFERROR(VLOOKUP(C243,Table1[[كود]:[الصنف]],3,0),"")</f>
        <v/>
      </c>
      <c r="F243" s="21"/>
      <c r="G243" s="121" t="str">
        <f>IFERROR(INDEX(Table1[سعر البيع],MATCH(C243,Table1[كود],0)),"")</f>
        <v/>
      </c>
      <c r="I243" s="125" t="str">
        <f t="shared" si="29"/>
        <v/>
      </c>
      <c r="J243" s="35"/>
      <c r="L243" s="112">
        <f t="shared" si="30"/>
        <v>0</v>
      </c>
      <c r="N243" s="5" t="str">
        <f t="shared" si="24"/>
        <v/>
      </c>
      <c r="O243" s="91" t="str">
        <f t="shared" si="25"/>
        <v/>
      </c>
      <c r="P243" s="91" t="str">
        <f t="shared" si="26"/>
        <v/>
      </c>
      <c r="Q243" s="91" t="str">
        <f t="shared" si="27"/>
        <v/>
      </c>
      <c r="R243" s="7" t="str">
        <f t="shared" si="28"/>
        <v/>
      </c>
    </row>
    <row r="244" spans="1:18" ht="18.75" x14ac:dyDescent="0.25">
      <c r="A244" s="30"/>
      <c r="B244" s="59"/>
      <c r="C244" s="22"/>
      <c r="E244" s="23" t="str">
        <f>IFERROR(VLOOKUP(C244,Table1[[كود]:[الصنف]],3,0),"")</f>
        <v/>
      </c>
      <c r="F244" s="21"/>
      <c r="G244" s="121" t="str">
        <f>IFERROR(INDEX(Table1[سعر البيع],MATCH(C244,Table1[كود],0)),"")</f>
        <v/>
      </c>
      <c r="I244" s="125" t="str">
        <f t="shared" si="29"/>
        <v/>
      </c>
      <c r="J244" s="35"/>
      <c r="L244" s="112">
        <f t="shared" si="30"/>
        <v>0</v>
      </c>
      <c r="N244" s="5" t="str">
        <f t="shared" si="24"/>
        <v/>
      </c>
      <c r="O244" s="91" t="str">
        <f t="shared" si="25"/>
        <v/>
      </c>
      <c r="P244" s="91" t="str">
        <f t="shared" si="26"/>
        <v/>
      </c>
      <c r="Q244" s="91" t="str">
        <f t="shared" si="27"/>
        <v/>
      </c>
      <c r="R244" s="7" t="str">
        <f t="shared" si="28"/>
        <v/>
      </c>
    </row>
    <row r="245" spans="1:18" ht="18.75" x14ac:dyDescent="0.25">
      <c r="A245" s="30"/>
      <c r="B245" s="59"/>
      <c r="C245" s="22"/>
      <c r="E245" s="23" t="str">
        <f>IFERROR(VLOOKUP(C245,Table1[[كود]:[الصنف]],3,0),"")</f>
        <v/>
      </c>
      <c r="F245" s="21"/>
      <c r="G245" s="121" t="str">
        <f>IFERROR(INDEX(Table1[سعر البيع],MATCH(C245,Table1[كود],0)),"")</f>
        <v/>
      </c>
      <c r="I245" s="125" t="str">
        <f t="shared" si="29"/>
        <v/>
      </c>
      <c r="J245" s="35"/>
      <c r="L245" s="112">
        <f t="shared" si="30"/>
        <v>0</v>
      </c>
      <c r="N245" s="5" t="str">
        <f t="shared" si="24"/>
        <v/>
      </c>
      <c r="O245" s="91" t="str">
        <f t="shared" si="25"/>
        <v/>
      </c>
      <c r="P245" s="91" t="str">
        <f t="shared" si="26"/>
        <v/>
      </c>
      <c r="Q245" s="91" t="str">
        <f t="shared" si="27"/>
        <v/>
      </c>
      <c r="R245" s="7" t="str">
        <f t="shared" si="28"/>
        <v/>
      </c>
    </row>
    <row r="246" spans="1:18" ht="18.75" x14ac:dyDescent="0.25">
      <c r="A246" s="30"/>
      <c r="B246" s="59"/>
      <c r="C246" s="22"/>
      <c r="E246" s="23" t="str">
        <f>IFERROR(VLOOKUP(C246,Table1[[كود]:[الصنف]],3,0),"")</f>
        <v/>
      </c>
      <c r="F246" s="21"/>
      <c r="G246" s="121" t="str">
        <f>IFERROR(INDEX(Table1[سعر البيع],MATCH(C246,Table1[كود],0)),"")</f>
        <v/>
      </c>
      <c r="I246" s="125" t="str">
        <f t="shared" si="29"/>
        <v/>
      </c>
      <c r="J246" s="35"/>
      <c r="L246" s="112">
        <f t="shared" si="30"/>
        <v>0</v>
      </c>
      <c r="N246" s="5" t="str">
        <f t="shared" si="24"/>
        <v/>
      </c>
      <c r="O246" s="91" t="str">
        <f t="shared" si="25"/>
        <v/>
      </c>
      <c r="P246" s="91" t="str">
        <f t="shared" si="26"/>
        <v/>
      </c>
      <c r="Q246" s="91" t="str">
        <f t="shared" si="27"/>
        <v/>
      </c>
      <c r="R246" s="7" t="str">
        <f t="shared" si="28"/>
        <v/>
      </c>
    </row>
    <row r="247" spans="1:18" ht="18.75" x14ac:dyDescent="0.25">
      <c r="A247" s="30"/>
      <c r="B247" s="59"/>
      <c r="C247" s="22"/>
      <c r="E247" s="23" t="str">
        <f>IFERROR(VLOOKUP(C247,Table1[[كود]:[الصنف]],3,0),"")</f>
        <v/>
      </c>
      <c r="F247" s="21"/>
      <c r="G247" s="121" t="str">
        <f>IFERROR(INDEX(Table1[سعر البيع],MATCH(C247,Table1[كود],0)),"")</f>
        <v/>
      </c>
      <c r="I247" s="125" t="str">
        <f t="shared" si="29"/>
        <v/>
      </c>
      <c r="J247" s="35"/>
      <c r="L247" s="112">
        <f t="shared" si="30"/>
        <v>0</v>
      </c>
      <c r="N247" s="5" t="str">
        <f t="shared" si="24"/>
        <v/>
      </c>
      <c r="O247" s="91" t="str">
        <f t="shared" si="25"/>
        <v/>
      </c>
      <c r="P247" s="91" t="str">
        <f t="shared" si="26"/>
        <v/>
      </c>
      <c r="Q247" s="91" t="str">
        <f t="shared" si="27"/>
        <v/>
      </c>
      <c r="R247" s="7" t="str">
        <f t="shared" si="28"/>
        <v/>
      </c>
    </row>
    <row r="248" spans="1:18" ht="18.75" x14ac:dyDescent="0.25">
      <c r="A248" s="30"/>
      <c r="B248" s="59"/>
      <c r="C248" s="22"/>
      <c r="E248" s="23" t="str">
        <f>IFERROR(VLOOKUP(C248,Table1[[كود]:[الصنف]],3,0),"")</f>
        <v/>
      </c>
      <c r="F248" s="21"/>
      <c r="G248" s="121" t="str">
        <f>IFERROR(INDEX(Table1[سعر البيع],MATCH(C248,Table1[كود],0)),"")</f>
        <v/>
      </c>
      <c r="I248" s="125" t="str">
        <f t="shared" si="29"/>
        <v/>
      </c>
      <c r="J248" s="35"/>
      <c r="L248" s="112">
        <f t="shared" si="30"/>
        <v>0</v>
      </c>
      <c r="N248" s="5" t="str">
        <f t="shared" si="24"/>
        <v/>
      </c>
      <c r="O248" s="91" t="str">
        <f t="shared" si="25"/>
        <v/>
      </c>
      <c r="P248" s="91" t="str">
        <f t="shared" si="26"/>
        <v/>
      </c>
      <c r="Q248" s="91" t="str">
        <f t="shared" si="27"/>
        <v/>
      </c>
      <c r="R248" s="7" t="str">
        <f t="shared" si="28"/>
        <v/>
      </c>
    </row>
    <row r="249" spans="1:18" ht="18.75" x14ac:dyDescent="0.25">
      <c r="A249" s="30"/>
      <c r="B249" s="59"/>
      <c r="C249" s="22"/>
      <c r="E249" s="23" t="str">
        <f>IFERROR(VLOOKUP(C249,Table1[[كود]:[الصنف]],3,0),"")</f>
        <v/>
      </c>
      <c r="F249" s="21"/>
      <c r="G249" s="121" t="str">
        <f>IFERROR(INDEX(Table1[سعر البيع],MATCH(C249,Table1[كود],0)),"")</f>
        <v/>
      </c>
      <c r="I249" s="125" t="str">
        <f t="shared" si="29"/>
        <v/>
      </c>
      <c r="J249" s="35"/>
      <c r="L249" s="112">
        <f t="shared" si="30"/>
        <v>0</v>
      </c>
      <c r="N249" s="5" t="str">
        <f t="shared" si="24"/>
        <v/>
      </c>
      <c r="O249" s="91" t="str">
        <f t="shared" si="25"/>
        <v/>
      </c>
      <c r="P249" s="91" t="str">
        <f t="shared" si="26"/>
        <v/>
      </c>
      <c r="Q249" s="91" t="str">
        <f t="shared" si="27"/>
        <v/>
      </c>
      <c r="R249" s="7" t="str">
        <f t="shared" si="28"/>
        <v/>
      </c>
    </row>
    <row r="250" spans="1:18" ht="18.75" x14ac:dyDescent="0.25">
      <c r="A250" s="30"/>
      <c r="B250" s="59"/>
      <c r="C250" s="22"/>
      <c r="E250" s="23" t="str">
        <f>IFERROR(VLOOKUP(C250,Table1[[كود]:[الصنف]],3,0),"")</f>
        <v/>
      </c>
      <c r="F250" s="21"/>
      <c r="G250" s="121" t="str">
        <f>IFERROR(INDEX(Table1[سعر البيع],MATCH(C250,Table1[كود],0)),"")</f>
        <v/>
      </c>
      <c r="I250" s="125" t="str">
        <f t="shared" si="29"/>
        <v/>
      </c>
      <c r="J250" s="35"/>
      <c r="L250" s="112">
        <f t="shared" si="30"/>
        <v>0</v>
      </c>
      <c r="N250" s="5" t="str">
        <f t="shared" si="24"/>
        <v/>
      </c>
      <c r="O250" s="91" t="str">
        <f t="shared" si="25"/>
        <v/>
      </c>
      <c r="P250" s="91" t="str">
        <f t="shared" si="26"/>
        <v/>
      </c>
      <c r="Q250" s="91" t="str">
        <f t="shared" si="27"/>
        <v/>
      </c>
      <c r="R250" s="7" t="str">
        <f t="shared" si="28"/>
        <v/>
      </c>
    </row>
    <row r="251" spans="1:18" ht="18.75" x14ac:dyDescent="0.25">
      <c r="A251" s="30"/>
      <c r="B251" s="59"/>
      <c r="C251" s="22"/>
      <c r="E251" s="23" t="str">
        <f>IFERROR(VLOOKUP(C251,Table1[[كود]:[الصنف]],3,0),"")</f>
        <v/>
      </c>
      <c r="F251" s="21"/>
      <c r="G251" s="121" t="str">
        <f>IFERROR(INDEX(Table1[سعر البيع],MATCH(C251,Table1[كود],0)),"")</f>
        <v/>
      </c>
      <c r="I251" s="125" t="str">
        <f t="shared" si="29"/>
        <v/>
      </c>
      <c r="J251" s="35"/>
      <c r="L251" s="112">
        <f t="shared" si="30"/>
        <v>0</v>
      </c>
      <c r="N251" s="5" t="str">
        <f t="shared" si="24"/>
        <v/>
      </c>
      <c r="O251" s="91" t="str">
        <f t="shared" si="25"/>
        <v/>
      </c>
      <c r="P251" s="91" t="str">
        <f t="shared" si="26"/>
        <v/>
      </c>
      <c r="Q251" s="91" t="str">
        <f t="shared" si="27"/>
        <v/>
      </c>
      <c r="R251" s="7" t="str">
        <f t="shared" si="28"/>
        <v/>
      </c>
    </row>
    <row r="252" spans="1:18" ht="18.75" x14ac:dyDescent="0.25">
      <c r="A252" s="30"/>
      <c r="B252" s="59"/>
      <c r="C252" s="22"/>
      <c r="E252" s="23" t="str">
        <f>IFERROR(VLOOKUP(C252,Table1[[كود]:[الصنف]],3,0),"")</f>
        <v/>
      </c>
      <c r="F252" s="21"/>
      <c r="G252" s="121" t="str">
        <f>IFERROR(INDEX(Table1[سعر البيع],MATCH(C252,Table1[كود],0)),"")</f>
        <v/>
      </c>
      <c r="I252" s="125" t="str">
        <f t="shared" si="29"/>
        <v/>
      </c>
      <c r="J252" s="35"/>
      <c r="L252" s="112">
        <f t="shared" si="30"/>
        <v>0</v>
      </c>
      <c r="N252" s="5" t="str">
        <f t="shared" si="24"/>
        <v/>
      </c>
      <c r="O252" s="91" t="str">
        <f t="shared" si="25"/>
        <v/>
      </c>
      <c r="P252" s="91" t="str">
        <f t="shared" si="26"/>
        <v/>
      </c>
      <c r="Q252" s="91" t="str">
        <f t="shared" si="27"/>
        <v/>
      </c>
      <c r="R252" s="7" t="str">
        <f t="shared" si="28"/>
        <v/>
      </c>
    </row>
    <row r="253" spans="1:18" ht="18.75" x14ac:dyDescent="0.25">
      <c r="A253" s="30"/>
      <c r="B253" s="59"/>
      <c r="C253" s="22"/>
      <c r="E253" s="23" t="str">
        <f>IFERROR(VLOOKUP(C253,Table1[[كود]:[الصنف]],3,0),"")</f>
        <v/>
      </c>
      <c r="F253" s="21"/>
      <c r="G253" s="121" t="str">
        <f>IFERROR(INDEX(Table1[سعر البيع],MATCH(C253,Table1[كود],0)),"")</f>
        <v/>
      </c>
      <c r="I253" s="125" t="str">
        <f t="shared" si="29"/>
        <v/>
      </c>
      <c r="J253" s="35"/>
      <c r="L253" s="112">
        <f t="shared" si="30"/>
        <v>0</v>
      </c>
      <c r="N253" s="5" t="str">
        <f t="shared" si="24"/>
        <v/>
      </c>
      <c r="O253" s="91" t="str">
        <f t="shared" si="25"/>
        <v/>
      </c>
      <c r="P253" s="91" t="str">
        <f t="shared" si="26"/>
        <v/>
      </c>
      <c r="Q253" s="91" t="str">
        <f t="shared" si="27"/>
        <v/>
      </c>
      <c r="R253" s="7" t="str">
        <f t="shared" si="28"/>
        <v/>
      </c>
    </row>
    <row r="254" spans="1:18" ht="18.75" x14ac:dyDescent="0.25">
      <c r="A254" s="30"/>
      <c r="B254" s="59"/>
      <c r="C254" s="22"/>
      <c r="E254" s="23" t="str">
        <f>IFERROR(VLOOKUP(C254,Table1[[كود]:[الصنف]],3,0),"")</f>
        <v/>
      </c>
      <c r="F254" s="21"/>
      <c r="G254" s="121" t="str">
        <f>IFERROR(INDEX(Table1[سعر البيع],MATCH(C254,Table1[كود],0)),"")</f>
        <v/>
      </c>
      <c r="I254" s="125" t="str">
        <f t="shared" si="29"/>
        <v/>
      </c>
      <c r="J254" s="35"/>
      <c r="L254" s="112">
        <f t="shared" si="30"/>
        <v>0</v>
      </c>
      <c r="N254" s="5" t="str">
        <f t="shared" si="24"/>
        <v/>
      </c>
      <c r="O254" s="91" t="str">
        <f t="shared" si="25"/>
        <v/>
      </c>
      <c r="P254" s="91" t="str">
        <f t="shared" si="26"/>
        <v/>
      </c>
      <c r="Q254" s="91" t="str">
        <f t="shared" si="27"/>
        <v/>
      </c>
      <c r="R254" s="7" t="str">
        <f t="shared" si="28"/>
        <v/>
      </c>
    </row>
    <row r="255" spans="1:18" ht="18.75" x14ac:dyDescent="0.25">
      <c r="A255" s="30"/>
      <c r="B255" s="59"/>
      <c r="C255" s="22"/>
      <c r="E255" s="23" t="str">
        <f>IFERROR(VLOOKUP(C255,Table1[[كود]:[الصنف]],3,0),"")</f>
        <v/>
      </c>
      <c r="F255" s="21"/>
      <c r="G255" s="121" t="str">
        <f>IFERROR(INDEX(Table1[سعر البيع],MATCH(C255,Table1[كود],0)),"")</f>
        <v/>
      </c>
      <c r="I255" s="125" t="str">
        <f t="shared" si="29"/>
        <v/>
      </c>
      <c r="J255" s="35"/>
      <c r="L255" s="112">
        <f t="shared" si="30"/>
        <v>0</v>
      </c>
      <c r="N255" s="5" t="str">
        <f t="shared" si="24"/>
        <v/>
      </c>
      <c r="O255" s="91" t="str">
        <f t="shared" si="25"/>
        <v/>
      </c>
      <c r="P255" s="91" t="str">
        <f t="shared" si="26"/>
        <v/>
      </c>
      <c r="Q255" s="91" t="str">
        <f t="shared" si="27"/>
        <v/>
      </c>
      <c r="R255" s="7" t="str">
        <f t="shared" si="28"/>
        <v/>
      </c>
    </row>
    <row r="256" spans="1:18" ht="18.75" x14ac:dyDescent="0.25">
      <c r="A256" s="30"/>
      <c r="B256" s="59"/>
      <c r="C256" s="22"/>
      <c r="E256" s="23" t="str">
        <f>IFERROR(VLOOKUP(C256,Table1[[كود]:[الصنف]],3,0),"")</f>
        <v/>
      </c>
      <c r="F256" s="21"/>
      <c r="G256" s="121" t="str">
        <f>IFERROR(INDEX(Table1[سعر البيع],MATCH(C256,Table1[كود],0)),"")</f>
        <v/>
      </c>
      <c r="I256" s="125" t="str">
        <f t="shared" si="29"/>
        <v/>
      </c>
      <c r="J256" s="35"/>
      <c r="L256" s="112">
        <f t="shared" si="30"/>
        <v>0</v>
      </c>
      <c r="N256" s="5" t="str">
        <f t="shared" si="24"/>
        <v/>
      </c>
      <c r="O256" s="91" t="str">
        <f t="shared" si="25"/>
        <v/>
      </c>
      <c r="P256" s="91" t="str">
        <f t="shared" si="26"/>
        <v/>
      </c>
      <c r="Q256" s="91" t="str">
        <f t="shared" si="27"/>
        <v/>
      </c>
      <c r="R256" s="7" t="str">
        <f t="shared" si="28"/>
        <v/>
      </c>
    </row>
    <row r="257" spans="1:18" ht="18.75" x14ac:dyDescent="0.25">
      <c r="A257" s="30"/>
      <c r="B257" s="59"/>
      <c r="C257" s="22"/>
      <c r="E257" s="23" t="str">
        <f>IFERROR(VLOOKUP(C257,Table1[[كود]:[الصنف]],3,0),"")</f>
        <v/>
      </c>
      <c r="F257" s="21"/>
      <c r="G257" s="121" t="str">
        <f>IFERROR(INDEX(Table1[سعر البيع],MATCH(C257,Table1[كود],0)),"")</f>
        <v/>
      </c>
      <c r="I257" s="125" t="str">
        <f t="shared" si="29"/>
        <v/>
      </c>
      <c r="J257" s="35"/>
      <c r="L257" s="112">
        <f t="shared" si="30"/>
        <v>0</v>
      </c>
      <c r="N257" s="5" t="str">
        <f t="shared" si="24"/>
        <v/>
      </c>
      <c r="O257" s="91" t="str">
        <f t="shared" si="25"/>
        <v/>
      </c>
      <c r="P257" s="91" t="str">
        <f t="shared" si="26"/>
        <v/>
      </c>
      <c r="Q257" s="91" t="str">
        <f t="shared" si="27"/>
        <v/>
      </c>
      <c r="R257" s="7" t="str">
        <f t="shared" si="28"/>
        <v/>
      </c>
    </row>
    <row r="258" spans="1:18" ht="18.75" x14ac:dyDescent="0.25">
      <c r="A258" s="30"/>
      <c r="B258" s="59"/>
      <c r="C258" s="22"/>
      <c r="E258" s="23" t="str">
        <f>IFERROR(VLOOKUP(C258,Table1[[كود]:[الصنف]],3,0),"")</f>
        <v/>
      </c>
      <c r="F258" s="21"/>
      <c r="G258" s="121" t="str">
        <f>IFERROR(INDEX(Table1[سعر البيع],MATCH(C258,Table1[كود],0)),"")</f>
        <v/>
      </c>
      <c r="I258" s="125" t="str">
        <f t="shared" si="29"/>
        <v/>
      </c>
      <c r="J258" s="35"/>
      <c r="L258" s="112">
        <f t="shared" si="30"/>
        <v>0</v>
      </c>
      <c r="N258" s="5" t="str">
        <f t="shared" ref="N258:N321" si="31">IFERROR(VLOOKUP(M258,Ctable,2,0),"")</f>
        <v/>
      </c>
      <c r="O258" s="91" t="str">
        <f t="shared" ref="O258:O321" si="32">IFERROR(VLOOKUP(M258,Ctable,3,0),"")</f>
        <v/>
      </c>
      <c r="P258" s="91" t="str">
        <f t="shared" ref="P258:P321" si="33">IFERROR(VLOOKUP(M258,Ctable,6,0),"")</f>
        <v/>
      </c>
      <c r="Q258" s="91" t="str">
        <f t="shared" ref="Q258:Q321" si="34">IFERROR(VLOOKUP(M258,Ctable,7,0),"")</f>
        <v/>
      </c>
      <c r="R258" s="7" t="str">
        <f t="shared" ref="R258:R321" si="35">IFERROR(VLOOKUP(M258,Ctable,4,0),"")</f>
        <v/>
      </c>
    </row>
    <row r="259" spans="1:18" ht="18.75" x14ac:dyDescent="0.25">
      <c r="A259" s="30"/>
      <c r="B259" s="59"/>
      <c r="C259" s="22"/>
      <c r="E259" s="23" t="str">
        <f>IFERROR(VLOOKUP(C259,Table1[[كود]:[الصنف]],3,0),"")</f>
        <v/>
      </c>
      <c r="F259" s="21"/>
      <c r="G259" s="121" t="str">
        <f>IFERROR(INDEX(Table1[سعر البيع],MATCH(C259,Table1[كود],0)),"")</f>
        <v/>
      </c>
      <c r="I259" s="125" t="str">
        <f t="shared" si="29"/>
        <v/>
      </c>
      <c r="J259" s="35"/>
      <c r="L259" s="112">
        <f t="shared" si="30"/>
        <v>0</v>
      </c>
      <c r="N259" s="5" t="str">
        <f t="shared" si="31"/>
        <v/>
      </c>
      <c r="O259" s="91" t="str">
        <f t="shared" si="32"/>
        <v/>
      </c>
      <c r="P259" s="91" t="str">
        <f t="shared" si="33"/>
        <v/>
      </c>
      <c r="Q259" s="91" t="str">
        <f t="shared" si="34"/>
        <v/>
      </c>
      <c r="R259" s="7" t="str">
        <f t="shared" si="35"/>
        <v/>
      </c>
    </row>
    <row r="260" spans="1:18" ht="18.75" x14ac:dyDescent="0.25">
      <c r="A260" s="30"/>
      <c r="B260" s="59"/>
      <c r="C260" s="22"/>
      <c r="E260" s="23" t="str">
        <f>IFERROR(VLOOKUP(C260,Table1[[كود]:[الصنف]],3,0),"")</f>
        <v/>
      </c>
      <c r="F260" s="21"/>
      <c r="G260" s="121" t="str">
        <f>IFERROR(INDEX(Table1[سعر البيع],MATCH(C260,Table1[كود],0)),"")</f>
        <v/>
      </c>
      <c r="I260" s="125" t="str">
        <f t="shared" si="29"/>
        <v/>
      </c>
      <c r="J260" s="35"/>
      <c r="L260" s="112">
        <f t="shared" si="30"/>
        <v>0</v>
      </c>
      <c r="N260" s="5" t="str">
        <f t="shared" si="31"/>
        <v/>
      </c>
      <c r="O260" s="91" t="str">
        <f t="shared" si="32"/>
        <v/>
      </c>
      <c r="P260" s="91" t="str">
        <f t="shared" si="33"/>
        <v/>
      </c>
      <c r="Q260" s="91" t="str">
        <f t="shared" si="34"/>
        <v/>
      </c>
      <c r="R260" s="7" t="str">
        <f t="shared" si="35"/>
        <v/>
      </c>
    </row>
    <row r="261" spans="1:18" ht="18.75" x14ac:dyDescent="0.25">
      <c r="A261" s="30"/>
      <c r="B261" s="59"/>
      <c r="C261" s="22"/>
      <c r="E261" s="23" t="str">
        <f>IFERROR(VLOOKUP(C261,Table1[[كود]:[الصنف]],3,0),"")</f>
        <v/>
      </c>
      <c r="F261" s="21"/>
      <c r="G261" s="121" t="str">
        <f>IFERROR(INDEX(Table1[سعر البيع],MATCH(C261,Table1[كود],0)),"")</f>
        <v/>
      </c>
      <c r="I261" s="125" t="str">
        <f t="shared" si="29"/>
        <v/>
      </c>
      <c r="J261" s="35"/>
      <c r="L261" s="112">
        <f t="shared" si="30"/>
        <v>0</v>
      </c>
      <c r="N261" s="5" t="str">
        <f t="shared" si="31"/>
        <v/>
      </c>
      <c r="O261" s="91" t="str">
        <f t="shared" si="32"/>
        <v/>
      </c>
      <c r="P261" s="91" t="str">
        <f t="shared" si="33"/>
        <v/>
      </c>
      <c r="Q261" s="91" t="str">
        <f t="shared" si="34"/>
        <v/>
      </c>
      <c r="R261" s="7" t="str">
        <f t="shared" si="35"/>
        <v/>
      </c>
    </row>
    <row r="262" spans="1:18" ht="18.75" x14ac:dyDescent="0.25">
      <c r="A262" s="30"/>
      <c r="B262" s="59"/>
      <c r="C262" s="22"/>
      <c r="E262" s="23" t="str">
        <f>IFERROR(VLOOKUP(C262,Table1[[كود]:[الصنف]],3,0),"")</f>
        <v/>
      </c>
      <c r="F262" s="21"/>
      <c r="G262" s="121" t="str">
        <f>IFERROR(INDEX(Table1[سعر البيع],MATCH(C262,Table1[كود],0)),"")</f>
        <v/>
      </c>
      <c r="I262" s="125" t="str">
        <f t="shared" si="29"/>
        <v/>
      </c>
      <c r="J262" s="35"/>
      <c r="L262" s="112">
        <f t="shared" si="30"/>
        <v>0</v>
      </c>
      <c r="N262" s="5" t="str">
        <f t="shared" si="31"/>
        <v/>
      </c>
      <c r="O262" s="91" t="str">
        <f t="shared" si="32"/>
        <v/>
      </c>
      <c r="P262" s="91" t="str">
        <f t="shared" si="33"/>
        <v/>
      </c>
      <c r="Q262" s="91" t="str">
        <f t="shared" si="34"/>
        <v/>
      </c>
      <c r="R262" s="7" t="str">
        <f t="shared" si="35"/>
        <v/>
      </c>
    </row>
    <row r="263" spans="1:18" ht="18.75" x14ac:dyDescent="0.25">
      <c r="A263" s="30"/>
      <c r="B263" s="59"/>
      <c r="C263" s="22"/>
      <c r="E263" s="23" t="str">
        <f>IFERROR(VLOOKUP(C263,Table1[[كود]:[الصنف]],3,0),"")</f>
        <v/>
      </c>
      <c r="F263" s="21"/>
      <c r="G263" s="121" t="str">
        <f>IFERROR(INDEX(Table1[سعر البيع],MATCH(C263,Table1[كود],0)),"")</f>
        <v/>
      </c>
      <c r="I263" s="125" t="str">
        <f t="shared" si="29"/>
        <v/>
      </c>
      <c r="J263" s="35"/>
      <c r="L263" s="112">
        <f t="shared" si="30"/>
        <v>0</v>
      </c>
      <c r="N263" s="5" t="str">
        <f t="shared" si="31"/>
        <v/>
      </c>
      <c r="O263" s="91" t="str">
        <f t="shared" si="32"/>
        <v/>
      </c>
      <c r="P263" s="91" t="str">
        <f t="shared" si="33"/>
        <v/>
      </c>
      <c r="Q263" s="91" t="str">
        <f t="shared" si="34"/>
        <v/>
      </c>
      <c r="R263" s="7" t="str">
        <f t="shared" si="35"/>
        <v/>
      </c>
    </row>
    <row r="264" spans="1:18" ht="18.75" x14ac:dyDescent="0.25">
      <c r="A264" s="30"/>
      <c r="B264" s="59"/>
      <c r="C264" s="22"/>
      <c r="E264" s="23" t="str">
        <f>IFERROR(VLOOKUP(C264,Table1[[كود]:[الصنف]],3,0),"")</f>
        <v/>
      </c>
      <c r="F264" s="21"/>
      <c r="G264" s="121" t="str">
        <f>IFERROR(INDEX(Table1[سعر البيع],MATCH(C264,Table1[كود],0)),"")</f>
        <v/>
      </c>
      <c r="I264" s="125" t="str">
        <f t="shared" si="29"/>
        <v/>
      </c>
      <c r="J264" s="35"/>
      <c r="L264" s="112">
        <f t="shared" si="30"/>
        <v>0</v>
      </c>
      <c r="N264" s="5" t="str">
        <f t="shared" si="31"/>
        <v/>
      </c>
      <c r="O264" s="91" t="str">
        <f t="shared" si="32"/>
        <v/>
      </c>
      <c r="P264" s="91" t="str">
        <f t="shared" si="33"/>
        <v/>
      </c>
      <c r="Q264" s="91" t="str">
        <f t="shared" si="34"/>
        <v/>
      </c>
      <c r="R264" s="7" t="str">
        <f t="shared" si="35"/>
        <v/>
      </c>
    </row>
    <row r="265" spans="1:18" ht="18.75" x14ac:dyDescent="0.25">
      <c r="A265" s="30"/>
      <c r="B265" s="59"/>
      <c r="C265" s="22"/>
      <c r="E265" s="23" t="str">
        <f>IFERROR(VLOOKUP(C265,Table1[[كود]:[الصنف]],3,0),"")</f>
        <v/>
      </c>
      <c r="F265" s="21"/>
      <c r="G265" s="121" t="str">
        <f>IFERROR(INDEX(Table1[سعر البيع],MATCH(C265,Table1[كود],0)),"")</f>
        <v/>
      </c>
      <c r="I265" s="125" t="str">
        <f t="shared" si="29"/>
        <v/>
      </c>
      <c r="J265" s="35"/>
      <c r="L265" s="112">
        <f t="shared" si="30"/>
        <v>0</v>
      </c>
      <c r="N265" s="5" t="str">
        <f t="shared" si="31"/>
        <v/>
      </c>
      <c r="O265" s="91" t="str">
        <f t="shared" si="32"/>
        <v/>
      </c>
      <c r="P265" s="91" t="str">
        <f t="shared" si="33"/>
        <v/>
      </c>
      <c r="Q265" s="91" t="str">
        <f t="shared" si="34"/>
        <v/>
      </c>
      <c r="R265" s="7" t="str">
        <f t="shared" si="35"/>
        <v/>
      </c>
    </row>
    <row r="266" spans="1:18" ht="18.75" x14ac:dyDescent="0.25">
      <c r="A266" s="30"/>
      <c r="B266" s="59"/>
      <c r="C266" s="22"/>
      <c r="E266" s="23" t="str">
        <f>IFERROR(VLOOKUP(C266,Table1[[كود]:[الصنف]],3,0),"")</f>
        <v/>
      </c>
      <c r="F266" s="21"/>
      <c r="G266" s="121" t="str">
        <f>IFERROR(INDEX(Table1[سعر البيع],MATCH(C266,Table1[كود],0)),"")</f>
        <v/>
      </c>
      <c r="I266" s="125" t="str">
        <f t="shared" si="29"/>
        <v/>
      </c>
      <c r="J266" s="35"/>
      <c r="L266" s="112">
        <f t="shared" si="30"/>
        <v>0</v>
      </c>
      <c r="N266" s="5" t="str">
        <f t="shared" si="31"/>
        <v/>
      </c>
      <c r="O266" s="91" t="str">
        <f t="shared" si="32"/>
        <v/>
      </c>
      <c r="P266" s="91" t="str">
        <f t="shared" si="33"/>
        <v/>
      </c>
      <c r="Q266" s="91" t="str">
        <f t="shared" si="34"/>
        <v/>
      </c>
      <c r="R266" s="7" t="str">
        <f t="shared" si="35"/>
        <v/>
      </c>
    </row>
    <row r="267" spans="1:18" ht="18.75" x14ac:dyDescent="0.25">
      <c r="A267" s="30"/>
      <c r="B267" s="59"/>
      <c r="C267" s="22"/>
      <c r="E267" s="23" t="str">
        <f>IFERROR(VLOOKUP(C267,Table1[[كود]:[الصنف]],3,0),"")</f>
        <v/>
      </c>
      <c r="F267" s="21"/>
      <c r="G267" s="121" t="str">
        <f>IFERROR(INDEX(Table1[سعر البيع],MATCH(C267,Table1[كود],0)),"")</f>
        <v/>
      </c>
      <c r="I267" s="125" t="str">
        <f t="shared" si="29"/>
        <v/>
      </c>
      <c r="J267" s="35"/>
      <c r="L267" s="112">
        <f t="shared" si="30"/>
        <v>0</v>
      </c>
      <c r="N267" s="5" t="str">
        <f t="shared" si="31"/>
        <v/>
      </c>
      <c r="O267" s="91" t="str">
        <f t="shared" si="32"/>
        <v/>
      </c>
      <c r="P267" s="91" t="str">
        <f t="shared" si="33"/>
        <v/>
      </c>
      <c r="Q267" s="91" t="str">
        <f t="shared" si="34"/>
        <v/>
      </c>
      <c r="R267" s="7" t="str">
        <f t="shared" si="35"/>
        <v/>
      </c>
    </row>
    <row r="268" spans="1:18" ht="18.75" x14ac:dyDescent="0.25">
      <c r="A268" s="30"/>
      <c r="B268" s="59"/>
      <c r="C268" s="22"/>
      <c r="E268" s="23" t="str">
        <f>IFERROR(VLOOKUP(C268,Table1[[كود]:[الصنف]],3,0),"")</f>
        <v/>
      </c>
      <c r="F268" s="21"/>
      <c r="G268" s="121" t="str">
        <f>IFERROR(INDEX(Table1[سعر البيع],MATCH(C268,Table1[كود],0)),"")</f>
        <v/>
      </c>
      <c r="I268" s="125" t="str">
        <f t="shared" si="29"/>
        <v/>
      </c>
      <c r="J268" s="35"/>
      <c r="L268" s="112">
        <f t="shared" si="30"/>
        <v>0</v>
      </c>
      <c r="N268" s="5" t="str">
        <f t="shared" si="31"/>
        <v/>
      </c>
      <c r="O268" s="91" t="str">
        <f t="shared" si="32"/>
        <v/>
      </c>
      <c r="P268" s="91" t="str">
        <f t="shared" si="33"/>
        <v/>
      </c>
      <c r="Q268" s="91" t="str">
        <f t="shared" si="34"/>
        <v/>
      </c>
      <c r="R268" s="7" t="str">
        <f t="shared" si="35"/>
        <v/>
      </c>
    </row>
    <row r="269" spans="1:18" ht="18.75" x14ac:dyDescent="0.25">
      <c r="A269" s="30"/>
      <c r="B269" s="59"/>
      <c r="C269" s="22"/>
      <c r="E269" s="23" t="str">
        <f>IFERROR(VLOOKUP(C269,Table1[[كود]:[الصنف]],3,0),"")</f>
        <v/>
      </c>
      <c r="F269" s="21"/>
      <c r="G269" s="121" t="str">
        <f>IFERROR(INDEX(Table1[سعر البيع],MATCH(C269,Table1[كود],0)),"")</f>
        <v/>
      </c>
      <c r="I269" s="125" t="str">
        <f t="shared" si="29"/>
        <v/>
      </c>
      <c r="J269" s="35"/>
      <c r="L269" s="112">
        <f t="shared" si="30"/>
        <v>0</v>
      </c>
      <c r="N269" s="5" t="str">
        <f t="shared" si="31"/>
        <v/>
      </c>
      <c r="O269" s="91" t="str">
        <f t="shared" si="32"/>
        <v/>
      </c>
      <c r="P269" s="91" t="str">
        <f t="shared" si="33"/>
        <v/>
      </c>
      <c r="Q269" s="91" t="str">
        <f t="shared" si="34"/>
        <v/>
      </c>
      <c r="R269" s="7" t="str">
        <f t="shared" si="35"/>
        <v/>
      </c>
    </row>
    <row r="270" spans="1:18" ht="18.75" x14ac:dyDescent="0.25">
      <c r="A270" s="30"/>
      <c r="B270" s="59"/>
      <c r="C270" s="22"/>
      <c r="E270" s="23" t="str">
        <f>IFERROR(VLOOKUP(C270,Table1[[كود]:[الصنف]],3,0),"")</f>
        <v/>
      </c>
      <c r="F270" s="21"/>
      <c r="G270" s="121" t="str">
        <f>IFERROR(INDEX(Table1[سعر البيع],MATCH(C270,Table1[كود],0)),"")</f>
        <v/>
      </c>
      <c r="I270" s="125" t="str">
        <f t="shared" si="29"/>
        <v/>
      </c>
      <c r="J270" s="35"/>
      <c r="L270" s="112">
        <f t="shared" si="30"/>
        <v>0</v>
      </c>
      <c r="N270" s="5" t="str">
        <f t="shared" si="31"/>
        <v/>
      </c>
      <c r="O270" s="91" t="str">
        <f t="shared" si="32"/>
        <v/>
      </c>
      <c r="P270" s="91" t="str">
        <f t="shared" si="33"/>
        <v/>
      </c>
      <c r="Q270" s="91" t="str">
        <f t="shared" si="34"/>
        <v/>
      </c>
      <c r="R270" s="7" t="str">
        <f t="shared" si="35"/>
        <v/>
      </c>
    </row>
    <row r="271" spans="1:18" ht="18.75" x14ac:dyDescent="0.25">
      <c r="A271" s="30"/>
      <c r="B271" s="59"/>
      <c r="C271" s="22"/>
      <c r="E271" s="23" t="str">
        <f>IFERROR(VLOOKUP(C271,Table1[[كود]:[الصنف]],3,0),"")</f>
        <v/>
      </c>
      <c r="F271" s="21"/>
      <c r="G271" s="121" t="str">
        <f>IFERROR(INDEX(Table1[سعر البيع],MATCH(C271,Table1[كود],0)),"")</f>
        <v/>
      </c>
      <c r="I271" s="125" t="str">
        <f t="shared" si="29"/>
        <v/>
      </c>
      <c r="J271" s="35"/>
      <c r="L271" s="112">
        <f t="shared" si="30"/>
        <v>0</v>
      </c>
      <c r="N271" s="5" t="str">
        <f t="shared" si="31"/>
        <v/>
      </c>
      <c r="O271" s="91" t="str">
        <f t="shared" si="32"/>
        <v/>
      </c>
      <c r="P271" s="91" t="str">
        <f t="shared" si="33"/>
        <v/>
      </c>
      <c r="Q271" s="91" t="str">
        <f t="shared" si="34"/>
        <v/>
      </c>
      <c r="R271" s="7" t="str">
        <f t="shared" si="35"/>
        <v/>
      </c>
    </row>
    <row r="272" spans="1:18" ht="18.75" x14ac:dyDescent="0.25">
      <c r="A272" s="30"/>
      <c r="B272" s="59"/>
      <c r="C272" s="22"/>
      <c r="E272" s="23" t="str">
        <f>IFERROR(VLOOKUP(C272,Table1[[كود]:[الصنف]],3,0),"")</f>
        <v/>
      </c>
      <c r="F272" s="21"/>
      <c r="G272" s="121" t="str">
        <f>IFERROR(INDEX(Table1[سعر البيع],MATCH(C272,Table1[كود],0)),"")</f>
        <v/>
      </c>
      <c r="I272" s="125" t="str">
        <f t="shared" si="29"/>
        <v/>
      </c>
      <c r="J272" s="35"/>
      <c r="L272" s="112">
        <f t="shared" si="30"/>
        <v>0</v>
      </c>
      <c r="N272" s="5" t="str">
        <f t="shared" si="31"/>
        <v/>
      </c>
      <c r="O272" s="91" t="str">
        <f t="shared" si="32"/>
        <v/>
      </c>
      <c r="P272" s="91" t="str">
        <f t="shared" si="33"/>
        <v/>
      </c>
      <c r="Q272" s="91" t="str">
        <f t="shared" si="34"/>
        <v/>
      </c>
      <c r="R272" s="7" t="str">
        <f t="shared" si="35"/>
        <v/>
      </c>
    </row>
    <row r="273" spans="1:18" ht="18.75" x14ac:dyDescent="0.25">
      <c r="A273" s="30"/>
      <c r="B273" s="59"/>
      <c r="C273" s="22"/>
      <c r="E273" s="23" t="str">
        <f>IFERROR(VLOOKUP(C273,Table1[[كود]:[الصنف]],3,0),"")</f>
        <v/>
      </c>
      <c r="F273" s="21"/>
      <c r="G273" s="121" t="str">
        <f>IFERROR(INDEX(Table1[سعر البيع],MATCH(C273,Table1[كود],0)),"")</f>
        <v/>
      </c>
      <c r="I273" s="125" t="str">
        <f t="shared" si="29"/>
        <v/>
      </c>
      <c r="J273" s="35"/>
      <c r="L273" s="112">
        <f t="shared" si="30"/>
        <v>0</v>
      </c>
      <c r="N273" s="5" t="str">
        <f t="shared" si="31"/>
        <v/>
      </c>
      <c r="O273" s="91" t="str">
        <f t="shared" si="32"/>
        <v/>
      </c>
      <c r="P273" s="91" t="str">
        <f t="shared" si="33"/>
        <v/>
      </c>
      <c r="Q273" s="91" t="str">
        <f t="shared" si="34"/>
        <v/>
      </c>
      <c r="R273" s="7" t="str">
        <f t="shared" si="35"/>
        <v/>
      </c>
    </row>
    <row r="274" spans="1:18" ht="18.75" x14ac:dyDescent="0.25">
      <c r="A274" s="30"/>
      <c r="B274" s="59"/>
      <c r="C274" s="22"/>
      <c r="E274" s="23" t="str">
        <f>IFERROR(VLOOKUP(C274,Table1[[كود]:[الصنف]],3,0),"")</f>
        <v/>
      </c>
      <c r="F274" s="21"/>
      <c r="G274" s="121" t="str">
        <f>IFERROR(INDEX(Table1[سعر البيع],MATCH(C274,Table1[كود],0)),"")</f>
        <v/>
      </c>
      <c r="I274" s="125" t="str">
        <f t="shared" si="29"/>
        <v/>
      </c>
      <c r="J274" s="35"/>
      <c r="L274" s="112">
        <f t="shared" si="30"/>
        <v>0</v>
      </c>
      <c r="N274" s="5" t="str">
        <f t="shared" si="31"/>
        <v/>
      </c>
      <c r="O274" s="91" t="str">
        <f t="shared" si="32"/>
        <v/>
      </c>
      <c r="P274" s="91" t="str">
        <f t="shared" si="33"/>
        <v/>
      </c>
      <c r="Q274" s="91" t="str">
        <f t="shared" si="34"/>
        <v/>
      </c>
      <c r="R274" s="7" t="str">
        <f t="shared" si="35"/>
        <v/>
      </c>
    </row>
    <row r="275" spans="1:18" ht="18.75" x14ac:dyDescent="0.25">
      <c r="A275" s="30"/>
      <c r="B275" s="59"/>
      <c r="C275" s="22"/>
      <c r="E275" s="23" t="str">
        <f>IFERROR(VLOOKUP(C275,Table1[[كود]:[الصنف]],3,0),"")</f>
        <v/>
      </c>
      <c r="F275" s="21"/>
      <c r="G275" s="121" t="str">
        <f>IFERROR(INDEX(Table1[سعر البيع],MATCH(C275,Table1[كود],0)),"")</f>
        <v/>
      </c>
      <c r="I275" s="125" t="str">
        <f t="shared" si="29"/>
        <v/>
      </c>
      <c r="J275" s="35"/>
      <c r="L275" s="112">
        <f t="shared" si="30"/>
        <v>0</v>
      </c>
      <c r="N275" s="5" t="str">
        <f t="shared" si="31"/>
        <v/>
      </c>
      <c r="O275" s="91" t="str">
        <f t="shared" si="32"/>
        <v/>
      </c>
      <c r="P275" s="91" t="str">
        <f t="shared" si="33"/>
        <v/>
      </c>
      <c r="Q275" s="91" t="str">
        <f t="shared" si="34"/>
        <v/>
      </c>
      <c r="R275" s="7" t="str">
        <f t="shared" si="35"/>
        <v/>
      </c>
    </row>
    <row r="276" spans="1:18" ht="18.75" x14ac:dyDescent="0.25">
      <c r="A276" s="30"/>
      <c r="B276" s="59"/>
      <c r="C276" s="22"/>
      <c r="E276" s="23" t="str">
        <f>IFERROR(VLOOKUP(C276,Table1[[كود]:[الصنف]],3,0),"")</f>
        <v/>
      </c>
      <c r="F276" s="21"/>
      <c r="G276" s="121" t="str">
        <f>IFERROR(INDEX(Table1[سعر البيع],MATCH(C276,Table1[كود],0)),"")</f>
        <v/>
      </c>
      <c r="I276" s="125" t="str">
        <f t="shared" si="29"/>
        <v/>
      </c>
      <c r="J276" s="35"/>
      <c r="L276" s="112">
        <f t="shared" si="30"/>
        <v>0</v>
      </c>
      <c r="N276" s="5" t="str">
        <f t="shared" si="31"/>
        <v/>
      </c>
      <c r="O276" s="91" t="str">
        <f t="shared" si="32"/>
        <v/>
      </c>
      <c r="P276" s="91" t="str">
        <f t="shared" si="33"/>
        <v/>
      </c>
      <c r="Q276" s="91" t="str">
        <f t="shared" si="34"/>
        <v/>
      </c>
      <c r="R276" s="7" t="str">
        <f t="shared" si="35"/>
        <v/>
      </c>
    </row>
    <row r="277" spans="1:18" ht="18.75" x14ac:dyDescent="0.25">
      <c r="A277" s="30"/>
      <c r="B277" s="59"/>
      <c r="C277" s="22"/>
      <c r="E277" s="23" t="str">
        <f>IFERROR(VLOOKUP(C277,Table1[[كود]:[الصنف]],3,0),"")</f>
        <v/>
      </c>
      <c r="F277" s="21"/>
      <c r="G277" s="121" t="str">
        <f>IFERROR(INDEX(Table1[سعر البيع],MATCH(C277,Table1[كود],0)),"")</f>
        <v/>
      </c>
      <c r="I277" s="125" t="str">
        <f t="shared" si="29"/>
        <v/>
      </c>
      <c r="J277" s="35"/>
      <c r="L277" s="112">
        <f t="shared" si="30"/>
        <v>0</v>
      </c>
      <c r="N277" s="5" t="str">
        <f t="shared" si="31"/>
        <v/>
      </c>
      <c r="O277" s="91" t="str">
        <f t="shared" si="32"/>
        <v/>
      </c>
      <c r="P277" s="91" t="str">
        <f t="shared" si="33"/>
        <v/>
      </c>
      <c r="Q277" s="91" t="str">
        <f t="shared" si="34"/>
        <v/>
      </c>
      <c r="R277" s="7" t="str">
        <f t="shared" si="35"/>
        <v/>
      </c>
    </row>
    <row r="278" spans="1:18" ht="18.75" x14ac:dyDescent="0.25">
      <c r="A278" s="30"/>
      <c r="B278" s="59"/>
      <c r="C278" s="22"/>
      <c r="E278" s="23" t="str">
        <f>IFERROR(VLOOKUP(C278,Table1[[كود]:[الصنف]],3,0),"")</f>
        <v/>
      </c>
      <c r="F278" s="21"/>
      <c r="G278" s="121" t="str">
        <f>IFERROR(INDEX(Table1[سعر البيع],MATCH(C278,Table1[كود],0)),"")</f>
        <v/>
      </c>
      <c r="I278" s="125" t="str">
        <f t="shared" si="29"/>
        <v/>
      </c>
      <c r="J278" s="35"/>
      <c r="L278" s="112">
        <f t="shared" si="30"/>
        <v>0</v>
      </c>
      <c r="N278" s="5" t="str">
        <f t="shared" si="31"/>
        <v/>
      </c>
      <c r="O278" s="91" t="str">
        <f t="shared" si="32"/>
        <v/>
      </c>
      <c r="P278" s="91" t="str">
        <f t="shared" si="33"/>
        <v/>
      </c>
      <c r="Q278" s="91" t="str">
        <f t="shared" si="34"/>
        <v/>
      </c>
      <c r="R278" s="7" t="str">
        <f t="shared" si="35"/>
        <v/>
      </c>
    </row>
    <row r="279" spans="1:18" ht="18.75" x14ac:dyDescent="0.25">
      <c r="A279" s="30"/>
      <c r="B279" s="59"/>
      <c r="C279" s="22"/>
      <c r="E279" s="23" t="str">
        <f>IFERROR(VLOOKUP(C279,Table1[[كود]:[الصنف]],3,0),"")</f>
        <v/>
      </c>
      <c r="F279" s="21"/>
      <c r="G279" s="121" t="str">
        <f>IFERROR(INDEX(Table1[سعر البيع],MATCH(C279,Table1[كود],0)),"")</f>
        <v/>
      </c>
      <c r="I279" s="125" t="str">
        <f t="shared" si="29"/>
        <v/>
      </c>
      <c r="J279" s="35"/>
      <c r="L279" s="112">
        <f t="shared" si="30"/>
        <v>0</v>
      </c>
      <c r="N279" s="5" t="str">
        <f t="shared" si="31"/>
        <v/>
      </c>
      <c r="O279" s="91" t="str">
        <f t="shared" si="32"/>
        <v/>
      </c>
      <c r="P279" s="91" t="str">
        <f t="shared" si="33"/>
        <v/>
      </c>
      <c r="Q279" s="91" t="str">
        <f t="shared" si="34"/>
        <v/>
      </c>
      <c r="R279" s="7" t="str">
        <f t="shared" si="35"/>
        <v/>
      </c>
    </row>
    <row r="280" spans="1:18" ht="18.75" x14ac:dyDescent="0.25">
      <c r="A280" s="30"/>
      <c r="B280" s="59"/>
      <c r="C280" s="22"/>
      <c r="E280" s="23" t="str">
        <f>IFERROR(VLOOKUP(C280,Table1[[كود]:[الصنف]],3,0),"")</f>
        <v/>
      </c>
      <c r="F280" s="21"/>
      <c r="G280" s="121" t="str">
        <f>IFERROR(INDEX(Table1[سعر البيع],MATCH(C280,Table1[كود],0)),"")</f>
        <v/>
      </c>
      <c r="I280" s="125" t="str">
        <f t="shared" si="29"/>
        <v/>
      </c>
      <c r="J280" s="35"/>
      <c r="L280" s="112">
        <f t="shared" si="30"/>
        <v>0</v>
      </c>
      <c r="N280" s="5" t="str">
        <f t="shared" si="31"/>
        <v/>
      </c>
      <c r="O280" s="91" t="str">
        <f t="shared" si="32"/>
        <v/>
      </c>
      <c r="P280" s="91" t="str">
        <f t="shared" si="33"/>
        <v/>
      </c>
      <c r="Q280" s="91" t="str">
        <f t="shared" si="34"/>
        <v/>
      </c>
      <c r="R280" s="7" t="str">
        <f t="shared" si="35"/>
        <v/>
      </c>
    </row>
    <row r="281" spans="1:18" ht="18.75" x14ac:dyDescent="0.25">
      <c r="A281" s="30"/>
      <c r="B281" s="59"/>
      <c r="C281" s="22"/>
      <c r="E281" s="23" t="str">
        <f>IFERROR(VLOOKUP(C281,Table1[[كود]:[الصنف]],3,0),"")</f>
        <v/>
      </c>
      <c r="F281" s="21"/>
      <c r="G281" s="121" t="str">
        <f>IFERROR(INDEX(Table1[سعر البيع],MATCH(C281,Table1[كود],0)),"")</f>
        <v/>
      </c>
      <c r="I281" s="125" t="str">
        <f t="shared" si="29"/>
        <v/>
      </c>
      <c r="J281" s="35"/>
      <c r="L281" s="112">
        <f t="shared" si="30"/>
        <v>0</v>
      </c>
      <c r="N281" s="5" t="str">
        <f t="shared" si="31"/>
        <v/>
      </c>
      <c r="O281" s="91" t="str">
        <f t="shared" si="32"/>
        <v/>
      </c>
      <c r="P281" s="91" t="str">
        <f t="shared" si="33"/>
        <v/>
      </c>
      <c r="Q281" s="91" t="str">
        <f t="shared" si="34"/>
        <v/>
      </c>
      <c r="R281" s="7" t="str">
        <f t="shared" si="35"/>
        <v/>
      </c>
    </row>
    <row r="282" spans="1:18" ht="18.75" x14ac:dyDescent="0.25">
      <c r="A282" s="30"/>
      <c r="B282" s="59"/>
      <c r="C282" s="22"/>
      <c r="E282" s="23" t="str">
        <f>IFERROR(VLOOKUP(C282,Table1[[كود]:[الصنف]],3,0),"")</f>
        <v/>
      </c>
      <c r="F282" s="21"/>
      <c r="G282" s="121" t="str">
        <f>IFERROR(INDEX(Table1[سعر البيع],MATCH(C282,Table1[كود],0)),"")</f>
        <v/>
      </c>
      <c r="I282" s="125" t="str">
        <f t="shared" si="29"/>
        <v/>
      </c>
      <c r="J282" s="35"/>
      <c r="L282" s="112">
        <f t="shared" si="30"/>
        <v>0</v>
      </c>
      <c r="N282" s="5" t="str">
        <f t="shared" si="31"/>
        <v/>
      </c>
      <c r="O282" s="91" t="str">
        <f t="shared" si="32"/>
        <v/>
      </c>
      <c r="P282" s="91" t="str">
        <f t="shared" si="33"/>
        <v/>
      </c>
      <c r="Q282" s="91" t="str">
        <f t="shared" si="34"/>
        <v/>
      </c>
      <c r="R282" s="7" t="str">
        <f t="shared" si="35"/>
        <v/>
      </c>
    </row>
    <row r="283" spans="1:18" ht="18.75" x14ac:dyDescent="0.25">
      <c r="A283" s="30"/>
      <c r="B283" s="59"/>
      <c r="C283" s="22"/>
      <c r="E283" s="23" t="str">
        <f>IFERROR(VLOOKUP(C283,Table1[[كود]:[الصنف]],3,0),"")</f>
        <v/>
      </c>
      <c r="F283" s="21"/>
      <c r="G283" s="121" t="str">
        <f>IFERROR(INDEX(Table1[سعر البيع],MATCH(C283,Table1[كود],0)),"")</f>
        <v/>
      </c>
      <c r="I283" s="125" t="str">
        <f t="shared" si="29"/>
        <v/>
      </c>
      <c r="J283" s="35"/>
      <c r="L283" s="112">
        <f t="shared" si="30"/>
        <v>0</v>
      </c>
      <c r="N283" s="5" t="str">
        <f t="shared" si="31"/>
        <v/>
      </c>
      <c r="O283" s="91" t="str">
        <f t="shared" si="32"/>
        <v/>
      </c>
      <c r="P283" s="91" t="str">
        <f t="shared" si="33"/>
        <v/>
      </c>
      <c r="Q283" s="91" t="str">
        <f t="shared" si="34"/>
        <v/>
      </c>
      <c r="R283" s="7" t="str">
        <f t="shared" si="35"/>
        <v/>
      </c>
    </row>
    <row r="284" spans="1:18" ht="18.75" x14ac:dyDescent="0.25">
      <c r="A284" s="30"/>
      <c r="B284" s="59"/>
      <c r="C284" s="22"/>
      <c r="E284" s="23" t="str">
        <f>IFERROR(VLOOKUP(C284,Table1[[كود]:[الصنف]],3,0),"")</f>
        <v/>
      </c>
      <c r="F284" s="21"/>
      <c r="G284" s="121" t="str">
        <f>IFERROR(INDEX(Table1[سعر البيع],MATCH(C284,Table1[كود],0)),"")</f>
        <v/>
      </c>
      <c r="I284" s="125" t="str">
        <f t="shared" si="29"/>
        <v/>
      </c>
      <c r="J284" s="35"/>
      <c r="L284" s="112">
        <f t="shared" si="30"/>
        <v>0</v>
      </c>
      <c r="N284" s="5" t="str">
        <f t="shared" si="31"/>
        <v/>
      </c>
      <c r="O284" s="91" t="str">
        <f t="shared" si="32"/>
        <v/>
      </c>
      <c r="P284" s="91" t="str">
        <f t="shared" si="33"/>
        <v/>
      </c>
      <c r="Q284" s="91" t="str">
        <f t="shared" si="34"/>
        <v/>
      </c>
      <c r="R284" s="7" t="str">
        <f t="shared" si="35"/>
        <v/>
      </c>
    </row>
    <row r="285" spans="1:18" ht="18.75" x14ac:dyDescent="0.25">
      <c r="A285" s="30"/>
      <c r="B285" s="59"/>
      <c r="C285" s="22"/>
      <c r="E285" s="23" t="str">
        <f>IFERROR(VLOOKUP(C285,Table1[[كود]:[الصنف]],3,0),"")</f>
        <v/>
      </c>
      <c r="F285" s="21"/>
      <c r="G285" s="121" t="str">
        <f>IFERROR(INDEX(Table1[سعر البيع],MATCH(C285,Table1[كود],0)),"")</f>
        <v/>
      </c>
      <c r="I285" s="125" t="str">
        <f t="shared" si="29"/>
        <v/>
      </c>
      <c r="J285" s="35"/>
      <c r="L285" s="112">
        <f t="shared" si="30"/>
        <v>0</v>
      </c>
      <c r="N285" s="5" t="str">
        <f t="shared" si="31"/>
        <v/>
      </c>
      <c r="O285" s="91" t="str">
        <f t="shared" si="32"/>
        <v/>
      </c>
      <c r="P285" s="91" t="str">
        <f t="shared" si="33"/>
        <v/>
      </c>
      <c r="Q285" s="91" t="str">
        <f t="shared" si="34"/>
        <v/>
      </c>
      <c r="R285" s="7" t="str">
        <f t="shared" si="35"/>
        <v/>
      </c>
    </row>
    <row r="286" spans="1:18" ht="18.75" x14ac:dyDescent="0.25">
      <c r="A286" s="30"/>
      <c r="B286" s="59"/>
      <c r="C286" s="22"/>
      <c r="E286" s="23" t="str">
        <f>IFERROR(VLOOKUP(C286,Table1[[كود]:[الصنف]],3,0),"")</f>
        <v/>
      </c>
      <c r="F286" s="21"/>
      <c r="G286" s="121" t="str">
        <f>IFERROR(INDEX(Table1[سعر البيع],MATCH(C286,Table1[كود],0)),"")</f>
        <v/>
      </c>
      <c r="I286" s="125" t="str">
        <f t="shared" si="29"/>
        <v/>
      </c>
      <c r="J286" s="35"/>
      <c r="L286" s="112">
        <f t="shared" si="30"/>
        <v>0</v>
      </c>
      <c r="N286" s="5" t="str">
        <f t="shared" si="31"/>
        <v/>
      </c>
      <c r="O286" s="91" t="str">
        <f t="shared" si="32"/>
        <v/>
      </c>
      <c r="P286" s="91" t="str">
        <f t="shared" si="33"/>
        <v/>
      </c>
      <c r="Q286" s="91" t="str">
        <f t="shared" si="34"/>
        <v/>
      </c>
      <c r="R286" s="7" t="str">
        <f t="shared" si="35"/>
        <v/>
      </c>
    </row>
    <row r="287" spans="1:18" ht="18.75" x14ac:dyDescent="0.25">
      <c r="A287" s="30"/>
      <c r="B287" s="59"/>
      <c r="C287" s="22"/>
      <c r="E287" s="23" t="str">
        <f>IFERROR(VLOOKUP(C287,Table1[[كود]:[الصنف]],3,0),"")</f>
        <v/>
      </c>
      <c r="F287" s="21"/>
      <c r="G287" s="121" t="str">
        <f>IFERROR(INDEX(Table1[سعر البيع],MATCH(C287,Table1[كود],0)),"")</f>
        <v/>
      </c>
      <c r="I287" s="125" t="str">
        <f t="shared" si="29"/>
        <v/>
      </c>
      <c r="J287" s="35"/>
      <c r="L287" s="112">
        <f t="shared" si="30"/>
        <v>0</v>
      </c>
      <c r="N287" s="5" t="str">
        <f t="shared" si="31"/>
        <v/>
      </c>
      <c r="O287" s="91" t="str">
        <f t="shared" si="32"/>
        <v/>
      </c>
      <c r="P287" s="91" t="str">
        <f t="shared" si="33"/>
        <v/>
      </c>
      <c r="Q287" s="91" t="str">
        <f t="shared" si="34"/>
        <v/>
      </c>
      <c r="R287" s="7" t="str">
        <f t="shared" si="35"/>
        <v/>
      </c>
    </row>
    <row r="288" spans="1:18" ht="18.75" x14ac:dyDescent="0.25">
      <c r="A288" s="30"/>
      <c r="B288" s="59"/>
      <c r="C288" s="22"/>
      <c r="E288" s="23" t="str">
        <f>IFERROR(VLOOKUP(C288,Table1[[كود]:[الصنف]],3,0),"")</f>
        <v/>
      </c>
      <c r="F288" s="21"/>
      <c r="G288" s="121" t="str">
        <f>IFERROR(INDEX(Table1[سعر البيع],MATCH(C288,Table1[كود],0)),"")</f>
        <v/>
      </c>
      <c r="I288" s="125" t="str">
        <f t="shared" si="29"/>
        <v/>
      </c>
      <c r="J288" s="35"/>
      <c r="L288" s="112">
        <f t="shared" si="30"/>
        <v>0</v>
      </c>
      <c r="N288" s="5" t="str">
        <f t="shared" si="31"/>
        <v/>
      </c>
      <c r="O288" s="91" t="str">
        <f t="shared" si="32"/>
        <v/>
      </c>
      <c r="P288" s="91" t="str">
        <f t="shared" si="33"/>
        <v/>
      </c>
      <c r="Q288" s="91" t="str">
        <f t="shared" si="34"/>
        <v/>
      </c>
      <c r="R288" s="7" t="str">
        <f t="shared" si="35"/>
        <v/>
      </c>
    </row>
    <row r="289" spans="1:18" ht="18.75" x14ac:dyDescent="0.25">
      <c r="A289" s="30"/>
      <c r="B289" s="59"/>
      <c r="C289" s="22"/>
      <c r="E289" s="23" t="str">
        <f>IFERROR(VLOOKUP(C289,Table1[[كود]:[الصنف]],3,0),"")</f>
        <v/>
      </c>
      <c r="F289" s="21"/>
      <c r="G289" s="121" t="str">
        <f>IFERROR(INDEX(Table1[سعر البيع],MATCH(C289,Table1[كود],0)),"")</f>
        <v/>
      </c>
      <c r="I289" s="125" t="str">
        <f t="shared" si="29"/>
        <v/>
      </c>
      <c r="J289" s="35"/>
      <c r="L289" s="112">
        <f t="shared" si="30"/>
        <v>0</v>
      </c>
      <c r="N289" s="5" t="str">
        <f t="shared" si="31"/>
        <v/>
      </c>
      <c r="O289" s="91" t="str">
        <f t="shared" si="32"/>
        <v/>
      </c>
      <c r="P289" s="91" t="str">
        <f t="shared" si="33"/>
        <v/>
      </c>
      <c r="Q289" s="91" t="str">
        <f t="shared" si="34"/>
        <v/>
      </c>
      <c r="R289" s="7" t="str">
        <f t="shared" si="35"/>
        <v/>
      </c>
    </row>
    <row r="290" spans="1:18" ht="18.75" x14ac:dyDescent="0.25">
      <c r="A290" s="30"/>
      <c r="B290" s="59"/>
      <c r="C290" s="22"/>
      <c r="E290" s="23" t="str">
        <f>IFERROR(VLOOKUP(C290,Table1[[كود]:[الصنف]],3,0),"")</f>
        <v/>
      </c>
      <c r="F290" s="21"/>
      <c r="G290" s="121" t="str">
        <f>IFERROR(INDEX(Table1[سعر البيع],MATCH(C290,Table1[كود],0)),"")</f>
        <v/>
      </c>
      <c r="I290" s="125" t="str">
        <f t="shared" si="29"/>
        <v/>
      </c>
      <c r="J290" s="35"/>
      <c r="L290" s="112">
        <f t="shared" si="30"/>
        <v>0</v>
      </c>
      <c r="N290" s="5" t="str">
        <f t="shared" si="31"/>
        <v/>
      </c>
      <c r="O290" s="91" t="str">
        <f t="shared" si="32"/>
        <v/>
      </c>
      <c r="P290" s="91" t="str">
        <f t="shared" si="33"/>
        <v/>
      </c>
      <c r="Q290" s="91" t="str">
        <f t="shared" si="34"/>
        <v/>
      </c>
      <c r="R290" s="7" t="str">
        <f t="shared" si="35"/>
        <v/>
      </c>
    </row>
    <row r="291" spans="1:18" ht="18.75" x14ac:dyDescent="0.25">
      <c r="A291" s="30"/>
      <c r="B291" s="59"/>
      <c r="C291" s="22"/>
      <c r="E291" s="23" t="str">
        <f>IFERROR(VLOOKUP(C291,Table1[[كود]:[الصنف]],3,0),"")</f>
        <v/>
      </c>
      <c r="F291" s="21"/>
      <c r="G291" s="121" t="str">
        <f>IFERROR(INDEX(Table1[سعر البيع],MATCH(C291,Table1[كود],0)),"")</f>
        <v/>
      </c>
      <c r="I291" s="125" t="str">
        <f t="shared" si="29"/>
        <v/>
      </c>
      <c r="J291" s="35"/>
      <c r="L291" s="112">
        <f t="shared" si="30"/>
        <v>0</v>
      </c>
      <c r="N291" s="5" t="str">
        <f t="shared" si="31"/>
        <v/>
      </c>
      <c r="O291" s="91" t="str">
        <f t="shared" si="32"/>
        <v/>
      </c>
      <c r="P291" s="91" t="str">
        <f t="shared" si="33"/>
        <v/>
      </c>
      <c r="Q291" s="91" t="str">
        <f t="shared" si="34"/>
        <v/>
      </c>
      <c r="R291" s="7" t="str">
        <f t="shared" si="35"/>
        <v/>
      </c>
    </row>
    <row r="292" spans="1:18" ht="18.75" x14ac:dyDescent="0.25">
      <c r="A292" s="30"/>
      <c r="B292" s="59"/>
      <c r="C292" s="22"/>
      <c r="E292" s="23" t="str">
        <f>IFERROR(VLOOKUP(C292,Table1[[كود]:[الصنف]],3,0),"")</f>
        <v/>
      </c>
      <c r="F292" s="21"/>
      <c r="G292" s="121" t="str">
        <f>IFERROR(INDEX(Table1[سعر البيع],MATCH(C292,Table1[كود],0)),"")</f>
        <v/>
      </c>
      <c r="I292" s="125" t="str">
        <f t="shared" si="29"/>
        <v/>
      </c>
      <c r="J292" s="35"/>
      <c r="L292" s="112">
        <f t="shared" si="30"/>
        <v>0</v>
      </c>
      <c r="N292" s="5" t="str">
        <f t="shared" si="31"/>
        <v/>
      </c>
      <c r="O292" s="91" t="str">
        <f t="shared" si="32"/>
        <v/>
      </c>
      <c r="P292" s="91" t="str">
        <f t="shared" si="33"/>
        <v/>
      </c>
      <c r="Q292" s="91" t="str">
        <f t="shared" si="34"/>
        <v/>
      </c>
      <c r="R292" s="7" t="str">
        <f t="shared" si="35"/>
        <v/>
      </c>
    </row>
    <row r="293" spans="1:18" ht="18.75" x14ac:dyDescent="0.25">
      <c r="A293" s="30"/>
      <c r="B293" s="59"/>
      <c r="C293" s="22"/>
      <c r="E293" s="23" t="str">
        <f>IFERROR(VLOOKUP(C293,Table1[[كود]:[الصنف]],3,0),"")</f>
        <v/>
      </c>
      <c r="F293" s="21"/>
      <c r="G293" s="121" t="str">
        <f>IFERROR(INDEX(Table1[سعر البيع],MATCH(C293,Table1[كود],0)),"")</f>
        <v/>
      </c>
      <c r="I293" s="125" t="str">
        <f t="shared" si="29"/>
        <v/>
      </c>
      <c r="J293" s="35"/>
      <c r="L293" s="112">
        <f t="shared" si="30"/>
        <v>0</v>
      </c>
      <c r="N293" s="5" t="str">
        <f t="shared" si="31"/>
        <v/>
      </c>
      <c r="O293" s="91" t="str">
        <f t="shared" si="32"/>
        <v/>
      </c>
      <c r="P293" s="91" t="str">
        <f t="shared" si="33"/>
        <v/>
      </c>
      <c r="Q293" s="91" t="str">
        <f t="shared" si="34"/>
        <v/>
      </c>
      <c r="R293" s="7" t="str">
        <f t="shared" si="35"/>
        <v/>
      </c>
    </row>
    <row r="294" spans="1:18" ht="18.75" x14ac:dyDescent="0.25">
      <c r="A294" s="30"/>
      <c r="B294" s="59"/>
      <c r="C294" s="22"/>
      <c r="E294" s="23" t="str">
        <f>IFERROR(VLOOKUP(C294,Table1[[كود]:[الصنف]],3,0),"")</f>
        <v/>
      </c>
      <c r="F294" s="21"/>
      <c r="G294" s="121" t="str">
        <f>IFERROR(INDEX(Table1[سعر البيع],MATCH(C294,Table1[كود],0)),"")</f>
        <v/>
      </c>
      <c r="I294" s="125" t="str">
        <f t="shared" si="29"/>
        <v/>
      </c>
      <c r="J294" s="35"/>
      <c r="L294" s="112">
        <f t="shared" si="30"/>
        <v>0</v>
      </c>
      <c r="N294" s="5" t="str">
        <f t="shared" si="31"/>
        <v/>
      </c>
      <c r="O294" s="91" t="str">
        <f t="shared" si="32"/>
        <v/>
      </c>
      <c r="P294" s="91" t="str">
        <f t="shared" si="33"/>
        <v/>
      </c>
      <c r="Q294" s="91" t="str">
        <f t="shared" si="34"/>
        <v/>
      </c>
      <c r="R294" s="7" t="str">
        <f t="shared" si="35"/>
        <v/>
      </c>
    </row>
    <row r="295" spans="1:18" ht="18.75" x14ac:dyDescent="0.25">
      <c r="A295" s="30"/>
      <c r="B295" s="59"/>
      <c r="C295" s="22"/>
      <c r="E295" s="23" t="str">
        <f>IFERROR(VLOOKUP(C295,Table1[[كود]:[الصنف]],3,0),"")</f>
        <v/>
      </c>
      <c r="F295" s="21"/>
      <c r="G295" s="121" t="str">
        <f>IFERROR(INDEX(Table1[سعر البيع],MATCH(C295,Table1[كود],0)),"")</f>
        <v/>
      </c>
      <c r="I295" s="125" t="str">
        <f t="shared" si="29"/>
        <v/>
      </c>
      <c r="J295" s="35"/>
      <c r="L295" s="112">
        <f t="shared" si="30"/>
        <v>0</v>
      </c>
      <c r="N295" s="5" t="str">
        <f t="shared" si="31"/>
        <v/>
      </c>
      <c r="O295" s="91" t="str">
        <f t="shared" si="32"/>
        <v/>
      </c>
      <c r="P295" s="91" t="str">
        <f t="shared" si="33"/>
        <v/>
      </c>
      <c r="Q295" s="91" t="str">
        <f t="shared" si="34"/>
        <v/>
      </c>
      <c r="R295" s="7" t="str">
        <f t="shared" si="35"/>
        <v/>
      </c>
    </row>
    <row r="296" spans="1:18" ht="18.75" x14ac:dyDescent="0.25">
      <c r="A296" s="30"/>
      <c r="B296" s="59"/>
      <c r="C296" s="22"/>
      <c r="E296" s="23" t="str">
        <f>IFERROR(VLOOKUP(C296,Table1[[كود]:[الصنف]],3,0),"")</f>
        <v/>
      </c>
      <c r="F296" s="21"/>
      <c r="G296" s="121" t="str">
        <f>IFERROR(INDEX(Table1[سعر البيع],MATCH(C296,Table1[كود],0)),"")</f>
        <v/>
      </c>
      <c r="I296" s="125" t="str">
        <f t="shared" ref="I296:I359" si="36">IFERROR((G296*F296)-H296,"")</f>
        <v/>
      </c>
      <c r="J296" s="35"/>
      <c r="L296" s="112">
        <f t="shared" si="30"/>
        <v>0</v>
      </c>
      <c r="N296" s="5" t="str">
        <f t="shared" si="31"/>
        <v/>
      </c>
      <c r="O296" s="91" t="str">
        <f t="shared" si="32"/>
        <v/>
      </c>
      <c r="P296" s="91" t="str">
        <f t="shared" si="33"/>
        <v/>
      </c>
      <c r="Q296" s="91" t="str">
        <f t="shared" si="34"/>
        <v/>
      </c>
      <c r="R296" s="7" t="str">
        <f t="shared" si="35"/>
        <v/>
      </c>
    </row>
    <row r="297" spans="1:18" ht="18.75" x14ac:dyDescent="0.25">
      <c r="A297" s="30"/>
      <c r="B297" s="59"/>
      <c r="C297" s="22"/>
      <c r="E297" s="23" t="str">
        <f>IFERROR(VLOOKUP(C297,Table1[[كود]:[الصنف]],3,0),"")</f>
        <v/>
      </c>
      <c r="F297" s="21"/>
      <c r="G297" s="121" t="str">
        <f>IFERROR(INDEX(Table1[سعر البيع],MATCH(C297,Table1[كود],0)),"")</f>
        <v/>
      </c>
      <c r="I297" s="125" t="str">
        <f t="shared" si="36"/>
        <v/>
      </c>
      <c r="J297" s="35"/>
      <c r="L297" s="112">
        <f t="shared" ref="L297:L360" si="37">SUM(J297,K297/10,H297)</f>
        <v>0</v>
      </c>
      <c r="N297" s="5" t="str">
        <f t="shared" si="31"/>
        <v/>
      </c>
      <c r="O297" s="91" t="str">
        <f t="shared" si="32"/>
        <v/>
      </c>
      <c r="P297" s="91" t="str">
        <f t="shared" si="33"/>
        <v/>
      </c>
      <c r="Q297" s="91" t="str">
        <f t="shared" si="34"/>
        <v/>
      </c>
      <c r="R297" s="7" t="str">
        <f t="shared" si="35"/>
        <v/>
      </c>
    </row>
    <row r="298" spans="1:18" ht="18.75" x14ac:dyDescent="0.25">
      <c r="A298" s="30"/>
      <c r="B298" s="59"/>
      <c r="C298" s="22"/>
      <c r="E298" s="23" t="str">
        <f>IFERROR(VLOOKUP(C298,Table1[[كود]:[الصنف]],3,0),"")</f>
        <v/>
      </c>
      <c r="F298" s="21"/>
      <c r="G298" s="121" t="str">
        <f>IFERROR(INDEX(Table1[سعر البيع],MATCH(C298,Table1[كود],0)),"")</f>
        <v/>
      </c>
      <c r="I298" s="125" t="str">
        <f t="shared" si="36"/>
        <v/>
      </c>
      <c r="J298" s="35"/>
      <c r="L298" s="112">
        <f t="shared" si="37"/>
        <v>0</v>
      </c>
      <c r="N298" s="5" t="str">
        <f t="shared" si="31"/>
        <v/>
      </c>
      <c r="O298" s="91" t="str">
        <f t="shared" si="32"/>
        <v/>
      </c>
      <c r="P298" s="91" t="str">
        <f t="shared" si="33"/>
        <v/>
      </c>
      <c r="Q298" s="91" t="str">
        <f t="shared" si="34"/>
        <v/>
      </c>
      <c r="R298" s="7" t="str">
        <f t="shared" si="35"/>
        <v/>
      </c>
    </row>
    <row r="299" spans="1:18" ht="18.75" x14ac:dyDescent="0.25">
      <c r="A299" s="30"/>
      <c r="B299" s="59"/>
      <c r="C299" s="22"/>
      <c r="E299" s="23" t="str">
        <f>IFERROR(VLOOKUP(C299,Table1[[كود]:[الصنف]],3,0),"")</f>
        <v/>
      </c>
      <c r="F299" s="21"/>
      <c r="G299" s="121" t="str">
        <f>IFERROR(INDEX(Table1[سعر البيع],MATCH(C299,Table1[كود],0)),"")</f>
        <v/>
      </c>
      <c r="I299" s="125" t="str">
        <f t="shared" si="36"/>
        <v/>
      </c>
      <c r="J299" s="35"/>
      <c r="L299" s="112">
        <f t="shared" si="37"/>
        <v>0</v>
      </c>
      <c r="N299" s="5" t="str">
        <f t="shared" si="31"/>
        <v/>
      </c>
      <c r="O299" s="91" t="str">
        <f t="shared" si="32"/>
        <v/>
      </c>
      <c r="P299" s="91" t="str">
        <f t="shared" si="33"/>
        <v/>
      </c>
      <c r="Q299" s="91" t="str">
        <f t="shared" si="34"/>
        <v/>
      </c>
      <c r="R299" s="7" t="str">
        <f t="shared" si="35"/>
        <v/>
      </c>
    </row>
    <row r="300" spans="1:18" ht="18.75" x14ac:dyDescent="0.25">
      <c r="A300" s="30"/>
      <c r="B300" s="59"/>
      <c r="C300" s="22"/>
      <c r="E300" s="23" t="str">
        <f>IFERROR(VLOOKUP(C300,Table1[[كود]:[الصنف]],3,0),"")</f>
        <v/>
      </c>
      <c r="F300" s="21"/>
      <c r="G300" s="121" t="str">
        <f>IFERROR(INDEX(Table1[سعر البيع],MATCH(C300,Table1[كود],0)),"")</f>
        <v/>
      </c>
      <c r="I300" s="125" t="str">
        <f t="shared" si="36"/>
        <v/>
      </c>
      <c r="J300" s="35"/>
      <c r="L300" s="112">
        <f t="shared" si="37"/>
        <v>0</v>
      </c>
      <c r="N300" s="5" t="str">
        <f t="shared" si="31"/>
        <v/>
      </c>
      <c r="O300" s="91" t="str">
        <f t="shared" si="32"/>
        <v/>
      </c>
      <c r="P300" s="91" t="str">
        <f t="shared" si="33"/>
        <v/>
      </c>
      <c r="Q300" s="91" t="str">
        <f t="shared" si="34"/>
        <v/>
      </c>
      <c r="R300" s="7" t="str">
        <f t="shared" si="35"/>
        <v/>
      </c>
    </row>
    <row r="301" spans="1:18" ht="18.75" x14ac:dyDescent="0.25">
      <c r="A301" s="30"/>
      <c r="B301" s="59"/>
      <c r="C301" s="22"/>
      <c r="E301" s="23" t="str">
        <f>IFERROR(VLOOKUP(C301,Table1[[كود]:[الصنف]],3,0),"")</f>
        <v/>
      </c>
      <c r="F301" s="21"/>
      <c r="G301" s="121" t="str">
        <f>IFERROR(INDEX(Table1[سعر البيع],MATCH(C301,Table1[كود],0)),"")</f>
        <v/>
      </c>
      <c r="I301" s="125" t="str">
        <f t="shared" si="36"/>
        <v/>
      </c>
      <c r="J301" s="35"/>
      <c r="L301" s="112">
        <f t="shared" si="37"/>
        <v>0</v>
      </c>
      <c r="N301" s="5" t="str">
        <f t="shared" si="31"/>
        <v/>
      </c>
      <c r="O301" s="91" t="str">
        <f t="shared" si="32"/>
        <v/>
      </c>
      <c r="P301" s="91" t="str">
        <f t="shared" si="33"/>
        <v/>
      </c>
      <c r="Q301" s="91" t="str">
        <f t="shared" si="34"/>
        <v/>
      </c>
      <c r="R301" s="7" t="str">
        <f t="shared" si="35"/>
        <v/>
      </c>
    </row>
    <row r="302" spans="1:18" ht="18.75" x14ac:dyDescent="0.25">
      <c r="A302" s="30"/>
      <c r="B302" s="59"/>
      <c r="C302" s="22"/>
      <c r="E302" s="23" t="str">
        <f>IFERROR(VLOOKUP(C302,Table1[[كود]:[الصنف]],3,0),"")</f>
        <v/>
      </c>
      <c r="F302" s="21"/>
      <c r="G302" s="121" t="str">
        <f>IFERROR(INDEX(Table1[سعر البيع],MATCH(C302,Table1[كود],0)),"")</f>
        <v/>
      </c>
      <c r="I302" s="125" t="str">
        <f t="shared" si="36"/>
        <v/>
      </c>
      <c r="J302" s="35"/>
      <c r="L302" s="112">
        <f t="shared" si="37"/>
        <v>0</v>
      </c>
      <c r="N302" s="5" t="str">
        <f t="shared" si="31"/>
        <v/>
      </c>
      <c r="O302" s="91" t="str">
        <f t="shared" si="32"/>
        <v/>
      </c>
      <c r="P302" s="91" t="str">
        <f t="shared" si="33"/>
        <v/>
      </c>
      <c r="Q302" s="91" t="str">
        <f t="shared" si="34"/>
        <v/>
      </c>
      <c r="R302" s="7" t="str">
        <f t="shared" si="35"/>
        <v/>
      </c>
    </row>
    <row r="303" spans="1:18" ht="18.75" x14ac:dyDescent="0.25">
      <c r="A303" s="30"/>
      <c r="B303" s="59"/>
      <c r="C303" s="22"/>
      <c r="E303" s="23" t="str">
        <f>IFERROR(VLOOKUP(C303,Table1[[كود]:[الصنف]],3,0),"")</f>
        <v/>
      </c>
      <c r="F303" s="21"/>
      <c r="G303" s="121" t="str">
        <f>IFERROR(INDEX(Table1[سعر البيع],MATCH(C303,Table1[كود],0)),"")</f>
        <v/>
      </c>
      <c r="I303" s="125" t="str">
        <f t="shared" si="36"/>
        <v/>
      </c>
      <c r="J303" s="35"/>
      <c r="L303" s="112">
        <f t="shared" si="37"/>
        <v>0</v>
      </c>
      <c r="N303" s="5" t="str">
        <f t="shared" si="31"/>
        <v/>
      </c>
      <c r="O303" s="91" t="str">
        <f t="shared" si="32"/>
        <v/>
      </c>
      <c r="P303" s="91" t="str">
        <f t="shared" si="33"/>
        <v/>
      </c>
      <c r="Q303" s="91" t="str">
        <f t="shared" si="34"/>
        <v/>
      </c>
      <c r="R303" s="7" t="str">
        <f t="shared" si="35"/>
        <v/>
      </c>
    </row>
    <row r="304" spans="1:18" ht="18.75" x14ac:dyDescent="0.25">
      <c r="A304" s="30"/>
      <c r="B304" s="59"/>
      <c r="C304" s="22"/>
      <c r="E304" s="23" t="str">
        <f>IFERROR(VLOOKUP(C304,Table1[[كود]:[الصنف]],3,0),"")</f>
        <v/>
      </c>
      <c r="F304" s="21"/>
      <c r="G304" s="121" t="str">
        <f>IFERROR(INDEX(Table1[سعر البيع],MATCH(C304,Table1[كود],0)),"")</f>
        <v/>
      </c>
      <c r="I304" s="125" t="str">
        <f t="shared" si="36"/>
        <v/>
      </c>
      <c r="J304" s="35"/>
      <c r="L304" s="112">
        <f t="shared" si="37"/>
        <v>0</v>
      </c>
      <c r="N304" s="5" t="str">
        <f t="shared" si="31"/>
        <v/>
      </c>
      <c r="O304" s="91" t="str">
        <f t="shared" si="32"/>
        <v/>
      </c>
      <c r="P304" s="91" t="str">
        <f t="shared" si="33"/>
        <v/>
      </c>
      <c r="Q304" s="91" t="str">
        <f t="shared" si="34"/>
        <v/>
      </c>
      <c r="R304" s="7" t="str">
        <f t="shared" si="35"/>
        <v/>
      </c>
    </row>
    <row r="305" spans="1:18" ht="18.75" x14ac:dyDescent="0.25">
      <c r="A305" s="30"/>
      <c r="B305" s="59"/>
      <c r="C305" s="22"/>
      <c r="E305" s="23" t="str">
        <f>IFERROR(VLOOKUP(C305,Table1[[كود]:[الصنف]],3,0),"")</f>
        <v/>
      </c>
      <c r="F305" s="21"/>
      <c r="G305" s="121" t="str">
        <f>IFERROR(INDEX(Table1[سعر البيع],MATCH(C305,Table1[كود],0)),"")</f>
        <v/>
      </c>
      <c r="I305" s="125" t="str">
        <f t="shared" si="36"/>
        <v/>
      </c>
      <c r="J305" s="35"/>
      <c r="L305" s="112">
        <f t="shared" si="37"/>
        <v>0</v>
      </c>
      <c r="N305" s="5" t="str">
        <f t="shared" si="31"/>
        <v/>
      </c>
      <c r="O305" s="91" t="str">
        <f t="shared" si="32"/>
        <v/>
      </c>
      <c r="P305" s="91" t="str">
        <f t="shared" si="33"/>
        <v/>
      </c>
      <c r="Q305" s="91" t="str">
        <f t="shared" si="34"/>
        <v/>
      </c>
      <c r="R305" s="7" t="str">
        <f t="shared" si="35"/>
        <v/>
      </c>
    </row>
    <row r="306" spans="1:18" ht="18.75" x14ac:dyDescent="0.25">
      <c r="A306" s="30"/>
      <c r="B306" s="59"/>
      <c r="C306" s="22"/>
      <c r="E306" s="23" t="str">
        <f>IFERROR(VLOOKUP(C306,Table1[[كود]:[الصنف]],3,0),"")</f>
        <v/>
      </c>
      <c r="F306" s="21"/>
      <c r="G306" s="121" t="str">
        <f>IFERROR(INDEX(Table1[سعر البيع],MATCH(C306,Table1[كود],0)),"")</f>
        <v/>
      </c>
      <c r="I306" s="125" t="str">
        <f t="shared" si="36"/>
        <v/>
      </c>
      <c r="J306" s="35"/>
      <c r="L306" s="112">
        <f t="shared" si="37"/>
        <v>0</v>
      </c>
      <c r="N306" s="5" t="str">
        <f t="shared" si="31"/>
        <v/>
      </c>
      <c r="O306" s="91" t="str">
        <f t="shared" si="32"/>
        <v/>
      </c>
      <c r="P306" s="91" t="str">
        <f t="shared" si="33"/>
        <v/>
      </c>
      <c r="Q306" s="91" t="str">
        <f t="shared" si="34"/>
        <v/>
      </c>
      <c r="R306" s="7" t="str">
        <f t="shared" si="35"/>
        <v/>
      </c>
    </row>
    <row r="307" spans="1:18" ht="18.75" x14ac:dyDescent="0.25">
      <c r="A307" s="30"/>
      <c r="B307" s="59"/>
      <c r="C307" s="22"/>
      <c r="E307" s="23" t="str">
        <f>IFERROR(VLOOKUP(C307,Table1[[كود]:[الصنف]],3,0),"")</f>
        <v/>
      </c>
      <c r="F307" s="21"/>
      <c r="G307" s="121" t="str">
        <f>IFERROR(INDEX(Table1[سعر البيع],MATCH(C307,Table1[كود],0)),"")</f>
        <v/>
      </c>
      <c r="I307" s="125" t="str">
        <f t="shared" si="36"/>
        <v/>
      </c>
      <c r="J307" s="35"/>
      <c r="L307" s="112">
        <f t="shared" si="37"/>
        <v>0</v>
      </c>
      <c r="N307" s="5" t="str">
        <f t="shared" si="31"/>
        <v/>
      </c>
      <c r="O307" s="91" t="str">
        <f t="shared" si="32"/>
        <v/>
      </c>
      <c r="P307" s="91" t="str">
        <f t="shared" si="33"/>
        <v/>
      </c>
      <c r="Q307" s="91" t="str">
        <f t="shared" si="34"/>
        <v/>
      </c>
      <c r="R307" s="7" t="str">
        <f t="shared" si="35"/>
        <v/>
      </c>
    </row>
    <row r="308" spans="1:18" ht="18.75" x14ac:dyDescent="0.25">
      <c r="A308" s="30"/>
      <c r="B308" s="59"/>
      <c r="C308" s="22"/>
      <c r="E308" s="23" t="str">
        <f>IFERROR(VLOOKUP(C308,Table1[[كود]:[الصنف]],3,0),"")</f>
        <v/>
      </c>
      <c r="F308" s="21"/>
      <c r="G308" s="121" t="str">
        <f>IFERROR(INDEX(Table1[سعر البيع],MATCH(C308,Table1[كود],0)),"")</f>
        <v/>
      </c>
      <c r="I308" s="125" t="str">
        <f t="shared" si="36"/>
        <v/>
      </c>
      <c r="J308" s="35"/>
      <c r="L308" s="112">
        <f t="shared" si="37"/>
        <v>0</v>
      </c>
      <c r="N308" s="5" t="str">
        <f t="shared" si="31"/>
        <v/>
      </c>
      <c r="O308" s="91" t="str">
        <f t="shared" si="32"/>
        <v/>
      </c>
      <c r="P308" s="91" t="str">
        <f t="shared" si="33"/>
        <v/>
      </c>
      <c r="Q308" s="91" t="str">
        <f t="shared" si="34"/>
        <v/>
      </c>
      <c r="R308" s="7" t="str">
        <f t="shared" si="35"/>
        <v/>
      </c>
    </row>
    <row r="309" spans="1:18" ht="18.75" x14ac:dyDescent="0.25">
      <c r="A309" s="30"/>
      <c r="B309" s="59"/>
      <c r="C309" s="22"/>
      <c r="E309" s="23" t="str">
        <f>IFERROR(VLOOKUP(C309,Table1[[كود]:[الصنف]],3,0),"")</f>
        <v/>
      </c>
      <c r="F309" s="21"/>
      <c r="G309" s="121" t="str">
        <f>IFERROR(INDEX(Table1[سعر البيع],MATCH(C309,Table1[كود],0)),"")</f>
        <v/>
      </c>
      <c r="I309" s="125" t="str">
        <f t="shared" si="36"/>
        <v/>
      </c>
      <c r="J309" s="35"/>
      <c r="L309" s="112">
        <f t="shared" si="37"/>
        <v>0</v>
      </c>
      <c r="N309" s="5" t="str">
        <f t="shared" si="31"/>
        <v/>
      </c>
      <c r="O309" s="91" t="str">
        <f t="shared" si="32"/>
        <v/>
      </c>
      <c r="P309" s="91" t="str">
        <f t="shared" si="33"/>
        <v/>
      </c>
      <c r="Q309" s="91" t="str">
        <f t="shared" si="34"/>
        <v/>
      </c>
      <c r="R309" s="7" t="str">
        <f t="shared" si="35"/>
        <v/>
      </c>
    </row>
    <row r="310" spans="1:18" ht="18.75" x14ac:dyDescent="0.25">
      <c r="A310" s="30"/>
      <c r="B310" s="59"/>
      <c r="C310" s="22"/>
      <c r="E310" s="23" t="str">
        <f>IFERROR(VLOOKUP(C310,Table1[[كود]:[الصنف]],3,0),"")</f>
        <v/>
      </c>
      <c r="F310" s="21"/>
      <c r="G310" s="121" t="str">
        <f>IFERROR(INDEX(Table1[سعر البيع],MATCH(C310,Table1[كود],0)),"")</f>
        <v/>
      </c>
      <c r="I310" s="125" t="str">
        <f t="shared" si="36"/>
        <v/>
      </c>
      <c r="J310" s="35"/>
      <c r="L310" s="112">
        <f t="shared" si="37"/>
        <v>0</v>
      </c>
      <c r="N310" s="5" t="str">
        <f t="shared" si="31"/>
        <v/>
      </c>
      <c r="O310" s="91" t="str">
        <f t="shared" si="32"/>
        <v/>
      </c>
      <c r="P310" s="91" t="str">
        <f t="shared" si="33"/>
        <v/>
      </c>
      <c r="Q310" s="91" t="str">
        <f t="shared" si="34"/>
        <v/>
      </c>
      <c r="R310" s="7" t="str">
        <f t="shared" si="35"/>
        <v/>
      </c>
    </row>
    <row r="311" spans="1:18" ht="18.75" x14ac:dyDescent="0.25">
      <c r="A311" s="30"/>
      <c r="B311" s="59"/>
      <c r="C311" s="22"/>
      <c r="E311" s="23" t="str">
        <f>IFERROR(VLOOKUP(C311,Table1[[كود]:[الصنف]],3,0),"")</f>
        <v/>
      </c>
      <c r="F311" s="21"/>
      <c r="G311" s="121" t="str">
        <f>IFERROR(INDEX(Table1[سعر البيع],MATCH(C311,Table1[كود],0)),"")</f>
        <v/>
      </c>
      <c r="I311" s="125" t="str">
        <f t="shared" si="36"/>
        <v/>
      </c>
      <c r="J311" s="35"/>
      <c r="L311" s="112">
        <f t="shared" si="37"/>
        <v>0</v>
      </c>
      <c r="N311" s="5" t="str">
        <f t="shared" si="31"/>
        <v/>
      </c>
      <c r="O311" s="91" t="str">
        <f t="shared" si="32"/>
        <v/>
      </c>
      <c r="P311" s="91" t="str">
        <f t="shared" si="33"/>
        <v/>
      </c>
      <c r="Q311" s="91" t="str">
        <f t="shared" si="34"/>
        <v/>
      </c>
      <c r="R311" s="7" t="str">
        <f t="shared" si="35"/>
        <v/>
      </c>
    </row>
    <row r="312" spans="1:18" ht="18.75" x14ac:dyDescent="0.25">
      <c r="A312" s="30"/>
      <c r="B312" s="59"/>
      <c r="C312" s="22"/>
      <c r="E312" s="23" t="str">
        <f>IFERROR(VLOOKUP(C312,Table1[[كود]:[الصنف]],3,0),"")</f>
        <v/>
      </c>
      <c r="F312" s="21"/>
      <c r="G312" s="121" t="str">
        <f>IFERROR(INDEX(Table1[سعر البيع],MATCH(C312,Table1[كود],0)),"")</f>
        <v/>
      </c>
      <c r="I312" s="125" t="str">
        <f t="shared" si="36"/>
        <v/>
      </c>
      <c r="J312" s="35"/>
      <c r="L312" s="112">
        <f t="shared" si="37"/>
        <v>0</v>
      </c>
      <c r="N312" s="5" t="str">
        <f t="shared" si="31"/>
        <v/>
      </c>
      <c r="O312" s="91" t="str">
        <f t="shared" si="32"/>
        <v/>
      </c>
      <c r="P312" s="91" t="str">
        <f t="shared" si="33"/>
        <v/>
      </c>
      <c r="Q312" s="91" t="str">
        <f t="shared" si="34"/>
        <v/>
      </c>
      <c r="R312" s="7" t="str">
        <f t="shared" si="35"/>
        <v/>
      </c>
    </row>
    <row r="313" spans="1:18" ht="18.75" x14ac:dyDescent="0.25">
      <c r="A313" s="30"/>
      <c r="B313" s="59"/>
      <c r="C313" s="22"/>
      <c r="E313" s="23" t="str">
        <f>IFERROR(VLOOKUP(C313,Table1[[كود]:[الصنف]],3,0),"")</f>
        <v/>
      </c>
      <c r="F313" s="21"/>
      <c r="G313" s="121" t="str">
        <f>IFERROR(INDEX(Table1[سعر البيع],MATCH(C313,Table1[كود],0)),"")</f>
        <v/>
      </c>
      <c r="I313" s="125" t="str">
        <f t="shared" si="36"/>
        <v/>
      </c>
      <c r="J313" s="35"/>
      <c r="L313" s="112">
        <f t="shared" si="37"/>
        <v>0</v>
      </c>
      <c r="N313" s="5" t="str">
        <f t="shared" si="31"/>
        <v/>
      </c>
      <c r="O313" s="91" t="str">
        <f t="shared" si="32"/>
        <v/>
      </c>
      <c r="P313" s="91" t="str">
        <f t="shared" si="33"/>
        <v/>
      </c>
      <c r="Q313" s="91" t="str">
        <f t="shared" si="34"/>
        <v/>
      </c>
      <c r="R313" s="7" t="str">
        <f t="shared" si="35"/>
        <v/>
      </c>
    </row>
    <row r="314" spans="1:18" ht="18.75" x14ac:dyDescent="0.25">
      <c r="A314" s="30"/>
      <c r="B314" s="59"/>
      <c r="C314" s="22"/>
      <c r="E314" s="23" t="str">
        <f>IFERROR(VLOOKUP(C314,Table1[[كود]:[الصنف]],3,0),"")</f>
        <v/>
      </c>
      <c r="F314" s="21"/>
      <c r="G314" s="121" t="str">
        <f>IFERROR(INDEX(Table1[سعر البيع],MATCH(C314,Table1[كود],0)),"")</f>
        <v/>
      </c>
      <c r="I314" s="125" t="str">
        <f t="shared" si="36"/>
        <v/>
      </c>
      <c r="J314" s="35"/>
      <c r="L314" s="112">
        <f t="shared" si="37"/>
        <v>0</v>
      </c>
      <c r="N314" s="5" t="str">
        <f t="shared" si="31"/>
        <v/>
      </c>
      <c r="O314" s="91" t="str">
        <f t="shared" si="32"/>
        <v/>
      </c>
      <c r="P314" s="91" t="str">
        <f t="shared" si="33"/>
        <v/>
      </c>
      <c r="Q314" s="91" t="str">
        <f t="shared" si="34"/>
        <v/>
      </c>
      <c r="R314" s="7" t="str">
        <f t="shared" si="35"/>
        <v/>
      </c>
    </row>
    <row r="315" spans="1:18" ht="18.75" x14ac:dyDescent="0.25">
      <c r="A315" s="30"/>
      <c r="B315" s="59"/>
      <c r="C315" s="22"/>
      <c r="E315" s="23" t="str">
        <f>IFERROR(VLOOKUP(C315,Table1[[كود]:[الصنف]],3,0),"")</f>
        <v/>
      </c>
      <c r="F315" s="21"/>
      <c r="G315" s="121" t="str">
        <f>IFERROR(INDEX(Table1[سعر البيع],MATCH(C315,Table1[كود],0)),"")</f>
        <v/>
      </c>
      <c r="I315" s="125" t="str">
        <f t="shared" si="36"/>
        <v/>
      </c>
      <c r="J315" s="35"/>
      <c r="L315" s="112">
        <f t="shared" si="37"/>
        <v>0</v>
      </c>
      <c r="N315" s="5" t="str">
        <f t="shared" si="31"/>
        <v/>
      </c>
      <c r="O315" s="91" t="str">
        <f t="shared" si="32"/>
        <v/>
      </c>
      <c r="P315" s="91" t="str">
        <f t="shared" si="33"/>
        <v/>
      </c>
      <c r="Q315" s="91" t="str">
        <f t="shared" si="34"/>
        <v/>
      </c>
      <c r="R315" s="7" t="str">
        <f t="shared" si="35"/>
        <v/>
      </c>
    </row>
    <row r="316" spans="1:18" ht="18.75" x14ac:dyDescent="0.25">
      <c r="A316" s="30"/>
      <c r="B316" s="59"/>
      <c r="C316" s="22"/>
      <c r="E316" s="23" t="str">
        <f>IFERROR(VLOOKUP(C316,Table1[[كود]:[الصنف]],3,0),"")</f>
        <v/>
      </c>
      <c r="F316" s="21"/>
      <c r="G316" s="121" t="str">
        <f>IFERROR(INDEX(Table1[سعر البيع],MATCH(C316,Table1[كود],0)),"")</f>
        <v/>
      </c>
      <c r="I316" s="125" t="str">
        <f t="shared" si="36"/>
        <v/>
      </c>
      <c r="J316" s="35"/>
      <c r="L316" s="112">
        <f t="shared" si="37"/>
        <v>0</v>
      </c>
      <c r="N316" s="5" t="str">
        <f t="shared" si="31"/>
        <v/>
      </c>
      <c r="O316" s="91" t="str">
        <f t="shared" si="32"/>
        <v/>
      </c>
      <c r="P316" s="91" t="str">
        <f t="shared" si="33"/>
        <v/>
      </c>
      <c r="Q316" s="91" t="str">
        <f t="shared" si="34"/>
        <v/>
      </c>
      <c r="R316" s="7" t="str">
        <f t="shared" si="35"/>
        <v/>
      </c>
    </row>
    <row r="317" spans="1:18" ht="18.75" x14ac:dyDescent="0.25">
      <c r="A317" s="30"/>
      <c r="B317" s="59"/>
      <c r="C317" s="22"/>
      <c r="E317" s="23" t="str">
        <f>IFERROR(VLOOKUP(C317,Table1[[كود]:[الصنف]],3,0),"")</f>
        <v/>
      </c>
      <c r="F317" s="21"/>
      <c r="G317" s="121" t="str">
        <f>IFERROR(INDEX(Table1[سعر البيع],MATCH(C317,Table1[كود],0)),"")</f>
        <v/>
      </c>
      <c r="I317" s="125" t="str">
        <f t="shared" si="36"/>
        <v/>
      </c>
      <c r="J317" s="35"/>
      <c r="L317" s="112">
        <f t="shared" si="37"/>
        <v>0</v>
      </c>
      <c r="N317" s="5" t="str">
        <f t="shared" si="31"/>
        <v/>
      </c>
      <c r="O317" s="91" t="str">
        <f t="shared" si="32"/>
        <v/>
      </c>
      <c r="P317" s="91" t="str">
        <f t="shared" si="33"/>
        <v/>
      </c>
      <c r="Q317" s="91" t="str">
        <f t="shared" si="34"/>
        <v/>
      </c>
      <c r="R317" s="7" t="str">
        <f t="shared" si="35"/>
        <v/>
      </c>
    </row>
    <row r="318" spans="1:18" ht="18.75" x14ac:dyDescent="0.25">
      <c r="A318" s="30"/>
      <c r="B318" s="59"/>
      <c r="C318" s="22"/>
      <c r="E318" s="23" t="str">
        <f>IFERROR(VLOOKUP(C318,Table1[[كود]:[الصنف]],3,0),"")</f>
        <v/>
      </c>
      <c r="F318" s="21"/>
      <c r="G318" s="121" t="str">
        <f>IFERROR(INDEX(Table1[سعر البيع],MATCH(C318,Table1[كود],0)),"")</f>
        <v/>
      </c>
      <c r="I318" s="125" t="str">
        <f t="shared" si="36"/>
        <v/>
      </c>
      <c r="J318" s="35"/>
      <c r="L318" s="112">
        <f t="shared" si="37"/>
        <v>0</v>
      </c>
      <c r="N318" s="5" t="str">
        <f t="shared" si="31"/>
        <v/>
      </c>
      <c r="O318" s="91" t="str">
        <f t="shared" si="32"/>
        <v/>
      </c>
      <c r="P318" s="91" t="str">
        <f t="shared" si="33"/>
        <v/>
      </c>
      <c r="Q318" s="91" t="str">
        <f t="shared" si="34"/>
        <v/>
      </c>
      <c r="R318" s="7" t="str">
        <f t="shared" si="35"/>
        <v/>
      </c>
    </row>
    <row r="319" spans="1:18" ht="18.75" x14ac:dyDescent="0.25">
      <c r="A319" s="30"/>
      <c r="B319" s="59"/>
      <c r="C319" s="22"/>
      <c r="E319" s="23" t="str">
        <f>IFERROR(VLOOKUP(C319,Table1[[كود]:[الصنف]],3,0),"")</f>
        <v/>
      </c>
      <c r="F319" s="21"/>
      <c r="G319" s="121" t="str">
        <f>IFERROR(INDEX(Table1[سعر البيع],MATCH(C319,Table1[كود],0)),"")</f>
        <v/>
      </c>
      <c r="I319" s="125" t="str">
        <f t="shared" si="36"/>
        <v/>
      </c>
      <c r="J319" s="35"/>
      <c r="L319" s="112">
        <f t="shared" si="37"/>
        <v>0</v>
      </c>
      <c r="N319" s="5" t="str">
        <f t="shared" si="31"/>
        <v/>
      </c>
      <c r="O319" s="91" t="str">
        <f t="shared" si="32"/>
        <v/>
      </c>
      <c r="P319" s="91" t="str">
        <f t="shared" si="33"/>
        <v/>
      </c>
      <c r="Q319" s="91" t="str">
        <f t="shared" si="34"/>
        <v/>
      </c>
      <c r="R319" s="7" t="str">
        <f t="shared" si="35"/>
        <v/>
      </c>
    </row>
    <row r="320" spans="1:18" ht="18.75" x14ac:dyDescent="0.25">
      <c r="A320" s="30"/>
      <c r="B320" s="59"/>
      <c r="C320" s="22"/>
      <c r="E320" s="23" t="str">
        <f>IFERROR(VLOOKUP(C320,Table1[[كود]:[الصنف]],3,0),"")</f>
        <v/>
      </c>
      <c r="F320" s="21"/>
      <c r="G320" s="121" t="str">
        <f>IFERROR(INDEX(Table1[سعر البيع],MATCH(C320,Table1[كود],0)),"")</f>
        <v/>
      </c>
      <c r="I320" s="125" t="str">
        <f t="shared" si="36"/>
        <v/>
      </c>
      <c r="J320" s="35"/>
      <c r="L320" s="112">
        <f t="shared" si="37"/>
        <v>0</v>
      </c>
      <c r="N320" s="5" t="str">
        <f t="shared" si="31"/>
        <v/>
      </c>
      <c r="O320" s="91" t="str">
        <f t="shared" si="32"/>
        <v/>
      </c>
      <c r="P320" s="91" t="str">
        <f t="shared" si="33"/>
        <v/>
      </c>
      <c r="Q320" s="91" t="str">
        <f t="shared" si="34"/>
        <v/>
      </c>
      <c r="R320" s="7" t="str">
        <f t="shared" si="35"/>
        <v/>
      </c>
    </row>
    <row r="321" spans="1:18" ht="18.75" x14ac:dyDescent="0.25">
      <c r="A321" s="30"/>
      <c r="B321" s="59"/>
      <c r="C321" s="22"/>
      <c r="E321" s="23" t="str">
        <f>IFERROR(VLOOKUP(C321,Table1[[كود]:[الصنف]],3,0),"")</f>
        <v/>
      </c>
      <c r="F321" s="21"/>
      <c r="G321" s="121" t="str">
        <f>IFERROR(INDEX(Table1[سعر البيع],MATCH(C321,Table1[كود],0)),"")</f>
        <v/>
      </c>
      <c r="I321" s="125" t="str">
        <f t="shared" si="36"/>
        <v/>
      </c>
      <c r="J321" s="35"/>
      <c r="L321" s="112">
        <f t="shared" si="37"/>
        <v>0</v>
      </c>
      <c r="N321" s="5" t="str">
        <f t="shared" si="31"/>
        <v/>
      </c>
      <c r="O321" s="91" t="str">
        <f t="shared" si="32"/>
        <v/>
      </c>
      <c r="P321" s="91" t="str">
        <f t="shared" si="33"/>
        <v/>
      </c>
      <c r="Q321" s="91" t="str">
        <f t="shared" si="34"/>
        <v/>
      </c>
      <c r="R321" s="7" t="str">
        <f t="shared" si="35"/>
        <v/>
      </c>
    </row>
    <row r="322" spans="1:18" ht="18.75" x14ac:dyDescent="0.25">
      <c r="A322" s="30"/>
      <c r="B322" s="59"/>
      <c r="C322" s="22"/>
      <c r="E322" s="23" t="str">
        <f>IFERROR(VLOOKUP(C322,Table1[[كود]:[الصنف]],3,0),"")</f>
        <v/>
      </c>
      <c r="F322" s="21"/>
      <c r="G322" s="121" t="str">
        <f>IFERROR(INDEX(Table1[سعر البيع],MATCH(C322,Table1[كود],0)),"")</f>
        <v/>
      </c>
      <c r="I322" s="125" t="str">
        <f t="shared" si="36"/>
        <v/>
      </c>
      <c r="J322" s="35"/>
      <c r="L322" s="112">
        <f t="shared" si="37"/>
        <v>0</v>
      </c>
      <c r="N322" s="5" t="str">
        <f t="shared" ref="N322:N385" si="38">IFERROR(VLOOKUP(M322,Ctable,2,0),"")</f>
        <v/>
      </c>
      <c r="O322" s="91" t="str">
        <f t="shared" ref="O322:O385" si="39">IFERROR(VLOOKUP(M322,Ctable,3,0),"")</f>
        <v/>
      </c>
      <c r="P322" s="91" t="str">
        <f t="shared" ref="P322:P385" si="40">IFERROR(VLOOKUP(M322,Ctable,6,0),"")</f>
        <v/>
      </c>
      <c r="Q322" s="91" t="str">
        <f t="shared" ref="Q322:Q385" si="41">IFERROR(VLOOKUP(M322,Ctable,7,0),"")</f>
        <v/>
      </c>
      <c r="R322" s="7" t="str">
        <f t="shared" ref="R322:R385" si="42">IFERROR(VLOOKUP(M322,Ctable,4,0),"")</f>
        <v/>
      </c>
    </row>
    <row r="323" spans="1:18" ht="18.75" x14ac:dyDescent="0.25">
      <c r="A323" s="30"/>
      <c r="B323" s="59"/>
      <c r="C323" s="22"/>
      <c r="E323" s="23" t="str">
        <f>IFERROR(VLOOKUP(C323,Table1[[كود]:[الصنف]],3,0),"")</f>
        <v/>
      </c>
      <c r="F323" s="21"/>
      <c r="G323" s="121" t="str">
        <f>IFERROR(INDEX(Table1[سعر البيع],MATCH(C323,Table1[كود],0)),"")</f>
        <v/>
      </c>
      <c r="I323" s="125" t="str">
        <f t="shared" si="36"/>
        <v/>
      </c>
      <c r="J323" s="35"/>
      <c r="L323" s="112">
        <f t="shared" si="37"/>
        <v>0</v>
      </c>
      <c r="N323" s="5" t="str">
        <f t="shared" si="38"/>
        <v/>
      </c>
      <c r="O323" s="91" t="str">
        <f t="shared" si="39"/>
        <v/>
      </c>
      <c r="P323" s="91" t="str">
        <f t="shared" si="40"/>
        <v/>
      </c>
      <c r="Q323" s="91" t="str">
        <f t="shared" si="41"/>
        <v/>
      </c>
      <c r="R323" s="7" t="str">
        <f t="shared" si="42"/>
        <v/>
      </c>
    </row>
    <row r="324" spans="1:18" ht="18.75" x14ac:dyDescent="0.25">
      <c r="A324" s="30"/>
      <c r="B324" s="59"/>
      <c r="C324" s="22"/>
      <c r="E324" s="23" t="str">
        <f>IFERROR(VLOOKUP(C324,Table1[[كود]:[الصنف]],3,0),"")</f>
        <v/>
      </c>
      <c r="F324" s="21"/>
      <c r="G324" s="121" t="str">
        <f>IFERROR(INDEX(Table1[سعر البيع],MATCH(C324,Table1[كود],0)),"")</f>
        <v/>
      </c>
      <c r="I324" s="125" t="str">
        <f t="shared" si="36"/>
        <v/>
      </c>
      <c r="J324" s="35"/>
      <c r="L324" s="112">
        <f t="shared" si="37"/>
        <v>0</v>
      </c>
      <c r="N324" s="5" t="str">
        <f t="shared" si="38"/>
        <v/>
      </c>
      <c r="O324" s="91" t="str">
        <f t="shared" si="39"/>
        <v/>
      </c>
      <c r="P324" s="91" t="str">
        <f t="shared" si="40"/>
        <v/>
      </c>
      <c r="Q324" s="91" t="str">
        <f t="shared" si="41"/>
        <v/>
      </c>
      <c r="R324" s="7" t="str">
        <f t="shared" si="42"/>
        <v/>
      </c>
    </row>
    <row r="325" spans="1:18" ht="18.75" x14ac:dyDescent="0.25">
      <c r="A325" s="30"/>
      <c r="B325" s="59"/>
      <c r="C325" s="22"/>
      <c r="E325" s="23" t="str">
        <f>IFERROR(VLOOKUP(C325,Table1[[كود]:[الصنف]],3,0),"")</f>
        <v/>
      </c>
      <c r="F325" s="21"/>
      <c r="G325" s="121" t="str">
        <f>IFERROR(INDEX(Table1[سعر البيع],MATCH(C325,Table1[كود],0)),"")</f>
        <v/>
      </c>
      <c r="I325" s="125" t="str">
        <f t="shared" si="36"/>
        <v/>
      </c>
      <c r="J325" s="35"/>
      <c r="L325" s="112">
        <f t="shared" si="37"/>
        <v>0</v>
      </c>
      <c r="N325" s="5" t="str">
        <f t="shared" si="38"/>
        <v/>
      </c>
      <c r="O325" s="91" t="str">
        <f t="shared" si="39"/>
        <v/>
      </c>
      <c r="P325" s="91" t="str">
        <f t="shared" si="40"/>
        <v/>
      </c>
      <c r="Q325" s="91" t="str">
        <f t="shared" si="41"/>
        <v/>
      </c>
      <c r="R325" s="7" t="str">
        <f t="shared" si="42"/>
        <v/>
      </c>
    </row>
    <row r="326" spans="1:18" ht="18.75" x14ac:dyDescent="0.25">
      <c r="A326" s="30"/>
      <c r="B326" s="59"/>
      <c r="C326" s="22"/>
      <c r="E326" s="23" t="str">
        <f>IFERROR(VLOOKUP(C326,Table1[[كود]:[الصنف]],3,0),"")</f>
        <v/>
      </c>
      <c r="F326" s="21"/>
      <c r="G326" s="121" t="str">
        <f>IFERROR(INDEX(Table1[سعر البيع],MATCH(C326,Table1[كود],0)),"")</f>
        <v/>
      </c>
      <c r="I326" s="125" t="str">
        <f t="shared" si="36"/>
        <v/>
      </c>
      <c r="J326" s="35"/>
      <c r="L326" s="112">
        <f t="shared" si="37"/>
        <v>0</v>
      </c>
      <c r="N326" s="5" t="str">
        <f t="shared" si="38"/>
        <v/>
      </c>
      <c r="O326" s="91" t="str">
        <f t="shared" si="39"/>
        <v/>
      </c>
      <c r="P326" s="91" t="str">
        <f t="shared" si="40"/>
        <v/>
      </c>
      <c r="Q326" s="91" t="str">
        <f t="shared" si="41"/>
        <v/>
      </c>
      <c r="R326" s="7" t="str">
        <f t="shared" si="42"/>
        <v/>
      </c>
    </row>
    <row r="327" spans="1:18" ht="18.75" x14ac:dyDescent="0.25">
      <c r="A327" s="30"/>
      <c r="B327" s="59"/>
      <c r="C327" s="22"/>
      <c r="E327" s="23" t="str">
        <f>IFERROR(VLOOKUP(C327,Table1[[كود]:[الصنف]],3,0),"")</f>
        <v/>
      </c>
      <c r="F327" s="21"/>
      <c r="G327" s="121" t="str">
        <f>IFERROR(INDEX(Table1[سعر البيع],MATCH(C327,Table1[كود],0)),"")</f>
        <v/>
      </c>
      <c r="I327" s="125" t="str">
        <f t="shared" si="36"/>
        <v/>
      </c>
      <c r="J327" s="35"/>
      <c r="L327" s="112">
        <f t="shared" si="37"/>
        <v>0</v>
      </c>
      <c r="N327" s="5" t="str">
        <f t="shared" si="38"/>
        <v/>
      </c>
      <c r="O327" s="91" t="str">
        <f t="shared" si="39"/>
        <v/>
      </c>
      <c r="P327" s="91" t="str">
        <f t="shared" si="40"/>
        <v/>
      </c>
      <c r="Q327" s="91" t="str">
        <f t="shared" si="41"/>
        <v/>
      </c>
      <c r="R327" s="7" t="str">
        <f t="shared" si="42"/>
        <v/>
      </c>
    </row>
    <row r="328" spans="1:18" ht="18.75" x14ac:dyDescent="0.25">
      <c r="A328" s="30"/>
      <c r="B328" s="59"/>
      <c r="C328" s="22"/>
      <c r="E328" s="23" t="str">
        <f>IFERROR(VLOOKUP(C328,Table1[[كود]:[الصنف]],3,0),"")</f>
        <v/>
      </c>
      <c r="F328" s="21"/>
      <c r="G328" s="121" t="str">
        <f>IFERROR(INDEX(Table1[سعر البيع],MATCH(C328,Table1[كود],0)),"")</f>
        <v/>
      </c>
      <c r="I328" s="125" t="str">
        <f t="shared" si="36"/>
        <v/>
      </c>
      <c r="J328" s="35"/>
      <c r="L328" s="112">
        <f t="shared" si="37"/>
        <v>0</v>
      </c>
      <c r="N328" s="5" t="str">
        <f t="shared" si="38"/>
        <v/>
      </c>
      <c r="O328" s="91" t="str">
        <f t="shared" si="39"/>
        <v/>
      </c>
      <c r="P328" s="91" t="str">
        <f t="shared" si="40"/>
        <v/>
      </c>
      <c r="Q328" s="91" t="str">
        <f t="shared" si="41"/>
        <v/>
      </c>
      <c r="R328" s="7" t="str">
        <f t="shared" si="42"/>
        <v/>
      </c>
    </row>
    <row r="329" spans="1:18" ht="18.75" x14ac:dyDescent="0.25">
      <c r="A329" s="30"/>
      <c r="B329" s="59"/>
      <c r="C329" s="22"/>
      <c r="E329" s="23" t="str">
        <f>IFERROR(VLOOKUP(C329,Table1[[كود]:[الصنف]],3,0),"")</f>
        <v/>
      </c>
      <c r="F329" s="21"/>
      <c r="G329" s="121" t="str">
        <f>IFERROR(INDEX(Table1[سعر البيع],MATCH(C329,Table1[كود],0)),"")</f>
        <v/>
      </c>
      <c r="I329" s="125" t="str">
        <f t="shared" si="36"/>
        <v/>
      </c>
      <c r="J329" s="35"/>
      <c r="L329" s="112">
        <f t="shared" si="37"/>
        <v>0</v>
      </c>
      <c r="N329" s="5" t="str">
        <f t="shared" si="38"/>
        <v/>
      </c>
      <c r="O329" s="91" t="str">
        <f t="shared" si="39"/>
        <v/>
      </c>
      <c r="P329" s="91" t="str">
        <f t="shared" si="40"/>
        <v/>
      </c>
      <c r="Q329" s="91" t="str">
        <f t="shared" si="41"/>
        <v/>
      </c>
      <c r="R329" s="7" t="str">
        <f t="shared" si="42"/>
        <v/>
      </c>
    </row>
    <row r="330" spans="1:18" ht="18.75" x14ac:dyDescent="0.25">
      <c r="A330" s="30"/>
      <c r="B330" s="59"/>
      <c r="C330" s="22"/>
      <c r="E330" s="23" t="str">
        <f>IFERROR(VLOOKUP(C330,Table1[[كود]:[الصنف]],3,0),"")</f>
        <v/>
      </c>
      <c r="F330" s="21"/>
      <c r="G330" s="121" t="str">
        <f>IFERROR(INDEX(Table1[سعر البيع],MATCH(C330,Table1[كود],0)),"")</f>
        <v/>
      </c>
      <c r="I330" s="125" t="str">
        <f t="shared" si="36"/>
        <v/>
      </c>
      <c r="J330" s="35"/>
      <c r="L330" s="112">
        <f t="shared" si="37"/>
        <v>0</v>
      </c>
      <c r="N330" s="5" t="str">
        <f t="shared" si="38"/>
        <v/>
      </c>
      <c r="O330" s="91" t="str">
        <f t="shared" si="39"/>
        <v/>
      </c>
      <c r="P330" s="91" t="str">
        <f t="shared" si="40"/>
        <v/>
      </c>
      <c r="Q330" s="91" t="str">
        <f t="shared" si="41"/>
        <v/>
      </c>
      <c r="R330" s="7" t="str">
        <f t="shared" si="42"/>
        <v/>
      </c>
    </row>
    <row r="331" spans="1:18" ht="18.75" x14ac:dyDescent="0.25">
      <c r="A331" s="30"/>
      <c r="B331" s="59"/>
      <c r="C331" s="22"/>
      <c r="E331" s="23" t="str">
        <f>IFERROR(VLOOKUP(C331,Table1[[كود]:[الصنف]],3,0),"")</f>
        <v/>
      </c>
      <c r="F331" s="21"/>
      <c r="G331" s="121" t="str">
        <f>IFERROR(INDEX(Table1[سعر البيع],MATCH(C331,Table1[كود],0)),"")</f>
        <v/>
      </c>
      <c r="I331" s="125" t="str">
        <f t="shared" si="36"/>
        <v/>
      </c>
      <c r="J331" s="35"/>
      <c r="L331" s="112">
        <f t="shared" si="37"/>
        <v>0</v>
      </c>
      <c r="N331" s="5" t="str">
        <f t="shared" si="38"/>
        <v/>
      </c>
      <c r="O331" s="91" t="str">
        <f t="shared" si="39"/>
        <v/>
      </c>
      <c r="P331" s="91" t="str">
        <f t="shared" si="40"/>
        <v/>
      </c>
      <c r="Q331" s="91" t="str">
        <f t="shared" si="41"/>
        <v/>
      </c>
      <c r="R331" s="7" t="str">
        <f t="shared" si="42"/>
        <v/>
      </c>
    </row>
    <row r="332" spans="1:18" ht="18.75" x14ac:dyDescent="0.25">
      <c r="A332" s="30"/>
      <c r="B332" s="59"/>
      <c r="C332" s="22"/>
      <c r="E332" s="23" t="str">
        <f>IFERROR(VLOOKUP(C332,Table1[[كود]:[الصنف]],3,0),"")</f>
        <v/>
      </c>
      <c r="F332" s="21"/>
      <c r="G332" s="121" t="str">
        <f>IFERROR(INDEX(Table1[سعر البيع],MATCH(C332,Table1[كود],0)),"")</f>
        <v/>
      </c>
      <c r="I332" s="125" t="str">
        <f t="shared" si="36"/>
        <v/>
      </c>
      <c r="J332" s="35"/>
      <c r="L332" s="112">
        <f t="shared" si="37"/>
        <v>0</v>
      </c>
      <c r="N332" s="5" t="str">
        <f t="shared" si="38"/>
        <v/>
      </c>
      <c r="O332" s="91" t="str">
        <f t="shared" si="39"/>
        <v/>
      </c>
      <c r="P332" s="91" t="str">
        <f t="shared" si="40"/>
        <v/>
      </c>
      <c r="Q332" s="91" t="str">
        <f t="shared" si="41"/>
        <v/>
      </c>
      <c r="R332" s="7" t="str">
        <f t="shared" si="42"/>
        <v/>
      </c>
    </row>
    <row r="333" spans="1:18" ht="18.75" x14ac:dyDescent="0.25">
      <c r="A333" s="30"/>
      <c r="B333" s="59"/>
      <c r="C333" s="22"/>
      <c r="E333" s="23" t="str">
        <f>IFERROR(VLOOKUP(C333,Table1[[كود]:[الصنف]],3,0),"")</f>
        <v/>
      </c>
      <c r="F333" s="21"/>
      <c r="G333" s="121" t="str">
        <f>IFERROR(INDEX(Table1[سعر البيع],MATCH(C333,Table1[كود],0)),"")</f>
        <v/>
      </c>
      <c r="I333" s="125" t="str">
        <f t="shared" si="36"/>
        <v/>
      </c>
      <c r="J333" s="35"/>
      <c r="L333" s="112">
        <f t="shared" si="37"/>
        <v>0</v>
      </c>
      <c r="N333" s="5" t="str">
        <f t="shared" si="38"/>
        <v/>
      </c>
      <c r="O333" s="91" t="str">
        <f t="shared" si="39"/>
        <v/>
      </c>
      <c r="P333" s="91" t="str">
        <f t="shared" si="40"/>
        <v/>
      </c>
      <c r="Q333" s="91" t="str">
        <f t="shared" si="41"/>
        <v/>
      </c>
      <c r="R333" s="7" t="str">
        <f t="shared" si="42"/>
        <v/>
      </c>
    </row>
    <row r="334" spans="1:18" ht="18.75" x14ac:dyDescent="0.25">
      <c r="A334" s="30"/>
      <c r="B334" s="59"/>
      <c r="C334" s="22"/>
      <c r="E334" s="23" t="str">
        <f>IFERROR(VLOOKUP(C334,Table1[[كود]:[الصنف]],3,0),"")</f>
        <v/>
      </c>
      <c r="F334" s="21"/>
      <c r="G334" s="121" t="str">
        <f>IFERROR(INDEX(Table1[سعر البيع],MATCH(C334,Table1[كود],0)),"")</f>
        <v/>
      </c>
      <c r="I334" s="125" t="str">
        <f t="shared" si="36"/>
        <v/>
      </c>
      <c r="J334" s="35"/>
      <c r="L334" s="112">
        <f t="shared" si="37"/>
        <v>0</v>
      </c>
      <c r="N334" s="5" t="str">
        <f t="shared" si="38"/>
        <v/>
      </c>
      <c r="O334" s="91" t="str">
        <f t="shared" si="39"/>
        <v/>
      </c>
      <c r="P334" s="91" t="str">
        <f t="shared" si="40"/>
        <v/>
      </c>
      <c r="Q334" s="91" t="str">
        <f t="shared" si="41"/>
        <v/>
      </c>
      <c r="R334" s="7" t="str">
        <f t="shared" si="42"/>
        <v/>
      </c>
    </row>
    <row r="335" spans="1:18" ht="18.75" x14ac:dyDescent="0.25">
      <c r="A335" s="30"/>
      <c r="B335" s="59"/>
      <c r="C335" s="22"/>
      <c r="E335" s="23" t="str">
        <f>IFERROR(VLOOKUP(C335,Table1[[كود]:[الصنف]],3,0),"")</f>
        <v/>
      </c>
      <c r="F335" s="21"/>
      <c r="G335" s="121" t="str">
        <f>IFERROR(INDEX(Table1[سعر البيع],MATCH(C335,Table1[كود],0)),"")</f>
        <v/>
      </c>
      <c r="I335" s="125" t="str">
        <f t="shared" si="36"/>
        <v/>
      </c>
      <c r="J335" s="35"/>
      <c r="L335" s="112">
        <f t="shared" si="37"/>
        <v>0</v>
      </c>
      <c r="N335" s="5" t="str">
        <f t="shared" si="38"/>
        <v/>
      </c>
      <c r="O335" s="91" t="str">
        <f t="shared" si="39"/>
        <v/>
      </c>
      <c r="P335" s="91" t="str">
        <f t="shared" si="40"/>
        <v/>
      </c>
      <c r="Q335" s="91" t="str">
        <f t="shared" si="41"/>
        <v/>
      </c>
      <c r="R335" s="7" t="str">
        <f t="shared" si="42"/>
        <v/>
      </c>
    </row>
    <row r="336" spans="1:18" ht="18.75" x14ac:dyDescent="0.25">
      <c r="A336" s="30"/>
      <c r="B336" s="59"/>
      <c r="C336" s="22"/>
      <c r="E336" s="23" t="str">
        <f>IFERROR(VLOOKUP(C336,Table1[[كود]:[الصنف]],3,0),"")</f>
        <v/>
      </c>
      <c r="F336" s="21"/>
      <c r="G336" s="121" t="str">
        <f>IFERROR(INDEX(Table1[سعر البيع],MATCH(C336,Table1[كود],0)),"")</f>
        <v/>
      </c>
      <c r="I336" s="125" t="str">
        <f t="shared" si="36"/>
        <v/>
      </c>
      <c r="J336" s="35"/>
      <c r="L336" s="112">
        <f t="shared" si="37"/>
        <v>0</v>
      </c>
      <c r="N336" s="5" t="str">
        <f t="shared" si="38"/>
        <v/>
      </c>
      <c r="O336" s="91" t="str">
        <f t="shared" si="39"/>
        <v/>
      </c>
      <c r="P336" s="91" t="str">
        <f t="shared" si="40"/>
        <v/>
      </c>
      <c r="Q336" s="91" t="str">
        <f t="shared" si="41"/>
        <v/>
      </c>
      <c r="R336" s="7" t="str">
        <f t="shared" si="42"/>
        <v/>
      </c>
    </row>
    <row r="337" spans="1:18" ht="18.75" x14ac:dyDescent="0.25">
      <c r="A337" s="30"/>
      <c r="B337" s="59"/>
      <c r="C337" s="22"/>
      <c r="E337" s="23" t="str">
        <f>IFERROR(VLOOKUP(C337,Table1[[كود]:[الصنف]],3,0),"")</f>
        <v/>
      </c>
      <c r="F337" s="21"/>
      <c r="G337" s="121" t="str">
        <f>IFERROR(INDEX(Table1[سعر البيع],MATCH(C337,Table1[كود],0)),"")</f>
        <v/>
      </c>
      <c r="I337" s="125" t="str">
        <f t="shared" si="36"/>
        <v/>
      </c>
      <c r="J337" s="35"/>
      <c r="L337" s="112">
        <f t="shared" si="37"/>
        <v>0</v>
      </c>
      <c r="N337" s="5" t="str">
        <f t="shared" si="38"/>
        <v/>
      </c>
      <c r="O337" s="91" t="str">
        <f t="shared" si="39"/>
        <v/>
      </c>
      <c r="P337" s="91" t="str">
        <f t="shared" si="40"/>
        <v/>
      </c>
      <c r="Q337" s="91" t="str">
        <f t="shared" si="41"/>
        <v/>
      </c>
      <c r="R337" s="7" t="str">
        <f t="shared" si="42"/>
        <v/>
      </c>
    </row>
    <row r="338" spans="1:18" ht="18.75" x14ac:dyDescent="0.25">
      <c r="A338" s="30"/>
      <c r="B338" s="59"/>
      <c r="C338" s="22"/>
      <c r="E338" s="23" t="str">
        <f>IFERROR(VLOOKUP(C338,Table1[[كود]:[الصنف]],3,0),"")</f>
        <v/>
      </c>
      <c r="F338" s="21"/>
      <c r="G338" s="121" t="str">
        <f>IFERROR(INDEX(Table1[سعر البيع],MATCH(C338,Table1[كود],0)),"")</f>
        <v/>
      </c>
      <c r="I338" s="125" t="str">
        <f t="shared" si="36"/>
        <v/>
      </c>
      <c r="J338" s="35"/>
      <c r="L338" s="112">
        <f t="shared" si="37"/>
        <v>0</v>
      </c>
      <c r="N338" s="5" t="str">
        <f t="shared" si="38"/>
        <v/>
      </c>
      <c r="O338" s="91" t="str">
        <f t="shared" si="39"/>
        <v/>
      </c>
      <c r="P338" s="91" t="str">
        <f t="shared" si="40"/>
        <v/>
      </c>
      <c r="Q338" s="91" t="str">
        <f t="shared" si="41"/>
        <v/>
      </c>
      <c r="R338" s="7" t="str">
        <f t="shared" si="42"/>
        <v/>
      </c>
    </row>
    <row r="339" spans="1:18" ht="18.75" x14ac:dyDescent="0.25">
      <c r="A339" s="30"/>
      <c r="B339" s="59"/>
      <c r="C339" s="22"/>
      <c r="E339" s="23" t="str">
        <f>IFERROR(VLOOKUP(C339,Table1[[كود]:[الصنف]],3,0),"")</f>
        <v/>
      </c>
      <c r="F339" s="21"/>
      <c r="G339" s="121" t="str">
        <f>IFERROR(INDEX(Table1[سعر البيع],MATCH(C339,Table1[كود],0)),"")</f>
        <v/>
      </c>
      <c r="I339" s="125" t="str">
        <f t="shared" si="36"/>
        <v/>
      </c>
      <c r="J339" s="35"/>
      <c r="L339" s="112">
        <f t="shared" si="37"/>
        <v>0</v>
      </c>
      <c r="N339" s="5" t="str">
        <f t="shared" si="38"/>
        <v/>
      </c>
      <c r="O339" s="91" t="str">
        <f t="shared" si="39"/>
        <v/>
      </c>
      <c r="P339" s="91" t="str">
        <f t="shared" si="40"/>
        <v/>
      </c>
      <c r="Q339" s="91" t="str">
        <f t="shared" si="41"/>
        <v/>
      </c>
      <c r="R339" s="7" t="str">
        <f t="shared" si="42"/>
        <v/>
      </c>
    </row>
    <row r="340" spans="1:18" ht="18.75" x14ac:dyDescent="0.25">
      <c r="A340" s="30"/>
      <c r="B340" s="59"/>
      <c r="C340" s="22"/>
      <c r="E340" s="23" t="str">
        <f>IFERROR(VLOOKUP(C340,Table1[[كود]:[الصنف]],3,0),"")</f>
        <v/>
      </c>
      <c r="F340" s="21"/>
      <c r="G340" s="121" t="str">
        <f>IFERROR(INDEX(Table1[سعر البيع],MATCH(C340,Table1[كود],0)),"")</f>
        <v/>
      </c>
      <c r="I340" s="125" t="str">
        <f t="shared" si="36"/>
        <v/>
      </c>
      <c r="J340" s="35"/>
      <c r="L340" s="112">
        <f t="shared" si="37"/>
        <v>0</v>
      </c>
      <c r="N340" s="5" t="str">
        <f t="shared" si="38"/>
        <v/>
      </c>
      <c r="O340" s="91" t="str">
        <f t="shared" si="39"/>
        <v/>
      </c>
      <c r="P340" s="91" t="str">
        <f t="shared" si="40"/>
        <v/>
      </c>
      <c r="Q340" s="91" t="str">
        <f t="shared" si="41"/>
        <v/>
      </c>
      <c r="R340" s="7" t="str">
        <f t="shared" si="42"/>
        <v/>
      </c>
    </row>
    <row r="341" spans="1:18" ht="18.75" x14ac:dyDescent="0.25">
      <c r="A341" s="30"/>
      <c r="B341" s="59"/>
      <c r="C341" s="22"/>
      <c r="E341" s="23" t="str">
        <f>IFERROR(VLOOKUP(C341,Table1[[كود]:[الصنف]],3,0),"")</f>
        <v/>
      </c>
      <c r="F341" s="21"/>
      <c r="G341" s="121" t="str">
        <f>IFERROR(INDEX(Table1[سعر البيع],MATCH(C341,Table1[كود],0)),"")</f>
        <v/>
      </c>
      <c r="I341" s="125" t="str">
        <f t="shared" si="36"/>
        <v/>
      </c>
      <c r="J341" s="35"/>
      <c r="L341" s="112">
        <f t="shared" si="37"/>
        <v>0</v>
      </c>
      <c r="N341" s="5" t="str">
        <f t="shared" si="38"/>
        <v/>
      </c>
      <c r="O341" s="91" t="str">
        <f t="shared" si="39"/>
        <v/>
      </c>
      <c r="P341" s="91" t="str">
        <f t="shared" si="40"/>
        <v/>
      </c>
      <c r="Q341" s="91" t="str">
        <f t="shared" si="41"/>
        <v/>
      </c>
      <c r="R341" s="7" t="str">
        <f t="shared" si="42"/>
        <v/>
      </c>
    </row>
    <row r="342" spans="1:18" ht="18.75" x14ac:dyDescent="0.25">
      <c r="A342" s="30"/>
      <c r="B342" s="59"/>
      <c r="C342" s="22"/>
      <c r="E342" s="23" t="str">
        <f>IFERROR(VLOOKUP(C342,Table1[[كود]:[الصنف]],3,0),"")</f>
        <v/>
      </c>
      <c r="F342" s="21"/>
      <c r="G342" s="121" t="str">
        <f>IFERROR(INDEX(Table1[سعر البيع],MATCH(C342,Table1[كود],0)),"")</f>
        <v/>
      </c>
      <c r="I342" s="125" t="str">
        <f t="shared" si="36"/>
        <v/>
      </c>
      <c r="J342" s="35"/>
      <c r="L342" s="112">
        <f t="shared" si="37"/>
        <v>0</v>
      </c>
      <c r="N342" s="5" t="str">
        <f t="shared" si="38"/>
        <v/>
      </c>
      <c r="O342" s="91" t="str">
        <f t="shared" si="39"/>
        <v/>
      </c>
      <c r="P342" s="91" t="str">
        <f t="shared" si="40"/>
        <v/>
      </c>
      <c r="Q342" s="91" t="str">
        <f t="shared" si="41"/>
        <v/>
      </c>
      <c r="R342" s="7" t="str">
        <f t="shared" si="42"/>
        <v/>
      </c>
    </row>
    <row r="343" spans="1:18" ht="18.75" x14ac:dyDescent="0.25">
      <c r="A343" s="30"/>
      <c r="B343" s="59"/>
      <c r="C343" s="22"/>
      <c r="E343" s="23" t="str">
        <f>IFERROR(VLOOKUP(C343,Table1[[كود]:[الصنف]],3,0),"")</f>
        <v/>
      </c>
      <c r="F343" s="21"/>
      <c r="G343" s="121" t="str">
        <f>IFERROR(INDEX(Table1[سعر البيع],MATCH(C343,Table1[كود],0)),"")</f>
        <v/>
      </c>
      <c r="I343" s="125" t="str">
        <f t="shared" si="36"/>
        <v/>
      </c>
      <c r="J343" s="35"/>
      <c r="L343" s="112">
        <f t="shared" si="37"/>
        <v>0</v>
      </c>
      <c r="N343" s="5" t="str">
        <f t="shared" si="38"/>
        <v/>
      </c>
      <c r="O343" s="91" t="str">
        <f t="shared" si="39"/>
        <v/>
      </c>
      <c r="P343" s="91" t="str">
        <f t="shared" si="40"/>
        <v/>
      </c>
      <c r="Q343" s="91" t="str">
        <f t="shared" si="41"/>
        <v/>
      </c>
      <c r="R343" s="7" t="str">
        <f t="shared" si="42"/>
        <v/>
      </c>
    </row>
    <row r="344" spans="1:18" ht="18.75" x14ac:dyDescent="0.25">
      <c r="A344" s="30"/>
      <c r="B344" s="59"/>
      <c r="C344" s="22"/>
      <c r="E344" s="23" t="str">
        <f>IFERROR(VLOOKUP(C344,Table1[[كود]:[الصنف]],3,0),"")</f>
        <v/>
      </c>
      <c r="F344" s="21"/>
      <c r="G344" s="121" t="str">
        <f>IFERROR(INDEX(Table1[سعر البيع],MATCH(C344,Table1[كود],0)),"")</f>
        <v/>
      </c>
      <c r="I344" s="125" t="str">
        <f t="shared" si="36"/>
        <v/>
      </c>
      <c r="J344" s="35"/>
      <c r="L344" s="112">
        <f t="shared" si="37"/>
        <v>0</v>
      </c>
      <c r="N344" s="5" t="str">
        <f t="shared" si="38"/>
        <v/>
      </c>
      <c r="O344" s="91" t="str">
        <f t="shared" si="39"/>
        <v/>
      </c>
      <c r="P344" s="91" t="str">
        <f t="shared" si="40"/>
        <v/>
      </c>
      <c r="Q344" s="91" t="str">
        <f t="shared" si="41"/>
        <v/>
      </c>
      <c r="R344" s="7" t="str">
        <f t="shared" si="42"/>
        <v/>
      </c>
    </row>
    <row r="345" spans="1:18" ht="18.75" x14ac:dyDescent="0.25">
      <c r="A345" s="30"/>
      <c r="B345" s="59"/>
      <c r="C345" s="22"/>
      <c r="E345" s="23" t="str">
        <f>IFERROR(VLOOKUP(C345,Table1[[كود]:[الصنف]],3,0),"")</f>
        <v/>
      </c>
      <c r="F345" s="21"/>
      <c r="G345" s="121" t="str">
        <f>IFERROR(INDEX(Table1[سعر البيع],MATCH(C345,Table1[كود],0)),"")</f>
        <v/>
      </c>
      <c r="I345" s="125" t="str">
        <f t="shared" si="36"/>
        <v/>
      </c>
      <c r="J345" s="35"/>
      <c r="L345" s="112">
        <f t="shared" si="37"/>
        <v>0</v>
      </c>
      <c r="N345" s="5" t="str">
        <f t="shared" si="38"/>
        <v/>
      </c>
      <c r="O345" s="91" t="str">
        <f t="shared" si="39"/>
        <v/>
      </c>
      <c r="P345" s="91" t="str">
        <f t="shared" si="40"/>
        <v/>
      </c>
      <c r="Q345" s="91" t="str">
        <f t="shared" si="41"/>
        <v/>
      </c>
      <c r="R345" s="7" t="str">
        <f t="shared" si="42"/>
        <v/>
      </c>
    </row>
    <row r="346" spans="1:18" ht="18.75" x14ac:dyDescent="0.25">
      <c r="A346" s="30"/>
      <c r="B346" s="59"/>
      <c r="C346" s="22"/>
      <c r="E346" s="23" t="str">
        <f>IFERROR(VLOOKUP(C346,Table1[[كود]:[الصنف]],3,0),"")</f>
        <v/>
      </c>
      <c r="F346" s="21"/>
      <c r="G346" s="121" t="str">
        <f>IFERROR(INDEX(Table1[سعر البيع],MATCH(C346,Table1[كود],0)),"")</f>
        <v/>
      </c>
      <c r="I346" s="125" t="str">
        <f t="shared" si="36"/>
        <v/>
      </c>
      <c r="J346" s="35"/>
      <c r="L346" s="112">
        <f t="shared" si="37"/>
        <v>0</v>
      </c>
      <c r="N346" s="5" t="str">
        <f t="shared" si="38"/>
        <v/>
      </c>
      <c r="O346" s="91" t="str">
        <f t="shared" si="39"/>
        <v/>
      </c>
      <c r="P346" s="91" t="str">
        <f t="shared" si="40"/>
        <v/>
      </c>
      <c r="Q346" s="91" t="str">
        <f t="shared" si="41"/>
        <v/>
      </c>
      <c r="R346" s="7" t="str">
        <f t="shared" si="42"/>
        <v/>
      </c>
    </row>
    <row r="347" spans="1:18" ht="18.75" x14ac:dyDescent="0.25">
      <c r="A347" s="30"/>
      <c r="B347" s="59"/>
      <c r="C347" s="22"/>
      <c r="E347" s="23" t="str">
        <f>IFERROR(VLOOKUP(C347,Table1[[كود]:[الصنف]],3,0),"")</f>
        <v/>
      </c>
      <c r="F347" s="21"/>
      <c r="G347" s="121" t="str">
        <f>IFERROR(INDEX(Table1[سعر البيع],MATCH(C347,Table1[كود],0)),"")</f>
        <v/>
      </c>
      <c r="I347" s="125" t="str">
        <f t="shared" si="36"/>
        <v/>
      </c>
      <c r="J347" s="35"/>
      <c r="L347" s="112">
        <f t="shared" si="37"/>
        <v>0</v>
      </c>
      <c r="N347" s="5" t="str">
        <f t="shared" si="38"/>
        <v/>
      </c>
      <c r="O347" s="91" t="str">
        <f t="shared" si="39"/>
        <v/>
      </c>
      <c r="P347" s="91" t="str">
        <f t="shared" si="40"/>
        <v/>
      </c>
      <c r="Q347" s="91" t="str">
        <f t="shared" si="41"/>
        <v/>
      </c>
      <c r="R347" s="7" t="str">
        <f t="shared" si="42"/>
        <v/>
      </c>
    </row>
    <row r="348" spans="1:18" ht="18.75" x14ac:dyDescent="0.25">
      <c r="A348" s="30"/>
      <c r="B348" s="59"/>
      <c r="C348" s="22"/>
      <c r="E348" s="23" t="str">
        <f>IFERROR(VLOOKUP(C348,Table1[[كود]:[الصنف]],3,0),"")</f>
        <v/>
      </c>
      <c r="F348" s="21"/>
      <c r="G348" s="121" t="str">
        <f>IFERROR(INDEX(Table1[سعر البيع],MATCH(C348,Table1[كود],0)),"")</f>
        <v/>
      </c>
      <c r="I348" s="125" t="str">
        <f t="shared" si="36"/>
        <v/>
      </c>
      <c r="J348" s="35"/>
      <c r="L348" s="112">
        <f t="shared" si="37"/>
        <v>0</v>
      </c>
      <c r="N348" s="5" t="str">
        <f t="shared" si="38"/>
        <v/>
      </c>
      <c r="O348" s="91" t="str">
        <f t="shared" si="39"/>
        <v/>
      </c>
      <c r="P348" s="91" t="str">
        <f t="shared" si="40"/>
        <v/>
      </c>
      <c r="Q348" s="91" t="str">
        <f t="shared" si="41"/>
        <v/>
      </c>
      <c r="R348" s="7" t="str">
        <f t="shared" si="42"/>
        <v/>
      </c>
    </row>
    <row r="349" spans="1:18" ht="18.75" x14ac:dyDescent="0.25">
      <c r="A349" s="30"/>
      <c r="B349" s="59"/>
      <c r="C349" s="22"/>
      <c r="E349" s="23" t="str">
        <f>IFERROR(VLOOKUP(C349,Table1[[كود]:[الصنف]],3,0),"")</f>
        <v/>
      </c>
      <c r="F349" s="21"/>
      <c r="G349" s="121" t="str">
        <f>IFERROR(INDEX(Table1[سعر البيع],MATCH(C349,Table1[كود],0)),"")</f>
        <v/>
      </c>
      <c r="I349" s="125" t="str">
        <f t="shared" si="36"/>
        <v/>
      </c>
      <c r="J349" s="35"/>
      <c r="L349" s="112">
        <f t="shared" si="37"/>
        <v>0</v>
      </c>
      <c r="N349" s="5" t="str">
        <f t="shared" si="38"/>
        <v/>
      </c>
      <c r="O349" s="91" t="str">
        <f t="shared" si="39"/>
        <v/>
      </c>
      <c r="P349" s="91" t="str">
        <f t="shared" si="40"/>
        <v/>
      </c>
      <c r="Q349" s="91" t="str">
        <f t="shared" si="41"/>
        <v/>
      </c>
      <c r="R349" s="7" t="str">
        <f t="shared" si="42"/>
        <v/>
      </c>
    </row>
    <row r="350" spans="1:18" ht="18.75" x14ac:dyDescent="0.25">
      <c r="A350" s="30"/>
      <c r="B350" s="59"/>
      <c r="C350" s="22"/>
      <c r="E350" s="23" t="str">
        <f>IFERROR(VLOOKUP(C350,Table1[[كود]:[الصنف]],3,0),"")</f>
        <v/>
      </c>
      <c r="F350" s="21"/>
      <c r="G350" s="121" t="str">
        <f>IFERROR(INDEX(Table1[سعر البيع],MATCH(C350,Table1[كود],0)),"")</f>
        <v/>
      </c>
      <c r="I350" s="125" t="str">
        <f t="shared" si="36"/>
        <v/>
      </c>
      <c r="J350" s="35"/>
      <c r="L350" s="112">
        <f t="shared" si="37"/>
        <v>0</v>
      </c>
      <c r="N350" s="5" t="str">
        <f t="shared" si="38"/>
        <v/>
      </c>
      <c r="O350" s="91" t="str">
        <f t="shared" si="39"/>
        <v/>
      </c>
      <c r="P350" s="91" t="str">
        <f t="shared" si="40"/>
        <v/>
      </c>
      <c r="Q350" s="91" t="str">
        <f t="shared" si="41"/>
        <v/>
      </c>
      <c r="R350" s="7" t="str">
        <f t="shared" si="42"/>
        <v/>
      </c>
    </row>
    <row r="351" spans="1:18" ht="18.75" x14ac:dyDescent="0.25">
      <c r="A351" s="30"/>
      <c r="B351" s="59"/>
      <c r="C351" s="22"/>
      <c r="E351" s="23" t="str">
        <f>IFERROR(VLOOKUP(C351,Table1[[كود]:[الصنف]],3,0),"")</f>
        <v/>
      </c>
      <c r="F351" s="21"/>
      <c r="G351" s="121" t="str">
        <f>IFERROR(INDEX(Table1[سعر البيع],MATCH(C351,Table1[كود],0)),"")</f>
        <v/>
      </c>
      <c r="I351" s="125" t="str">
        <f t="shared" si="36"/>
        <v/>
      </c>
      <c r="J351" s="35"/>
      <c r="L351" s="112">
        <f t="shared" si="37"/>
        <v>0</v>
      </c>
      <c r="N351" s="5" t="str">
        <f t="shared" si="38"/>
        <v/>
      </c>
      <c r="O351" s="91" t="str">
        <f t="shared" si="39"/>
        <v/>
      </c>
      <c r="P351" s="91" t="str">
        <f t="shared" si="40"/>
        <v/>
      </c>
      <c r="Q351" s="91" t="str">
        <f t="shared" si="41"/>
        <v/>
      </c>
      <c r="R351" s="7" t="str">
        <f t="shared" si="42"/>
        <v/>
      </c>
    </row>
    <row r="352" spans="1:18" ht="18.75" x14ac:dyDescent="0.25">
      <c r="A352" s="30"/>
      <c r="B352" s="59"/>
      <c r="C352" s="22"/>
      <c r="E352" s="23" t="str">
        <f>IFERROR(VLOOKUP(C352,Table1[[كود]:[الصنف]],3,0),"")</f>
        <v/>
      </c>
      <c r="F352" s="21"/>
      <c r="G352" s="121" t="str">
        <f>IFERROR(INDEX(Table1[سعر البيع],MATCH(C352,Table1[كود],0)),"")</f>
        <v/>
      </c>
      <c r="I352" s="125" t="str">
        <f t="shared" si="36"/>
        <v/>
      </c>
      <c r="J352" s="35"/>
      <c r="L352" s="112">
        <f t="shared" si="37"/>
        <v>0</v>
      </c>
      <c r="N352" s="5" t="str">
        <f t="shared" si="38"/>
        <v/>
      </c>
      <c r="O352" s="91" t="str">
        <f t="shared" si="39"/>
        <v/>
      </c>
      <c r="P352" s="91" t="str">
        <f t="shared" si="40"/>
        <v/>
      </c>
      <c r="Q352" s="91" t="str">
        <f t="shared" si="41"/>
        <v/>
      </c>
      <c r="R352" s="7" t="str">
        <f t="shared" si="42"/>
        <v/>
      </c>
    </row>
    <row r="353" spans="1:18" ht="18.75" x14ac:dyDescent="0.25">
      <c r="A353" s="30"/>
      <c r="B353" s="59"/>
      <c r="C353" s="22"/>
      <c r="E353" s="23" t="str">
        <f>IFERROR(VLOOKUP(C353,Table1[[كود]:[الصنف]],3,0),"")</f>
        <v/>
      </c>
      <c r="F353" s="21"/>
      <c r="G353" s="121" t="str">
        <f>IFERROR(INDEX(Table1[سعر البيع],MATCH(C353,Table1[كود],0)),"")</f>
        <v/>
      </c>
      <c r="I353" s="125" t="str">
        <f t="shared" si="36"/>
        <v/>
      </c>
      <c r="J353" s="35"/>
      <c r="L353" s="112">
        <f t="shared" si="37"/>
        <v>0</v>
      </c>
      <c r="N353" s="5" t="str">
        <f t="shared" si="38"/>
        <v/>
      </c>
      <c r="O353" s="91" t="str">
        <f t="shared" si="39"/>
        <v/>
      </c>
      <c r="P353" s="91" t="str">
        <f t="shared" si="40"/>
        <v/>
      </c>
      <c r="Q353" s="91" t="str">
        <f t="shared" si="41"/>
        <v/>
      </c>
      <c r="R353" s="7" t="str">
        <f t="shared" si="42"/>
        <v/>
      </c>
    </row>
    <row r="354" spans="1:18" ht="18.75" x14ac:dyDescent="0.25">
      <c r="A354" s="30"/>
      <c r="B354" s="59"/>
      <c r="C354" s="22"/>
      <c r="E354" s="23" t="str">
        <f>IFERROR(VLOOKUP(C354,Table1[[كود]:[الصنف]],3,0),"")</f>
        <v/>
      </c>
      <c r="F354" s="21"/>
      <c r="G354" s="121" t="str">
        <f>IFERROR(INDEX(Table1[سعر البيع],MATCH(C354,Table1[كود],0)),"")</f>
        <v/>
      </c>
      <c r="I354" s="125" t="str">
        <f t="shared" si="36"/>
        <v/>
      </c>
      <c r="J354" s="35"/>
      <c r="L354" s="112">
        <f t="shared" si="37"/>
        <v>0</v>
      </c>
      <c r="N354" s="5" t="str">
        <f t="shared" si="38"/>
        <v/>
      </c>
      <c r="O354" s="91" t="str">
        <f t="shared" si="39"/>
        <v/>
      </c>
      <c r="P354" s="91" t="str">
        <f t="shared" si="40"/>
        <v/>
      </c>
      <c r="Q354" s="91" t="str">
        <f t="shared" si="41"/>
        <v/>
      </c>
      <c r="R354" s="7" t="str">
        <f t="shared" si="42"/>
        <v/>
      </c>
    </row>
    <row r="355" spans="1:18" ht="18.75" x14ac:dyDescent="0.25">
      <c r="A355" s="30"/>
      <c r="B355" s="59"/>
      <c r="C355" s="22"/>
      <c r="E355" s="23" t="str">
        <f>IFERROR(VLOOKUP(C355,Table1[[كود]:[الصنف]],3,0),"")</f>
        <v/>
      </c>
      <c r="F355" s="21"/>
      <c r="G355" s="121" t="str">
        <f>IFERROR(INDEX(Table1[سعر البيع],MATCH(C355,Table1[كود],0)),"")</f>
        <v/>
      </c>
      <c r="I355" s="125" t="str">
        <f t="shared" si="36"/>
        <v/>
      </c>
      <c r="J355" s="35"/>
      <c r="L355" s="112">
        <f t="shared" si="37"/>
        <v>0</v>
      </c>
      <c r="N355" s="5" t="str">
        <f t="shared" si="38"/>
        <v/>
      </c>
      <c r="O355" s="91" t="str">
        <f t="shared" si="39"/>
        <v/>
      </c>
      <c r="P355" s="91" t="str">
        <f t="shared" si="40"/>
        <v/>
      </c>
      <c r="Q355" s="91" t="str">
        <f t="shared" si="41"/>
        <v/>
      </c>
      <c r="R355" s="7" t="str">
        <f t="shared" si="42"/>
        <v/>
      </c>
    </row>
    <row r="356" spans="1:18" ht="18.75" x14ac:dyDescent="0.25">
      <c r="A356" s="30"/>
      <c r="B356" s="59"/>
      <c r="C356" s="22"/>
      <c r="E356" s="23" t="str">
        <f>IFERROR(VLOOKUP(C356,Table1[[كود]:[الصنف]],3,0),"")</f>
        <v/>
      </c>
      <c r="F356" s="21"/>
      <c r="G356" s="121" t="str">
        <f>IFERROR(INDEX(Table1[سعر البيع],MATCH(C356,Table1[كود],0)),"")</f>
        <v/>
      </c>
      <c r="I356" s="125" t="str">
        <f t="shared" si="36"/>
        <v/>
      </c>
      <c r="J356" s="35"/>
      <c r="L356" s="112">
        <f t="shared" si="37"/>
        <v>0</v>
      </c>
      <c r="N356" s="5" t="str">
        <f t="shared" si="38"/>
        <v/>
      </c>
      <c r="O356" s="91" t="str">
        <f t="shared" si="39"/>
        <v/>
      </c>
      <c r="P356" s="91" t="str">
        <f t="shared" si="40"/>
        <v/>
      </c>
      <c r="Q356" s="91" t="str">
        <f t="shared" si="41"/>
        <v/>
      </c>
      <c r="R356" s="7" t="str">
        <f t="shared" si="42"/>
        <v/>
      </c>
    </row>
    <row r="357" spans="1:18" ht="18.75" x14ac:dyDescent="0.25">
      <c r="A357" s="30"/>
      <c r="B357" s="59"/>
      <c r="C357" s="22"/>
      <c r="E357" s="23" t="str">
        <f>IFERROR(VLOOKUP(C357,Table1[[كود]:[الصنف]],3,0),"")</f>
        <v/>
      </c>
      <c r="F357" s="21"/>
      <c r="G357" s="121" t="str">
        <f>IFERROR(INDEX(Table1[سعر البيع],MATCH(C357,Table1[كود],0)),"")</f>
        <v/>
      </c>
      <c r="I357" s="125" t="str">
        <f t="shared" si="36"/>
        <v/>
      </c>
      <c r="J357" s="35"/>
      <c r="L357" s="112">
        <f t="shared" si="37"/>
        <v>0</v>
      </c>
      <c r="N357" s="5" t="str">
        <f t="shared" si="38"/>
        <v/>
      </c>
      <c r="O357" s="91" t="str">
        <f t="shared" si="39"/>
        <v/>
      </c>
      <c r="P357" s="91" t="str">
        <f t="shared" si="40"/>
        <v/>
      </c>
      <c r="Q357" s="91" t="str">
        <f t="shared" si="41"/>
        <v/>
      </c>
      <c r="R357" s="7" t="str">
        <f t="shared" si="42"/>
        <v/>
      </c>
    </row>
    <row r="358" spans="1:18" ht="18.75" x14ac:dyDescent="0.25">
      <c r="A358" s="30"/>
      <c r="B358" s="59"/>
      <c r="C358" s="22"/>
      <c r="E358" s="23" t="str">
        <f>IFERROR(VLOOKUP(C358,Table1[[كود]:[الصنف]],3,0),"")</f>
        <v/>
      </c>
      <c r="F358" s="21"/>
      <c r="G358" s="121" t="str">
        <f>IFERROR(INDEX(Table1[سعر البيع],MATCH(C358,Table1[كود],0)),"")</f>
        <v/>
      </c>
      <c r="I358" s="125" t="str">
        <f t="shared" si="36"/>
        <v/>
      </c>
      <c r="J358" s="35"/>
      <c r="L358" s="112">
        <f t="shared" si="37"/>
        <v>0</v>
      </c>
      <c r="N358" s="5" t="str">
        <f t="shared" si="38"/>
        <v/>
      </c>
      <c r="O358" s="91" t="str">
        <f t="shared" si="39"/>
        <v/>
      </c>
      <c r="P358" s="91" t="str">
        <f t="shared" si="40"/>
        <v/>
      </c>
      <c r="Q358" s="91" t="str">
        <f t="shared" si="41"/>
        <v/>
      </c>
      <c r="R358" s="7" t="str">
        <f t="shared" si="42"/>
        <v/>
      </c>
    </row>
    <row r="359" spans="1:18" ht="18.75" x14ac:dyDescent="0.25">
      <c r="A359" s="30"/>
      <c r="B359" s="59"/>
      <c r="C359" s="22"/>
      <c r="E359" s="23" t="str">
        <f>IFERROR(VLOOKUP(C359,Table1[[كود]:[الصنف]],3,0),"")</f>
        <v/>
      </c>
      <c r="F359" s="21"/>
      <c r="G359" s="121" t="str">
        <f>IFERROR(INDEX(Table1[سعر البيع],MATCH(C359,Table1[كود],0)),"")</f>
        <v/>
      </c>
      <c r="I359" s="125" t="str">
        <f t="shared" si="36"/>
        <v/>
      </c>
      <c r="J359" s="35"/>
      <c r="L359" s="112">
        <f t="shared" si="37"/>
        <v>0</v>
      </c>
      <c r="N359" s="5" t="str">
        <f t="shared" si="38"/>
        <v/>
      </c>
      <c r="O359" s="91" t="str">
        <f t="shared" si="39"/>
        <v/>
      </c>
      <c r="P359" s="91" t="str">
        <f t="shared" si="40"/>
        <v/>
      </c>
      <c r="Q359" s="91" t="str">
        <f t="shared" si="41"/>
        <v/>
      </c>
      <c r="R359" s="7" t="str">
        <f t="shared" si="42"/>
        <v/>
      </c>
    </row>
    <row r="360" spans="1:18" ht="18.75" x14ac:dyDescent="0.25">
      <c r="A360" s="30"/>
      <c r="B360" s="59"/>
      <c r="C360" s="22"/>
      <c r="E360" s="23" t="str">
        <f>IFERROR(VLOOKUP(C360,Table1[[كود]:[الصنف]],3,0),"")</f>
        <v/>
      </c>
      <c r="F360" s="21"/>
      <c r="G360" s="121" t="str">
        <f>IFERROR(INDEX(Table1[سعر البيع],MATCH(C360,Table1[كود],0)),"")</f>
        <v/>
      </c>
      <c r="I360" s="125" t="str">
        <f t="shared" ref="I360:I423" si="43">IFERROR((G360*F360)-H360,"")</f>
        <v/>
      </c>
      <c r="J360" s="35"/>
      <c r="L360" s="112">
        <f t="shared" si="37"/>
        <v>0</v>
      </c>
      <c r="N360" s="5" t="str">
        <f t="shared" si="38"/>
        <v/>
      </c>
      <c r="O360" s="91" t="str">
        <f t="shared" si="39"/>
        <v/>
      </c>
      <c r="P360" s="91" t="str">
        <f t="shared" si="40"/>
        <v/>
      </c>
      <c r="Q360" s="91" t="str">
        <f t="shared" si="41"/>
        <v/>
      </c>
      <c r="R360" s="7" t="str">
        <f t="shared" si="42"/>
        <v/>
      </c>
    </row>
    <row r="361" spans="1:18" ht="18.75" x14ac:dyDescent="0.25">
      <c r="A361" s="30"/>
      <c r="B361" s="59"/>
      <c r="C361" s="22"/>
      <c r="E361" s="23" t="str">
        <f>IFERROR(VLOOKUP(C361,Table1[[كود]:[الصنف]],3,0),"")</f>
        <v/>
      </c>
      <c r="F361" s="21"/>
      <c r="G361" s="121" t="str">
        <f>IFERROR(INDEX(Table1[سعر البيع],MATCH(C361,Table1[كود],0)),"")</f>
        <v/>
      </c>
      <c r="I361" s="125" t="str">
        <f t="shared" si="43"/>
        <v/>
      </c>
      <c r="J361" s="35"/>
      <c r="L361" s="112">
        <f t="shared" ref="L361:L424" si="44">SUM(J361,K361/10,H361)</f>
        <v>0</v>
      </c>
      <c r="N361" s="5" t="str">
        <f t="shared" si="38"/>
        <v/>
      </c>
      <c r="O361" s="91" t="str">
        <f t="shared" si="39"/>
        <v/>
      </c>
      <c r="P361" s="91" t="str">
        <f t="shared" si="40"/>
        <v/>
      </c>
      <c r="Q361" s="91" t="str">
        <f t="shared" si="41"/>
        <v/>
      </c>
      <c r="R361" s="7" t="str">
        <f t="shared" si="42"/>
        <v/>
      </c>
    </row>
    <row r="362" spans="1:18" ht="18.75" x14ac:dyDescent="0.25">
      <c r="A362" s="30"/>
      <c r="B362" s="59"/>
      <c r="C362" s="22"/>
      <c r="E362" s="23" t="str">
        <f>IFERROR(VLOOKUP(C362,Table1[[كود]:[الصنف]],3,0),"")</f>
        <v/>
      </c>
      <c r="F362" s="21"/>
      <c r="G362" s="121" t="str">
        <f>IFERROR(INDEX(Table1[سعر البيع],MATCH(C362,Table1[كود],0)),"")</f>
        <v/>
      </c>
      <c r="I362" s="125" t="str">
        <f t="shared" si="43"/>
        <v/>
      </c>
      <c r="J362" s="35"/>
      <c r="L362" s="112">
        <f t="shared" si="44"/>
        <v>0</v>
      </c>
      <c r="N362" s="5" t="str">
        <f t="shared" si="38"/>
        <v/>
      </c>
      <c r="O362" s="91" t="str">
        <f t="shared" si="39"/>
        <v/>
      </c>
      <c r="P362" s="91" t="str">
        <f t="shared" si="40"/>
        <v/>
      </c>
      <c r="Q362" s="91" t="str">
        <f t="shared" si="41"/>
        <v/>
      </c>
      <c r="R362" s="7" t="str">
        <f t="shared" si="42"/>
        <v/>
      </c>
    </row>
    <row r="363" spans="1:18" ht="18.75" x14ac:dyDescent="0.25">
      <c r="A363" s="30"/>
      <c r="B363" s="59"/>
      <c r="C363" s="22"/>
      <c r="E363" s="23" t="str">
        <f>IFERROR(VLOOKUP(C363,Table1[[كود]:[الصنف]],3,0),"")</f>
        <v/>
      </c>
      <c r="F363" s="21"/>
      <c r="G363" s="121" t="str">
        <f>IFERROR(INDEX(Table1[سعر البيع],MATCH(C363,Table1[كود],0)),"")</f>
        <v/>
      </c>
      <c r="I363" s="125" t="str">
        <f t="shared" si="43"/>
        <v/>
      </c>
      <c r="J363" s="35"/>
      <c r="L363" s="112">
        <f t="shared" si="44"/>
        <v>0</v>
      </c>
      <c r="N363" s="5" t="str">
        <f t="shared" si="38"/>
        <v/>
      </c>
      <c r="O363" s="91" t="str">
        <f t="shared" si="39"/>
        <v/>
      </c>
      <c r="P363" s="91" t="str">
        <f t="shared" si="40"/>
        <v/>
      </c>
      <c r="Q363" s="91" t="str">
        <f t="shared" si="41"/>
        <v/>
      </c>
      <c r="R363" s="7" t="str">
        <f t="shared" si="42"/>
        <v/>
      </c>
    </row>
    <row r="364" spans="1:18" ht="18.75" x14ac:dyDescent="0.25">
      <c r="A364" s="30"/>
      <c r="B364" s="59"/>
      <c r="C364" s="22"/>
      <c r="E364" s="23" t="str">
        <f>IFERROR(VLOOKUP(C364,Table1[[كود]:[الصنف]],3,0),"")</f>
        <v/>
      </c>
      <c r="F364" s="21"/>
      <c r="G364" s="121" t="str">
        <f>IFERROR(INDEX(Table1[سعر البيع],MATCH(C364,Table1[كود],0)),"")</f>
        <v/>
      </c>
      <c r="I364" s="125" t="str">
        <f t="shared" si="43"/>
        <v/>
      </c>
      <c r="J364" s="35"/>
      <c r="L364" s="112">
        <f t="shared" si="44"/>
        <v>0</v>
      </c>
      <c r="N364" s="5" t="str">
        <f t="shared" si="38"/>
        <v/>
      </c>
      <c r="O364" s="91" t="str">
        <f t="shared" si="39"/>
        <v/>
      </c>
      <c r="P364" s="91" t="str">
        <f t="shared" si="40"/>
        <v/>
      </c>
      <c r="Q364" s="91" t="str">
        <f t="shared" si="41"/>
        <v/>
      </c>
      <c r="R364" s="7" t="str">
        <f t="shared" si="42"/>
        <v/>
      </c>
    </row>
    <row r="365" spans="1:18" ht="18.75" x14ac:dyDescent="0.25">
      <c r="A365" s="30"/>
      <c r="B365" s="59"/>
      <c r="C365" s="22"/>
      <c r="E365" s="23" t="str">
        <f>IFERROR(VLOOKUP(C365,Table1[[كود]:[الصنف]],3,0),"")</f>
        <v/>
      </c>
      <c r="F365" s="21"/>
      <c r="G365" s="121" t="str">
        <f>IFERROR(INDEX(Table1[سعر البيع],MATCH(C365,Table1[كود],0)),"")</f>
        <v/>
      </c>
      <c r="I365" s="125" t="str">
        <f t="shared" si="43"/>
        <v/>
      </c>
      <c r="J365" s="35"/>
      <c r="L365" s="112">
        <f t="shared" si="44"/>
        <v>0</v>
      </c>
      <c r="N365" s="5" t="str">
        <f t="shared" si="38"/>
        <v/>
      </c>
      <c r="O365" s="91" t="str">
        <f t="shared" si="39"/>
        <v/>
      </c>
      <c r="P365" s="91" t="str">
        <f t="shared" si="40"/>
        <v/>
      </c>
      <c r="Q365" s="91" t="str">
        <f t="shared" si="41"/>
        <v/>
      </c>
      <c r="R365" s="7" t="str">
        <f t="shared" si="42"/>
        <v/>
      </c>
    </row>
    <row r="366" spans="1:18" ht="18.75" x14ac:dyDescent="0.25">
      <c r="A366" s="30"/>
      <c r="B366" s="59"/>
      <c r="C366" s="22"/>
      <c r="E366" s="23" t="str">
        <f>IFERROR(VLOOKUP(C366,Table1[[كود]:[الصنف]],3,0),"")</f>
        <v/>
      </c>
      <c r="F366" s="21"/>
      <c r="G366" s="121" t="str">
        <f>IFERROR(INDEX(Table1[سعر البيع],MATCH(C366,Table1[كود],0)),"")</f>
        <v/>
      </c>
      <c r="I366" s="125" t="str">
        <f t="shared" si="43"/>
        <v/>
      </c>
      <c r="J366" s="35"/>
      <c r="L366" s="112">
        <f t="shared" si="44"/>
        <v>0</v>
      </c>
      <c r="N366" s="5" t="str">
        <f t="shared" si="38"/>
        <v/>
      </c>
      <c r="O366" s="91" t="str">
        <f t="shared" si="39"/>
        <v/>
      </c>
      <c r="P366" s="91" t="str">
        <f t="shared" si="40"/>
        <v/>
      </c>
      <c r="Q366" s="91" t="str">
        <f t="shared" si="41"/>
        <v/>
      </c>
      <c r="R366" s="7" t="str">
        <f t="shared" si="42"/>
        <v/>
      </c>
    </row>
    <row r="367" spans="1:18" ht="18.75" x14ac:dyDescent="0.25">
      <c r="A367" s="30"/>
      <c r="B367" s="59"/>
      <c r="C367" s="22"/>
      <c r="E367" s="23" t="str">
        <f>IFERROR(VLOOKUP(C367,Table1[[كود]:[الصنف]],3,0),"")</f>
        <v/>
      </c>
      <c r="F367" s="21"/>
      <c r="G367" s="121" t="str">
        <f>IFERROR(INDEX(Table1[سعر البيع],MATCH(C367,Table1[كود],0)),"")</f>
        <v/>
      </c>
      <c r="I367" s="125" t="str">
        <f t="shared" si="43"/>
        <v/>
      </c>
      <c r="J367" s="35"/>
      <c r="L367" s="112">
        <f t="shared" si="44"/>
        <v>0</v>
      </c>
      <c r="N367" s="5" t="str">
        <f t="shared" si="38"/>
        <v/>
      </c>
      <c r="O367" s="91" t="str">
        <f t="shared" si="39"/>
        <v/>
      </c>
      <c r="P367" s="91" t="str">
        <f t="shared" si="40"/>
        <v/>
      </c>
      <c r="Q367" s="91" t="str">
        <f t="shared" si="41"/>
        <v/>
      </c>
      <c r="R367" s="7" t="str">
        <f t="shared" si="42"/>
        <v/>
      </c>
    </row>
    <row r="368" spans="1:18" ht="18.75" x14ac:dyDescent="0.25">
      <c r="A368" s="30"/>
      <c r="B368" s="59"/>
      <c r="C368" s="22"/>
      <c r="E368" s="23" t="str">
        <f>IFERROR(VLOOKUP(C368,Table1[[كود]:[الصنف]],3,0),"")</f>
        <v/>
      </c>
      <c r="F368" s="21"/>
      <c r="G368" s="121" t="str">
        <f>IFERROR(INDEX(Table1[سعر البيع],MATCH(C368,Table1[كود],0)),"")</f>
        <v/>
      </c>
      <c r="I368" s="125" t="str">
        <f t="shared" si="43"/>
        <v/>
      </c>
      <c r="J368" s="35"/>
      <c r="L368" s="112">
        <f t="shared" si="44"/>
        <v>0</v>
      </c>
      <c r="N368" s="5" t="str">
        <f t="shared" si="38"/>
        <v/>
      </c>
      <c r="O368" s="91" t="str">
        <f t="shared" si="39"/>
        <v/>
      </c>
      <c r="P368" s="91" t="str">
        <f t="shared" si="40"/>
        <v/>
      </c>
      <c r="Q368" s="91" t="str">
        <f t="shared" si="41"/>
        <v/>
      </c>
      <c r="R368" s="7" t="str">
        <f t="shared" si="42"/>
        <v/>
      </c>
    </row>
    <row r="369" spans="1:18" ht="18.75" x14ac:dyDescent="0.25">
      <c r="A369" s="30"/>
      <c r="B369" s="59"/>
      <c r="C369" s="22"/>
      <c r="E369" s="23" t="str">
        <f>IFERROR(VLOOKUP(C369,Table1[[كود]:[الصنف]],3,0),"")</f>
        <v/>
      </c>
      <c r="F369" s="21"/>
      <c r="G369" s="121" t="str">
        <f>IFERROR(INDEX(Table1[سعر البيع],MATCH(C369,Table1[كود],0)),"")</f>
        <v/>
      </c>
      <c r="I369" s="125" t="str">
        <f t="shared" si="43"/>
        <v/>
      </c>
      <c r="J369" s="35"/>
      <c r="L369" s="112">
        <f t="shared" si="44"/>
        <v>0</v>
      </c>
      <c r="N369" s="5" t="str">
        <f t="shared" si="38"/>
        <v/>
      </c>
      <c r="O369" s="91" t="str">
        <f t="shared" si="39"/>
        <v/>
      </c>
      <c r="P369" s="91" t="str">
        <f t="shared" si="40"/>
        <v/>
      </c>
      <c r="Q369" s="91" t="str">
        <f t="shared" si="41"/>
        <v/>
      </c>
      <c r="R369" s="7" t="str">
        <f t="shared" si="42"/>
        <v/>
      </c>
    </row>
    <row r="370" spans="1:18" ht="18.75" x14ac:dyDescent="0.25">
      <c r="A370" s="30"/>
      <c r="B370" s="59"/>
      <c r="C370" s="22"/>
      <c r="E370" s="23" t="str">
        <f>IFERROR(VLOOKUP(C370,Table1[[كود]:[الصنف]],3,0),"")</f>
        <v/>
      </c>
      <c r="F370" s="21"/>
      <c r="G370" s="121" t="str">
        <f>IFERROR(INDEX(Table1[سعر البيع],MATCH(C370,Table1[كود],0)),"")</f>
        <v/>
      </c>
      <c r="I370" s="125" t="str">
        <f t="shared" si="43"/>
        <v/>
      </c>
      <c r="J370" s="35"/>
      <c r="L370" s="112">
        <f t="shared" si="44"/>
        <v>0</v>
      </c>
      <c r="N370" s="5" t="str">
        <f t="shared" si="38"/>
        <v/>
      </c>
      <c r="O370" s="91" t="str">
        <f t="shared" si="39"/>
        <v/>
      </c>
      <c r="P370" s="91" t="str">
        <f t="shared" si="40"/>
        <v/>
      </c>
      <c r="Q370" s="91" t="str">
        <f t="shared" si="41"/>
        <v/>
      </c>
      <c r="R370" s="7" t="str">
        <f t="shared" si="42"/>
        <v/>
      </c>
    </row>
    <row r="371" spans="1:18" ht="18.75" x14ac:dyDescent="0.25">
      <c r="A371" s="30"/>
      <c r="B371" s="59"/>
      <c r="C371" s="22"/>
      <c r="E371" s="23" t="str">
        <f>IFERROR(VLOOKUP(C371,Table1[[كود]:[الصنف]],3,0),"")</f>
        <v/>
      </c>
      <c r="F371" s="21"/>
      <c r="G371" s="121" t="str">
        <f>IFERROR(INDEX(Table1[سعر البيع],MATCH(C371,Table1[كود],0)),"")</f>
        <v/>
      </c>
      <c r="I371" s="125" t="str">
        <f t="shared" si="43"/>
        <v/>
      </c>
      <c r="J371" s="35"/>
      <c r="L371" s="112">
        <f t="shared" si="44"/>
        <v>0</v>
      </c>
      <c r="N371" s="5" t="str">
        <f t="shared" si="38"/>
        <v/>
      </c>
      <c r="O371" s="91" t="str">
        <f t="shared" si="39"/>
        <v/>
      </c>
      <c r="P371" s="91" t="str">
        <f t="shared" si="40"/>
        <v/>
      </c>
      <c r="Q371" s="91" t="str">
        <f t="shared" si="41"/>
        <v/>
      </c>
      <c r="R371" s="7" t="str">
        <f t="shared" si="42"/>
        <v/>
      </c>
    </row>
    <row r="372" spans="1:18" ht="18.75" x14ac:dyDescent="0.25">
      <c r="A372" s="30"/>
      <c r="B372" s="59"/>
      <c r="C372" s="22"/>
      <c r="E372" s="23" t="str">
        <f>IFERROR(VLOOKUP(C372,Table1[[كود]:[الصنف]],3,0),"")</f>
        <v/>
      </c>
      <c r="F372" s="21"/>
      <c r="G372" s="121" t="str">
        <f>IFERROR(INDEX(Table1[سعر البيع],MATCH(C372,Table1[كود],0)),"")</f>
        <v/>
      </c>
      <c r="I372" s="125" t="str">
        <f t="shared" si="43"/>
        <v/>
      </c>
      <c r="J372" s="35"/>
      <c r="L372" s="112">
        <f t="shared" si="44"/>
        <v>0</v>
      </c>
      <c r="N372" s="5" t="str">
        <f t="shared" si="38"/>
        <v/>
      </c>
      <c r="O372" s="91" t="str">
        <f t="shared" si="39"/>
        <v/>
      </c>
      <c r="P372" s="91" t="str">
        <f t="shared" si="40"/>
        <v/>
      </c>
      <c r="Q372" s="91" t="str">
        <f t="shared" si="41"/>
        <v/>
      </c>
      <c r="R372" s="7" t="str">
        <f t="shared" si="42"/>
        <v/>
      </c>
    </row>
    <row r="373" spans="1:18" ht="18.75" x14ac:dyDescent="0.25">
      <c r="A373" s="30"/>
      <c r="B373" s="59"/>
      <c r="C373" s="22"/>
      <c r="E373" s="23" t="str">
        <f>IFERROR(VLOOKUP(C373,Table1[[كود]:[الصنف]],3,0),"")</f>
        <v/>
      </c>
      <c r="F373" s="21"/>
      <c r="G373" s="121" t="str">
        <f>IFERROR(INDEX(Table1[سعر البيع],MATCH(C373,Table1[كود],0)),"")</f>
        <v/>
      </c>
      <c r="I373" s="125" t="str">
        <f t="shared" si="43"/>
        <v/>
      </c>
      <c r="J373" s="35"/>
      <c r="L373" s="112">
        <f t="shared" si="44"/>
        <v>0</v>
      </c>
      <c r="N373" s="5" t="str">
        <f t="shared" si="38"/>
        <v/>
      </c>
      <c r="O373" s="91" t="str">
        <f t="shared" si="39"/>
        <v/>
      </c>
      <c r="P373" s="91" t="str">
        <f t="shared" si="40"/>
        <v/>
      </c>
      <c r="Q373" s="91" t="str">
        <f t="shared" si="41"/>
        <v/>
      </c>
      <c r="R373" s="7" t="str">
        <f t="shared" si="42"/>
        <v/>
      </c>
    </row>
    <row r="374" spans="1:18" ht="18.75" x14ac:dyDescent="0.25">
      <c r="A374" s="30"/>
      <c r="B374" s="59"/>
      <c r="C374" s="22"/>
      <c r="E374" s="23" t="str">
        <f>IFERROR(VLOOKUP(C374,Table1[[كود]:[الصنف]],3,0),"")</f>
        <v/>
      </c>
      <c r="F374" s="21"/>
      <c r="G374" s="121" t="str">
        <f>IFERROR(INDEX(Table1[سعر البيع],MATCH(C374,Table1[كود],0)),"")</f>
        <v/>
      </c>
      <c r="I374" s="125" t="str">
        <f t="shared" si="43"/>
        <v/>
      </c>
      <c r="J374" s="35"/>
      <c r="L374" s="112">
        <f t="shared" si="44"/>
        <v>0</v>
      </c>
      <c r="N374" s="5" t="str">
        <f t="shared" si="38"/>
        <v/>
      </c>
      <c r="O374" s="91" t="str">
        <f t="shared" si="39"/>
        <v/>
      </c>
      <c r="P374" s="91" t="str">
        <f t="shared" si="40"/>
        <v/>
      </c>
      <c r="Q374" s="91" t="str">
        <f t="shared" si="41"/>
        <v/>
      </c>
      <c r="R374" s="7" t="str">
        <f t="shared" si="42"/>
        <v/>
      </c>
    </row>
    <row r="375" spans="1:18" ht="18.75" x14ac:dyDescent="0.25">
      <c r="A375" s="30"/>
      <c r="B375" s="59"/>
      <c r="C375" s="22"/>
      <c r="E375" s="23" t="str">
        <f>IFERROR(VLOOKUP(C375,Table1[[كود]:[الصنف]],3,0),"")</f>
        <v/>
      </c>
      <c r="F375" s="21"/>
      <c r="G375" s="121" t="str">
        <f>IFERROR(INDEX(Table1[سعر البيع],MATCH(C375,Table1[كود],0)),"")</f>
        <v/>
      </c>
      <c r="I375" s="125" t="str">
        <f t="shared" si="43"/>
        <v/>
      </c>
      <c r="J375" s="35"/>
      <c r="L375" s="112">
        <f t="shared" si="44"/>
        <v>0</v>
      </c>
      <c r="N375" s="5" t="str">
        <f t="shared" si="38"/>
        <v/>
      </c>
      <c r="O375" s="91" t="str">
        <f t="shared" si="39"/>
        <v/>
      </c>
      <c r="P375" s="91" t="str">
        <f t="shared" si="40"/>
        <v/>
      </c>
      <c r="Q375" s="91" t="str">
        <f t="shared" si="41"/>
        <v/>
      </c>
      <c r="R375" s="7" t="str">
        <f t="shared" si="42"/>
        <v/>
      </c>
    </row>
    <row r="376" spans="1:18" ht="18.75" x14ac:dyDescent="0.25">
      <c r="A376" s="30"/>
      <c r="B376" s="59"/>
      <c r="C376" s="22"/>
      <c r="E376" s="23" t="str">
        <f>IFERROR(VLOOKUP(C376,Table1[[كود]:[الصنف]],3,0),"")</f>
        <v/>
      </c>
      <c r="F376" s="21"/>
      <c r="G376" s="121" t="str">
        <f>IFERROR(INDEX(Table1[سعر البيع],MATCH(C376,Table1[كود],0)),"")</f>
        <v/>
      </c>
      <c r="I376" s="125" t="str">
        <f t="shared" si="43"/>
        <v/>
      </c>
      <c r="J376" s="35"/>
      <c r="L376" s="112">
        <f t="shared" si="44"/>
        <v>0</v>
      </c>
      <c r="N376" s="5" t="str">
        <f t="shared" si="38"/>
        <v/>
      </c>
      <c r="O376" s="91" t="str">
        <f t="shared" si="39"/>
        <v/>
      </c>
      <c r="P376" s="91" t="str">
        <f t="shared" si="40"/>
        <v/>
      </c>
      <c r="Q376" s="91" t="str">
        <f t="shared" si="41"/>
        <v/>
      </c>
      <c r="R376" s="7" t="str">
        <f t="shared" si="42"/>
        <v/>
      </c>
    </row>
    <row r="377" spans="1:18" ht="18.75" x14ac:dyDescent="0.25">
      <c r="A377" s="30"/>
      <c r="B377" s="59"/>
      <c r="C377" s="22"/>
      <c r="E377" s="23" t="str">
        <f>IFERROR(VLOOKUP(C377,Table1[[كود]:[الصنف]],3,0),"")</f>
        <v/>
      </c>
      <c r="F377" s="21"/>
      <c r="G377" s="121" t="str">
        <f>IFERROR(INDEX(Table1[سعر البيع],MATCH(C377,Table1[كود],0)),"")</f>
        <v/>
      </c>
      <c r="I377" s="125" t="str">
        <f t="shared" si="43"/>
        <v/>
      </c>
      <c r="J377" s="35"/>
      <c r="L377" s="112">
        <f t="shared" si="44"/>
        <v>0</v>
      </c>
      <c r="N377" s="5" t="str">
        <f t="shared" si="38"/>
        <v/>
      </c>
      <c r="O377" s="91" t="str">
        <f t="shared" si="39"/>
        <v/>
      </c>
      <c r="P377" s="91" t="str">
        <f t="shared" si="40"/>
        <v/>
      </c>
      <c r="Q377" s="91" t="str">
        <f t="shared" si="41"/>
        <v/>
      </c>
      <c r="R377" s="7" t="str">
        <f t="shared" si="42"/>
        <v/>
      </c>
    </row>
    <row r="378" spans="1:18" ht="18.75" x14ac:dyDescent="0.25">
      <c r="A378" s="30"/>
      <c r="B378" s="59"/>
      <c r="C378" s="22"/>
      <c r="E378" s="23" t="str">
        <f>IFERROR(VLOOKUP(C378,Table1[[كود]:[الصنف]],3,0),"")</f>
        <v/>
      </c>
      <c r="F378" s="21"/>
      <c r="G378" s="121" t="str">
        <f>IFERROR(INDEX(Table1[سعر البيع],MATCH(C378,Table1[كود],0)),"")</f>
        <v/>
      </c>
      <c r="I378" s="125" t="str">
        <f t="shared" si="43"/>
        <v/>
      </c>
      <c r="J378" s="35"/>
      <c r="L378" s="112">
        <f t="shared" si="44"/>
        <v>0</v>
      </c>
      <c r="N378" s="5" t="str">
        <f t="shared" si="38"/>
        <v/>
      </c>
      <c r="O378" s="91" t="str">
        <f t="shared" si="39"/>
        <v/>
      </c>
      <c r="P378" s="91" t="str">
        <f t="shared" si="40"/>
        <v/>
      </c>
      <c r="Q378" s="91" t="str">
        <f t="shared" si="41"/>
        <v/>
      </c>
      <c r="R378" s="7" t="str">
        <f t="shared" si="42"/>
        <v/>
      </c>
    </row>
    <row r="379" spans="1:18" ht="18.75" x14ac:dyDescent="0.25">
      <c r="A379" s="30"/>
      <c r="B379" s="59"/>
      <c r="C379" s="22"/>
      <c r="E379" s="23" t="str">
        <f>IFERROR(VLOOKUP(C379,Table1[[كود]:[الصنف]],3,0),"")</f>
        <v/>
      </c>
      <c r="G379" s="121" t="str">
        <f>IFERROR(INDEX(Table1[سعر البيع],MATCH(C379,Table1[كود],0)),"")</f>
        <v/>
      </c>
      <c r="I379" s="125" t="str">
        <f t="shared" si="43"/>
        <v/>
      </c>
      <c r="J379" s="35"/>
      <c r="L379" s="112">
        <f t="shared" si="44"/>
        <v>0</v>
      </c>
      <c r="N379" s="5" t="str">
        <f t="shared" si="38"/>
        <v/>
      </c>
      <c r="O379" s="91" t="str">
        <f t="shared" si="39"/>
        <v/>
      </c>
      <c r="P379" s="91" t="str">
        <f t="shared" si="40"/>
        <v/>
      </c>
      <c r="Q379" s="91" t="str">
        <f t="shared" si="41"/>
        <v/>
      </c>
      <c r="R379" s="7" t="str">
        <f t="shared" si="42"/>
        <v/>
      </c>
    </row>
    <row r="380" spans="1:18" ht="18.75" x14ac:dyDescent="0.25">
      <c r="A380" s="30"/>
      <c r="B380" s="59"/>
      <c r="C380" s="22"/>
      <c r="E380" s="23" t="str">
        <f>IFERROR(VLOOKUP(C380,Table1[[كود]:[الصنف]],3,0),"")</f>
        <v/>
      </c>
      <c r="G380" s="121" t="str">
        <f>IFERROR(INDEX(Table1[سعر البيع],MATCH(C380,Table1[كود],0)),"")</f>
        <v/>
      </c>
      <c r="I380" s="125" t="str">
        <f t="shared" si="43"/>
        <v/>
      </c>
      <c r="J380" s="35"/>
      <c r="L380" s="112">
        <f t="shared" si="44"/>
        <v>0</v>
      </c>
      <c r="N380" s="5" t="str">
        <f t="shared" si="38"/>
        <v/>
      </c>
      <c r="O380" s="91" t="str">
        <f t="shared" si="39"/>
        <v/>
      </c>
      <c r="P380" s="91" t="str">
        <f t="shared" si="40"/>
        <v/>
      </c>
      <c r="Q380" s="91" t="str">
        <f t="shared" si="41"/>
        <v/>
      </c>
      <c r="R380" s="7" t="str">
        <f t="shared" si="42"/>
        <v/>
      </c>
    </row>
    <row r="381" spans="1:18" ht="18.75" x14ac:dyDescent="0.25">
      <c r="A381" s="30"/>
      <c r="B381" s="59"/>
      <c r="C381" s="22"/>
      <c r="E381" s="23" t="str">
        <f>IFERROR(VLOOKUP(C381,Table1[[كود]:[الصنف]],3,0),"")</f>
        <v/>
      </c>
      <c r="G381" s="121" t="str">
        <f>IFERROR(INDEX(Table1[سعر البيع],MATCH(C381,Table1[كود],0)),"")</f>
        <v/>
      </c>
      <c r="I381" s="125" t="str">
        <f t="shared" si="43"/>
        <v/>
      </c>
      <c r="J381" s="35"/>
      <c r="L381" s="112">
        <f t="shared" si="44"/>
        <v>0</v>
      </c>
      <c r="N381" s="5" t="str">
        <f t="shared" si="38"/>
        <v/>
      </c>
      <c r="O381" s="91" t="str">
        <f t="shared" si="39"/>
        <v/>
      </c>
      <c r="P381" s="91" t="str">
        <f t="shared" si="40"/>
        <v/>
      </c>
      <c r="Q381" s="91" t="str">
        <f t="shared" si="41"/>
        <v/>
      </c>
      <c r="R381" s="7" t="str">
        <f t="shared" si="42"/>
        <v/>
      </c>
    </row>
    <row r="382" spans="1:18" ht="18.75" x14ac:dyDescent="0.25">
      <c r="A382" s="30"/>
      <c r="B382" s="59"/>
      <c r="C382" s="22"/>
      <c r="E382" s="23" t="str">
        <f>IFERROR(VLOOKUP(C382,Table1[[كود]:[الصنف]],3,0),"")</f>
        <v/>
      </c>
      <c r="G382" s="121" t="str">
        <f>IFERROR(INDEX(Table1[سعر البيع],MATCH(C382,Table1[كود],0)),"")</f>
        <v/>
      </c>
      <c r="I382" s="125" t="str">
        <f t="shared" si="43"/>
        <v/>
      </c>
      <c r="J382" s="35"/>
      <c r="L382" s="112">
        <f t="shared" si="44"/>
        <v>0</v>
      </c>
      <c r="N382" s="5" t="str">
        <f t="shared" si="38"/>
        <v/>
      </c>
      <c r="O382" s="91" t="str">
        <f t="shared" si="39"/>
        <v/>
      </c>
      <c r="P382" s="91" t="str">
        <f t="shared" si="40"/>
        <v/>
      </c>
      <c r="Q382" s="91" t="str">
        <f t="shared" si="41"/>
        <v/>
      </c>
      <c r="R382" s="7" t="str">
        <f t="shared" si="42"/>
        <v/>
      </c>
    </row>
    <row r="383" spans="1:18" ht="18.75" x14ac:dyDescent="0.25">
      <c r="A383" s="30"/>
      <c r="B383" s="59"/>
      <c r="C383" s="22"/>
      <c r="E383" s="23" t="str">
        <f>IFERROR(VLOOKUP(C383,Table1[[كود]:[الصنف]],3,0),"")</f>
        <v/>
      </c>
      <c r="G383" s="121" t="str">
        <f>IFERROR(INDEX(Table1[سعر البيع],MATCH(C383,Table1[كود],0)),"")</f>
        <v/>
      </c>
      <c r="I383" s="125" t="str">
        <f t="shared" si="43"/>
        <v/>
      </c>
      <c r="J383" s="35"/>
      <c r="L383" s="112">
        <f t="shared" si="44"/>
        <v>0</v>
      </c>
      <c r="N383" s="5" t="str">
        <f t="shared" si="38"/>
        <v/>
      </c>
      <c r="O383" s="91" t="str">
        <f t="shared" si="39"/>
        <v/>
      </c>
      <c r="P383" s="91" t="str">
        <f t="shared" si="40"/>
        <v/>
      </c>
      <c r="Q383" s="91" t="str">
        <f t="shared" si="41"/>
        <v/>
      </c>
      <c r="R383" s="7" t="str">
        <f t="shared" si="42"/>
        <v/>
      </c>
    </row>
    <row r="384" spans="1:18" ht="18.75" x14ac:dyDescent="0.25">
      <c r="A384" s="30"/>
      <c r="B384" s="59"/>
      <c r="C384" s="22"/>
      <c r="E384" s="23" t="str">
        <f>IFERROR(VLOOKUP(C384,Table1[[كود]:[الصنف]],3,0),"")</f>
        <v/>
      </c>
      <c r="G384" s="121" t="str">
        <f>IFERROR(INDEX(Table1[سعر البيع],MATCH(C384,Table1[كود],0)),"")</f>
        <v/>
      </c>
      <c r="I384" s="125" t="str">
        <f t="shared" si="43"/>
        <v/>
      </c>
      <c r="J384" s="35"/>
      <c r="L384" s="112">
        <f t="shared" si="44"/>
        <v>0</v>
      </c>
      <c r="N384" s="5" t="str">
        <f t="shared" si="38"/>
        <v/>
      </c>
      <c r="O384" s="91" t="str">
        <f t="shared" si="39"/>
        <v/>
      </c>
      <c r="P384" s="91" t="str">
        <f t="shared" si="40"/>
        <v/>
      </c>
      <c r="Q384" s="91" t="str">
        <f t="shared" si="41"/>
        <v/>
      </c>
      <c r="R384" s="7" t="str">
        <f t="shared" si="42"/>
        <v/>
      </c>
    </row>
    <row r="385" spans="1:18" ht="18.75" x14ac:dyDescent="0.25">
      <c r="A385" s="30"/>
      <c r="B385" s="59"/>
      <c r="C385" s="22"/>
      <c r="E385" s="23" t="str">
        <f>IFERROR(VLOOKUP(C385,Table1[[كود]:[الصنف]],3,0),"")</f>
        <v/>
      </c>
      <c r="G385" s="121" t="str">
        <f>IFERROR(INDEX(Table1[سعر البيع],MATCH(C385,Table1[كود],0)),"")</f>
        <v/>
      </c>
      <c r="I385" s="125" t="str">
        <f t="shared" si="43"/>
        <v/>
      </c>
      <c r="J385" s="35"/>
      <c r="L385" s="112">
        <f t="shared" si="44"/>
        <v>0</v>
      </c>
      <c r="N385" s="5" t="str">
        <f t="shared" si="38"/>
        <v/>
      </c>
      <c r="O385" s="91" t="str">
        <f t="shared" si="39"/>
        <v/>
      </c>
      <c r="P385" s="91" t="str">
        <f t="shared" si="40"/>
        <v/>
      </c>
      <c r="Q385" s="91" t="str">
        <f t="shared" si="41"/>
        <v/>
      </c>
      <c r="R385" s="7" t="str">
        <f t="shared" si="42"/>
        <v/>
      </c>
    </row>
    <row r="386" spans="1:18" ht="18.75" x14ac:dyDescent="0.25">
      <c r="A386" s="30"/>
      <c r="B386" s="59"/>
      <c r="C386" s="22"/>
      <c r="E386" s="23" t="str">
        <f>IFERROR(VLOOKUP(C386,Table1[[كود]:[الصنف]],3,0),"")</f>
        <v/>
      </c>
      <c r="G386" s="121" t="str">
        <f>IFERROR(INDEX(Table1[سعر البيع],MATCH(C386,Table1[كود],0)),"")</f>
        <v/>
      </c>
      <c r="I386" s="125" t="str">
        <f t="shared" si="43"/>
        <v/>
      </c>
      <c r="J386" s="35"/>
      <c r="L386" s="112">
        <f t="shared" si="44"/>
        <v>0</v>
      </c>
      <c r="N386" s="5" t="str">
        <f t="shared" ref="N386:N449" si="45">IFERROR(VLOOKUP(M386,Ctable,2,0),"")</f>
        <v/>
      </c>
      <c r="O386" s="91" t="str">
        <f t="shared" ref="O386:O449" si="46">IFERROR(VLOOKUP(M386,Ctable,3,0),"")</f>
        <v/>
      </c>
      <c r="P386" s="91" t="str">
        <f t="shared" ref="P386:P449" si="47">IFERROR(VLOOKUP(M386,Ctable,6,0),"")</f>
        <v/>
      </c>
      <c r="Q386" s="91" t="str">
        <f t="shared" ref="Q386:Q449" si="48">IFERROR(VLOOKUP(M386,Ctable,7,0),"")</f>
        <v/>
      </c>
      <c r="R386" s="7" t="str">
        <f t="shared" ref="R386:R449" si="49">IFERROR(VLOOKUP(M386,Ctable,4,0),"")</f>
        <v/>
      </c>
    </row>
    <row r="387" spans="1:18" ht="18.75" x14ac:dyDescent="0.25">
      <c r="A387" s="30"/>
      <c r="B387" s="59"/>
      <c r="C387" s="22"/>
      <c r="E387" s="23" t="str">
        <f>IFERROR(VLOOKUP(C387,Table1[[كود]:[الصنف]],3,0),"")</f>
        <v/>
      </c>
      <c r="G387" s="121" t="str">
        <f>IFERROR(INDEX(Table1[سعر البيع],MATCH(C387,Table1[كود],0)),"")</f>
        <v/>
      </c>
      <c r="I387" s="125" t="str">
        <f t="shared" si="43"/>
        <v/>
      </c>
      <c r="J387" s="35"/>
      <c r="L387" s="112">
        <f t="shared" si="44"/>
        <v>0</v>
      </c>
      <c r="N387" s="5" t="str">
        <f t="shared" si="45"/>
        <v/>
      </c>
      <c r="O387" s="91" t="str">
        <f t="shared" si="46"/>
        <v/>
      </c>
      <c r="P387" s="91" t="str">
        <f t="shared" si="47"/>
        <v/>
      </c>
      <c r="Q387" s="91" t="str">
        <f t="shared" si="48"/>
        <v/>
      </c>
      <c r="R387" s="7" t="str">
        <f t="shared" si="49"/>
        <v/>
      </c>
    </row>
    <row r="388" spans="1:18" ht="18.75" x14ac:dyDescent="0.25">
      <c r="A388" s="30"/>
      <c r="B388" s="59"/>
      <c r="C388" s="22"/>
      <c r="E388" s="23" t="str">
        <f>IFERROR(VLOOKUP(C388,Table1[[كود]:[الصنف]],3,0),"")</f>
        <v/>
      </c>
      <c r="G388" s="121" t="str">
        <f>IFERROR(INDEX(Table1[سعر البيع],MATCH(C388,Table1[كود],0)),"")</f>
        <v/>
      </c>
      <c r="I388" s="125" t="str">
        <f t="shared" si="43"/>
        <v/>
      </c>
      <c r="J388" s="35"/>
      <c r="L388" s="112">
        <f t="shared" si="44"/>
        <v>0</v>
      </c>
      <c r="N388" s="5" t="str">
        <f t="shared" si="45"/>
        <v/>
      </c>
      <c r="O388" s="91" t="str">
        <f t="shared" si="46"/>
        <v/>
      </c>
      <c r="P388" s="91" t="str">
        <f t="shared" si="47"/>
        <v/>
      </c>
      <c r="Q388" s="91" t="str">
        <f t="shared" si="48"/>
        <v/>
      </c>
      <c r="R388" s="7" t="str">
        <f t="shared" si="49"/>
        <v/>
      </c>
    </row>
    <row r="389" spans="1:18" ht="18.75" x14ac:dyDescent="0.25">
      <c r="A389" s="30"/>
      <c r="B389" s="59"/>
      <c r="C389" s="22"/>
      <c r="E389" s="23" t="str">
        <f>IFERROR(VLOOKUP(C389,Table1[[كود]:[الصنف]],3,0),"")</f>
        <v/>
      </c>
      <c r="G389" s="121" t="str">
        <f>IFERROR(INDEX(Table1[سعر البيع],MATCH(C389,Table1[كود],0)),"")</f>
        <v/>
      </c>
      <c r="I389" s="125" t="str">
        <f t="shared" si="43"/>
        <v/>
      </c>
      <c r="J389" s="35"/>
      <c r="L389" s="112">
        <f t="shared" si="44"/>
        <v>0</v>
      </c>
      <c r="N389" s="5" t="str">
        <f t="shared" si="45"/>
        <v/>
      </c>
      <c r="O389" s="91" t="str">
        <f t="shared" si="46"/>
        <v/>
      </c>
      <c r="P389" s="91" t="str">
        <f t="shared" si="47"/>
        <v/>
      </c>
      <c r="Q389" s="91" t="str">
        <f t="shared" si="48"/>
        <v/>
      </c>
      <c r="R389" s="7" t="str">
        <f t="shared" si="49"/>
        <v/>
      </c>
    </row>
    <row r="390" spans="1:18" ht="18.75" x14ac:dyDescent="0.25">
      <c r="A390" s="30"/>
      <c r="B390" s="59"/>
      <c r="C390" s="22"/>
      <c r="E390" s="23" t="str">
        <f>IFERROR(VLOOKUP(C390,Table1[[كود]:[الصنف]],3,0),"")</f>
        <v/>
      </c>
      <c r="G390" s="121" t="str">
        <f>IFERROR(INDEX(Table1[سعر البيع],MATCH(C390,Table1[كود],0)),"")</f>
        <v/>
      </c>
      <c r="I390" s="125" t="str">
        <f t="shared" si="43"/>
        <v/>
      </c>
      <c r="J390" s="35"/>
      <c r="L390" s="112">
        <f t="shared" si="44"/>
        <v>0</v>
      </c>
      <c r="N390" s="5" t="str">
        <f t="shared" si="45"/>
        <v/>
      </c>
      <c r="O390" s="91" t="str">
        <f t="shared" si="46"/>
        <v/>
      </c>
      <c r="P390" s="91" t="str">
        <f t="shared" si="47"/>
        <v/>
      </c>
      <c r="Q390" s="91" t="str">
        <f t="shared" si="48"/>
        <v/>
      </c>
      <c r="R390" s="7" t="str">
        <f t="shared" si="49"/>
        <v/>
      </c>
    </row>
    <row r="391" spans="1:18" ht="18.75" x14ac:dyDescent="0.25">
      <c r="A391" s="30"/>
      <c r="B391" s="59"/>
      <c r="C391" s="22"/>
      <c r="E391" s="23" t="str">
        <f>IFERROR(VLOOKUP(C391,Table1[[كود]:[الصنف]],3,0),"")</f>
        <v/>
      </c>
      <c r="G391" s="121" t="str">
        <f>IFERROR(INDEX(Table1[سعر البيع],MATCH(C391,Table1[كود],0)),"")</f>
        <v/>
      </c>
      <c r="I391" s="125" t="str">
        <f t="shared" si="43"/>
        <v/>
      </c>
      <c r="J391" s="35"/>
      <c r="L391" s="112">
        <f t="shared" si="44"/>
        <v>0</v>
      </c>
      <c r="N391" s="5" t="str">
        <f t="shared" si="45"/>
        <v/>
      </c>
      <c r="O391" s="91" t="str">
        <f t="shared" si="46"/>
        <v/>
      </c>
      <c r="P391" s="91" t="str">
        <f t="shared" si="47"/>
        <v/>
      </c>
      <c r="Q391" s="91" t="str">
        <f t="shared" si="48"/>
        <v/>
      </c>
      <c r="R391" s="7" t="str">
        <f t="shared" si="49"/>
        <v/>
      </c>
    </row>
    <row r="392" spans="1:18" ht="18.75" x14ac:dyDescent="0.25">
      <c r="A392" s="30"/>
      <c r="B392" s="59"/>
      <c r="C392" s="22"/>
      <c r="E392" s="23" t="str">
        <f>IFERROR(VLOOKUP(C392,Table1[[كود]:[الصنف]],3,0),"")</f>
        <v/>
      </c>
      <c r="G392" s="121" t="str">
        <f>IFERROR(INDEX(Table1[سعر البيع],MATCH(C392,Table1[كود],0)),"")</f>
        <v/>
      </c>
      <c r="I392" s="125" t="str">
        <f t="shared" si="43"/>
        <v/>
      </c>
      <c r="J392" s="35"/>
      <c r="L392" s="112">
        <f t="shared" si="44"/>
        <v>0</v>
      </c>
      <c r="N392" s="5" t="str">
        <f t="shared" si="45"/>
        <v/>
      </c>
      <c r="O392" s="91" t="str">
        <f t="shared" si="46"/>
        <v/>
      </c>
      <c r="P392" s="91" t="str">
        <f t="shared" si="47"/>
        <v/>
      </c>
      <c r="Q392" s="91" t="str">
        <f t="shared" si="48"/>
        <v/>
      </c>
      <c r="R392" s="7" t="str">
        <f t="shared" si="49"/>
        <v/>
      </c>
    </row>
    <row r="393" spans="1:18" ht="18.75" x14ac:dyDescent="0.25">
      <c r="A393" s="30"/>
      <c r="B393" s="59"/>
      <c r="C393" s="22"/>
      <c r="E393" s="23" t="str">
        <f>IFERROR(VLOOKUP(C393,Table1[[كود]:[الصنف]],3,0),"")</f>
        <v/>
      </c>
      <c r="G393" s="121" t="str">
        <f>IFERROR(INDEX(Table1[سعر البيع],MATCH(C393,Table1[كود],0)),"")</f>
        <v/>
      </c>
      <c r="I393" s="125" t="str">
        <f t="shared" si="43"/>
        <v/>
      </c>
      <c r="J393" s="35"/>
      <c r="L393" s="112">
        <f t="shared" si="44"/>
        <v>0</v>
      </c>
      <c r="N393" s="5" t="str">
        <f t="shared" si="45"/>
        <v/>
      </c>
      <c r="O393" s="91" t="str">
        <f t="shared" si="46"/>
        <v/>
      </c>
      <c r="P393" s="91" t="str">
        <f t="shared" si="47"/>
        <v/>
      </c>
      <c r="Q393" s="91" t="str">
        <f t="shared" si="48"/>
        <v/>
      </c>
      <c r="R393" s="7" t="str">
        <f t="shared" si="49"/>
        <v/>
      </c>
    </row>
    <row r="394" spans="1:18" ht="18.75" x14ac:dyDescent="0.25">
      <c r="A394" s="30"/>
      <c r="B394" s="59"/>
      <c r="C394" s="22"/>
      <c r="E394" s="23" t="str">
        <f>IFERROR(VLOOKUP(C394,Table1[[كود]:[الصنف]],3,0),"")</f>
        <v/>
      </c>
      <c r="G394" s="121" t="str">
        <f>IFERROR(INDEX(Table1[سعر البيع],MATCH(C394,Table1[كود],0)),"")</f>
        <v/>
      </c>
      <c r="I394" s="125" t="str">
        <f t="shared" si="43"/>
        <v/>
      </c>
      <c r="J394" s="35"/>
      <c r="L394" s="112">
        <f t="shared" si="44"/>
        <v>0</v>
      </c>
      <c r="N394" s="5" t="str">
        <f t="shared" si="45"/>
        <v/>
      </c>
      <c r="O394" s="91" t="str">
        <f t="shared" si="46"/>
        <v/>
      </c>
      <c r="P394" s="91" t="str">
        <f t="shared" si="47"/>
        <v/>
      </c>
      <c r="Q394" s="91" t="str">
        <f t="shared" si="48"/>
        <v/>
      </c>
      <c r="R394" s="7" t="str">
        <f t="shared" si="49"/>
        <v/>
      </c>
    </row>
    <row r="395" spans="1:18" ht="18.75" x14ac:dyDescent="0.25">
      <c r="A395" s="30"/>
      <c r="B395" s="59"/>
      <c r="C395" s="22"/>
      <c r="E395" s="23" t="str">
        <f>IFERROR(VLOOKUP(C395,Table1[[كود]:[الصنف]],3,0),"")</f>
        <v/>
      </c>
      <c r="G395" s="121" t="str">
        <f>IFERROR(INDEX(Table1[سعر البيع],MATCH(C395,Table1[كود],0)),"")</f>
        <v/>
      </c>
      <c r="I395" s="125" t="str">
        <f t="shared" si="43"/>
        <v/>
      </c>
      <c r="J395" s="35"/>
      <c r="L395" s="112">
        <f t="shared" si="44"/>
        <v>0</v>
      </c>
      <c r="N395" s="5" t="str">
        <f t="shared" si="45"/>
        <v/>
      </c>
      <c r="O395" s="91" t="str">
        <f t="shared" si="46"/>
        <v/>
      </c>
      <c r="P395" s="91" t="str">
        <f t="shared" si="47"/>
        <v/>
      </c>
      <c r="Q395" s="91" t="str">
        <f t="shared" si="48"/>
        <v/>
      </c>
      <c r="R395" s="7" t="str">
        <f t="shared" si="49"/>
        <v/>
      </c>
    </row>
    <row r="396" spans="1:18" ht="18.75" x14ac:dyDescent="0.25">
      <c r="A396" s="30"/>
      <c r="B396" s="59"/>
      <c r="C396" s="22"/>
      <c r="E396" s="23" t="str">
        <f>IFERROR(VLOOKUP(C396,Table1[[كود]:[الصنف]],3,0),"")</f>
        <v/>
      </c>
      <c r="G396" s="121" t="str">
        <f>IFERROR(INDEX(Table1[سعر البيع],MATCH(C396,Table1[كود],0)),"")</f>
        <v/>
      </c>
      <c r="I396" s="125" t="str">
        <f t="shared" si="43"/>
        <v/>
      </c>
      <c r="J396" s="35"/>
      <c r="L396" s="112">
        <f t="shared" si="44"/>
        <v>0</v>
      </c>
      <c r="N396" s="5" t="str">
        <f t="shared" si="45"/>
        <v/>
      </c>
      <c r="O396" s="91" t="str">
        <f t="shared" si="46"/>
        <v/>
      </c>
      <c r="P396" s="91" t="str">
        <f t="shared" si="47"/>
        <v/>
      </c>
      <c r="Q396" s="91" t="str">
        <f t="shared" si="48"/>
        <v/>
      </c>
      <c r="R396" s="7" t="str">
        <f t="shared" si="49"/>
        <v/>
      </c>
    </row>
    <row r="397" spans="1:18" ht="18.75" x14ac:dyDescent="0.25">
      <c r="A397" s="30"/>
      <c r="B397" s="59"/>
      <c r="C397" s="22"/>
      <c r="E397" s="23" t="str">
        <f>IFERROR(VLOOKUP(C397,Table1[[كود]:[الصنف]],3,0),"")</f>
        <v/>
      </c>
      <c r="G397" s="121" t="str">
        <f>IFERROR(INDEX(Table1[سعر البيع],MATCH(C397,Table1[كود],0)),"")</f>
        <v/>
      </c>
      <c r="I397" s="125" t="str">
        <f t="shared" si="43"/>
        <v/>
      </c>
      <c r="J397" s="35"/>
      <c r="L397" s="112">
        <f t="shared" si="44"/>
        <v>0</v>
      </c>
      <c r="N397" s="5" t="str">
        <f t="shared" si="45"/>
        <v/>
      </c>
      <c r="O397" s="91" t="str">
        <f t="shared" si="46"/>
        <v/>
      </c>
      <c r="P397" s="91" t="str">
        <f t="shared" si="47"/>
        <v/>
      </c>
      <c r="Q397" s="91" t="str">
        <f t="shared" si="48"/>
        <v/>
      </c>
      <c r="R397" s="7" t="str">
        <f t="shared" si="49"/>
        <v/>
      </c>
    </row>
    <row r="398" spans="1:18" ht="18.75" x14ac:dyDescent="0.25">
      <c r="A398" s="30"/>
      <c r="B398" s="59"/>
      <c r="C398" s="22"/>
      <c r="E398" s="23" t="str">
        <f>IFERROR(VLOOKUP(C398,Table1[[كود]:[الصنف]],3,0),"")</f>
        <v/>
      </c>
      <c r="G398" s="121" t="str">
        <f>IFERROR(INDEX(Table1[سعر البيع],MATCH(C398,Table1[كود],0)),"")</f>
        <v/>
      </c>
      <c r="I398" s="125" t="str">
        <f t="shared" si="43"/>
        <v/>
      </c>
      <c r="J398" s="35"/>
      <c r="L398" s="112">
        <f t="shared" si="44"/>
        <v>0</v>
      </c>
      <c r="N398" s="5" t="str">
        <f t="shared" si="45"/>
        <v/>
      </c>
      <c r="O398" s="91" t="str">
        <f t="shared" si="46"/>
        <v/>
      </c>
      <c r="P398" s="91" t="str">
        <f t="shared" si="47"/>
        <v/>
      </c>
      <c r="Q398" s="91" t="str">
        <f t="shared" si="48"/>
        <v/>
      </c>
      <c r="R398" s="7" t="str">
        <f t="shared" si="49"/>
        <v/>
      </c>
    </row>
    <row r="399" spans="1:18" ht="18.75" x14ac:dyDescent="0.25">
      <c r="A399" s="30"/>
      <c r="B399" s="59"/>
      <c r="C399" s="22"/>
      <c r="E399" s="23" t="str">
        <f>IFERROR(VLOOKUP(C399,Table1[[كود]:[الصنف]],3,0),"")</f>
        <v/>
      </c>
      <c r="G399" s="121" t="str">
        <f>IFERROR(INDEX(Table1[سعر البيع],MATCH(C399,Table1[كود],0)),"")</f>
        <v/>
      </c>
      <c r="I399" s="125" t="str">
        <f t="shared" si="43"/>
        <v/>
      </c>
      <c r="J399" s="35"/>
      <c r="L399" s="112">
        <f t="shared" si="44"/>
        <v>0</v>
      </c>
      <c r="N399" s="5" t="str">
        <f t="shared" si="45"/>
        <v/>
      </c>
      <c r="O399" s="91" t="str">
        <f t="shared" si="46"/>
        <v/>
      </c>
      <c r="P399" s="91" t="str">
        <f t="shared" si="47"/>
        <v/>
      </c>
      <c r="Q399" s="91" t="str">
        <f t="shared" si="48"/>
        <v/>
      </c>
      <c r="R399" s="7" t="str">
        <f t="shared" si="49"/>
        <v/>
      </c>
    </row>
    <row r="400" spans="1:18" ht="18.75" x14ac:dyDescent="0.25">
      <c r="A400" s="30"/>
      <c r="B400" s="59"/>
      <c r="C400" s="22"/>
      <c r="E400" s="23" t="str">
        <f>IFERROR(VLOOKUP(C400,Table1[[كود]:[الصنف]],3,0),"")</f>
        <v/>
      </c>
      <c r="G400" s="121" t="str">
        <f>IFERROR(INDEX(Table1[سعر البيع],MATCH(C400,Table1[كود],0)),"")</f>
        <v/>
      </c>
      <c r="I400" s="125" t="str">
        <f t="shared" si="43"/>
        <v/>
      </c>
      <c r="J400" s="35"/>
      <c r="L400" s="112">
        <f t="shared" si="44"/>
        <v>0</v>
      </c>
      <c r="N400" s="5" t="str">
        <f t="shared" si="45"/>
        <v/>
      </c>
      <c r="O400" s="91" t="str">
        <f t="shared" si="46"/>
        <v/>
      </c>
      <c r="P400" s="91" t="str">
        <f t="shared" si="47"/>
        <v/>
      </c>
      <c r="Q400" s="91" t="str">
        <f t="shared" si="48"/>
        <v/>
      </c>
      <c r="R400" s="7" t="str">
        <f t="shared" si="49"/>
        <v/>
      </c>
    </row>
    <row r="401" spans="1:18" ht="18.75" x14ac:dyDescent="0.25">
      <c r="A401" s="30"/>
      <c r="B401" s="59"/>
      <c r="C401" s="22"/>
      <c r="E401" s="23" t="str">
        <f>IFERROR(VLOOKUP(C401,Table1[[كود]:[الصنف]],3,0),"")</f>
        <v/>
      </c>
      <c r="G401" s="121" t="str">
        <f>IFERROR(INDEX(Table1[سعر البيع],MATCH(C401,Table1[كود],0)),"")</f>
        <v/>
      </c>
      <c r="I401" s="125" t="str">
        <f t="shared" si="43"/>
        <v/>
      </c>
      <c r="J401" s="35"/>
      <c r="L401" s="112">
        <f t="shared" si="44"/>
        <v>0</v>
      </c>
      <c r="N401" s="5" t="str">
        <f t="shared" si="45"/>
        <v/>
      </c>
      <c r="O401" s="91" t="str">
        <f t="shared" si="46"/>
        <v/>
      </c>
      <c r="P401" s="91" t="str">
        <f t="shared" si="47"/>
        <v/>
      </c>
      <c r="Q401" s="91" t="str">
        <f t="shared" si="48"/>
        <v/>
      </c>
      <c r="R401" s="7" t="str">
        <f t="shared" si="49"/>
        <v/>
      </c>
    </row>
    <row r="402" spans="1:18" ht="18.75" x14ac:dyDescent="0.25">
      <c r="A402" s="30"/>
      <c r="B402" s="59"/>
      <c r="C402" s="22"/>
      <c r="E402" s="23" t="str">
        <f>IFERROR(VLOOKUP(C402,Table1[[كود]:[الصنف]],3,0),"")</f>
        <v/>
      </c>
      <c r="G402" s="121" t="str">
        <f>IFERROR(INDEX(Table1[سعر البيع],MATCH(C402,Table1[كود],0)),"")</f>
        <v/>
      </c>
      <c r="I402" s="125" t="str">
        <f t="shared" si="43"/>
        <v/>
      </c>
      <c r="J402" s="35"/>
      <c r="L402" s="112">
        <f t="shared" si="44"/>
        <v>0</v>
      </c>
      <c r="N402" s="5" t="str">
        <f t="shared" si="45"/>
        <v/>
      </c>
      <c r="O402" s="91" t="str">
        <f t="shared" si="46"/>
        <v/>
      </c>
      <c r="P402" s="91" t="str">
        <f t="shared" si="47"/>
        <v/>
      </c>
      <c r="Q402" s="91" t="str">
        <f t="shared" si="48"/>
        <v/>
      </c>
      <c r="R402" s="7" t="str">
        <f t="shared" si="49"/>
        <v/>
      </c>
    </row>
    <row r="403" spans="1:18" ht="18.75" x14ac:dyDescent="0.25">
      <c r="A403" s="30"/>
      <c r="B403" s="59"/>
      <c r="C403" s="22"/>
      <c r="E403" s="23" t="str">
        <f>IFERROR(VLOOKUP(C403,Table1[[كود]:[الصنف]],3,0),"")</f>
        <v/>
      </c>
      <c r="G403" s="121" t="str">
        <f>IFERROR(INDEX(Table1[سعر البيع],MATCH(C403,Table1[كود],0)),"")</f>
        <v/>
      </c>
      <c r="I403" s="125" t="str">
        <f t="shared" si="43"/>
        <v/>
      </c>
      <c r="J403" s="35"/>
      <c r="L403" s="112">
        <f t="shared" si="44"/>
        <v>0</v>
      </c>
      <c r="N403" s="5" t="str">
        <f t="shared" si="45"/>
        <v/>
      </c>
      <c r="O403" s="91" t="str">
        <f t="shared" si="46"/>
        <v/>
      </c>
      <c r="P403" s="91" t="str">
        <f t="shared" si="47"/>
        <v/>
      </c>
      <c r="Q403" s="91" t="str">
        <f t="shared" si="48"/>
        <v/>
      </c>
      <c r="R403" s="7" t="str">
        <f t="shared" si="49"/>
        <v/>
      </c>
    </row>
    <row r="404" spans="1:18" ht="18.75" x14ac:dyDescent="0.25">
      <c r="A404" s="30"/>
      <c r="B404" s="59"/>
      <c r="C404" s="22"/>
      <c r="E404" s="23" t="str">
        <f>IFERROR(VLOOKUP(C404,Table1[[كود]:[الصنف]],3,0),"")</f>
        <v/>
      </c>
      <c r="G404" s="121" t="str">
        <f>IFERROR(INDEX(Table1[سعر البيع],MATCH(C404,Table1[كود],0)),"")</f>
        <v/>
      </c>
      <c r="I404" s="125" t="str">
        <f t="shared" si="43"/>
        <v/>
      </c>
      <c r="J404" s="35"/>
      <c r="L404" s="112">
        <f t="shared" si="44"/>
        <v>0</v>
      </c>
      <c r="N404" s="5" t="str">
        <f t="shared" si="45"/>
        <v/>
      </c>
      <c r="O404" s="91" t="str">
        <f t="shared" si="46"/>
        <v/>
      </c>
      <c r="P404" s="91" t="str">
        <f t="shared" si="47"/>
        <v/>
      </c>
      <c r="Q404" s="91" t="str">
        <f t="shared" si="48"/>
        <v/>
      </c>
      <c r="R404" s="7" t="str">
        <f t="shared" si="49"/>
        <v/>
      </c>
    </row>
    <row r="405" spans="1:18" ht="18.75" x14ac:dyDescent="0.25">
      <c r="A405" s="30"/>
      <c r="B405" s="59"/>
      <c r="C405" s="22"/>
      <c r="E405" s="23" t="str">
        <f>IFERROR(VLOOKUP(C405,Table1[[كود]:[الصنف]],3,0),"")</f>
        <v/>
      </c>
      <c r="G405" s="121" t="str">
        <f>IFERROR(INDEX(Table1[سعر البيع],MATCH(C405,Table1[كود],0)),"")</f>
        <v/>
      </c>
      <c r="I405" s="125" t="str">
        <f t="shared" si="43"/>
        <v/>
      </c>
      <c r="J405" s="35"/>
      <c r="L405" s="112">
        <f t="shared" si="44"/>
        <v>0</v>
      </c>
      <c r="N405" s="5" t="str">
        <f t="shared" si="45"/>
        <v/>
      </c>
      <c r="O405" s="91" t="str">
        <f t="shared" si="46"/>
        <v/>
      </c>
      <c r="P405" s="91" t="str">
        <f t="shared" si="47"/>
        <v/>
      </c>
      <c r="Q405" s="91" t="str">
        <f t="shared" si="48"/>
        <v/>
      </c>
      <c r="R405" s="7" t="str">
        <f t="shared" si="49"/>
        <v/>
      </c>
    </row>
    <row r="406" spans="1:18" ht="18.75" x14ac:dyDescent="0.25">
      <c r="A406" s="30"/>
      <c r="B406" s="59"/>
      <c r="C406" s="22"/>
      <c r="E406" s="23" t="str">
        <f>IFERROR(VLOOKUP(C406,Table1[[كود]:[الصنف]],3,0),"")</f>
        <v/>
      </c>
      <c r="G406" s="121" t="str">
        <f>IFERROR(INDEX(Table1[سعر البيع],MATCH(C406,Table1[كود],0)),"")</f>
        <v/>
      </c>
      <c r="I406" s="125" t="str">
        <f t="shared" si="43"/>
        <v/>
      </c>
      <c r="J406" s="35"/>
      <c r="L406" s="112">
        <f t="shared" si="44"/>
        <v>0</v>
      </c>
      <c r="N406" s="5" t="str">
        <f t="shared" si="45"/>
        <v/>
      </c>
      <c r="O406" s="91" t="str">
        <f t="shared" si="46"/>
        <v/>
      </c>
      <c r="P406" s="91" t="str">
        <f t="shared" si="47"/>
        <v/>
      </c>
      <c r="Q406" s="91" t="str">
        <f t="shared" si="48"/>
        <v/>
      </c>
      <c r="R406" s="7" t="str">
        <f t="shared" si="49"/>
        <v/>
      </c>
    </row>
    <row r="407" spans="1:18" ht="18.75" x14ac:dyDescent="0.25">
      <c r="A407" s="30"/>
      <c r="B407" s="59"/>
      <c r="C407" s="22"/>
      <c r="E407" s="23" t="str">
        <f>IFERROR(VLOOKUP(C407,Table1[[كود]:[الصنف]],3,0),"")</f>
        <v/>
      </c>
      <c r="G407" s="121" t="str">
        <f>IFERROR(INDEX(Table1[سعر البيع],MATCH(C407,Table1[كود],0)),"")</f>
        <v/>
      </c>
      <c r="I407" s="125" t="str">
        <f t="shared" si="43"/>
        <v/>
      </c>
      <c r="J407" s="35"/>
      <c r="L407" s="112">
        <f t="shared" si="44"/>
        <v>0</v>
      </c>
      <c r="N407" s="5" t="str">
        <f t="shared" si="45"/>
        <v/>
      </c>
      <c r="O407" s="91" t="str">
        <f t="shared" si="46"/>
        <v/>
      </c>
      <c r="P407" s="91" t="str">
        <f t="shared" si="47"/>
        <v/>
      </c>
      <c r="Q407" s="91" t="str">
        <f t="shared" si="48"/>
        <v/>
      </c>
      <c r="R407" s="7" t="str">
        <f t="shared" si="49"/>
        <v/>
      </c>
    </row>
    <row r="408" spans="1:18" ht="18.75" x14ac:dyDescent="0.25">
      <c r="A408" s="30"/>
      <c r="B408" s="59"/>
      <c r="C408" s="22"/>
      <c r="E408" s="23" t="str">
        <f>IFERROR(VLOOKUP(C408,Table1[[كود]:[الصنف]],3,0),"")</f>
        <v/>
      </c>
      <c r="G408" s="121" t="str">
        <f>IFERROR(INDEX(Table1[سعر البيع],MATCH(C408,Table1[كود],0)),"")</f>
        <v/>
      </c>
      <c r="I408" s="125" t="str">
        <f t="shared" si="43"/>
        <v/>
      </c>
      <c r="J408" s="35"/>
      <c r="L408" s="112">
        <f t="shared" si="44"/>
        <v>0</v>
      </c>
      <c r="N408" s="5" t="str">
        <f t="shared" si="45"/>
        <v/>
      </c>
      <c r="O408" s="91" t="str">
        <f t="shared" si="46"/>
        <v/>
      </c>
      <c r="P408" s="91" t="str">
        <f t="shared" si="47"/>
        <v/>
      </c>
      <c r="Q408" s="91" t="str">
        <f t="shared" si="48"/>
        <v/>
      </c>
      <c r="R408" s="7" t="str">
        <f t="shared" si="49"/>
        <v/>
      </c>
    </row>
    <row r="409" spans="1:18" ht="18.75" x14ac:dyDescent="0.25">
      <c r="A409" s="30"/>
      <c r="B409" s="59"/>
      <c r="C409" s="22"/>
      <c r="E409" s="23" t="str">
        <f>IFERROR(VLOOKUP(C409,Table1[[كود]:[الصنف]],3,0),"")</f>
        <v/>
      </c>
      <c r="G409" s="121" t="str">
        <f>IFERROR(INDEX(Table1[سعر البيع],MATCH(C409,Table1[كود],0)),"")</f>
        <v/>
      </c>
      <c r="I409" s="125" t="str">
        <f t="shared" si="43"/>
        <v/>
      </c>
      <c r="J409" s="35"/>
      <c r="L409" s="112">
        <f t="shared" si="44"/>
        <v>0</v>
      </c>
      <c r="N409" s="5" t="str">
        <f t="shared" si="45"/>
        <v/>
      </c>
      <c r="O409" s="91" t="str">
        <f t="shared" si="46"/>
        <v/>
      </c>
      <c r="P409" s="91" t="str">
        <f t="shared" si="47"/>
        <v/>
      </c>
      <c r="Q409" s="91" t="str">
        <f t="shared" si="48"/>
        <v/>
      </c>
      <c r="R409" s="7" t="str">
        <f t="shared" si="49"/>
        <v/>
      </c>
    </row>
    <row r="410" spans="1:18" ht="18.75" x14ac:dyDescent="0.25">
      <c r="A410" s="30"/>
      <c r="B410" s="59"/>
      <c r="C410" s="22"/>
      <c r="E410" s="23" t="str">
        <f>IFERROR(VLOOKUP(C410,Table1[[كود]:[الصنف]],3,0),"")</f>
        <v/>
      </c>
      <c r="G410" s="121" t="str">
        <f>IFERROR(INDEX(Table1[سعر البيع],MATCH(C410,Table1[كود],0)),"")</f>
        <v/>
      </c>
      <c r="I410" s="125" t="str">
        <f t="shared" si="43"/>
        <v/>
      </c>
      <c r="J410" s="35"/>
      <c r="L410" s="112">
        <f t="shared" si="44"/>
        <v>0</v>
      </c>
      <c r="N410" s="5" t="str">
        <f t="shared" si="45"/>
        <v/>
      </c>
      <c r="O410" s="91" t="str">
        <f t="shared" si="46"/>
        <v/>
      </c>
      <c r="P410" s="91" t="str">
        <f t="shared" si="47"/>
        <v/>
      </c>
      <c r="Q410" s="91" t="str">
        <f t="shared" si="48"/>
        <v/>
      </c>
      <c r="R410" s="7" t="str">
        <f t="shared" si="49"/>
        <v/>
      </c>
    </row>
    <row r="411" spans="1:18" ht="18.75" x14ac:dyDescent="0.25">
      <c r="A411" s="30"/>
      <c r="B411" s="59"/>
      <c r="C411" s="22"/>
      <c r="E411" s="23" t="str">
        <f>IFERROR(VLOOKUP(C411,Table1[[كود]:[الصنف]],3,0),"")</f>
        <v/>
      </c>
      <c r="G411" s="121" t="str">
        <f>IFERROR(INDEX(Table1[سعر البيع],MATCH(C411,Table1[كود],0)),"")</f>
        <v/>
      </c>
      <c r="I411" s="125" t="str">
        <f t="shared" si="43"/>
        <v/>
      </c>
      <c r="J411" s="35"/>
      <c r="L411" s="112">
        <f t="shared" si="44"/>
        <v>0</v>
      </c>
      <c r="N411" s="5" t="str">
        <f t="shared" si="45"/>
        <v/>
      </c>
      <c r="O411" s="91" t="str">
        <f t="shared" si="46"/>
        <v/>
      </c>
      <c r="P411" s="91" t="str">
        <f t="shared" si="47"/>
        <v/>
      </c>
      <c r="Q411" s="91" t="str">
        <f t="shared" si="48"/>
        <v/>
      </c>
      <c r="R411" s="7" t="str">
        <f t="shared" si="49"/>
        <v/>
      </c>
    </row>
    <row r="412" spans="1:18" ht="18.75" x14ac:dyDescent="0.25">
      <c r="A412" s="30"/>
      <c r="B412" s="59"/>
      <c r="C412" s="22"/>
      <c r="E412" s="23" t="str">
        <f>IFERROR(VLOOKUP(C412,Table1[[كود]:[الصنف]],3,0),"")</f>
        <v/>
      </c>
      <c r="G412" s="121" t="str">
        <f>IFERROR(INDEX(Table1[سعر البيع],MATCH(C412,Table1[كود],0)),"")</f>
        <v/>
      </c>
      <c r="I412" s="125" t="str">
        <f t="shared" si="43"/>
        <v/>
      </c>
      <c r="J412" s="35"/>
      <c r="L412" s="112">
        <f t="shared" si="44"/>
        <v>0</v>
      </c>
      <c r="N412" s="5" t="str">
        <f t="shared" si="45"/>
        <v/>
      </c>
      <c r="O412" s="91" t="str">
        <f t="shared" si="46"/>
        <v/>
      </c>
      <c r="P412" s="91" t="str">
        <f t="shared" si="47"/>
        <v/>
      </c>
      <c r="Q412" s="91" t="str">
        <f t="shared" si="48"/>
        <v/>
      </c>
      <c r="R412" s="7" t="str">
        <f t="shared" si="49"/>
        <v/>
      </c>
    </row>
    <row r="413" spans="1:18" ht="18.75" x14ac:dyDescent="0.25">
      <c r="A413" s="30"/>
      <c r="B413" s="59"/>
      <c r="C413" s="22"/>
      <c r="E413" s="23" t="str">
        <f>IFERROR(VLOOKUP(C413,Table1[[كود]:[الصنف]],3,0),"")</f>
        <v/>
      </c>
      <c r="G413" s="121" t="str">
        <f>IFERROR(INDEX(Table1[سعر البيع],MATCH(C413,Table1[كود],0)),"")</f>
        <v/>
      </c>
      <c r="I413" s="125" t="str">
        <f t="shared" si="43"/>
        <v/>
      </c>
      <c r="J413" s="35"/>
      <c r="L413" s="112">
        <f t="shared" si="44"/>
        <v>0</v>
      </c>
      <c r="N413" s="5" t="str">
        <f t="shared" si="45"/>
        <v/>
      </c>
      <c r="O413" s="91" t="str">
        <f t="shared" si="46"/>
        <v/>
      </c>
      <c r="P413" s="91" t="str">
        <f t="shared" si="47"/>
        <v/>
      </c>
      <c r="Q413" s="91" t="str">
        <f t="shared" si="48"/>
        <v/>
      </c>
      <c r="R413" s="7" t="str">
        <f t="shared" si="49"/>
        <v/>
      </c>
    </row>
    <row r="414" spans="1:18" ht="18.75" x14ac:dyDescent="0.25">
      <c r="A414" s="30"/>
      <c r="B414" s="59"/>
      <c r="C414" s="22"/>
      <c r="E414" s="23" t="str">
        <f>IFERROR(VLOOKUP(C414,Table1[[كود]:[الصنف]],3,0),"")</f>
        <v/>
      </c>
      <c r="G414" s="121" t="str">
        <f>IFERROR(INDEX(Table1[سعر البيع],MATCH(C414,Table1[كود],0)),"")</f>
        <v/>
      </c>
      <c r="I414" s="125" t="str">
        <f t="shared" si="43"/>
        <v/>
      </c>
      <c r="J414" s="35"/>
      <c r="L414" s="112">
        <f t="shared" si="44"/>
        <v>0</v>
      </c>
      <c r="N414" s="5" t="str">
        <f t="shared" si="45"/>
        <v/>
      </c>
      <c r="O414" s="91" t="str">
        <f t="shared" si="46"/>
        <v/>
      </c>
      <c r="P414" s="91" t="str">
        <f t="shared" si="47"/>
        <v/>
      </c>
      <c r="Q414" s="91" t="str">
        <f t="shared" si="48"/>
        <v/>
      </c>
      <c r="R414" s="7" t="str">
        <f t="shared" si="49"/>
        <v/>
      </c>
    </row>
    <row r="415" spans="1:18" ht="18.75" x14ac:dyDescent="0.25">
      <c r="A415" s="30"/>
      <c r="B415" s="59"/>
      <c r="C415" s="22"/>
      <c r="E415" s="23" t="str">
        <f>IFERROR(VLOOKUP(C415,Table1[[كود]:[الصنف]],3,0),"")</f>
        <v/>
      </c>
      <c r="G415" s="121" t="str">
        <f>IFERROR(INDEX(Table1[سعر البيع],MATCH(C415,Table1[كود],0)),"")</f>
        <v/>
      </c>
      <c r="I415" s="125" t="str">
        <f t="shared" si="43"/>
        <v/>
      </c>
      <c r="J415" s="35"/>
      <c r="L415" s="112">
        <f t="shared" si="44"/>
        <v>0</v>
      </c>
      <c r="N415" s="5" t="str">
        <f t="shared" si="45"/>
        <v/>
      </c>
      <c r="O415" s="91" t="str">
        <f t="shared" si="46"/>
        <v/>
      </c>
      <c r="P415" s="91" t="str">
        <f t="shared" si="47"/>
        <v/>
      </c>
      <c r="Q415" s="91" t="str">
        <f t="shared" si="48"/>
        <v/>
      </c>
      <c r="R415" s="7" t="str">
        <f t="shared" si="49"/>
        <v/>
      </c>
    </row>
    <row r="416" spans="1:18" ht="18.75" x14ac:dyDescent="0.25">
      <c r="A416" s="30"/>
      <c r="B416" s="59"/>
      <c r="C416" s="22"/>
      <c r="E416" s="23" t="str">
        <f>IFERROR(VLOOKUP(C416,Table1[[كود]:[الصنف]],3,0),"")</f>
        <v/>
      </c>
      <c r="G416" s="121" t="str">
        <f>IFERROR(INDEX(Table1[سعر البيع],MATCH(C416,Table1[كود],0)),"")</f>
        <v/>
      </c>
      <c r="I416" s="125" t="str">
        <f t="shared" si="43"/>
        <v/>
      </c>
      <c r="J416" s="35"/>
      <c r="L416" s="112">
        <f t="shared" si="44"/>
        <v>0</v>
      </c>
      <c r="N416" s="5" t="str">
        <f t="shared" si="45"/>
        <v/>
      </c>
      <c r="O416" s="91" t="str">
        <f t="shared" si="46"/>
        <v/>
      </c>
      <c r="P416" s="91" t="str">
        <f t="shared" si="47"/>
        <v/>
      </c>
      <c r="Q416" s="91" t="str">
        <f t="shared" si="48"/>
        <v/>
      </c>
      <c r="R416" s="7" t="str">
        <f t="shared" si="49"/>
        <v/>
      </c>
    </row>
    <row r="417" spans="1:18" ht="18.75" x14ac:dyDescent="0.25">
      <c r="A417" s="30"/>
      <c r="B417" s="59"/>
      <c r="C417" s="22"/>
      <c r="E417" s="23" t="str">
        <f>IFERROR(VLOOKUP(C417,Table1[[كود]:[الصنف]],3,0),"")</f>
        <v/>
      </c>
      <c r="G417" s="121" t="str">
        <f>IFERROR(INDEX(Table1[سعر البيع],MATCH(C417,Table1[كود],0)),"")</f>
        <v/>
      </c>
      <c r="I417" s="125" t="str">
        <f t="shared" si="43"/>
        <v/>
      </c>
      <c r="J417" s="35"/>
      <c r="L417" s="112">
        <f t="shared" si="44"/>
        <v>0</v>
      </c>
      <c r="N417" s="5" t="str">
        <f t="shared" si="45"/>
        <v/>
      </c>
      <c r="O417" s="91" t="str">
        <f t="shared" si="46"/>
        <v/>
      </c>
      <c r="P417" s="91" t="str">
        <f t="shared" si="47"/>
        <v/>
      </c>
      <c r="Q417" s="91" t="str">
        <f t="shared" si="48"/>
        <v/>
      </c>
      <c r="R417" s="7" t="str">
        <f t="shared" si="49"/>
        <v/>
      </c>
    </row>
    <row r="418" spans="1:18" ht="18.75" x14ac:dyDescent="0.25">
      <c r="A418" s="30"/>
      <c r="B418" s="59"/>
      <c r="C418" s="22"/>
      <c r="E418" s="23" t="str">
        <f>IFERROR(VLOOKUP(C418,Table1[[كود]:[الصنف]],3,0),"")</f>
        <v/>
      </c>
      <c r="G418" s="121" t="str">
        <f>IFERROR(INDEX(Table1[سعر البيع],MATCH(C418,Table1[كود],0)),"")</f>
        <v/>
      </c>
      <c r="I418" s="125" t="str">
        <f t="shared" si="43"/>
        <v/>
      </c>
      <c r="J418" s="35"/>
      <c r="L418" s="112">
        <f t="shared" si="44"/>
        <v>0</v>
      </c>
      <c r="N418" s="5" t="str">
        <f t="shared" si="45"/>
        <v/>
      </c>
      <c r="O418" s="91" t="str">
        <f t="shared" si="46"/>
        <v/>
      </c>
      <c r="P418" s="91" t="str">
        <f t="shared" si="47"/>
        <v/>
      </c>
      <c r="Q418" s="91" t="str">
        <f t="shared" si="48"/>
        <v/>
      </c>
      <c r="R418" s="7" t="str">
        <f t="shared" si="49"/>
        <v/>
      </c>
    </row>
    <row r="419" spans="1:18" ht="18.75" x14ac:dyDescent="0.25">
      <c r="A419" s="30"/>
      <c r="B419" s="59"/>
      <c r="C419" s="22"/>
      <c r="E419" s="23" t="str">
        <f>IFERROR(VLOOKUP(C419,Table1[[كود]:[الصنف]],3,0),"")</f>
        <v/>
      </c>
      <c r="G419" s="121" t="str">
        <f>IFERROR(INDEX(Table1[سعر البيع],MATCH(C419,Table1[كود],0)),"")</f>
        <v/>
      </c>
      <c r="I419" s="125" t="str">
        <f t="shared" si="43"/>
        <v/>
      </c>
      <c r="J419" s="35"/>
      <c r="L419" s="112">
        <f t="shared" si="44"/>
        <v>0</v>
      </c>
      <c r="N419" s="5" t="str">
        <f t="shared" si="45"/>
        <v/>
      </c>
      <c r="O419" s="91" t="str">
        <f t="shared" si="46"/>
        <v/>
      </c>
      <c r="P419" s="91" t="str">
        <f t="shared" si="47"/>
        <v/>
      </c>
      <c r="Q419" s="91" t="str">
        <f t="shared" si="48"/>
        <v/>
      </c>
      <c r="R419" s="7" t="str">
        <f t="shared" si="49"/>
        <v/>
      </c>
    </row>
    <row r="420" spans="1:18" ht="18.75" x14ac:dyDescent="0.25">
      <c r="A420" s="30"/>
      <c r="B420" s="59"/>
      <c r="C420" s="22"/>
      <c r="E420" s="23" t="str">
        <f>IFERROR(VLOOKUP(C420,Table1[[كود]:[الصنف]],3,0),"")</f>
        <v/>
      </c>
      <c r="G420" s="121" t="str">
        <f>IFERROR(INDEX(Table1[سعر البيع],MATCH(C420,Table1[كود],0)),"")</f>
        <v/>
      </c>
      <c r="I420" s="125" t="str">
        <f t="shared" si="43"/>
        <v/>
      </c>
      <c r="J420" s="35"/>
      <c r="L420" s="112">
        <f t="shared" si="44"/>
        <v>0</v>
      </c>
      <c r="N420" s="5" t="str">
        <f t="shared" si="45"/>
        <v/>
      </c>
      <c r="O420" s="91" t="str">
        <f t="shared" si="46"/>
        <v/>
      </c>
      <c r="P420" s="91" t="str">
        <f t="shared" si="47"/>
        <v/>
      </c>
      <c r="Q420" s="91" t="str">
        <f t="shared" si="48"/>
        <v/>
      </c>
      <c r="R420" s="7" t="str">
        <f t="shared" si="49"/>
        <v/>
      </c>
    </row>
    <row r="421" spans="1:18" ht="18.75" x14ac:dyDescent="0.25">
      <c r="A421" s="30"/>
      <c r="B421" s="59"/>
      <c r="C421" s="22"/>
      <c r="E421" s="23" t="str">
        <f>IFERROR(VLOOKUP(C421,Table1[[كود]:[الصنف]],3,0),"")</f>
        <v/>
      </c>
      <c r="G421" s="121" t="str">
        <f>IFERROR(INDEX(Table1[سعر البيع],MATCH(C421,Table1[كود],0)),"")</f>
        <v/>
      </c>
      <c r="I421" s="125" t="str">
        <f t="shared" si="43"/>
        <v/>
      </c>
      <c r="J421" s="35"/>
      <c r="L421" s="112">
        <f t="shared" si="44"/>
        <v>0</v>
      </c>
      <c r="N421" s="5" t="str">
        <f t="shared" si="45"/>
        <v/>
      </c>
      <c r="O421" s="91" t="str">
        <f t="shared" si="46"/>
        <v/>
      </c>
      <c r="P421" s="91" t="str">
        <f t="shared" si="47"/>
        <v/>
      </c>
      <c r="Q421" s="91" t="str">
        <f t="shared" si="48"/>
        <v/>
      </c>
      <c r="R421" s="7" t="str">
        <f t="shared" si="49"/>
        <v/>
      </c>
    </row>
    <row r="422" spans="1:18" ht="18.75" x14ac:dyDescent="0.25">
      <c r="A422" s="30"/>
      <c r="B422" s="59"/>
      <c r="C422" s="22"/>
      <c r="E422" s="23" t="str">
        <f>IFERROR(VLOOKUP(C422,Table1[[كود]:[الصنف]],3,0),"")</f>
        <v/>
      </c>
      <c r="G422" s="121" t="str">
        <f>IFERROR(INDEX(Table1[سعر البيع],MATCH(C422,Table1[كود],0)),"")</f>
        <v/>
      </c>
      <c r="I422" s="125" t="str">
        <f t="shared" si="43"/>
        <v/>
      </c>
      <c r="J422" s="35"/>
      <c r="L422" s="112">
        <f t="shared" si="44"/>
        <v>0</v>
      </c>
      <c r="N422" s="5" t="str">
        <f t="shared" si="45"/>
        <v/>
      </c>
      <c r="O422" s="91" t="str">
        <f t="shared" si="46"/>
        <v/>
      </c>
      <c r="P422" s="91" t="str">
        <f t="shared" si="47"/>
        <v/>
      </c>
      <c r="Q422" s="91" t="str">
        <f t="shared" si="48"/>
        <v/>
      </c>
      <c r="R422" s="7" t="str">
        <f t="shared" si="49"/>
        <v/>
      </c>
    </row>
    <row r="423" spans="1:18" ht="18.75" x14ac:dyDescent="0.25">
      <c r="A423" s="30"/>
      <c r="B423" s="59"/>
      <c r="C423" s="22"/>
      <c r="E423" s="23" t="str">
        <f>IFERROR(VLOOKUP(C423,Table1[[كود]:[الصنف]],3,0),"")</f>
        <v/>
      </c>
      <c r="G423" s="121" t="str">
        <f>IFERROR(INDEX(Table1[سعر البيع],MATCH(C423,Table1[كود],0)),"")</f>
        <v/>
      </c>
      <c r="I423" s="125" t="str">
        <f t="shared" si="43"/>
        <v/>
      </c>
      <c r="J423" s="35"/>
      <c r="L423" s="112">
        <f t="shared" si="44"/>
        <v>0</v>
      </c>
      <c r="N423" s="5" t="str">
        <f t="shared" si="45"/>
        <v/>
      </c>
      <c r="O423" s="91" t="str">
        <f t="shared" si="46"/>
        <v/>
      </c>
      <c r="P423" s="91" t="str">
        <f t="shared" si="47"/>
        <v/>
      </c>
      <c r="Q423" s="91" t="str">
        <f t="shared" si="48"/>
        <v/>
      </c>
      <c r="R423" s="7" t="str">
        <f t="shared" si="49"/>
        <v/>
      </c>
    </row>
    <row r="424" spans="1:18" ht="18.75" x14ac:dyDescent="0.25">
      <c r="A424" s="30"/>
      <c r="B424" s="59"/>
      <c r="C424" s="22"/>
      <c r="E424" s="23" t="str">
        <f>IFERROR(VLOOKUP(C424,Table1[[كود]:[الصنف]],3,0),"")</f>
        <v/>
      </c>
      <c r="G424" s="121" t="str">
        <f>IFERROR(INDEX(Table1[سعر البيع],MATCH(C424,Table1[كود],0)),"")</f>
        <v/>
      </c>
      <c r="I424" s="125" t="str">
        <f t="shared" ref="I424:I487" si="50">IFERROR((G424*F424)-H424,"")</f>
        <v/>
      </c>
      <c r="J424" s="35"/>
      <c r="L424" s="112">
        <f t="shared" si="44"/>
        <v>0</v>
      </c>
      <c r="N424" s="5" t="str">
        <f t="shared" si="45"/>
        <v/>
      </c>
      <c r="O424" s="91" t="str">
        <f t="shared" si="46"/>
        <v/>
      </c>
      <c r="P424" s="91" t="str">
        <f t="shared" si="47"/>
        <v/>
      </c>
      <c r="Q424" s="91" t="str">
        <f t="shared" si="48"/>
        <v/>
      </c>
      <c r="R424" s="7" t="str">
        <f t="shared" si="49"/>
        <v/>
      </c>
    </row>
    <row r="425" spans="1:18" ht="18.75" x14ac:dyDescent="0.25">
      <c r="A425" s="30"/>
      <c r="B425" s="59"/>
      <c r="C425" s="22"/>
      <c r="E425" s="23" t="str">
        <f>IFERROR(VLOOKUP(C425,Table1[[كود]:[الصنف]],3,0),"")</f>
        <v/>
      </c>
      <c r="G425" s="121" t="str">
        <f>IFERROR(INDEX(Table1[سعر البيع],MATCH(C425,Table1[كود],0)),"")</f>
        <v/>
      </c>
      <c r="I425" s="125" t="str">
        <f t="shared" si="50"/>
        <v/>
      </c>
      <c r="J425" s="35"/>
      <c r="L425" s="112">
        <f t="shared" ref="L425:L488" si="51">SUM(J425,K425/10,H425)</f>
        <v>0</v>
      </c>
      <c r="N425" s="5" t="str">
        <f t="shared" si="45"/>
        <v/>
      </c>
      <c r="O425" s="91" t="str">
        <f t="shared" si="46"/>
        <v/>
      </c>
      <c r="P425" s="91" t="str">
        <f t="shared" si="47"/>
        <v/>
      </c>
      <c r="Q425" s="91" t="str">
        <f t="shared" si="48"/>
        <v/>
      </c>
      <c r="R425" s="7" t="str">
        <f t="shared" si="49"/>
        <v/>
      </c>
    </row>
    <row r="426" spans="1:18" ht="18.75" x14ac:dyDescent="0.25">
      <c r="A426" s="30"/>
      <c r="B426" s="59"/>
      <c r="C426" s="22"/>
      <c r="E426" s="23" t="str">
        <f>IFERROR(VLOOKUP(C426,Table1[[كود]:[الصنف]],3,0),"")</f>
        <v/>
      </c>
      <c r="G426" s="121" t="str">
        <f>IFERROR(INDEX(Table1[سعر البيع],MATCH(C426,Table1[كود],0)),"")</f>
        <v/>
      </c>
      <c r="I426" s="125" t="str">
        <f t="shared" si="50"/>
        <v/>
      </c>
      <c r="J426" s="35"/>
      <c r="L426" s="112">
        <f t="shared" si="51"/>
        <v>0</v>
      </c>
      <c r="N426" s="5" t="str">
        <f t="shared" si="45"/>
        <v/>
      </c>
      <c r="O426" s="91" t="str">
        <f t="shared" si="46"/>
        <v/>
      </c>
      <c r="P426" s="91" t="str">
        <f t="shared" si="47"/>
        <v/>
      </c>
      <c r="Q426" s="91" t="str">
        <f t="shared" si="48"/>
        <v/>
      </c>
      <c r="R426" s="7" t="str">
        <f t="shared" si="49"/>
        <v/>
      </c>
    </row>
    <row r="427" spans="1:18" ht="18.75" x14ac:dyDescent="0.25">
      <c r="A427" s="30"/>
      <c r="B427" s="59"/>
      <c r="C427" s="22"/>
      <c r="E427" s="23" t="str">
        <f>IFERROR(VLOOKUP(C427,Table1[[كود]:[الصنف]],3,0),"")</f>
        <v/>
      </c>
      <c r="G427" s="121" t="str">
        <f>IFERROR(INDEX(Table1[سعر البيع],MATCH(C427,Table1[كود],0)),"")</f>
        <v/>
      </c>
      <c r="I427" s="125" t="str">
        <f t="shared" si="50"/>
        <v/>
      </c>
      <c r="J427" s="35"/>
      <c r="L427" s="112">
        <f t="shared" si="51"/>
        <v>0</v>
      </c>
      <c r="N427" s="5" t="str">
        <f t="shared" si="45"/>
        <v/>
      </c>
      <c r="O427" s="91" t="str">
        <f t="shared" si="46"/>
        <v/>
      </c>
      <c r="P427" s="91" t="str">
        <f t="shared" si="47"/>
        <v/>
      </c>
      <c r="Q427" s="91" t="str">
        <f t="shared" si="48"/>
        <v/>
      </c>
      <c r="R427" s="7" t="str">
        <f t="shared" si="49"/>
        <v/>
      </c>
    </row>
    <row r="428" spans="1:18" ht="18.75" x14ac:dyDescent="0.25">
      <c r="A428" s="30"/>
      <c r="B428" s="59"/>
      <c r="C428" s="22"/>
      <c r="E428" s="23" t="str">
        <f>IFERROR(VLOOKUP(C428,Table1[[كود]:[الصنف]],3,0),"")</f>
        <v/>
      </c>
      <c r="G428" s="121" t="str">
        <f>IFERROR(INDEX(Table1[سعر البيع],MATCH(C428,Table1[كود],0)),"")</f>
        <v/>
      </c>
      <c r="I428" s="125" t="str">
        <f t="shared" si="50"/>
        <v/>
      </c>
      <c r="J428" s="35"/>
      <c r="L428" s="112">
        <f t="shared" si="51"/>
        <v>0</v>
      </c>
      <c r="N428" s="5" t="str">
        <f t="shared" si="45"/>
        <v/>
      </c>
      <c r="O428" s="91" t="str">
        <f t="shared" si="46"/>
        <v/>
      </c>
      <c r="P428" s="91" t="str">
        <f t="shared" si="47"/>
        <v/>
      </c>
      <c r="Q428" s="91" t="str">
        <f t="shared" si="48"/>
        <v/>
      </c>
      <c r="R428" s="7" t="str">
        <f t="shared" si="49"/>
        <v/>
      </c>
    </row>
    <row r="429" spans="1:18" ht="18.75" x14ac:dyDescent="0.25">
      <c r="A429" s="30"/>
      <c r="B429" s="59"/>
      <c r="C429" s="22"/>
      <c r="E429" s="23" t="str">
        <f>IFERROR(VLOOKUP(C429,Table1[[كود]:[الصنف]],3,0),"")</f>
        <v/>
      </c>
      <c r="G429" s="121" t="str">
        <f>IFERROR(INDEX(Table1[سعر البيع],MATCH(C429,Table1[كود],0)),"")</f>
        <v/>
      </c>
      <c r="I429" s="125" t="str">
        <f t="shared" si="50"/>
        <v/>
      </c>
      <c r="J429" s="35"/>
      <c r="L429" s="112">
        <f t="shared" si="51"/>
        <v>0</v>
      </c>
      <c r="N429" s="5" t="str">
        <f t="shared" si="45"/>
        <v/>
      </c>
      <c r="O429" s="91" t="str">
        <f t="shared" si="46"/>
        <v/>
      </c>
      <c r="P429" s="91" t="str">
        <f t="shared" si="47"/>
        <v/>
      </c>
      <c r="Q429" s="91" t="str">
        <f t="shared" si="48"/>
        <v/>
      </c>
      <c r="R429" s="7" t="str">
        <f t="shared" si="49"/>
        <v/>
      </c>
    </row>
    <row r="430" spans="1:18" ht="18.75" x14ac:dyDescent="0.25">
      <c r="A430" s="30"/>
      <c r="B430" s="59"/>
      <c r="C430" s="22"/>
      <c r="E430" s="23" t="str">
        <f>IFERROR(VLOOKUP(C430,Table1[[كود]:[الصنف]],3,0),"")</f>
        <v/>
      </c>
      <c r="G430" s="121" t="str">
        <f>IFERROR(INDEX(Table1[سعر البيع],MATCH(C430,Table1[كود],0)),"")</f>
        <v/>
      </c>
      <c r="I430" s="125" t="str">
        <f t="shared" si="50"/>
        <v/>
      </c>
      <c r="J430" s="35"/>
      <c r="L430" s="112">
        <f t="shared" si="51"/>
        <v>0</v>
      </c>
      <c r="N430" s="5" t="str">
        <f t="shared" si="45"/>
        <v/>
      </c>
      <c r="O430" s="91" t="str">
        <f t="shared" si="46"/>
        <v/>
      </c>
      <c r="P430" s="91" t="str">
        <f t="shared" si="47"/>
        <v/>
      </c>
      <c r="Q430" s="91" t="str">
        <f t="shared" si="48"/>
        <v/>
      </c>
      <c r="R430" s="7" t="str">
        <f t="shared" si="49"/>
        <v/>
      </c>
    </row>
    <row r="431" spans="1:18" ht="18.75" x14ac:dyDescent="0.25">
      <c r="A431" s="30"/>
      <c r="B431" s="59"/>
      <c r="C431" s="22"/>
      <c r="E431" s="23" t="str">
        <f>IFERROR(VLOOKUP(C431,Table1[[كود]:[الصنف]],3,0),"")</f>
        <v/>
      </c>
      <c r="G431" s="121" t="str">
        <f>IFERROR(INDEX(Table1[سعر البيع],MATCH(C431,Table1[كود],0)),"")</f>
        <v/>
      </c>
      <c r="I431" s="125" t="str">
        <f t="shared" si="50"/>
        <v/>
      </c>
      <c r="J431" s="35"/>
      <c r="L431" s="112">
        <f t="shared" si="51"/>
        <v>0</v>
      </c>
      <c r="N431" s="5" t="str">
        <f t="shared" si="45"/>
        <v/>
      </c>
      <c r="O431" s="91" t="str">
        <f t="shared" si="46"/>
        <v/>
      </c>
      <c r="P431" s="91" t="str">
        <f t="shared" si="47"/>
        <v/>
      </c>
      <c r="Q431" s="91" t="str">
        <f t="shared" si="48"/>
        <v/>
      </c>
      <c r="R431" s="7" t="str">
        <f t="shared" si="49"/>
        <v/>
      </c>
    </row>
    <row r="432" spans="1:18" ht="18.75" x14ac:dyDescent="0.25">
      <c r="A432" s="30"/>
      <c r="B432" s="59"/>
      <c r="C432" s="22"/>
      <c r="E432" s="23" t="str">
        <f>IFERROR(VLOOKUP(C432,Table1[[كود]:[الصنف]],3,0),"")</f>
        <v/>
      </c>
      <c r="G432" s="121" t="str">
        <f>IFERROR(INDEX(Table1[سعر البيع],MATCH(C432,Table1[كود],0)),"")</f>
        <v/>
      </c>
      <c r="I432" s="125" t="str">
        <f t="shared" si="50"/>
        <v/>
      </c>
      <c r="J432" s="35"/>
      <c r="L432" s="112">
        <f t="shared" si="51"/>
        <v>0</v>
      </c>
      <c r="N432" s="5" t="str">
        <f t="shared" si="45"/>
        <v/>
      </c>
      <c r="O432" s="91" t="str">
        <f t="shared" si="46"/>
        <v/>
      </c>
      <c r="P432" s="91" t="str">
        <f t="shared" si="47"/>
        <v/>
      </c>
      <c r="Q432" s="91" t="str">
        <f t="shared" si="48"/>
        <v/>
      </c>
      <c r="R432" s="7" t="str">
        <f t="shared" si="49"/>
        <v/>
      </c>
    </row>
    <row r="433" spans="1:18" ht="18.75" x14ac:dyDescent="0.25">
      <c r="A433" s="30"/>
      <c r="B433" s="59"/>
      <c r="C433" s="22"/>
      <c r="E433" s="23" t="str">
        <f>IFERROR(VLOOKUP(C433,Table1[[كود]:[الصنف]],3,0),"")</f>
        <v/>
      </c>
      <c r="G433" s="121" t="str">
        <f>IFERROR(INDEX(Table1[سعر البيع],MATCH(C433,Table1[كود],0)),"")</f>
        <v/>
      </c>
      <c r="I433" s="125" t="str">
        <f t="shared" si="50"/>
        <v/>
      </c>
      <c r="J433" s="35"/>
      <c r="L433" s="112">
        <f t="shared" si="51"/>
        <v>0</v>
      </c>
      <c r="N433" s="5" t="str">
        <f t="shared" si="45"/>
        <v/>
      </c>
      <c r="O433" s="91" t="str">
        <f t="shared" si="46"/>
        <v/>
      </c>
      <c r="P433" s="91" t="str">
        <f t="shared" si="47"/>
        <v/>
      </c>
      <c r="Q433" s="91" t="str">
        <f t="shared" si="48"/>
        <v/>
      </c>
      <c r="R433" s="7" t="str">
        <f t="shared" si="49"/>
        <v/>
      </c>
    </row>
    <row r="434" spans="1:18" ht="18.75" x14ac:dyDescent="0.25">
      <c r="A434" s="30"/>
      <c r="B434" s="59"/>
      <c r="C434" s="22"/>
      <c r="E434" s="23" t="str">
        <f>IFERROR(VLOOKUP(C434,Table1[[كود]:[الصنف]],3,0),"")</f>
        <v/>
      </c>
      <c r="G434" s="121" t="str">
        <f>IFERROR(INDEX(Table1[سعر البيع],MATCH(C434,Table1[كود],0)),"")</f>
        <v/>
      </c>
      <c r="I434" s="125" t="str">
        <f t="shared" si="50"/>
        <v/>
      </c>
      <c r="J434" s="35"/>
      <c r="L434" s="112">
        <f t="shared" si="51"/>
        <v>0</v>
      </c>
      <c r="N434" s="5" t="str">
        <f t="shared" si="45"/>
        <v/>
      </c>
      <c r="O434" s="91" t="str">
        <f t="shared" si="46"/>
        <v/>
      </c>
      <c r="P434" s="91" t="str">
        <f t="shared" si="47"/>
        <v/>
      </c>
      <c r="Q434" s="91" t="str">
        <f t="shared" si="48"/>
        <v/>
      </c>
      <c r="R434" s="7" t="str">
        <f t="shared" si="49"/>
        <v/>
      </c>
    </row>
    <row r="435" spans="1:18" ht="18.75" x14ac:dyDescent="0.25">
      <c r="A435" s="30"/>
      <c r="B435" s="59"/>
      <c r="C435" s="22"/>
      <c r="E435" s="23" t="str">
        <f>IFERROR(VLOOKUP(C435,Table1[[كود]:[الصنف]],3,0),"")</f>
        <v/>
      </c>
      <c r="G435" s="121" t="str">
        <f>IFERROR(INDEX(Table1[سعر البيع],MATCH(C435,Table1[كود],0)),"")</f>
        <v/>
      </c>
      <c r="I435" s="125" t="str">
        <f t="shared" si="50"/>
        <v/>
      </c>
      <c r="J435" s="35"/>
      <c r="L435" s="112">
        <f t="shared" si="51"/>
        <v>0</v>
      </c>
      <c r="N435" s="5" t="str">
        <f t="shared" si="45"/>
        <v/>
      </c>
      <c r="O435" s="91" t="str">
        <f t="shared" si="46"/>
        <v/>
      </c>
      <c r="P435" s="91" t="str">
        <f t="shared" si="47"/>
        <v/>
      </c>
      <c r="Q435" s="91" t="str">
        <f t="shared" si="48"/>
        <v/>
      </c>
      <c r="R435" s="7" t="str">
        <f t="shared" si="49"/>
        <v/>
      </c>
    </row>
    <row r="436" spans="1:18" ht="18.75" x14ac:dyDescent="0.25">
      <c r="A436" s="30"/>
      <c r="B436" s="59"/>
      <c r="C436" s="22"/>
      <c r="E436" s="23" t="str">
        <f>IFERROR(VLOOKUP(C436,Table1[[كود]:[الصنف]],3,0),"")</f>
        <v/>
      </c>
      <c r="G436" s="121" t="str">
        <f>IFERROR(INDEX(Table1[سعر البيع],MATCH(C436,Table1[كود],0)),"")</f>
        <v/>
      </c>
      <c r="I436" s="125" t="str">
        <f t="shared" si="50"/>
        <v/>
      </c>
      <c r="J436" s="35"/>
      <c r="L436" s="112">
        <f t="shared" si="51"/>
        <v>0</v>
      </c>
      <c r="N436" s="5" t="str">
        <f t="shared" si="45"/>
        <v/>
      </c>
      <c r="O436" s="91" t="str">
        <f t="shared" si="46"/>
        <v/>
      </c>
      <c r="P436" s="91" t="str">
        <f t="shared" si="47"/>
        <v/>
      </c>
      <c r="Q436" s="91" t="str">
        <f t="shared" si="48"/>
        <v/>
      </c>
      <c r="R436" s="7" t="str">
        <f t="shared" si="49"/>
        <v/>
      </c>
    </row>
    <row r="437" spans="1:18" ht="18.75" x14ac:dyDescent="0.25">
      <c r="A437" s="30"/>
      <c r="B437" s="59"/>
      <c r="C437" s="22"/>
      <c r="E437" s="23" t="str">
        <f>IFERROR(VLOOKUP(C437,Table1[[كود]:[الصنف]],3,0),"")</f>
        <v/>
      </c>
      <c r="G437" s="121" t="str">
        <f>IFERROR(INDEX(Table1[سعر البيع],MATCH(C437,Table1[كود],0)),"")</f>
        <v/>
      </c>
      <c r="I437" s="125" t="str">
        <f t="shared" si="50"/>
        <v/>
      </c>
      <c r="J437" s="35"/>
      <c r="L437" s="112">
        <f t="shared" si="51"/>
        <v>0</v>
      </c>
      <c r="N437" s="5" t="str">
        <f t="shared" si="45"/>
        <v/>
      </c>
      <c r="O437" s="91" t="str">
        <f t="shared" si="46"/>
        <v/>
      </c>
      <c r="P437" s="91" t="str">
        <f t="shared" si="47"/>
        <v/>
      </c>
      <c r="Q437" s="91" t="str">
        <f t="shared" si="48"/>
        <v/>
      </c>
      <c r="R437" s="7" t="str">
        <f t="shared" si="49"/>
        <v/>
      </c>
    </row>
    <row r="438" spans="1:18" ht="18.75" x14ac:dyDescent="0.25">
      <c r="A438" s="30"/>
      <c r="B438" s="59"/>
      <c r="C438" s="22"/>
      <c r="E438" s="23" t="str">
        <f>IFERROR(VLOOKUP(C438,Table1[[كود]:[الصنف]],3,0),"")</f>
        <v/>
      </c>
      <c r="G438" s="121" t="str">
        <f>IFERROR(INDEX(Table1[سعر البيع],MATCH(C438,Table1[كود],0)),"")</f>
        <v/>
      </c>
      <c r="I438" s="125" t="str">
        <f t="shared" si="50"/>
        <v/>
      </c>
      <c r="J438" s="35"/>
      <c r="L438" s="112">
        <f t="shared" si="51"/>
        <v>0</v>
      </c>
      <c r="N438" s="5" t="str">
        <f t="shared" si="45"/>
        <v/>
      </c>
      <c r="O438" s="91" t="str">
        <f t="shared" si="46"/>
        <v/>
      </c>
      <c r="P438" s="91" t="str">
        <f t="shared" si="47"/>
        <v/>
      </c>
      <c r="Q438" s="91" t="str">
        <f t="shared" si="48"/>
        <v/>
      </c>
      <c r="R438" s="7" t="str">
        <f t="shared" si="49"/>
        <v/>
      </c>
    </row>
    <row r="439" spans="1:18" ht="18.75" x14ac:dyDescent="0.25">
      <c r="A439" s="30"/>
      <c r="B439" s="59"/>
      <c r="C439" s="22"/>
      <c r="E439" s="23" t="str">
        <f>IFERROR(VLOOKUP(C439,Table1[[كود]:[الصنف]],3,0),"")</f>
        <v/>
      </c>
      <c r="G439" s="121" t="str">
        <f>IFERROR(INDEX(Table1[سعر البيع],MATCH(C439,Table1[كود],0)),"")</f>
        <v/>
      </c>
      <c r="I439" s="125" t="str">
        <f t="shared" si="50"/>
        <v/>
      </c>
      <c r="J439" s="35"/>
      <c r="L439" s="112">
        <f t="shared" si="51"/>
        <v>0</v>
      </c>
      <c r="N439" s="5" t="str">
        <f t="shared" si="45"/>
        <v/>
      </c>
      <c r="O439" s="91" t="str">
        <f t="shared" si="46"/>
        <v/>
      </c>
      <c r="P439" s="91" t="str">
        <f t="shared" si="47"/>
        <v/>
      </c>
      <c r="Q439" s="91" t="str">
        <f t="shared" si="48"/>
        <v/>
      </c>
      <c r="R439" s="7" t="str">
        <f t="shared" si="49"/>
        <v/>
      </c>
    </row>
    <row r="440" spans="1:18" ht="18.75" x14ac:dyDescent="0.25">
      <c r="A440" s="30"/>
      <c r="B440" s="59"/>
      <c r="C440" s="22"/>
      <c r="E440" s="23" t="str">
        <f>IFERROR(VLOOKUP(C440,Table1[[كود]:[الصنف]],3,0),"")</f>
        <v/>
      </c>
      <c r="G440" s="121" t="str">
        <f>IFERROR(INDEX(Table1[سعر البيع],MATCH(C440,Table1[كود],0)),"")</f>
        <v/>
      </c>
      <c r="I440" s="125" t="str">
        <f t="shared" si="50"/>
        <v/>
      </c>
      <c r="J440" s="35"/>
      <c r="L440" s="112">
        <f t="shared" si="51"/>
        <v>0</v>
      </c>
      <c r="N440" s="5" t="str">
        <f t="shared" si="45"/>
        <v/>
      </c>
      <c r="O440" s="91" t="str">
        <f t="shared" si="46"/>
        <v/>
      </c>
      <c r="P440" s="91" t="str">
        <f t="shared" si="47"/>
        <v/>
      </c>
      <c r="Q440" s="91" t="str">
        <f t="shared" si="48"/>
        <v/>
      </c>
      <c r="R440" s="7" t="str">
        <f t="shared" si="49"/>
        <v/>
      </c>
    </row>
    <row r="441" spans="1:18" ht="18.75" x14ac:dyDescent="0.25">
      <c r="A441" s="30"/>
      <c r="B441" s="59"/>
      <c r="C441" s="22"/>
      <c r="E441" s="23" t="str">
        <f>IFERROR(VLOOKUP(C441,Table1[[كود]:[الصنف]],3,0),"")</f>
        <v/>
      </c>
      <c r="G441" s="121" t="str">
        <f>IFERROR(INDEX(Table1[سعر البيع],MATCH(C441,Table1[كود],0)),"")</f>
        <v/>
      </c>
      <c r="I441" s="125" t="str">
        <f t="shared" si="50"/>
        <v/>
      </c>
      <c r="J441" s="35"/>
      <c r="L441" s="112">
        <f t="shared" si="51"/>
        <v>0</v>
      </c>
      <c r="N441" s="5" t="str">
        <f t="shared" si="45"/>
        <v/>
      </c>
      <c r="O441" s="91" t="str">
        <f t="shared" si="46"/>
        <v/>
      </c>
      <c r="P441" s="91" t="str">
        <f t="shared" si="47"/>
        <v/>
      </c>
      <c r="Q441" s="91" t="str">
        <f t="shared" si="48"/>
        <v/>
      </c>
      <c r="R441" s="7" t="str">
        <f t="shared" si="49"/>
        <v/>
      </c>
    </row>
    <row r="442" spans="1:18" ht="18.75" x14ac:dyDescent="0.25">
      <c r="A442" s="30"/>
      <c r="B442" s="59"/>
      <c r="C442" s="22"/>
      <c r="E442" s="23" t="str">
        <f>IFERROR(VLOOKUP(C442,Table1[[كود]:[الصنف]],3,0),"")</f>
        <v/>
      </c>
      <c r="G442" s="121" t="str">
        <f>IFERROR(INDEX(Table1[سعر البيع],MATCH(C442,Table1[كود],0)),"")</f>
        <v/>
      </c>
      <c r="I442" s="125" t="str">
        <f t="shared" si="50"/>
        <v/>
      </c>
      <c r="J442" s="35"/>
      <c r="L442" s="112">
        <f t="shared" si="51"/>
        <v>0</v>
      </c>
      <c r="N442" s="5" t="str">
        <f t="shared" si="45"/>
        <v/>
      </c>
      <c r="O442" s="91" t="str">
        <f t="shared" si="46"/>
        <v/>
      </c>
      <c r="P442" s="91" t="str">
        <f t="shared" si="47"/>
        <v/>
      </c>
      <c r="Q442" s="91" t="str">
        <f t="shared" si="48"/>
        <v/>
      </c>
      <c r="R442" s="7" t="str">
        <f t="shared" si="49"/>
        <v/>
      </c>
    </row>
    <row r="443" spans="1:18" ht="18.75" x14ac:dyDescent="0.25">
      <c r="A443" s="30"/>
      <c r="B443" s="59"/>
      <c r="C443" s="22"/>
      <c r="E443" s="23" t="str">
        <f>IFERROR(VLOOKUP(C443,Table1[[كود]:[الصنف]],3,0),"")</f>
        <v/>
      </c>
      <c r="G443" s="121" t="str">
        <f>IFERROR(INDEX(Table1[سعر البيع],MATCH(C443,Table1[كود],0)),"")</f>
        <v/>
      </c>
      <c r="I443" s="125" t="str">
        <f t="shared" si="50"/>
        <v/>
      </c>
      <c r="J443" s="35"/>
      <c r="L443" s="112">
        <f t="shared" si="51"/>
        <v>0</v>
      </c>
      <c r="N443" s="5" t="str">
        <f t="shared" si="45"/>
        <v/>
      </c>
      <c r="O443" s="91" t="str">
        <f t="shared" si="46"/>
        <v/>
      </c>
      <c r="P443" s="91" t="str">
        <f t="shared" si="47"/>
        <v/>
      </c>
      <c r="Q443" s="91" t="str">
        <f t="shared" si="48"/>
        <v/>
      </c>
      <c r="R443" s="7" t="str">
        <f t="shared" si="49"/>
        <v/>
      </c>
    </row>
    <row r="444" spans="1:18" ht="18.75" x14ac:dyDescent="0.25">
      <c r="A444" s="30"/>
      <c r="B444" s="59"/>
      <c r="C444" s="22"/>
      <c r="E444" s="23" t="str">
        <f>IFERROR(VLOOKUP(C444,Table1[[كود]:[الصنف]],3,0),"")</f>
        <v/>
      </c>
      <c r="G444" s="121" t="str">
        <f>IFERROR(INDEX(Table1[سعر البيع],MATCH(C444,Table1[كود],0)),"")</f>
        <v/>
      </c>
      <c r="I444" s="125" t="str">
        <f t="shared" si="50"/>
        <v/>
      </c>
      <c r="J444" s="35"/>
      <c r="L444" s="112">
        <f t="shared" si="51"/>
        <v>0</v>
      </c>
      <c r="N444" s="5" t="str">
        <f t="shared" si="45"/>
        <v/>
      </c>
      <c r="O444" s="91" t="str">
        <f t="shared" si="46"/>
        <v/>
      </c>
      <c r="P444" s="91" t="str">
        <f t="shared" si="47"/>
        <v/>
      </c>
      <c r="Q444" s="91" t="str">
        <f t="shared" si="48"/>
        <v/>
      </c>
      <c r="R444" s="7" t="str">
        <f t="shared" si="49"/>
        <v/>
      </c>
    </row>
    <row r="445" spans="1:18" ht="18.75" x14ac:dyDescent="0.25">
      <c r="A445" s="30"/>
      <c r="B445" s="59"/>
      <c r="C445" s="22"/>
      <c r="E445" s="23" t="str">
        <f>IFERROR(VLOOKUP(C445,Table1[[كود]:[الصنف]],3,0),"")</f>
        <v/>
      </c>
      <c r="G445" s="121" t="str">
        <f>IFERROR(INDEX(Table1[سعر البيع],MATCH(C445,Table1[كود],0)),"")</f>
        <v/>
      </c>
      <c r="I445" s="125" t="str">
        <f t="shared" si="50"/>
        <v/>
      </c>
      <c r="J445" s="35"/>
      <c r="L445" s="112">
        <f t="shared" si="51"/>
        <v>0</v>
      </c>
      <c r="N445" s="5" t="str">
        <f t="shared" si="45"/>
        <v/>
      </c>
      <c r="O445" s="91" t="str">
        <f t="shared" si="46"/>
        <v/>
      </c>
      <c r="P445" s="91" t="str">
        <f t="shared" si="47"/>
        <v/>
      </c>
      <c r="Q445" s="91" t="str">
        <f t="shared" si="48"/>
        <v/>
      </c>
      <c r="R445" s="7" t="str">
        <f t="shared" si="49"/>
        <v/>
      </c>
    </row>
    <row r="446" spans="1:18" ht="18.75" x14ac:dyDescent="0.25">
      <c r="A446" s="30"/>
      <c r="B446" s="59"/>
      <c r="C446" s="22"/>
      <c r="E446" s="23" t="str">
        <f>IFERROR(VLOOKUP(C446,Table1[[كود]:[الصنف]],3,0),"")</f>
        <v/>
      </c>
      <c r="G446" s="121" t="str">
        <f>IFERROR(INDEX(Table1[سعر البيع],MATCH(C446,Table1[كود],0)),"")</f>
        <v/>
      </c>
      <c r="I446" s="125" t="str">
        <f t="shared" si="50"/>
        <v/>
      </c>
      <c r="J446" s="35"/>
      <c r="L446" s="112">
        <f t="shared" si="51"/>
        <v>0</v>
      </c>
      <c r="N446" s="5" t="str">
        <f t="shared" si="45"/>
        <v/>
      </c>
      <c r="O446" s="91" t="str">
        <f t="shared" si="46"/>
        <v/>
      </c>
      <c r="P446" s="91" t="str">
        <f t="shared" si="47"/>
        <v/>
      </c>
      <c r="Q446" s="91" t="str">
        <f t="shared" si="48"/>
        <v/>
      </c>
      <c r="R446" s="7" t="str">
        <f t="shared" si="49"/>
        <v/>
      </c>
    </row>
    <row r="447" spans="1:18" ht="18.75" x14ac:dyDescent="0.25">
      <c r="A447" s="30"/>
      <c r="B447" s="59"/>
      <c r="C447" s="22"/>
      <c r="E447" s="23" t="str">
        <f>IFERROR(VLOOKUP(C447,Table1[[كود]:[الصنف]],3,0),"")</f>
        <v/>
      </c>
      <c r="G447" s="121" t="str">
        <f>IFERROR(INDEX(Table1[سعر البيع],MATCH(C447,Table1[كود],0)),"")</f>
        <v/>
      </c>
      <c r="I447" s="125" t="str">
        <f t="shared" si="50"/>
        <v/>
      </c>
      <c r="J447" s="35"/>
      <c r="L447" s="112">
        <f t="shared" si="51"/>
        <v>0</v>
      </c>
      <c r="N447" s="5" t="str">
        <f t="shared" si="45"/>
        <v/>
      </c>
      <c r="O447" s="91" t="str">
        <f t="shared" si="46"/>
        <v/>
      </c>
      <c r="P447" s="91" t="str">
        <f t="shared" si="47"/>
        <v/>
      </c>
      <c r="Q447" s="91" t="str">
        <f t="shared" si="48"/>
        <v/>
      </c>
      <c r="R447" s="7" t="str">
        <f t="shared" si="49"/>
        <v/>
      </c>
    </row>
    <row r="448" spans="1:18" ht="18.75" x14ac:dyDescent="0.25">
      <c r="A448" s="30"/>
      <c r="B448" s="59"/>
      <c r="C448" s="22"/>
      <c r="E448" s="23" t="str">
        <f>IFERROR(VLOOKUP(C448,Table1[[كود]:[الصنف]],3,0),"")</f>
        <v/>
      </c>
      <c r="G448" s="121" t="str">
        <f>IFERROR(INDEX(Table1[سعر البيع],MATCH(C448,Table1[كود],0)),"")</f>
        <v/>
      </c>
      <c r="I448" s="125" t="str">
        <f t="shared" si="50"/>
        <v/>
      </c>
      <c r="J448" s="35"/>
      <c r="L448" s="112">
        <f t="shared" si="51"/>
        <v>0</v>
      </c>
      <c r="N448" s="5" t="str">
        <f t="shared" si="45"/>
        <v/>
      </c>
      <c r="O448" s="91" t="str">
        <f t="shared" si="46"/>
        <v/>
      </c>
      <c r="P448" s="91" t="str">
        <f t="shared" si="47"/>
        <v/>
      </c>
      <c r="Q448" s="91" t="str">
        <f t="shared" si="48"/>
        <v/>
      </c>
      <c r="R448" s="7" t="str">
        <f t="shared" si="49"/>
        <v/>
      </c>
    </row>
    <row r="449" spans="1:18" ht="18.75" x14ac:dyDescent="0.25">
      <c r="A449" s="30"/>
      <c r="B449" s="59"/>
      <c r="C449" s="22"/>
      <c r="E449" s="23" t="str">
        <f>IFERROR(VLOOKUP(C449,Table1[[كود]:[الصنف]],3,0),"")</f>
        <v/>
      </c>
      <c r="G449" s="121" t="str">
        <f>IFERROR(INDEX(Table1[سعر البيع],MATCH(C449,Table1[كود],0)),"")</f>
        <v/>
      </c>
      <c r="I449" s="125" t="str">
        <f t="shared" si="50"/>
        <v/>
      </c>
      <c r="J449" s="35"/>
      <c r="L449" s="112">
        <f t="shared" si="51"/>
        <v>0</v>
      </c>
      <c r="N449" s="5" t="str">
        <f t="shared" si="45"/>
        <v/>
      </c>
      <c r="O449" s="91" t="str">
        <f t="shared" si="46"/>
        <v/>
      </c>
      <c r="P449" s="91" t="str">
        <f t="shared" si="47"/>
        <v/>
      </c>
      <c r="Q449" s="91" t="str">
        <f t="shared" si="48"/>
        <v/>
      </c>
      <c r="R449" s="7" t="str">
        <f t="shared" si="49"/>
        <v/>
      </c>
    </row>
    <row r="450" spans="1:18" ht="18.75" x14ac:dyDescent="0.25">
      <c r="A450" s="30"/>
      <c r="B450" s="59"/>
      <c r="C450" s="22"/>
      <c r="E450" s="23" t="str">
        <f>IFERROR(VLOOKUP(C450,Table1[[كود]:[الصنف]],3,0),"")</f>
        <v/>
      </c>
      <c r="G450" s="121" t="str">
        <f>IFERROR(INDEX(Table1[سعر البيع],MATCH(C450,Table1[كود],0)),"")</f>
        <v/>
      </c>
      <c r="I450" s="125" t="str">
        <f t="shared" si="50"/>
        <v/>
      </c>
      <c r="J450" s="35"/>
      <c r="L450" s="112">
        <f t="shared" si="51"/>
        <v>0</v>
      </c>
      <c r="N450" s="5" t="str">
        <f t="shared" ref="N450:N513" si="52">IFERROR(VLOOKUP(M450,Ctable,2,0),"")</f>
        <v/>
      </c>
      <c r="O450" s="91" t="str">
        <f t="shared" ref="O450:O513" si="53">IFERROR(VLOOKUP(M450,Ctable,3,0),"")</f>
        <v/>
      </c>
      <c r="P450" s="91" t="str">
        <f t="shared" ref="P450:P513" si="54">IFERROR(VLOOKUP(M450,Ctable,6,0),"")</f>
        <v/>
      </c>
      <c r="Q450" s="91" t="str">
        <f t="shared" ref="Q450:Q513" si="55">IFERROR(VLOOKUP(M450,Ctable,7,0),"")</f>
        <v/>
      </c>
      <c r="R450" s="7" t="str">
        <f t="shared" ref="R450:R513" si="56">IFERROR(VLOOKUP(M450,Ctable,4,0),"")</f>
        <v/>
      </c>
    </row>
    <row r="451" spans="1:18" ht="18.75" x14ac:dyDescent="0.25">
      <c r="A451" s="30"/>
      <c r="B451" s="59"/>
      <c r="C451" s="22"/>
      <c r="E451" s="23" t="str">
        <f>IFERROR(VLOOKUP(C451,Table1[[كود]:[الصنف]],3,0),"")</f>
        <v/>
      </c>
      <c r="G451" s="121" t="str">
        <f>IFERROR(INDEX(Table1[سعر البيع],MATCH(C451,Table1[كود],0)),"")</f>
        <v/>
      </c>
      <c r="I451" s="125" t="str">
        <f t="shared" si="50"/>
        <v/>
      </c>
      <c r="J451" s="35"/>
      <c r="L451" s="112">
        <f t="shared" si="51"/>
        <v>0</v>
      </c>
      <c r="N451" s="5" t="str">
        <f t="shared" si="52"/>
        <v/>
      </c>
      <c r="O451" s="91" t="str">
        <f t="shared" si="53"/>
        <v/>
      </c>
      <c r="P451" s="91" t="str">
        <f t="shared" si="54"/>
        <v/>
      </c>
      <c r="Q451" s="91" t="str">
        <f t="shared" si="55"/>
        <v/>
      </c>
      <c r="R451" s="7" t="str">
        <f t="shared" si="56"/>
        <v/>
      </c>
    </row>
    <row r="452" spans="1:18" ht="18.75" x14ac:dyDescent="0.25">
      <c r="A452" s="30"/>
      <c r="B452" s="59"/>
      <c r="C452" s="22"/>
      <c r="E452" s="23" t="str">
        <f>IFERROR(VLOOKUP(C452,Table1[[كود]:[الصنف]],3,0),"")</f>
        <v/>
      </c>
      <c r="G452" s="121" t="str">
        <f>IFERROR(INDEX(Table1[سعر البيع],MATCH(C452,Table1[كود],0)),"")</f>
        <v/>
      </c>
      <c r="I452" s="125" t="str">
        <f t="shared" si="50"/>
        <v/>
      </c>
      <c r="J452" s="35"/>
      <c r="L452" s="112">
        <f t="shared" si="51"/>
        <v>0</v>
      </c>
      <c r="N452" s="5" t="str">
        <f t="shared" si="52"/>
        <v/>
      </c>
      <c r="O452" s="91" t="str">
        <f t="shared" si="53"/>
        <v/>
      </c>
      <c r="P452" s="91" t="str">
        <f t="shared" si="54"/>
        <v/>
      </c>
      <c r="Q452" s="91" t="str">
        <f t="shared" si="55"/>
        <v/>
      </c>
      <c r="R452" s="7" t="str">
        <f t="shared" si="56"/>
        <v/>
      </c>
    </row>
    <row r="453" spans="1:18" ht="18.75" x14ac:dyDescent="0.25">
      <c r="A453" s="30"/>
      <c r="B453" s="59"/>
      <c r="C453" s="22"/>
      <c r="E453" s="23" t="str">
        <f>IFERROR(VLOOKUP(C453,Table1[[كود]:[الصنف]],3,0),"")</f>
        <v/>
      </c>
      <c r="G453" s="121" t="str">
        <f>IFERROR(INDEX(Table1[سعر البيع],MATCH(C453,Table1[كود],0)),"")</f>
        <v/>
      </c>
      <c r="I453" s="125" t="str">
        <f t="shared" si="50"/>
        <v/>
      </c>
      <c r="J453" s="35"/>
      <c r="L453" s="112">
        <f t="shared" si="51"/>
        <v>0</v>
      </c>
      <c r="N453" s="5" t="str">
        <f t="shared" si="52"/>
        <v/>
      </c>
      <c r="O453" s="91" t="str">
        <f t="shared" si="53"/>
        <v/>
      </c>
      <c r="P453" s="91" t="str">
        <f t="shared" si="54"/>
        <v/>
      </c>
      <c r="Q453" s="91" t="str">
        <f t="shared" si="55"/>
        <v/>
      </c>
      <c r="R453" s="7" t="str">
        <f t="shared" si="56"/>
        <v/>
      </c>
    </row>
    <row r="454" spans="1:18" ht="18.75" x14ac:dyDescent="0.25">
      <c r="A454" s="30"/>
      <c r="B454" s="59"/>
      <c r="C454" s="22"/>
      <c r="E454" s="23" t="str">
        <f>IFERROR(VLOOKUP(C454,Table1[[كود]:[الصنف]],3,0),"")</f>
        <v/>
      </c>
      <c r="G454" s="121" t="str">
        <f>IFERROR(INDEX(Table1[سعر البيع],MATCH(C454,Table1[كود],0)),"")</f>
        <v/>
      </c>
      <c r="I454" s="125" t="str">
        <f t="shared" si="50"/>
        <v/>
      </c>
      <c r="J454" s="35"/>
      <c r="L454" s="112">
        <f t="shared" si="51"/>
        <v>0</v>
      </c>
      <c r="N454" s="5" t="str">
        <f t="shared" si="52"/>
        <v/>
      </c>
      <c r="O454" s="91" t="str">
        <f t="shared" si="53"/>
        <v/>
      </c>
      <c r="P454" s="91" t="str">
        <f t="shared" si="54"/>
        <v/>
      </c>
      <c r="Q454" s="91" t="str">
        <f t="shared" si="55"/>
        <v/>
      </c>
      <c r="R454" s="7" t="str">
        <f t="shared" si="56"/>
        <v/>
      </c>
    </row>
    <row r="455" spans="1:18" ht="18.75" x14ac:dyDescent="0.25">
      <c r="A455" s="30"/>
      <c r="B455" s="59"/>
      <c r="C455" s="22"/>
      <c r="E455" s="23" t="str">
        <f>IFERROR(VLOOKUP(C455,Table1[[كود]:[الصنف]],3,0),"")</f>
        <v/>
      </c>
      <c r="G455" s="121" t="str">
        <f>IFERROR(INDEX(Table1[سعر البيع],MATCH(C455,Table1[كود],0)),"")</f>
        <v/>
      </c>
      <c r="I455" s="125" t="str">
        <f t="shared" si="50"/>
        <v/>
      </c>
      <c r="J455" s="35"/>
      <c r="L455" s="112">
        <f t="shared" si="51"/>
        <v>0</v>
      </c>
      <c r="N455" s="5" t="str">
        <f t="shared" si="52"/>
        <v/>
      </c>
      <c r="O455" s="91" t="str">
        <f t="shared" si="53"/>
        <v/>
      </c>
      <c r="P455" s="91" t="str">
        <f t="shared" si="54"/>
        <v/>
      </c>
      <c r="Q455" s="91" t="str">
        <f t="shared" si="55"/>
        <v/>
      </c>
      <c r="R455" s="7" t="str">
        <f t="shared" si="56"/>
        <v/>
      </c>
    </row>
    <row r="456" spans="1:18" ht="18.75" x14ac:dyDescent="0.25">
      <c r="A456" s="30"/>
      <c r="B456" s="59"/>
      <c r="C456" s="22"/>
      <c r="E456" s="23" t="str">
        <f>IFERROR(VLOOKUP(C456,Table1[[كود]:[الصنف]],3,0),"")</f>
        <v/>
      </c>
      <c r="G456" s="121" t="str">
        <f>IFERROR(INDEX(Table1[سعر البيع],MATCH(C456,Table1[كود],0)),"")</f>
        <v/>
      </c>
      <c r="I456" s="125" t="str">
        <f t="shared" si="50"/>
        <v/>
      </c>
      <c r="J456" s="35"/>
      <c r="L456" s="112">
        <f t="shared" si="51"/>
        <v>0</v>
      </c>
      <c r="N456" s="5" t="str">
        <f t="shared" si="52"/>
        <v/>
      </c>
      <c r="O456" s="91" t="str">
        <f t="shared" si="53"/>
        <v/>
      </c>
      <c r="P456" s="91" t="str">
        <f t="shared" si="54"/>
        <v/>
      </c>
      <c r="Q456" s="91" t="str">
        <f t="shared" si="55"/>
        <v/>
      </c>
      <c r="R456" s="7" t="str">
        <f t="shared" si="56"/>
        <v/>
      </c>
    </row>
    <row r="457" spans="1:18" ht="18.75" x14ac:dyDescent="0.25">
      <c r="A457" s="30"/>
      <c r="B457" s="59"/>
      <c r="C457" s="22"/>
      <c r="E457" s="23" t="str">
        <f>IFERROR(VLOOKUP(C457,Table1[[كود]:[الصنف]],3,0),"")</f>
        <v/>
      </c>
      <c r="G457" s="121" t="str">
        <f>IFERROR(INDEX(Table1[سعر البيع],MATCH(C457,Table1[كود],0)),"")</f>
        <v/>
      </c>
      <c r="I457" s="125" t="str">
        <f t="shared" si="50"/>
        <v/>
      </c>
      <c r="J457" s="35"/>
      <c r="L457" s="112">
        <f t="shared" si="51"/>
        <v>0</v>
      </c>
      <c r="N457" s="5" t="str">
        <f t="shared" si="52"/>
        <v/>
      </c>
      <c r="O457" s="91" t="str">
        <f t="shared" si="53"/>
        <v/>
      </c>
      <c r="P457" s="91" t="str">
        <f t="shared" si="54"/>
        <v/>
      </c>
      <c r="Q457" s="91" t="str">
        <f t="shared" si="55"/>
        <v/>
      </c>
      <c r="R457" s="7" t="str">
        <f t="shared" si="56"/>
        <v/>
      </c>
    </row>
    <row r="458" spans="1:18" ht="18.75" x14ac:dyDescent="0.25">
      <c r="A458" s="30"/>
      <c r="B458" s="59"/>
      <c r="C458" s="22"/>
      <c r="E458" s="23" t="str">
        <f>IFERROR(VLOOKUP(C458,Table1[[كود]:[الصنف]],3,0),"")</f>
        <v/>
      </c>
      <c r="G458" s="121" t="str">
        <f>IFERROR(INDEX(Table1[سعر البيع],MATCH(C458,Table1[كود],0)),"")</f>
        <v/>
      </c>
      <c r="I458" s="125" t="str">
        <f t="shared" si="50"/>
        <v/>
      </c>
      <c r="J458" s="35"/>
      <c r="L458" s="112">
        <f t="shared" si="51"/>
        <v>0</v>
      </c>
      <c r="N458" s="5" t="str">
        <f t="shared" si="52"/>
        <v/>
      </c>
      <c r="O458" s="91" t="str">
        <f t="shared" si="53"/>
        <v/>
      </c>
      <c r="P458" s="91" t="str">
        <f t="shared" si="54"/>
        <v/>
      </c>
      <c r="Q458" s="91" t="str">
        <f t="shared" si="55"/>
        <v/>
      </c>
      <c r="R458" s="7" t="str">
        <f t="shared" si="56"/>
        <v/>
      </c>
    </row>
    <row r="459" spans="1:18" ht="18.75" x14ac:dyDescent="0.25">
      <c r="A459" s="30"/>
      <c r="B459" s="59"/>
      <c r="C459" s="22"/>
      <c r="E459" s="23" t="str">
        <f>IFERROR(VLOOKUP(C459,Table1[[كود]:[الصنف]],3,0),"")</f>
        <v/>
      </c>
      <c r="G459" s="121" t="str">
        <f>IFERROR(INDEX(Table1[سعر البيع],MATCH(C459,Table1[كود],0)),"")</f>
        <v/>
      </c>
      <c r="I459" s="125" t="str">
        <f t="shared" si="50"/>
        <v/>
      </c>
      <c r="J459" s="35"/>
      <c r="L459" s="112">
        <f t="shared" si="51"/>
        <v>0</v>
      </c>
      <c r="N459" s="5" t="str">
        <f t="shared" si="52"/>
        <v/>
      </c>
      <c r="O459" s="91" t="str">
        <f t="shared" si="53"/>
        <v/>
      </c>
      <c r="P459" s="91" t="str">
        <f t="shared" si="54"/>
        <v/>
      </c>
      <c r="Q459" s="91" t="str">
        <f t="shared" si="55"/>
        <v/>
      </c>
      <c r="R459" s="7" t="str">
        <f t="shared" si="56"/>
        <v/>
      </c>
    </row>
    <row r="460" spans="1:18" ht="18.75" x14ac:dyDescent="0.25">
      <c r="A460" s="30"/>
      <c r="B460" s="59"/>
      <c r="C460" s="22"/>
      <c r="E460" s="23" t="str">
        <f>IFERROR(VLOOKUP(C460,Table1[[كود]:[الصنف]],3,0),"")</f>
        <v/>
      </c>
      <c r="G460" s="121" t="str">
        <f>IFERROR(INDEX(Table1[سعر البيع],MATCH(C460,Table1[كود],0)),"")</f>
        <v/>
      </c>
      <c r="I460" s="125" t="str">
        <f t="shared" si="50"/>
        <v/>
      </c>
      <c r="J460" s="35"/>
      <c r="L460" s="112">
        <f t="shared" si="51"/>
        <v>0</v>
      </c>
      <c r="N460" s="5" t="str">
        <f t="shared" si="52"/>
        <v/>
      </c>
      <c r="O460" s="91" t="str">
        <f t="shared" si="53"/>
        <v/>
      </c>
      <c r="P460" s="91" t="str">
        <f t="shared" si="54"/>
        <v/>
      </c>
      <c r="Q460" s="91" t="str">
        <f t="shared" si="55"/>
        <v/>
      </c>
      <c r="R460" s="7" t="str">
        <f t="shared" si="56"/>
        <v/>
      </c>
    </row>
    <row r="461" spans="1:18" ht="18.75" x14ac:dyDescent="0.25">
      <c r="A461" s="30"/>
      <c r="B461" s="59"/>
      <c r="C461" s="22"/>
      <c r="E461" s="23" t="str">
        <f>IFERROR(VLOOKUP(C461,Table1[[كود]:[الصنف]],3,0),"")</f>
        <v/>
      </c>
      <c r="G461" s="121" t="str">
        <f>IFERROR(INDEX(Table1[سعر البيع],MATCH(C461,Table1[كود],0)),"")</f>
        <v/>
      </c>
      <c r="I461" s="125" t="str">
        <f t="shared" si="50"/>
        <v/>
      </c>
      <c r="J461" s="35"/>
      <c r="L461" s="112">
        <f t="shared" si="51"/>
        <v>0</v>
      </c>
      <c r="N461" s="5" t="str">
        <f t="shared" si="52"/>
        <v/>
      </c>
      <c r="O461" s="91" t="str">
        <f t="shared" si="53"/>
        <v/>
      </c>
      <c r="P461" s="91" t="str">
        <f t="shared" si="54"/>
        <v/>
      </c>
      <c r="Q461" s="91" t="str">
        <f t="shared" si="55"/>
        <v/>
      </c>
      <c r="R461" s="7" t="str">
        <f t="shared" si="56"/>
        <v/>
      </c>
    </row>
    <row r="462" spans="1:18" ht="18.75" x14ac:dyDescent="0.25">
      <c r="A462" s="30"/>
      <c r="B462" s="59"/>
      <c r="C462" s="22"/>
      <c r="E462" s="23" t="str">
        <f>IFERROR(VLOOKUP(C462,Table1[[كود]:[الصنف]],3,0),"")</f>
        <v/>
      </c>
      <c r="G462" s="121" t="str">
        <f>IFERROR(INDEX(Table1[سعر البيع],MATCH(C462,Table1[كود],0)),"")</f>
        <v/>
      </c>
      <c r="I462" s="125" t="str">
        <f t="shared" si="50"/>
        <v/>
      </c>
      <c r="J462" s="35"/>
      <c r="L462" s="112">
        <f t="shared" si="51"/>
        <v>0</v>
      </c>
      <c r="N462" s="5" t="str">
        <f t="shared" si="52"/>
        <v/>
      </c>
      <c r="O462" s="91" t="str">
        <f t="shared" si="53"/>
        <v/>
      </c>
      <c r="P462" s="91" t="str">
        <f t="shared" si="54"/>
        <v/>
      </c>
      <c r="Q462" s="91" t="str">
        <f t="shared" si="55"/>
        <v/>
      </c>
      <c r="R462" s="7" t="str">
        <f t="shared" si="56"/>
        <v/>
      </c>
    </row>
    <row r="463" spans="1:18" ht="18.75" x14ac:dyDescent="0.25">
      <c r="A463" s="30"/>
      <c r="B463" s="59"/>
      <c r="C463" s="22"/>
      <c r="E463" s="23" t="str">
        <f>IFERROR(VLOOKUP(C463,Table1[[كود]:[الصنف]],3,0),"")</f>
        <v/>
      </c>
      <c r="G463" s="121" t="str">
        <f>IFERROR(INDEX(Table1[سعر البيع],MATCH(C463,Table1[كود],0)),"")</f>
        <v/>
      </c>
      <c r="I463" s="125" t="str">
        <f t="shared" si="50"/>
        <v/>
      </c>
      <c r="J463" s="35"/>
      <c r="L463" s="112">
        <f t="shared" si="51"/>
        <v>0</v>
      </c>
      <c r="N463" s="5" t="str">
        <f t="shared" si="52"/>
        <v/>
      </c>
      <c r="O463" s="91" t="str">
        <f t="shared" si="53"/>
        <v/>
      </c>
      <c r="P463" s="91" t="str">
        <f t="shared" si="54"/>
        <v/>
      </c>
      <c r="Q463" s="91" t="str">
        <f t="shared" si="55"/>
        <v/>
      </c>
      <c r="R463" s="7" t="str">
        <f t="shared" si="56"/>
        <v/>
      </c>
    </row>
    <row r="464" spans="1:18" ht="18.75" x14ac:dyDescent="0.25">
      <c r="A464" s="30"/>
      <c r="B464" s="59"/>
      <c r="C464" s="22"/>
      <c r="E464" s="23" t="str">
        <f>IFERROR(VLOOKUP(C464,Table1[[كود]:[الصنف]],3,0),"")</f>
        <v/>
      </c>
      <c r="G464" s="121" t="str">
        <f>IFERROR(INDEX(Table1[سعر البيع],MATCH(C464,Table1[كود],0)),"")</f>
        <v/>
      </c>
      <c r="I464" s="125" t="str">
        <f t="shared" si="50"/>
        <v/>
      </c>
      <c r="J464" s="35"/>
      <c r="L464" s="112">
        <f t="shared" si="51"/>
        <v>0</v>
      </c>
      <c r="N464" s="5" t="str">
        <f t="shared" si="52"/>
        <v/>
      </c>
      <c r="O464" s="91" t="str">
        <f t="shared" si="53"/>
        <v/>
      </c>
      <c r="P464" s="91" t="str">
        <f t="shared" si="54"/>
        <v/>
      </c>
      <c r="Q464" s="91" t="str">
        <f t="shared" si="55"/>
        <v/>
      </c>
      <c r="R464" s="7" t="str">
        <f t="shared" si="56"/>
        <v/>
      </c>
    </row>
    <row r="465" spans="1:18" ht="18.75" x14ac:dyDescent="0.25">
      <c r="A465" s="30"/>
      <c r="B465" s="59"/>
      <c r="C465" s="22"/>
      <c r="E465" s="23" t="str">
        <f>IFERROR(VLOOKUP(C465,Table1[[كود]:[الصنف]],3,0),"")</f>
        <v/>
      </c>
      <c r="G465" s="121" t="str">
        <f>IFERROR(INDEX(Table1[سعر البيع],MATCH(C465,Table1[كود],0)),"")</f>
        <v/>
      </c>
      <c r="I465" s="125" t="str">
        <f t="shared" si="50"/>
        <v/>
      </c>
      <c r="J465" s="35"/>
      <c r="L465" s="112">
        <f t="shared" si="51"/>
        <v>0</v>
      </c>
      <c r="N465" s="5" t="str">
        <f t="shared" si="52"/>
        <v/>
      </c>
      <c r="O465" s="91" t="str">
        <f t="shared" si="53"/>
        <v/>
      </c>
      <c r="P465" s="91" t="str">
        <f t="shared" si="54"/>
        <v/>
      </c>
      <c r="Q465" s="91" t="str">
        <f t="shared" si="55"/>
        <v/>
      </c>
      <c r="R465" s="7" t="str">
        <f t="shared" si="56"/>
        <v/>
      </c>
    </row>
    <row r="466" spans="1:18" ht="18.75" x14ac:dyDescent="0.25">
      <c r="A466" s="30"/>
      <c r="B466" s="59"/>
      <c r="C466" s="22"/>
      <c r="E466" s="23" t="str">
        <f>IFERROR(VLOOKUP(C466,Table1[[كود]:[الصنف]],3,0),"")</f>
        <v/>
      </c>
      <c r="G466" s="121" t="str">
        <f>IFERROR(INDEX(Table1[سعر البيع],MATCH(C466,Table1[كود],0)),"")</f>
        <v/>
      </c>
      <c r="I466" s="125" t="str">
        <f t="shared" si="50"/>
        <v/>
      </c>
      <c r="J466" s="35"/>
      <c r="L466" s="112">
        <f t="shared" si="51"/>
        <v>0</v>
      </c>
      <c r="N466" s="5" t="str">
        <f t="shared" si="52"/>
        <v/>
      </c>
      <c r="O466" s="91" t="str">
        <f t="shared" si="53"/>
        <v/>
      </c>
      <c r="P466" s="91" t="str">
        <f t="shared" si="54"/>
        <v/>
      </c>
      <c r="Q466" s="91" t="str">
        <f t="shared" si="55"/>
        <v/>
      </c>
      <c r="R466" s="7" t="str">
        <f t="shared" si="56"/>
        <v/>
      </c>
    </row>
    <row r="467" spans="1:18" ht="18.75" x14ac:dyDescent="0.25">
      <c r="A467" s="30"/>
      <c r="B467" s="59"/>
      <c r="C467" s="22"/>
      <c r="E467" s="23" t="str">
        <f>IFERROR(VLOOKUP(C467,Table1[[كود]:[الصنف]],3,0),"")</f>
        <v/>
      </c>
      <c r="G467" s="121" t="str">
        <f>IFERROR(INDEX(Table1[سعر البيع],MATCH(C467,Table1[كود],0)),"")</f>
        <v/>
      </c>
      <c r="I467" s="125" t="str">
        <f t="shared" si="50"/>
        <v/>
      </c>
      <c r="J467" s="35"/>
      <c r="L467" s="112">
        <f t="shared" si="51"/>
        <v>0</v>
      </c>
      <c r="N467" s="5" t="str">
        <f t="shared" si="52"/>
        <v/>
      </c>
      <c r="O467" s="91" t="str">
        <f t="shared" si="53"/>
        <v/>
      </c>
      <c r="P467" s="91" t="str">
        <f t="shared" si="54"/>
        <v/>
      </c>
      <c r="Q467" s="91" t="str">
        <f t="shared" si="55"/>
        <v/>
      </c>
      <c r="R467" s="7" t="str">
        <f t="shared" si="56"/>
        <v/>
      </c>
    </row>
    <row r="468" spans="1:18" ht="18.75" x14ac:dyDescent="0.25">
      <c r="A468" s="30"/>
      <c r="B468" s="59"/>
      <c r="C468" s="22"/>
      <c r="E468" s="23" t="str">
        <f>IFERROR(VLOOKUP(C468,Table1[[كود]:[الصنف]],3,0),"")</f>
        <v/>
      </c>
      <c r="G468" s="121" t="str">
        <f>IFERROR(INDEX(Table1[سعر البيع],MATCH(C468,Table1[كود],0)),"")</f>
        <v/>
      </c>
      <c r="I468" s="125" t="str">
        <f t="shared" si="50"/>
        <v/>
      </c>
      <c r="J468" s="35"/>
      <c r="L468" s="112">
        <f t="shared" si="51"/>
        <v>0</v>
      </c>
      <c r="N468" s="5" t="str">
        <f t="shared" si="52"/>
        <v/>
      </c>
      <c r="O468" s="91" t="str">
        <f t="shared" si="53"/>
        <v/>
      </c>
      <c r="P468" s="91" t="str">
        <f t="shared" si="54"/>
        <v/>
      </c>
      <c r="Q468" s="91" t="str">
        <f t="shared" si="55"/>
        <v/>
      </c>
      <c r="R468" s="7" t="str">
        <f t="shared" si="56"/>
        <v/>
      </c>
    </row>
    <row r="469" spans="1:18" ht="18.75" x14ac:dyDescent="0.25">
      <c r="A469" s="30"/>
      <c r="B469" s="59"/>
      <c r="C469" s="22"/>
      <c r="E469" s="23" t="str">
        <f>IFERROR(VLOOKUP(C469,Table1[[كود]:[الصنف]],3,0),"")</f>
        <v/>
      </c>
      <c r="G469" s="121" t="str">
        <f>IFERROR(INDEX(Table1[سعر البيع],MATCH(C469,Table1[كود],0)),"")</f>
        <v/>
      </c>
      <c r="I469" s="125" t="str">
        <f t="shared" si="50"/>
        <v/>
      </c>
      <c r="J469" s="35"/>
      <c r="L469" s="112">
        <f t="shared" si="51"/>
        <v>0</v>
      </c>
      <c r="N469" s="5" t="str">
        <f t="shared" si="52"/>
        <v/>
      </c>
      <c r="O469" s="91" t="str">
        <f t="shared" si="53"/>
        <v/>
      </c>
      <c r="P469" s="91" t="str">
        <f t="shared" si="54"/>
        <v/>
      </c>
      <c r="Q469" s="91" t="str">
        <f t="shared" si="55"/>
        <v/>
      </c>
      <c r="R469" s="7" t="str">
        <f t="shared" si="56"/>
        <v/>
      </c>
    </row>
    <row r="470" spans="1:18" ht="18.75" x14ac:dyDescent="0.25">
      <c r="A470" s="30"/>
      <c r="B470" s="59"/>
      <c r="C470" s="22"/>
      <c r="E470" s="23" t="str">
        <f>IFERROR(VLOOKUP(C470,Table1[[كود]:[الصنف]],3,0),"")</f>
        <v/>
      </c>
      <c r="G470" s="121" t="str">
        <f>IFERROR(INDEX(Table1[سعر البيع],MATCH(C470,Table1[كود],0)),"")</f>
        <v/>
      </c>
      <c r="I470" s="125" t="str">
        <f t="shared" si="50"/>
        <v/>
      </c>
      <c r="J470" s="35"/>
      <c r="L470" s="112">
        <f t="shared" si="51"/>
        <v>0</v>
      </c>
      <c r="N470" s="5" t="str">
        <f t="shared" si="52"/>
        <v/>
      </c>
      <c r="O470" s="91" t="str">
        <f t="shared" si="53"/>
        <v/>
      </c>
      <c r="P470" s="91" t="str">
        <f t="shared" si="54"/>
        <v/>
      </c>
      <c r="Q470" s="91" t="str">
        <f t="shared" si="55"/>
        <v/>
      </c>
      <c r="R470" s="7" t="str">
        <f t="shared" si="56"/>
        <v/>
      </c>
    </row>
    <row r="471" spans="1:18" ht="18.75" x14ac:dyDescent="0.25">
      <c r="A471" s="30"/>
      <c r="B471" s="59"/>
      <c r="C471" s="22"/>
      <c r="E471" s="23" t="str">
        <f>IFERROR(VLOOKUP(C471,Table1[[كود]:[الصنف]],3,0),"")</f>
        <v/>
      </c>
      <c r="G471" s="121" t="str">
        <f>IFERROR(INDEX(Table1[سعر البيع],MATCH(C471,Table1[كود],0)),"")</f>
        <v/>
      </c>
      <c r="I471" s="125" t="str">
        <f t="shared" si="50"/>
        <v/>
      </c>
      <c r="J471" s="35"/>
      <c r="L471" s="112">
        <f t="shared" si="51"/>
        <v>0</v>
      </c>
      <c r="N471" s="5" t="str">
        <f t="shared" si="52"/>
        <v/>
      </c>
      <c r="O471" s="91" t="str">
        <f t="shared" si="53"/>
        <v/>
      </c>
      <c r="P471" s="91" t="str">
        <f t="shared" si="54"/>
        <v/>
      </c>
      <c r="Q471" s="91" t="str">
        <f t="shared" si="55"/>
        <v/>
      </c>
      <c r="R471" s="7" t="str">
        <f t="shared" si="56"/>
        <v/>
      </c>
    </row>
    <row r="472" spans="1:18" ht="18.75" x14ac:dyDescent="0.25">
      <c r="A472" s="30"/>
      <c r="B472" s="59"/>
      <c r="C472" s="22"/>
      <c r="E472" s="23" t="str">
        <f>IFERROR(VLOOKUP(C472,Table1[[كود]:[الصنف]],3,0),"")</f>
        <v/>
      </c>
      <c r="G472" s="121" t="str">
        <f>IFERROR(INDEX(Table1[سعر البيع],MATCH(C472,Table1[كود],0)),"")</f>
        <v/>
      </c>
      <c r="I472" s="125" t="str">
        <f t="shared" si="50"/>
        <v/>
      </c>
      <c r="J472" s="35"/>
      <c r="L472" s="112">
        <f t="shared" si="51"/>
        <v>0</v>
      </c>
      <c r="N472" s="5" t="str">
        <f t="shared" si="52"/>
        <v/>
      </c>
      <c r="O472" s="91" t="str">
        <f t="shared" si="53"/>
        <v/>
      </c>
      <c r="P472" s="91" t="str">
        <f t="shared" si="54"/>
        <v/>
      </c>
      <c r="Q472" s="91" t="str">
        <f t="shared" si="55"/>
        <v/>
      </c>
      <c r="R472" s="7" t="str">
        <f t="shared" si="56"/>
        <v/>
      </c>
    </row>
    <row r="473" spans="1:18" ht="18.75" x14ac:dyDescent="0.25">
      <c r="A473" s="30"/>
      <c r="B473" s="59"/>
      <c r="C473" s="22"/>
      <c r="E473" s="23" t="str">
        <f>IFERROR(VLOOKUP(C473,Table1[[كود]:[الصنف]],3,0),"")</f>
        <v/>
      </c>
      <c r="G473" s="121" t="str">
        <f>IFERROR(INDEX(Table1[سعر البيع],MATCH(C473,Table1[كود],0)),"")</f>
        <v/>
      </c>
      <c r="I473" s="125" t="str">
        <f t="shared" si="50"/>
        <v/>
      </c>
      <c r="J473" s="35"/>
      <c r="L473" s="112">
        <f t="shared" si="51"/>
        <v>0</v>
      </c>
      <c r="N473" s="5" t="str">
        <f t="shared" si="52"/>
        <v/>
      </c>
      <c r="O473" s="91" t="str">
        <f t="shared" si="53"/>
        <v/>
      </c>
      <c r="P473" s="91" t="str">
        <f t="shared" si="54"/>
        <v/>
      </c>
      <c r="Q473" s="91" t="str">
        <f t="shared" si="55"/>
        <v/>
      </c>
      <c r="R473" s="7" t="str">
        <f t="shared" si="56"/>
        <v/>
      </c>
    </row>
    <row r="474" spans="1:18" ht="18.75" x14ac:dyDescent="0.25">
      <c r="A474" s="30"/>
      <c r="B474" s="59"/>
      <c r="C474" s="22"/>
      <c r="E474" s="23" t="str">
        <f>IFERROR(VLOOKUP(C474,Table1[[كود]:[الصنف]],3,0),"")</f>
        <v/>
      </c>
      <c r="G474" s="121" t="str">
        <f>IFERROR(INDEX(Table1[سعر البيع],MATCH(C474,Table1[كود],0)),"")</f>
        <v/>
      </c>
      <c r="I474" s="125" t="str">
        <f t="shared" si="50"/>
        <v/>
      </c>
      <c r="J474" s="35"/>
      <c r="L474" s="112">
        <f t="shared" si="51"/>
        <v>0</v>
      </c>
      <c r="N474" s="5" t="str">
        <f t="shared" si="52"/>
        <v/>
      </c>
      <c r="O474" s="91" t="str">
        <f t="shared" si="53"/>
        <v/>
      </c>
      <c r="P474" s="91" t="str">
        <f t="shared" si="54"/>
        <v/>
      </c>
      <c r="Q474" s="91" t="str">
        <f t="shared" si="55"/>
        <v/>
      </c>
      <c r="R474" s="7" t="str">
        <f t="shared" si="56"/>
        <v/>
      </c>
    </row>
    <row r="475" spans="1:18" ht="18.75" x14ac:dyDescent="0.25">
      <c r="A475" s="30"/>
      <c r="B475" s="59"/>
      <c r="C475" s="22"/>
      <c r="E475" s="23" t="str">
        <f>IFERROR(VLOOKUP(C475,Table1[[كود]:[الصنف]],3,0),"")</f>
        <v/>
      </c>
      <c r="G475" s="121" t="str">
        <f>IFERROR(INDEX(Table1[سعر البيع],MATCH(C475,Table1[كود],0)),"")</f>
        <v/>
      </c>
      <c r="I475" s="125" t="str">
        <f t="shared" si="50"/>
        <v/>
      </c>
      <c r="J475" s="35"/>
      <c r="L475" s="112">
        <f t="shared" si="51"/>
        <v>0</v>
      </c>
      <c r="N475" s="5" t="str">
        <f t="shared" si="52"/>
        <v/>
      </c>
      <c r="O475" s="91" t="str">
        <f t="shared" si="53"/>
        <v/>
      </c>
      <c r="P475" s="91" t="str">
        <f t="shared" si="54"/>
        <v/>
      </c>
      <c r="Q475" s="91" t="str">
        <f t="shared" si="55"/>
        <v/>
      </c>
      <c r="R475" s="7" t="str">
        <f t="shared" si="56"/>
        <v/>
      </c>
    </row>
    <row r="476" spans="1:18" ht="18.75" x14ac:dyDescent="0.25">
      <c r="A476" s="30"/>
      <c r="B476" s="59"/>
      <c r="C476" s="22"/>
      <c r="E476" s="23" t="str">
        <f>IFERROR(VLOOKUP(C476,Table1[[كود]:[الصنف]],3,0),"")</f>
        <v/>
      </c>
      <c r="G476" s="121" t="str">
        <f>IFERROR(INDEX(Table1[سعر البيع],MATCH(C476,Table1[كود],0)),"")</f>
        <v/>
      </c>
      <c r="I476" s="125" t="str">
        <f t="shared" si="50"/>
        <v/>
      </c>
      <c r="J476" s="35"/>
      <c r="L476" s="112">
        <f t="shared" si="51"/>
        <v>0</v>
      </c>
      <c r="N476" s="5" t="str">
        <f t="shared" si="52"/>
        <v/>
      </c>
      <c r="O476" s="91" t="str">
        <f t="shared" si="53"/>
        <v/>
      </c>
      <c r="P476" s="91" t="str">
        <f t="shared" si="54"/>
        <v/>
      </c>
      <c r="Q476" s="91" t="str">
        <f t="shared" si="55"/>
        <v/>
      </c>
      <c r="R476" s="7" t="str">
        <f t="shared" si="56"/>
        <v/>
      </c>
    </row>
    <row r="477" spans="1:18" ht="18.75" x14ac:dyDescent="0.25">
      <c r="A477" s="30"/>
      <c r="B477" s="59"/>
      <c r="C477" s="22"/>
      <c r="E477" s="23" t="str">
        <f>IFERROR(VLOOKUP(C477,Table1[[كود]:[الصنف]],3,0),"")</f>
        <v/>
      </c>
      <c r="G477" s="121" t="str">
        <f>IFERROR(INDEX(Table1[سعر البيع],MATCH(C477,Table1[كود],0)),"")</f>
        <v/>
      </c>
      <c r="I477" s="125" t="str">
        <f t="shared" si="50"/>
        <v/>
      </c>
      <c r="J477" s="35"/>
      <c r="L477" s="112">
        <f t="shared" si="51"/>
        <v>0</v>
      </c>
      <c r="N477" s="5" t="str">
        <f t="shared" si="52"/>
        <v/>
      </c>
      <c r="O477" s="91" t="str">
        <f t="shared" si="53"/>
        <v/>
      </c>
      <c r="P477" s="91" t="str">
        <f t="shared" si="54"/>
        <v/>
      </c>
      <c r="Q477" s="91" t="str">
        <f t="shared" si="55"/>
        <v/>
      </c>
      <c r="R477" s="7" t="str">
        <f t="shared" si="56"/>
        <v/>
      </c>
    </row>
    <row r="478" spans="1:18" ht="18.75" x14ac:dyDescent="0.25">
      <c r="A478" s="30"/>
      <c r="B478" s="59"/>
      <c r="C478" s="22"/>
      <c r="E478" s="23" t="str">
        <f>IFERROR(VLOOKUP(C478,Table1[[كود]:[الصنف]],3,0),"")</f>
        <v/>
      </c>
      <c r="G478" s="121" t="str">
        <f>IFERROR(INDEX(Table1[سعر البيع],MATCH(C478,Table1[كود],0)),"")</f>
        <v/>
      </c>
      <c r="I478" s="125" t="str">
        <f t="shared" si="50"/>
        <v/>
      </c>
      <c r="J478" s="35"/>
      <c r="L478" s="112">
        <f t="shared" si="51"/>
        <v>0</v>
      </c>
      <c r="N478" s="5" t="str">
        <f t="shared" si="52"/>
        <v/>
      </c>
      <c r="O478" s="91" t="str">
        <f t="shared" si="53"/>
        <v/>
      </c>
      <c r="P478" s="91" t="str">
        <f t="shared" si="54"/>
        <v/>
      </c>
      <c r="Q478" s="91" t="str">
        <f t="shared" si="55"/>
        <v/>
      </c>
      <c r="R478" s="7" t="str">
        <f t="shared" si="56"/>
        <v/>
      </c>
    </row>
    <row r="479" spans="1:18" ht="18.75" x14ac:dyDescent="0.25">
      <c r="A479" s="30"/>
      <c r="B479" s="59"/>
      <c r="C479" s="22"/>
      <c r="E479" s="23" t="str">
        <f>IFERROR(VLOOKUP(C479,Table1[[كود]:[الصنف]],3,0),"")</f>
        <v/>
      </c>
      <c r="G479" s="121" t="str">
        <f>IFERROR(INDEX(Table1[سعر البيع],MATCH(C479,Table1[كود],0)),"")</f>
        <v/>
      </c>
      <c r="I479" s="125" t="str">
        <f t="shared" si="50"/>
        <v/>
      </c>
      <c r="J479" s="35"/>
      <c r="L479" s="112">
        <f t="shared" si="51"/>
        <v>0</v>
      </c>
      <c r="N479" s="5" t="str">
        <f t="shared" si="52"/>
        <v/>
      </c>
      <c r="O479" s="91" t="str">
        <f t="shared" si="53"/>
        <v/>
      </c>
      <c r="P479" s="91" t="str">
        <f t="shared" si="54"/>
        <v/>
      </c>
      <c r="Q479" s="91" t="str">
        <f t="shared" si="55"/>
        <v/>
      </c>
      <c r="R479" s="7" t="str">
        <f t="shared" si="56"/>
        <v/>
      </c>
    </row>
    <row r="480" spans="1:18" ht="18.75" x14ac:dyDescent="0.25">
      <c r="A480" s="30"/>
      <c r="B480" s="59"/>
      <c r="C480" s="22"/>
      <c r="E480" s="23" t="str">
        <f>IFERROR(VLOOKUP(C480,Table1[[كود]:[الصنف]],3,0),"")</f>
        <v/>
      </c>
      <c r="G480" s="121" t="str">
        <f>IFERROR(INDEX(Table1[سعر البيع],MATCH(C480,Table1[كود],0)),"")</f>
        <v/>
      </c>
      <c r="I480" s="125" t="str">
        <f t="shared" si="50"/>
        <v/>
      </c>
      <c r="J480" s="35"/>
      <c r="L480" s="112">
        <f t="shared" si="51"/>
        <v>0</v>
      </c>
      <c r="N480" s="5" t="str">
        <f t="shared" si="52"/>
        <v/>
      </c>
      <c r="O480" s="91" t="str">
        <f t="shared" si="53"/>
        <v/>
      </c>
      <c r="P480" s="91" t="str">
        <f t="shared" si="54"/>
        <v/>
      </c>
      <c r="Q480" s="91" t="str">
        <f t="shared" si="55"/>
        <v/>
      </c>
      <c r="R480" s="7" t="str">
        <f t="shared" si="56"/>
        <v/>
      </c>
    </row>
    <row r="481" spans="1:18" ht="18.75" x14ac:dyDescent="0.25">
      <c r="A481" s="30"/>
      <c r="B481" s="59"/>
      <c r="C481" s="22"/>
      <c r="E481" s="23" t="str">
        <f>IFERROR(VLOOKUP(C481,Table1[[كود]:[الصنف]],3,0),"")</f>
        <v/>
      </c>
      <c r="G481" s="121" t="str">
        <f>IFERROR(INDEX(Table1[سعر البيع],MATCH(C481,Table1[كود],0)),"")</f>
        <v/>
      </c>
      <c r="I481" s="125" t="str">
        <f t="shared" si="50"/>
        <v/>
      </c>
      <c r="J481" s="35"/>
      <c r="L481" s="112">
        <f t="shared" si="51"/>
        <v>0</v>
      </c>
      <c r="N481" s="5" t="str">
        <f t="shared" si="52"/>
        <v/>
      </c>
      <c r="O481" s="91" t="str">
        <f t="shared" si="53"/>
        <v/>
      </c>
      <c r="P481" s="91" t="str">
        <f t="shared" si="54"/>
        <v/>
      </c>
      <c r="Q481" s="91" t="str">
        <f t="shared" si="55"/>
        <v/>
      </c>
      <c r="R481" s="7" t="str">
        <f t="shared" si="56"/>
        <v/>
      </c>
    </row>
    <row r="482" spans="1:18" ht="18.75" x14ac:dyDescent="0.25">
      <c r="A482" s="30"/>
      <c r="B482" s="59"/>
      <c r="C482" s="22"/>
      <c r="E482" s="23" t="str">
        <f>IFERROR(VLOOKUP(C482,Table1[[كود]:[الصنف]],3,0),"")</f>
        <v/>
      </c>
      <c r="G482" s="121" t="str">
        <f>IFERROR(INDEX(Table1[سعر البيع],MATCH(C482,Table1[كود],0)),"")</f>
        <v/>
      </c>
      <c r="I482" s="125" t="str">
        <f t="shared" si="50"/>
        <v/>
      </c>
      <c r="J482" s="35"/>
      <c r="L482" s="112">
        <f t="shared" si="51"/>
        <v>0</v>
      </c>
      <c r="N482" s="5" t="str">
        <f t="shared" si="52"/>
        <v/>
      </c>
      <c r="O482" s="91" t="str">
        <f t="shared" si="53"/>
        <v/>
      </c>
      <c r="P482" s="91" t="str">
        <f t="shared" si="54"/>
        <v/>
      </c>
      <c r="Q482" s="91" t="str">
        <f t="shared" si="55"/>
        <v/>
      </c>
      <c r="R482" s="7" t="str">
        <f t="shared" si="56"/>
        <v/>
      </c>
    </row>
    <row r="483" spans="1:18" ht="18.75" x14ac:dyDescent="0.25">
      <c r="A483" s="30"/>
      <c r="B483" s="59"/>
      <c r="C483" s="22"/>
      <c r="E483" s="23" t="str">
        <f>IFERROR(VLOOKUP(C483,Table1[[كود]:[الصنف]],3,0),"")</f>
        <v/>
      </c>
      <c r="G483" s="121" t="str">
        <f>IFERROR(INDEX(Table1[سعر البيع],MATCH(C483,Table1[كود],0)),"")</f>
        <v/>
      </c>
      <c r="I483" s="125" t="str">
        <f t="shared" si="50"/>
        <v/>
      </c>
      <c r="J483" s="35"/>
      <c r="L483" s="112">
        <f t="shared" si="51"/>
        <v>0</v>
      </c>
      <c r="N483" s="5" t="str">
        <f t="shared" si="52"/>
        <v/>
      </c>
      <c r="O483" s="91" t="str">
        <f t="shared" si="53"/>
        <v/>
      </c>
      <c r="P483" s="91" t="str">
        <f t="shared" si="54"/>
        <v/>
      </c>
      <c r="Q483" s="91" t="str">
        <f t="shared" si="55"/>
        <v/>
      </c>
      <c r="R483" s="7" t="str">
        <f t="shared" si="56"/>
        <v/>
      </c>
    </row>
    <row r="484" spans="1:18" ht="18.75" x14ac:dyDescent="0.25">
      <c r="A484" s="30"/>
      <c r="B484" s="59"/>
      <c r="C484" s="22"/>
      <c r="E484" s="23" t="str">
        <f>IFERROR(VLOOKUP(C484,Table1[[كود]:[الصنف]],3,0),"")</f>
        <v/>
      </c>
      <c r="G484" s="121" t="str">
        <f>IFERROR(INDEX(Table1[سعر البيع],MATCH(C484,Table1[كود],0)),"")</f>
        <v/>
      </c>
      <c r="I484" s="125" t="str">
        <f t="shared" si="50"/>
        <v/>
      </c>
      <c r="J484" s="35"/>
      <c r="L484" s="112">
        <f t="shared" si="51"/>
        <v>0</v>
      </c>
      <c r="N484" s="5" t="str">
        <f t="shared" si="52"/>
        <v/>
      </c>
      <c r="O484" s="91" t="str">
        <f t="shared" si="53"/>
        <v/>
      </c>
      <c r="P484" s="91" t="str">
        <f t="shared" si="54"/>
        <v/>
      </c>
      <c r="Q484" s="91" t="str">
        <f t="shared" si="55"/>
        <v/>
      </c>
      <c r="R484" s="7" t="str">
        <f t="shared" si="56"/>
        <v/>
      </c>
    </row>
    <row r="485" spans="1:18" ht="18.75" x14ac:dyDescent="0.25">
      <c r="A485" s="30"/>
      <c r="B485" s="59"/>
      <c r="C485" s="22"/>
      <c r="E485" s="23" t="str">
        <f>IFERROR(VLOOKUP(C485,Table1[[كود]:[الصنف]],3,0),"")</f>
        <v/>
      </c>
      <c r="G485" s="121" t="str">
        <f>IFERROR(INDEX(Table1[سعر البيع],MATCH(C485,Table1[كود],0)),"")</f>
        <v/>
      </c>
      <c r="I485" s="125" t="str">
        <f t="shared" si="50"/>
        <v/>
      </c>
      <c r="J485" s="35"/>
      <c r="L485" s="112">
        <f t="shared" si="51"/>
        <v>0</v>
      </c>
      <c r="N485" s="5" t="str">
        <f t="shared" si="52"/>
        <v/>
      </c>
      <c r="O485" s="91" t="str">
        <f t="shared" si="53"/>
        <v/>
      </c>
      <c r="P485" s="91" t="str">
        <f t="shared" si="54"/>
        <v/>
      </c>
      <c r="Q485" s="91" t="str">
        <f t="shared" si="55"/>
        <v/>
      </c>
      <c r="R485" s="7" t="str">
        <f t="shared" si="56"/>
        <v/>
      </c>
    </row>
    <row r="486" spans="1:18" ht="18.75" x14ac:dyDescent="0.25">
      <c r="A486" s="30"/>
      <c r="B486" s="59"/>
      <c r="C486" s="22"/>
      <c r="E486" s="23" t="str">
        <f>IFERROR(VLOOKUP(C486,Table1[[كود]:[الصنف]],3,0),"")</f>
        <v/>
      </c>
      <c r="G486" s="121" t="str">
        <f>IFERROR(INDEX(Table1[سعر البيع],MATCH(C486,Table1[كود],0)),"")</f>
        <v/>
      </c>
      <c r="I486" s="125" t="str">
        <f t="shared" si="50"/>
        <v/>
      </c>
      <c r="J486" s="35"/>
      <c r="L486" s="112">
        <f t="shared" si="51"/>
        <v>0</v>
      </c>
      <c r="N486" s="5" t="str">
        <f t="shared" si="52"/>
        <v/>
      </c>
      <c r="O486" s="91" t="str">
        <f t="shared" si="53"/>
        <v/>
      </c>
      <c r="P486" s="91" t="str">
        <f t="shared" si="54"/>
        <v/>
      </c>
      <c r="Q486" s="91" t="str">
        <f t="shared" si="55"/>
        <v/>
      </c>
      <c r="R486" s="7" t="str">
        <f t="shared" si="56"/>
        <v/>
      </c>
    </row>
    <row r="487" spans="1:18" ht="18.75" x14ac:dyDescent="0.25">
      <c r="A487" s="30"/>
      <c r="B487" s="59"/>
      <c r="C487" s="22"/>
      <c r="E487" s="23" t="str">
        <f>IFERROR(VLOOKUP(C487,Table1[[كود]:[الصنف]],3,0),"")</f>
        <v/>
      </c>
      <c r="G487" s="121" t="str">
        <f>IFERROR(INDEX(Table1[سعر البيع],MATCH(C487,Table1[كود],0)),"")</f>
        <v/>
      </c>
      <c r="I487" s="125" t="str">
        <f t="shared" si="50"/>
        <v/>
      </c>
      <c r="J487" s="35"/>
      <c r="L487" s="112">
        <f t="shared" si="51"/>
        <v>0</v>
      </c>
      <c r="N487" s="5" t="str">
        <f t="shared" si="52"/>
        <v/>
      </c>
      <c r="O487" s="91" t="str">
        <f t="shared" si="53"/>
        <v/>
      </c>
      <c r="P487" s="91" t="str">
        <f t="shared" si="54"/>
        <v/>
      </c>
      <c r="Q487" s="91" t="str">
        <f t="shared" si="55"/>
        <v/>
      </c>
      <c r="R487" s="7" t="str">
        <f t="shared" si="56"/>
        <v/>
      </c>
    </row>
    <row r="488" spans="1:18" ht="18.75" x14ac:dyDescent="0.25">
      <c r="A488" s="30"/>
      <c r="B488" s="59"/>
      <c r="C488" s="22"/>
      <c r="E488" s="23" t="str">
        <f>IFERROR(VLOOKUP(C488,Table1[[كود]:[الصنف]],3,0),"")</f>
        <v/>
      </c>
      <c r="G488" s="121" t="str">
        <f>IFERROR(INDEX(Table1[سعر البيع],MATCH(C488,Table1[كود],0)),"")</f>
        <v/>
      </c>
      <c r="I488" s="125" t="str">
        <f t="shared" ref="I488:I551" si="57">IFERROR((G488*F488)-H488,"")</f>
        <v/>
      </c>
      <c r="J488" s="35"/>
      <c r="L488" s="112">
        <f t="shared" si="51"/>
        <v>0</v>
      </c>
      <c r="N488" s="5" t="str">
        <f t="shared" si="52"/>
        <v/>
      </c>
      <c r="O488" s="91" t="str">
        <f t="shared" si="53"/>
        <v/>
      </c>
      <c r="P488" s="91" t="str">
        <f t="shared" si="54"/>
        <v/>
      </c>
      <c r="Q488" s="91" t="str">
        <f t="shared" si="55"/>
        <v/>
      </c>
      <c r="R488" s="7" t="str">
        <f t="shared" si="56"/>
        <v/>
      </c>
    </row>
    <row r="489" spans="1:18" ht="18.75" x14ac:dyDescent="0.25">
      <c r="A489" s="30"/>
      <c r="B489" s="59"/>
      <c r="C489" s="22"/>
      <c r="E489" s="23" t="str">
        <f>IFERROR(VLOOKUP(C489,Table1[[كود]:[الصنف]],3,0),"")</f>
        <v/>
      </c>
      <c r="G489" s="121" t="str">
        <f>IFERROR(INDEX(Table1[سعر البيع],MATCH(C489,Table1[كود],0)),"")</f>
        <v/>
      </c>
      <c r="I489" s="125" t="str">
        <f t="shared" si="57"/>
        <v/>
      </c>
      <c r="J489" s="35"/>
      <c r="L489" s="112">
        <f t="shared" ref="L489:L552" si="58">SUM(J489,K489/10,H489)</f>
        <v>0</v>
      </c>
      <c r="N489" s="5" t="str">
        <f t="shared" si="52"/>
        <v/>
      </c>
      <c r="O489" s="91" t="str">
        <f t="shared" si="53"/>
        <v/>
      </c>
      <c r="P489" s="91" t="str">
        <f t="shared" si="54"/>
        <v/>
      </c>
      <c r="Q489" s="91" t="str">
        <f t="shared" si="55"/>
        <v/>
      </c>
      <c r="R489" s="7" t="str">
        <f t="shared" si="56"/>
        <v/>
      </c>
    </row>
    <row r="490" spans="1:18" ht="18.75" x14ac:dyDescent="0.25">
      <c r="A490" s="30"/>
      <c r="B490" s="59"/>
      <c r="C490" s="22"/>
      <c r="E490" s="23" t="str">
        <f>IFERROR(VLOOKUP(C490,Table1[[كود]:[الصنف]],3,0),"")</f>
        <v/>
      </c>
      <c r="G490" s="121" t="str">
        <f>IFERROR(INDEX(Table1[سعر البيع],MATCH(C490,Table1[كود],0)),"")</f>
        <v/>
      </c>
      <c r="I490" s="125" t="str">
        <f t="shared" si="57"/>
        <v/>
      </c>
      <c r="J490" s="35"/>
      <c r="L490" s="112">
        <f t="shared" si="58"/>
        <v>0</v>
      </c>
      <c r="N490" s="5" t="str">
        <f t="shared" si="52"/>
        <v/>
      </c>
      <c r="O490" s="91" t="str">
        <f t="shared" si="53"/>
        <v/>
      </c>
      <c r="P490" s="91" t="str">
        <f t="shared" si="54"/>
        <v/>
      </c>
      <c r="Q490" s="91" t="str">
        <f t="shared" si="55"/>
        <v/>
      </c>
      <c r="R490" s="7" t="str">
        <f t="shared" si="56"/>
        <v/>
      </c>
    </row>
    <row r="491" spans="1:18" ht="18.75" x14ac:dyDescent="0.25">
      <c r="A491" s="30"/>
      <c r="B491" s="59"/>
      <c r="C491" s="22"/>
      <c r="E491" s="23" t="str">
        <f>IFERROR(VLOOKUP(C491,Table1[[كود]:[الصنف]],3,0),"")</f>
        <v/>
      </c>
      <c r="G491" s="121" t="str">
        <f>IFERROR(INDEX(Table1[سعر البيع],MATCH(C491,Table1[كود],0)),"")</f>
        <v/>
      </c>
      <c r="I491" s="125" t="str">
        <f t="shared" si="57"/>
        <v/>
      </c>
      <c r="J491" s="35"/>
      <c r="L491" s="112">
        <f t="shared" si="58"/>
        <v>0</v>
      </c>
      <c r="N491" s="5" t="str">
        <f t="shared" si="52"/>
        <v/>
      </c>
      <c r="O491" s="91" t="str">
        <f t="shared" si="53"/>
        <v/>
      </c>
      <c r="P491" s="91" t="str">
        <f t="shared" si="54"/>
        <v/>
      </c>
      <c r="Q491" s="91" t="str">
        <f t="shared" si="55"/>
        <v/>
      </c>
      <c r="R491" s="7" t="str">
        <f t="shared" si="56"/>
        <v/>
      </c>
    </row>
    <row r="492" spans="1:18" ht="18.75" x14ac:dyDescent="0.25">
      <c r="A492" s="30"/>
      <c r="B492" s="59"/>
      <c r="C492" s="22"/>
      <c r="E492" s="23" t="str">
        <f>IFERROR(VLOOKUP(C492,Table1[[كود]:[الصنف]],3,0),"")</f>
        <v/>
      </c>
      <c r="G492" s="121" t="str">
        <f>IFERROR(INDEX(Table1[سعر البيع],MATCH(C492,Table1[كود],0)),"")</f>
        <v/>
      </c>
      <c r="I492" s="125" t="str">
        <f t="shared" si="57"/>
        <v/>
      </c>
      <c r="J492" s="35"/>
      <c r="L492" s="112">
        <f t="shared" si="58"/>
        <v>0</v>
      </c>
      <c r="N492" s="5" t="str">
        <f t="shared" si="52"/>
        <v/>
      </c>
      <c r="O492" s="91" t="str">
        <f t="shared" si="53"/>
        <v/>
      </c>
      <c r="P492" s="91" t="str">
        <f t="shared" si="54"/>
        <v/>
      </c>
      <c r="Q492" s="91" t="str">
        <f t="shared" si="55"/>
        <v/>
      </c>
      <c r="R492" s="7" t="str">
        <f t="shared" si="56"/>
        <v/>
      </c>
    </row>
    <row r="493" spans="1:18" ht="18.75" x14ac:dyDescent="0.25">
      <c r="A493" s="30"/>
      <c r="B493" s="59"/>
      <c r="C493" s="22"/>
      <c r="E493" s="23" t="str">
        <f>IFERROR(VLOOKUP(C493,Table1[[كود]:[الصنف]],3,0),"")</f>
        <v/>
      </c>
      <c r="G493" s="121" t="str">
        <f>IFERROR(INDEX(Table1[سعر البيع],MATCH(C493,Table1[كود],0)),"")</f>
        <v/>
      </c>
      <c r="I493" s="125" t="str">
        <f t="shared" si="57"/>
        <v/>
      </c>
      <c r="J493" s="35"/>
      <c r="L493" s="112">
        <f t="shared" si="58"/>
        <v>0</v>
      </c>
      <c r="N493" s="5" t="str">
        <f t="shared" si="52"/>
        <v/>
      </c>
      <c r="O493" s="91" t="str">
        <f t="shared" si="53"/>
        <v/>
      </c>
      <c r="P493" s="91" t="str">
        <f t="shared" si="54"/>
        <v/>
      </c>
      <c r="Q493" s="91" t="str">
        <f t="shared" si="55"/>
        <v/>
      </c>
      <c r="R493" s="7" t="str">
        <f t="shared" si="56"/>
        <v/>
      </c>
    </row>
    <row r="494" spans="1:18" ht="18.75" x14ac:dyDescent="0.25">
      <c r="A494" s="30"/>
      <c r="B494" s="59"/>
      <c r="C494" s="22"/>
      <c r="E494" s="23" t="str">
        <f>IFERROR(VLOOKUP(C494,Table1[[كود]:[الصنف]],3,0),"")</f>
        <v/>
      </c>
      <c r="G494" s="121" t="str">
        <f>IFERROR(INDEX(Table1[سعر البيع],MATCH(C494,Table1[كود],0)),"")</f>
        <v/>
      </c>
      <c r="I494" s="125" t="str">
        <f t="shared" si="57"/>
        <v/>
      </c>
      <c r="J494" s="35"/>
      <c r="L494" s="112">
        <f t="shared" si="58"/>
        <v>0</v>
      </c>
      <c r="N494" s="5" t="str">
        <f t="shared" si="52"/>
        <v/>
      </c>
      <c r="O494" s="91" t="str">
        <f t="shared" si="53"/>
        <v/>
      </c>
      <c r="P494" s="91" t="str">
        <f t="shared" si="54"/>
        <v/>
      </c>
      <c r="Q494" s="91" t="str">
        <f t="shared" si="55"/>
        <v/>
      </c>
      <c r="R494" s="7" t="str">
        <f t="shared" si="56"/>
        <v/>
      </c>
    </row>
    <row r="495" spans="1:18" ht="18.75" x14ac:dyDescent="0.25">
      <c r="A495" s="30"/>
      <c r="B495" s="59"/>
      <c r="C495" s="22"/>
      <c r="E495" s="23" t="str">
        <f>IFERROR(VLOOKUP(C495,Table1[[كود]:[الصنف]],3,0),"")</f>
        <v/>
      </c>
      <c r="G495" s="121" t="str">
        <f>IFERROR(INDEX(Table1[سعر البيع],MATCH(C495,Table1[كود],0)),"")</f>
        <v/>
      </c>
      <c r="I495" s="125" t="str">
        <f t="shared" si="57"/>
        <v/>
      </c>
      <c r="J495" s="35"/>
      <c r="L495" s="112">
        <f t="shared" si="58"/>
        <v>0</v>
      </c>
      <c r="N495" s="5" t="str">
        <f t="shared" si="52"/>
        <v/>
      </c>
      <c r="O495" s="91" t="str">
        <f t="shared" si="53"/>
        <v/>
      </c>
      <c r="P495" s="91" t="str">
        <f t="shared" si="54"/>
        <v/>
      </c>
      <c r="Q495" s="91" t="str">
        <f t="shared" si="55"/>
        <v/>
      </c>
      <c r="R495" s="7" t="str">
        <f t="shared" si="56"/>
        <v/>
      </c>
    </row>
    <row r="496" spans="1:18" ht="18.75" x14ac:dyDescent="0.25">
      <c r="A496" s="30"/>
      <c r="B496" s="59"/>
      <c r="C496" s="22"/>
      <c r="E496" s="23" t="str">
        <f>IFERROR(VLOOKUP(C496,Table1[[كود]:[الصنف]],3,0),"")</f>
        <v/>
      </c>
      <c r="G496" s="121" t="str">
        <f>IFERROR(INDEX(Table1[سعر البيع],MATCH(C496,Table1[كود],0)),"")</f>
        <v/>
      </c>
      <c r="I496" s="125" t="str">
        <f t="shared" si="57"/>
        <v/>
      </c>
      <c r="J496" s="35"/>
      <c r="L496" s="112">
        <f t="shared" si="58"/>
        <v>0</v>
      </c>
      <c r="N496" s="5" t="str">
        <f t="shared" si="52"/>
        <v/>
      </c>
      <c r="O496" s="91" t="str">
        <f t="shared" si="53"/>
        <v/>
      </c>
      <c r="P496" s="91" t="str">
        <f t="shared" si="54"/>
        <v/>
      </c>
      <c r="Q496" s="91" t="str">
        <f t="shared" si="55"/>
        <v/>
      </c>
      <c r="R496" s="7" t="str">
        <f t="shared" si="56"/>
        <v/>
      </c>
    </row>
    <row r="497" spans="1:18" ht="18.75" x14ac:dyDescent="0.25">
      <c r="A497" s="30"/>
      <c r="B497" s="59"/>
      <c r="C497" s="22"/>
      <c r="E497" s="23" t="str">
        <f>IFERROR(VLOOKUP(C497,Table1[[كود]:[الصنف]],3,0),"")</f>
        <v/>
      </c>
      <c r="G497" s="121" t="str">
        <f>IFERROR(INDEX(Table1[سعر البيع],MATCH(C497,Table1[كود],0)),"")</f>
        <v/>
      </c>
      <c r="I497" s="125" t="str">
        <f t="shared" si="57"/>
        <v/>
      </c>
      <c r="J497" s="35"/>
      <c r="L497" s="112">
        <f t="shared" si="58"/>
        <v>0</v>
      </c>
      <c r="N497" s="5" t="str">
        <f t="shared" si="52"/>
        <v/>
      </c>
      <c r="O497" s="91" t="str">
        <f t="shared" si="53"/>
        <v/>
      </c>
      <c r="P497" s="91" t="str">
        <f t="shared" si="54"/>
        <v/>
      </c>
      <c r="Q497" s="91" t="str">
        <f t="shared" si="55"/>
        <v/>
      </c>
      <c r="R497" s="7" t="str">
        <f t="shared" si="56"/>
        <v/>
      </c>
    </row>
    <row r="498" spans="1:18" ht="18.75" x14ac:dyDescent="0.25">
      <c r="A498" s="30"/>
      <c r="B498" s="59"/>
      <c r="C498" s="22"/>
      <c r="E498" s="23" t="str">
        <f>IFERROR(VLOOKUP(C498,Table1[[كود]:[الصنف]],3,0),"")</f>
        <v/>
      </c>
      <c r="G498" s="121" t="str">
        <f>IFERROR(INDEX(Table1[سعر البيع],MATCH(C498,Table1[كود],0)),"")</f>
        <v/>
      </c>
      <c r="I498" s="125" t="str">
        <f t="shared" si="57"/>
        <v/>
      </c>
      <c r="J498" s="35"/>
      <c r="L498" s="112">
        <f t="shared" si="58"/>
        <v>0</v>
      </c>
      <c r="N498" s="5" t="str">
        <f t="shared" si="52"/>
        <v/>
      </c>
      <c r="O498" s="91" t="str">
        <f t="shared" si="53"/>
        <v/>
      </c>
      <c r="P498" s="91" t="str">
        <f t="shared" si="54"/>
        <v/>
      </c>
      <c r="Q498" s="91" t="str">
        <f t="shared" si="55"/>
        <v/>
      </c>
      <c r="R498" s="7" t="str">
        <f t="shared" si="56"/>
        <v/>
      </c>
    </row>
    <row r="499" spans="1:18" ht="18.75" x14ac:dyDescent="0.25">
      <c r="A499" s="30"/>
      <c r="B499" s="59"/>
      <c r="C499" s="22"/>
      <c r="E499" s="23" t="str">
        <f>IFERROR(VLOOKUP(C499,Table1[[كود]:[الصنف]],3,0),"")</f>
        <v/>
      </c>
      <c r="G499" s="121" t="str">
        <f>IFERROR(INDEX(Table1[سعر البيع],MATCH(C499,Table1[كود],0)),"")</f>
        <v/>
      </c>
      <c r="I499" s="125" t="str">
        <f t="shared" si="57"/>
        <v/>
      </c>
      <c r="J499" s="35"/>
      <c r="L499" s="112">
        <f t="shared" si="58"/>
        <v>0</v>
      </c>
      <c r="N499" s="5" t="str">
        <f t="shared" si="52"/>
        <v/>
      </c>
      <c r="O499" s="91" t="str">
        <f t="shared" si="53"/>
        <v/>
      </c>
      <c r="P499" s="91" t="str">
        <f t="shared" si="54"/>
        <v/>
      </c>
      <c r="Q499" s="91" t="str">
        <f t="shared" si="55"/>
        <v/>
      </c>
      <c r="R499" s="7" t="str">
        <f t="shared" si="56"/>
        <v/>
      </c>
    </row>
    <row r="500" spans="1:18" ht="18.75" x14ac:dyDescent="0.25">
      <c r="A500" s="30"/>
      <c r="B500" s="59"/>
      <c r="C500" s="22"/>
      <c r="E500" s="23" t="str">
        <f>IFERROR(VLOOKUP(C500,Table1[[كود]:[الصنف]],3,0),"")</f>
        <v/>
      </c>
      <c r="G500" s="121" t="str">
        <f>IFERROR(INDEX(Table1[سعر البيع],MATCH(C500,Table1[كود],0)),"")</f>
        <v/>
      </c>
      <c r="I500" s="125" t="str">
        <f t="shared" si="57"/>
        <v/>
      </c>
      <c r="J500" s="35"/>
      <c r="L500" s="112">
        <f t="shared" si="58"/>
        <v>0</v>
      </c>
      <c r="N500" s="5" t="str">
        <f t="shared" si="52"/>
        <v/>
      </c>
      <c r="O500" s="91" t="str">
        <f t="shared" si="53"/>
        <v/>
      </c>
      <c r="P500" s="91" t="str">
        <f t="shared" si="54"/>
        <v/>
      </c>
      <c r="Q500" s="91" t="str">
        <f t="shared" si="55"/>
        <v/>
      </c>
      <c r="R500" s="7" t="str">
        <f t="shared" si="56"/>
        <v/>
      </c>
    </row>
    <row r="501" spans="1:18" ht="18.75" x14ac:dyDescent="0.25">
      <c r="A501" s="30"/>
      <c r="B501" s="59"/>
      <c r="C501" s="22"/>
      <c r="E501" s="23" t="str">
        <f>IFERROR(VLOOKUP(C501,Table1[[كود]:[الصنف]],3,0),"")</f>
        <v/>
      </c>
      <c r="G501" s="121" t="str">
        <f>IFERROR(INDEX(Table1[سعر البيع],MATCH(C501,Table1[كود],0)),"")</f>
        <v/>
      </c>
      <c r="I501" s="125" t="str">
        <f t="shared" si="57"/>
        <v/>
      </c>
      <c r="J501" s="35"/>
      <c r="L501" s="112">
        <f t="shared" si="58"/>
        <v>0</v>
      </c>
      <c r="N501" s="5" t="str">
        <f t="shared" si="52"/>
        <v/>
      </c>
      <c r="O501" s="91" t="str">
        <f t="shared" si="53"/>
        <v/>
      </c>
      <c r="P501" s="91" t="str">
        <f t="shared" si="54"/>
        <v/>
      </c>
      <c r="Q501" s="91" t="str">
        <f t="shared" si="55"/>
        <v/>
      </c>
      <c r="R501" s="7" t="str">
        <f t="shared" si="56"/>
        <v/>
      </c>
    </row>
    <row r="502" spans="1:18" ht="18.75" x14ac:dyDescent="0.25">
      <c r="A502" s="30"/>
      <c r="B502" s="59"/>
      <c r="C502" s="22"/>
      <c r="E502" s="23" t="str">
        <f>IFERROR(VLOOKUP(C502,Table1[[كود]:[الصنف]],3,0),"")</f>
        <v/>
      </c>
      <c r="G502" s="121" t="str">
        <f>IFERROR(INDEX(Table1[سعر البيع],MATCH(C502,Table1[كود],0)),"")</f>
        <v/>
      </c>
      <c r="I502" s="125" t="str">
        <f t="shared" si="57"/>
        <v/>
      </c>
      <c r="J502" s="35"/>
      <c r="L502" s="112">
        <f t="shared" si="58"/>
        <v>0</v>
      </c>
      <c r="N502" s="5" t="str">
        <f t="shared" si="52"/>
        <v/>
      </c>
      <c r="O502" s="91" t="str">
        <f t="shared" si="53"/>
        <v/>
      </c>
      <c r="P502" s="91" t="str">
        <f t="shared" si="54"/>
        <v/>
      </c>
      <c r="Q502" s="91" t="str">
        <f t="shared" si="55"/>
        <v/>
      </c>
      <c r="R502" s="7" t="str">
        <f t="shared" si="56"/>
        <v/>
      </c>
    </row>
    <row r="503" spans="1:18" ht="18.75" x14ac:dyDescent="0.25">
      <c r="A503" s="30"/>
      <c r="B503" s="59"/>
      <c r="C503" s="22"/>
      <c r="E503" s="23" t="str">
        <f>IFERROR(VLOOKUP(C503,Table1[[كود]:[الصنف]],3,0),"")</f>
        <v/>
      </c>
      <c r="G503" s="121" t="str">
        <f>IFERROR(INDEX(Table1[سعر البيع],MATCH(C503,Table1[كود],0)),"")</f>
        <v/>
      </c>
      <c r="I503" s="125" t="str">
        <f t="shared" si="57"/>
        <v/>
      </c>
      <c r="J503" s="35"/>
      <c r="L503" s="112">
        <f t="shared" si="58"/>
        <v>0</v>
      </c>
      <c r="N503" s="5" t="str">
        <f t="shared" si="52"/>
        <v/>
      </c>
      <c r="O503" s="91" t="str">
        <f t="shared" si="53"/>
        <v/>
      </c>
      <c r="P503" s="91" t="str">
        <f t="shared" si="54"/>
        <v/>
      </c>
      <c r="Q503" s="91" t="str">
        <f t="shared" si="55"/>
        <v/>
      </c>
      <c r="R503" s="7" t="str">
        <f t="shared" si="56"/>
        <v/>
      </c>
    </row>
    <row r="504" spans="1:18" ht="18.75" x14ac:dyDescent="0.25">
      <c r="A504" s="30"/>
      <c r="B504" s="59"/>
      <c r="C504" s="22"/>
      <c r="E504" s="23" t="str">
        <f>IFERROR(VLOOKUP(C504,Table1[[كود]:[الصنف]],3,0),"")</f>
        <v/>
      </c>
      <c r="G504" s="121" t="str">
        <f>IFERROR(INDEX(Table1[سعر البيع],MATCH(C504,Table1[كود],0)),"")</f>
        <v/>
      </c>
      <c r="I504" s="125" t="str">
        <f t="shared" si="57"/>
        <v/>
      </c>
      <c r="J504" s="35"/>
      <c r="L504" s="112">
        <f t="shared" si="58"/>
        <v>0</v>
      </c>
      <c r="N504" s="5" t="str">
        <f t="shared" si="52"/>
        <v/>
      </c>
      <c r="O504" s="91" t="str">
        <f t="shared" si="53"/>
        <v/>
      </c>
      <c r="P504" s="91" t="str">
        <f t="shared" si="54"/>
        <v/>
      </c>
      <c r="Q504" s="91" t="str">
        <f t="shared" si="55"/>
        <v/>
      </c>
      <c r="R504" s="7" t="str">
        <f t="shared" si="56"/>
        <v/>
      </c>
    </row>
    <row r="505" spans="1:18" ht="18.75" x14ac:dyDescent="0.25">
      <c r="A505" s="30"/>
      <c r="B505" s="59"/>
      <c r="C505" s="22"/>
      <c r="E505" s="23" t="str">
        <f>IFERROR(VLOOKUP(C505,Table1[[كود]:[الصنف]],3,0),"")</f>
        <v/>
      </c>
      <c r="G505" s="121" t="str">
        <f>IFERROR(INDEX(Table1[سعر البيع],MATCH(C505,Table1[كود],0)),"")</f>
        <v/>
      </c>
      <c r="I505" s="125" t="str">
        <f t="shared" si="57"/>
        <v/>
      </c>
      <c r="J505" s="35"/>
      <c r="L505" s="112">
        <f t="shared" si="58"/>
        <v>0</v>
      </c>
      <c r="N505" s="5" t="str">
        <f t="shared" si="52"/>
        <v/>
      </c>
      <c r="O505" s="91" t="str">
        <f t="shared" si="53"/>
        <v/>
      </c>
      <c r="P505" s="91" t="str">
        <f t="shared" si="54"/>
        <v/>
      </c>
      <c r="Q505" s="91" t="str">
        <f t="shared" si="55"/>
        <v/>
      </c>
      <c r="R505" s="7" t="str">
        <f t="shared" si="56"/>
        <v/>
      </c>
    </row>
    <row r="506" spans="1:18" ht="18.75" x14ac:dyDescent="0.25">
      <c r="A506" s="30"/>
      <c r="B506" s="59"/>
      <c r="C506" s="22"/>
      <c r="E506" s="23" t="str">
        <f>IFERROR(VLOOKUP(C506,Table1[[كود]:[الصنف]],3,0),"")</f>
        <v/>
      </c>
      <c r="G506" s="121" t="str">
        <f>IFERROR(INDEX(Table1[سعر البيع],MATCH(C506,Table1[كود],0)),"")</f>
        <v/>
      </c>
      <c r="I506" s="125" t="str">
        <f t="shared" si="57"/>
        <v/>
      </c>
      <c r="J506" s="35"/>
      <c r="L506" s="112">
        <f t="shared" si="58"/>
        <v>0</v>
      </c>
      <c r="N506" s="5" t="str">
        <f t="shared" si="52"/>
        <v/>
      </c>
      <c r="O506" s="91" t="str">
        <f t="shared" si="53"/>
        <v/>
      </c>
      <c r="P506" s="91" t="str">
        <f t="shared" si="54"/>
        <v/>
      </c>
      <c r="Q506" s="91" t="str">
        <f t="shared" si="55"/>
        <v/>
      </c>
      <c r="R506" s="7" t="str">
        <f t="shared" si="56"/>
        <v/>
      </c>
    </row>
    <row r="507" spans="1:18" ht="18.75" x14ac:dyDescent="0.25">
      <c r="A507" s="30"/>
      <c r="B507" s="59"/>
      <c r="C507" s="22"/>
      <c r="E507" s="23" t="str">
        <f>IFERROR(VLOOKUP(C507,Table1[[كود]:[الصنف]],3,0),"")</f>
        <v/>
      </c>
      <c r="G507" s="121" t="str">
        <f>IFERROR(INDEX(Table1[سعر البيع],MATCH(C507,Table1[كود],0)),"")</f>
        <v/>
      </c>
      <c r="I507" s="125" t="str">
        <f t="shared" si="57"/>
        <v/>
      </c>
      <c r="J507" s="35"/>
      <c r="L507" s="112">
        <f t="shared" si="58"/>
        <v>0</v>
      </c>
      <c r="N507" s="5" t="str">
        <f t="shared" si="52"/>
        <v/>
      </c>
      <c r="O507" s="91" t="str">
        <f t="shared" si="53"/>
        <v/>
      </c>
      <c r="P507" s="91" t="str">
        <f t="shared" si="54"/>
        <v/>
      </c>
      <c r="Q507" s="91" t="str">
        <f t="shared" si="55"/>
        <v/>
      </c>
      <c r="R507" s="7" t="str">
        <f t="shared" si="56"/>
        <v/>
      </c>
    </row>
    <row r="508" spans="1:18" ht="18.75" x14ac:dyDescent="0.25">
      <c r="A508" s="30"/>
      <c r="B508" s="59"/>
      <c r="C508" s="22"/>
      <c r="E508" s="23" t="str">
        <f>IFERROR(VLOOKUP(C508,Table1[[كود]:[الصنف]],3,0),"")</f>
        <v/>
      </c>
      <c r="G508" s="121" t="str">
        <f>IFERROR(INDEX(Table1[سعر البيع],MATCH(C508,Table1[كود],0)),"")</f>
        <v/>
      </c>
      <c r="I508" s="125" t="str">
        <f t="shared" si="57"/>
        <v/>
      </c>
      <c r="J508" s="35"/>
      <c r="L508" s="112">
        <f t="shared" si="58"/>
        <v>0</v>
      </c>
      <c r="N508" s="5" t="str">
        <f t="shared" si="52"/>
        <v/>
      </c>
      <c r="O508" s="91" t="str">
        <f t="shared" si="53"/>
        <v/>
      </c>
      <c r="P508" s="91" t="str">
        <f t="shared" si="54"/>
        <v/>
      </c>
      <c r="Q508" s="91" t="str">
        <f t="shared" si="55"/>
        <v/>
      </c>
      <c r="R508" s="7" t="str">
        <f t="shared" si="56"/>
        <v/>
      </c>
    </row>
    <row r="509" spans="1:18" ht="18.75" x14ac:dyDescent="0.25">
      <c r="A509" s="30"/>
      <c r="B509" s="59"/>
      <c r="C509" s="22"/>
      <c r="E509" s="23" t="str">
        <f>IFERROR(VLOOKUP(C509,Table1[[كود]:[الصنف]],3,0),"")</f>
        <v/>
      </c>
      <c r="G509" s="121" t="str">
        <f>IFERROR(INDEX(Table1[سعر البيع],MATCH(C509,Table1[كود],0)),"")</f>
        <v/>
      </c>
      <c r="I509" s="125" t="str">
        <f t="shared" si="57"/>
        <v/>
      </c>
      <c r="J509" s="35"/>
      <c r="L509" s="112">
        <f t="shared" si="58"/>
        <v>0</v>
      </c>
      <c r="N509" s="5" t="str">
        <f t="shared" si="52"/>
        <v/>
      </c>
      <c r="O509" s="91" t="str">
        <f t="shared" si="53"/>
        <v/>
      </c>
      <c r="P509" s="91" t="str">
        <f t="shared" si="54"/>
        <v/>
      </c>
      <c r="Q509" s="91" t="str">
        <f t="shared" si="55"/>
        <v/>
      </c>
      <c r="R509" s="7" t="str">
        <f t="shared" si="56"/>
        <v/>
      </c>
    </row>
    <row r="510" spans="1:18" ht="18.75" x14ac:dyDescent="0.25">
      <c r="A510" s="30"/>
      <c r="B510" s="59"/>
      <c r="C510" s="22"/>
      <c r="E510" s="23" t="str">
        <f>IFERROR(VLOOKUP(C510,Table1[[كود]:[الصنف]],3,0),"")</f>
        <v/>
      </c>
      <c r="G510" s="121" t="str">
        <f>IFERROR(INDEX(Table1[سعر البيع],MATCH(C510,Table1[كود],0)),"")</f>
        <v/>
      </c>
      <c r="I510" s="125" t="str">
        <f t="shared" si="57"/>
        <v/>
      </c>
      <c r="J510" s="35"/>
      <c r="L510" s="112">
        <f t="shared" si="58"/>
        <v>0</v>
      </c>
      <c r="N510" s="5" t="str">
        <f t="shared" si="52"/>
        <v/>
      </c>
      <c r="O510" s="91" t="str">
        <f t="shared" si="53"/>
        <v/>
      </c>
      <c r="P510" s="91" t="str">
        <f t="shared" si="54"/>
        <v/>
      </c>
      <c r="Q510" s="91" t="str">
        <f t="shared" si="55"/>
        <v/>
      </c>
      <c r="R510" s="7" t="str">
        <f t="shared" si="56"/>
        <v/>
      </c>
    </row>
    <row r="511" spans="1:18" ht="18.75" x14ac:dyDescent="0.25">
      <c r="A511" s="30"/>
      <c r="B511" s="59"/>
      <c r="C511" s="22"/>
      <c r="E511" s="23" t="str">
        <f>IFERROR(VLOOKUP(C511,Table1[[كود]:[الصنف]],3,0),"")</f>
        <v/>
      </c>
      <c r="G511" s="121" t="str">
        <f>IFERROR(INDEX(Table1[سعر البيع],MATCH(C511,Table1[كود],0)),"")</f>
        <v/>
      </c>
      <c r="I511" s="125" t="str">
        <f t="shared" si="57"/>
        <v/>
      </c>
      <c r="J511" s="35"/>
      <c r="L511" s="112">
        <f t="shared" si="58"/>
        <v>0</v>
      </c>
      <c r="N511" s="5" t="str">
        <f t="shared" si="52"/>
        <v/>
      </c>
      <c r="O511" s="91" t="str">
        <f t="shared" si="53"/>
        <v/>
      </c>
      <c r="P511" s="91" t="str">
        <f t="shared" si="54"/>
        <v/>
      </c>
      <c r="Q511" s="91" t="str">
        <f t="shared" si="55"/>
        <v/>
      </c>
      <c r="R511" s="7" t="str">
        <f t="shared" si="56"/>
        <v/>
      </c>
    </row>
    <row r="512" spans="1:18" ht="18.75" x14ac:dyDescent="0.25">
      <c r="A512" s="30"/>
      <c r="B512" s="59"/>
      <c r="C512" s="22"/>
      <c r="E512" s="23" t="str">
        <f>IFERROR(VLOOKUP(C512,Table1[[كود]:[الصنف]],3,0),"")</f>
        <v/>
      </c>
      <c r="G512" s="121" t="str">
        <f>IFERROR(INDEX(Table1[سعر البيع],MATCH(C512,Table1[كود],0)),"")</f>
        <v/>
      </c>
      <c r="I512" s="125" t="str">
        <f t="shared" si="57"/>
        <v/>
      </c>
      <c r="J512" s="35"/>
      <c r="L512" s="112">
        <f t="shared" si="58"/>
        <v>0</v>
      </c>
      <c r="N512" s="5" t="str">
        <f t="shared" si="52"/>
        <v/>
      </c>
      <c r="O512" s="91" t="str">
        <f t="shared" si="53"/>
        <v/>
      </c>
      <c r="P512" s="91" t="str">
        <f t="shared" si="54"/>
        <v/>
      </c>
      <c r="Q512" s="91" t="str">
        <f t="shared" si="55"/>
        <v/>
      </c>
      <c r="R512" s="7" t="str">
        <f t="shared" si="56"/>
        <v/>
      </c>
    </row>
    <row r="513" spans="1:18" ht="18.75" x14ac:dyDescent="0.25">
      <c r="A513" s="30"/>
      <c r="B513" s="59"/>
      <c r="C513" s="22"/>
      <c r="E513" s="23" t="str">
        <f>IFERROR(VLOOKUP(C513,Table1[[كود]:[الصنف]],3,0),"")</f>
        <v/>
      </c>
      <c r="G513" s="121" t="str">
        <f>IFERROR(INDEX(Table1[سعر البيع],MATCH(C513,Table1[كود],0)),"")</f>
        <v/>
      </c>
      <c r="I513" s="125" t="str">
        <f t="shared" si="57"/>
        <v/>
      </c>
      <c r="J513" s="35"/>
      <c r="L513" s="112">
        <f t="shared" si="58"/>
        <v>0</v>
      </c>
      <c r="N513" s="5" t="str">
        <f t="shared" si="52"/>
        <v/>
      </c>
      <c r="O513" s="91" t="str">
        <f t="shared" si="53"/>
        <v/>
      </c>
      <c r="P513" s="91" t="str">
        <f t="shared" si="54"/>
        <v/>
      </c>
      <c r="Q513" s="91" t="str">
        <f t="shared" si="55"/>
        <v/>
      </c>
      <c r="R513" s="7" t="str">
        <f t="shared" si="56"/>
        <v/>
      </c>
    </row>
    <row r="514" spans="1:18" ht="18.75" x14ac:dyDescent="0.25">
      <c r="A514" s="30"/>
      <c r="B514" s="59"/>
      <c r="C514" s="22"/>
      <c r="E514" s="23" t="str">
        <f>IFERROR(VLOOKUP(C514,Table1[[كود]:[الصنف]],3,0),"")</f>
        <v/>
      </c>
      <c r="G514" s="121" t="str">
        <f>IFERROR(INDEX(Table1[سعر البيع],MATCH(C514,Table1[كود],0)),"")</f>
        <v/>
      </c>
      <c r="I514" s="125" t="str">
        <f t="shared" si="57"/>
        <v/>
      </c>
      <c r="J514" s="35"/>
      <c r="L514" s="112">
        <f t="shared" si="58"/>
        <v>0</v>
      </c>
      <c r="N514" s="5" t="str">
        <f t="shared" ref="N514:N577" si="59">IFERROR(VLOOKUP(M514,Ctable,2,0),"")</f>
        <v/>
      </c>
      <c r="O514" s="91" t="str">
        <f t="shared" ref="O514:O577" si="60">IFERROR(VLOOKUP(M514,Ctable,3,0),"")</f>
        <v/>
      </c>
      <c r="P514" s="91" t="str">
        <f t="shared" ref="P514:P577" si="61">IFERROR(VLOOKUP(M514,Ctable,6,0),"")</f>
        <v/>
      </c>
      <c r="Q514" s="91" t="str">
        <f t="shared" ref="Q514:Q577" si="62">IFERROR(VLOOKUP(M514,Ctable,7,0),"")</f>
        <v/>
      </c>
      <c r="R514" s="7" t="str">
        <f t="shared" ref="R514:R577" si="63">IFERROR(VLOOKUP(M514,Ctable,4,0),"")</f>
        <v/>
      </c>
    </row>
    <row r="515" spans="1:18" ht="18.75" x14ac:dyDescent="0.25">
      <c r="A515" s="30"/>
      <c r="B515" s="59"/>
      <c r="C515" s="22"/>
      <c r="E515" s="23" t="str">
        <f>IFERROR(VLOOKUP(C515,Table1[[كود]:[الصنف]],3,0),"")</f>
        <v/>
      </c>
      <c r="G515" s="121" t="str">
        <f>IFERROR(INDEX(Table1[سعر البيع],MATCH(C515,Table1[كود],0)),"")</f>
        <v/>
      </c>
      <c r="I515" s="125" t="str">
        <f t="shared" si="57"/>
        <v/>
      </c>
      <c r="J515" s="35"/>
      <c r="L515" s="112">
        <f t="shared" si="58"/>
        <v>0</v>
      </c>
      <c r="N515" s="5" t="str">
        <f t="shared" si="59"/>
        <v/>
      </c>
      <c r="O515" s="91" t="str">
        <f t="shared" si="60"/>
        <v/>
      </c>
      <c r="P515" s="91" t="str">
        <f t="shared" si="61"/>
        <v/>
      </c>
      <c r="Q515" s="91" t="str">
        <f t="shared" si="62"/>
        <v/>
      </c>
      <c r="R515" s="7" t="str">
        <f t="shared" si="63"/>
        <v/>
      </c>
    </row>
    <row r="516" spans="1:18" ht="18.75" x14ac:dyDescent="0.25">
      <c r="A516" s="30"/>
      <c r="B516" s="59"/>
      <c r="C516" s="22"/>
      <c r="E516" s="23" t="str">
        <f>IFERROR(VLOOKUP(C516,Table1[[كود]:[الصنف]],3,0),"")</f>
        <v/>
      </c>
      <c r="G516" s="121" t="str">
        <f>IFERROR(INDEX(Table1[سعر البيع],MATCH(C516,Table1[كود],0)),"")</f>
        <v/>
      </c>
      <c r="I516" s="125" t="str">
        <f t="shared" si="57"/>
        <v/>
      </c>
      <c r="J516" s="35"/>
      <c r="L516" s="112">
        <f t="shared" si="58"/>
        <v>0</v>
      </c>
      <c r="N516" s="5" t="str">
        <f t="shared" si="59"/>
        <v/>
      </c>
      <c r="O516" s="91" t="str">
        <f t="shared" si="60"/>
        <v/>
      </c>
      <c r="P516" s="91" t="str">
        <f t="shared" si="61"/>
        <v/>
      </c>
      <c r="Q516" s="91" t="str">
        <f t="shared" si="62"/>
        <v/>
      </c>
      <c r="R516" s="7" t="str">
        <f t="shared" si="63"/>
        <v/>
      </c>
    </row>
    <row r="517" spans="1:18" ht="18.75" x14ac:dyDescent="0.25">
      <c r="A517" s="30"/>
      <c r="B517" s="59"/>
      <c r="C517" s="22"/>
      <c r="E517" s="23" t="str">
        <f>IFERROR(VLOOKUP(C517,Table1[[كود]:[الصنف]],3,0),"")</f>
        <v/>
      </c>
      <c r="G517" s="121" t="str">
        <f>IFERROR(INDEX(Table1[سعر البيع],MATCH(C517,Table1[كود],0)),"")</f>
        <v/>
      </c>
      <c r="I517" s="125" t="str">
        <f t="shared" si="57"/>
        <v/>
      </c>
      <c r="J517" s="35"/>
      <c r="L517" s="112">
        <f t="shared" si="58"/>
        <v>0</v>
      </c>
      <c r="N517" s="5" t="str">
        <f t="shared" si="59"/>
        <v/>
      </c>
      <c r="O517" s="91" t="str">
        <f t="shared" si="60"/>
        <v/>
      </c>
      <c r="P517" s="91" t="str">
        <f t="shared" si="61"/>
        <v/>
      </c>
      <c r="Q517" s="91" t="str">
        <f t="shared" si="62"/>
        <v/>
      </c>
      <c r="R517" s="7" t="str">
        <f t="shared" si="63"/>
        <v/>
      </c>
    </row>
    <row r="518" spans="1:18" ht="18.75" x14ac:dyDescent="0.25">
      <c r="A518" s="30"/>
      <c r="B518" s="59"/>
      <c r="C518" s="22"/>
      <c r="E518" s="23" t="str">
        <f>IFERROR(VLOOKUP(C518,Table1[[كود]:[الصنف]],3,0),"")</f>
        <v/>
      </c>
      <c r="G518" s="121" t="str">
        <f>IFERROR(INDEX(Table1[سعر البيع],MATCH(C518,Table1[كود],0)),"")</f>
        <v/>
      </c>
      <c r="I518" s="125" t="str">
        <f t="shared" si="57"/>
        <v/>
      </c>
      <c r="J518" s="35"/>
      <c r="L518" s="112">
        <f t="shared" si="58"/>
        <v>0</v>
      </c>
      <c r="N518" s="5" t="str">
        <f t="shared" si="59"/>
        <v/>
      </c>
      <c r="O518" s="91" t="str">
        <f t="shared" si="60"/>
        <v/>
      </c>
      <c r="P518" s="91" t="str">
        <f t="shared" si="61"/>
        <v/>
      </c>
      <c r="Q518" s="91" t="str">
        <f t="shared" si="62"/>
        <v/>
      </c>
      <c r="R518" s="7" t="str">
        <f t="shared" si="63"/>
        <v/>
      </c>
    </row>
    <row r="519" spans="1:18" ht="18.75" x14ac:dyDescent="0.25">
      <c r="A519" s="30"/>
      <c r="B519" s="59"/>
      <c r="C519" s="22"/>
      <c r="E519" s="23" t="str">
        <f>IFERROR(VLOOKUP(C519,Table1[[كود]:[الصنف]],3,0),"")</f>
        <v/>
      </c>
      <c r="G519" s="121" t="str">
        <f>IFERROR(INDEX(Table1[سعر البيع],MATCH(C519,Table1[كود],0)),"")</f>
        <v/>
      </c>
      <c r="I519" s="125" t="str">
        <f t="shared" si="57"/>
        <v/>
      </c>
      <c r="J519" s="35"/>
      <c r="L519" s="112">
        <f t="shared" si="58"/>
        <v>0</v>
      </c>
      <c r="N519" s="5" t="str">
        <f t="shared" si="59"/>
        <v/>
      </c>
      <c r="O519" s="91" t="str">
        <f t="shared" si="60"/>
        <v/>
      </c>
      <c r="P519" s="91" t="str">
        <f t="shared" si="61"/>
        <v/>
      </c>
      <c r="Q519" s="91" t="str">
        <f t="shared" si="62"/>
        <v/>
      </c>
      <c r="R519" s="7" t="str">
        <f t="shared" si="63"/>
        <v/>
      </c>
    </row>
    <row r="520" spans="1:18" ht="18.75" x14ac:dyDescent="0.25">
      <c r="A520" s="30"/>
      <c r="B520" s="59"/>
      <c r="C520" s="22"/>
      <c r="E520" s="23" t="str">
        <f>IFERROR(VLOOKUP(C520,Table1[[كود]:[الصنف]],3,0),"")</f>
        <v/>
      </c>
      <c r="G520" s="121" t="str">
        <f>IFERROR(INDEX(Table1[سعر البيع],MATCH(C520,Table1[كود],0)),"")</f>
        <v/>
      </c>
      <c r="I520" s="125" t="str">
        <f t="shared" si="57"/>
        <v/>
      </c>
      <c r="J520" s="35"/>
      <c r="L520" s="112">
        <f t="shared" si="58"/>
        <v>0</v>
      </c>
      <c r="N520" s="5" t="str">
        <f t="shared" si="59"/>
        <v/>
      </c>
      <c r="O520" s="91" t="str">
        <f t="shared" si="60"/>
        <v/>
      </c>
      <c r="P520" s="91" t="str">
        <f t="shared" si="61"/>
        <v/>
      </c>
      <c r="Q520" s="91" t="str">
        <f t="shared" si="62"/>
        <v/>
      </c>
      <c r="R520" s="7" t="str">
        <f t="shared" si="63"/>
        <v/>
      </c>
    </row>
    <row r="521" spans="1:18" ht="18.75" x14ac:dyDescent="0.25">
      <c r="A521" s="30"/>
      <c r="B521" s="59"/>
      <c r="C521" s="22"/>
      <c r="E521" s="23" t="str">
        <f>IFERROR(VLOOKUP(C521,Table1[[كود]:[الصنف]],3,0),"")</f>
        <v/>
      </c>
      <c r="G521" s="121" t="str">
        <f>IFERROR(INDEX(Table1[سعر البيع],MATCH(C521,Table1[كود],0)),"")</f>
        <v/>
      </c>
      <c r="I521" s="125" t="str">
        <f t="shared" si="57"/>
        <v/>
      </c>
      <c r="J521" s="35"/>
      <c r="L521" s="112">
        <f t="shared" si="58"/>
        <v>0</v>
      </c>
      <c r="N521" s="5" t="str">
        <f t="shared" si="59"/>
        <v/>
      </c>
      <c r="O521" s="91" t="str">
        <f t="shared" si="60"/>
        <v/>
      </c>
      <c r="P521" s="91" t="str">
        <f t="shared" si="61"/>
        <v/>
      </c>
      <c r="Q521" s="91" t="str">
        <f t="shared" si="62"/>
        <v/>
      </c>
      <c r="R521" s="7" t="str">
        <f t="shared" si="63"/>
        <v/>
      </c>
    </row>
    <row r="522" spans="1:18" ht="18.75" x14ac:dyDescent="0.25">
      <c r="A522" s="30"/>
      <c r="B522" s="59"/>
      <c r="C522" s="22"/>
      <c r="E522" s="23" t="str">
        <f>IFERROR(VLOOKUP(C522,Table1[[كود]:[الصنف]],3,0),"")</f>
        <v/>
      </c>
      <c r="G522" s="121" t="str">
        <f>IFERROR(INDEX(Table1[سعر البيع],MATCH(C522,Table1[كود],0)),"")</f>
        <v/>
      </c>
      <c r="I522" s="125" t="str">
        <f t="shared" si="57"/>
        <v/>
      </c>
      <c r="J522" s="35"/>
      <c r="L522" s="112">
        <f t="shared" si="58"/>
        <v>0</v>
      </c>
      <c r="N522" s="5" t="str">
        <f t="shared" si="59"/>
        <v/>
      </c>
      <c r="O522" s="91" t="str">
        <f t="shared" si="60"/>
        <v/>
      </c>
      <c r="P522" s="91" t="str">
        <f t="shared" si="61"/>
        <v/>
      </c>
      <c r="Q522" s="91" t="str">
        <f t="shared" si="62"/>
        <v/>
      </c>
      <c r="R522" s="7" t="str">
        <f t="shared" si="63"/>
        <v/>
      </c>
    </row>
    <row r="523" spans="1:18" ht="18.75" x14ac:dyDescent="0.25">
      <c r="A523" s="30"/>
      <c r="B523" s="59"/>
      <c r="C523" s="22"/>
      <c r="E523" s="23" t="str">
        <f>IFERROR(VLOOKUP(C523,Table1[[كود]:[الصنف]],3,0),"")</f>
        <v/>
      </c>
      <c r="G523" s="121" t="str">
        <f>IFERROR(INDEX(Table1[سعر البيع],MATCH(C523,Table1[كود],0)),"")</f>
        <v/>
      </c>
      <c r="I523" s="125" t="str">
        <f t="shared" si="57"/>
        <v/>
      </c>
      <c r="J523" s="35"/>
      <c r="L523" s="112">
        <f t="shared" si="58"/>
        <v>0</v>
      </c>
      <c r="N523" s="5" t="str">
        <f t="shared" si="59"/>
        <v/>
      </c>
      <c r="O523" s="91" t="str">
        <f t="shared" si="60"/>
        <v/>
      </c>
      <c r="P523" s="91" t="str">
        <f t="shared" si="61"/>
        <v/>
      </c>
      <c r="Q523" s="91" t="str">
        <f t="shared" si="62"/>
        <v/>
      </c>
      <c r="R523" s="7" t="str">
        <f t="shared" si="63"/>
        <v/>
      </c>
    </row>
    <row r="524" spans="1:18" ht="18.75" x14ac:dyDescent="0.25">
      <c r="A524" s="30"/>
      <c r="B524" s="59"/>
      <c r="C524" s="22"/>
      <c r="E524" s="23" t="str">
        <f>IFERROR(VLOOKUP(C524,Table1[[كود]:[الصنف]],3,0),"")</f>
        <v/>
      </c>
      <c r="G524" s="121" t="str">
        <f>IFERROR(INDEX(Table1[سعر البيع],MATCH(C524,Table1[كود],0)),"")</f>
        <v/>
      </c>
      <c r="I524" s="125" t="str">
        <f t="shared" si="57"/>
        <v/>
      </c>
      <c r="J524" s="35"/>
      <c r="L524" s="112">
        <f t="shared" si="58"/>
        <v>0</v>
      </c>
      <c r="N524" s="5" t="str">
        <f t="shared" si="59"/>
        <v/>
      </c>
      <c r="O524" s="91" t="str">
        <f t="shared" si="60"/>
        <v/>
      </c>
      <c r="P524" s="91" t="str">
        <f t="shared" si="61"/>
        <v/>
      </c>
      <c r="Q524" s="91" t="str">
        <f t="shared" si="62"/>
        <v/>
      </c>
      <c r="R524" s="7" t="str">
        <f t="shared" si="63"/>
        <v/>
      </c>
    </row>
    <row r="525" spans="1:18" ht="18.75" x14ac:dyDescent="0.25">
      <c r="A525" s="30"/>
      <c r="B525" s="59"/>
      <c r="C525" s="22"/>
      <c r="E525" s="23" t="str">
        <f>IFERROR(VLOOKUP(C525,Table1[[كود]:[الصنف]],3,0),"")</f>
        <v/>
      </c>
      <c r="G525" s="121" t="str">
        <f>IFERROR(INDEX(Table1[سعر البيع],MATCH(C525,Table1[كود],0)),"")</f>
        <v/>
      </c>
      <c r="I525" s="125" t="str">
        <f t="shared" si="57"/>
        <v/>
      </c>
      <c r="J525" s="35"/>
      <c r="L525" s="112">
        <f t="shared" si="58"/>
        <v>0</v>
      </c>
      <c r="N525" s="5" t="str">
        <f t="shared" si="59"/>
        <v/>
      </c>
      <c r="O525" s="91" t="str">
        <f t="shared" si="60"/>
        <v/>
      </c>
      <c r="P525" s="91" t="str">
        <f t="shared" si="61"/>
        <v/>
      </c>
      <c r="Q525" s="91" t="str">
        <f t="shared" si="62"/>
        <v/>
      </c>
      <c r="R525" s="7" t="str">
        <f t="shared" si="63"/>
        <v/>
      </c>
    </row>
    <row r="526" spans="1:18" ht="18.75" x14ac:dyDescent="0.25">
      <c r="A526" s="30"/>
      <c r="B526" s="59"/>
      <c r="C526" s="22"/>
      <c r="E526" s="23" t="str">
        <f>IFERROR(VLOOKUP(C526,Table1[[كود]:[الصنف]],3,0),"")</f>
        <v/>
      </c>
      <c r="G526" s="121" t="str">
        <f>IFERROR(INDEX(Table1[سعر البيع],MATCH(C526,Table1[كود],0)),"")</f>
        <v/>
      </c>
      <c r="I526" s="125" t="str">
        <f t="shared" si="57"/>
        <v/>
      </c>
      <c r="J526" s="35"/>
      <c r="L526" s="112">
        <f t="shared" si="58"/>
        <v>0</v>
      </c>
      <c r="N526" s="5" t="str">
        <f t="shared" si="59"/>
        <v/>
      </c>
      <c r="O526" s="91" t="str">
        <f t="shared" si="60"/>
        <v/>
      </c>
      <c r="P526" s="91" t="str">
        <f t="shared" si="61"/>
        <v/>
      </c>
      <c r="Q526" s="91" t="str">
        <f t="shared" si="62"/>
        <v/>
      </c>
      <c r="R526" s="7" t="str">
        <f t="shared" si="63"/>
        <v/>
      </c>
    </row>
    <row r="527" spans="1:18" ht="18.75" x14ac:dyDescent="0.25">
      <c r="A527" s="30"/>
      <c r="B527" s="59"/>
      <c r="C527" s="22"/>
      <c r="E527" s="23" t="str">
        <f>IFERROR(VLOOKUP(C527,Table1[[كود]:[الصنف]],3,0),"")</f>
        <v/>
      </c>
      <c r="G527" s="121" t="str">
        <f>IFERROR(INDEX(Table1[سعر البيع],MATCH(C527,Table1[كود],0)),"")</f>
        <v/>
      </c>
      <c r="I527" s="125" t="str">
        <f t="shared" si="57"/>
        <v/>
      </c>
      <c r="J527" s="35"/>
      <c r="L527" s="112">
        <f t="shared" si="58"/>
        <v>0</v>
      </c>
      <c r="N527" s="5" t="str">
        <f t="shared" si="59"/>
        <v/>
      </c>
      <c r="O527" s="91" t="str">
        <f t="shared" si="60"/>
        <v/>
      </c>
      <c r="P527" s="91" t="str">
        <f t="shared" si="61"/>
        <v/>
      </c>
      <c r="Q527" s="91" t="str">
        <f t="shared" si="62"/>
        <v/>
      </c>
      <c r="R527" s="7" t="str">
        <f t="shared" si="63"/>
        <v/>
      </c>
    </row>
    <row r="528" spans="1:18" ht="18.75" x14ac:dyDescent="0.25">
      <c r="A528" s="30"/>
      <c r="B528" s="59"/>
      <c r="C528" s="22"/>
      <c r="E528" s="23" t="str">
        <f>IFERROR(VLOOKUP(C528,Table1[[كود]:[الصنف]],3,0),"")</f>
        <v/>
      </c>
      <c r="G528" s="121" t="str">
        <f>IFERROR(INDEX(Table1[سعر البيع],MATCH(C528,Table1[كود],0)),"")</f>
        <v/>
      </c>
      <c r="I528" s="125" t="str">
        <f t="shared" si="57"/>
        <v/>
      </c>
      <c r="J528" s="35"/>
      <c r="L528" s="112">
        <f t="shared" si="58"/>
        <v>0</v>
      </c>
      <c r="N528" s="5" t="str">
        <f t="shared" si="59"/>
        <v/>
      </c>
      <c r="O528" s="91" t="str">
        <f t="shared" si="60"/>
        <v/>
      </c>
      <c r="P528" s="91" t="str">
        <f t="shared" si="61"/>
        <v/>
      </c>
      <c r="Q528" s="91" t="str">
        <f t="shared" si="62"/>
        <v/>
      </c>
      <c r="R528" s="7" t="str">
        <f t="shared" si="63"/>
        <v/>
      </c>
    </row>
    <row r="529" spans="1:18" ht="18.75" x14ac:dyDescent="0.25">
      <c r="A529" s="30"/>
      <c r="B529" s="59"/>
      <c r="C529" s="22"/>
      <c r="E529" s="23" t="str">
        <f>IFERROR(VLOOKUP(C529,Table1[[كود]:[الصنف]],3,0),"")</f>
        <v/>
      </c>
      <c r="G529" s="121" t="str">
        <f>IFERROR(INDEX(Table1[سعر البيع],MATCH(C529,Table1[كود],0)),"")</f>
        <v/>
      </c>
      <c r="I529" s="125" t="str">
        <f t="shared" si="57"/>
        <v/>
      </c>
      <c r="J529" s="35"/>
      <c r="L529" s="112">
        <f t="shared" si="58"/>
        <v>0</v>
      </c>
      <c r="N529" s="5" t="str">
        <f t="shared" si="59"/>
        <v/>
      </c>
      <c r="O529" s="91" t="str">
        <f t="shared" si="60"/>
        <v/>
      </c>
      <c r="P529" s="91" t="str">
        <f t="shared" si="61"/>
        <v/>
      </c>
      <c r="Q529" s="91" t="str">
        <f t="shared" si="62"/>
        <v/>
      </c>
      <c r="R529" s="7" t="str">
        <f t="shared" si="63"/>
        <v/>
      </c>
    </row>
    <row r="530" spans="1:18" ht="18.75" x14ac:dyDescent="0.25">
      <c r="A530" s="30"/>
      <c r="B530" s="59"/>
      <c r="C530" s="22"/>
      <c r="E530" s="23" t="str">
        <f>IFERROR(VLOOKUP(C530,Table1[[كود]:[الصنف]],3,0),"")</f>
        <v/>
      </c>
      <c r="G530" s="121" t="str">
        <f>IFERROR(INDEX(Table1[سعر البيع],MATCH(C530,Table1[كود],0)),"")</f>
        <v/>
      </c>
      <c r="I530" s="125" t="str">
        <f t="shared" si="57"/>
        <v/>
      </c>
      <c r="J530" s="35"/>
      <c r="L530" s="112">
        <f t="shared" si="58"/>
        <v>0</v>
      </c>
      <c r="N530" s="5" t="str">
        <f t="shared" si="59"/>
        <v/>
      </c>
      <c r="O530" s="91" t="str">
        <f t="shared" si="60"/>
        <v/>
      </c>
      <c r="P530" s="91" t="str">
        <f t="shared" si="61"/>
        <v/>
      </c>
      <c r="Q530" s="91" t="str">
        <f t="shared" si="62"/>
        <v/>
      </c>
      <c r="R530" s="7" t="str">
        <f t="shared" si="63"/>
        <v/>
      </c>
    </row>
    <row r="531" spans="1:18" ht="18.75" x14ac:dyDescent="0.25">
      <c r="A531" s="30"/>
      <c r="B531" s="59"/>
      <c r="C531" s="22"/>
      <c r="E531" s="23" t="str">
        <f>IFERROR(VLOOKUP(C531,Table1[[كود]:[الصنف]],3,0),"")</f>
        <v/>
      </c>
      <c r="G531" s="121" t="str">
        <f>IFERROR(INDEX(Table1[سعر البيع],MATCH(C531,Table1[كود],0)),"")</f>
        <v/>
      </c>
      <c r="I531" s="125" t="str">
        <f t="shared" si="57"/>
        <v/>
      </c>
      <c r="J531" s="35"/>
      <c r="L531" s="112">
        <f t="shared" si="58"/>
        <v>0</v>
      </c>
      <c r="N531" s="5" t="str">
        <f t="shared" si="59"/>
        <v/>
      </c>
      <c r="O531" s="91" t="str">
        <f t="shared" si="60"/>
        <v/>
      </c>
      <c r="P531" s="91" t="str">
        <f t="shared" si="61"/>
        <v/>
      </c>
      <c r="Q531" s="91" t="str">
        <f t="shared" si="62"/>
        <v/>
      </c>
      <c r="R531" s="7" t="str">
        <f t="shared" si="63"/>
        <v/>
      </c>
    </row>
    <row r="532" spans="1:18" ht="18.75" x14ac:dyDescent="0.25">
      <c r="A532" s="30"/>
      <c r="B532" s="59"/>
      <c r="C532" s="22"/>
      <c r="E532" s="23" t="str">
        <f>IFERROR(VLOOKUP(C532,Table1[[كود]:[الصنف]],3,0),"")</f>
        <v/>
      </c>
      <c r="G532" s="121" t="str">
        <f>IFERROR(INDEX(Table1[سعر البيع],MATCH(C532,Table1[كود],0)),"")</f>
        <v/>
      </c>
      <c r="I532" s="125" t="str">
        <f t="shared" si="57"/>
        <v/>
      </c>
      <c r="J532" s="35"/>
      <c r="L532" s="112">
        <f t="shared" si="58"/>
        <v>0</v>
      </c>
      <c r="N532" s="5" t="str">
        <f t="shared" si="59"/>
        <v/>
      </c>
      <c r="O532" s="91" t="str">
        <f t="shared" si="60"/>
        <v/>
      </c>
      <c r="P532" s="91" t="str">
        <f t="shared" si="61"/>
        <v/>
      </c>
      <c r="Q532" s="91" t="str">
        <f t="shared" si="62"/>
        <v/>
      </c>
      <c r="R532" s="7" t="str">
        <f t="shared" si="63"/>
        <v/>
      </c>
    </row>
    <row r="533" spans="1:18" ht="18.75" x14ac:dyDescent="0.25">
      <c r="A533" s="30"/>
      <c r="B533" s="59"/>
      <c r="C533" s="22"/>
      <c r="E533" s="23" t="str">
        <f>IFERROR(VLOOKUP(C533,Table1[[كود]:[الصنف]],3,0),"")</f>
        <v/>
      </c>
      <c r="G533" s="121" t="str">
        <f>IFERROR(INDEX(Table1[سعر البيع],MATCH(C533,Table1[كود],0)),"")</f>
        <v/>
      </c>
      <c r="I533" s="125" t="str">
        <f t="shared" si="57"/>
        <v/>
      </c>
      <c r="J533" s="35"/>
      <c r="L533" s="112">
        <f t="shared" si="58"/>
        <v>0</v>
      </c>
      <c r="N533" s="5" t="str">
        <f t="shared" si="59"/>
        <v/>
      </c>
      <c r="O533" s="91" t="str">
        <f t="shared" si="60"/>
        <v/>
      </c>
      <c r="P533" s="91" t="str">
        <f t="shared" si="61"/>
        <v/>
      </c>
      <c r="Q533" s="91" t="str">
        <f t="shared" si="62"/>
        <v/>
      </c>
      <c r="R533" s="7" t="str">
        <f t="shared" si="63"/>
        <v/>
      </c>
    </row>
    <row r="534" spans="1:18" ht="18.75" x14ac:dyDescent="0.25">
      <c r="A534" s="30"/>
      <c r="B534" s="59"/>
      <c r="C534" s="22"/>
      <c r="E534" s="23" t="str">
        <f>IFERROR(VLOOKUP(C534,Table1[[كود]:[الصنف]],3,0),"")</f>
        <v/>
      </c>
      <c r="G534" s="121" t="str">
        <f>IFERROR(INDEX(Table1[سعر البيع],MATCH(C534,Table1[كود],0)),"")</f>
        <v/>
      </c>
      <c r="I534" s="125" t="str">
        <f t="shared" si="57"/>
        <v/>
      </c>
      <c r="J534" s="35"/>
      <c r="L534" s="112">
        <f t="shared" si="58"/>
        <v>0</v>
      </c>
      <c r="N534" s="5" t="str">
        <f t="shared" si="59"/>
        <v/>
      </c>
      <c r="O534" s="91" t="str">
        <f t="shared" si="60"/>
        <v/>
      </c>
      <c r="P534" s="91" t="str">
        <f t="shared" si="61"/>
        <v/>
      </c>
      <c r="Q534" s="91" t="str">
        <f t="shared" si="62"/>
        <v/>
      </c>
      <c r="R534" s="7" t="str">
        <f t="shared" si="63"/>
        <v/>
      </c>
    </row>
    <row r="535" spans="1:18" ht="18.75" x14ac:dyDescent="0.25">
      <c r="A535" s="30"/>
      <c r="B535" s="59"/>
      <c r="C535" s="22"/>
      <c r="E535" s="23" t="str">
        <f>IFERROR(VLOOKUP(C535,Table1[[كود]:[الصنف]],3,0),"")</f>
        <v/>
      </c>
      <c r="G535" s="121" t="str">
        <f>IFERROR(INDEX(Table1[سعر البيع],MATCH(C535,Table1[كود],0)),"")</f>
        <v/>
      </c>
      <c r="I535" s="125" t="str">
        <f t="shared" si="57"/>
        <v/>
      </c>
      <c r="J535" s="35"/>
      <c r="L535" s="112">
        <f t="shared" si="58"/>
        <v>0</v>
      </c>
      <c r="N535" s="5" t="str">
        <f t="shared" si="59"/>
        <v/>
      </c>
      <c r="O535" s="91" t="str">
        <f t="shared" si="60"/>
        <v/>
      </c>
      <c r="P535" s="91" t="str">
        <f t="shared" si="61"/>
        <v/>
      </c>
      <c r="Q535" s="91" t="str">
        <f t="shared" si="62"/>
        <v/>
      </c>
      <c r="R535" s="7" t="str">
        <f t="shared" si="63"/>
        <v/>
      </c>
    </row>
    <row r="536" spans="1:18" ht="18.75" x14ac:dyDescent="0.25">
      <c r="A536" s="30"/>
      <c r="B536" s="59"/>
      <c r="C536" s="22"/>
      <c r="E536" s="23" t="str">
        <f>IFERROR(VLOOKUP(C536,Table1[[كود]:[الصنف]],3,0),"")</f>
        <v/>
      </c>
      <c r="G536" s="121" t="str">
        <f>IFERROR(INDEX(Table1[سعر البيع],MATCH(C536,Table1[كود],0)),"")</f>
        <v/>
      </c>
      <c r="I536" s="125" t="str">
        <f t="shared" si="57"/>
        <v/>
      </c>
      <c r="J536" s="35"/>
      <c r="L536" s="112">
        <f t="shared" si="58"/>
        <v>0</v>
      </c>
      <c r="N536" s="5" t="str">
        <f t="shared" si="59"/>
        <v/>
      </c>
      <c r="O536" s="91" t="str">
        <f t="shared" si="60"/>
        <v/>
      </c>
      <c r="P536" s="91" t="str">
        <f t="shared" si="61"/>
        <v/>
      </c>
      <c r="Q536" s="91" t="str">
        <f t="shared" si="62"/>
        <v/>
      </c>
      <c r="R536" s="7" t="str">
        <f t="shared" si="63"/>
        <v/>
      </c>
    </row>
    <row r="537" spans="1:18" ht="18.75" x14ac:dyDescent="0.25">
      <c r="A537" s="30"/>
      <c r="B537" s="59"/>
      <c r="C537" s="22"/>
      <c r="E537" s="23" t="str">
        <f>IFERROR(VLOOKUP(C537,Table1[[كود]:[الصنف]],3,0),"")</f>
        <v/>
      </c>
      <c r="G537" s="121" t="str">
        <f>IFERROR(INDEX(Table1[سعر البيع],MATCH(C537,Table1[كود],0)),"")</f>
        <v/>
      </c>
      <c r="I537" s="125" t="str">
        <f t="shared" si="57"/>
        <v/>
      </c>
      <c r="J537" s="35"/>
      <c r="L537" s="112">
        <f t="shared" si="58"/>
        <v>0</v>
      </c>
      <c r="N537" s="5" t="str">
        <f t="shared" si="59"/>
        <v/>
      </c>
      <c r="O537" s="91" t="str">
        <f t="shared" si="60"/>
        <v/>
      </c>
      <c r="P537" s="91" t="str">
        <f t="shared" si="61"/>
        <v/>
      </c>
      <c r="Q537" s="91" t="str">
        <f t="shared" si="62"/>
        <v/>
      </c>
      <c r="R537" s="7" t="str">
        <f t="shared" si="63"/>
        <v/>
      </c>
    </row>
    <row r="538" spans="1:18" ht="18.75" x14ac:dyDescent="0.25">
      <c r="A538" s="30"/>
      <c r="B538" s="59"/>
      <c r="C538" s="22"/>
      <c r="E538" s="23" t="str">
        <f>IFERROR(VLOOKUP(C538,Table1[[كود]:[الصنف]],3,0),"")</f>
        <v/>
      </c>
      <c r="G538" s="121" t="str">
        <f>IFERROR(INDEX(Table1[سعر البيع],MATCH(C538,Table1[كود],0)),"")</f>
        <v/>
      </c>
      <c r="I538" s="125" t="str">
        <f t="shared" si="57"/>
        <v/>
      </c>
      <c r="J538" s="35"/>
      <c r="L538" s="112">
        <f t="shared" si="58"/>
        <v>0</v>
      </c>
      <c r="N538" s="5" t="str">
        <f t="shared" si="59"/>
        <v/>
      </c>
      <c r="O538" s="91" t="str">
        <f t="shared" si="60"/>
        <v/>
      </c>
      <c r="P538" s="91" t="str">
        <f t="shared" si="61"/>
        <v/>
      </c>
      <c r="Q538" s="91" t="str">
        <f t="shared" si="62"/>
        <v/>
      </c>
      <c r="R538" s="7" t="str">
        <f t="shared" si="63"/>
        <v/>
      </c>
    </row>
    <row r="539" spans="1:18" ht="18.75" x14ac:dyDescent="0.25">
      <c r="A539" s="30"/>
      <c r="B539" s="59"/>
      <c r="C539" s="22"/>
      <c r="E539" s="23" t="str">
        <f>IFERROR(VLOOKUP(C539,Table1[[كود]:[الصنف]],3,0),"")</f>
        <v/>
      </c>
      <c r="G539" s="121" t="str">
        <f>IFERROR(INDEX(Table1[سعر البيع],MATCH(C539,Table1[كود],0)),"")</f>
        <v/>
      </c>
      <c r="I539" s="125" t="str">
        <f t="shared" si="57"/>
        <v/>
      </c>
      <c r="J539" s="35"/>
      <c r="L539" s="112">
        <f t="shared" si="58"/>
        <v>0</v>
      </c>
      <c r="N539" s="5" t="str">
        <f t="shared" si="59"/>
        <v/>
      </c>
      <c r="O539" s="91" t="str">
        <f t="shared" si="60"/>
        <v/>
      </c>
      <c r="P539" s="91" t="str">
        <f t="shared" si="61"/>
        <v/>
      </c>
      <c r="Q539" s="91" t="str">
        <f t="shared" si="62"/>
        <v/>
      </c>
      <c r="R539" s="7" t="str">
        <f t="shared" si="63"/>
        <v/>
      </c>
    </row>
    <row r="540" spans="1:18" ht="18.75" x14ac:dyDescent="0.25">
      <c r="A540" s="30"/>
      <c r="B540" s="59"/>
      <c r="C540" s="22"/>
      <c r="E540" s="23" t="str">
        <f>IFERROR(VLOOKUP(C540,Table1[[كود]:[الصنف]],3,0),"")</f>
        <v/>
      </c>
      <c r="G540" s="121" t="str">
        <f>IFERROR(INDEX(Table1[سعر البيع],MATCH(C540,Table1[كود],0)),"")</f>
        <v/>
      </c>
      <c r="I540" s="125" t="str">
        <f t="shared" si="57"/>
        <v/>
      </c>
      <c r="J540" s="35"/>
      <c r="L540" s="112">
        <f t="shared" si="58"/>
        <v>0</v>
      </c>
      <c r="N540" s="5" t="str">
        <f t="shared" si="59"/>
        <v/>
      </c>
      <c r="O540" s="91" t="str">
        <f t="shared" si="60"/>
        <v/>
      </c>
      <c r="P540" s="91" t="str">
        <f t="shared" si="61"/>
        <v/>
      </c>
      <c r="Q540" s="91" t="str">
        <f t="shared" si="62"/>
        <v/>
      </c>
      <c r="R540" s="7" t="str">
        <f t="shared" si="63"/>
        <v/>
      </c>
    </row>
    <row r="541" spans="1:18" ht="18.75" x14ac:dyDescent="0.25">
      <c r="A541" s="30"/>
      <c r="B541" s="59"/>
      <c r="C541" s="22"/>
      <c r="E541" s="23" t="str">
        <f>IFERROR(VLOOKUP(C541,Table1[[كود]:[الصنف]],3,0),"")</f>
        <v/>
      </c>
      <c r="G541" s="121" t="str">
        <f>IFERROR(INDEX(Table1[سعر البيع],MATCH(C541,Table1[كود],0)),"")</f>
        <v/>
      </c>
      <c r="I541" s="125" t="str">
        <f t="shared" si="57"/>
        <v/>
      </c>
      <c r="J541" s="35"/>
      <c r="L541" s="112">
        <f t="shared" si="58"/>
        <v>0</v>
      </c>
      <c r="N541" s="5" t="str">
        <f t="shared" si="59"/>
        <v/>
      </c>
      <c r="O541" s="91" t="str">
        <f t="shared" si="60"/>
        <v/>
      </c>
      <c r="P541" s="91" t="str">
        <f t="shared" si="61"/>
        <v/>
      </c>
      <c r="Q541" s="91" t="str">
        <f t="shared" si="62"/>
        <v/>
      </c>
      <c r="R541" s="7" t="str">
        <f t="shared" si="63"/>
        <v/>
      </c>
    </row>
    <row r="542" spans="1:18" ht="18.75" x14ac:dyDescent="0.25">
      <c r="A542" s="30"/>
      <c r="B542" s="59"/>
      <c r="C542" s="22"/>
      <c r="E542" s="23" t="str">
        <f>IFERROR(VLOOKUP(C542,Table1[[كود]:[الصنف]],3,0),"")</f>
        <v/>
      </c>
      <c r="G542" s="121" t="str">
        <f>IFERROR(INDEX(Table1[سعر البيع],MATCH(C542,Table1[كود],0)),"")</f>
        <v/>
      </c>
      <c r="I542" s="125" t="str">
        <f t="shared" si="57"/>
        <v/>
      </c>
      <c r="J542" s="35"/>
      <c r="L542" s="112">
        <f t="shared" si="58"/>
        <v>0</v>
      </c>
      <c r="N542" s="5" t="str">
        <f t="shared" si="59"/>
        <v/>
      </c>
      <c r="O542" s="91" t="str">
        <f t="shared" si="60"/>
        <v/>
      </c>
      <c r="P542" s="91" t="str">
        <f t="shared" si="61"/>
        <v/>
      </c>
      <c r="Q542" s="91" t="str">
        <f t="shared" si="62"/>
        <v/>
      </c>
      <c r="R542" s="7" t="str">
        <f t="shared" si="63"/>
        <v/>
      </c>
    </row>
    <row r="543" spans="1:18" ht="18.75" x14ac:dyDescent="0.25">
      <c r="A543" s="30"/>
      <c r="B543" s="59"/>
      <c r="C543" s="22"/>
      <c r="E543" s="23" t="str">
        <f>IFERROR(VLOOKUP(C543,Table1[[كود]:[الصنف]],3,0),"")</f>
        <v/>
      </c>
      <c r="G543" s="121" t="str">
        <f>IFERROR(INDEX(Table1[سعر البيع],MATCH(C543,Table1[كود],0)),"")</f>
        <v/>
      </c>
      <c r="I543" s="125" t="str">
        <f t="shared" si="57"/>
        <v/>
      </c>
      <c r="J543" s="35"/>
      <c r="L543" s="112">
        <f t="shared" si="58"/>
        <v>0</v>
      </c>
      <c r="N543" s="5" t="str">
        <f t="shared" si="59"/>
        <v/>
      </c>
      <c r="O543" s="91" t="str">
        <f t="shared" si="60"/>
        <v/>
      </c>
      <c r="P543" s="91" t="str">
        <f t="shared" si="61"/>
        <v/>
      </c>
      <c r="Q543" s="91" t="str">
        <f t="shared" si="62"/>
        <v/>
      </c>
      <c r="R543" s="7" t="str">
        <f t="shared" si="63"/>
        <v/>
      </c>
    </row>
    <row r="544" spans="1:18" ht="18.75" x14ac:dyDescent="0.25">
      <c r="A544" s="30"/>
      <c r="B544" s="59"/>
      <c r="C544" s="22"/>
      <c r="E544" s="23" t="str">
        <f>IFERROR(VLOOKUP(C544,Table1[[كود]:[الصنف]],3,0),"")</f>
        <v/>
      </c>
      <c r="G544" s="121" t="str">
        <f>IFERROR(INDEX(Table1[سعر البيع],MATCH(C544,Table1[كود],0)),"")</f>
        <v/>
      </c>
      <c r="I544" s="125" t="str">
        <f t="shared" si="57"/>
        <v/>
      </c>
      <c r="J544" s="35"/>
      <c r="L544" s="112">
        <f t="shared" si="58"/>
        <v>0</v>
      </c>
      <c r="N544" s="5" t="str">
        <f t="shared" si="59"/>
        <v/>
      </c>
      <c r="O544" s="91" t="str">
        <f t="shared" si="60"/>
        <v/>
      </c>
      <c r="P544" s="91" t="str">
        <f t="shared" si="61"/>
        <v/>
      </c>
      <c r="Q544" s="91" t="str">
        <f t="shared" si="62"/>
        <v/>
      </c>
      <c r="R544" s="7" t="str">
        <f t="shared" si="63"/>
        <v/>
      </c>
    </row>
    <row r="545" spans="1:18" ht="18.75" x14ac:dyDescent="0.25">
      <c r="A545" s="30"/>
      <c r="B545" s="59"/>
      <c r="C545" s="22"/>
      <c r="E545" s="23" t="str">
        <f>IFERROR(VLOOKUP(C545,Table1[[كود]:[الصنف]],3,0),"")</f>
        <v/>
      </c>
      <c r="G545" s="121" t="str">
        <f>IFERROR(INDEX(Table1[سعر البيع],MATCH(C545,Table1[كود],0)),"")</f>
        <v/>
      </c>
      <c r="I545" s="125" t="str">
        <f t="shared" si="57"/>
        <v/>
      </c>
      <c r="J545" s="35"/>
      <c r="L545" s="112">
        <f t="shared" si="58"/>
        <v>0</v>
      </c>
      <c r="N545" s="5" t="str">
        <f t="shared" si="59"/>
        <v/>
      </c>
      <c r="O545" s="91" t="str">
        <f t="shared" si="60"/>
        <v/>
      </c>
      <c r="P545" s="91" t="str">
        <f t="shared" si="61"/>
        <v/>
      </c>
      <c r="Q545" s="91" t="str">
        <f t="shared" si="62"/>
        <v/>
      </c>
      <c r="R545" s="7" t="str">
        <f t="shared" si="63"/>
        <v/>
      </c>
    </row>
    <row r="546" spans="1:18" ht="18.75" x14ac:dyDescent="0.25">
      <c r="A546" s="30"/>
      <c r="B546" s="59"/>
      <c r="C546" s="22"/>
      <c r="E546" s="23" t="str">
        <f>IFERROR(VLOOKUP(C546,Table1[[كود]:[الصنف]],3,0),"")</f>
        <v/>
      </c>
      <c r="G546" s="121" t="str">
        <f>IFERROR(INDEX(Table1[سعر البيع],MATCH(C546,Table1[كود],0)),"")</f>
        <v/>
      </c>
      <c r="I546" s="125" t="str">
        <f t="shared" si="57"/>
        <v/>
      </c>
      <c r="J546" s="35"/>
      <c r="L546" s="112">
        <f t="shared" si="58"/>
        <v>0</v>
      </c>
      <c r="N546" s="5" t="str">
        <f t="shared" si="59"/>
        <v/>
      </c>
      <c r="O546" s="91" t="str">
        <f t="shared" si="60"/>
        <v/>
      </c>
      <c r="P546" s="91" t="str">
        <f t="shared" si="61"/>
        <v/>
      </c>
      <c r="Q546" s="91" t="str">
        <f t="shared" si="62"/>
        <v/>
      </c>
      <c r="R546" s="7" t="str">
        <f t="shared" si="63"/>
        <v/>
      </c>
    </row>
    <row r="547" spans="1:18" ht="18.75" x14ac:dyDescent="0.25">
      <c r="A547" s="30"/>
      <c r="B547" s="59"/>
      <c r="C547" s="22"/>
      <c r="E547" s="23" t="str">
        <f>IFERROR(VLOOKUP(C547,Table1[[كود]:[الصنف]],3,0),"")</f>
        <v/>
      </c>
      <c r="G547" s="121" t="str">
        <f>IFERROR(INDEX(Table1[سعر البيع],MATCH(C547,Table1[كود],0)),"")</f>
        <v/>
      </c>
      <c r="I547" s="125" t="str">
        <f t="shared" si="57"/>
        <v/>
      </c>
      <c r="J547" s="35"/>
      <c r="L547" s="112">
        <f t="shared" si="58"/>
        <v>0</v>
      </c>
      <c r="N547" s="5" t="str">
        <f t="shared" si="59"/>
        <v/>
      </c>
      <c r="O547" s="91" t="str">
        <f t="shared" si="60"/>
        <v/>
      </c>
      <c r="P547" s="91" t="str">
        <f t="shared" si="61"/>
        <v/>
      </c>
      <c r="Q547" s="91" t="str">
        <f t="shared" si="62"/>
        <v/>
      </c>
      <c r="R547" s="7" t="str">
        <f t="shared" si="63"/>
        <v/>
      </c>
    </row>
    <row r="548" spans="1:18" ht="18.75" x14ac:dyDescent="0.25">
      <c r="A548" s="30"/>
      <c r="B548" s="59"/>
      <c r="C548" s="22"/>
      <c r="E548" s="23" t="str">
        <f>IFERROR(VLOOKUP(C548,Table1[[كود]:[الصنف]],3,0),"")</f>
        <v/>
      </c>
      <c r="G548" s="121" t="str">
        <f>IFERROR(INDEX(Table1[سعر البيع],MATCH(C548,Table1[كود],0)),"")</f>
        <v/>
      </c>
      <c r="I548" s="125" t="str">
        <f t="shared" si="57"/>
        <v/>
      </c>
      <c r="J548" s="35"/>
      <c r="L548" s="112">
        <f t="shared" si="58"/>
        <v>0</v>
      </c>
      <c r="N548" s="5" t="str">
        <f t="shared" si="59"/>
        <v/>
      </c>
      <c r="O548" s="91" t="str">
        <f t="shared" si="60"/>
        <v/>
      </c>
      <c r="P548" s="91" t="str">
        <f t="shared" si="61"/>
        <v/>
      </c>
      <c r="Q548" s="91" t="str">
        <f t="shared" si="62"/>
        <v/>
      </c>
      <c r="R548" s="7" t="str">
        <f t="shared" si="63"/>
        <v/>
      </c>
    </row>
    <row r="549" spans="1:18" ht="18.75" x14ac:dyDescent="0.25">
      <c r="A549" s="30"/>
      <c r="B549" s="59"/>
      <c r="C549" s="22"/>
      <c r="E549" s="23" t="str">
        <f>IFERROR(VLOOKUP(C549,Table1[[كود]:[الصنف]],3,0),"")</f>
        <v/>
      </c>
      <c r="G549" s="121" t="str">
        <f>IFERROR(INDEX(Table1[سعر البيع],MATCH(C549,Table1[كود],0)),"")</f>
        <v/>
      </c>
      <c r="I549" s="125" t="str">
        <f t="shared" si="57"/>
        <v/>
      </c>
      <c r="J549" s="35"/>
      <c r="L549" s="112">
        <f t="shared" si="58"/>
        <v>0</v>
      </c>
      <c r="N549" s="5" t="str">
        <f t="shared" si="59"/>
        <v/>
      </c>
      <c r="O549" s="91" t="str">
        <f t="shared" si="60"/>
        <v/>
      </c>
      <c r="P549" s="91" t="str">
        <f t="shared" si="61"/>
        <v/>
      </c>
      <c r="Q549" s="91" t="str">
        <f t="shared" si="62"/>
        <v/>
      </c>
      <c r="R549" s="7" t="str">
        <f t="shared" si="63"/>
        <v/>
      </c>
    </row>
    <row r="550" spans="1:18" ht="18.75" x14ac:dyDescent="0.25">
      <c r="A550" s="30"/>
      <c r="B550" s="59"/>
      <c r="C550" s="22"/>
      <c r="E550" s="23" t="str">
        <f>IFERROR(VLOOKUP(C550,Table1[[كود]:[الصنف]],3,0),"")</f>
        <v/>
      </c>
      <c r="G550" s="121" t="str">
        <f>IFERROR(INDEX(Table1[سعر البيع],MATCH(C550,Table1[كود],0)),"")</f>
        <v/>
      </c>
      <c r="I550" s="125" t="str">
        <f t="shared" si="57"/>
        <v/>
      </c>
      <c r="J550" s="35"/>
      <c r="L550" s="112">
        <f t="shared" si="58"/>
        <v>0</v>
      </c>
      <c r="N550" s="5" t="str">
        <f t="shared" si="59"/>
        <v/>
      </c>
      <c r="O550" s="91" t="str">
        <f t="shared" si="60"/>
        <v/>
      </c>
      <c r="P550" s="91" t="str">
        <f t="shared" si="61"/>
        <v/>
      </c>
      <c r="Q550" s="91" t="str">
        <f t="shared" si="62"/>
        <v/>
      </c>
      <c r="R550" s="7" t="str">
        <f t="shared" si="63"/>
        <v/>
      </c>
    </row>
    <row r="551" spans="1:18" ht="18.75" x14ac:dyDescent="0.25">
      <c r="A551" s="30"/>
      <c r="B551" s="59"/>
      <c r="C551" s="22"/>
      <c r="E551" s="23" t="str">
        <f>IFERROR(VLOOKUP(C551,Table1[[كود]:[الصنف]],3,0),"")</f>
        <v/>
      </c>
      <c r="G551" s="121" t="str">
        <f>IFERROR(INDEX(Table1[سعر البيع],MATCH(C551,Table1[كود],0)),"")</f>
        <v/>
      </c>
      <c r="I551" s="125" t="str">
        <f t="shared" si="57"/>
        <v/>
      </c>
      <c r="J551" s="35"/>
      <c r="L551" s="112">
        <f t="shared" si="58"/>
        <v>0</v>
      </c>
      <c r="N551" s="5" t="str">
        <f t="shared" si="59"/>
        <v/>
      </c>
      <c r="O551" s="91" t="str">
        <f t="shared" si="60"/>
        <v/>
      </c>
      <c r="P551" s="91" t="str">
        <f t="shared" si="61"/>
        <v/>
      </c>
      <c r="Q551" s="91" t="str">
        <f t="shared" si="62"/>
        <v/>
      </c>
      <c r="R551" s="7" t="str">
        <f t="shared" si="63"/>
        <v/>
      </c>
    </row>
    <row r="552" spans="1:18" ht="18.75" x14ac:dyDescent="0.25">
      <c r="A552" s="30"/>
      <c r="B552" s="59"/>
      <c r="C552" s="22"/>
      <c r="E552" s="23" t="str">
        <f>IFERROR(VLOOKUP(C552,Table1[[كود]:[الصنف]],3,0),"")</f>
        <v/>
      </c>
      <c r="G552" s="121" t="str">
        <f>IFERROR(INDEX(Table1[سعر البيع],MATCH(C552,Table1[كود],0)),"")</f>
        <v/>
      </c>
      <c r="I552" s="125" t="str">
        <f t="shared" ref="I552:I615" si="64">IFERROR((G552*F552)-H552,"")</f>
        <v/>
      </c>
      <c r="J552" s="35"/>
      <c r="L552" s="112">
        <f t="shared" si="58"/>
        <v>0</v>
      </c>
      <c r="N552" s="5" t="str">
        <f t="shared" si="59"/>
        <v/>
      </c>
      <c r="O552" s="91" t="str">
        <f t="shared" si="60"/>
        <v/>
      </c>
      <c r="P552" s="91" t="str">
        <f t="shared" si="61"/>
        <v/>
      </c>
      <c r="Q552" s="91" t="str">
        <f t="shared" si="62"/>
        <v/>
      </c>
      <c r="R552" s="7" t="str">
        <f t="shared" si="63"/>
        <v/>
      </c>
    </row>
    <row r="553" spans="1:18" ht="18.75" x14ac:dyDescent="0.25">
      <c r="A553" s="30"/>
      <c r="B553" s="59"/>
      <c r="C553" s="22"/>
      <c r="E553" s="23" t="str">
        <f>IFERROR(VLOOKUP(C553,Table1[[كود]:[الصنف]],3,0),"")</f>
        <v/>
      </c>
      <c r="G553" s="121" t="str">
        <f>IFERROR(INDEX(Table1[سعر البيع],MATCH(C553,Table1[كود],0)),"")</f>
        <v/>
      </c>
      <c r="I553" s="125" t="str">
        <f t="shared" si="64"/>
        <v/>
      </c>
      <c r="J553" s="35"/>
      <c r="L553" s="112">
        <f t="shared" ref="L553:L616" si="65">SUM(J553,K553/10,H553)</f>
        <v>0</v>
      </c>
      <c r="N553" s="5" t="str">
        <f t="shared" si="59"/>
        <v/>
      </c>
      <c r="O553" s="91" t="str">
        <f t="shared" si="60"/>
        <v/>
      </c>
      <c r="P553" s="91" t="str">
        <f t="shared" si="61"/>
        <v/>
      </c>
      <c r="Q553" s="91" t="str">
        <f t="shared" si="62"/>
        <v/>
      </c>
      <c r="R553" s="7" t="str">
        <f t="shared" si="63"/>
        <v/>
      </c>
    </row>
    <row r="554" spans="1:18" ht="18.75" x14ac:dyDescent="0.25">
      <c r="A554" s="30"/>
      <c r="B554" s="59"/>
      <c r="C554" s="22"/>
      <c r="E554" s="23" t="str">
        <f>IFERROR(VLOOKUP(C554,Table1[[كود]:[الصنف]],3,0),"")</f>
        <v/>
      </c>
      <c r="G554" s="121" t="str">
        <f>IFERROR(INDEX(Table1[سعر البيع],MATCH(C554,Table1[كود],0)),"")</f>
        <v/>
      </c>
      <c r="I554" s="125" t="str">
        <f t="shared" si="64"/>
        <v/>
      </c>
      <c r="J554" s="35"/>
      <c r="L554" s="112">
        <f t="shared" si="65"/>
        <v>0</v>
      </c>
      <c r="N554" s="5" t="str">
        <f t="shared" si="59"/>
        <v/>
      </c>
      <c r="O554" s="91" t="str">
        <f t="shared" si="60"/>
        <v/>
      </c>
      <c r="P554" s="91" t="str">
        <f t="shared" si="61"/>
        <v/>
      </c>
      <c r="Q554" s="91" t="str">
        <f t="shared" si="62"/>
        <v/>
      </c>
      <c r="R554" s="7" t="str">
        <f t="shared" si="63"/>
        <v/>
      </c>
    </row>
    <row r="555" spans="1:18" ht="18.75" x14ac:dyDescent="0.25">
      <c r="A555" s="30"/>
      <c r="B555" s="59"/>
      <c r="C555" s="22"/>
      <c r="E555" s="23" t="str">
        <f>IFERROR(VLOOKUP(C555,Table1[[كود]:[الصنف]],3,0),"")</f>
        <v/>
      </c>
      <c r="G555" s="121" t="str">
        <f>IFERROR(INDEX(Table1[سعر البيع],MATCH(C555,Table1[كود],0)),"")</f>
        <v/>
      </c>
      <c r="I555" s="125" t="str">
        <f t="shared" si="64"/>
        <v/>
      </c>
      <c r="J555" s="35"/>
      <c r="L555" s="112">
        <f t="shared" si="65"/>
        <v>0</v>
      </c>
      <c r="N555" s="5" t="str">
        <f t="shared" si="59"/>
        <v/>
      </c>
      <c r="O555" s="91" t="str">
        <f t="shared" si="60"/>
        <v/>
      </c>
      <c r="P555" s="91" t="str">
        <f t="shared" si="61"/>
        <v/>
      </c>
      <c r="Q555" s="91" t="str">
        <f t="shared" si="62"/>
        <v/>
      </c>
      <c r="R555" s="7" t="str">
        <f t="shared" si="63"/>
        <v/>
      </c>
    </row>
    <row r="556" spans="1:18" ht="18.75" x14ac:dyDescent="0.25">
      <c r="A556" s="30"/>
      <c r="B556" s="59"/>
      <c r="C556" s="22"/>
      <c r="E556" s="23" t="str">
        <f>IFERROR(VLOOKUP(C556,Table1[[كود]:[الصنف]],3,0),"")</f>
        <v/>
      </c>
      <c r="G556" s="121" t="str">
        <f>IFERROR(INDEX(Table1[سعر البيع],MATCH(C556,Table1[كود],0)),"")</f>
        <v/>
      </c>
      <c r="I556" s="125" t="str">
        <f t="shared" si="64"/>
        <v/>
      </c>
      <c r="J556" s="35"/>
      <c r="L556" s="112">
        <f t="shared" si="65"/>
        <v>0</v>
      </c>
      <c r="N556" s="5" t="str">
        <f t="shared" si="59"/>
        <v/>
      </c>
      <c r="O556" s="91" t="str">
        <f t="shared" si="60"/>
        <v/>
      </c>
      <c r="P556" s="91" t="str">
        <f t="shared" si="61"/>
        <v/>
      </c>
      <c r="Q556" s="91" t="str">
        <f t="shared" si="62"/>
        <v/>
      </c>
      <c r="R556" s="7" t="str">
        <f t="shared" si="63"/>
        <v/>
      </c>
    </row>
    <row r="557" spans="1:18" ht="18.75" x14ac:dyDescent="0.25">
      <c r="A557" s="30"/>
      <c r="B557" s="59"/>
      <c r="C557" s="22"/>
      <c r="E557" s="23" t="str">
        <f>IFERROR(VLOOKUP(C557,Table1[[كود]:[الصنف]],3,0),"")</f>
        <v/>
      </c>
      <c r="G557" s="121" t="str">
        <f>IFERROR(INDEX(Table1[سعر البيع],MATCH(C557,Table1[كود],0)),"")</f>
        <v/>
      </c>
      <c r="I557" s="125" t="str">
        <f t="shared" si="64"/>
        <v/>
      </c>
      <c r="J557" s="35"/>
      <c r="L557" s="112">
        <f t="shared" si="65"/>
        <v>0</v>
      </c>
      <c r="N557" s="5" t="str">
        <f t="shared" si="59"/>
        <v/>
      </c>
      <c r="O557" s="91" t="str">
        <f t="shared" si="60"/>
        <v/>
      </c>
      <c r="P557" s="91" t="str">
        <f t="shared" si="61"/>
        <v/>
      </c>
      <c r="Q557" s="91" t="str">
        <f t="shared" si="62"/>
        <v/>
      </c>
      <c r="R557" s="7" t="str">
        <f t="shared" si="63"/>
        <v/>
      </c>
    </row>
    <row r="558" spans="1:18" ht="18.75" x14ac:dyDescent="0.25">
      <c r="A558" s="30"/>
      <c r="B558" s="59"/>
      <c r="C558" s="22"/>
      <c r="E558" s="23" t="str">
        <f>IFERROR(VLOOKUP(C558,Table1[[كود]:[الصنف]],3,0),"")</f>
        <v/>
      </c>
      <c r="G558" s="121" t="str">
        <f>IFERROR(INDEX(Table1[سعر البيع],MATCH(C558,Table1[كود],0)),"")</f>
        <v/>
      </c>
      <c r="I558" s="125" t="str">
        <f t="shared" si="64"/>
        <v/>
      </c>
      <c r="J558" s="35"/>
      <c r="L558" s="112">
        <f t="shared" si="65"/>
        <v>0</v>
      </c>
      <c r="N558" s="5" t="str">
        <f t="shared" si="59"/>
        <v/>
      </c>
      <c r="O558" s="91" t="str">
        <f t="shared" si="60"/>
        <v/>
      </c>
      <c r="P558" s="91" t="str">
        <f t="shared" si="61"/>
        <v/>
      </c>
      <c r="Q558" s="91" t="str">
        <f t="shared" si="62"/>
        <v/>
      </c>
      <c r="R558" s="7" t="str">
        <f t="shared" si="63"/>
        <v/>
      </c>
    </row>
    <row r="559" spans="1:18" ht="18.75" x14ac:dyDescent="0.25">
      <c r="A559" s="30"/>
      <c r="B559" s="59"/>
      <c r="C559" s="22"/>
      <c r="E559" s="23" t="str">
        <f>IFERROR(VLOOKUP(C559,Table1[[كود]:[الصنف]],3,0),"")</f>
        <v/>
      </c>
      <c r="G559" s="121" t="str">
        <f>IFERROR(INDEX(Table1[سعر البيع],MATCH(C559,Table1[كود],0)),"")</f>
        <v/>
      </c>
      <c r="I559" s="125" t="str">
        <f t="shared" si="64"/>
        <v/>
      </c>
      <c r="J559" s="35"/>
      <c r="L559" s="112">
        <f t="shared" si="65"/>
        <v>0</v>
      </c>
      <c r="N559" s="5" t="str">
        <f t="shared" si="59"/>
        <v/>
      </c>
      <c r="O559" s="91" t="str">
        <f t="shared" si="60"/>
        <v/>
      </c>
      <c r="P559" s="91" t="str">
        <f t="shared" si="61"/>
        <v/>
      </c>
      <c r="Q559" s="91" t="str">
        <f t="shared" si="62"/>
        <v/>
      </c>
      <c r="R559" s="7" t="str">
        <f t="shared" si="63"/>
        <v/>
      </c>
    </row>
    <row r="560" spans="1:18" ht="18.75" x14ac:dyDescent="0.25">
      <c r="A560" s="30"/>
      <c r="B560" s="59"/>
      <c r="C560" s="22"/>
      <c r="E560" s="23" t="str">
        <f>IFERROR(VLOOKUP(C560,Table1[[كود]:[الصنف]],3,0),"")</f>
        <v/>
      </c>
      <c r="G560" s="121" t="str">
        <f>IFERROR(INDEX(Table1[سعر البيع],MATCH(C560,Table1[كود],0)),"")</f>
        <v/>
      </c>
      <c r="I560" s="125" t="str">
        <f t="shared" si="64"/>
        <v/>
      </c>
      <c r="J560" s="35"/>
      <c r="L560" s="112">
        <f t="shared" si="65"/>
        <v>0</v>
      </c>
      <c r="N560" s="5" t="str">
        <f t="shared" si="59"/>
        <v/>
      </c>
      <c r="O560" s="91" t="str">
        <f t="shared" si="60"/>
        <v/>
      </c>
      <c r="P560" s="91" t="str">
        <f t="shared" si="61"/>
        <v/>
      </c>
      <c r="Q560" s="91" t="str">
        <f t="shared" si="62"/>
        <v/>
      </c>
      <c r="R560" s="7" t="str">
        <f t="shared" si="63"/>
        <v/>
      </c>
    </row>
    <row r="561" spans="1:18" ht="18.75" x14ac:dyDescent="0.25">
      <c r="A561" s="30"/>
      <c r="B561" s="59"/>
      <c r="C561" s="22"/>
      <c r="E561" s="23" t="str">
        <f>IFERROR(VLOOKUP(C561,Table1[[كود]:[الصنف]],3,0),"")</f>
        <v/>
      </c>
      <c r="G561" s="121" t="str">
        <f>IFERROR(INDEX(Table1[سعر البيع],MATCH(C561,Table1[كود],0)),"")</f>
        <v/>
      </c>
      <c r="I561" s="125" t="str">
        <f t="shared" si="64"/>
        <v/>
      </c>
      <c r="J561" s="35"/>
      <c r="L561" s="112">
        <f t="shared" si="65"/>
        <v>0</v>
      </c>
      <c r="N561" s="5" t="str">
        <f t="shared" si="59"/>
        <v/>
      </c>
      <c r="O561" s="91" t="str">
        <f t="shared" si="60"/>
        <v/>
      </c>
      <c r="P561" s="91" t="str">
        <f t="shared" si="61"/>
        <v/>
      </c>
      <c r="Q561" s="91" t="str">
        <f t="shared" si="62"/>
        <v/>
      </c>
      <c r="R561" s="7" t="str">
        <f t="shared" si="63"/>
        <v/>
      </c>
    </row>
    <row r="562" spans="1:18" ht="18.75" x14ac:dyDescent="0.25">
      <c r="A562" s="30"/>
      <c r="B562" s="59"/>
      <c r="C562" s="22"/>
      <c r="E562" s="23" t="str">
        <f>IFERROR(VLOOKUP(C562,Table1[[كود]:[الصنف]],3,0),"")</f>
        <v/>
      </c>
      <c r="G562" s="121" t="str">
        <f>IFERROR(INDEX(Table1[سعر البيع],MATCH(C562,Table1[كود],0)),"")</f>
        <v/>
      </c>
      <c r="I562" s="125" t="str">
        <f t="shared" si="64"/>
        <v/>
      </c>
      <c r="J562" s="35"/>
      <c r="L562" s="112">
        <f t="shared" si="65"/>
        <v>0</v>
      </c>
      <c r="N562" s="5" t="str">
        <f t="shared" si="59"/>
        <v/>
      </c>
      <c r="O562" s="91" t="str">
        <f t="shared" si="60"/>
        <v/>
      </c>
      <c r="P562" s="91" t="str">
        <f t="shared" si="61"/>
        <v/>
      </c>
      <c r="Q562" s="91" t="str">
        <f t="shared" si="62"/>
        <v/>
      </c>
      <c r="R562" s="7" t="str">
        <f t="shared" si="63"/>
        <v/>
      </c>
    </row>
    <row r="563" spans="1:18" ht="18.75" x14ac:dyDescent="0.25">
      <c r="A563" s="30"/>
      <c r="B563" s="59"/>
      <c r="C563" s="22"/>
      <c r="E563" s="23" t="str">
        <f>IFERROR(VLOOKUP(C563,Table1[[كود]:[الصنف]],3,0),"")</f>
        <v/>
      </c>
      <c r="G563" s="121" t="str">
        <f>IFERROR(INDEX(Table1[سعر البيع],MATCH(C563,Table1[كود],0)),"")</f>
        <v/>
      </c>
      <c r="I563" s="125" t="str">
        <f t="shared" si="64"/>
        <v/>
      </c>
      <c r="J563" s="35"/>
      <c r="L563" s="112">
        <f t="shared" si="65"/>
        <v>0</v>
      </c>
      <c r="N563" s="5" t="str">
        <f t="shared" si="59"/>
        <v/>
      </c>
      <c r="O563" s="91" t="str">
        <f t="shared" si="60"/>
        <v/>
      </c>
      <c r="P563" s="91" t="str">
        <f t="shared" si="61"/>
        <v/>
      </c>
      <c r="Q563" s="91" t="str">
        <f t="shared" si="62"/>
        <v/>
      </c>
      <c r="R563" s="7" t="str">
        <f t="shared" si="63"/>
        <v/>
      </c>
    </row>
    <row r="564" spans="1:18" ht="18.75" x14ac:dyDescent="0.25">
      <c r="A564" s="30"/>
      <c r="B564" s="59"/>
      <c r="C564" s="22"/>
      <c r="E564" s="23" t="str">
        <f>IFERROR(VLOOKUP(C564,Table1[[كود]:[الصنف]],3,0),"")</f>
        <v/>
      </c>
      <c r="G564" s="121" t="str">
        <f>IFERROR(INDEX(Table1[سعر البيع],MATCH(C564,Table1[كود],0)),"")</f>
        <v/>
      </c>
      <c r="I564" s="125" t="str">
        <f t="shared" si="64"/>
        <v/>
      </c>
      <c r="J564" s="35"/>
      <c r="L564" s="112">
        <f t="shared" si="65"/>
        <v>0</v>
      </c>
      <c r="N564" s="5" t="str">
        <f t="shared" si="59"/>
        <v/>
      </c>
      <c r="O564" s="91" t="str">
        <f t="shared" si="60"/>
        <v/>
      </c>
      <c r="P564" s="91" t="str">
        <f t="shared" si="61"/>
        <v/>
      </c>
      <c r="Q564" s="91" t="str">
        <f t="shared" si="62"/>
        <v/>
      </c>
      <c r="R564" s="7" t="str">
        <f t="shared" si="63"/>
        <v/>
      </c>
    </row>
    <row r="565" spans="1:18" ht="18.75" x14ac:dyDescent="0.25">
      <c r="A565" s="30"/>
      <c r="B565" s="59"/>
      <c r="C565" s="22"/>
      <c r="E565" s="23" t="str">
        <f>IFERROR(VLOOKUP(C565,Table1[[كود]:[الصنف]],3,0),"")</f>
        <v/>
      </c>
      <c r="G565" s="121" t="str">
        <f>IFERROR(INDEX(Table1[سعر البيع],MATCH(C565,Table1[كود],0)),"")</f>
        <v/>
      </c>
      <c r="I565" s="125" t="str">
        <f t="shared" si="64"/>
        <v/>
      </c>
      <c r="J565" s="35"/>
      <c r="L565" s="112">
        <f t="shared" si="65"/>
        <v>0</v>
      </c>
      <c r="N565" s="5" t="str">
        <f t="shared" si="59"/>
        <v/>
      </c>
      <c r="O565" s="91" t="str">
        <f t="shared" si="60"/>
        <v/>
      </c>
      <c r="P565" s="91" t="str">
        <f t="shared" si="61"/>
        <v/>
      </c>
      <c r="Q565" s="91" t="str">
        <f t="shared" si="62"/>
        <v/>
      </c>
      <c r="R565" s="7" t="str">
        <f t="shared" si="63"/>
        <v/>
      </c>
    </row>
    <row r="566" spans="1:18" ht="18.75" x14ac:dyDescent="0.25">
      <c r="A566" s="30"/>
      <c r="B566" s="59"/>
      <c r="C566" s="22"/>
      <c r="E566" s="23" t="str">
        <f>IFERROR(VLOOKUP(C566,Table1[[كود]:[الصنف]],3,0),"")</f>
        <v/>
      </c>
      <c r="G566" s="121" t="str">
        <f>IFERROR(INDEX(Table1[سعر البيع],MATCH(C566,Table1[كود],0)),"")</f>
        <v/>
      </c>
      <c r="I566" s="125" t="str">
        <f t="shared" si="64"/>
        <v/>
      </c>
      <c r="J566" s="35"/>
      <c r="L566" s="112">
        <f t="shared" si="65"/>
        <v>0</v>
      </c>
      <c r="N566" s="5" t="str">
        <f t="shared" si="59"/>
        <v/>
      </c>
      <c r="O566" s="91" t="str">
        <f t="shared" si="60"/>
        <v/>
      </c>
      <c r="P566" s="91" t="str">
        <f t="shared" si="61"/>
        <v/>
      </c>
      <c r="Q566" s="91" t="str">
        <f t="shared" si="62"/>
        <v/>
      </c>
      <c r="R566" s="7" t="str">
        <f t="shared" si="63"/>
        <v/>
      </c>
    </row>
    <row r="567" spans="1:18" ht="18.75" x14ac:dyDescent="0.25">
      <c r="A567" s="30"/>
      <c r="B567" s="59"/>
      <c r="C567" s="22"/>
      <c r="E567" s="23" t="str">
        <f>IFERROR(VLOOKUP(C567,Table1[[كود]:[الصنف]],3,0),"")</f>
        <v/>
      </c>
      <c r="G567" s="121" t="str">
        <f>IFERROR(INDEX(Table1[سعر البيع],MATCH(C567,Table1[كود],0)),"")</f>
        <v/>
      </c>
      <c r="I567" s="125" t="str">
        <f t="shared" si="64"/>
        <v/>
      </c>
      <c r="J567" s="35"/>
      <c r="L567" s="112">
        <f t="shared" si="65"/>
        <v>0</v>
      </c>
      <c r="N567" s="5" t="str">
        <f t="shared" si="59"/>
        <v/>
      </c>
      <c r="O567" s="91" t="str">
        <f t="shared" si="60"/>
        <v/>
      </c>
      <c r="P567" s="91" t="str">
        <f t="shared" si="61"/>
        <v/>
      </c>
      <c r="Q567" s="91" t="str">
        <f t="shared" si="62"/>
        <v/>
      </c>
      <c r="R567" s="7" t="str">
        <f t="shared" si="63"/>
        <v/>
      </c>
    </row>
    <row r="568" spans="1:18" ht="18.75" x14ac:dyDescent="0.25">
      <c r="A568" s="30"/>
      <c r="B568" s="59"/>
      <c r="C568" s="22"/>
      <c r="E568" s="23" t="str">
        <f>IFERROR(VLOOKUP(C568,Table1[[كود]:[الصنف]],3,0),"")</f>
        <v/>
      </c>
      <c r="G568" s="121" t="str">
        <f>IFERROR(INDEX(Table1[سعر البيع],MATCH(C568,Table1[كود],0)),"")</f>
        <v/>
      </c>
      <c r="I568" s="125" t="str">
        <f t="shared" si="64"/>
        <v/>
      </c>
      <c r="J568" s="35"/>
      <c r="L568" s="112">
        <f t="shared" si="65"/>
        <v>0</v>
      </c>
      <c r="N568" s="5" t="str">
        <f t="shared" si="59"/>
        <v/>
      </c>
      <c r="O568" s="91" t="str">
        <f t="shared" si="60"/>
        <v/>
      </c>
      <c r="P568" s="91" t="str">
        <f t="shared" si="61"/>
        <v/>
      </c>
      <c r="Q568" s="91" t="str">
        <f t="shared" si="62"/>
        <v/>
      </c>
      <c r="R568" s="7" t="str">
        <f t="shared" si="63"/>
        <v/>
      </c>
    </row>
    <row r="569" spans="1:18" ht="18.75" x14ac:dyDescent="0.25">
      <c r="A569" s="30"/>
      <c r="B569" s="59"/>
      <c r="C569" s="22"/>
      <c r="E569" s="23" t="str">
        <f>IFERROR(VLOOKUP(C569,Table1[[كود]:[الصنف]],3,0),"")</f>
        <v/>
      </c>
      <c r="G569" s="121" t="str">
        <f>IFERROR(INDEX(Table1[سعر البيع],MATCH(C569,Table1[كود],0)),"")</f>
        <v/>
      </c>
      <c r="I569" s="125" t="str">
        <f t="shared" si="64"/>
        <v/>
      </c>
      <c r="J569" s="35"/>
      <c r="L569" s="112">
        <f t="shared" si="65"/>
        <v>0</v>
      </c>
      <c r="N569" s="5" t="str">
        <f t="shared" si="59"/>
        <v/>
      </c>
      <c r="O569" s="91" t="str">
        <f t="shared" si="60"/>
        <v/>
      </c>
      <c r="P569" s="91" t="str">
        <f t="shared" si="61"/>
        <v/>
      </c>
      <c r="Q569" s="91" t="str">
        <f t="shared" si="62"/>
        <v/>
      </c>
      <c r="R569" s="7" t="str">
        <f t="shared" si="63"/>
        <v/>
      </c>
    </row>
    <row r="570" spans="1:18" ht="18.75" x14ac:dyDescent="0.25">
      <c r="A570" s="30"/>
      <c r="B570" s="59"/>
      <c r="C570" s="22"/>
      <c r="E570" s="23" t="str">
        <f>IFERROR(VLOOKUP(C570,Table1[[كود]:[الصنف]],3,0),"")</f>
        <v/>
      </c>
      <c r="G570" s="121" t="str">
        <f>IFERROR(INDEX(Table1[سعر البيع],MATCH(C570,Table1[كود],0)),"")</f>
        <v/>
      </c>
      <c r="I570" s="125" t="str">
        <f t="shared" si="64"/>
        <v/>
      </c>
      <c r="J570" s="35"/>
      <c r="L570" s="112">
        <f t="shared" si="65"/>
        <v>0</v>
      </c>
      <c r="N570" s="5" t="str">
        <f t="shared" si="59"/>
        <v/>
      </c>
      <c r="O570" s="91" t="str">
        <f t="shared" si="60"/>
        <v/>
      </c>
      <c r="P570" s="91" t="str">
        <f t="shared" si="61"/>
        <v/>
      </c>
      <c r="Q570" s="91" t="str">
        <f t="shared" si="62"/>
        <v/>
      </c>
      <c r="R570" s="7" t="str">
        <f t="shared" si="63"/>
        <v/>
      </c>
    </row>
    <row r="571" spans="1:18" ht="18.75" x14ac:dyDescent="0.25">
      <c r="A571" s="30"/>
      <c r="B571" s="59"/>
      <c r="C571" s="22"/>
      <c r="E571" s="23" t="str">
        <f>IFERROR(VLOOKUP(C571,Table1[[كود]:[الصنف]],3,0),"")</f>
        <v/>
      </c>
      <c r="G571" s="121" t="str">
        <f>IFERROR(INDEX(Table1[سعر البيع],MATCH(C571,Table1[كود],0)),"")</f>
        <v/>
      </c>
      <c r="I571" s="125" t="str">
        <f t="shared" si="64"/>
        <v/>
      </c>
      <c r="J571" s="35"/>
      <c r="L571" s="112">
        <f t="shared" si="65"/>
        <v>0</v>
      </c>
      <c r="N571" s="5" t="str">
        <f t="shared" si="59"/>
        <v/>
      </c>
      <c r="O571" s="91" t="str">
        <f t="shared" si="60"/>
        <v/>
      </c>
      <c r="P571" s="91" t="str">
        <f t="shared" si="61"/>
        <v/>
      </c>
      <c r="Q571" s="91" t="str">
        <f t="shared" si="62"/>
        <v/>
      </c>
      <c r="R571" s="7" t="str">
        <f t="shared" si="63"/>
        <v/>
      </c>
    </row>
    <row r="572" spans="1:18" ht="18.75" x14ac:dyDescent="0.25">
      <c r="A572" s="30"/>
      <c r="B572" s="59"/>
      <c r="C572" s="22"/>
      <c r="E572" s="23" t="str">
        <f>IFERROR(VLOOKUP(C572,Table1[[كود]:[الصنف]],3,0),"")</f>
        <v/>
      </c>
      <c r="G572" s="121" t="str">
        <f>IFERROR(INDEX(Table1[سعر البيع],MATCH(C572,Table1[كود],0)),"")</f>
        <v/>
      </c>
      <c r="I572" s="125" t="str">
        <f t="shared" si="64"/>
        <v/>
      </c>
      <c r="J572" s="35"/>
      <c r="L572" s="112">
        <f t="shared" si="65"/>
        <v>0</v>
      </c>
      <c r="N572" s="5" t="str">
        <f t="shared" si="59"/>
        <v/>
      </c>
      <c r="O572" s="91" t="str">
        <f t="shared" si="60"/>
        <v/>
      </c>
      <c r="P572" s="91" t="str">
        <f t="shared" si="61"/>
        <v/>
      </c>
      <c r="Q572" s="91" t="str">
        <f t="shared" si="62"/>
        <v/>
      </c>
      <c r="R572" s="7" t="str">
        <f t="shared" si="63"/>
        <v/>
      </c>
    </row>
    <row r="573" spans="1:18" ht="18.75" x14ac:dyDescent="0.25">
      <c r="A573" s="30"/>
      <c r="B573" s="59"/>
      <c r="C573" s="22"/>
      <c r="E573" s="23" t="str">
        <f>IFERROR(VLOOKUP(C573,Table1[[كود]:[الصنف]],3,0),"")</f>
        <v/>
      </c>
      <c r="G573" s="121" t="str">
        <f>IFERROR(INDEX(Table1[سعر البيع],MATCH(C573,Table1[كود],0)),"")</f>
        <v/>
      </c>
      <c r="I573" s="125" t="str">
        <f t="shared" si="64"/>
        <v/>
      </c>
      <c r="J573" s="35"/>
      <c r="L573" s="112">
        <f t="shared" si="65"/>
        <v>0</v>
      </c>
      <c r="N573" s="5" t="str">
        <f t="shared" si="59"/>
        <v/>
      </c>
      <c r="O573" s="91" t="str">
        <f t="shared" si="60"/>
        <v/>
      </c>
      <c r="P573" s="91" t="str">
        <f t="shared" si="61"/>
        <v/>
      </c>
      <c r="Q573" s="91" t="str">
        <f t="shared" si="62"/>
        <v/>
      </c>
      <c r="R573" s="7" t="str">
        <f t="shared" si="63"/>
        <v/>
      </c>
    </row>
    <row r="574" spans="1:18" ht="18.75" x14ac:dyDescent="0.25">
      <c r="A574" s="30"/>
      <c r="B574" s="59"/>
      <c r="C574" s="22"/>
      <c r="E574" s="23" t="str">
        <f>IFERROR(VLOOKUP(C574,Table1[[كود]:[الصنف]],3,0),"")</f>
        <v/>
      </c>
      <c r="G574" s="121" t="str">
        <f>IFERROR(INDEX(Table1[سعر البيع],MATCH(C574,Table1[كود],0)),"")</f>
        <v/>
      </c>
      <c r="I574" s="125" t="str">
        <f t="shared" si="64"/>
        <v/>
      </c>
      <c r="J574" s="35"/>
      <c r="L574" s="112">
        <f t="shared" si="65"/>
        <v>0</v>
      </c>
      <c r="N574" s="5" t="str">
        <f t="shared" si="59"/>
        <v/>
      </c>
      <c r="O574" s="91" t="str">
        <f t="shared" si="60"/>
        <v/>
      </c>
      <c r="P574" s="91" t="str">
        <f t="shared" si="61"/>
        <v/>
      </c>
      <c r="Q574" s="91" t="str">
        <f t="shared" si="62"/>
        <v/>
      </c>
      <c r="R574" s="7" t="str">
        <f t="shared" si="63"/>
        <v/>
      </c>
    </row>
    <row r="575" spans="1:18" ht="18.75" x14ac:dyDescent="0.25">
      <c r="A575" s="30"/>
      <c r="B575" s="59"/>
      <c r="C575" s="22"/>
      <c r="E575" s="23" t="str">
        <f>IFERROR(VLOOKUP(C575,Table1[[كود]:[الصنف]],3,0),"")</f>
        <v/>
      </c>
      <c r="G575" s="121" t="str">
        <f>IFERROR(INDEX(Table1[سعر البيع],MATCH(C575,Table1[كود],0)),"")</f>
        <v/>
      </c>
      <c r="I575" s="125" t="str">
        <f t="shared" si="64"/>
        <v/>
      </c>
      <c r="J575" s="35"/>
      <c r="L575" s="112">
        <f t="shared" si="65"/>
        <v>0</v>
      </c>
      <c r="N575" s="5" t="str">
        <f t="shared" si="59"/>
        <v/>
      </c>
      <c r="O575" s="91" t="str">
        <f t="shared" si="60"/>
        <v/>
      </c>
      <c r="P575" s="91" t="str">
        <f t="shared" si="61"/>
        <v/>
      </c>
      <c r="Q575" s="91" t="str">
        <f t="shared" si="62"/>
        <v/>
      </c>
      <c r="R575" s="7" t="str">
        <f t="shared" si="63"/>
        <v/>
      </c>
    </row>
    <row r="576" spans="1:18" ht="18.75" x14ac:dyDescent="0.25">
      <c r="A576" s="30"/>
      <c r="B576" s="59"/>
      <c r="C576" s="22"/>
      <c r="E576" s="23" t="str">
        <f>IFERROR(VLOOKUP(C576,Table1[[كود]:[الصنف]],3,0),"")</f>
        <v/>
      </c>
      <c r="G576" s="121" t="str">
        <f>IFERROR(INDEX(Table1[سعر البيع],MATCH(C576,Table1[كود],0)),"")</f>
        <v/>
      </c>
      <c r="I576" s="125" t="str">
        <f t="shared" si="64"/>
        <v/>
      </c>
      <c r="J576" s="35"/>
      <c r="L576" s="112">
        <f t="shared" si="65"/>
        <v>0</v>
      </c>
      <c r="N576" s="5" t="str">
        <f t="shared" si="59"/>
        <v/>
      </c>
      <c r="O576" s="91" t="str">
        <f t="shared" si="60"/>
        <v/>
      </c>
      <c r="P576" s="91" t="str">
        <f t="shared" si="61"/>
        <v/>
      </c>
      <c r="Q576" s="91" t="str">
        <f t="shared" si="62"/>
        <v/>
      </c>
      <c r="R576" s="7" t="str">
        <f t="shared" si="63"/>
        <v/>
      </c>
    </row>
    <row r="577" spans="1:18" ht="18.75" x14ac:dyDescent="0.25">
      <c r="A577" s="30"/>
      <c r="B577" s="59"/>
      <c r="C577" s="22"/>
      <c r="E577" s="23" t="str">
        <f>IFERROR(VLOOKUP(C577,Table1[[كود]:[الصنف]],3,0),"")</f>
        <v/>
      </c>
      <c r="G577" s="121" t="str">
        <f>IFERROR(INDEX(Table1[سعر البيع],MATCH(C577,Table1[كود],0)),"")</f>
        <v/>
      </c>
      <c r="I577" s="125" t="str">
        <f t="shared" si="64"/>
        <v/>
      </c>
      <c r="J577" s="35"/>
      <c r="L577" s="112">
        <f t="shared" si="65"/>
        <v>0</v>
      </c>
      <c r="N577" s="5" t="str">
        <f t="shared" si="59"/>
        <v/>
      </c>
      <c r="O577" s="91" t="str">
        <f t="shared" si="60"/>
        <v/>
      </c>
      <c r="P577" s="91" t="str">
        <f t="shared" si="61"/>
        <v/>
      </c>
      <c r="Q577" s="91" t="str">
        <f t="shared" si="62"/>
        <v/>
      </c>
      <c r="R577" s="7" t="str">
        <f t="shared" si="63"/>
        <v/>
      </c>
    </row>
    <row r="578" spans="1:18" ht="18.75" x14ac:dyDescent="0.25">
      <c r="A578" s="30"/>
      <c r="B578" s="59"/>
      <c r="C578" s="22"/>
      <c r="E578" s="23" t="str">
        <f>IFERROR(VLOOKUP(C578,Table1[[كود]:[الصنف]],3,0),"")</f>
        <v/>
      </c>
      <c r="G578" s="121" t="str">
        <f>IFERROR(INDEX(Table1[سعر البيع],MATCH(C578,Table1[كود],0)),"")</f>
        <v/>
      </c>
      <c r="I578" s="125" t="str">
        <f t="shared" si="64"/>
        <v/>
      </c>
      <c r="J578" s="35"/>
      <c r="L578" s="112">
        <f t="shared" si="65"/>
        <v>0</v>
      </c>
      <c r="N578" s="5" t="str">
        <f t="shared" ref="N578:N641" si="66">IFERROR(VLOOKUP(M578,Ctable,2,0),"")</f>
        <v/>
      </c>
      <c r="O578" s="91" t="str">
        <f t="shared" ref="O578:O641" si="67">IFERROR(VLOOKUP(M578,Ctable,3,0),"")</f>
        <v/>
      </c>
      <c r="P578" s="91" t="str">
        <f t="shared" ref="P578:P641" si="68">IFERROR(VLOOKUP(M578,Ctable,6,0),"")</f>
        <v/>
      </c>
      <c r="Q578" s="91" t="str">
        <f t="shared" ref="Q578:Q641" si="69">IFERROR(VLOOKUP(M578,Ctable,7,0),"")</f>
        <v/>
      </c>
      <c r="R578" s="7" t="str">
        <f t="shared" ref="R578:R641" si="70">IFERROR(VLOOKUP(M578,Ctable,4,0),"")</f>
        <v/>
      </c>
    </row>
    <row r="579" spans="1:18" ht="18.75" x14ac:dyDescent="0.25">
      <c r="A579" s="30"/>
      <c r="B579" s="59"/>
      <c r="C579" s="22"/>
      <c r="E579" s="23" t="str">
        <f>IFERROR(VLOOKUP(C579,Table1[[كود]:[الصنف]],3,0),"")</f>
        <v/>
      </c>
      <c r="G579" s="121" t="str">
        <f>IFERROR(INDEX(Table1[سعر البيع],MATCH(C579,Table1[كود],0)),"")</f>
        <v/>
      </c>
      <c r="I579" s="125" t="str">
        <f t="shared" si="64"/>
        <v/>
      </c>
      <c r="J579" s="35"/>
      <c r="L579" s="112">
        <f t="shared" si="65"/>
        <v>0</v>
      </c>
      <c r="N579" s="5" t="str">
        <f t="shared" si="66"/>
        <v/>
      </c>
      <c r="O579" s="91" t="str">
        <f t="shared" si="67"/>
        <v/>
      </c>
      <c r="P579" s="91" t="str">
        <f t="shared" si="68"/>
        <v/>
      </c>
      <c r="Q579" s="91" t="str">
        <f t="shared" si="69"/>
        <v/>
      </c>
      <c r="R579" s="7" t="str">
        <f t="shared" si="70"/>
        <v/>
      </c>
    </row>
    <row r="580" spans="1:18" ht="18.75" x14ac:dyDescent="0.25">
      <c r="A580" s="30"/>
      <c r="B580" s="59"/>
      <c r="C580" s="22"/>
      <c r="E580" s="23" t="str">
        <f>IFERROR(VLOOKUP(C580,Table1[[كود]:[الصنف]],3,0),"")</f>
        <v/>
      </c>
      <c r="G580" s="121" t="str">
        <f>IFERROR(INDEX(Table1[سعر البيع],MATCH(C580,Table1[كود],0)),"")</f>
        <v/>
      </c>
      <c r="I580" s="125" t="str">
        <f t="shared" si="64"/>
        <v/>
      </c>
      <c r="J580" s="35"/>
      <c r="L580" s="112">
        <f t="shared" si="65"/>
        <v>0</v>
      </c>
      <c r="N580" s="5" t="str">
        <f t="shared" si="66"/>
        <v/>
      </c>
      <c r="O580" s="91" t="str">
        <f t="shared" si="67"/>
        <v/>
      </c>
      <c r="P580" s="91" t="str">
        <f t="shared" si="68"/>
        <v/>
      </c>
      <c r="Q580" s="91" t="str">
        <f t="shared" si="69"/>
        <v/>
      </c>
      <c r="R580" s="7" t="str">
        <f t="shared" si="70"/>
        <v/>
      </c>
    </row>
    <row r="581" spans="1:18" ht="18.75" x14ac:dyDescent="0.25">
      <c r="A581" s="30"/>
      <c r="B581" s="59"/>
      <c r="C581" s="22"/>
      <c r="E581" s="23" t="str">
        <f>IFERROR(VLOOKUP(C581,Table1[[كود]:[الصنف]],3,0),"")</f>
        <v/>
      </c>
      <c r="G581" s="121" t="str">
        <f>IFERROR(INDEX(Table1[سعر البيع],MATCH(C581,Table1[كود],0)),"")</f>
        <v/>
      </c>
      <c r="I581" s="125" t="str">
        <f t="shared" si="64"/>
        <v/>
      </c>
      <c r="J581" s="35"/>
      <c r="L581" s="112">
        <f t="shared" si="65"/>
        <v>0</v>
      </c>
      <c r="N581" s="5" t="str">
        <f t="shared" si="66"/>
        <v/>
      </c>
      <c r="O581" s="91" t="str">
        <f t="shared" si="67"/>
        <v/>
      </c>
      <c r="P581" s="91" t="str">
        <f t="shared" si="68"/>
        <v/>
      </c>
      <c r="Q581" s="91" t="str">
        <f t="shared" si="69"/>
        <v/>
      </c>
      <c r="R581" s="7" t="str">
        <f t="shared" si="70"/>
        <v/>
      </c>
    </row>
    <row r="582" spans="1:18" ht="18.75" x14ac:dyDescent="0.25">
      <c r="A582" s="30"/>
      <c r="B582" s="59"/>
      <c r="C582" s="22"/>
      <c r="E582" s="23" t="str">
        <f>IFERROR(VLOOKUP(C582,Table1[[كود]:[الصنف]],3,0),"")</f>
        <v/>
      </c>
      <c r="G582" s="121" t="str">
        <f>IFERROR(INDEX(Table1[سعر البيع],MATCH(C582,Table1[كود],0)),"")</f>
        <v/>
      </c>
      <c r="I582" s="125" t="str">
        <f t="shared" si="64"/>
        <v/>
      </c>
      <c r="J582" s="35"/>
      <c r="L582" s="112">
        <f t="shared" si="65"/>
        <v>0</v>
      </c>
      <c r="N582" s="5" t="str">
        <f t="shared" si="66"/>
        <v/>
      </c>
      <c r="O582" s="91" t="str">
        <f t="shared" si="67"/>
        <v/>
      </c>
      <c r="P582" s="91" t="str">
        <f t="shared" si="68"/>
        <v/>
      </c>
      <c r="Q582" s="91" t="str">
        <f t="shared" si="69"/>
        <v/>
      </c>
      <c r="R582" s="7" t="str">
        <f t="shared" si="70"/>
        <v/>
      </c>
    </row>
    <row r="583" spans="1:18" ht="18.75" x14ac:dyDescent="0.25">
      <c r="A583" s="30"/>
      <c r="B583" s="59"/>
      <c r="C583" s="22"/>
      <c r="E583" s="23" t="str">
        <f>IFERROR(VLOOKUP(C583,Table1[[كود]:[الصنف]],3,0),"")</f>
        <v/>
      </c>
      <c r="G583" s="121" t="str">
        <f>IFERROR(INDEX(Table1[سعر البيع],MATCH(C583,Table1[كود],0)),"")</f>
        <v/>
      </c>
      <c r="I583" s="125" t="str">
        <f t="shared" si="64"/>
        <v/>
      </c>
      <c r="J583" s="35"/>
      <c r="L583" s="112">
        <f t="shared" si="65"/>
        <v>0</v>
      </c>
      <c r="N583" s="5" t="str">
        <f t="shared" si="66"/>
        <v/>
      </c>
      <c r="O583" s="91" t="str">
        <f t="shared" si="67"/>
        <v/>
      </c>
      <c r="P583" s="91" t="str">
        <f t="shared" si="68"/>
        <v/>
      </c>
      <c r="Q583" s="91" t="str">
        <f t="shared" si="69"/>
        <v/>
      </c>
      <c r="R583" s="7" t="str">
        <f t="shared" si="70"/>
        <v/>
      </c>
    </row>
    <row r="584" spans="1:18" ht="18.75" x14ac:dyDescent="0.25">
      <c r="A584" s="30"/>
      <c r="B584" s="59"/>
      <c r="C584" s="22"/>
      <c r="E584" s="23" t="str">
        <f>IFERROR(VLOOKUP(C584,Table1[[كود]:[الصنف]],3,0),"")</f>
        <v/>
      </c>
      <c r="G584" s="121" t="str">
        <f>IFERROR(INDEX(Table1[سعر البيع],MATCH(C584,Table1[كود],0)),"")</f>
        <v/>
      </c>
      <c r="I584" s="125" t="str">
        <f t="shared" si="64"/>
        <v/>
      </c>
      <c r="J584" s="35"/>
      <c r="L584" s="112">
        <f t="shared" si="65"/>
        <v>0</v>
      </c>
      <c r="N584" s="5" t="str">
        <f t="shared" si="66"/>
        <v/>
      </c>
      <c r="O584" s="91" t="str">
        <f t="shared" si="67"/>
        <v/>
      </c>
      <c r="P584" s="91" t="str">
        <f t="shared" si="68"/>
        <v/>
      </c>
      <c r="Q584" s="91" t="str">
        <f t="shared" si="69"/>
        <v/>
      </c>
      <c r="R584" s="7" t="str">
        <f t="shared" si="70"/>
        <v/>
      </c>
    </row>
    <row r="585" spans="1:18" ht="18.75" x14ac:dyDescent="0.25">
      <c r="A585" s="30"/>
      <c r="B585" s="59"/>
      <c r="C585" s="22"/>
      <c r="E585" s="23" t="str">
        <f>IFERROR(VLOOKUP(C585,Table1[[كود]:[الصنف]],3,0),"")</f>
        <v/>
      </c>
      <c r="G585" s="121" t="str">
        <f>IFERROR(INDEX(Table1[سعر البيع],MATCH(C585,Table1[كود],0)),"")</f>
        <v/>
      </c>
      <c r="I585" s="125" t="str">
        <f t="shared" si="64"/>
        <v/>
      </c>
      <c r="J585" s="35"/>
      <c r="L585" s="112">
        <f t="shared" si="65"/>
        <v>0</v>
      </c>
      <c r="N585" s="5" t="str">
        <f t="shared" si="66"/>
        <v/>
      </c>
      <c r="O585" s="91" t="str">
        <f t="shared" si="67"/>
        <v/>
      </c>
      <c r="P585" s="91" t="str">
        <f t="shared" si="68"/>
        <v/>
      </c>
      <c r="Q585" s="91" t="str">
        <f t="shared" si="69"/>
        <v/>
      </c>
      <c r="R585" s="7" t="str">
        <f t="shared" si="70"/>
        <v/>
      </c>
    </row>
    <row r="586" spans="1:18" ht="18.75" x14ac:dyDescent="0.25">
      <c r="A586" s="30"/>
      <c r="B586" s="59"/>
      <c r="C586" s="22"/>
      <c r="E586" s="23" t="str">
        <f>IFERROR(VLOOKUP(C586,Table1[[كود]:[الصنف]],3,0),"")</f>
        <v/>
      </c>
      <c r="G586" s="121" t="str">
        <f>IFERROR(INDEX(Table1[سعر البيع],MATCH(C586,Table1[كود],0)),"")</f>
        <v/>
      </c>
      <c r="I586" s="125" t="str">
        <f t="shared" si="64"/>
        <v/>
      </c>
      <c r="J586" s="35"/>
      <c r="L586" s="112">
        <f t="shared" si="65"/>
        <v>0</v>
      </c>
      <c r="N586" s="5" t="str">
        <f t="shared" si="66"/>
        <v/>
      </c>
      <c r="O586" s="91" t="str">
        <f t="shared" si="67"/>
        <v/>
      </c>
      <c r="P586" s="91" t="str">
        <f t="shared" si="68"/>
        <v/>
      </c>
      <c r="Q586" s="91" t="str">
        <f t="shared" si="69"/>
        <v/>
      </c>
      <c r="R586" s="7" t="str">
        <f t="shared" si="70"/>
        <v/>
      </c>
    </row>
    <row r="587" spans="1:18" ht="18.75" x14ac:dyDescent="0.25">
      <c r="A587" s="30"/>
      <c r="B587" s="59"/>
      <c r="C587" s="22"/>
      <c r="E587" s="23" t="str">
        <f>IFERROR(VLOOKUP(C587,Table1[[كود]:[الصنف]],3,0),"")</f>
        <v/>
      </c>
      <c r="G587" s="121" t="str">
        <f>IFERROR(INDEX(Table1[سعر البيع],MATCH(C587,Table1[كود],0)),"")</f>
        <v/>
      </c>
      <c r="I587" s="125" t="str">
        <f t="shared" si="64"/>
        <v/>
      </c>
      <c r="J587" s="35"/>
      <c r="L587" s="112">
        <f t="shared" si="65"/>
        <v>0</v>
      </c>
      <c r="N587" s="5" t="str">
        <f t="shared" si="66"/>
        <v/>
      </c>
      <c r="O587" s="91" t="str">
        <f t="shared" si="67"/>
        <v/>
      </c>
      <c r="P587" s="91" t="str">
        <f t="shared" si="68"/>
        <v/>
      </c>
      <c r="Q587" s="91" t="str">
        <f t="shared" si="69"/>
        <v/>
      </c>
      <c r="R587" s="7" t="str">
        <f t="shared" si="70"/>
        <v/>
      </c>
    </row>
    <row r="588" spans="1:18" ht="18.75" x14ac:dyDescent="0.25">
      <c r="A588" s="30"/>
      <c r="B588" s="59"/>
      <c r="C588" s="22"/>
      <c r="E588" s="23" t="str">
        <f>IFERROR(VLOOKUP(C588,Table1[[كود]:[الصنف]],3,0),"")</f>
        <v/>
      </c>
      <c r="G588" s="121" t="str">
        <f>IFERROR(INDEX(Table1[سعر البيع],MATCH(C588,Table1[كود],0)),"")</f>
        <v/>
      </c>
      <c r="I588" s="125" t="str">
        <f t="shared" si="64"/>
        <v/>
      </c>
      <c r="J588" s="35"/>
      <c r="L588" s="112">
        <f t="shared" si="65"/>
        <v>0</v>
      </c>
      <c r="N588" s="5" t="str">
        <f t="shared" si="66"/>
        <v/>
      </c>
      <c r="O588" s="91" t="str">
        <f t="shared" si="67"/>
        <v/>
      </c>
      <c r="P588" s="91" t="str">
        <f t="shared" si="68"/>
        <v/>
      </c>
      <c r="Q588" s="91" t="str">
        <f t="shared" si="69"/>
        <v/>
      </c>
      <c r="R588" s="7" t="str">
        <f t="shared" si="70"/>
        <v/>
      </c>
    </row>
    <row r="589" spans="1:18" ht="18.75" x14ac:dyDescent="0.25">
      <c r="A589" s="30"/>
      <c r="B589" s="59"/>
      <c r="C589" s="22"/>
      <c r="E589" s="23" t="str">
        <f>IFERROR(VLOOKUP(C589,Table1[[كود]:[الصنف]],3,0),"")</f>
        <v/>
      </c>
      <c r="G589" s="121" t="str">
        <f>IFERROR(INDEX(Table1[سعر البيع],MATCH(C589,Table1[كود],0)),"")</f>
        <v/>
      </c>
      <c r="I589" s="125" t="str">
        <f t="shared" si="64"/>
        <v/>
      </c>
      <c r="J589" s="35"/>
      <c r="L589" s="112">
        <f t="shared" si="65"/>
        <v>0</v>
      </c>
      <c r="N589" s="5" t="str">
        <f t="shared" si="66"/>
        <v/>
      </c>
      <c r="O589" s="91" t="str">
        <f t="shared" si="67"/>
        <v/>
      </c>
      <c r="P589" s="91" t="str">
        <f t="shared" si="68"/>
        <v/>
      </c>
      <c r="Q589" s="91" t="str">
        <f t="shared" si="69"/>
        <v/>
      </c>
      <c r="R589" s="7" t="str">
        <f t="shared" si="70"/>
        <v/>
      </c>
    </row>
    <row r="590" spans="1:18" ht="18.75" x14ac:dyDescent="0.25">
      <c r="A590" s="30"/>
      <c r="B590" s="59"/>
      <c r="C590" s="22"/>
      <c r="E590" s="23" t="str">
        <f>IFERROR(VLOOKUP(C590,Table1[[كود]:[الصنف]],3,0),"")</f>
        <v/>
      </c>
      <c r="G590" s="121" t="str">
        <f>IFERROR(INDEX(Table1[سعر البيع],MATCH(C590,Table1[كود],0)),"")</f>
        <v/>
      </c>
      <c r="I590" s="125" t="str">
        <f t="shared" si="64"/>
        <v/>
      </c>
      <c r="J590" s="35"/>
      <c r="L590" s="112">
        <f t="shared" si="65"/>
        <v>0</v>
      </c>
      <c r="N590" s="5" t="str">
        <f t="shared" si="66"/>
        <v/>
      </c>
      <c r="O590" s="91" t="str">
        <f t="shared" si="67"/>
        <v/>
      </c>
      <c r="P590" s="91" t="str">
        <f t="shared" si="68"/>
        <v/>
      </c>
      <c r="Q590" s="91" t="str">
        <f t="shared" si="69"/>
        <v/>
      </c>
      <c r="R590" s="7" t="str">
        <f t="shared" si="70"/>
        <v/>
      </c>
    </row>
    <row r="591" spans="1:18" ht="18.75" x14ac:dyDescent="0.25">
      <c r="A591" s="30"/>
      <c r="B591" s="59"/>
      <c r="C591" s="22"/>
      <c r="E591" s="23" t="str">
        <f>IFERROR(VLOOKUP(C591,Table1[[كود]:[الصنف]],3,0),"")</f>
        <v/>
      </c>
      <c r="G591" s="121" t="str">
        <f>IFERROR(INDEX(Table1[سعر البيع],MATCH(C591,Table1[كود],0)),"")</f>
        <v/>
      </c>
      <c r="I591" s="125" t="str">
        <f t="shared" si="64"/>
        <v/>
      </c>
      <c r="J591" s="35"/>
      <c r="L591" s="112">
        <f t="shared" si="65"/>
        <v>0</v>
      </c>
      <c r="N591" s="5" t="str">
        <f t="shared" si="66"/>
        <v/>
      </c>
      <c r="O591" s="91" t="str">
        <f t="shared" si="67"/>
        <v/>
      </c>
      <c r="P591" s="91" t="str">
        <f t="shared" si="68"/>
        <v/>
      </c>
      <c r="Q591" s="91" t="str">
        <f t="shared" si="69"/>
        <v/>
      </c>
      <c r="R591" s="7" t="str">
        <f t="shared" si="70"/>
        <v/>
      </c>
    </row>
    <row r="592" spans="1:18" ht="18.75" x14ac:dyDescent="0.25">
      <c r="A592" s="30"/>
      <c r="B592" s="59"/>
      <c r="C592" s="22"/>
      <c r="E592" s="23" t="str">
        <f>IFERROR(VLOOKUP(C592,Table1[[كود]:[الصنف]],3,0),"")</f>
        <v/>
      </c>
      <c r="G592" s="121" t="str">
        <f>IFERROR(INDEX(Table1[سعر البيع],MATCH(C592,Table1[كود],0)),"")</f>
        <v/>
      </c>
      <c r="I592" s="125" t="str">
        <f t="shared" si="64"/>
        <v/>
      </c>
      <c r="J592" s="35"/>
      <c r="L592" s="112">
        <f t="shared" si="65"/>
        <v>0</v>
      </c>
      <c r="N592" s="5" t="str">
        <f t="shared" si="66"/>
        <v/>
      </c>
      <c r="O592" s="91" t="str">
        <f t="shared" si="67"/>
        <v/>
      </c>
      <c r="P592" s="91" t="str">
        <f t="shared" si="68"/>
        <v/>
      </c>
      <c r="Q592" s="91" t="str">
        <f t="shared" si="69"/>
        <v/>
      </c>
      <c r="R592" s="7" t="str">
        <f t="shared" si="70"/>
        <v/>
      </c>
    </row>
    <row r="593" spans="1:18" ht="18.75" x14ac:dyDescent="0.25">
      <c r="A593" s="30"/>
      <c r="B593" s="59"/>
      <c r="C593" s="22"/>
      <c r="E593" s="23" t="str">
        <f>IFERROR(VLOOKUP(C593,Table1[[كود]:[الصنف]],3,0),"")</f>
        <v/>
      </c>
      <c r="G593" s="121" t="str">
        <f>IFERROR(INDEX(Table1[سعر البيع],MATCH(C593,Table1[كود],0)),"")</f>
        <v/>
      </c>
      <c r="I593" s="125" t="str">
        <f t="shared" si="64"/>
        <v/>
      </c>
      <c r="J593" s="35"/>
      <c r="L593" s="112">
        <f t="shared" si="65"/>
        <v>0</v>
      </c>
      <c r="N593" s="5" t="str">
        <f t="shared" si="66"/>
        <v/>
      </c>
      <c r="O593" s="91" t="str">
        <f t="shared" si="67"/>
        <v/>
      </c>
      <c r="P593" s="91" t="str">
        <f t="shared" si="68"/>
        <v/>
      </c>
      <c r="Q593" s="91" t="str">
        <f t="shared" si="69"/>
        <v/>
      </c>
      <c r="R593" s="7" t="str">
        <f t="shared" si="70"/>
        <v/>
      </c>
    </row>
    <row r="594" spans="1:18" ht="18.75" x14ac:dyDescent="0.25">
      <c r="A594" s="30"/>
      <c r="B594" s="59"/>
      <c r="C594" s="22"/>
      <c r="E594" s="23" t="str">
        <f>IFERROR(VLOOKUP(C594,Table1[[كود]:[الصنف]],3,0),"")</f>
        <v/>
      </c>
      <c r="G594" s="121" t="str">
        <f>IFERROR(INDEX(Table1[سعر البيع],MATCH(C594,Table1[كود],0)),"")</f>
        <v/>
      </c>
      <c r="I594" s="125" t="str">
        <f t="shared" si="64"/>
        <v/>
      </c>
      <c r="J594" s="35"/>
      <c r="L594" s="112">
        <f t="shared" si="65"/>
        <v>0</v>
      </c>
      <c r="N594" s="5" t="str">
        <f t="shared" si="66"/>
        <v/>
      </c>
      <c r="O594" s="91" t="str">
        <f t="shared" si="67"/>
        <v/>
      </c>
      <c r="P594" s="91" t="str">
        <f t="shared" si="68"/>
        <v/>
      </c>
      <c r="Q594" s="91" t="str">
        <f t="shared" si="69"/>
        <v/>
      </c>
      <c r="R594" s="7" t="str">
        <f t="shared" si="70"/>
        <v/>
      </c>
    </row>
    <row r="595" spans="1:18" ht="18.75" x14ac:dyDescent="0.25">
      <c r="A595" s="30"/>
      <c r="B595" s="59"/>
      <c r="C595" s="22"/>
      <c r="E595" s="23" t="str">
        <f>IFERROR(VLOOKUP(C595,Table1[[كود]:[الصنف]],3,0),"")</f>
        <v/>
      </c>
      <c r="G595" s="121" t="str">
        <f>IFERROR(INDEX(Table1[سعر البيع],MATCH(C595,Table1[كود],0)),"")</f>
        <v/>
      </c>
      <c r="I595" s="125" t="str">
        <f t="shared" si="64"/>
        <v/>
      </c>
      <c r="J595" s="35"/>
      <c r="L595" s="112">
        <f t="shared" si="65"/>
        <v>0</v>
      </c>
      <c r="N595" s="5" t="str">
        <f t="shared" si="66"/>
        <v/>
      </c>
      <c r="O595" s="91" t="str">
        <f t="shared" si="67"/>
        <v/>
      </c>
      <c r="P595" s="91" t="str">
        <f t="shared" si="68"/>
        <v/>
      </c>
      <c r="Q595" s="91" t="str">
        <f t="shared" si="69"/>
        <v/>
      </c>
      <c r="R595" s="7" t="str">
        <f t="shared" si="70"/>
        <v/>
      </c>
    </row>
    <row r="596" spans="1:18" ht="18.75" x14ac:dyDescent="0.25">
      <c r="A596" s="30"/>
      <c r="B596" s="59"/>
      <c r="C596" s="22"/>
      <c r="E596" s="23" t="str">
        <f>IFERROR(VLOOKUP(C596,Table1[[كود]:[الصنف]],3,0),"")</f>
        <v/>
      </c>
      <c r="G596" s="121" t="str">
        <f>IFERROR(INDEX(Table1[سعر البيع],MATCH(C596,Table1[كود],0)),"")</f>
        <v/>
      </c>
      <c r="I596" s="125" t="str">
        <f t="shared" si="64"/>
        <v/>
      </c>
      <c r="J596" s="35"/>
      <c r="L596" s="112">
        <f t="shared" si="65"/>
        <v>0</v>
      </c>
      <c r="N596" s="5" t="str">
        <f t="shared" si="66"/>
        <v/>
      </c>
      <c r="O596" s="91" t="str">
        <f t="shared" si="67"/>
        <v/>
      </c>
      <c r="P596" s="91" t="str">
        <f t="shared" si="68"/>
        <v/>
      </c>
      <c r="Q596" s="91" t="str">
        <f t="shared" si="69"/>
        <v/>
      </c>
      <c r="R596" s="7" t="str">
        <f t="shared" si="70"/>
        <v/>
      </c>
    </row>
    <row r="597" spans="1:18" ht="18.75" x14ac:dyDescent="0.25">
      <c r="A597" s="30"/>
      <c r="B597" s="59"/>
      <c r="C597" s="22"/>
      <c r="E597" s="23" t="str">
        <f>IFERROR(VLOOKUP(C597,Table1[[كود]:[الصنف]],3,0),"")</f>
        <v/>
      </c>
      <c r="G597" s="121" t="str">
        <f>IFERROR(INDEX(Table1[سعر البيع],MATCH(C597,Table1[كود],0)),"")</f>
        <v/>
      </c>
      <c r="I597" s="125" t="str">
        <f t="shared" si="64"/>
        <v/>
      </c>
      <c r="J597" s="35"/>
      <c r="L597" s="112">
        <f t="shared" si="65"/>
        <v>0</v>
      </c>
      <c r="N597" s="5" t="str">
        <f t="shared" si="66"/>
        <v/>
      </c>
      <c r="O597" s="91" t="str">
        <f t="shared" si="67"/>
        <v/>
      </c>
      <c r="P597" s="91" t="str">
        <f t="shared" si="68"/>
        <v/>
      </c>
      <c r="Q597" s="91" t="str">
        <f t="shared" si="69"/>
        <v/>
      </c>
      <c r="R597" s="7" t="str">
        <f t="shared" si="70"/>
        <v/>
      </c>
    </row>
    <row r="598" spans="1:18" ht="18.75" x14ac:dyDescent="0.25">
      <c r="A598" s="30"/>
      <c r="B598" s="59"/>
      <c r="C598" s="22"/>
      <c r="E598" s="23" t="str">
        <f>IFERROR(VLOOKUP(C598,Table1[[كود]:[الصنف]],3,0),"")</f>
        <v/>
      </c>
      <c r="G598" s="121" t="str">
        <f>IFERROR(INDEX(Table1[سعر البيع],MATCH(C598,Table1[كود],0)),"")</f>
        <v/>
      </c>
      <c r="I598" s="125" t="str">
        <f t="shared" si="64"/>
        <v/>
      </c>
      <c r="J598" s="35"/>
      <c r="L598" s="112">
        <f t="shared" si="65"/>
        <v>0</v>
      </c>
      <c r="N598" s="5" t="str">
        <f t="shared" si="66"/>
        <v/>
      </c>
      <c r="O598" s="91" t="str">
        <f t="shared" si="67"/>
        <v/>
      </c>
      <c r="P598" s="91" t="str">
        <f t="shared" si="68"/>
        <v/>
      </c>
      <c r="Q598" s="91" t="str">
        <f t="shared" si="69"/>
        <v/>
      </c>
      <c r="R598" s="7" t="str">
        <f t="shared" si="70"/>
        <v/>
      </c>
    </row>
    <row r="599" spans="1:18" ht="18.75" x14ac:dyDescent="0.25">
      <c r="A599" s="30"/>
      <c r="B599" s="59"/>
      <c r="C599" s="22"/>
      <c r="E599" s="23" t="str">
        <f>IFERROR(VLOOKUP(C599,Table1[[كود]:[الصنف]],3,0),"")</f>
        <v/>
      </c>
      <c r="G599" s="121" t="str">
        <f>IFERROR(INDEX(Table1[سعر البيع],MATCH(C599,Table1[كود],0)),"")</f>
        <v/>
      </c>
      <c r="I599" s="125" t="str">
        <f t="shared" si="64"/>
        <v/>
      </c>
      <c r="J599" s="35"/>
      <c r="L599" s="112">
        <f t="shared" si="65"/>
        <v>0</v>
      </c>
      <c r="N599" s="5" t="str">
        <f t="shared" si="66"/>
        <v/>
      </c>
      <c r="O599" s="91" t="str">
        <f t="shared" si="67"/>
        <v/>
      </c>
      <c r="P599" s="91" t="str">
        <f t="shared" si="68"/>
        <v/>
      </c>
      <c r="Q599" s="91" t="str">
        <f t="shared" si="69"/>
        <v/>
      </c>
      <c r="R599" s="7" t="str">
        <f t="shared" si="70"/>
        <v/>
      </c>
    </row>
    <row r="600" spans="1:18" ht="18.75" x14ac:dyDescent="0.25">
      <c r="A600" s="30"/>
      <c r="B600" s="59"/>
      <c r="C600" s="22"/>
      <c r="E600" s="23" t="str">
        <f>IFERROR(VLOOKUP(C600,Table1[[كود]:[الصنف]],3,0),"")</f>
        <v/>
      </c>
      <c r="G600" s="121" t="str">
        <f>IFERROR(INDEX(Table1[سعر البيع],MATCH(C600,Table1[كود],0)),"")</f>
        <v/>
      </c>
      <c r="I600" s="125" t="str">
        <f t="shared" si="64"/>
        <v/>
      </c>
      <c r="J600" s="35"/>
      <c r="L600" s="112">
        <f t="shared" si="65"/>
        <v>0</v>
      </c>
      <c r="N600" s="5" t="str">
        <f t="shared" si="66"/>
        <v/>
      </c>
      <c r="O600" s="91" t="str">
        <f t="shared" si="67"/>
        <v/>
      </c>
      <c r="P600" s="91" t="str">
        <f t="shared" si="68"/>
        <v/>
      </c>
      <c r="Q600" s="91" t="str">
        <f t="shared" si="69"/>
        <v/>
      </c>
      <c r="R600" s="7" t="str">
        <f t="shared" si="70"/>
        <v/>
      </c>
    </row>
    <row r="601" spans="1:18" ht="18.75" x14ac:dyDescent="0.25">
      <c r="A601" s="30"/>
      <c r="B601" s="59"/>
      <c r="C601" s="22"/>
      <c r="E601" s="23" t="str">
        <f>IFERROR(VLOOKUP(C601,Table1[[كود]:[الصنف]],3,0),"")</f>
        <v/>
      </c>
      <c r="G601" s="121" t="str">
        <f>IFERROR(INDEX(Table1[سعر البيع],MATCH(C601,Table1[كود],0)),"")</f>
        <v/>
      </c>
      <c r="I601" s="125" t="str">
        <f t="shared" si="64"/>
        <v/>
      </c>
      <c r="J601" s="35"/>
      <c r="L601" s="112">
        <f t="shared" si="65"/>
        <v>0</v>
      </c>
      <c r="N601" s="5" t="str">
        <f t="shared" si="66"/>
        <v/>
      </c>
      <c r="O601" s="91" t="str">
        <f t="shared" si="67"/>
        <v/>
      </c>
      <c r="P601" s="91" t="str">
        <f t="shared" si="68"/>
        <v/>
      </c>
      <c r="Q601" s="91" t="str">
        <f t="shared" si="69"/>
        <v/>
      </c>
      <c r="R601" s="7" t="str">
        <f t="shared" si="70"/>
        <v/>
      </c>
    </row>
    <row r="602" spans="1:18" ht="18.75" x14ac:dyDescent="0.25">
      <c r="A602" s="30"/>
      <c r="B602" s="59"/>
      <c r="C602" s="22"/>
      <c r="E602" s="23" t="str">
        <f>IFERROR(VLOOKUP(C602,Table1[[كود]:[الصنف]],3,0),"")</f>
        <v/>
      </c>
      <c r="G602" s="121" t="str">
        <f>IFERROR(INDEX(Table1[سعر البيع],MATCH(C602,Table1[كود],0)),"")</f>
        <v/>
      </c>
      <c r="I602" s="125" t="str">
        <f t="shared" si="64"/>
        <v/>
      </c>
      <c r="J602" s="35"/>
      <c r="L602" s="112">
        <f t="shared" si="65"/>
        <v>0</v>
      </c>
      <c r="N602" s="5" t="str">
        <f t="shared" si="66"/>
        <v/>
      </c>
      <c r="O602" s="91" t="str">
        <f t="shared" si="67"/>
        <v/>
      </c>
      <c r="P602" s="91" t="str">
        <f t="shared" si="68"/>
        <v/>
      </c>
      <c r="Q602" s="91" t="str">
        <f t="shared" si="69"/>
        <v/>
      </c>
      <c r="R602" s="7" t="str">
        <f t="shared" si="70"/>
        <v/>
      </c>
    </row>
    <row r="603" spans="1:18" ht="18.75" x14ac:dyDescent="0.25">
      <c r="A603" s="30"/>
      <c r="B603" s="59"/>
      <c r="C603" s="22"/>
      <c r="E603" s="23" t="str">
        <f>IFERROR(VLOOKUP(C603,Table1[[كود]:[الصنف]],3,0),"")</f>
        <v/>
      </c>
      <c r="G603" s="121" t="str">
        <f>IFERROR(INDEX(Table1[سعر البيع],MATCH(C603,Table1[كود],0)),"")</f>
        <v/>
      </c>
      <c r="I603" s="125" t="str">
        <f t="shared" si="64"/>
        <v/>
      </c>
      <c r="J603" s="35"/>
      <c r="L603" s="112">
        <f t="shared" si="65"/>
        <v>0</v>
      </c>
      <c r="N603" s="5" t="str">
        <f t="shared" si="66"/>
        <v/>
      </c>
      <c r="O603" s="91" t="str">
        <f t="shared" si="67"/>
        <v/>
      </c>
      <c r="P603" s="91" t="str">
        <f t="shared" si="68"/>
        <v/>
      </c>
      <c r="Q603" s="91" t="str">
        <f t="shared" si="69"/>
        <v/>
      </c>
      <c r="R603" s="7" t="str">
        <f t="shared" si="70"/>
        <v/>
      </c>
    </row>
    <row r="604" spans="1:18" ht="18.75" x14ac:dyDescent="0.25">
      <c r="A604" s="30"/>
      <c r="B604" s="59"/>
      <c r="C604" s="22"/>
      <c r="E604" s="23" t="str">
        <f>IFERROR(VLOOKUP(C604,Table1[[كود]:[الصنف]],3,0),"")</f>
        <v/>
      </c>
      <c r="G604" s="121" t="str">
        <f>IFERROR(INDEX(Table1[سعر البيع],MATCH(C604,Table1[كود],0)),"")</f>
        <v/>
      </c>
      <c r="I604" s="125" t="str">
        <f t="shared" si="64"/>
        <v/>
      </c>
      <c r="J604" s="35"/>
      <c r="L604" s="112">
        <f t="shared" si="65"/>
        <v>0</v>
      </c>
      <c r="N604" s="5" t="str">
        <f t="shared" si="66"/>
        <v/>
      </c>
      <c r="O604" s="91" t="str">
        <f t="shared" si="67"/>
        <v/>
      </c>
      <c r="P604" s="91" t="str">
        <f t="shared" si="68"/>
        <v/>
      </c>
      <c r="Q604" s="91" t="str">
        <f t="shared" si="69"/>
        <v/>
      </c>
      <c r="R604" s="7" t="str">
        <f t="shared" si="70"/>
        <v/>
      </c>
    </row>
    <row r="605" spans="1:18" ht="18.75" x14ac:dyDescent="0.25">
      <c r="A605" s="30"/>
      <c r="B605" s="59"/>
      <c r="C605" s="22"/>
      <c r="E605" s="23" t="str">
        <f>IFERROR(VLOOKUP(C605,Table1[[كود]:[الصنف]],3,0),"")</f>
        <v/>
      </c>
      <c r="G605" s="121" t="str">
        <f>IFERROR(INDEX(Table1[سعر البيع],MATCH(C605,Table1[كود],0)),"")</f>
        <v/>
      </c>
      <c r="I605" s="125" t="str">
        <f t="shared" si="64"/>
        <v/>
      </c>
      <c r="J605" s="35"/>
      <c r="L605" s="112">
        <f t="shared" si="65"/>
        <v>0</v>
      </c>
      <c r="N605" s="5" t="str">
        <f t="shared" si="66"/>
        <v/>
      </c>
      <c r="O605" s="91" t="str">
        <f t="shared" si="67"/>
        <v/>
      </c>
      <c r="P605" s="91" t="str">
        <f t="shared" si="68"/>
        <v/>
      </c>
      <c r="Q605" s="91" t="str">
        <f t="shared" si="69"/>
        <v/>
      </c>
      <c r="R605" s="7" t="str">
        <f t="shared" si="70"/>
        <v/>
      </c>
    </row>
    <row r="606" spans="1:18" ht="18.75" x14ac:dyDescent="0.25">
      <c r="A606" s="30"/>
      <c r="B606" s="59"/>
      <c r="C606" s="22"/>
      <c r="E606" s="23" t="str">
        <f>IFERROR(VLOOKUP(C606,Table1[[كود]:[الصنف]],3,0),"")</f>
        <v/>
      </c>
      <c r="G606" s="121" t="str">
        <f>IFERROR(INDEX(Table1[سعر البيع],MATCH(C606,Table1[كود],0)),"")</f>
        <v/>
      </c>
      <c r="I606" s="125" t="str">
        <f t="shared" si="64"/>
        <v/>
      </c>
      <c r="J606" s="35"/>
      <c r="L606" s="112">
        <f t="shared" si="65"/>
        <v>0</v>
      </c>
      <c r="N606" s="5" t="str">
        <f t="shared" si="66"/>
        <v/>
      </c>
      <c r="O606" s="91" t="str">
        <f t="shared" si="67"/>
        <v/>
      </c>
      <c r="P606" s="91" t="str">
        <f t="shared" si="68"/>
        <v/>
      </c>
      <c r="Q606" s="91" t="str">
        <f t="shared" si="69"/>
        <v/>
      </c>
      <c r="R606" s="7" t="str">
        <f t="shared" si="70"/>
        <v/>
      </c>
    </row>
    <row r="607" spans="1:18" ht="18.75" x14ac:dyDescent="0.25">
      <c r="A607" s="30"/>
      <c r="B607" s="59"/>
      <c r="C607" s="22"/>
      <c r="E607" s="23" t="str">
        <f>IFERROR(VLOOKUP(C607,Table1[[كود]:[الصنف]],3,0),"")</f>
        <v/>
      </c>
      <c r="G607" s="121" t="str">
        <f>IFERROR(INDEX(Table1[سعر البيع],MATCH(C607,Table1[كود],0)),"")</f>
        <v/>
      </c>
      <c r="I607" s="125" t="str">
        <f t="shared" si="64"/>
        <v/>
      </c>
      <c r="J607" s="35"/>
      <c r="L607" s="112">
        <f t="shared" si="65"/>
        <v>0</v>
      </c>
      <c r="N607" s="5" t="str">
        <f t="shared" si="66"/>
        <v/>
      </c>
      <c r="O607" s="91" t="str">
        <f t="shared" si="67"/>
        <v/>
      </c>
      <c r="P607" s="91" t="str">
        <f t="shared" si="68"/>
        <v/>
      </c>
      <c r="Q607" s="91" t="str">
        <f t="shared" si="69"/>
        <v/>
      </c>
      <c r="R607" s="7" t="str">
        <f t="shared" si="70"/>
        <v/>
      </c>
    </row>
    <row r="608" spans="1:18" ht="18.75" x14ac:dyDescent="0.25">
      <c r="A608" s="30"/>
      <c r="B608" s="59"/>
      <c r="C608" s="22"/>
      <c r="E608" s="23" t="str">
        <f>IFERROR(VLOOKUP(C608,Table1[[كود]:[الصنف]],3,0),"")</f>
        <v/>
      </c>
      <c r="G608" s="121" t="str">
        <f>IFERROR(INDEX(Table1[سعر البيع],MATCH(C608,Table1[كود],0)),"")</f>
        <v/>
      </c>
      <c r="I608" s="125" t="str">
        <f t="shared" si="64"/>
        <v/>
      </c>
      <c r="J608" s="35"/>
      <c r="L608" s="112">
        <f t="shared" si="65"/>
        <v>0</v>
      </c>
      <c r="N608" s="5" t="str">
        <f t="shared" si="66"/>
        <v/>
      </c>
      <c r="O608" s="91" t="str">
        <f t="shared" si="67"/>
        <v/>
      </c>
      <c r="P608" s="91" t="str">
        <f t="shared" si="68"/>
        <v/>
      </c>
      <c r="Q608" s="91" t="str">
        <f t="shared" si="69"/>
        <v/>
      </c>
      <c r="R608" s="7" t="str">
        <f t="shared" si="70"/>
        <v/>
      </c>
    </row>
    <row r="609" spans="1:18" ht="18.75" x14ac:dyDescent="0.25">
      <c r="A609" s="30"/>
      <c r="B609" s="59"/>
      <c r="C609" s="22"/>
      <c r="E609" s="23" t="str">
        <f>IFERROR(VLOOKUP(C609,Table1[[كود]:[الصنف]],3,0),"")</f>
        <v/>
      </c>
      <c r="G609" s="121" t="str">
        <f>IFERROR(INDEX(Table1[سعر البيع],MATCH(C609,Table1[كود],0)),"")</f>
        <v/>
      </c>
      <c r="I609" s="125" t="str">
        <f t="shared" si="64"/>
        <v/>
      </c>
      <c r="J609" s="35"/>
      <c r="L609" s="112">
        <f t="shared" si="65"/>
        <v>0</v>
      </c>
      <c r="N609" s="5" t="str">
        <f t="shared" si="66"/>
        <v/>
      </c>
      <c r="O609" s="91" t="str">
        <f t="shared" si="67"/>
        <v/>
      </c>
      <c r="P609" s="91" t="str">
        <f t="shared" si="68"/>
        <v/>
      </c>
      <c r="Q609" s="91" t="str">
        <f t="shared" si="69"/>
        <v/>
      </c>
      <c r="R609" s="7" t="str">
        <f t="shared" si="70"/>
        <v/>
      </c>
    </row>
    <row r="610" spans="1:18" ht="18.75" x14ac:dyDescent="0.25">
      <c r="A610" s="30"/>
      <c r="B610" s="59"/>
      <c r="C610" s="22"/>
      <c r="E610" s="23" t="str">
        <f>IFERROR(VLOOKUP(C610,Table1[[كود]:[الصنف]],3,0),"")</f>
        <v/>
      </c>
      <c r="G610" s="121" t="str">
        <f>IFERROR(INDEX(Table1[سعر البيع],MATCH(C610,Table1[كود],0)),"")</f>
        <v/>
      </c>
      <c r="I610" s="125" t="str">
        <f t="shared" si="64"/>
        <v/>
      </c>
      <c r="J610" s="35"/>
      <c r="L610" s="112">
        <f t="shared" si="65"/>
        <v>0</v>
      </c>
      <c r="N610" s="5" t="str">
        <f t="shared" si="66"/>
        <v/>
      </c>
      <c r="O610" s="91" t="str">
        <f t="shared" si="67"/>
        <v/>
      </c>
      <c r="P610" s="91" t="str">
        <f t="shared" si="68"/>
        <v/>
      </c>
      <c r="Q610" s="91" t="str">
        <f t="shared" si="69"/>
        <v/>
      </c>
      <c r="R610" s="7" t="str">
        <f t="shared" si="70"/>
        <v/>
      </c>
    </row>
    <row r="611" spans="1:18" ht="18.75" x14ac:dyDescent="0.25">
      <c r="A611" s="30"/>
      <c r="B611" s="59"/>
      <c r="C611" s="22"/>
      <c r="E611" s="23" t="str">
        <f>IFERROR(VLOOKUP(C611,Table1[[كود]:[الصنف]],3,0),"")</f>
        <v/>
      </c>
      <c r="G611" s="121" t="str">
        <f>IFERROR(INDEX(Table1[سعر البيع],MATCH(C611,Table1[كود],0)),"")</f>
        <v/>
      </c>
      <c r="I611" s="125" t="str">
        <f t="shared" si="64"/>
        <v/>
      </c>
      <c r="J611" s="35"/>
      <c r="L611" s="112">
        <f t="shared" si="65"/>
        <v>0</v>
      </c>
      <c r="N611" s="5" t="str">
        <f t="shared" si="66"/>
        <v/>
      </c>
      <c r="O611" s="91" t="str">
        <f t="shared" si="67"/>
        <v/>
      </c>
      <c r="P611" s="91" t="str">
        <f t="shared" si="68"/>
        <v/>
      </c>
      <c r="Q611" s="91" t="str">
        <f t="shared" si="69"/>
        <v/>
      </c>
      <c r="R611" s="7" t="str">
        <f t="shared" si="70"/>
        <v/>
      </c>
    </row>
    <row r="612" spans="1:18" ht="18.75" x14ac:dyDescent="0.25">
      <c r="A612" s="30"/>
      <c r="B612" s="59"/>
      <c r="C612" s="22"/>
      <c r="E612" s="23" t="str">
        <f>IFERROR(VLOOKUP(C612,Table1[[كود]:[الصنف]],3,0),"")</f>
        <v/>
      </c>
      <c r="G612" s="121" t="str">
        <f>IFERROR(INDEX(Table1[سعر البيع],MATCH(C612,Table1[كود],0)),"")</f>
        <v/>
      </c>
      <c r="I612" s="125" t="str">
        <f t="shared" si="64"/>
        <v/>
      </c>
      <c r="J612" s="35"/>
      <c r="L612" s="112">
        <f t="shared" si="65"/>
        <v>0</v>
      </c>
      <c r="N612" s="5" t="str">
        <f t="shared" si="66"/>
        <v/>
      </c>
      <c r="O612" s="91" t="str">
        <f t="shared" si="67"/>
        <v/>
      </c>
      <c r="P612" s="91" t="str">
        <f t="shared" si="68"/>
        <v/>
      </c>
      <c r="Q612" s="91" t="str">
        <f t="shared" si="69"/>
        <v/>
      </c>
      <c r="R612" s="7" t="str">
        <f t="shared" si="70"/>
        <v/>
      </c>
    </row>
    <row r="613" spans="1:18" ht="18.75" x14ac:dyDescent="0.25">
      <c r="A613" s="30"/>
      <c r="B613" s="59"/>
      <c r="C613" s="22"/>
      <c r="E613" s="23" t="str">
        <f>IFERROR(VLOOKUP(C613,Table1[[كود]:[الصنف]],3,0),"")</f>
        <v/>
      </c>
      <c r="G613" s="121" t="str">
        <f>IFERROR(INDEX(Table1[سعر البيع],MATCH(C613,Table1[كود],0)),"")</f>
        <v/>
      </c>
      <c r="I613" s="125" t="str">
        <f t="shared" si="64"/>
        <v/>
      </c>
      <c r="J613" s="35"/>
      <c r="L613" s="112">
        <f t="shared" si="65"/>
        <v>0</v>
      </c>
      <c r="N613" s="5" t="str">
        <f t="shared" si="66"/>
        <v/>
      </c>
      <c r="O613" s="91" t="str">
        <f t="shared" si="67"/>
        <v/>
      </c>
      <c r="P613" s="91" t="str">
        <f t="shared" si="68"/>
        <v/>
      </c>
      <c r="Q613" s="91" t="str">
        <f t="shared" si="69"/>
        <v/>
      </c>
      <c r="R613" s="7" t="str">
        <f t="shared" si="70"/>
        <v/>
      </c>
    </row>
    <row r="614" spans="1:18" ht="18.75" x14ac:dyDescent="0.25">
      <c r="A614" s="30"/>
      <c r="B614" s="59"/>
      <c r="C614" s="22"/>
      <c r="E614" s="23" t="str">
        <f>IFERROR(VLOOKUP(C614,Table1[[كود]:[الصنف]],3,0),"")</f>
        <v/>
      </c>
      <c r="G614" s="121" t="str">
        <f>IFERROR(INDEX(Table1[سعر البيع],MATCH(C614,Table1[كود],0)),"")</f>
        <v/>
      </c>
      <c r="I614" s="125" t="str">
        <f t="shared" si="64"/>
        <v/>
      </c>
      <c r="J614" s="35"/>
      <c r="L614" s="112">
        <f t="shared" si="65"/>
        <v>0</v>
      </c>
      <c r="N614" s="5" t="str">
        <f t="shared" si="66"/>
        <v/>
      </c>
      <c r="O614" s="91" t="str">
        <f t="shared" si="67"/>
        <v/>
      </c>
      <c r="P614" s="91" t="str">
        <f t="shared" si="68"/>
        <v/>
      </c>
      <c r="Q614" s="91" t="str">
        <f t="shared" si="69"/>
        <v/>
      </c>
      <c r="R614" s="7" t="str">
        <f t="shared" si="70"/>
        <v/>
      </c>
    </row>
    <row r="615" spans="1:18" ht="18.75" x14ac:dyDescent="0.25">
      <c r="A615" s="30"/>
      <c r="B615" s="59"/>
      <c r="C615" s="22"/>
      <c r="E615" s="23" t="str">
        <f>IFERROR(VLOOKUP(C615,Table1[[كود]:[الصنف]],3,0),"")</f>
        <v/>
      </c>
      <c r="G615" s="121" t="str">
        <f>IFERROR(INDEX(Table1[سعر البيع],MATCH(C615,Table1[كود],0)),"")</f>
        <v/>
      </c>
      <c r="I615" s="125" t="str">
        <f t="shared" si="64"/>
        <v/>
      </c>
      <c r="J615" s="35"/>
      <c r="L615" s="112">
        <f t="shared" si="65"/>
        <v>0</v>
      </c>
      <c r="N615" s="5" t="str">
        <f t="shared" si="66"/>
        <v/>
      </c>
      <c r="O615" s="91" t="str">
        <f t="shared" si="67"/>
        <v/>
      </c>
      <c r="P615" s="91" t="str">
        <f t="shared" si="68"/>
        <v/>
      </c>
      <c r="Q615" s="91" t="str">
        <f t="shared" si="69"/>
        <v/>
      </c>
      <c r="R615" s="7" t="str">
        <f t="shared" si="70"/>
        <v/>
      </c>
    </row>
    <row r="616" spans="1:18" ht="18.75" x14ac:dyDescent="0.25">
      <c r="A616" s="30"/>
      <c r="B616" s="59"/>
      <c r="C616" s="22"/>
      <c r="E616" s="23" t="str">
        <f>IFERROR(VLOOKUP(C616,Table1[[كود]:[الصنف]],3,0),"")</f>
        <v/>
      </c>
      <c r="G616" s="121" t="str">
        <f>IFERROR(INDEX(Table1[سعر البيع],MATCH(C616,Table1[كود],0)),"")</f>
        <v/>
      </c>
      <c r="I616" s="125" t="str">
        <f t="shared" ref="I616:I679" si="71">IFERROR((G616*F616)-H616,"")</f>
        <v/>
      </c>
      <c r="J616" s="35"/>
      <c r="L616" s="112">
        <f t="shared" si="65"/>
        <v>0</v>
      </c>
      <c r="N616" s="5" t="str">
        <f t="shared" si="66"/>
        <v/>
      </c>
      <c r="O616" s="91" t="str">
        <f t="shared" si="67"/>
        <v/>
      </c>
      <c r="P616" s="91" t="str">
        <f t="shared" si="68"/>
        <v/>
      </c>
      <c r="Q616" s="91" t="str">
        <f t="shared" si="69"/>
        <v/>
      </c>
      <c r="R616" s="7" t="str">
        <f t="shared" si="70"/>
        <v/>
      </c>
    </row>
    <row r="617" spans="1:18" ht="18.75" x14ac:dyDescent="0.25">
      <c r="A617" s="30"/>
      <c r="B617" s="59"/>
      <c r="C617" s="22"/>
      <c r="E617" s="23" t="str">
        <f>IFERROR(VLOOKUP(C617,Table1[[كود]:[الصنف]],3,0),"")</f>
        <v/>
      </c>
      <c r="G617" s="121" t="str">
        <f>IFERROR(INDEX(Table1[سعر البيع],MATCH(C617,Table1[كود],0)),"")</f>
        <v/>
      </c>
      <c r="I617" s="125" t="str">
        <f t="shared" si="71"/>
        <v/>
      </c>
      <c r="J617" s="35"/>
      <c r="L617" s="112">
        <f t="shared" ref="L617:L680" si="72">SUM(J617,K617/10,H617)</f>
        <v>0</v>
      </c>
      <c r="N617" s="5" t="str">
        <f t="shared" si="66"/>
        <v/>
      </c>
      <c r="O617" s="91" t="str">
        <f t="shared" si="67"/>
        <v/>
      </c>
      <c r="P617" s="91" t="str">
        <f t="shared" si="68"/>
        <v/>
      </c>
      <c r="Q617" s="91" t="str">
        <f t="shared" si="69"/>
        <v/>
      </c>
      <c r="R617" s="7" t="str">
        <f t="shared" si="70"/>
        <v/>
      </c>
    </row>
    <row r="618" spans="1:18" ht="18.75" x14ac:dyDescent="0.25">
      <c r="A618" s="30"/>
      <c r="B618" s="59"/>
      <c r="C618" s="22"/>
      <c r="E618" s="23" t="str">
        <f>IFERROR(VLOOKUP(C618,Table1[[كود]:[الصنف]],3,0),"")</f>
        <v/>
      </c>
      <c r="G618" s="121" t="str">
        <f>IFERROR(INDEX(Table1[سعر البيع],MATCH(C618,Table1[كود],0)),"")</f>
        <v/>
      </c>
      <c r="I618" s="125" t="str">
        <f t="shared" si="71"/>
        <v/>
      </c>
      <c r="J618" s="35"/>
      <c r="L618" s="112">
        <f t="shared" si="72"/>
        <v>0</v>
      </c>
      <c r="N618" s="5" t="str">
        <f t="shared" si="66"/>
        <v/>
      </c>
      <c r="O618" s="91" t="str">
        <f t="shared" si="67"/>
        <v/>
      </c>
      <c r="P618" s="91" t="str">
        <f t="shared" si="68"/>
        <v/>
      </c>
      <c r="Q618" s="91" t="str">
        <f t="shared" si="69"/>
        <v/>
      </c>
      <c r="R618" s="7" t="str">
        <f t="shared" si="70"/>
        <v/>
      </c>
    </row>
    <row r="619" spans="1:18" ht="18.75" x14ac:dyDescent="0.25">
      <c r="A619" s="30"/>
      <c r="B619" s="59"/>
      <c r="C619" s="22"/>
      <c r="E619" s="23" t="str">
        <f>IFERROR(VLOOKUP(C619,Table1[[كود]:[الصنف]],3,0),"")</f>
        <v/>
      </c>
      <c r="G619" s="121" t="str">
        <f>IFERROR(INDEX(Table1[سعر البيع],MATCH(C619,Table1[كود],0)),"")</f>
        <v/>
      </c>
      <c r="I619" s="125" t="str">
        <f t="shared" si="71"/>
        <v/>
      </c>
      <c r="J619" s="35"/>
      <c r="L619" s="112">
        <f t="shared" si="72"/>
        <v>0</v>
      </c>
      <c r="N619" s="5" t="str">
        <f t="shared" si="66"/>
        <v/>
      </c>
      <c r="O619" s="91" t="str">
        <f t="shared" si="67"/>
        <v/>
      </c>
      <c r="P619" s="91" t="str">
        <f t="shared" si="68"/>
        <v/>
      </c>
      <c r="Q619" s="91" t="str">
        <f t="shared" si="69"/>
        <v/>
      </c>
      <c r="R619" s="7" t="str">
        <f t="shared" si="70"/>
        <v/>
      </c>
    </row>
    <row r="620" spans="1:18" ht="18.75" x14ac:dyDescent="0.25">
      <c r="A620" s="30"/>
      <c r="B620" s="59"/>
      <c r="C620" s="22"/>
      <c r="E620" s="23" t="str">
        <f>IFERROR(VLOOKUP(C620,Table1[[كود]:[الصنف]],3,0),"")</f>
        <v/>
      </c>
      <c r="G620" s="121" t="str">
        <f>IFERROR(INDEX(Table1[سعر البيع],MATCH(C620,Table1[كود],0)),"")</f>
        <v/>
      </c>
      <c r="I620" s="125" t="str">
        <f t="shared" si="71"/>
        <v/>
      </c>
      <c r="J620" s="35"/>
      <c r="L620" s="112">
        <f t="shared" si="72"/>
        <v>0</v>
      </c>
      <c r="N620" s="5" t="str">
        <f t="shared" si="66"/>
        <v/>
      </c>
      <c r="O620" s="91" t="str">
        <f t="shared" si="67"/>
        <v/>
      </c>
      <c r="P620" s="91" t="str">
        <f t="shared" si="68"/>
        <v/>
      </c>
      <c r="Q620" s="91" t="str">
        <f t="shared" si="69"/>
        <v/>
      </c>
      <c r="R620" s="7" t="str">
        <f t="shared" si="70"/>
        <v/>
      </c>
    </row>
    <row r="621" spans="1:18" ht="18.75" x14ac:dyDescent="0.25">
      <c r="A621" s="30"/>
      <c r="B621" s="59"/>
      <c r="C621" s="22"/>
      <c r="E621" s="23" t="str">
        <f>IFERROR(VLOOKUP(C621,Table1[[كود]:[الصنف]],3,0),"")</f>
        <v/>
      </c>
      <c r="G621" s="121" t="str">
        <f>IFERROR(INDEX(Table1[سعر البيع],MATCH(C621,Table1[كود],0)),"")</f>
        <v/>
      </c>
      <c r="I621" s="125" t="str">
        <f t="shared" si="71"/>
        <v/>
      </c>
      <c r="J621" s="35"/>
      <c r="L621" s="112">
        <f t="shared" si="72"/>
        <v>0</v>
      </c>
      <c r="N621" s="5" t="str">
        <f t="shared" si="66"/>
        <v/>
      </c>
      <c r="O621" s="91" t="str">
        <f t="shared" si="67"/>
        <v/>
      </c>
      <c r="P621" s="91" t="str">
        <f t="shared" si="68"/>
        <v/>
      </c>
      <c r="Q621" s="91" t="str">
        <f t="shared" si="69"/>
        <v/>
      </c>
      <c r="R621" s="7" t="str">
        <f t="shared" si="70"/>
        <v/>
      </c>
    </row>
    <row r="622" spans="1:18" ht="18.75" x14ac:dyDescent="0.25">
      <c r="A622" s="30"/>
      <c r="B622" s="59"/>
      <c r="C622" s="22"/>
      <c r="E622" s="23" t="str">
        <f>IFERROR(VLOOKUP(C622,Table1[[كود]:[الصنف]],3,0),"")</f>
        <v/>
      </c>
      <c r="G622" s="121" t="str">
        <f>IFERROR(INDEX(Table1[سعر البيع],MATCH(C622,Table1[كود],0)),"")</f>
        <v/>
      </c>
      <c r="I622" s="125" t="str">
        <f t="shared" si="71"/>
        <v/>
      </c>
      <c r="J622" s="35"/>
      <c r="L622" s="112">
        <f t="shared" si="72"/>
        <v>0</v>
      </c>
      <c r="N622" s="5" t="str">
        <f t="shared" si="66"/>
        <v/>
      </c>
      <c r="O622" s="91" t="str">
        <f t="shared" si="67"/>
        <v/>
      </c>
      <c r="P622" s="91" t="str">
        <f t="shared" si="68"/>
        <v/>
      </c>
      <c r="Q622" s="91" t="str">
        <f t="shared" si="69"/>
        <v/>
      </c>
      <c r="R622" s="7" t="str">
        <f t="shared" si="70"/>
        <v/>
      </c>
    </row>
    <row r="623" spans="1:18" ht="18.75" x14ac:dyDescent="0.25">
      <c r="A623" s="30"/>
      <c r="B623" s="59"/>
      <c r="C623" s="22"/>
      <c r="E623" s="23" t="str">
        <f>IFERROR(VLOOKUP(C623,Table1[[كود]:[الصنف]],3,0),"")</f>
        <v/>
      </c>
      <c r="G623" s="121" t="str">
        <f>IFERROR(INDEX(Table1[سعر البيع],MATCH(C623,Table1[كود],0)),"")</f>
        <v/>
      </c>
      <c r="I623" s="125" t="str">
        <f t="shared" si="71"/>
        <v/>
      </c>
      <c r="J623" s="35"/>
      <c r="L623" s="112">
        <f t="shared" si="72"/>
        <v>0</v>
      </c>
      <c r="N623" s="5" t="str">
        <f t="shared" si="66"/>
        <v/>
      </c>
      <c r="O623" s="91" t="str">
        <f t="shared" si="67"/>
        <v/>
      </c>
      <c r="P623" s="91" t="str">
        <f t="shared" si="68"/>
        <v/>
      </c>
      <c r="Q623" s="91" t="str">
        <f t="shared" si="69"/>
        <v/>
      </c>
      <c r="R623" s="7" t="str">
        <f t="shared" si="70"/>
        <v/>
      </c>
    </row>
    <row r="624" spans="1:18" ht="18.75" x14ac:dyDescent="0.25">
      <c r="A624" s="30"/>
      <c r="B624" s="59"/>
      <c r="C624" s="22"/>
      <c r="E624" s="23" t="str">
        <f>IFERROR(VLOOKUP(C624,Table1[[كود]:[الصنف]],3,0),"")</f>
        <v/>
      </c>
      <c r="G624" s="121" t="str">
        <f>IFERROR(INDEX(Table1[سعر البيع],MATCH(C624,Table1[كود],0)),"")</f>
        <v/>
      </c>
      <c r="I624" s="125" t="str">
        <f t="shared" si="71"/>
        <v/>
      </c>
      <c r="J624" s="35"/>
      <c r="L624" s="112">
        <f t="shared" si="72"/>
        <v>0</v>
      </c>
      <c r="N624" s="5" t="str">
        <f t="shared" si="66"/>
        <v/>
      </c>
      <c r="O624" s="91" t="str">
        <f t="shared" si="67"/>
        <v/>
      </c>
      <c r="P624" s="91" t="str">
        <f t="shared" si="68"/>
        <v/>
      </c>
      <c r="Q624" s="91" t="str">
        <f t="shared" si="69"/>
        <v/>
      </c>
      <c r="R624" s="7" t="str">
        <f t="shared" si="70"/>
        <v/>
      </c>
    </row>
    <row r="625" spans="1:18" ht="18.75" x14ac:dyDescent="0.25">
      <c r="A625" s="30"/>
      <c r="B625" s="59"/>
      <c r="C625" s="22"/>
      <c r="E625" s="23" t="str">
        <f>IFERROR(VLOOKUP(C625,Table1[[كود]:[الصنف]],3,0),"")</f>
        <v/>
      </c>
      <c r="G625" s="121" t="str">
        <f>IFERROR(INDEX(Table1[سعر البيع],MATCH(C625,Table1[كود],0)),"")</f>
        <v/>
      </c>
      <c r="I625" s="125" t="str">
        <f t="shared" si="71"/>
        <v/>
      </c>
      <c r="J625" s="35"/>
      <c r="L625" s="112">
        <f t="shared" si="72"/>
        <v>0</v>
      </c>
      <c r="N625" s="5" t="str">
        <f t="shared" si="66"/>
        <v/>
      </c>
      <c r="O625" s="91" t="str">
        <f t="shared" si="67"/>
        <v/>
      </c>
      <c r="P625" s="91" t="str">
        <f t="shared" si="68"/>
        <v/>
      </c>
      <c r="Q625" s="91" t="str">
        <f t="shared" si="69"/>
        <v/>
      </c>
      <c r="R625" s="7" t="str">
        <f t="shared" si="70"/>
        <v/>
      </c>
    </row>
    <row r="626" spans="1:18" ht="18.75" x14ac:dyDescent="0.25">
      <c r="A626" s="30"/>
      <c r="B626" s="59"/>
      <c r="C626" s="22"/>
      <c r="E626" s="23" t="str">
        <f>IFERROR(VLOOKUP(C626,Table1[[كود]:[الصنف]],3,0),"")</f>
        <v/>
      </c>
      <c r="G626" s="121" t="str">
        <f>IFERROR(INDEX(Table1[سعر البيع],MATCH(C626,Table1[كود],0)),"")</f>
        <v/>
      </c>
      <c r="I626" s="125" t="str">
        <f t="shared" si="71"/>
        <v/>
      </c>
      <c r="J626" s="35"/>
      <c r="L626" s="112">
        <f t="shared" si="72"/>
        <v>0</v>
      </c>
      <c r="N626" s="5" t="str">
        <f t="shared" si="66"/>
        <v/>
      </c>
      <c r="O626" s="91" t="str">
        <f t="shared" si="67"/>
        <v/>
      </c>
      <c r="P626" s="91" t="str">
        <f t="shared" si="68"/>
        <v/>
      </c>
      <c r="Q626" s="91" t="str">
        <f t="shared" si="69"/>
        <v/>
      </c>
      <c r="R626" s="7" t="str">
        <f t="shared" si="70"/>
        <v/>
      </c>
    </row>
    <row r="627" spans="1:18" ht="18.75" x14ac:dyDescent="0.25">
      <c r="A627" s="30"/>
      <c r="B627" s="59"/>
      <c r="C627" s="22"/>
      <c r="E627" s="23" t="str">
        <f>IFERROR(VLOOKUP(C627,Table1[[كود]:[الصنف]],3,0),"")</f>
        <v/>
      </c>
      <c r="G627" s="121" t="str">
        <f>IFERROR(INDEX(Table1[سعر البيع],MATCH(C627,Table1[كود],0)),"")</f>
        <v/>
      </c>
      <c r="I627" s="125" t="str">
        <f t="shared" si="71"/>
        <v/>
      </c>
      <c r="J627" s="35"/>
      <c r="L627" s="112">
        <f t="shared" si="72"/>
        <v>0</v>
      </c>
      <c r="N627" s="5" t="str">
        <f t="shared" si="66"/>
        <v/>
      </c>
      <c r="O627" s="91" t="str">
        <f t="shared" si="67"/>
        <v/>
      </c>
      <c r="P627" s="91" t="str">
        <f t="shared" si="68"/>
        <v/>
      </c>
      <c r="Q627" s="91" t="str">
        <f t="shared" si="69"/>
        <v/>
      </c>
      <c r="R627" s="7" t="str">
        <f t="shared" si="70"/>
        <v/>
      </c>
    </row>
    <row r="628" spans="1:18" ht="18.75" x14ac:dyDescent="0.25">
      <c r="A628" s="30"/>
      <c r="B628" s="59"/>
      <c r="C628" s="22"/>
      <c r="E628" s="23" t="str">
        <f>IFERROR(VLOOKUP(C628,Table1[[كود]:[الصنف]],3,0),"")</f>
        <v/>
      </c>
      <c r="G628" s="121" t="str">
        <f>IFERROR(INDEX(Table1[سعر البيع],MATCH(C628,Table1[كود],0)),"")</f>
        <v/>
      </c>
      <c r="I628" s="125" t="str">
        <f t="shared" si="71"/>
        <v/>
      </c>
      <c r="J628" s="35"/>
      <c r="L628" s="112">
        <f t="shared" si="72"/>
        <v>0</v>
      </c>
      <c r="N628" s="5" t="str">
        <f t="shared" si="66"/>
        <v/>
      </c>
      <c r="O628" s="91" t="str">
        <f t="shared" si="67"/>
        <v/>
      </c>
      <c r="P628" s="91" t="str">
        <f t="shared" si="68"/>
        <v/>
      </c>
      <c r="Q628" s="91" t="str">
        <f t="shared" si="69"/>
        <v/>
      </c>
      <c r="R628" s="7" t="str">
        <f t="shared" si="70"/>
        <v/>
      </c>
    </row>
    <row r="629" spans="1:18" ht="18.75" x14ac:dyDescent="0.25">
      <c r="A629" s="30"/>
      <c r="B629" s="59"/>
      <c r="C629" s="22"/>
      <c r="E629" s="23" t="str">
        <f>IFERROR(VLOOKUP(C629,Table1[[كود]:[الصنف]],3,0),"")</f>
        <v/>
      </c>
      <c r="G629" s="121" t="str">
        <f>IFERROR(INDEX(Table1[سعر البيع],MATCH(C629,Table1[كود],0)),"")</f>
        <v/>
      </c>
      <c r="I629" s="125" t="str">
        <f t="shared" si="71"/>
        <v/>
      </c>
      <c r="J629" s="35"/>
      <c r="L629" s="112">
        <f t="shared" si="72"/>
        <v>0</v>
      </c>
      <c r="N629" s="5" t="str">
        <f t="shared" si="66"/>
        <v/>
      </c>
      <c r="O629" s="91" t="str">
        <f t="shared" si="67"/>
        <v/>
      </c>
      <c r="P629" s="91" t="str">
        <f t="shared" si="68"/>
        <v/>
      </c>
      <c r="Q629" s="91" t="str">
        <f t="shared" si="69"/>
        <v/>
      </c>
      <c r="R629" s="7" t="str">
        <f t="shared" si="70"/>
        <v/>
      </c>
    </row>
    <row r="630" spans="1:18" ht="18.75" x14ac:dyDescent="0.25">
      <c r="A630" s="30"/>
      <c r="B630" s="59"/>
      <c r="C630" s="22"/>
      <c r="E630" s="23" t="str">
        <f>IFERROR(VLOOKUP(C630,Table1[[كود]:[الصنف]],3,0),"")</f>
        <v/>
      </c>
      <c r="G630" s="121" t="str">
        <f>IFERROR(INDEX(Table1[سعر البيع],MATCH(C630,Table1[كود],0)),"")</f>
        <v/>
      </c>
      <c r="I630" s="125" t="str">
        <f t="shared" si="71"/>
        <v/>
      </c>
      <c r="J630" s="35"/>
      <c r="L630" s="112">
        <f t="shared" si="72"/>
        <v>0</v>
      </c>
      <c r="N630" s="5" t="str">
        <f t="shared" si="66"/>
        <v/>
      </c>
      <c r="O630" s="91" t="str">
        <f t="shared" si="67"/>
        <v/>
      </c>
      <c r="P630" s="91" t="str">
        <f t="shared" si="68"/>
        <v/>
      </c>
      <c r="Q630" s="91" t="str">
        <f t="shared" si="69"/>
        <v/>
      </c>
      <c r="R630" s="7" t="str">
        <f t="shared" si="70"/>
        <v/>
      </c>
    </row>
    <row r="631" spans="1:18" ht="18.75" x14ac:dyDescent="0.25">
      <c r="A631" s="30"/>
      <c r="B631" s="59"/>
      <c r="C631" s="22"/>
      <c r="E631" s="23" t="str">
        <f>IFERROR(VLOOKUP(C631,Table1[[كود]:[الصنف]],3,0),"")</f>
        <v/>
      </c>
      <c r="G631" s="121" t="str">
        <f>IFERROR(INDEX(Table1[سعر البيع],MATCH(C631,Table1[كود],0)),"")</f>
        <v/>
      </c>
      <c r="I631" s="125" t="str">
        <f t="shared" si="71"/>
        <v/>
      </c>
      <c r="J631" s="35"/>
      <c r="L631" s="112">
        <f t="shared" si="72"/>
        <v>0</v>
      </c>
      <c r="N631" s="5" t="str">
        <f t="shared" si="66"/>
        <v/>
      </c>
      <c r="O631" s="91" t="str">
        <f t="shared" si="67"/>
        <v/>
      </c>
      <c r="P631" s="91" t="str">
        <f t="shared" si="68"/>
        <v/>
      </c>
      <c r="Q631" s="91" t="str">
        <f t="shared" si="69"/>
        <v/>
      </c>
      <c r="R631" s="7" t="str">
        <f t="shared" si="70"/>
        <v/>
      </c>
    </row>
    <row r="632" spans="1:18" ht="18.75" x14ac:dyDescent="0.25">
      <c r="A632" s="30"/>
      <c r="B632" s="59"/>
      <c r="C632" s="22"/>
      <c r="E632" s="23" t="str">
        <f>IFERROR(VLOOKUP(C632,Table1[[كود]:[الصنف]],3,0),"")</f>
        <v/>
      </c>
      <c r="G632" s="121" t="str">
        <f>IFERROR(INDEX(Table1[سعر البيع],MATCH(C632,Table1[كود],0)),"")</f>
        <v/>
      </c>
      <c r="I632" s="125" t="str">
        <f t="shared" si="71"/>
        <v/>
      </c>
      <c r="J632" s="35"/>
      <c r="L632" s="112">
        <f t="shared" si="72"/>
        <v>0</v>
      </c>
      <c r="N632" s="5" t="str">
        <f t="shared" si="66"/>
        <v/>
      </c>
      <c r="O632" s="91" t="str">
        <f t="shared" si="67"/>
        <v/>
      </c>
      <c r="P632" s="91" t="str">
        <f t="shared" si="68"/>
        <v/>
      </c>
      <c r="Q632" s="91" t="str">
        <f t="shared" si="69"/>
        <v/>
      </c>
      <c r="R632" s="7" t="str">
        <f t="shared" si="70"/>
        <v/>
      </c>
    </row>
    <row r="633" spans="1:18" ht="18.75" x14ac:dyDescent="0.25">
      <c r="A633" s="30"/>
      <c r="B633" s="59"/>
      <c r="C633" s="22"/>
      <c r="E633" s="23" t="str">
        <f>IFERROR(VLOOKUP(C633,Table1[[كود]:[الصنف]],3,0),"")</f>
        <v/>
      </c>
      <c r="G633" s="121" t="str">
        <f>IFERROR(INDEX(Table1[سعر البيع],MATCH(C633,Table1[كود],0)),"")</f>
        <v/>
      </c>
      <c r="I633" s="125" t="str">
        <f t="shared" si="71"/>
        <v/>
      </c>
      <c r="J633" s="35"/>
      <c r="L633" s="112">
        <f t="shared" si="72"/>
        <v>0</v>
      </c>
      <c r="N633" s="5" t="str">
        <f t="shared" si="66"/>
        <v/>
      </c>
      <c r="O633" s="91" t="str">
        <f t="shared" si="67"/>
        <v/>
      </c>
      <c r="P633" s="91" t="str">
        <f t="shared" si="68"/>
        <v/>
      </c>
      <c r="Q633" s="91" t="str">
        <f t="shared" si="69"/>
        <v/>
      </c>
      <c r="R633" s="7" t="str">
        <f t="shared" si="70"/>
        <v/>
      </c>
    </row>
    <row r="634" spans="1:18" ht="18.75" x14ac:dyDescent="0.25">
      <c r="A634" s="30"/>
      <c r="B634" s="59"/>
      <c r="C634" s="22"/>
      <c r="E634" s="23" t="str">
        <f>IFERROR(VLOOKUP(C634,Table1[[كود]:[الصنف]],3,0),"")</f>
        <v/>
      </c>
      <c r="G634" s="121" t="str">
        <f>IFERROR(INDEX(Table1[سعر البيع],MATCH(C634,Table1[كود],0)),"")</f>
        <v/>
      </c>
      <c r="I634" s="125" t="str">
        <f t="shared" si="71"/>
        <v/>
      </c>
      <c r="J634" s="35"/>
      <c r="L634" s="112">
        <f t="shared" si="72"/>
        <v>0</v>
      </c>
      <c r="N634" s="5" t="str">
        <f t="shared" si="66"/>
        <v/>
      </c>
      <c r="O634" s="91" t="str">
        <f t="shared" si="67"/>
        <v/>
      </c>
      <c r="P634" s="91" t="str">
        <f t="shared" si="68"/>
        <v/>
      </c>
      <c r="Q634" s="91" t="str">
        <f t="shared" si="69"/>
        <v/>
      </c>
      <c r="R634" s="7" t="str">
        <f t="shared" si="70"/>
        <v/>
      </c>
    </row>
    <row r="635" spans="1:18" ht="18.75" x14ac:dyDescent="0.25">
      <c r="A635" s="30"/>
      <c r="B635" s="59"/>
      <c r="C635" s="22"/>
      <c r="E635" s="23" t="str">
        <f>IFERROR(VLOOKUP(C635,Table1[[كود]:[الصنف]],3,0),"")</f>
        <v/>
      </c>
      <c r="G635" s="121" t="str">
        <f>IFERROR(INDEX(Table1[سعر البيع],MATCH(C635,Table1[كود],0)),"")</f>
        <v/>
      </c>
      <c r="I635" s="125" t="str">
        <f t="shared" si="71"/>
        <v/>
      </c>
      <c r="J635" s="35"/>
      <c r="L635" s="112">
        <f t="shared" si="72"/>
        <v>0</v>
      </c>
      <c r="N635" s="5" t="str">
        <f t="shared" si="66"/>
        <v/>
      </c>
      <c r="O635" s="91" t="str">
        <f t="shared" si="67"/>
        <v/>
      </c>
      <c r="P635" s="91" t="str">
        <f t="shared" si="68"/>
        <v/>
      </c>
      <c r="Q635" s="91" t="str">
        <f t="shared" si="69"/>
        <v/>
      </c>
      <c r="R635" s="7" t="str">
        <f t="shared" si="70"/>
        <v/>
      </c>
    </row>
    <row r="636" spans="1:18" ht="18.75" x14ac:dyDescent="0.25">
      <c r="A636" s="30"/>
      <c r="B636" s="59"/>
      <c r="C636" s="22"/>
      <c r="E636" s="23" t="str">
        <f>IFERROR(VLOOKUP(C636,Table1[[كود]:[الصنف]],3,0),"")</f>
        <v/>
      </c>
      <c r="G636" s="121" t="str">
        <f>IFERROR(INDEX(Table1[سعر البيع],MATCH(C636,Table1[كود],0)),"")</f>
        <v/>
      </c>
      <c r="I636" s="125" t="str">
        <f t="shared" si="71"/>
        <v/>
      </c>
      <c r="J636" s="35"/>
      <c r="L636" s="112">
        <f t="shared" si="72"/>
        <v>0</v>
      </c>
      <c r="N636" s="5" t="str">
        <f t="shared" si="66"/>
        <v/>
      </c>
      <c r="O636" s="91" t="str">
        <f t="shared" si="67"/>
        <v/>
      </c>
      <c r="P636" s="91" t="str">
        <f t="shared" si="68"/>
        <v/>
      </c>
      <c r="Q636" s="91" t="str">
        <f t="shared" si="69"/>
        <v/>
      </c>
      <c r="R636" s="7" t="str">
        <f t="shared" si="70"/>
        <v/>
      </c>
    </row>
    <row r="637" spans="1:18" ht="18.75" x14ac:dyDescent="0.25">
      <c r="A637" s="30"/>
      <c r="B637" s="59"/>
      <c r="C637" s="22"/>
      <c r="E637" s="23" t="str">
        <f>IFERROR(VLOOKUP(C637,Table1[[كود]:[الصنف]],3,0),"")</f>
        <v/>
      </c>
      <c r="G637" s="121" t="str">
        <f>IFERROR(INDEX(Table1[سعر البيع],MATCH(C637,Table1[كود],0)),"")</f>
        <v/>
      </c>
      <c r="I637" s="125" t="str">
        <f t="shared" si="71"/>
        <v/>
      </c>
      <c r="J637" s="35"/>
      <c r="L637" s="112">
        <f t="shared" si="72"/>
        <v>0</v>
      </c>
      <c r="N637" s="5" t="str">
        <f t="shared" si="66"/>
        <v/>
      </c>
      <c r="O637" s="91" t="str">
        <f t="shared" si="67"/>
        <v/>
      </c>
      <c r="P637" s="91" t="str">
        <f t="shared" si="68"/>
        <v/>
      </c>
      <c r="Q637" s="91" t="str">
        <f t="shared" si="69"/>
        <v/>
      </c>
      <c r="R637" s="7" t="str">
        <f t="shared" si="70"/>
        <v/>
      </c>
    </row>
    <row r="638" spans="1:18" ht="18.75" x14ac:dyDescent="0.25">
      <c r="A638" s="30"/>
      <c r="B638" s="59"/>
      <c r="C638" s="22"/>
      <c r="E638" s="23" t="str">
        <f>IFERROR(VLOOKUP(C638,Table1[[كود]:[الصنف]],3,0),"")</f>
        <v/>
      </c>
      <c r="G638" s="121" t="str">
        <f>IFERROR(INDEX(Table1[سعر البيع],MATCH(C638,Table1[كود],0)),"")</f>
        <v/>
      </c>
      <c r="I638" s="125" t="str">
        <f t="shared" si="71"/>
        <v/>
      </c>
      <c r="J638" s="35"/>
      <c r="L638" s="112">
        <f t="shared" si="72"/>
        <v>0</v>
      </c>
      <c r="N638" s="5" t="str">
        <f t="shared" si="66"/>
        <v/>
      </c>
      <c r="O638" s="91" t="str">
        <f t="shared" si="67"/>
        <v/>
      </c>
      <c r="P638" s="91" t="str">
        <f t="shared" si="68"/>
        <v/>
      </c>
      <c r="Q638" s="91" t="str">
        <f t="shared" si="69"/>
        <v/>
      </c>
      <c r="R638" s="7" t="str">
        <f t="shared" si="70"/>
        <v/>
      </c>
    </row>
    <row r="639" spans="1:18" ht="18.75" x14ac:dyDescent="0.25">
      <c r="A639" s="30"/>
      <c r="B639" s="59"/>
      <c r="C639" s="22"/>
      <c r="E639" s="23" t="str">
        <f>IFERROR(VLOOKUP(C639,Table1[[كود]:[الصنف]],3,0),"")</f>
        <v/>
      </c>
      <c r="G639" s="121" t="str">
        <f>IFERROR(INDEX(Table1[سعر البيع],MATCH(C639,Table1[كود],0)),"")</f>
        <v/>
      </c>
      <c r="I639" s="125" t="str">
        <f t="shared" si="71"/>
        <v/>
      </c>
      <c r="J639" s="35"/>
      <c r="L639" s="112">
        <f t="shared" si="72"/>
        <v>0</v>
      </c>
      <c r="N639" s="5" t="str">
        <f t="shared" si="66"/>
        <v/>
      </c>
      <c r="O639" s="91" t="str">
        <f t="shared" si="67"/>
        <v/>
      </c>
      <c r="P639" s="91" t="str">
        <f t="shared" si="68"/>
        <v/>
      </c>
      <c r="Q639" s="91" t="str">
        <f t="shared" si="69"/>
        <v/>
      </c>
      <c r="R639" s="7" t="str">
        <f t="shared" si="70"/>
        <v/>
      </c>
    </row>
    <row r="640" spans="1:18" ht="18.75" x14ac:dyDescent="0.25">
      <c r="A640" s="30"/>
      <c r="B640" s="59"/>
      <c r="C640" s="22"/>
      <c r="E640" s="23" t="str">
        <f>IFERROR(VLOOKUP(C640,Table1[[كود]:[الصنف]],3,0),"")</f>
        <v/>
      </c>
      <c r="G640" s="121" t="str">
        <f>IFERROR(INDEX(Table1[سعر البيع],MATCH(C640,Table1[كود],0)),"")</f>
        <v/>
      </c>
      <c r="I640" s="125" t="str">
        <f t="shared" si="71"/>
        <v/>
      </c>
      <c r="J640" s="35"/>
      <c r="L640" s="112">
        <f t="shared" si="72"/>
        <v>0</v>
      </c>
      <c r="N640" s="5" t="str">
        <f t="shared" si="66"/>
        <v/>
      </c>
      <c r="O640" s="91" t="str">
        <f t="shared" si="67"/>
        <v/>
      </c>
      <c r="P640" s="91" t="str">
        <f t="shared" si="68"/>
        <v/>
      </c>
      <c r="Q640" s="91" t="str">
        <f t="shared" si="69"/>
        <v/>
      </c>
      <c r="R640" s="7" t="str">
        <f t="shared" si="70"/>
        <v/>
      </c>
    </row>
    <row r="641" spans="1:18" ht="18.75" x14ac:dyDescent="0.25">
      <c r="A641" s="30"/>
      <c r="B641" s="59"/>
      <c r="C641" s="22"/>
      <c r="E641" s="23" t="str">
        <f>IFERROR(VLOOKUP(C641,Table1[[كود]:[الصنف]],3,0),"")</f>
        <v/>
      </c>
      <c r="G641" s="121" t="str">
        <f>IFERROR(INDEX(Table1[سعر البيع],MATCH(C641,Table1[كود],0)),"")</f>
        <v/>
      </c>
      <c r="I641" s="125" t="str">
        <f t="shared" si="71"/>
        <v/>
      </c>
      <c r="J641" s="35"/>
      <c r="L641" s="112">
        <f t="shared" si="72"/>
        <v>0</v>
      </c>
      <c r="N641" s="5" t="str">
        <f t="shared" si="66"/>
        <v/>
      </c>
      <c r="O641" s="91" t="str">
        <f t="shared" si="67"/>
        <v/>
      </c>
      <c r="P641" s="91" t="str">
        <f t="shared" si="68"/>
        <v/>
      </c>
      <c r="Q641" s="91" t="str">
        <f t="shared" si="69"/>
        <v/>
      </c>
      <c r="R641" s="7" t="str">
        <f t="shared" si="70"/>
        <v/>
      </c>
    </row>
    <row r="642" spans="1:18" ht="18.75" x14ac:dyDescent="0.25">
      <c r="A642" s="30"/>
      <c r="B642" s="59"/>
      <c r="C642" s="22"/>
      <c r="E642" s="23" t="str">
        <f>IFERROR(VLOOKUP(C642,Table1[[كود]:[الصنف]],3,0),"")</f>
        <v/>
      </c>
      <c r="G642" s="121" t="str">
        <f>IFERROR(INDEX(Table1[سعر البيع],MATCH(C642,Table1[كود],0)),"")</f>
        <v/>
      </c>
      <c r="I642" s="125" t="str">
        <f t="shared" si="71"/>
        <v/>
      </c>
      <c r="J642" s="35"/>
      <c r="L642" s="112">
        <f t="shared" si="72"/>
        <v>0</v>
      </c>
      <c r="N642" s="5" t="str">
        <f t="shared" ref="N642:N705" si="73">IFERROR(VLOOKUP(M642,Ctable,2,0),"")</f>
        <v/>
      </c>
      <c r="O642" s="91" t="str">
        <f t="shared" ref="O642:O705" si="74">IFERROR(VLOOKUP(M642,Ctable,3,0),"")</f>
        <v/>
      </c>
      <c r="P642" s="91" t="str">
        <f t="shared" ref="P642:P705" si="75">IFERROR(VLOOKUP(M642,Ctable,6,0),"")</f>
        <v/>
      </c>
      <c r="Q642" s="91" t="str">
        <f t="shared" ref="Q642:Q705" si="76">IFERROR(VLOOKUP(M642,Ctable,7,0),"")</f>
        <v/>
      </c>
      <c r="R642" s="7" t="str">
        <f t="shared" ref="R642:R705" si="77">IFERROR(VLOOKUP(M642,Ctable,4,0),"")</f>
        <v/>
      </c>
    </row>
    <row r="643" spans="1:18" ht="18.75" x14ac:dyDescent="0.25">
      <c r="A643" s="30"/>
      <c r="B643" s="59"/>
      <c r="C643" s="22"/>
      <c r="E643" s="23" t="str">
        <f>IFERROR(VLOOKUP(C643,Table1[[كود]:[الصنف]],3,0),"")</f>
        <v/>
      </c>
      <c r="G643" s="121" t="str">
        <f>IFERROR(INDEX(Table1[سعر البيع],MATCH(C643,Table1[كود],0)),"")</f>
        <v/>
      </c>
      <c r="I643" s="125" t="str">
        <f t="shared" si="71"/>
        <v/>
      </c>
      <c r="J643" s="35"/>
      <c r="L643" s="112">
        <f t="shared" si="72"/>
        <v>0</v>
      </c>
      <c r="N643" s="5" t="str">
        <f t="shared" si="73"/>
        <v/>
      </c>
      <c r="O643" s="91" t="str">
        <f t="shared" si="74"/>
        <v/>
      </c>
      <c r="P643" s="91" t="str">
        <f t="shared" si="75"/>
        <v/>
      </c>
      <c r="Q643" s="91" t="str">
        <f t="shared" si="76"/>
        <v/>
      </c>
      <c r="R643" s="7" t="str">
        <f t="shared" si="77"/>
        <v/>
      </c>
    </row>
    <row r="644" spans="1:18" ht="18.75" x14ac:dyDescent="0.25">
      <c r="A644" s="30"/>
      <c r="B644" s="59"/>
      <c r="C644" s="22"/>
      <c r="E644" s="23" t="str">
        <f>IFERROR(VLOOKUP(C644,Table1[[كود]:[الصنف]],3,0),"")</f>
        <v/>
      </c>
      <c r="G644" s="121" t="str">
        <f>IFERROR(INDEX(Table1[سعر البيع],MATCH(C644,Table1[كود],0)),"")</f>
        <v/>
      </c>
      <c r="I644" s="125" t="str">
        <f t="shared" si="71"/>
        <v/>
      </c>
      <c r="J644" s="35"/>
      <c r="L644" s="112">
        <f t="shared" si="72"/>
        <v>0</v>
      </c>
      <c r="N644" s="5" t="str">
        <f t="shared" si="73"/>
        <v/>
      </c>
      <c r="O644" s="91" t="str">
        <f t="shared" si="74"/>
        <v/>
      </c>
      <c r="P644" s="91" t="str">
        <f t="shared" si="75"/>
        <v/>
      </c>
      <c r="Q644" s="91" t="str">
        <f t="shared" si="76"/>
        <v/>
      </c>
      <c r="R644" s="7" t="str">
        <f t="shared" si="77"/>
        <v/>
      </c>
    </row>
    <row r="645" spans="1:18" ht="18.75" x14ac:dyDescent="0.25">
      <c r="A645" s="30"/>
      <c r="B645" s="59"/>
      <c r="C645" s="22"/>
      <c r="E645" s="23" t="str">
        <f>IFERROR(VLOOKUP(C645,Table1[[كود]:[الصنف]],3,0),"")</f>
        <v/>
      </c>
      <c r="G645" s="121" t="str">
        <f>IFERROR(INDEX(Table1[سعر البيع],MATCH(C645,Table1[كود],0)),"")</f>
        <v/>
      </c>
      <c r="I645" s="125" t="str">
        <f t="shared" si="71"/>
        <v/>
      </c>
      <c r="J645" s="35"/>
      <c r="L645" s="112">
        <f t="shared" si="72"/>
        <v>0</v>
      </c>
      <c r="N645" s="5" t="str">
        <f t="shared" si="73"/>
        <v/>
      </c>
      <c r="O645" s="91" t="str">
        <f t="shared" si="74"/>
        <v/>
      </c>
      <c r="P645" s="91" t="str">
        <f t="shared" si="75"/>
        <v/>
      </c>
      <c r="Q645" s="91" t="str">
        <f t="shared" si="76"/>
        <v/>
      </c>
      <c r="R645" s="7" t="str">
        <f t="shared" si="77"/>
        <v/>
      </c>
    </row>
    <row r="646" spans="1:18" ht="18.75" x14ac:dyDescent="0.25">
      <c r="A646" s="30"/>
      <c r="B646" s="59"/>
      <c r="C646" s="22"/>
      <c r="E646" s="23" t="str">
        <f>IFERROR(VLOOKUP(C646,Table1[[كود]:[الصنف]],3,0),"")</f>
        <v/>
      </c>
      <c r="G646" s="121" t="str">
        <f>IFERROR(INDEX(Table1[سعر البيع],MATCH(C646,Table1[كود],0)),"")</f>
        <v/>
      </c>
      <c r="I646" s="125" t="str">
        <f t="shared" si="71"/>
        <v/>
      </c>
      <c r="J646" s="35"/>
      <c r="L646" s="112">
        <f t="shared" si="72"/>
        <v>0</v>
      </c>
      <c r="N646" s="5" t="str">
        <f t="shared" si="73"/>
        <v/>
      </c>
      <c r="O646" s="91" t="str">
        <f t="shared" si="74"/>
        <v/>
      </c>
      <c r="P646" s="91" t="str">
        <f t="shared" si="75"/>
        <v/>
      </c>
      <c r="Q646" s="91" t="str">
        <f t="shared" si="76"/>
        <v/>
      </c>
      <c r="R646" s="7" t="str">
        <f t="shared" si="77"/>
        <v/>
      </c>
    </row>
    <row r="647" spans="1:18" ht="18.75" x14ac:dyDescent="0.25">
      <c r="A647" s="30"/>
      <c r="B647" s="59"/>
      <c r="C647" s="22"/>
      <c r="E647" s="23" t="str">
        <f>IFERROR(VLOOKUP(C647,Table1[[كود]:[الصنف]],3,0),"")</f>
        <v/>
      </c>
      <c r="G647" s="121" t="str">
        <f>IFERROR(INDEX(Table1[سعر البيع],MATCH(C647,Table1[كود],0)),"")</f>
        <v/>
      </c>
      <c r="I647" s="125" t="str">
        <f t="shared" si="71"/>
        <v/>
      </c>
      <c r="J647" s="35"/>
      <c r="L647" s="112">
        <f t="shared" si="72"/>
        <v>0</v>
      </c>
      <c r="N647" s="5" t="str">
        <f t="shared" si="73"/>
        <v/>
      </c>
      <c r="O647" s="91" t="str">
        <f t="shared" si="74"/>
        <v/>
      </c>
      <c r="P647" s="91" t="str">
        <f t="shared" si="75"/>
        <v/>
      </c>
      <c r="Q647" s="91" t="str">
        <f t="shared" si="76"/>
        <v/>
      </c>
      <c r="R647" s="7" t="str">
        <f t="shared" si="77"/>
        <v/>
      </c>
    </row>
    <row r="648" spans="1:18" ht="18.75" x14ac:dyDescent="0.25">
      <c r="A648" s="30"/>
      <c r="B648" s="59"/>
      <c r="C648" s="22"/>
      <c r="E648" s="23" t="str">
        <f>IFERROR(VLOOKUP(C648,Table1[[كود]:[الصنف]],3,0),"")</f>
        <v/>
      </c>
      <c r="G648" s="121" t="str">
        <f>IFERROR(INDEX(Table1[سعر البيع],MATCH(C648,Table1[كود],0)),"")</f>
        <v/>
      </c>
      <c r="I648" s="125" t="str">
        <f t="shared" si="71"/>
        <v/>
      </c>
      <c r="J648" s="35"/>
      <c r="L648" s="112">
        <f t="shared" si="72"/>
        <v>0</v>
      </c>
      <c r="N648" s="5" t="str">
        <f t="shared" si="73"/>
        <v/>
      </c>
      <c r="O648" s="91" t="str">
        <f t="shared" si="74"/>
        <v/>
      </c>
      <c r="P648" s="91" t="str">
        <f t="shared" si="75"/>
        <v/>
      </c>
      <c r="Q648" s="91" t="str">
        <f t="shared" si="76"/>
        <v/>
      </c>
      <c r="R648" s="7" t="str">
        <f t="shared" si="77"/>
        <v/>
      </c>
    </row>
    <row r="649" spans="1:18" ht="18.75" x14ac:dyDescent="0.25">
      <c r="A649" s="30"/>
      <c r="B649" s="59"/>
      <c r="C649" s="22"/>
      <c r="E649" s="23" t="str">
        <f>IFERROR(VLOOKUP(C649,Table1[[كود]:[الصنف]],3,0),"")</f>
        <v/>
      </c>
      <c r="G649" s="121" t="str">
        <f>IFERROR(INDEX(Table1[سعر البيع],MATCH(C649,Table1[كود],0)),"")</f>
        <v/>
      </c>
      <c r="I649" s="125" t="str">
        <f t="shared" si="71"/>
        <v/>
      </c>
      <c r="J649" s="35"/>
      <c r="L649" s="112">
        <f t="shared" si="72"/>
        <v>0</v>
      </c>
      <c r="N649" s="5" t="str">
        <f t="shared" si="73"/>
        <v/>
      </c>
      <c r="O649" s="91" t="str">
        <f t="shared" si="74"/>
        <v/>
      </c>
      <c r="P649" s="91" t="str">
        <f t="shared" si="75"/>
        <v/>
      </c>
      <c r="Q649" s="91" t="str">
        <f t="shared" si="76"/>
        <v/>
      </c>
      <c r="R649" s="7" t="str">
        <f t="shared" si="77"/>
        <v/>
      </c>
    </row>
    <row r="650" spans="1:18" ht="18.75" x14ac:dyDescent="0.25">
      <c r="A650" s="30"/>
      <c r="B650" s="59"/>
      <c r="C650" s="22"/>
      <c r="E650" s="23" t="str">
        <f>IFERROR(VLOOKUP(C650,Table1[[كود]:[الصنف]],3,0),"")</f>
        <v/>
      </c>
      <c r="G650" s="121" t="str">
        <f>IFERROR(INDEX(Table1[سعر البيع],MATCH(C650,Table1[كود],0)),"")</f>
        <v/>
      </c>
      <c r="I650" s="125" t="str">
        <f t="shared" si="71"/>
        <v/>
      </c>
      <c r="J650" s="35"/>
      <c r="L650" s="112">
        <f t="shared" si="72"/>
        <v>0</v>
      </c>
      <c r="N650" s="5" t="str">
        <f t="shared" si="73"/>
        <v/>
      </c>
      <c r="O650" s="91" t="str">
        <f t="shared" si="74"/>
        <v/>
      </c>
      <c r="P650" s="91" t="str">
        <f t="shared" si="75"/>
        <v/>
      </c>
      <c r="Q650" s="91" t="str">
        <f t="shared" si="76"/>
        <v/>
      </c>
      <c r="R650" s="7" t="str">
        <f t="shared" si="77"/>
        <v/>
      </c>
    </row>
    <row r="651" spans="1:18" ht="18.75" x14ac:dyDescent="0.25">
      <c r="A651" s="30"/>
      <c r="B651" s="59"/>
      <c r="C651" s="22"/>
      <c r="E651" s="23" t="str">
        <f>IFERROR(VLOOKUP(C651,Table1[[كود]:[الصنف]],3,0),"")</f>
        <v/>
      </c>
      <c r="G651" s="121" t="str">
        <f>IFERROR(INDEX(Table1[سعر البيع],MATCH(C651,Table1[كود],0)),"")</f>
        <v/>
      </c>
      <c r="I651" s="125" t="str">
        <f t="shared" si="71"/>
        <v/>
      </c>
      <c r="J651" s="35"/>
      <c r="L651" s="112">
        <f t="shared" si="72"/>
        <v>0</v>
      </c>
      <c r="N651" s="5" t="str">
        <f t="shared" si="73"/>
        <v/>
      </c>
      <c r="O651" s="91" t="str">
        <f t="shared" si="74"/>
        <v/>
      </c>
      <c r="P651" s="91" t="str">
        <f t="shared" si="75"/>
        <v/>
      </c>
      <c r="Q651" s="91" t="str">
        <f t="shared" si="76"/>
        <v/>
      </c>
      <c r="R651" s="7" t="str">
        <f t="shared" si="77"/>
        <v/>
      </c>
    </row>
    <row r="652" spans="1:18" ht="18.75" x14ac:dyDescent="0.25">
      <c r="A652" s="30"/>
      <c r="B652" s="59"/>
      <c r="C652" s="22"/>
      <c r="E652" s="23" t="str">
        <f>IFERROR(VLOOKUP(C652,Table1[[كود]:[الصنف]],3,0),"")</f>
        <v/>
      </c>
      <c r="G652" s="121" t="str">
        <f>IFERROR(INDEX(Table1[سعر البيع],MATCH(C652,Table1[كود],0)),"")</f>
        <v/>
      </c>
      <c r="I652" s="125" t="str">
        <f t="shared" si="71"/>
        <v/>
      </c>
      <c r="J652" s="35"/>
      <c r="L652" s="112">
        <f t="shared" si="72"/>
        <v>0</v>
      </c>
      <c r="N652" s="5" t="str">
        <f t="shared" si="73"/>
        <v/>
      </c>
      <c r="O652" s="91" t="str">
        <f t="shared" si="74"/>
        <v/>
      </c>
      <c r="P652" s="91" t="str">
        <f t="shared" si="75"/>
        <v/>
      </c>
      <c r="Q652" s="91" t="str">
        <f t="shared" si="76"/>
        <v/>
      </c>
      <c r="R652" s="7" t="str">
        <f t="shared" si="77"/>
        <v/>
      </c>
    </row>
    <row r="653" spans="1:18" ht="18.75" x14ac:dyDescent="0.25">
      <c r="A653" s="30"/>
      <c r="B653" s="59"/>
      <c r="C653" s="22"/>
      <c r="E653" s="23" t="str">
        <f>IFERROR(VLOOKUP(C653,Table1[[كود]:[الصنف]],3,0),"")</f>
        <v/>
      </c>
      <c r="G653" s="121" t="str">
        <f>IFERROR(INDEX(Table1[سعر البيع],MATCH(C653,Table1[كود],0)),"")</f>
        <v/>
      </c>
      <c r="I653" s="125" t="str">
        <f t="shared" si="71"/>
        <v/>
      </c>
      <c r="J653" s="35"/>
      <c r="L653" s="112">
        <f t="shared" si="72"/>
        <v>0</v>
      </c>
      <c r="N653" s="5" t="str">
        <f t="shared" si="73"/>
        <v/>
      </c>
      <c r="O653" s="91" t="str">
        <f t="shared" si="74"/>
        <v/>
      </c>
      <c r="P653" s="91" t="str">
        <f t="shared" si="75"/>
        <v/>
      </c>
      <c r="Q653" s="91" t="str">
        <f t="shared" si="76"/>
        <v/>
      </c>
      <c r="R653" s="7" t="str">
        <f t="shared" si="77"/>
        <v/>
      </c>
    </row>
    <row r="654" spans="1:18" ht="18.75" x14ac:dyDescent="0.25">
      <c r="A654" s="30"/>
      <c r="B654" s="59"/>
      <c r="C654" s="22"/>
      <c r="E654" s="23" t="str">
        <f>IFERROR(VLOOKUP(C654,Table1[[كود]:[الصنف]],3,0),"")</f>
        <v/>
      </c>
      <c r="G654" s="121" t="str">
        <f>IFERROR(INDEX(Table1[سعر البيع],MATCH(C654,Table1[كود],0)),"")</f>
        <v/>
      </c>
      <c r="I654" s="125" t="str">
        <f t="shared" si="71"/>
        <v/>
      </c>
      <c r="J654" s="35"/>
      <c r="L654" s="112">
        <f t="shared" si="72"/>
        <v>0</v>
      </c>
      <c r="N654" s="5" t="str">
        <f t="shared" si="73"/>
        <v/>
      </c>
      <c r="O654" s="91" t="str">
        <f t="shared" si="74"/>
        <v/>
      </c>
      <c r="P654" s="91" t="str">
        <f t="shared" si="75"/>
        <v/>
      </c>
      <c r="Q654" s="91" t="str">
        <f t="shared" si="76"/>
        <v/>
      </c>
      <c r="R654" s="7" t="str">
        <f t="shared" si="77"/>
        <v/>
      </c>
    </row>
    <row r="655" spans="1:18" ht="18.75" x14ac:dyDescent="0.25">
      <c r="A655" s="30"/>
      <c r="B655" s="59"/>
      <c r="C655" s="22"/>
      <c r="E655" s="23" t="str">
        <f>IFERROR(VLOOKUP(C655,Table1[[كود]:[الصنف]],3,0),"")</f>
        <v/>
      </c>
      <c r="G655" s="121" t="str">
        <f>IFERROR(INDEX(Table1[سعر البيع],MATCH(C655,Table1[كود],0)),"")</f>
        <v/>
      </c>
      <c r="I655" s="125" t="str">
        <f t="shared" si="71"/>
        <v/>
      </c>
      <c r="J655" s="35"/>
      <c r="L655" s="112">
        <f t="shared" si="72"/>
        <v>0</v>
      </c>
      <c r="N655" s="5" t="str">
        <f t="shared" si="73"/>
        <v/>
      </c>
      <c r="O655" s="91" t="str">
        <f t="shared" si="74"/>
        <v/>
      </c>
      <c r="P655" s="91" t="str">
        <f t="shared" si="75"/>
        <v/>
      </c>
      <c r="Q655" s="91" t="str">
        <f t="shared" si="76"/>
        <v/>
      </c>
      <c r="R655" s="7" t="str">
        <f t="shared" si="77"/>
        <v/>
      </c>
    </row>
    <row r="656" spans="1:18" ht="18.75" x14ac:dyDescent="0.25">
      <c r="A656" s="30"/>
      <c r="B656" s="59"/>
      <c r="C656" s="22"/>
      <c r="E656" s="23" t="str">
        <f>IFERROR(VLOOKUP(C656,Table1[[كود]:[الصنف]],3,0),"")</f>
        <v/>
      </c>
      <c r="G656" s="121" t="str">
        <f>IFERROR(INDEX(Table1[سعر البيع],MATCH(C656,Table1[كود],0)),"")</f>
        <v/>
      </c>
      <c r="I656" s="125" t="str">
        <f t="shared" si="71"/>
        <v/>
      </c>
      <c r="J656" s="35"/>
      <c r="L656" s="112">
        <f t="shared" si="72"/>
        <v>0</v>
      </c>
      <c r="N656" s="5" t="str">
        <f t="shared" si="73"/>
        <v/>
      </c>
      <c r="O656" s="91" t="str">
        <f t="shared" si="74"/>
        <v/>
      </c>
      <c r="P656" s="91" t="str">
        <f t="shared" si="75"/>
        <v/>
      </c>
      <c r="Q656" s="91" t="str">
        <f t="shared" si="76"/>
        <v/>
      </c>
      <c r="R656" s="7" t="str">
        <f t="shared" si="77"/>
        <v/>
      </c>
    </row>
    <row r="657" spans="1:18" ht="18.75" x14ac:dyDescent="0.25">
      <c r="A657" s="30"/>
      <c r="B657" s="59"/>
      <c r="C657" s="22"/>
      <c r="E657" s="23" t="str">
        <f>IFERROR(VLOOKUP(C657,Table1[[كود]:[الصنف]],3,0),"")</f>
        <v/>
      </c>
      <c r="G657" s="121" t="str">
        <f>IFERROR(INDEX(Table1[سعر البيع],MATCH(C657,Table1[كود],0)),"")</f>
        <v/>
      </c>
      <c r="I657" s="125" t="str">
        <f t="shared" si="71"/>
        <v/>
      </c>
      <c r="J657" s="35"/>
      <c r="L657" s="112">
        <f t="shared" si="72"/>
        <v>0</v>
      </c>
      <c r="N657" s="5" t="str">
        <f t="shared" si="73"/>
        <v/>
      </c>
      <c r="O657" s="91" t="str">
        <f t="shared" si="74"/>
        <v/>
      </c>
      <c r="P657" s="91" t="str">
        <f t="shared" si="75"/>
        <v/>
      </c>
      <c r="Q657" s="91" t="str">
        <f t="shared" si="76"/>
        <v/>
      </c>
      <c r="R657" s="7" t="str">
        <f t="shared" si="77"/>
        <v/>
      </c>
    </row>
    <row r="658" spans="1:18" ht="18.75" x14ac:dyDescent="0.25">
      <c r="A658" s="30"/>
      <c r="B658" s="59"/>
      <c r="C658" s="22"/>
      <c r="E658" s="23" t="str">
        <f>IFERROR(VLOOKUP(C658,Table1[[كود]:[الصنف]],3,0),"")</f>
        <v/>
      </c>
      <c r="G658" s="121" t="str">
        <f>IFERROR(INDEX(Table1[سعر البيع],MATCH(C658,Table1[كود],0)),"")</f>
        <v/>
      </c>
      <c r="I658" s="125" t="str">
        <f t="shared" si="71"/>
        <v/>
      </c>
      <c r="J658" s="35"/>
      <c r="L658" s="112">
        <f t="shared" si="72"/>
        <v>0</v>
      </c>
      <c r="N658" s="5" t="str">
        <f t="shared" si="73"/>
        <v/>
      </c>
      <c r="O658" s="91" t="str">
        <f t="shared" si="74"/>
        <v/>
      </c>
      <c r="P658" s="91" t="str">
        <f t="shared" si="75"/>
        <v/>
      </c>
      <c r="Q658" s="91" t="str">
        <f t="shared" si="76"/>
        <v/>
      </c>
      <c r="R658" s="7" t="str">
        <f t="shared" si="77"/>
        <v/>
      </c>
    </row>
    <row r="659" spans="1:18" ht="18.75" x14ac:dyDescent="0.25">
      <c r="A659" s="30"/>
      <c r="B659" s="59"/>
      <c r="C659" s="22"/>
      <c r="E659" s="23" t="str">
        <f>IFERROR(VLOOKUP(C659,Table1[[كود]:[الصنف]],3,0),"")</f>
        <v/>
      </c>
      <c r="G659" s="121" t="str">
        <f>IFERROR(INDEX(Table1[سعر البيع],MATCH(C659,Table1[كود],0)),"")</f>
        <v/>
      </c>
      <c r="I659" s="125" t="str">
        <f t="shared" si="71"/>
        <v/>
      </c>
      <c r="J659" s="35"/>
      <c r="L659" s="112">
        <f t="shared" si="72"/>
        <v>0</v>
      </c>
      <c r="N659" s="5" t="str">
        <f t="shared" si="73"/>
        <v/>
      </c>
      <c r="O659" s="91" t="str">
        <f t="shared" si="74"/>
        <v/>
      </c>
      <c r="P659" s="91" t="str">
        <f t="shared" si="75"/>
        <v/>
      </c>
      <c r="Q659" s="91" t="str">
        <f t="shared" si="76"/>
        <v/>
      </c>
      <c r="R659" s="7" t="str">
        <f t="shared" si="77"/>
        <v/>
      </c>
    </row>
    <row r="660" spans="1:18" ht="18.75" x14ac:dyDescent="0.25">
      <c r="A660" s="30"/>
      <c r="B660" s="59"/>
      <c r="C660" s="22"/>
      <c r="E660" s="23" t="str">
        <f>IFERROR(VLOOKUP(C660,Table1[[كود]:[الصنف]],3,0),"")</f>
        <v/>
      </c>
      <c r="G660" s="121" t="str">
        <f>IFERROR(INDEX(Table1[سعر البيع],MATCH(C660,Table1[كود],0)),"")</f>
        <v/>
      </c>
      <c r="I660" s="125" t="str">
        <f t="shared" si="71"/>
        <v/>
      </c>
      <c r="J660" s="35"/>
      <c r="L660" s="112">
        <f t="shared" si="72"/>
        <v>0</v>
      </c>
      <c r="N660" s="5" t="str">
        <f t="shared" si="73"/>
        <v/>
      </c>
      <c r="O660" s="91" t="str">
        <f t="shared" si="74"/>
        <v/>
      </c>
      <c r="P660" s="91" t="str">
        <f t="shared" si="75"/>
        <v/>
      </c>
      <c r="Q660" s="91" t="str">
        <f t="shared" si="76"/>
        <v/>
      </c>
      <c r="R660" s="7" t="str">
        <f t="shared" si="77"/>
        <v/>
      </c>
    </row>
    <row r="661" spans="1:18" ht="18.75" x14ac:dyDescent="0.25">
      <c r="A661" s="30"/>
      <c r="B661" s="59"/>
      <c r="C661" s="22"/>
      <c r="E661" s="23" t="str">
        <f>IFERROR(VLOOKUP(C661,Table1[[كود]:[الصنف]],3,0),"")</f>
        <v/>
      </c>
      <c r="G661" s="121" t="str">
        <f>IFERROR(INDEX(Table1[سعر البيع],MATCH(C661,Table1[كود],0)),"")</f>
        <v/>
      </c>
      <c r="I661" s="125" t="str">
        <f t="shared" si="71"/>
        <v/>
      </c>
      <c r="J661" s="35"/>
      <c r="L661" s="112">
        <f t="shared" si="72"/>
        <v>0</v>
      </c>
      <c r="N661" s="5" t="str">
        <f t="shared" si="73"/>
        <v/>
      </c>
      <c r="O661" s="91" t="str">
        <f t="shared" si="74"/>
        <v/>
      </c>
      <c r="P661" s="91" t="str">
        <f t="shared" si="75"/>
        <v/>
      </c>
      <c r="Q661" s="91" t="str">
        <f t="shared" si="76"/>
        <v/>
      </c>
      <c r="R661" s="7" t="str">
        <f t="shared" si="77"/>
        <v/>
      </c>
    </row>
    <row r="662" spans="1:18" ht="18.75" x14ac:dyDescent="0.25">
      <c r="A662" s="30"/>
      <c r="B662" s="59"/>
      <c r="C662" s="22"/>
      <c r="E662" s="23" t="str">
        <f>IFERROR(VLOOKUP(C662,Table1[[كود]:[الصنف]],3,0),"")</f>
        <v/>
      </c>
      <c r="G662" s="121" t="str">
        <f>IFERROR(INDEX(Table1[سعر البيع],MATCH(C662,Table1[كود],0)),"")</f>
        <v/>
      </c>
      <c r="I662" s="125" t="str">
        <f t="shared" si="71"/>
        <v/>
      </c>
      <c r="J662" s="35"/>
      <c r="L662" s="112">
        <f t="shared" si="72"/>
        <v>0</v>
      </c>
      <c r="N662" s="5" t="str">
        <f t="shared" si="73"/>
        <v/>
      </c>
      <c r="O662" s="91" t="str">
        <f t="shared" si="74"/>
        <v/>
      </c>
      <c r="P662" s="91" t="str">
        <f t="shared" si="75"/>
        <v/>
      </c>
      <c r="Q662" s="91" t="str">
        <f t="shared" si="76"/>
        <v/>
      </c>
      <c r="R662" s="7" t="str">
        <f t="shared" si="77"/>
        <v/>
      </c>
    </row>
    <row r="663" spans="1:18" ht="18.75" x14ac:dyDescent="0.25">
      <c r="A663" s="30"/>
      <c r="B663" s="59"/>
      <c r="C663" s="22"/>
      <c r="E663" s="23" t="str">
        <f>IFERROR(VLOOKUP(C663,Table1[[كود]:[الصنف]],3,0),"")</f>
        <v/>
      </c>
      <c r="G663" s="121" t="str">
        <f>IFERROR(INDEX(Table1[سعر البيع],MATCH(C663,Table1[كود],0)),"")</f>
        <v/>
      </c>
      <c r="I663" s="125" t="str">
        <f t="shared" si="71"/>
        <v/>
      </c>
      <c r="J663" s="35"/>
      <c r="L663" s="112">
        <f t="shared" si="72"/>
        <v>0</v>
      </c>
      <c r="N663" s="5" t="str">
        <f t="shared" si="73"/>
        <v/>
      </c>
      <c r="O663" s="91" t="str">
        <f t="shared" si="74"/>
        <v/>
      </c>
      <c r="P663" s="91" t="str">
        <f t="shared" si="75"/>
        <v/>
      </c>
      <c r="Q663" s="91" t="str">
        <f t="shared" si="76"/>
        <v/>
      </c>
      <c r="R663" s="7" t="str">
        <f t="shared" si="77"/>
        <v/>
      </c>
    </row>
    <row r="664" spans="1:18" ht="18.75" x14ac:dyDescent="0.25">
      <c r="A664" s="30"/>
      <c r="B664" s="59"/>
      <c r="C664" s="22"/>
      <c r="E664" s="23" t="str">
        <f>IFERROR(VLOOKUP(C664,Table1[[كود]:[الصنف]],3,0),"")</f>
        <v/>
      </c>
      <c r="G664" s="121" t="str">
        <f>IFERROR(INDEX(Table1[سعر البيع],MATCH(C664,Table1[كود],0)),"")</f>
        <v/>
      </c>
      <c r="I664" s="125" t="str">
        <f t="shared" si="71"/>
        <v/>
      </c>
      <c r="J664" s="35"/>
      <c r="L664" s="112">
        <f t="shared" si="72"/>
        <v>0</v>
      </c>
      <c r="N664" s="5" t="str">
        <f t="shared" si="73"/>
        <v/>
      </c>
      <c r="O664" s="91" t="str">
        <f t="shared" si="74"/>
        <v/>
      </c>
      <c r="P664" s="91" t="str">
        <f t="shared" si="75"/>
        <v/>
      </c>
      <c r="Q664" s="91" t="str">
        <f t="shared" si="76"/>
        <v/>
      </c>
      <c r="R664" s="7" t="str">
        <f t="shared" si="77"/>
        <v/>
      </c>
    </row>
    <row r="665" spans="1:18" ht="18.75" x14ac:dyDescent="0.25">
      <c r="A665" s="30"/>
      <c r="B665" s="59"/>
      <c r="C665" s="22"/>
      <c r="E665" s="23" t="str">
        <f>IFERROR(VLOOKUP(C665,Table1[[كود]:[الصنف]],3,0),"")</f>
        <v/>
      </c>
      <c r="G665" s="121" t="str">
        <f>IFERROR(INDEX(Table1[سعر البيع],MATCH(C665,Table1[كود],0)),"")</f>
        <v/>
      </c>
      <c r="I665" s="125" t="str">
        <f t="shared" si="71"/>
        <v/>
      </c>
      <c r="J665" s="35"/>
      <c r="L665" s="112">
        <f t="shared" si="72"/>
        <v>0</v>
      </c>
      <c r="N665" s="5" t="str">
        <f t="shared" si="73"/>
        <v/>
      </c>
      <c r="O665" s="91" t="str">
        <f t="shared" si="74"/>
        <v/>
      </c>
      <c r="P665" s="91" t="str">
        <f t="shared" si="75"/>
        <v/>
      </c>
      <c r="Q665" s="91" t="str">
        <f t="shared" si="76"/>
        <v/>
      </c>
      <c r="R665" s="7" t="str">
        <f t="shared" si="77"/>
        <v/>
      </c>
    </row>
    <row r="666" spans="1:18" ht="18.75" x14ac:dyDescent="0.25">
      <c r="A666" s="30"/>
      <c r="B666" s="59"/>
      <c r="C666" s="22"/>
      <c r="E666" s="23" t="str">
        <f>IFERROR(VLOOKUP(C666,Table1[[كود]:[الصنف]],3,0),"")</f>
        <v/>
      </c>
      <c r="G666" s="121" t="str">
        <f>IFERROR(INDEX(Table1[سعر البيع],MATCH(C666,Table1[كود],0)),"")</f>
        <v/>
      </c>
      <c r="I666" s="125" t="str">
        <f t="shared" si="71"/>
        <v/>
      </c>
      <c r="J666" s="35"/>
      <c r="L666" s="112">
        <f t="shared" si="72"/>
        <v>0</v>
      </c>
      <c r="N666" s="5" t="str">
        <f t="shared" si="73"/>
        <v/>
      </c>
      <c r="O666" s="91" t="str">
        <f t="shared" si="74"/>
        <v/>
      </c>
      <c r="P666" s="91" t="str">
        <f t="shared" si="75"/>
        <v/>
      </c>
      <c r="Q666" s="91" t="str">
        <f t="shared" si="76"/>
        <v/>
      </c>
      <c r="R666" s="7" t="str">
        <f t="shared" si="77"/>
        <v/>
      </c>
    </row>
    <row r="667" spans="1:18" ht="18.75" x14ac:dyDescent="0.25">
      <c r="A667" s="30"/>
      <c r="B667" s="59"/>
      <c r="C667" s="22"/>
      <c r="E667" s="23" t="str">
        <f>IFERROR(VLOOKUP(C667,Table1[[كود]:[الصنف]],3,0),"")</f>
        <v/>
      </c>
      <c r="G667" s="121" t="str">
        <f>IFERROR(INDEX(Table1[سعر البيع],MATCH(C667,Table1[كود],0)),"")</f>
        <v/>
      </c>
      <c r="I667" s="125" t="str">
        <f t="shared" si="71"/>
        <v/>
      </c>
      <c r="J667" s="35"/>
      <c r="L667" s="112">
        <f t="shared" si="72"/>
        <v>0</v>
      </c>
      <c r="N667" s="5" t="str">
        <f t="shared" si="73"/>
        <v/>
      </c>
      <c r="O667" s="91" t="str">
        <f t="shared" si="74"/>
        <v/>
      </c>
      <c r="P667" s="91" t="str">
        <f t="shared" si="75"/>
        <v/>
      </c>
      <c r="Q667" s="91" t="str">
        <f t="shared" si="76"/>
        <v/>
      </c>
      <c r="R667" s="7" t="str">
        <f t="shared" si="77"/>
        <v/>
      </c>
    </row>
    <row r="668" spans="1:18" ht="18.75" x14ac:dyDescent="0.25">
      <c r="A668" s="30"/>
      <c r="B668" s="59"/>
      <c r="C668" s="22"/>
      <c r="E668" s="23" t="str">
        <f>IFERROR(VLOOKUP(C668,Table1[[كود]:[الصنف]],3,0),"")</f>
        <v/>
      </c>
      <c r="G668" s="121" t="str">
        <f>IFERROR(INDEX(Table1[سعر البيع],MATCH(C668,Table1[كود],0)),"")</f>
        <v/>
      </c>
      <c r="I668" s="125" t="str">
        <f t="shared" si="71"/>
        <v/>
      </c>
      <c r="J668" s="35"/>
      <c r="L668" s="112">
        <f t="shared" si="72"/>
        <v>0</v>
      </c>
      <c r="N668" s="5" t="str">
        <f t="shared" si="73"/>
        <v/>
      </c>
      <c r="O668" s="91" t="str">
        <f t="shared" si="74"/>
        <v/>
      </c>
      <c r="P668" s="91" t="str">
        <f t="shared" si="75"/>
        <v/>
      </c>
      <c r="Q668" s="91" t="str">
        <f t="shared" si="76"/>
        <v/>
      </c>
      <c r="R668" s="7" t="str">
        <f t="shared" si="77"/>
        <v/>
      </c>
    </row>
    <row r="669" spans="1:18" ht="18.75" x14ac:dyDescent="0.25">
      <c r="A669" s="30"/>
      <c r="B669" s="59"/>
      <c r="C669" s="22"/>
      <c r="E669" s="23" t="str">
        <f>IFERROR(VLOOKUP(C669,Table1[[كود]:[الصنف]],3,0),"")</f>
        <v/>
      </c>
      <c r="G669" s="121" t="str">
        <f>IFERROR(INDEX(Table1[سعر البيع],MATCH(C669,Table1[كود],0)),"")</f>
        <v/>
      </c>
      <c r="I669" s="125" t="str">
        <f t="shared" si="71"/>
        <v/>
      </c>
      <c r="J669" s="35"/>
      <c r="L669" s="112">
        <f t="shared" si="72"/>
        <v>0</v>
      </c>
      <c r="N669" s="5" t="str">
        <f t="shared" si="73"/>
        <v/>
      </c>
      <c r="O669" s="91" t="str">
        <f t="shared" si="74"/>
        <v/>
      </c>
      <c r="P669" s="91" t="str">
        <f t="shared" si="75"/>
        <v/>
      </c>
      <c r="Q669" s="91" t="str">
        <f t="shared" si="76"/>
        <v/>
      </c>
      <c r="R669" s="7" t="str">
        <f t="shared" si="77"/>
        <v/>
      </c>
    </row>
    <row r="670" spans="1:18" ht="18.75" x14ac:dyDescent="0.25">
      <c r="A670" s="30"/>
      <c r="B670" s="59"/>
      <c r="C670" s="22"/>
      <c r="E670" s="23" t="str">
        <f>IFERROR(VLOOKUP(C670,Table1[[كود]:[الصنف]],3,0),"")</f>
        <v/>
      </c>
      <c r="G670" s="121" t="str">
        <f>IFERROR(INDEX(Table1[سعر البيع],MATCH(C670,Table1[كود],0)),"")</f>
        <v/>
      </c>
      <c r="I670" s="125" t="str">
        <f t="shared" si="71"/>
        <v/>
      </c>
      <c r="J670" s="35"/>
      <c r="L670" s="112">
        <f t="shared" si="72"/>
        <v>0</v>
      </c>
      <c r="N670" s="5" t="str">
        <f t="shared" si="73"/>
        <v/>
      </c>
      <c r="O670" s="91" t="str">
        <f t="shared" si="74"/>
        <v/>
      </c>
      <c r="P670" s="91" t="str">
        <f t="shared" si="75"/>
        <v/>
      </c>
      <c r="Q670" s="91" t="str">
        <f t="shared" si="76"/>
        <v/>
      </c>
      <c r="R670" s="7" t="str">
        <f t="shared" si="77"/>
        <v/>
      </c>
    </row>
    <row r="671" spans="1:18" ht="18.75" x14ac:dyDescent="0.25">
      <c r="A671" s="30"/>
      <c r="B671" s="59"/>
      <c r="C671" s="22"/>
      <c r="E671" s="23" t="str">
        <f>IFERROR(VLOOKUP(C671,Table1[[كود]:[الصنف]],3,0),"")</f>
        <v/>
      </c>
      <c r="G671" s="121" t="str">
        <f>IFERROR(INDEX(Table1[سعر البيع],MATCH(C671,Table1[كود],0)),"")</f>
        <v/>
      </c>
      <c r="I671" s="125" t="str">
        <f t="shared" si="71"/>
        <v/>
      </c>
      <c r="J671" s="35"/>
      <c r="L671" s="112">
        <f t="shared" si="72"/>
        <v>0</v>
      </c>
      <c r="N671" s="5" t="str">
        <f t="shared" si="73"/>
        <v/>
      </c>
      <c r="O671" s="91" t="str">
        <f t="shared" si="74"/>
        <v/>
      </c>
      <c r="P671" s="91" t="str">
        <f t="shared" si="75"/>
        <v/>
      </c>
      <c r="Q671" s="91" t="str">
        <f t="shared" si="76"/>
        <v/>
      </c>
      <c r="R671" s="7" t="str">
        <f t="shared" si="77"/>
        <v/>
      </c>
    </row>
    <row r="672" spans="1:18" ht="18.75" x14ac:dyDescent="0.25">
      <c r="A672" s="30"/>
      <c r="B672" s="59"/>
      <c r="C672" s="22"/>
      <c r="E672" s="23" t="str">
        <f>IFERROR(VLOOKUP(C672,Table1[[كود]:[الصنف]],3,0),"")</f>
        <v/>
      </c>
      <c r="G672" s="121" t="str">
        <f>IFERROR(INDEX(Table1[سعر البيع],MATCH(C672,Table1[كود],0)),"")</f>
        <v/>
      </c>
      <c r="I672" s="125" t="str">
        <f t="shared" si="71"/>
        <v/>
      </c>
      <c r="J672" s="35"/>
      <c r="L672" s="112">
        <f t="shared" si="72"/>
        <v>0</v>
      </c>
      <c r="N672" s="5" t="str">
        <f t="shared" si="73"/>
        <v/>
      </c>
      <c r="O672" s="91" t="str">
        <f t="shared" si="74"/>
        <v/>
      </c>
      <c r="P672" s="91" t="str">
        <f t="shared" si="75"/>
        <v/>
      </c>
      <c r="Q672" s="91" t="str">
        <f t="shared" si="76"/>
        <v/>
      </c>
      <c r="R672" s="7" t="str">
        <f t="shared" si="77"/>
        <v/>
      </c>
    </row>
    <row r="673" spans="1:18" ht="18.75" x14ac:dyDescent="0.25">
      <c r="A673" s="30"/>
      <c r="B673" s="59"/>
      <c r="C673" s="22"/>
      <c r="E673" s="23" t="str">
        <f>IFERROR(VLOOKUP(C673,Table1[[كود]:[الصنف]],3,0),"")</f>
        <v/>
      </c>
      <c r="G673" s="121" t="str">
        <f>IFERROR(INDEX(Table1[سعر البيع],MATCH(C673,Table1[كود],0)),"")</f>
        <v/>
      </c>
      <c r="I673" s="125" t="str">
        <f t="shared" si="71"/>
        <v/>
      </c>
      <c r="J673" s="35"/>
      <c r="L673" s="112">
        <f t="shared" si="72"/>
        <v>0</v>
      </c>
      <c r="N673" s="5" t="str">
        <f t="shared" si="73"/>
        <v/>
      </c>
      <c r="O673" s="91" t="str">
        <f t="shared" si="74"/>
        <v/>
      </c>
      <c r="P673" s="91" t="str">
        <f t="shared" si="75"/>
        <v/>
      </c>
      <c r="Q673" s="91" t="str">
        <f t="shared" si="76"/>
        <v/>
      </c>
      <c r="R673" s="7" t="str">
        <f t="shared" si="77"/>
        <v/>
      </c>
    </row>
    <row r="674" spans="1:18" ht="18.75" x14ac:dyDescent="0.25">
      <c r="A674" s="30"/>
      <c r="B674" s="59"/>
      <c r="C674" s="22"/>
      <c r="E674" s="23" t="str">
        <f>IFERROR(VLOOKUP(C674,Table1[[كود]:[الصنف]],3,0),"")</f>
        <v/>
      </c>
      <c r="G674" s="121" t="str">
        <f>IFERROR(INDEX(Table1[سعر البيع],MATCH(C674,Table1[كود],0)),"")</f>
        <v/>
      </c>
      <c r="I674" s="125" t="str">
        <f t="shared" si="71"/>
        <v/>
      </c>
      <c r="J674" s="35"/>
      <c r="L674" s="112">
        <f t="shared" si="72"/>
        <v>0</v>
      </c>
      <c r="N674" s="5" t="str">
        <f t="shared" si="73"/>
        <v/>
      </c>
      <c r="O674" s="91" t="str">
        <f t="shared" si="74"/>
        <v/>
      </c>
      <c r="P674" s="91" t="str">
        <f t="shared" si="75"/>
        <v/>
      </c>
      <c r="Q674" s="91" t="str">
        <f t="shared" si="76"/>
        <v/>
      </c>
      <c r="R674" s="7" t="str">
        <f t="shared" si="77"/>
        <v/>
      </c>
    </row>
    <row r="675" spans="1:18" ht="18.75" x14ac:dyDescent="0.25">
      <c r="A675" s="30"/>
      <c r="B675" s="59"/>
      <c r="C675" s="22"/>
      <c r="E675" s="23" t="str">
        <f>IFERROR(VLOOKUP(C675,Table1[[كود]:[الصنف]],3,0),"")</f>
        <v/>
      </c>
      <c r="G675" s="121" t="str">
        <f>IFERROR(INDEX(Table1[سعر البيع],MATCH(C675,Table1[كود],0)),"")</f>
        <v/>
      </c>
      <c r="I675" s="125" t="str">
        <f t="shared" si="71"/>
        <v/>
      </c>
      <c r="J675" s="35"/>
      <c r="L675" s="112">
        <f t="shared" si="72"/>
        <v>0</v>
      </c>
      <c r="N675" s="5" t="str">
        <f t="shared" si="73"/>
        <v/>
      </c>
      <c r="O675" s="91" t="str">
        <f t="shared" si="74"/>
        <v/>
      </c>
      <c r="P675" s="91" t="str">
        <f t="shared" si="75"/>
        <v/>
      </c>
      <c r="Q675" s="91" t="str">
        <f t="shared" si="76"/>
        <v/>
      </c>
      <c r="R675" s="7" t="str">
        <f t="shared" si="77"/>
        <v/>
      </c>
    </row>
    <row r="676" spans="1:18" ht="18.75" x14ac:dyDescent="0.25">
      <c r="A676" s="30"/>
      <c r="B676" s="59"/>
      <c r="C676" s="22"/>
      <c r="E676" s="23" t="str">
        <f>IFERROR(VLOOKUP(C676,Table1[[كود]:[الصنف]],3,0),"")</f>
        <v/>
      </c>
      <c r="G676" s="121" t="str">
        <f>IFERROR(INDEX(Table1[سعر البيع],MATCH(C676,Table1[كود],0)),"")</f>
        <v/>
      </c>
      <c r="I676" s="125" t="str">
        <f t="shared" si="71"/>
        <v/>
      </c>
      <c r="J676" s="35"/>
      <c r="L676" s="112">
        <f t="shared" si="72"/>
        <v>0</v>
      </c>
      <c r="N676" s="5" t="str">
        <f t="shared" si="73"/>
        <v/>
      </c>
      <c r="O676" s="91" t="str">
        <f t="shared" si="74"/>
        <v/>
      </c>
      <c r="P676" s="91" t="str">
        <f t="shared" si="75"/>
        <v/>
      </c>
      <c r="Q676" s="91" t="str">
        <f t="shared" si="76"/>
        <v/>
      </c>
      <c r="R676" s="7" t="str">
        <f t="shared" si="77"/>
        <v/>
      </c>
    </row>
    <row r="677" spans="1:18" ht="18.75" x14ac:dyDescent="0.25">
      <c r="A677" s="30"/>
      <c r="B677" s="59"/>
      <c r="C677" s="22"/>
      <c r="E677" s="23" t="str">
        <f>IFERROR(VLOOKUP(C677,Table1[[كود]:[الصنف]],3,0),"")</f>
        <v/>
      </c>
      <c r="G677" s="121" t="str">
        <f>IFERROR(INDEX(Table1[سعر البيع],MATCH(C677,Table1[كود],0)),"")</f>
        <v/>
      </c>
      <c r="I677" s="125" t="str">
        <f t="shared" si="71"/>
        <v/>
      </c>
      <c r="J677" s="35"/>
      <c r="L677" s="112">
        <f t="shared" si="72"/>
        <v>0</v>
      </c>
      <c r="N677" s="5" t="str">
        <f t="shared" si="73"/>
        <v/>
      </c>
      <c r="O677" s="91" t="str">
        <f t="shared" si="74"/>
        <v/>
      </c>
      <c r="P677" s="91" t="str">
        <f t="shared" si="75"/>
        <v/>
      </c>
      <c r="Q677" s="91" t="str">
        <f t="shared" si="76"/>
        <v/>
      </c>
      <c r="R677" s="7" t="str">
        <f t="shared" si="77"/>
        <v/>
      </c>
    </row>
    <row r="678" spans="1:18" ht="18.75" x14ac:dyDescent="0.25">
      <c r="A678" s="30"/>
      <c r="B678" s="59"/>
      <c r="C678" s="22"/>
      <c r="E678" s="23" t="str">
        <f>IFERROR(VLOOKUP(C678,Table1[[كود]:[الصنف]],3,0),"")</f>
        <v/>
      </c>
      <c r="G678" s="121" t="str">
        <f>IFERROR(INDEX(Table1[سعر البيع],MATCH(C678,Table1[كود],0)),"")</f>
        <v/>
      </c>
      <c r="I678" s="125" t="str">
        <f t="shared" si="71"/>
        <v/>
      </c>
      <c r="J678" s="35"/>
      <c r="L678" s="112">
        <f t="shared" si="72"/>
        <v>0</v>
      </c>
      <c r="N678" s="5" t="str">
        <f t="shared" si="73"/>
        <v/>
      </c>
      <c r="O678" s="91" t="str">
        <f t="shared" si="74"/>
        <v/>
      </c>
      <c r="P678" s="91" t="str">
        <f t="shared" si="75"/>
        <v/>
      </c>
      <c r="Q678" s="91" t="str">
        <f t="shared" si="76"/>
        <v/>
      </c>
      <c r="R678" s="7" t="str">
        <f t="shared" si="77"/>
        <v/>
      </c>
    </row>
    <row r="679" spans="1:18" ht="18.75" x14ac:dyDescent="0.25">
      <c r="A679" s="30"/>
      <c r="B679" s="59"/>
      <c r="C679" s="22"/>
      <c r="E679" s="23" t="str">
        <f>IFERROR(VLOOKUP(C679,Table1[[كود]:[الصنف]],3,0),"")</f>
        <v/>
      </c>
      <c r="G679" s="121" t="str">
        <f>IFERROR(INDEX(Table1[سعر البيع],MATCH(C679,Table1[كود],0)),"")</f>
        <v/>
      </c>
      <c r="I679" s="125" t="str">
        <f t="shared" si="71"/>
        <v/>
      </c>
      <c r="J679" s="35"/>
      <c r="L679" s="112">
        <f t="shared" si="72"/>
        <v>0</v>
      </c>
      <c r="N679" s="5" t="str">
        <f t="shared" si="73"/>
        <v/>
      </c>
      <c r="O679" s="91" t="str">
        <f t="shared" si="74"/>
        <v/>
      </c>
      <c r="P679" s="91" t="str">
        <f t="shared" si="75"/>
        <v/>
      </c>
      <c r="Q679" s="91" t="str">
        <f t="shared" si="76"/>
        <v/>
      </c>
      <c r="R679" s="7" t="str">
        <f t="shared" si="77"/>
        <v/>
      </c>
    </row>
    <row r="680" spans="1:18" ht="18.75" x14ac:dyDescent="0.25">
      <c r="A680" s="30"/>
      <c r="B680" s="59"/>
      <c r="C680" s="22"/>
      <c r="E680" s="23" t="str">
        <f>IFERROR(VLOOKUP(C680,Table1[[كود]:[الصنف]],3,0),"")</f>
        <v/>
      </c>
      <c r="G680" s="121" t="str">
        <f>IFERROR(INDEX(Table1[سعر البيع],MATCH(C680,Table1[كود],0)),"")</f>
        <v/>
      </c>
      <c r="I680" s="125" t="str">
        <f t="shared" ref="I680:I743" si="78">IFERROR((G680*F680)-H680,"")</f>
        <v/>
      </c>
      <c r="J680" s="35"/>
      <c r="L680" s="112">
        <f t="shared" si="72"/>
        <v>0</v>
      </c>
      <c r="N680" s="5" t="str">
        <f t="shared" si="73"/>
        <v/>
      </c>
      <c r="O680" s="91" t="str">
        <f t="shared" si="74"/>
        <v/>
      </c>
      <c r="P680" s="91" t="str">
        <f t="shared" si="75"/>
        <v/>
      </c>
      <c r="Q680" s="91" t="str">
        <f t="shared" si="76"/>
        <v/>
      </c>
      <c r="R680" s="7" t="str">
        <f t="shared" si="77"/>
        <v/>
      </c>
    </row>
    <row r="681" spans="1:18" ht="18.75" x14ac:dyDescent="0.25">
      <c r="A681" s="30"/>
      <c r="B681" s="59"/>
      <c r="C681" s="22"/>
      <c r="E681" s="23" t="str">
        <f>IFERROR(VLOOKUP(C681,Table1[[كود]:[الصنف]],3,0),"")</f>
        <v/>
      </c>
      <c r="G681" s="121" t="str">
        <f>IFERROR(INDEX(Table1[سعر البيع],MATCH(C681,Table1[كود],0)),"")</f>
        <v/>
      </c>
      <c r="I681" s="125" t="str">
        <f t="shared" si="78"/>
        <v/>
      </c>
      <c r="J681" s="35"/>
      <c r="L681" s="112">
        <f t="shared" ref="L681:L744" si="79">SUM(J681,K681/10,H681)</f>
        <v>0</v>
      </c>
      <c r="N681" s="5" t="str">
        <f t="shared" si="73"/>
        <v/>
      </c>
      <c r="O681" s="91" t="str">
        <f t="shared" si="74"/>
        <v/>
      </c>
      <c r="P681" s="91" t="str">
        <f t="shared" si="75"/>
        <v/>
      </c>
      <c r="Q681" s="91" t="str">
        <f t="shared" si="76"/>
        <v/>
      </c>
      <c r="R681" s="7" t="str">
        <f t="shared" si="77"/>
        <v/>
      </c>
    </row>
    <row r="682" spans="1:18" ht="18.75" x14ac:dyDescent="0.25">
      <c r="A682" s="30"/>
      <c r="B682" s="59"/>
      <c r="C682" s="22"/>
      <c r="E682" s="23" t="str">
        <f>IFERROR(VLOOKUP(C682,Table1[[كود]:[الصنف]],3,0),"")</f>
        <v/>
      </c>
      <c r="G682" s="121" t="str">
        <f>IFERROR(INDEX(Table1[سعر البيع],MATCH(C682,Table1[كود],0)),"")</f>
        <v/>
      </c>
      <c r="I682" s="125" t="str">
        <f t="shared" si="78"/>
        <v/>
      </c>
      <c r="J682" s="35"/>
      <c r="L682" s="112">
        <f t="shared" si="79"/>
        <v>0</v>
      </c>
      <c r="N682" s="5" t="str">
        <f t="shared" si="73"/>
        <v/>
      </c>
      <c r="O682" s="91" t="str">
        <f t="shared" si="74"/>
        <v/>
      </c>
      <c r="P682" s="91" t="str">
        <f t="shared" si="75"/>
        <v/>
      </c>
      <c r="Q682" s="91" t="str">
        <f t="shared" si="76"/>
        <v/>
      </c>
      <c r="R682" s="7" t="str">
        <f t="shared" si="77"/>
        <v/>
      </c>
    </row>
    <row r="683" spans="1:18" ht="18.75" x14ac:dyDescent="0.25">
      <c r="A683" s="30"/>
      <c r="B683" s="59"/>
      <c r="C683" s="22"/>
      <c r="E683" s="23" t="str">
        <f>IFERROR(VLOOKUP(C683,Table1[[كود]:[الصنف]],3,0),"")</f>
        <v/>
      </c>
      <c r="G683" s="121" t="str">
        <f>IFERROR(INDEX(Table1[سعر البيع],MATCH(C683,Table1[كود],0)),"")</f>
        <v/>
      </c>
      <c r="I683" s="125" t="str">
        <f t="shared" si="78"/>
        <v/>
      </c>
      <c r="J683" s="35"/>
      <c r="L683" s="112">
        <f t="shared" si="79"/>
        <v>0</v>
      </c>
      <c r="N683" s="5" t="str">
        <f t="shared" si="73"/>
        <v/>
      </c>
      <c r="O683" s="91" t="str">
        <f t="shared" si="74"/>
        <v/>
      </c>
      <c r="P683" s="91" t="str">
        <f t="shared" si="75"/>
        <v/>
      </c>
      <c r="Q683" s="91" t="str">
        <f t="shared" si="76"/>
        <v/>
      </c>
      <c r="R683" s="7" t="str">
        <f t="shared" si="77"/>
        <v/>
      </c>
    </row>
    <row r="684" spans="1:18" ht="18.75" x14ac:dyDescent="0.25">
      <c r="A684" s="30"/>
      <c r="B684" s="59"/>
      <c r="C684" s="22"/>
      <c r="E684" s="23" t="str">
        <f>IFERROR(VLOOKUP(C684,Table1[[كود]:[الصنف]],3,0),"")</f>
        <v/>
      </c>
      <c r="G684" s="121" t="str">
        <f>IFERROR(INDEX(Table1[سعر البيع],MATCH(C684,Table1[كود],0)),"")</f>
        <v/>
      </c>
      <c r="I684" s="125" t="str">
        <f t="shared" si="78"/>
        <v/>
      </c>
      <c r="J684" s="35"/>
      <c r="L684" s="112">
        <f t="shared" si="79"/>
        <v>0</v>
      </c>
      <c r="N684" s="5" t="str">
        <f t="shared" si="73"/>
        <v/>
      </c>
      <c r="O684" s="91" t="str">
        <f t="shared" si="74"/>
        <v/>
      </c>
      <c r="P684" s="91" t="str">
        <f t="shared" si="75"/>
        <v/>
      </c>
      <c r="Q684" s="91" t="str">
        <f t="shared" si="76"/>
        <v/>
      </c>
      <c r="R684" s="7" t="str">
        <f t="shared" si="77"/>
        <v/>
      </c>
    </row>
    <row r="685" spans="1:18" ht="18.75" x14ac:dyDescent="0.25">
      <c r="A685" s="30"/>
      <c r="B685" s="59"/>
      <c r="C685" s="22"/>
      <c r="E685" s="23" t="str">
        <f>IFERROR(VLOOKUP(C685,Table1[[كود]:[الصنف]],3,0),"")</f>
        <v/>
      </c>
      <c r="G685" s="121" t="str">
        <f>IFERROR(INDEX(Table1[سعر البيع],MATCH(C685,Table1[كود],0)),"")</f>
        <v/>
      </c>
      <c r="I685" s="125" t="str">
        <f t="shared" si="78"/>
        <v/>
      </c>
      <c r="J685" s="35"/>
      <c r="L685" s="112">
        <f t="shared" si="79"/>
        <v>0</v>
      </c>
      <c r="N685" s="5" t="str">
        <f t="shared" si="73"/>
        <v/>
      </c>
      <c r="O685" s="91" t="str">
        <f t="shared" si="74"/>
        <v/>
      </c>
      <c r="P685" s="91" t="str">
        <f t="shared" si="75"/>
        <v/>
      </c>
      <c r="Q685" s="91" t="str">
        <f t="shared" si="76"/>
        <v/>
      </c>
      <c r="R685" s="7" t="str">
        <f t="shared" si="77"/>
        <v/>
      </c>
    </row>
    <row r="686" spans="1:18" ht="18.75" x14ac:dyDescent="0.25">
      <c r="A686" s="30"/>
      <c r="B686" s="59"/>
      <c r="C686" s="22"/>
      <c r="E686" s="23" t="str">
        <f>IFERROR(VLOOKUP(C686,Table1[[كود]:[الصنف]],3,0),"")</f>
        <v/>
      </c>
      <c r="G686" s="121" t="str">
        <f>IFERROR(INDEX(Table1[سعر البيع],MATCH(C686,Table1[كود],0)),"")</f>
        <v/>
      </c>
      <c r="I686" s="125" t="str">
        <f t="shared" si="78"/>
        <v/>
      </c>
      <c r="J686" s="35"/>
      <c r="L686" s="112">
        <f t="shared" si="79"/>
        <v>0</v>
      </c>
      <c r="N686" s="5" t="str">
        <f t="shared" si="73"/>
        <v/>
      </c>
      <c r="O686" s="91" t="str">
        <f t="shared" si="74"/>
        <v/>
      </c>
      <c r="P686" s="91" t="str">
        <f t="shared" si="75"/>
        <v/>
      </c>
      <c r="Q686" s="91" t="str">
        <f t="shared" si="76"/>
        <v/>
      </c>
      <c r="R686" s="7" t="str">
        <f t="shared" si="77"/>
        <v/>
      </c>
    </row>
    <row r="687" spans="1:18" ht="18.75" x14ac:dyDescent="0.25">
      <c r="A687" s="30"/>
      <c r="B687" s="59"/>
      <c r="C687" s="22"/>
      <c r="E687" s="23" t="str">
        <f>IFERROR(VLOOKUP(C687,Table1[[كود]:[الصنف]],3,0),"")</f>
        <v/>
      </c>
      <c r="G687" s="121" t="str">
        <f>IFERROR(INDEX(Table1[سعر البيع],MATCH(C687,Table1[كود],0)),"")</f>
        <v/>
      </c>
      <c r="I687" s="125" t="str">
        <f t="shared" si="78"/>
        <v/>
      </c>
      <c r="J687" s="35"/>
      <c r="L687" s="112">
        <f t="shared" si="79"/>
        <v>0</v>
      </c>
      <c r="N687" s="5" t="str">
        <f t="shared" si="73"/>
        <v/>
      </c>
      <c r="O687" s="91" t="str">
        <f t="shared" si="74"/>
        <v/>
      </c>
      <c r="P687" s="91" t="str">
        <f t="shared" si="75"/>
        <v/>
      </c>
      <c r="Q687" s="91" t="str">
        <f t="shared" si="76"/>
        <v/>
      </c>
      <c r="R687" s="7" t="str">
        <f t="shared" si="77"/>
        <v/>
      </c>
    </row>
    <row r="688" spans="1:18" ht="18.75" x14ac:dyDescent="0.25">
      <c r="A688" s="30"/>
      <c r="B688" s="59"/>
      <c r="C688" s="22"/>
      <c r="E688" s="23" t="str">
        <f>IFERROR(VLOOKUP(C688,Table1[[كود]:[الصنف]],3,0),"")</f>
        <v/>
      </c>
      <c r="G688" s="121" t="str">
        <f>IFERROR(INDEX(Table1[سعر البيع],MATCH(C688,Table1[كود],0)),"")</f>
        <v/>
      </c>
      <c r="I688" s="125" t="str">
        <f t="shared" si="78"/>
        <v/>
      </c>
      <c r="J688" s="35"/>
      <c r="L688" s="112">
        <f t="shared" si="79"/>
        <v>0</v>
      </c>
      <c r="N688" s="5" t="str">
        <f t="shared" si="73"/>
        <v/>
      </c>
      <c r="O688" s="91" t="str">
        <f t="shared" si="74"/>
        <v/>
      </c>
      <c r="P688" s="91" t="str">
        <f t="shared" si="75"/>
        <v/>
      </c>
      <c r="Q688" s="91" t="str">
        <f t="shared" si="76"/>
        <v/>
      </c>
      <c r="R688" s="7" t="str">
        <f t="shared" si="77"/>
        <v/>
      </c>
    </row>
    <row r="689" spans="1:18" ht="18.75" x14ac:dyDescent="0.25">
      <c r="A689" s="30"/>
      <c r="B689" s="59"/>
      <c r="C689" s="22"/>
      <c r="E689" s="23" t="str">
        <f>IFERROR(VLOOKUP(C689,Table1[[كود]:[الصنف]],3,0),"")</f>
        <v/>
      </c>
      <c r="G689" s="121" t="str">
        <f>IFERROR(INDEX(Table1[سعر البيع],MATCH(C689,Table1[كود],0)),"")</f>
        <v/>
      </c>
      <c r="I689" s="125" t="str">
        <f t="shared" si="78"/>
        <v/>
      </c>
      <c r="J689" s="35"/>
      <c r="L689" s="112">
        <f t="shared" si="79"/>
        <v>0</v>
      </c>
      <c r="N689" s="5" t="str">
        <f t="shared" si="73"/>
        <v/>
      </c>
      <c r="O689" s="91" t="str">
        <f t="shared" si="74"/>
        <v/>
      </c>
      <c r="P689" s="91" t="str">
        <f t="shared" si="75"/>
        <v/>
      </c>
      <c r="Q689" s="91" t="str">
        <f t="shared" si="76"/>
        <v/>
      </c>
      <c r="R689" s="7" t="str">
        <f t="shared" si="77"/>
        <v/>
      </c>
    </row>
    <row r="690" spans="1:18" ht="18.75" x14ac:dyDescent="0.25">
      <c r="A690" s="30"/>
      <c r="B690" s="59"/>
      <c r="C690" s="22"/>
      <c r="E690" s="23" t="str">
        <f>IFERROR(VLOOKUP(C690,Table1[[كود]:[الصنف]],3,0),"")</f>
        <v/>
      </c>
      <c r="G690" s="121" t="str">
        <f>IFERROR(INDEX(Table1[سعر البيع],MATCH(C690,Table1[كود],0)),"")</f>
        <v/>
      </c>
      <c r="I690" s="125" t="str">
        <f t="shared" si="78"/>
        <v/>
      </c>
      <c r="J690" s="35"/>
      <c r="L690" s="112">
        <f t="shared" si="79"/>
        <v>0</v>
      </c>
      <c r="N690" s="5" t="str">
        <f t="shared" si="73"/>
        <v/>
      </c>
      <c r="O690" s="91" t="str">
        <f t="shared" si="74"/>
        <v/>
      </c>
      <c r="P690" s="91" t="str">
        <f t="shared" si="75"/>
        <v/>
      </c>
      <c r="Q690" s="91" t="str">
        <f t="shared" si="76"/>
        <v/>
      </c>
      <c r="R690" s="7" t="str">
        <f t="shared" si="77"/>
        <v/>
      </c>
    </row>
    <row r="691" spans="1:18" ht="18.75" x14ac:dyDescent="0.25">
      <c r="A691" s="30"/>
      <c r="B691" s="59"/>
      <c r="C691" s="22"/>
      <c r="E691" s="23" t="str">
        <f>IFERROR(VLOOKUP(C691,Table1[[كود]:[الصنف]],3,0),"")</f>
        <v/>
      </c>
      <c r="G691" s="121" t="str">
        <f>IFERROR(INDEX(Table1[سعر البيع],MATCH(C691,Table1[كود],0)),"")</f>
        <v/>
      </c>
      <c r="I691" s="125" t="str">
        <f t="shared" si="78"/>
        <v/>
      </c>
      <c r="J691" s="35"/>
      <c r="L691" s="112">
        <f t="shared" si="79"/>
        <v>0</v>
      </c>
      <c r="N691" s="5" t="str">
        <f t="shared" si="73"/>
        <v/>
      </c>
      <c r="O691" s="91" t="str">
        <f t="shared" si="74"/>
        <v/>
      </c>
      <c r="P691" s="91" t="str">
        <f t="shared" si="75"/>
        <v/>
      </c>
      <c r="Q691" s="91" t="str">
        <f t="shared" si="76"/>
        <v/>
      </c>
      <c r="R691" s="7" t="str">
        <f t="shared" si="77"/>
        <v/>
      </c>
    </row>
    <row r="692" spans="1:18" ht="18.75" x14ac:dyDescent="0.25">
      <c r="A692" s="30"/>
      <c r="B692" s="59"/>
      <c r="C692" s="22"/>
      <c r="E692" s="23" t="str">
        <f>IFERROR(VLOOKUP(C692,Table1[[كود]:[الصنف]],3,0),"")</f>
        <v/>
      </c>
      <c r="G692" s="121" t="str">
        <f>IFERROR(INDEX(Table1[سعر البيع],MATCH(C692,Table1[كود],0)),"")</f>
        <v/>
      </c>
      <c r="I692" s="125" t="str">
        <f t="shared" si="78"/>
        <v/>
      </c>
      <c r="J692" s="35"/>
      <c r="L692" s="112">
        <f t="shared" si="79"/>
        <v>0</v>
      </c>
      <c r="N692" s="5" t="str">
        <f t="shared" si="73"/>
        <v/>
      </c>
      <c r="O692" s="91" t="str">
        <f t="shared" si="74"/>
        <v/>
      </c>
      <c r="P692" s="91" t="str">
        <f t="shared" si="75"/>
        <v/>
      </c>
      <c r="Q692" s="91" t="str">
        <f t="shared" si="76"/>
        <v/>
      </c>
      <c r="R692" s="7" t="str">
        <f t="shared" si="77"/>
        <v/>
      </c>
    </row>
    <row r="693" spans="1:18" ht="18.75" x14ac:dyDescent="0.25">
      <c r="A693" s="30"/>
      <c r="B693" s="59"/>
      <c r="C693" s="22"/>
      <c r="E693" s="23" t="str">
        <f>IFERROR(VLOOKUP(C693,Table1[[كود]:[الصنف]],3,0),"")</f>
        <v/>
      </c>
      <c r="G693" s="121" t="str">
        <f>IFERROR(INDEX(Table1[سعر البيع],MATCH(C693,Table1[كود],0)),"")</f>
        <v/>
      </c>
      <c r="I693" s="125" t="str">
        <f t="shared" si="78"/>
        <v/>
      </c>
      <c r="J693" s="35"/>
      <c r="L693" s="112">
        <f t="shared" si="79"/>
        <v>0</v>
      </c>
      <c r="N693" s="5" t="str">
        <f t="shared" si="73"/>
        <v/>
      </c>
      <c r="O693" s="91" t="str">
        <f t="shared" si="74"/>
        <v/>
      </c>
      <c r="P693" s="91" t="str">
        <f t="shared" si="75"/>
        <v/>
      </c>
      <c r="Q693" s="91" t="str">
        <f t="shared" si="76"/>
        <v/>
      </c>
      <c r="R693" s="7" t="str">
        <f t="shared" si="77"/>
        <v/>
      </c>
    </row>
    <row r="694" spans="1:18" ht="18.75" x14ac:dyDescent="0.25">
      <c r="A694" s="30"/>
      <c r="B694" s="59"/>
      <c r="C694" s="22"/>
      <c r="E694" s="23" t="str">
        <f>IFERROR(VLOOKUP(C694,Table1[[كود]:[الصنف]],3,0),"")</f>
        <v/>
      </c>
      <c r="G694" s="121" t="str">
        <f>IFERROR(INDEX(Table1[سعر البيع],MATCH(C694,Table1[كود],0)),"")</f>
        <v/>
      </c>
      <c r="I694" s="125" t="str">
        <f t="shared" si="78"/>
        <v/>
      </c>
      <c r="J694" s="35"/>
      <c r="L694" s="112">
        <f t="shared" si="79"/>
        <v>0</v>
      </c>
      <c r="N694" s="5" t="str">
        <f t="shared" si="73"/>
        <v/>
      </c>
      <c r="O694" s="91" t="str">
        <f t="shared" si="74"/>
        <v/>
      </c>
      <c r="P694" s="91" t="str">
        <f t="shared" si="75"/>
        <v/>
      </c>
      <c r="Q694" s="91" t="str">
        <f t="shared" si="76"/>
        <v/>
      </c>
      <c r="R694" s="7" t="str">
        <f t="shared" si="77"/>
        <v/>
      </c>
    </row>
    <row r="695" spans="1:18" ht="18.75" x14ac:dyDescent="0.25">
      <c r="A695" s="30"/>
      <c r="B695" s="59"/>
      <c r="C695" s="22"/>
      <c r="E695" s="23" t="str">
        <f>IFERROR(VLOOKUP(C695,Table1[[كود]:[الصنف]],3,0),"")</f>
        <v/>
      </c>
      <c r="G695" s="121" t="str">
        <f>IFERROR(INDEX(Table1[سعر البيع],MATCH(C695,Table1[كود],0)),"")</f>
        <v/>
      </c>
      <c r="I695" s="125" t="str">
        <f t="shared" si="78"/>
        <v/>
      </c>
      <c r="J695" s="35"/>
      <c r="L695" s="112">
        <f t="shared" si="79"/>
        <v>0</v>
      </c>
      <c r="N695" s="5" t="str">
        <f t="shared" si="73"/>
        <v/>
      </c>
      <c r="O695" s="91" t="str">
        <f t="shared" si="74"/>
        <v/>
      </c>
      <c r="P695" s="91" t="str">
        <f t="shared" si="75"/>
        <v/>
      </c>
      <c r="Q695" s="91" t="str">
        <f t="shared" si="76"/>
        <v/>
      </c>
      <c r="R695" s="7" t="str">
        <f t="shared" si="77"/>
        <v/>
      </c>
    </row>
    <row r="696" spans="1:18" ht="18.75" x14ac:dyDescent="0.25">
      <c r="A696" s="30"/>
      <c r="B696" s="59"/>
      <c r="C696" s="22"/>
      <c r="E696" s="23" t="str">
        <f>IFERROR(VLOOKUP(C696,Table1[[كود]:[الصنف]],3,0),"")</f>
        <v/>
      </c>
      <c r="G696" s="121" t="str">
        <f>IFERROR(INDEX(Table1[سعر البيع],MATCH(C696,Table1[كود],0)),"")</f>
        <v/>
      </c>
      <c r="I696" s="125" t="str">
        <f t="shared" si="78"/>
        <v/>
      </c>
      <c r="J696" s="35"/>
      <c r="L696" s="112">
        <f t="shared" si="79"/>
        <v>0</v>
      </c>
      <c r="N696" s="5" t="str">
        <f t="shared" si="73"/>
        <v/>
      </c>
      <c r="O696" s="91" t="str">
        <f t="shared" si="74"/>
        <v/>
      </c>
      <c r="P696" s="91" t="str">
        <f t="shared" si="75"/>
        <v/>
      </c>
      <c r="Q696" s="91" t="str">
        <f t="shared" si="76"/>
        <v/>
      </c>
      <c r="R696" s="7" t="str">
        <f t="shared" si="77"/>
        <v/>
      </c>
    </row>
    <row r="697" spans="1:18" ht="18.75" x14ac:dyDescent="0.25">
      <c r="A697" s="30"/>
      <c r="B697" s="59"/>
      <c r="C697" s="22"/>
      <c r="E697" s="23" t="str">
        <f>IFERROR(VLOOKUP(C697,Table1[[كود]:[الصنف]],3,0),"")</f>
        <v/>
      </c>
      <c r="G697" s="121" t="str">
        <f>IFERROR(INDEX(Table1[سعر البيع],MATCH(C697,Table1[كود],0)),"")</f>
        <v/>
      </c>
      <c r="I697" s="125" t="str">
        <f t="shared" si="78"/>
        <v/>
      </c>
      <c r="J697" s="35"/>
      <c r="L697" s="112">
        <f t="shared" si="79"/>
        <v>0</v>
      </c>
      <c r="N697" s="5" t="str">
        <f t="shared" si="73"/>
        <v/>
      </c>
      <c r="O697" s="91" t="str">
        <f t="shared" si="74"/>
        <v/>
      </c>
      <c r="P697" s="91" t="str">
        <f t="shared" si="75"/>
        <v/>
      </c>
      <c r="Q697" s="91" t="str">
        <f t="shared" si="76"/>
        <v/>
      </c>
      <c r="R697" s="7" t="str">
        <f t="shared" si="77"/>
        <v/>
      </c>
    </row>
    <row r="698" spans="1:18" ht="18.75" x14ac:dyDescent="0.25">
      <c r="A698" s="30"/>
      <c r="B698" s="59"/>
      <c r="C698" s="22"/>
      <c r="E698" s="23" t="str">
        <f>IFERROR(VLOOKUP(C698,Table1[[كود]:[الصنف]],3,0),"")</f>
        <v/>
      </c>
      <c r="G698" s="121" t="str">
        <f>IFERROR(INDEX(Table1[سعر البيع],MATCH(C698,Table1[كود],0)),"")</f>
        <v/>
      </c>
      <c r="I698" s="125" t="str">
        <f t="shared" si="78"/>
        <v/>
      </c>
      <c r="J698" s="35"/>
      <c r="L698" s="112">
        <f t="shared" si="79"/>
        <v>0</v>
      </c>
      <c r="N698" s="5" t="str">
        <f t="shared" si="73"/>
        <v/>
      </c>
      <c r="O698" s="91" t="str">
        <f t="shared" si="74"/>
        <v/>
      </c>
      <c r="P698" s="91" t="str">
        <f t="shared" si="75"/>
        <v/>
      </c>
      <c r="Q698" s="91" t="str">
        <f t="shared" si="76"/>
        <v/>
      </c>
      <c r="R698" s="7" t="str">
        <f t="shared" si="77"/>
        <v/>
      </c>
    </row>
    <row r="699" spans="1:18" ht="18.75" x14ac:dyDescent="0.25">
      <c r="A699" s="30"/>
      <c r="B699" s="59"/>
      <c r="C699" s="22"/>
      <c r="E699" s="23" t="str">
        <f>IFERROR(VLOOKUP(C699,Table1[[كود]:[الصنف]],3,0),"")</f>
        <v/>
      </c>
      <c r="G699" s="121" t="str">
        <f>IFERROR(INDEX(Table1[سعر البيع],MATCH(C699,Table1[كود],0)),"")</f>
        <v/>
      </c>
      <c r="I699" s="125" t="str">
        <f t="shared" si="78"/>
        <v/>
      </c>
      <c r="J699" s="35"/>
      <c r="L699" s="112">
        <f t="shared" si="79"/>
        <v>0</v>
      </c>
      <c r="N699" s="5" t="str">
        <f t="shared" si="73"/>
        <v/>
      </c>
      <c r="O699" s="91" t="str">
        <f t="shared" si="74"/>
        <v/>
      </c>
      <c r="P699" s="91" t="str">
        <f t="shared" si="75"/>
        <v/>
      </c>
      <c r="Q699" s="91" t="str">
        <f t="shared" si="76"/>
        <v/>
      </c>
      <c r="R699" s="7" t="str">
        <f t="shared" si="77"/>
        <v/>
      </c>
    </row>
    <row r="700" spans="1:18" ht="18.75" x14ac:dyDescent="0.25">
      <c r="A700" s="30"/>
      <c r="B700" s="59"/>
      <c r="C700" s="22"/>
      <c r="E700" s="23" t="str">
        <f>IFERROR(VLOOKUP(C700,Table1[[كود]:[الصنف]],3,0),"")</f>
        <v/>
      </c>
      <c r="G700" s="121" t="str">
        <f>IFERROR(INDEX(Table1[سعر البيع],MATCH(C700,Table1[كود],0)),"")</f>
        <v/>
      </c>
      <c r="I700" s="125" t="str">
        <f t="shared" si="78"/>
        <v/>
      </c>
      <c r="J700" s="35"/>
      <c r="L700" s="112">
        <f t="shared" si="79"/>
        <v>0</v>
      </c>
      <c r="N700" s="5" t="str">
        <f t="shared" si="73"/>
        <v/>
      </c>
      <c r="O700" s="91" t="str">
        <f t="shared" si="74"/>
        <v/>
      </c>
      <c r="P700" s="91" t="str">
        <f t="shared" si="75"/>
        <v/>
      </c>
      <c r="Q700" s="91" t="str">
        <f t="shared" si="76"/>
        <v/>
      </c>
      <c r="R700" s="7" t="str">
        <f t="shared" si="77"/>
        <v/>
      </c>
    </row>
    <row r="701" spans="1:18" ht="18.75" x14ac:dyDescent="0.25">
      <c r="A701" s="30"/>
      <c r="B701" s="59"/>
      <c r="C701" s="22"/>
      <c r="E701" s="23" t="str">
        <f>IFERROR(VLOOKUP(C701,Table1[[كود]:[الصنف]],3,0),"")</f>
        <v/>
      </c>
      <c r="G701" s="121" t="str">
        <f>IFERROR(INDEX(Table1[سعر البيع],MATCH(C701,Table1[كود],0)),"")</f>
        <v/>
      </c>
      <c r="I701" s="125" t="str">
        <f t="shared" si="78"/>
        <v/>
      </c>
      <c r="J701" s="35"/>
      <c r="L701" s="112">
        <f t="shared" si="79"/>
        <v>0</v>
      </c>
      <c r="N701" s="5" t="str">
        <f t="shared" si="73"/>
        <v/>
      </c>
      <c r="O701" s="91" t="str">
        <f t="shared" si="74"/>
        <v/>
      </c>
      <c r="P701" s="91" t="str">
        <f t="shared" si="75"/>
        <v/>
      </c>
      <c r="Q701" s="91" t="str">
        <f t="shared" si="76"/>
        <v/>
      </c>
      <c r="R701" s="7" t="str">
        <f t="shared" si="77"/>
        <v/>
      </c>
    </row>
    <row r="702" spans="1:18" ht="18.75" x14ac:dyDescent="0.25">
      <c r="A702" s="30"/>
      <c r="B702" s="59"/>
      <c r="C702" s="22"/>
      <c r="E702" s="23" t="str">
        <f>IFERROR(VLOOKUP(C702,Table1[[كود]:[الصنف]],3,0),"")</f>
        <v/>
      </c>
      <c r="G702" s="121" t="str">
        <f>IFERROR(INDEX(Table1[سعر البيع],MATCH(C702,Table1[كود],0)),"")</f>
        <v/>
      </c>
      <c r="I702" s="125" t="str">
        <f t="shared" si="78"/>
        <v/>
      </c>
      <c r="J702" s="35"/>
      <c r="L702" s="112">
        <f t="shared" si="79"/>
        <v>0</v>
      </c>
      <c r="N702" s="5" t="str">
        <f t="shared" si="73"/>
        <v/>
      </c>
      <c r="O702" s="91" t="str">
        <f t="shared" si="74"/>
        <v/>
      </c>
      <c r="P702" s="91" t="str">
        <f t="shared" si="75"/>
        <v/>
      </c>
      <c r="Q702" s="91" t="str">
        <f t="shared" si="76"/>
        <v/>
      </c>
      <c r="R702" s="7" t="str">
        <f t="shared" si="77"/>
        <v/>
      </c>
    </row>
    <row r="703" spans="1:18" ht="18.75" x14ac:dyDescent="0.25">
      <c r="A703" s="30"/>
      <c r="B703" s="59"/>
      <c r="C703" s="22"/>
      <c r="E703" s="23" t="str">
        <f>IFERROR(VLOOKUP(C703,Table1[[كود]:[الصنف]],3,0),"")</f>
        <v/>
      </c>
      <c r="G703" s="121" t="str">
        <f>IFERROR(INDEX(Table1[سعر البيع],MATCH(C703,Table1[كود],0)),"")</f>
        <v/>
      </c>
      <c r="I703" s="125" t="str">
        <f t="shared" si="78"/>
        <v/>
      </c>
      <c r="J703" s="35"/>
      <c r="L703" s="112">
        <f t="shared" si="79"/>
        <v>0</v>
      </c>
      <c r="N703" s="5" t="str">
        <f t="shared" si="73"/>
        <v/>
      </c>
      <c r="O703" s="91" t="str">
        <f t="shared" si="74"/>
        <v/>
      </c>
      <c r="P703" s="91" t="str">
        <f t="shared" si="75"/>
        <v/>
      </c>
      <c r="Q703" s="91" t="str">
        <f t="shared" si="76"/>
        <v/>
      </c>
      <c r="R703" s="7" t="str">
        <f t="shared" si="77"/>
        <v/>
      </c>
    </row>
    <row r="704" spans="1:18" ht="18.75" x14ac:dyDescent="0.25">
      <c r="A704" s="30"/>
      <c r="B704" s="59"/>
      <c r="C704" s="22"/>
      <c r="E704" s="23" t="str">
        <f>IFERROR(VLOOKUP(C704,Table1[[كود]:[الصنف]],3,0),"")</f>
        <v/>
      </c>
      <c r="G704" s="121" t="str">
        <f>IFERROR(INDEX(Table1[سعر البيع],MATCH(C704,Table1[كود],0)),"")</f>
        <v/>
      </c>
      <c r="I704" s="125" t="str">
        <f t="shared" si="78"/>
        <v/>
      </c>
      <c r="J704" s="35"/>
      <c r="L704" s="112">
        <f t="shared" si="79"/>
        <v>0</v>
      </c>
      <c r="N704" s="5" t="str">
        <f t="shared" si="73"/>
        <v/>
      </c>
      <c r="O704" s="91" t="str">
        <f t="shared" si="74"/>
        <v/>
      </c>
      <c r="P704" s="91" t="str">
        <f t="shared" si="75"/>
        <v/>
      </c>
      <c r="Q704" s="91" t="str">
        <f t="shared" si="76"/>
        <v/>
      </c>
      <c r="R704" s="7" t="str">
        <f t="shared" si="77"/>
        <v/>
      </c>
    </row>
    <row r="705" spans="1:18" ht="18.75" x14ac:dyDescent="0.25">
      <c r="A705" s="30"/>
      <c r="B705" s="59"/>
      <c r="C705" s="22"/>
      <c r="E705" s="23" t="str">
        <f>IFERROR(VLOOKUP(C705,Table1[[كود]:[الصنف]],3,0),"")</f>
        <v/>
      </c>
      <c r="G705" s="121" t="str">
        <f>IFERROR(INDEX(Table1[سعر البيع],MATCH(C705,Table1[كود],0)),"")</f>
        <v/>
      </c>
      <c r="I705" s="125" t="str">
        <f t="shared" si="78"/>
        <v/>
      </c>
      <c r="J705" s="35"/>
      <c r="L705" s="112">
        <f t="shared" si="79"/>
        <v>0</v>
      </c>
      <c r="N705" s="5" t="str">
        <f t="shared" si="73"/>
        <v/>
      </c>
      <c r="O705" s="91" t="str">
        <f t="shared" si="74"/>
        <v/>
      </c>
      <c r="P705" s="91" t="str">
        <f t="shared" si="75"/>
        <v/>
      </c>
      <c r="Q705" s="91" t="str">
        <f t="shared" si="76"/>
        <v/>
      </c>
      <c r="R705" s="7" t="str">
        <f t="shared" si="77"/>
        <v/>
      </c>
    </row>
    <row r="706" spans="1:18" ht="18.75" x14ac:dyDescent="0.25">
      <c r="A706" s="30"/>
      <c r="B706" s="59"/>
      <c r="C706" s="22"/>
      <c r="E706" s="23" t="str">
        <f>IFERROR(VLOOKUP(C706,Table1[[كود]:[الصنف]],3,0),"")</f>
        <v/>
      </c>
      <c r="G706" s="121" t="str">
        <f>IFERROR(INDEX(Table1[سعر البيع],MATCH(C706,Table1[كود],0)),"")</f>
        <v/>
      </c>
      <c r="I706" s="125" t="str">
        <f t="shared" si="78"/>
        <v/>
      </c>
      <c r="J706" s="35"/>
      <c r="L706" s="112">
        <f t="shared" si="79"/>
        <v>0</v>
      </c>
      <c r="N706" s="5" t="str">
        <f t="shared" ref="N706:N769" si="80">IFERROR(VLOOKUP(M706,Ctable,2,0),"")</f>
        <v/>
      </c>
      <c r="O706" s="91" t="str">
        <f t="shared" ref="O706:O769" si="81">IFERROR(VLOOKUP(M706,Ctable,3,0),"")</f>
        <v/>
      </c>
      <c r="P706" s="91" t="str">
        <f t="shared" ref="P706:P769" si="82">IFERROR(VLOOKUP(M706,Ctable,6,0),"")</f>
        <v/>
      </c>
      <c r="Q706" s="91" t="str">
        <f t="shared" ref="Q706:Q769" si="83">IFERROR(VLOOKUP(M706,Ctable,7,0),"")</f>
        <v/>
      </c>
      <c r="R706" s="7" t="str">
        <f t="shared" ref="R706:R769" si="84">IFERROR(VLOOKUP(M706,Ctable,4,0),"")</f>
        <v/>
      </c>
    </row>
    <row r="707" spans="1:18" ht="18.75" x14ac:dyDescent="0.25">
      <c r="A707" s="30"/>
      <c r="B707" s="59"/>
      <c r="C707" s="22"/>
      <c r="E707" s="23" t="str">
        <f>IFERROR(VLOOKUP(C707,Table1[[كود]:[الصنف]],3,0),"")</f>
        <v/>
      </c>
      <c r="G707" s="121" t="str">
        <f>IFERROR(INDEX(Table1[سعر البيع],MATCH(C707,Table1[كود],0)),"")</f>
        <v/>
      </c>
      <c r="I707" s="125" t="str">
        <f t="shared" si="78"/>
        <v/>
      </c>
      <c r="J707" s="35"/>
      <c r="L707" s="112">
        <f t="shared" si="79"/>
        <v>0</v>
      </c>
      <c r="N707" s="5" t="str">
        <f t="shared" si="80"/>
        <v/>
      </c>
      <c r="O707" s="91" t="str">
        <f t="shared" si="81"/>
        <v/>
      </c>
      <c r="P707" s="91" t="str">
        <f t="shared" si="82"/>
        <v/>
      </c>
      <c r="Q707" s="91" t="str">
        <f t="shared" si="83"/>
        <v/>
      </c>
      <c r="R707" s="7" t="str">
        <f t="shared" si="84"/>
        <v/>
      </c>
    </row>
    <row r="708" spans="1:18" ht="18.75" x14ac:dyDescent="0.25">
      <c r="A708" s="30"/>
      <c r="B708" s="59"/>
      <c r="C708" s="22"/>
      <c r="E708" s="23" t="str">
        <f>IFERROR(VLOOKUP(C708,Table1[[كود]:[الصنف]],3,0),"")</f>
        <v/>
      </c>
      <c r="G708" s="121" t="str">
        <f>IFERROR(INDEX(Table1[سعر البيع],MATCH(C708,Table1[كود],0)),"")</f>
        <v/>
      </c>
      <c r="I708" s="125" t="str">
        <f t="shared" si="78"/>
        <v/>
      </c>
      <c r="J708" s="35"/>
      <c r="L708" s="112">
        <f t="shared" si="79"/>
        <v>0</v>
      </c>
      <c r="N708" s="5" t="str">
        <f t="shared" si="80"/>
        <v/>
      </c>
      <c r="O708" s="91" t="str">
        <f t="shared" si="81"/>
        <v/>
      </c>
      <c r="P708" s="91" t="str">
        <f t="shared" si="82"/>
        <v/>
      </c>
      <c r="Q708" s="91" t="str">
        <f t="shared" si="83"/>
        <v/>
      </c>
      <c r="R708" s="7" t="str">
        <f t="shared" si="84"/>
        <v/>
      </c>
    </row>
    <row r="709" spans="1:18" ht="18.75" x14ac:dyDescent="0.25">
      <c r="A709" s="30"/>
      <c r="B709" s="59"/>
      <c r="C709" s="22"/>
      <c r="E709" s="23" t="str">
        <f>IFERROR(VLOOKUP(C709,Table1[[كود]:[الصنف]],3,0),"")</f>
        <v/>
      </c>
      <c r="G709" s="121" t="str">
        <f>IFERROR(INDEX(Table1[سعر البيع],MATCH(C709,Table1[كود],0)),"")</f>
        <v/>
      </c>
      <c r="I709" s="125" t="str">
        <f t="shared" si="78"/>
        <v/>
      </c>
      <c r="J709" s="35"/>
      <c r="L709" s="112">
        <f t="shared" si="79"/>
        <v>0</v>
      </c>
      <c r="N709" s="5" t="str">
        <f t="shared" si="80"/>
        <v/>
      </c>
      <c r="O709" s="91" t="str">
        <f t="shared" si="81"/>
        <v/>
      </c>
      <c r="P709" s="91" t="str">
        <f t="shared" si="82"/>
        <v/>
      </c>
      <c r="Q709" s="91" t="str">
        <f t="shared" si="83"/>
        <v/>
      </c>
      <c r="R709" s="7" t="str">
        <f t="shared" si="84"/>
        <v/>
      </c>
    </row>
    <row r="710" spans="1:18" ht="18.75" x14ac:dyDescent="0.25">
      <c r="A710" s="30"/>
      <c r="B710" s="59"/>
      <c r="C710" s="22"/>
      <c r="E710" s="23" t="str">
        <f>IFERROR(VLOOKUP(C710,Table1[[كود]:[الصنف]],3,0),"")</f>
        <v/>
      </c>
      <c r="G710" s="121" t="str">
        <f>IFERROR(INDEX(Table1[سعر البيع],MATCH(C710,Table1[كود],0)),"")</f>
        <v/>
      </c>
      <c r="I710" s="125" t="str">
        <f t="shared" si="78"/>
        <v/>
      </c>
      <c r="J710" s="35"/>
      <c r="L710" s="112">
        <f t="shared" si="79"/>
        <v>0</v>
      </c>
      <c r="N710" s="5" t="str">
        <f t="shared" si="80"/>
        <v/>
      </c>
      <c r="O710" s="91" t="str">
        <f t="shared" si="81"/>
        <v/>
      </c>
      <c r="P710" s="91" t="str">
        <f t="shared" si="82"/>
        <v/>
      </c>
      <c r="Q710" s="91" t="str">
        <f t="shared" si="83"/>
        <v/>
      </c>
      <c r="R710" s="7" t="str">
        <f t="shared" si="84"/>
        <v/>
      </c>
    </row>
    <row r="711" spans="1:18" ht="18.75" x14ac:dyDescent="0.25">
      <c r="A711" s="30"/>
      <c r="B711" s="59"/>
      <c r="C711" s="22"/>
      <c r="E711" s="23" t="str">
        <f>IFERROR(VLOOKUP(C711,Table1[[كود]:[الصنف]],3,0),"")</f>
        <v/>
      </c>
      <c r="G711" s="121" t="str">
        <f>IFERROR(INDEX(Table1[سعر البيع],MATCH(C711,Table1[كود],0)),"")</f>
        <v/>
      </c>
      <c r="I711" s="125" t="str">
        <f t="shared" si="78"/>
        <v/>
      </c>
      <c r="J711" s="35"/>
      <c r="L711" s="112">
        <f t="shared" si="79"/>
        <v>0</v>
      </c>
      <c r="N711" s="5" t="str">
        <f t="shared" si="80"/>
        <v/>
      </c>
      <c r="O711" s="91" t="str">
        <f t="shared" si="81"/>
        <v/>
      </c>
      <c r="P711" s="91" t="str">
        <f t="shared" si="82"/>
        <v/>
      </c>
      <c r="Q711" s="91" t="str">
        <f t="shared" si="83"/>
        <v/>
      </c>
      <c r="R711" s="7" t="str">
        <f t="shared" si="84"/>
        <v/>
      </c>
    </row>
    <row r="712" spans="1:18" ht="18.75" x14ac:dyDescent="0.25">
      <c r="A712" s="30"/>
      <c r="B712" s="59"/>
      <c r="C712" s="22"/>
      <c r="E712" s="23" t="str">
        <f>IFERROR(VLOOKUP(C712,Table1[[كود]:[الصنف]],3,0),"")</f>
        <v/>
      </c>
      <c r="G712" s="121" t="str">
        <f>IFERROR(INDEX(Table1[سعر البيع],MATCH(C712,Table1[كود],0)),"")</f>
        <v/>
      </c>
      <c r="I712" s="125" t="str">
        <f t="shared" si="78"/>
        <v/>
      </c>
      <c r="J712" s="35"/>
      <c r="L712" s="112">
        <f t="shared" si="79"/>
        <v>0</v>
      </c>
      <c r="N712" s="5" t="str">
        <f t="shared" si="80"/>
        <v/>
      </c>
      <c r="O712" s="91" t="str">
        <f t="shared" si="81"/>
        <v/>
      </c>
      <c r="P712" s="91" t="str">
        <f t="shared" si="82"/>
        <v/>
      </c>
      <c r="Q712" s="91" t="str">
        <f t="shared" si="83"/>
        <v/>
      </c>
      <c r="R712" s="7" t="str">
        <f t="shared" si="84"/>
        <v/>
      </c>
    </row>
    <row r="713" spans="1:18" ht="18.75" x14ac:dyDescent="0.25">
      <c r="A713" s="30"/>
      <c r="B713" s="59"/>
      <c r="C713" s="22"/>
      <c r="E713" s="23" t="str">
        <f>IFERROR(VLOOKUP(C713,Table1[[كود]:[الصنف]],3,0),"")</f>
        <v/>
      </c>
      <c r="G713" s="121" t="str">
        <f>IFERROR(INDEX(Table1[سعر البيع],MATCH(C713,Table1[كود],0)),"")</f>
        <v/>
      </c>
      <c r="I713" s="125" t="str">
        <f t="shared" si="78"/>
        <v/>
      </c>
      <c r="J713" s="35"/>
      <c r="L713" s="112">
        <f t="shared" si="79"/>
        <v>0</v>
      </c>
      <c r="N713" s="5" t="str">
        <f t="shared" si="80"/>
        <v/>
      </c>
      <c r="O713" s="91" t="str">
        <f t="shared" si="81"/>
        <v/>
      </c>
      <c r="P713" s="91" t="str">
        <f t="shared" si="82"/>
        <v/>
      </c>
      <c r="Q713" s="91" t="str">
        <f t="shared" si="83"/>
        <v/>
      </c>
      <c r="R713" s="7" t="str">
        <f t="shared" si="84"/>
        <v/>
      </c>
    </row>
    <row r="714" spans="1:18" ht="18.75" x14ac:dyDescent="0.25">
      <c r="A714" s="30"/>
      <c r="B714" s="59"/>
      <c r="C714" s="22"/>
      <c r="E714" s="23" t="str">
        <f>IFERROR(VLOOKUP(C714,Table1[[كود]:[الصنف]],3,0),"")</f>
        <v/>
      </c>
      <c r="G714" s="121" t="str">
        <f>IFERROR(INDEX(Table1[سعر البيع],MATCH(C714,Table1[كود],0)),"")</f>
        <v/>
      </c>
      <c r="I714" s="125" t="str">
        <f t="shared" si="78"/>
        <v/>
      </c>
      <c r="J714" s="35"/>
      <c r="L714" s="112">
        <f t="shared" si="79"/>
        <v>0</v>
      </c>
      <c r="N714" s="5" t="str">
        <f t="shared" si="80"/>
        <v/>
      </c>
      <c r="O714" s="91" t="str">
        <f t="shared" si="81"/>
        <v/>
      </c>
      <c r="P714" s="91" t="str">
        <f t="shared" si="82"/>
        <v/>
      </c>
      <c r="Q714" s="91" t="str">
        <f t="shared" si="83"/>
        <v/>
      </c>
      <c r="R714" s="7" t="str">
        <f t="shared" si="84"/>
        <v/>
      </c>
    </row>
    <row r="715" spans="1:18" ht="18.75" x14ac:dyDescent="0.25">
      <c r="A715" s="30"/>
      <c r="B715" s="59"/>
      <c r="C715" s="22"/>
      <c r="E715" s="23" t="str">
        <f>IFERROR(VLOOKUP(C715,Table1[[كود]:[الصنف]],3,0),"")</f>
        <v/>
      </c>
      <c r="G715" s="121" t="str">
        <f>IFERROR(INDEX(Table1[سعر البيع],MATCH(C715,Table1[كود],0)),"")</f>
        <v/>
      </c>
      <c r="I715" s="125" t="str">
        <f t="shared" si="78"/>
        <v/>
      </c>
      <c r="J715" s="35"/>
      <c r="L715" s="112">
        <f t="shared" si="79"/>
        <v>0</v>
      </c>
      <c r="N715" s="5" t="str">
        <f t="shared" si="80"/>
        <v/>
      </c>
      <c r="O715" s="91" t="str">
        <f t="shared" si="81"/>
        <v/>
      </c>
      <c r="P715" s="91" t="str">
        <f t="shared" si="82"/>
        <v/>
      </c>
      <c r="Q715" s="91" t="str">
        <f t="shared" si="83"/>
        <v/>
      </c>
      <c r="R715" s="7" t="str">
        <f t="shared" si="84"/>
        <v/>
      </c>
    </row>
    <row r="716" spans="1:18" ht="18.75" x14ac:dyDescent="0.25">
      <c r="A716" s="30"/>
      <c r="B716" s="59"/>
      <c r="C716" s="22"/>
      <c r="E716" s="23" t="str">
        <f>IFERROR(VLOOKUP(C716,Table1[[كود]:[الصنف]],3,0),"")</f>
        <v/>
      </c>
      <c r="G716" s="121" t="str">
        <f>IFERROR(INDEX(Table1[سعر البيع],MATCH(C716,Table1[كود],0)),"")</f>
        <v/>
      </c>
      <c r="I716" s="125" t="str">
        <f t="shared" si="78"/>
        <v/>
      </c>
      <c r="J716" s="35"/>
      <c r="L716" s="112">
        <f t="shared" si="79"/>
        <v>0</v>
      </c>
      <c r="N716" s="5" t="str">
        <f t="shared" si="80"/>
        <v/>
      </c>
      <c r="O716" s="91" t="str">
        <f t="shared" si="81"/>
        <v/>
      </c>
      <c r="P716" s="91" t="str">
        <f t="shared" si="82"/>
        <v/>
      </c>
      <c r="Q716" s="91" t="str">
        <f t="shared" si="83"/>
        <v/>
      </c>
      <c r="R716" s="7" t="str">
        <f t="shared" si="84"/>
        <v/>
      </c>
    </row>
    <row r="717" spans="1:18" ht="18.75" x14ac:dyDescent="0.25">
      <c r="A717" s="30"/>
      <c r="B717" s="59"/>
      <c r="C717" s="22"/>
      <c r="E717" s="23" t="str">
        <f>IFERROR(VLOOKUP(C717,Table1[[كود]:[الصنف]],3,0),"")</f>
        <v/>
      </c>
      <c r="G717" s="121" t="str">
        <f>IFERROR(INDEX(Table1[سعر البيع],MATCH(C717,Table1[كود],0)),"")</f>
        <v/>
      </c>
      <c r="I717" s="125" t="str">
        <f t="shared" si="78"/>
        <v/>
      </c>
      <c r="J717" s="35"/>
      <c r="L717" s="112">
        <f t="shared" si="79"/>
        <v>0</v>
      </c>
      <c r="N717" s="5" t="str">
        <f t="shared" si="80"/>
        <v/>
      </c>
      <c r="O717" s="91" t="str">
        <f t="shared" si="81"/>
        <v/>
      </c>
      <c r="P717" s="91" t="str">
        <f t="shared" si="82"/>
        <v/>
      </c>
      <c r="Q717" s="91" t="str">
        <f t="shared" si="83"/>
        <v/>
      </c>
      <c r="R717" s="7" t="str">
        <f t="shared" si="84"/>
        <v/>
      </c>
    </row>
    <row r="718" spans="1:18" ht="18.75" x14ac:dyDescent="0.25">
      <c r="A718" s="30"/>
      <c r="B718" s="59"/>
      <c r="C718" s="22"/>
      <c r="E718" s="23" t="str">
        <f>IFERROR(VLOOKUP(C718,Table1[[كود]:[الصنف]],3,0),"")</f>
        <v/>
      </c>
      <c r="G718" s="121" t="str">
        <f>IFERROR(INDEX(Table1[سعر البيع],MATCH(C718,Table1[كود],0)),"")</f>
        <v/>
      </c>
      <c r="I718" s="125" t="str">
        <f t="shared" si="78"/>
        <v/>
      </c>
      <c r="J718" s="35"/>
      <c r="L718" s="112">
        <f t="shared" si="79"/>
        <v>0</v>
      </c>
      <c r="N718" s="5" t="str">
        <f t="shared" si="80"/>
        <v/>
      </c>
      <c r="O718" s="91" t="str">
        <f t="shared" si="81"/>
        <v/>
      </c>
      <c r="P718" s="91" t="str">
        <f t="shared" si="82"/>
        <v/>
      </c>
      <c r="Q718" s="91" t="str">
        <f t="shared" si="83"/>
        <v/>
      </c>
      <c r="R718" s="7" t="str">
        <f t="shared" si="84"/>
        <v/>
      </c>
    </row>
    <row r="719" spans="1:18" ht="18.75" x14ac:dyDescent="0.25">
      <c r="A719" s="30"/>
      <c r="B719" s="59"/>
      <c r="C719" s="22"/>
      <c r="E719" s="23" t="str">
        <f>IFERROR(VLOOKUP(C719,Table1[[كود]:[الصنف]],3,0),"")</f>
        <v/>
      </c>
      <c r="G719" s="121" t="str">
        <f>IFERROR(INDEX(Table1[سعر البيع],MATCH(C719,Table1[كود],0)),"")</f>
        <v/>
      </c>
      <c r="I719" s="125" t="str">
        <f t="shared" si="78"/>
        <v/>
      </c>
      <c r="J719" s="35"/>
      <c r="L719" s="112">
        <f t="shared" si="79"/>
        <v>0</v>
      </c>
      <c r="N719" s="5" t="str">
        <f t="shared" si="80"/>
        <v/>
      </c>
      <c r="O719" s="91" t="str">
        <f t="shared" si="81"/>
        <v/>
      </c>
      <c r="P719" s="91" t="str">
        <f t="shared" si="82"/>
        <v/>
      </c>
      <c r="Q719" s="91" t="str">
        <f t="shared" si="83"/>
        <v/>
      </c>
      <c r="R719" s="7" t="str">
        <f t="shared" si="84"/>
        <v/>
      </c>
    </row>
    <row r="720" spans="1:18" ht="18.75" x14ac:dyDescent="0.25">
      <c r="A720" s="30"/>
      <c r="B720" s="59"/>
      <c r="C720" s="22"/>
      <c r="E720" s="23" t="str">
        <f>IFERROR(VLOOKUP(C720,Table1[[كود]:[الصنف]],3,0),"")</f>
        <v/>
      </c>
      <c r="G720" s="121" t="str">
        <f>IFERROR(INDEX(Table1[سعر البيع],MATCH(C720,Table1[كود],0)),"")</f>
        <v/>
      </c>
      <c r="I720" s="125" t="str">
        <f t="shared" si="78"/>
        <v/>
      </c>
      <c r="J720" s="35"/>
      <c r="L720" s="112">
        <f t="shared" si="79"/>
        <v>0</v>
      </c>
      <c r="N720" s="5" t="str">
        <f t="shared" si="80"/>
        <v/>
      </c>
      <c r="O720" s="91" t="str">
        <f t="shared" si="81"/>
        <v/>
      </c>
      <c r="P720" s="91" t="str">
        <f t="shared" si="82"/>
        <v/>
      </c>
      <c r="Q720" s="91" t="str">
        <f t="shared" si="83"/>
        <v/>
      </c>
      <c r="R720" s="7" t="str">
        <f t="shared" si="84"/>
        <v/>
      </c>
    </row>
    <row r="721" spans="1:18" ht="18.75" x14ac:dyDescent="0.25">
      <c r="A721" s="30"/>
      <c r="B721" s="59"/>
      <c r="C721" s="22"/>
      <c r="E721" s="23" t="str">
        <f>IFERROR(VLOOKUP(C721,Table1[[كود]:[الصنف]],3,0),"")</f>
        <v/>
      </c>
      <c r="G721" s="121" t="str">
        <f>IFERROR(INDEX(Table1[سعر البيع],MATCH(C721,Table1[كود],0)),"")</f>
        <v/>
      </c>
      <c r="I721" s="125" t="str">
        <f t="shared" si="78"/>
        <v/>
      </c>
      <c r="J721" s="35"/>
      <c r="L721" s="112">
        <f t="shared" si="79"/>
        <v>0</v>
      </c>
      <c r="N721" s="5" t="str">
        <f t="shared" si="80"/>
        <v/>
      </c>
      <c r="O721" s="91" t="str">
        <f t="shared" si="81"/>
        <v/>
      </c>
      <c r="P721" s="91" t="str">
        <f t="shared" si="82"/>
        <v/>
      </c>
      <c r="Q721" s="91" t="str">
        <f t="shared" si="83"/>
        <v/>
      </c>
      <c r="R721" s="7" t="str">
        <f t="shared" si="84"/>
        <v/>
      </c>
    </row>
    <row r="722" spans="1:18" ht="18.75" x14ac:dyDescent="0.25">
      <c r="A722" s="30"/>
      <c r="B722" s="59"/>
      <c r="C722" s="22"/>
      <c r="E722" s="23" t="str">
        <f>IFERROR(VLOOKUP(C722,Table1[[كود]:[الصنف]],3,0),"")</f>
        <v/>
      </c>
      <c r="G722" s="121" t="str">
        <f>IFERROR(INDEX(Table1[سعر البيع],MATCH(C722,Table1[كود],0)),"")</f>
        <v/>
      </c>
      <c r="I722" s="125" t="str">
        <f t="shared" si="78"/>
        <v/>
      </c>
      <c r="J722" s="35"/>
      <c r="L722" s="112">
        <f t="shared" si="79"/>
        <v>0</v>
      </c>
      <c r="N722" s="5" t="str">
        <f t="shared" si="80"/>
        <v/>
      </c>
      <c r="O722" s="91" t="str">
        <f t="shared" si="81"/>
        <v/>
      </c>
      <c r="P722" s="91" t="str">
        <f t="shared" si="82"/>
        <v/>
      </c>
      <c r="Q722" s="91" t="str">
        <f t="shared" si="83"/>
        <v/>
      </c>
      <c r="R722" s="7" t="str">
        <f t="shared" si="84"/>
        <v/>
      </c>
    </row>
    <row r="723" spans="1:18" ht="18.75" x14ac:dyDescent="0.25">
      <c r="A723" s="30"/>
      <c r="B723" s="59"/>
      <c r="C723" s="22"/>
      <c r="E723" s="23" t="str">
        <f>IFERROR(VLOOKUP(C723,Table1[[كود]:[الصنف]],3,0),"")</f>
        <v/>
      </c>
      <c r="G723" s="121" t="str">
        <f>IFERROR(INDEX(Table1[سعر البيع],MATCH(C723,Table1[كود],0)),"")</f>
        <v/>
      </c>
      <c r="I723" s="125" t="str">
        <f t="shared" si="78"/>
        <v/>
      </c>
      <c r="J723" s="35"/>
      <c r="L723" s="112">
        <f t="shared" si="79"/>
        <v>0</v>
      </c>
      <c r="N723" s="5" t="str">
        <f t="shared" si="80"/>
        <v/>
      </c>
      <c r="O723" s="91" t="str">
        <f t="shared" si="81"/>
        <v/>
      </c>
      <c r="P723" s="91" t="str">
        <f t="shared" si="82"/>
        <v/>
      </c>
      <c r="Q723" s="91" t="str">
        <f t="shared" si="83"/>
        <v/>
      </c>
      <c r="R723" s="7" t="str">
        <f t="shared" si="84"/>
        <v/>
      </c>
    </row>
    <row r="724" spans="1:18" ht="18.75" x14ac:dyDescent="0.25">
      <c r="A724" s="30"/>
      <c r="B724" s="59"/>
      <c r="C724" s="22"/>
      <c r="E724" s="23" t="str">
        <f>IFERROR(VLOOKUP(C724,Table1[[كود]:[الصنف]],3,0),"")</f>
        <v/>
      </c>
      <c r="G724" s="121" t="str">
        <f>IFERROR(INDEX(Table1[سعر البيع],MATCH(C724,Table1[كود],0)),"")</f>
        <v/>
      </c>
      <c r="I724" s="125" t="str">
        <f t="shared" si="78"/>
        <v/>
      </c>
      <c r="J724" s="35"/>
      <c r="L724" s="112">
        <f t="shared" si="79"/>
        <v>0</v>
      </c>
      <c r="N724" s="5" t="str">
        <f t="shared" si="80"/>
        <v/>
      </c>
      <c r="O724" s="91" t="str">
        <f t="shared" si="81"/>
        <v/>
      </c>
      <c r="P724" s="91" t="str">
        <f t="shared" si="82"/>
        <v/>
      </c>
      <c r="Q724" s="91" t="str">
        <f t="shared" si="83"/>
        <v/>
      </c>
      <c r="R724" s="7" t="str">
        <f t="shared" si="84"/>
        <v/>
      </c>
    </row>
    <row r="725" spans="1:18" ht="18.75" x14ac:dyDescent="0.25">
      <c r="A725" s="30"/>
      <c r="B725" s="59"/>
      <c r="C725" s="22"/>
      <c r="E725" s="23" t="str">
        <f>IFERROR(VLOOKUP(C725,Table1[[كود]:[الصنف]],3,0),"")</f>
        <v/>
      </c>
      <c r="G725" s="121" t="str">
        <f>IFERROR(INDEX(Table1[سعر البيع],MATCH(C725,Table1[كود],0)),"")</f>
        <v/>
      </c>
      <c r="I725" s="125" t="str">
        <f t="shared" si="78"/>
        <v/>
      </c>
      <c r="J725" s="35"/>
      <c r="L725" s="112">
        <f t="shared" si="79"/>
        <v>0</v>
      </c>
      <c r="N725" s="5" t="str">
        <f t="shared" si="80"/>
        <v/>
      </c>
      <c r="O725" s="91" t="str">
        <f t="shared" si="81"/>
        <v/>
      </c>
      <c r="P725" s="91" t="str">
        <f t="shared" si="82"/>
        <v/>
      </c>
      <c r="Q725" s="91" t="str">
        <f t="shared" si="83"/>
        <v/>
      </c>
      <c r="R725" s="7" t="str">
        <f t="shared" si="84"/>
        <v/>
      </c>
    </row>
    <row r="726" spans="1:18" ht="18.75" x14ac:dyDescent="0.25">
      <c r="A726" s="30"/>
      <c r="B726" s="59"/>
      <c r="C726" s="22"/>
      <c r="E726" s="23" t="str">
        <f>IFERROR(VLOOKUP(C726,Table1[[كود]:[الصنف]],3,0),"")</f>
        <v/>
      </c>
      <c r="G726" s="121" t="str">
        <f>IFERROR(INDEX(Table1[سعر البيع],MATCH(C726,Table1[كود],0)),"")</f>
        <v/>
      </c>
      <c r="I726" s="125" t="str">
        <f t="shared" si="78"/>
        <v/>
      </c>
      <c r="J726" s="35"/>
      <c r="L726" s="112">
        <f t="shared" si="79"/>
        <v>0</v>
      </c>
      <c r="N726" s="5" t="str">
        <f t="shared" si="80"/>
        <v/>
      </c>
      <c r="O726" s="91" t="str">
        <f t="shared" si="81"/>
        <v/>
      </c>
      <c r="P726" s="91" t="str">
        <f t="shared" si="82"/>
        <v/>
      </c>
      <c r="Q726" s="91" t="str">
        <f t="shared" si="83"/>
        <v/>
      </c>
      <c r="R726" s="7" t="str">
        <f t="shared" si="84"/>
        <v/>
      </c>
    </row>
    <row r="727" spans="1:18" ht="18.75" x14ac:dyDescent="0.25">
      <c r="A727" s="30"/>
      <c r="B727" s="59"/>
      <c r="C727" s="22"/>
      <c r="E727" s="23" t="str">
        <f>IFERROR(VLOOKUP(C727,Table1[[كود]:[الصنف]],3,0),"")</f>
        <v/>
      </c>
      <c r="G727" s="121" t="str">
        <f>IFERROR(INDEX(Table1[سعر البيع],MATCH(C727,Table1[كود],0)),"")</f>
        <v/>
      </c>
      <c r="I727" s="125" t="str">
        <f t="shared" si="78"/>
        <v/>
      </c>
      <c r="J727" s="35"/>
      <c r="L727" s="112">
        <f t="shared" si="79"/>
        <v>0</v>
      </c>
      <c r="N727" s="5" t="str">
        <f t="shared" si="80"/>
        <v/>
      </c>
      <c r="O727" s="91" t="str">
        <f t="shared" si="81"/>
        <v/>
      </c>
      <c r="P727" s="91" t="str">
        <f t="shared" si="82"/>
        <v/>
      </c>
      <c r="Q727" s="91" t="str">
        <f t="shared" si="83"/>
        <v/>
      </c>
      <c r="R727" s="7" t="str">
        <f t="shared" si="84"/>
        <v/>
      </c>
    </row>
    <row r="728" spans="1:18" ht="18.75" x14ac:dyDescent="0.25">
      <c r="A728" s="30"/>
      <c r="B728" s="59"/>
      <c r="C728" s="22"/>
      <c r="E728" s="23" t="str">
        <f>IFERROR(VLOOKUP(C728,Table1[[كود]:[الصنف]],3,0),"")</f>
        <v/>
      </c>
      <c r="G728" s="121" t="str">
        <f>IFERROR(INDEX(Table1[سعر البيع],MATCH(C728,Table1[كود],0)),"")</f>
        <v/>
      </c>
      <c r="I728" s="125" t="str">
        <f t="shared" si="78"/>
        <v/>
      </c>
      <c r="J728" s="35"/>
      <c r="L728" s="112">
        <f t="shared" si="79"/>
        <v>0</v>
      </c>
      <c r="N728" s="5" t="str">
        <f t="shared" si="80"/>
        <v/>
      </c>
      <c r="O728" s="91" t="str">
        <f t="shared" si="81"/>
        <v/>
      </c>
      <c r="P728" s="91" t="str">
        <f t="shared" si="82"/>
        <v/>
      </c>
      <c r="Q728" s="91" t="str">
        <f t="shared" si="83"/>
        <v/>
      </c>
      <c r="R728" s="7" t="str">
        <f t="shared" si="84"/>
        <v/>
      </c>
    </row>
    <row r="729" spans="1:18" ht="18.75" x14ac:dyDescent="0.25">
      <c r="A729" s="30"/>
      <c r="B729" s="59"/>
      <c r="C729" s="22"/>
      <c r="E729" s="23" t="str">
        <f>IFERROR(VLOOKUP(C729,Table1[[كود]:[الصنف]],3,0),"")</f>
        <v/>
      </c>
      <c r="G729" s="121" t="str">
        <f>IFERROR(INDEX(Table1[سعر البيع],MATCH(C729,Table1[كود],0)),"")</f>
        <v/>
      </c>
      <c r="I729" s="125" t="str">
        <f t="shared" si="78"/>
        <v/>
      </c>
      <c r="J729" s="35"/>
      <c r="L729" s="112">
        <f t="shared" si="79"/>
        <v>0</v>
      </c>
      <c r="N729" s="5" t="str">
        <f t="shared" si="80"/>
        <v/>
      </c>
      <c r="O729" s="91" t="str">
        <f t="shared" si="81"/>
        <v/>
      </c>
      <c r="P729" s="91" t="str">
        <f t="shared" si="82"/>
        <v/>
      </c>
      <c r="Q729" s="91" t="str">
        <f t="shared" si="83"/>
        <v/>
      </c>
      <c r="R729" s="7" t="str">
        <f t="shared" si="84"/>
        <v/>
      </c>
    </row>
    <row r="730" spans="1:18" ht="18.75" x14ac:dyDescent="0.25">
      <c r="A730" s="30"/>
      <c r="B730" s="59"/>
      <c r="C730" s="22"/>
      <c r="E730" s="23" t="str">
        <f>IFERROR(VLOOKUP(C730,Table1[[كود]:[الصنف]],3,0),"")</f>
        <v/>
      </c>
      <c r="G730" s="121" t="str">
        <f>IFERROR(INDEX(Table1[سعر البيع],MATCH(C730,Table1[كود],0)),"")</f>
        <v/>
      </c>
      <c r="I730" s="125" t="str">
        <f t="shared" si="78"/>
        <v/>
      </c>
      <c r="J730" s="35"/>
      <c r="L730" s="112">
        <f t="shared" si="79"/>
        <v>0</v>
      </c>
      <c r="N730" s="5" t="str">
        <f t="shared" si="80"/>
        <v/>
      </c>
      <c r="O730" s="91" t="str">
        <f t="shared" si="81"/>
        <v/>
      </c>
      <c r="P730" s="91" t="str">
        <f t="shared" si="82"/>
        <v/>
      </c>
      <c r="Q730" s="91" t="str">
        <f t="shared" si="83"/>
        <v/>
      </c>
      <c r="R730" s="7" t="str">
        <f t="shared" si="84"/>
        <v/>
      </c>
    </row>
    <row r="731" spans="1:18" ht="18.75" x14ac:dyDescent="0.25">
      <c r="A731" s="30"/>
      <c r="B731" s="59"/>
      <c r="C731" s="22"/>
      <c r="E731" s="23" t="str">
        <f>IFERROR(VLOOKUP(C731,Table1[[كود]:[الصنف]],3,0),"")</f>
        <v/>
      </c>
      <c r="G731" s="121" t="str">
        <f>IFERROR(INDEX(Table1[سعر البيع],MATCH(C731,Table1[كود],0)),"")</f>
        <v/>
      </c>
      <c r="I731" s="125" t="str">
        <f t="shared" si="78"/>
        <v/>
      </c>
      <c r="J731" s="35"/>
      <c r="L731" s="112">
        <f t="shared" si="79"/>
        <v>0</v>
      </c>
      <c r="N731" s="5" t="str">
        <f t="shared" si="80"/>
        <v/>
      </c>
      <c r="O731" s="91" t="str">
        <f t="shared" si="81"/>
        <v/>
      </c>
      <c r="P731" s="91" t="str">
        <f t="shared" si="82"/>
        <v/>
      </c>
      <c r="Q731" s="91" t="str">
        <f t="shared" si="83"/>
        <v/>
      </c>
      <c r="R731" s="7" t="str">
        <f t="shared" si="84"/>
        <v/>
      </c>
    </row>
    <row r="732" spans="1:18" ht="18.75" x14ac:dyDescent="0.25">
      <c r="A732" s="30"/>
      <c r="B732" s="59"/>
      <c r="C732" s="22"/>
      <c r="E732" s="23" t="str">
        <f>IFERROR(VLOOKUP(C732,Table1[[كود]:[الصنف]],3,0),"")</f>
        <v/>
      </c>
      <c r="G732" s="121" t="str">
        <f>IFERROR(INDEX(Table1[سعر البيع],MATCH(C732,Table1[كود],0)),"")</f>
        <v/>
      </c>
      <c r="I732" s="125" t="str">
        <f t="shared" si="78"/>
        <v/>
      </c>
      <c r="J732" s="35"/>
      <c r="L732" s="112">
        <f t="shared" si="79"/>
        <v>0</v>
      </c>
      <c r="N732" s="5" t="str">
        <f t="shared" si="80"/>
        <v/>
      </c>
      <c r="O732" s="91" t="str">
        <f t="shared" si="81"/>
        <v/>
      </c>
      <c r="P732" s="91" t="str">
        <f t="shared" si="82"/>
        <v/>
      </c>
      <c r="Q732" s="91" t="str">
        <f t="shared" si="83"/>
        <v/>
      </c>
      <c r="R732" s="7" t="str">
        <f t="shared" si="84"/>
        <v/>
      </c>
    </row>
    <row r="733" spans="1:18" ht="18.75" x14ac:dyDescent="0.25">
      <c r="A733" s="30"/>
      <c r="B733" s="59"/>
      <c r="C733" s="22"/>
      <c r="E733" s="23" t="str">
        <f>IFERROR(VLOOKUP(C733,Table1[[كود]:[الصنف]],3,0),"")</f>
        <v/>
      </c>
      <c r="G733" s="121" t="str">
        <f>IFERROR(INDEX(Table1[سعر البيع],MATCH(C733,Table1[كود],0)),"")</f>
        <v/>
      </c>
      <c r="I733" s="125" t="str">
        <f t="shared" si="78"/>
        <v/>
      </c>
      <c r="J733" s="35"/>
      <c r="L733" s="112">
        <f t="shared" si="79"/>
        <v>0</v>
      </c>
      <c r="N733" s="5" t="str">
        <f t="shared" si="80"/>
        <v/>
      </c>
      <c r="O733" s="91" t="str">
        <f t="shared" si="81"/>
        <v/>
      </c>
      <c r="P733" s="91" t="str">
        <f t="shared" si="82"/>
        <v/>
      </c>
      <c r="Q733" s="91" t="str">
        <f t="shared" si="83"/>
        <v/>
      </c>
      <c r="R733" s="7" t="str">
        <f t="shared" si="84"/>
        <v/>
      </c>
    </row>
    <row r="734" spans="1:18" ht="18.75" x14ac:dyDescent="0.25">
      <c r="A734" s="30"/>
      <c r="B734" s="59"/>
      <c r="C734" s="22"/>
      <c r="E734" s="23" t="str">
        <f>IFERROR(VLOOKUP(C734,Table1[[كود]:[الصنف]],3,0),"")</f>
        <v/>
      </c>
      <c r="G734" s="121" t="str">
        <f>IFERROR(INDEX(Table1[سعر البيع],MATCH(C734,Table1[كود],0)),"")</f>
        <v/>
      </c>
      <c r="I734" s="125" t="str">
        <f t="shared" si="78"/>
        <v/>
      </c>
      <c r="J734" s="35"/>
      <c r="L734" s="112">
        <f t="shared" si="79"/>
        <v>0</v>
      </c>
      <c r="N734" s="5" t="str">
        <f t="shared" si="80"/>
        <v/>
      </c>
      <c r="O734" s="91" t="str">
        <f t="shared" si="81"/>
        <v/>
      </c>
      <c r="P734" s="91" t="str">
        <f t="shared" si="82"/>
        <v/>
      </c>
      <c r="Q734" s="91" t="str">
        <f t="shared" si="83"/>
        <v/>
      </c>
      <c r="R734" s="7" t="str">
        <f t="shared" si="84"/>
        <v/>
      </c>
    </row>
    <row r="735" spans="1:18" ht="18.75" x14ac:dyDescent="0.25">
      <c r="A735" s="30"/>
      <c r="B735" s="59"/>
      <c r="C735" s="22"/>
      <c r="E735" s="23" t="str">
        <f>IFERROR(VLOOKUP(C735,Table1[[كود]:[الصنف]],3,0),"")</f>
        <v/>
      </c>
      <c r="G735" s="121" t="str">
        <f>IFERROR(INDEX(Table1[سعر البيع],MATCH(C735,Table1[كود],0)),"")</f>
        <v/>
      </c>
      <c r="I735" s="125" t="str">
        <f t="shared" si="78"/>
        <v/>
      </c>
      <c r="J735" s="35"/>
      <c r="L735" s="112">
        <f t="shared" si="79"/>
        <v>0</v>
      </c>
      <c r="N735" s="5" t="str">
        <f t="shared" si="80"/>
        <v/>
      </c>
      <c r="O735" s="91" t="str">
        <f t="shared" si="81"/>
        <v/>
      </c>
      <c r="P735" s="91" t="str">
        <f t="shared" si="82"/>
        <v/>
      </c>
      <c r="Q735" s="91" t="str">
        <f t="shared" si="83"/>
        <v/>
      </c>
      <c r="R735" s="7" t="str">
        <f t="shared" si="84"/>
        <v/>
      </c>
    </row>
    <row r="736" spans="1:18" ht="18.75" x14ac:dyDescent="0.25">
      <c r="A736" s="30"/>
      <c r="B736" s="59"/>
      <c r="C736" s="22"/>
      <c r="E736" s="23" t="str">
        <f>IFERROR(VLOOKUP(C736,Table1[[كود]:[الصنف]],3,0),"")</f>
        <v/>
      </c>
      <c r="G736" s="121" t="str">
        <f>IFERROR(INDEX(Table1[سعر البيع],MATCH(C736,Table1[كود],0)),"")</f>
        <v/>
      </c>
      <c r="I736" s="125" t="str">
        <f t="shared" si="78"/>
        <v/>
      </c>
      <c r="J736" s="35"/>
      <c r="L736" s="112">
        <f t="shared" si="79"/>
        <v>0</v>
      </c>
      <c r="N736" s="5" t="str">
        <f t="shared" si="80"/>
        <v/>
      </c>
      <c r="O736" s="91" t="str">
        <f t="shared" si="81"/>
        <v/>
      </c>
      <c r="P736" s="91" t="str">
        <f t="shared" si="82"/>
        <v/>
      </c>
      <c r="Q736" s="91" t="str">
        <f t="shared" si="83"/>
        <v/>
      </c>
      <c r="R736" s="7" t="str">
        <f t="shared" si="84"/>
        <v/>
      </c>
    </row>
    <row r="737" spans="1:18" ht="18.75" x14ac:dyDescent="0.25">
      <c r="A737" s="30"/>
      <c r="B737" s="59"/>
      <c r="C737" s="22"/>
      <c r="E737" s="23" t="str">
        <f>IFERROR(VLOOKUP(C737,Table1[[كود]:[الصنف]],3,0),"")</f>
        <v/>
      </c>
      <c r="G737" s="121" t="str">
        <f>IFERROR(INDEX(Table1[سعر البيع],MATCH(C737,Table1[كود],0)),"")</f>
        <v/>
      </c>
      <c r="I737" s="125" t="str">
        <f t="shared" si="78"/>
        <v/>
      </c>
      <c r="J737" s="35"/>
      <c r="L737" s="112">
        <f t="shared" si="79"/>
        <v>0</v>
      </c>
      <c r="N737" s="5" t="str">
        <f t="shared" si="80"/>
        <v/>
      </c>
      <c r="O737" s="91" t="str">
        <f t="shared" si="81"/>
        <v/>
      </c>
      <c r="P737" s="91" t="str">
        <f t="shared" si="82"/>
        <v/>
      </c>
      <c r="Q737" s="91" t="str">
        <f t="shared" si="83"/>
        <v/>
      </c>
      <c r="R737" s="7" t="str">
        <f t="shared" si="84"/>
        <v/>
      </c>
    </row>
    <row r="738" spans="1:18" ht="18.75" x14ac:dyDescent="0.25">
      <c r="A738" s="30"/>
      <c r="B738" s="59"/>
      <c r="C738" s="22"/>
      <c r="E738" s="23" t="str">
        <f>IFERROR(VLOOKUP(C738,Table1[[كود]:[الصنف]],3,0),"")</f>
        <v/>
      </c>
      <c r="G738" s="121" t="str">
        <f>IFERROR(INDEX(Table1[سعر البيع],MATCH(C738,Table1[كود],0)),"")</f>
        <v/>
      </c>
      <c r="I738" s="125" t="str">
        <f t="shared" si="78"/>
        <v/>
      </c>
      <c r="J738" s="35"/>
      <c r="L738" s="112">
        <f t="shared" si="79"/>
        <v>0</v>
      </c>
      <c r="N738" s="5" t="str">
        <f t="shared" si="80"/>
        <v/>
      </c>
      <c r="O738" s="91" t="str">
        <f t="shared" si="81"/>
        <v/>
      </c>
      <c r="P738" s="91" t="str">
        <f t="shared" si="82"/>
        <v/>
      </c>
      <c r="Q738" s="91" t="str">
        <f t="shared" si="83"/>
        <v/>
      </c>
      <c r="R738" s="7" t="str">
        <f t="shared" si="84"/>
        <v/>
      </c>
    </row>
    <row r="739" spans="1:18" ht="18.75" x14ac:dyDescent="0.25">
      <c r="A739" s="30"/>
      <c r="B739" s="59"/>
      <c r="C739" s="22"/>
      <c r="E739" s="23" t="str">
        <f>IFERROR(VLOOKUP(C739,Table1[[كود]:[الصنف]],3,0),"")</f>
        <v/>
      </c>
      <c r="G739" s="121" t="str">
        <f>IFERROR(INDEX(Table1[سعر البيع],MATCH(C739,Table1[كود],0)),"")</f>
        <v/>
      </c>
      <c r="I739" s="125" t="str">
        <f t="shared" si="78"/>
        <v/>
      </c>
      <c r="J739" s="35"/>
      <c r="L739" s="112">
        <f t="shared" si="79"/>
        <v>0</v>
      </c>
      <c r="N739" s="5" t="str">
        <f t="shared" si="80"/>
        <v/>
      </c>
      <c r="O739" s="91" t="str">
        <f t="shared" si="81"/>
        <v/>
      </c>
      <c r="P739" s="91" t="str">
        <f t="shared" si="82"/>
        <v/>
      </c>
      <c r="Q739" s="91" t="str">
        <f t="shared" si="83"/>
        <v/>
      </c>
      <c r="R739" s="7" t="str">
        <f t="shared" si="84"/>
        <v/>
      </c>
    </row>
    <row r="740" spans="1:18" ht="18.75" x14ac:dyDescent="0.25">
      <c r="A740" s="30"/>
      <c r="B740" s="59"/>
      <c r="C740" s="22"/>
      <c r="E740" s="23" t="str">
        <f>IFERROR(VLOOKUP(C740,Table1[[كود]:[الصنف]],3,0),"")</f>
        <v/>
      </c>
      <c r="G740" s="121" t="str">
        <f>IFERROR(INDEX(Table1[سعر البيع],MATCH(C740,Table1[كود],0)),"")</f>
        <v/>
      </c>
      <c r="I740" s="125" t="str">
        <f t="shared" si="78"/>
        <v/>
      </c>
      <c r="J740" s="35"/>
      <c r="L740" s="112">
        <f t="shared" si="79"/>
        <v>0</v>
      </c>
      <c r="N740" s="5" t="str">
        <f t="shared" si="80"/>
        <v/>
      </c>
      <c r="O740" s="91" t="str">
        <f t="shared" si="81"/>
        <v/>
      </c>
      <c r="P740" s="91" t="str">
        <f t="shared" si="82"/>
        <v/>
      </c>
      <c r="Q740" s="91" t="str">
        <f t="shared" si="83"/>
        <v/>
      </c>
      <c r="R740" s="7" t="str">
        <f t="shared" si="84"/>
        <v/>
      </c>
    </row>
    <row r="741" spans="1:18" ht="18.75" x14ac:dyDescent="0.25">
      <c r="A741" s="30"/>
      <c r="B741" s="59"/>
      <c r="C741" s="22"/>
      <c r="E741" s="23" t="str">
        <f>IFERROR(VLOOKUP(C741,Table1[[كود]:[الصنف]],3,0),"")</f>
        <v/>
      </c>
      <c r="G741" s="121" t="str">
        <f>IFERROR(INDEX(Table1[سعر البيع],MATCH(C741,Table1[كود],0)),"")</f>
        <v/>
      </c>
      <c r="I741" s="125" t="str">
        <f t="shared" si="78"/>
        <v/>
      </c>
      <c r="J741" s="35"/>
      <c r="L741" s="112">
        <f t="shared" si="79"/>
        <v>0</v>
      </c>
      <c r="N741" s="5" t="str">
        <f t="shared" si="80"/>
        <v/>
      </c>
      <c r="O741" s="91" t="str">
        <f t="shared" si="81"/>
        <v/>
      </c>
      <c r="P741" s="91" t="str">
        <f t="shared" si="82"/>
        <v/>
      </c>
      <c r="Q741" s="91" t="str">
        <f t="shared" si="83"/>
        <v/>
      </c>
      <c r="R741" s="7" t="str">
        <f t="shared" si="84"/>
        <v/>
      </c>
    </row>
    <row r="742" spans="1:18" ht="18.75" x14ac:dyDescent="0.25">
      <c r="A742" s="30"/>
      <c r="B742" s="59"/>
      <c r="C742" s="22"/>
      <c r="E742" s="23" t="str">
        <f>IFERROR(VLOOKUP(C742,Table1[[كود]:[الصنف]],3,0),"")</f>
        <v/>
      </c>
      <c r="G742" s="121" t="str">
        <f>IFERROR(INDEX(Table1[سعر البيع],MATCH(C742,Table1[كود],0)),"")</f>
        <v/>
      </c>
      <c r="I742" s="125" t="str">
        <f t="shared" si="78"/>
        <v/>
      </c>
      <c r="J742" s="35"/>
      <c r="L742" s="112">
        <f t="shared" si="79"/>
        <v>0</v>
      </c>
      <c r="N742" s="5" t="str">
        <f t="shared" si="80"/>
        <v/>
      </c>
      <c r="O742" s="91" t="str">
        <f t="shared" si="81"/>
        <v/>
      </c>
      <c r="P742" s="91" t="str">
        <f t="shared" si="82"/>
        <v/>
      </c>
      <c r="Q742" s="91" t="str">
        <f t="shared" si="83"/>
        <v/>
      </c>
      <c r="R742" s="7" t="str">
        <f t="shared" si="84"/>
        <v/>
      </c>
    </row>
    <row r="743" spans="1:18" ht="18.75" x14ac:dyDescent="0.25">
      <c r="A743" s="30"/>
      <c r="B743" s="59"/>
      <c r="C743" s="22"/>
      <c r="E743" s="23" t="str">
        <f>IFERROR(VLOOKUP(C743,Table1[[كود]:[الصنف]],3,0),"")</f>
        <v/>
      </c>
      <c r="G743" s="121" t="str">
        <f>IFERROR(INDEX(Table1[سعر البيع],MATCH(C743,Table1[كود],0)),"")</f>
        <v/>
      </c>
      <c r="I743" s="125" t="str">
        <f t="shared" si="78"/>
        <v/>
      </c>
      <c r="J743" s="35"/>
      <c r="L743" s="112">
        <f t="shared" si="79"/>
        <v>0</v>
      </c>
      <c r="N743" s="5" t="str">
        <f t="shared" si="80"/>
        <v/>
      </c>
      <c r="O743" s="91" t="str">
        <f t="shared" si="81"/>
        <v/>
      </c>
      <c r="P743" s="91" t="str">
        <f t="shared" si="82"/>
        <v/>
      </c>
      <c r="Q743" s="91" t="str">
        <f t="shared" si="83"/>
        <v/>
      </c>
      <c r="R743" s="7" t="str">
        <f t="shared" si="84"/>
        <v/>
      </c>
    </row>
    <row r="744" spans="1:18" ht="18.75" x14ac:dyDescent="0.25">
      <c r="A744" s="30"/>
      <c r="B744" s="59"/>
      <c r="C744" s="22"/>
      <c r="E744" s="23" t="str">
        <f>IFERROR(VLOOKUP(C744,Table1[[كود]:[الصنف]],3,0),"")</f>
        <v/>
      </c>
      <c r="G744" s="121" t="str">
        <f>IFERROR(INDEX(Table1[سعر البيع],MATCH(C744,Table1[كود],0)),"")</f>
        <v/>
      </c>
      <c r="I744" s="125" t="str">
        <f t="shared" ref="I744:I807" si="85">IFERROR((G744*F744)-H744,"")</f>
        <v/>
      </c>
      <c r="J744" s="35"/>
      <c r="L744" s="112">
        <f t="shared" si="79"/>
        <v>0</v>
      </c>
      <c r="N744" s="5" t="str">
        <f t="shared" si="80"/>
        <v/>
      </c>
      <c r="O744" s="91" t="str">
        <f t="shared" si="81"/>
        <v/>
      </c>
      <c r="P744" s="91" t="str">
        <f t="shared" si="82"/>
        <v/>
      </c>
      <c r="Q744" s="91" t="str">
        <f t="shared" si="83"/>
        <v/>
      </c>
      <c r="R744" s="7" t="str">
        <f t="shared" si="84"/>
        <v/>
      </c>
    </row>
    <row r="745" spans="1:18" ht="18.75" x14ac:dyDescent="0.25">
      <c r="A745" s="30"/>
      <c r="B745" s="59"/>
      <c r="C745" s="22"/>
      <c r="E745" s="23" t="str">
        <f>IFERROR(VLOOKUP(C745,Table1[[كود]:[الصنف]],3,0),"")</f>
        <v/>
      </c>
      <c r="G745" s="121" t="str">
        <f>IFERROR(INDEX(Table1[سعر البيع],MATCH(C745,Table1[كود],0)),"")</f>
        <v/>
      </c>
      <c r="I745" s="125" t="str">
        <f t="shared" si="85"/>
        <v/>
      </c>
      <c r="J745" s="35"/>
      <c r="L745" s="112">
        <f t="shared" ref="L745:L808" si="86">SUM(J745,K745/10,H745)</f>
        <v>0</v>
      </c>
      <c r="N745" s="5" t="str">
        <f t="shared" si="80"/>
        <v/>
      </c>
      <c r="O745" s="91" t="str">
        <f t="shared" si="81"/>
        <v/>
      </c>
      <c r="P745" s="91" t="str">
        <f t="shared" si="82"/>
        <v/>
      </c>
      <c r="Q745" s="91" t="str">
        <f t="shared" si="83"/>
        <v/>
      </c>
      <c r="R745" s="7" t="str">
        <f t="shared" si="84"/>
        <v/>
      </c>
    </row>
    <row r="746" spans="1:18" ht="18.75" x14ac:dyDescent="0.25">
      <c r="A746" s="30"/>
      <c r="B746" s="59"/>
      <c r="C746" s="22"/>
      <c r="E746" s="23" t="str">
        <f>IFERROR(VLOOKUP(C746,Table1[[كود]:[الصنف]],3,0),"")</f>
        <v/>
      </c>
      <c r="G746" s="121" t="str">
        <f>IFERROR(INDEX(Table1[سعر البيع],MATCH(C746,Table1[كود],0)),"")</f>
        <v/>
      </c>
      <c r="I746" s="125" t="str">
        <f t="shared" si="85"/>
        <v/>
      </c>
      <c r="J746" s="35"/>
      <c r="L746" s="112">
        <f t="shared" si="86"/>
        <v>0</v>
      </c>
      <c r="N746" s="5" t="str">
        <f t="shared" si="80"/>
        <v/>
      </c>
      <c r="O746" s="91" t="str">
        <f t="shared" si="81"/>
        <v/>
      </c>
      <c r="P746" s="91" t="str">
        <f t="shared" si="82"/>
        <v/>
      </c>
      <c r="Q746" s="91" t="str">
        <f t="shared" si="83"/>
        <v/>
      </c>
      <c r="R746" s="7" t="str">
        <f t="shared" si="84"/>
        <v/>
      </c>
    </row>
    <row r="747" spans="1:18" ht="18.75" x14ac:dyDescent="0.25">
      <c r="A747" s="30"/>
      <c r="B747" s="59"/>
      <c r="C747" s="22"/>
      <c r="E747" s="23" t="str">
        <f>IFERROR(VLOOKUP(C747,Table1[[كود]:[الصنف]],3,0),"")</f>
        <v/>
      </c>
      <c r="G747" s="121" t="str">
        <f>IFERROR(INDEX(Table1[سعر البيع],MATCH(C747,Table1[كود],0)),"")</f>
        <v/>
      </c>
      <c r="I747" s="125" t="str">
        <f t="shared" si="85"/>
        <v/>
      </c>
      <c r="J747" s="35"/>
      <c r="L747" s="112">
        <f t="shared" si="86"/>
        <v>0</v>
      </c>
      <c r="N747" s="5" t="str">
        <f t="shared" si="80"/>
        <v/>
      </c>
      <c r="O747" s="91" t="str">
        <f t="shared" si="81"/>
        <v/>
      </c>
      <c r="P747" s="91" t="str">
        <f t="shared" si="82"/>
        <v/>
      </c>
      <c r="Q747" s="91" t="str">
        <f t="shared" si="83"/>
        <v/>
      </c>
      <c r="R747" s="7" t="str">
        <f t="shared" si="84"/>
        <v/>
      </c>
    </row>
    <row r="748" spans="1:18" ht="18.75" x14ac:dyDescent="0.25">
      <c r="A748" s="30"/>
      <c r="B748" s="59"/>
      <c r="C748" s="22"/>
      <c r="E748" s="23" t="str">
        <f>IFERROR(VLOOKUP(C748,Table1[[كود]:[الصنف]],3,0),"")</f>
        <v/>
      </c>
      <c r="G748" s="121" t="str">
        <f>IFERROR(INDEX(Table1[سعر البيع],MATCH(C748,Table1[كود],0)),"")</f>
        <v/>
      </c>
      <c r="I748" s="125" t="str">
        <f t="shared" si="85"/>
        <v/>
      </c>
      <c r="J748" s="35"/>
      <c r="L748" s="112">
        <f t="shared" si="86"/>
        <v>0</v>
      </c>
      <c r="N748" s="5" t="str">
        <f t="shared" si="80"/>
        <v/>
      </c>
      <c r="O748" s="91" t="str">
        <f t="shared" si="81"/>
        <v/>
      </c>
      <c r="P748" s="91" t="str">
        <f t="shared" si="82"/>
        <v/>
      </c>
      <c r="Q748" s="91" t="str">
        <f t="shared" si="83"/>
        <v/>
      </c>
      <c r="R748" s="7" t="str">
        <f t="shared" si="84"/>
        <v/>
      </c>
    </row>
    <row r="749" spans="1:18" ht="18.75" x14ac:dyDescent="0.25">
      <c r="A749" s="30"/>
      <c r="B749" s="59"/>
      <c r="C749" s="22"/>
      <c r="E749" s="23" t="str">
        <f>IFERROR(VLOOKUP(C749,Table1[[كود]:[الصنف]],3,0),"")</f>
        <v/>
      </c>
      <c r="G749" s="121" t="str">
        <f>IFERROR(INDEX(Table1[سعر البيع],MATCH(C749,Table1[كود],0)),"")</f>
        <v/>
      </c>
      <c r="I749" s="125" t="str">
        <f t="shared" si="85"/>
        <v/>
      </c>
      <c r="J749" s="35"/>
      <c r="L749" s="112">
        <f t="shared" si="86"/>
        <v>0</v>
      </c>
      <c r="N749" s="5" t="str">
        <f t="shared" si="80"/>
        <v/>
      </c>
      <c r="O749" s="91" t="str">
        <f t="shared" si="81"/>
        <v/>
      </c>
      <c r="P749" s="91" t="str">
        <f t="shared" si="82"/>
        <v/>
      </c>
      <c r="Q749" s="91" t="str">
        <f t="shared" si="83"/>
        <v/>
      </c>
      <c r="R749" s="7" t="str">
        <f t="shared" si="84"/>
        <v/>
      </c>
    </row>
    <row r="750" spans="1:18" ht="18.75" x14ac:dyDescent="0.25">
      <c r="A750" s="30"/>
      <c r="B750" s="59"/>
      <c r="C750" s="22"/>
      <c r="E750" s="23" t="str">
        <f>IFERROR(VLOOKUP(C750,Table1[[كود]:[الصنف]],3,0),"")</f>
        <v/>
      </c>
      <c r="G750" s="121" t="str">
        <f>IFERROR(INDEX(Table1[سعر البيع],MATCH(C750,Table1[كود],0)),"")</f>
        <v/>
      </c>
      <c r="I750" s="125" t="str">
        <f t="shared" si="85"/>
        <v/>
      </c>
      <c r="J750" s="35"/>
      <c r="L750" s="112">
        <f t="shared" si="86"/>
        <v>0</v>
      </c>
      <c r="N750" s="5" t="str">
        <f t="shared" si="80"/>
        <v/>
      </c>
      <c r="O750" s="91" t="str">
        <f t="shared" si="81"/>
        <v/>
      </c>
      <c r="P750" s="91" t="str">
        <f t="shared" si="82"/>
        <v/>
      </c>
      <c r="Q750" s="91" t="str">
        <f t="shared" si="83"/>
        <v/>
      </c>
      <c r="R750" s="7" t="str">
        <f t="shared" si="84"/>
        <v/>
      </c>
    </row>
    <row r="751" spans="1:18" ht="18.75" x14ac:dyDescent="0.25">
      <c r="A751" s="30"/>
      <c r="B751" s="59"/>
      <c r="C751" s="22"/>
      <c r="E751" s="23" t="str">
        <f>IFERROR(VLOOKUP(C751,Table1[[كود]:[الصنف]],3,0),"")</f>
        <v/>
      </c>
      <c r="G751" s="121" t="str">
        <f>IFERROR(INDEX(Table1[سعر البيع],MATCH(C751,Table1[كود],0)),"")</f>
        <v/>
      </c>
      <c r="I751" s="125" t="str">
        <f t="shared" si="85"/>
        <v/>
      </c>
      <c r="J751" s="35"/>
      <c r="L751" s="112">
        <f t="shared" si="86"/>
        <v>0</v>
      </c>
      <c r="N751" s="5" t="str">
        <f t="shared" si="80"/>
        <v/>
      </c>
      <c r="O751" s="91" t="str">
        <f t="shared" si="81"/>
        <v/>
      </c>
      <c r="P751" s="91" t="str">
        <f t="shared" si="82"/>
        <v/>
      </c>
      <c r="Q751" s="91" t="str">
        <f t="shared" si="83"/>
        <v/>
      </c>
      <c r="R751" s="7" t="str">
        <f t="shared" si="84"/>
        <v/>
      </c>
    </row>
    <row r="752" spans="1:18" ht="18.75" x14ac:dyDescent="0.25">
      <c r="A752" s="30"/>
      <c r="B752" s="59"/>
      <c r="C752" s="22"/>
      <c r="E752" s="23" t="str">
        <f>IFERROR(VLOOKUP(C752,Table1[[كود]:[الصنف]],3,0),"")</f>
        <v/>
      </c>
      <c r="G752" s="121" t="str">
        <f>IFERROR(INDEX(Table1[سعر البيع],MATCH(C752,Table1[كود],0)),"")</f>
        <v/>
      </c>
      <c r="I752" s="125" t="str">
        <f t="shared" si="85"/>
        <v/>
      </c>
      <c r="J752" s="35"/>
      <c r="L752" s="112">
        <f t="shared" si="86"/>
        <v>0</v>
      </c>
      <c r="N752" s="5" t="str">
        <f t="shared" si="80"/>
        <v/>
      </c>
      <c r="O752" s="91" t="str">
        <f t="shared" si="81"/>
        <v/>
      </c>
      <c r="P752" s="91" t="str">
        <f t="shared" si="82"/>
        <v/>
      </c>
      <c r="Q752" s="91" t="str">
        <f t="shared" si="83"/>
        <v/>
      </c>
      <c r="R752" s="7" t="str">
        <f t="shared" si="84"/>
        <v/>
      </c>
    </row>
    <row r="753" spans="1:18" ht="18.75" x14ac:dyDescent="0.25">
      <c r="A753" s="30"/>
      <c r="B753" s="59"/>
      <c r="C753" s="22"/>
      <c r="E753" s="23" t="str">
        <f>IFERROR(VLOOKUP(C753,Table1[[كود]:[الصنف]],3,0),"")</f>
        <v/>
      </c>
      <c r="G753" s="121" t="str">
        <f>IFERROR(INDEX(Table1[سعر البيع],MATCH(C753,Table1[كود],0)),"")</f>
        <v/>
      </c>
      <c r="I753" s="125" t="str">
        <f t="shared" si="85"/>
        <v/>
      </c>
      <c r="J753" s="35"/>
      <c r="L753" s="112">
        <f t="shared" si="86"/>
        <v>0</v>
      </c>
      <c r="N753" s="5" t="str">
        <f t="shared" si="80"/>
        <v/>
      </c>
      <c r="O753" s="91" t="str">
        <f t="shared" si="81"/>
        <v/>
      </c>
      <c r="P753" s="91" t="str">
        <f t="shared" si="82"/>
        <v/>
      </c>
      <c r="Q753" s="91" t="str">
        <f t="shared" si="83"/>
        <v/>
      </c>
      <c r="R753" s="7" t="str">
        <f t="shared" si="84"/>
        <v/>
      </c>
    </row>
    <row r="754" spans="1:18" ht="18.75" x14ac:dyDescent="0.25">
      <c r="A754" s="30"/>
      <c r="B754" s="59"/>
      <c r="C754" s="22"/>
      <c r="E754" s="23" t="str">
        <f>IFERROR(VLOOKUP(C754,Table1[[كود]:[الصنف]],3,0),"")</f>
        <v/>
      </c>
      <c r="G754" s="121" t="str">
        <f>IFERROR(INDEX(Table1[سعر البيع],MATCH(C754,Table1[كود],0)),"")</f>
        <v/>
      </c>
      <c r="I754" s="125" t="str">
        <f t="shared" si="85"/>
        <v/>
      </c>
      <c r="J754" s="35"/>
      <c r="L754" s="112">
        <f t="shared" si="86"/>
        <v>0</v>
      </c>
      <c r="N754" s="5" t="str">
        <f t="shared" si="80"/>
        <v/>
      </c>
      <c r="O754" s="91" t="str">
        <f t="shared" si="81"/>
        <v/>
      </c>
      <c r="P754" s="91" t="str">
        <f t="shared" si="82"/>
        <v/>
      </c>
      <c r="Q754" s="91" t="str">
        <f t="shared" si="83"/>
        <v/>
      </c>
      <c r="R754" s="7" t="str">
        <f t="shared" si="84"/>
        <v/>
      </c>
    </row>
    <row r="755" spans="1:18" ht="18.75" x14ac:dyDescent="0.25">
      <c r="A755" s="30"/>
      <c r="B755" s="59"/>
      <c r="C755" s="22"/>
      <c r="E755" s="23" t="str">
        <f>IFERROR(VLOOKUP(C755,Table1[[كود]:[الصنف]],3,0),"")</f>
        <v/>
      </c>
      <c r="G755" s="121" t="str">
        <f>IFERROR(INDEX(Table1[سعر البيع],MATCH(C755,Table1[كود],0)),"")</f>
        <v/>
      </c>
      <c r="I755" s="125" t="str">
        <f t="shared" si="85"/>
        <v/>
      </c>
      <c r="J755" s="35"/>
      <c r="L755" s="112">
        <f t="shared" si="86"/>
        <v>0</v>
      </c>
      <c r="N755" s="5" t="str">
        <f t="shared" si="80"/>
        <v/>
      </c>
      <c r="O755" s="91" t="str">
        <f t="shared" si="81"/>
        <v/>
      </c>
      <c r="P755" s="91" t="str">
        <f t="shared" si="82"/>
        <v/>
      </c>
      <c r="Q755" s="91" t="str">
        <f t="shared" si="83"/>
        <v/>
      </c>
      <c r="R755" s="7" t="str">
        <f t="shared" si="84"/>
        <v/>
      </c>
    </row>
    <row r="756" spans="1:18" ht="18.75" x14ac:dyDescent="0.25">
      <c r="A756" s="30"/>
      <c r="B756" s="59"/>
      <c r="C756" s="22"/>
      <c r="E756" s="23" t="str">
        <f>IFERROR(VLOOKUP(C756,Table1[[كود]:[الصنف]],3,0),"")</f>
        <v/>
      </c>
      <c r="G756" s="121" t="str">
        <f>IFERROR(INDEX(Table1[سعر البيع],MATCH(C756,Table1[كود],0)),"")</f>
        <v/>
      </c>
      <c r="I756" s="125" t="str">
        <f t="shared" si="85"/>
        <v/>
      </c>
      <c r="J756" s="35"/>
      <c r="L756" s="112">
        <f t="shared" si="86"/>
        <v>0</v>
      </c>
      <c r="N756" s="5" t="str">
        <f t="shared" si="80"/>
        <v/>
      </c>
      <c r="O756" s="91" t="str">
        <f t="shared" si="81"/>
        <v/>
      </c>
      <c r="P756" s="91" t="str">
        <f t="shared" si="82"/>
        <v/>
      </c>
      <c r="Q756" s="91" t="str">
        <f t="shared" si="83"/>
        <v/>
      </c>
      <c r="R756" s="7" t="str">
        <f t="shared" si="84"/>
        <v/>
      </c>
    </row>
    <row r="757" spans="1:18" ht="18.75" x14ac:dyDescent="0.25">
      <c r="A757" s="30"/>
      <c r="B757" s="59"/>
      <c r="C757" s="22"/>
      <c r="E757" s="23" t="str">
        <f>IFERROR(VLOOKUP(C757,Table1[[كود]:[الصنف]],3,0),"")</f>
        <v/>
      </c>
      <c r="G757" s="121" t="str">
        <f>IFERROR(INDEX(Table1[سعر البيع],MATCH(C757,Table1[كود],0)),"")</f>
        <v/>
      </c>
      <c r="I757" s="125" t="str">
        <f t="shared" si="85"/>
        <v/>
      </c>
      <c r="J757" s="35"/>
      <c r="L757" s="112">
        <f t="shared" si="86"/>
        <v>0</v>
      </c>
      <c r="N757" s="5" t="str">
        <f t="shared" si="80"/>
        <v/>
      </c>
      <c r="O757" s="91" t="str">
        <f t="shared" si="81"/>
        <v/>
      </c>
      <c r="P757" s="91" t="str">
        <f t="shared" si="82"/>
        <v/>
      </c>
      <c r="Q757" s="91" t="str">
        <f t="shared" si="83"/>
        <v/>
      </c>
      <c r="R757" s="7" t="str">
        <f t="shared" si="84"/>
        <v/>
      </c>
    </row>
    <row r="758" spans="1:18" ht="18.75" x14ac:dyDescent="0.25">
      <c r="A758" s="30"/>
      <c r="B758" s="59"/>
      <c r="C758" s="22"/>
      <c r="E758" s="23" t="str">
        <f>IFERROR(VLOOKUP(C758,Table1[[كود]:[الصنف]],3,0),"")</f>
        <v/>
      </c>
      <c r="G758" s="121" t="str">
        <f>IFERROR(INDEX(Table1[سعر البيع],MATCH(C758,Table1[كود],0)),"")</f>
        <v/>
      </c>
      <c r="I758" s="125" t="str">
        <f t="shared" si="85"/>
        <v/>
      </c>
      <c r="J758" s="35"/>
      <c r="L758" s="112">
        <f t="shared" si="86"/>
        <v>0</v>
      </c>
      <c r="N758" s="5" t="str">
        <f t="shared" si="80"/>
        <v/>
      </c>
      <c r="O758" s="91" t="str">
        <f t="shared" si="81"/>
        <v/>
      </c>
      <c r="P758" s="91" t="str">
        <f t="shared" si="82"/>
        <v/>
      </c>
      <c r="Q758" s="91" t="str">
        <f t="shared" si="83"/>
        <v/>
      </c>
      <c r="R758" s="7" t="str">
        <f t="shared" si="84"/>
        <v/>
      </c>
    </row>
    <row r="759" spans="1:18" ht="18.75" x14ac:dyDescent="0.25">
      <c r="A759" s="30"/>
      <c r="B759" s="59"/>
      <c r="C759" s="22"/>
      <c r="E759" s="23" t="str">
        <f>IFERROR(VLOOKUP(C759,Table1[[كود]:[الصنف]],3,0),"")</f>
        <v/>
      </c>
      <c r="G759" s="121" t="str">
        <f>IFERROR(INDEX(Table1[سعر البيع],MATCH(C759,Table1[كود],0)),"")</f>
        <v/>
      </c>
      <c r="I759" s="125" t="str">
        <f t="shared" si="85"/>
        <v/>
      </c>
      <c r="J759" s="35"/>
      <c r="L759" s="112">
        <f t="shared" si="86"/>
        <v>0</v>
      </c>
      <c r="N759" s="5" t="str">
        <f t="shared" si="80"/>
        <v/>
      </c>
      <c r="O759" s="91" t="str">
        <f t="shared" si="81"/>
        <v/>
      </c>
      <c r="P759" s="91" t="str">
        <f t="shared" si="82"/>
        <v/>
      </c>
      <c r="Q759" s="91" t="str">
        <f t="shared" si="83"/>
        <v/>
      </c>
      <c r="R759" s="7" t="str">
        <f t="shared" si="84"/>
        <v/>
      </c>
    </row>
    <row r="760" spans="1:18" ht="18.75" x14ac:dyDescent="0.25">
      <c r="A760" s="30"/>
      <c r="B760" s="59"/>
      <c r="C760" s="22"/>
      <c r="E760" s="23" t="str">
        <f>IFERROR(VLOOKUP(C760,Table1[[كود]:[الصنف]],3,0),"")</f>
        <v/>
      </c>
      <c r="G760" s="121" t="str">
        <f>IFERROR(INDEX(Table1[سعر البيع],MATCH(C760,Table1[كود],0)),"")</f>
        <v/>
      </c>
      <c r="I760" s="125" t="str">
        <f t="shared" si="85"/>
        <v/>
      </c>
      <c r="J760" s="35"/>
      <c r="L760" s="112">
        <f t="shared" si="86"/>
        <v>0</v>
      </c>
      <c r="N760" s="5" t="str">
        <f t="shared" si="80"/>
        <v/>
      </c>
      <c r="O760" s="91" t="str">
        <f t="shared" si="81"/>
        <v/>
      </c>
      <c r="P760" s="91" t="str">
        <f t="shared" si="82"/>
        <v/>
      </c>
      <c r="Q760" s="91" t="str">
        <f t="shared" si="83"/>
        <v/>
      </c>
      <c r="R760" s="7" t="str">
        <f t="shared" si="84"/>
        <v/>
      </c>
    </row>
    <row r="761" spans="1:18" ht="18.75" x14ac:dyDescent="0.25">
      <c r="A761" s="30"/>
      <c r="B761" s="59"/>
      <c r="C761" s="22"/>
      <c r="E761" s="23" t="str">
        <f>IFERROR(VLOOKUP(C761,Table1[[كود]:[الصنف]],3,0),"")</f>
        <v/>
      </c>
      <c r="G761" s="121" t="str">
        <f>IFERROR(INDEX(Table1[سعر البيع],MATCH(C761,Table1[كود],0)),"")</f>
        <v/>
      </c>
      <c r="I761" s="125" t="str">
        <f t="shared" si="85"/>
        <v/>
      </c>
      <c r="J761" s="35"/>
      <c r="L761" s="112">
        <f t="shared" si="86"/>
        <v>0</v>
      </c>
      <c r="N761" s="5" t="str">
        <f t="shared" si="80"/>
        <v/>
      </c>
      <c r="O761" s="91" t="str">
        <f t="shared" si="81"/>
        <v/>
      </c>
      <c r="P761" s="91" t="str">
        <f t="shared" si="82"/>
        <v/>
      </c>
      <c r="Q761" s="91" t="str">
        <f t="shared" si="83"/>
        <v/>
      </c>
      <c r="R761" s="7" t="str">
        <f t="shared" si="84"/>
        <v/>
      </c>
    </row>
    <row r="762" spans="1:18" ht="18.75" x14ac:dyDescent="0.25">
      <c r="A762" s="30"/>
      <c r="B762" s="59"/>
      <c r="C762" s="22"/>
      <c r="E762" s="23" t="str">
        <f>IFERROR(VLOOKUP(C762,Table1[[كود]:[الصنف]],3,0),"")</f>
        <v/>
      </c>
      <c r="G762" s="121" t="str">
        <f>IFERROR(INDEX(Table1[سعر البيع],MATCH(C762,Table1[كود],0)),"")</f>
        <v/>
      </c>
      <c r="I762" s="125" t="str">
        <f t="shared" si="85"/>
        <v/>
      </c>
      <c r="J762" s="35"/>
      <c r="L762" s="112">
        <f t="shared" si="86"/>
        <v>0</v>
      </c>
      <c r="N762" s="5" t="str">
        <f t="shared" si="80"/>
        <v/>
      </c>
      <c r="O762" s="91" t="str">
        <f t="shared" si="81"/>
        <v/>
      </c>
      <c r="P762" s="91" t="str">
        <f t="shared" si="82"/>
        <v/>
      </c>
      <c r="Q762" s="91" t="str">
        <f t="shared" si="83"/>
        <v/>
      </c>
      <c r="R762" s="7" t="str">
        <f t="shared" si="84"/>
        <v/>
      </c>
    </row>
    <row r="763" spans="1:18" ht="18.75" x14ac:dyDescent="0.25">
      <c r="A763" s="30"/>
      <c r="B763" s="59"/>
      <c r="C763" s="22"/>
      <c r="E763" s="23" t="str">
        <f>IFERROR(VLOOKUP(C763,Table1[[كود]:[الصنف]],3,0),"")</f>
        <v/>
      </c>
      <c r="G763" s="121" t="str">
        <f>IFERROR(INDEX(Table1[سعر البيع],MATCH(C763,Table1[كود],0)),"")</f>
        <v/>
      </c>
      <c r="I763" s="125" t="str">
        <f t="shared" si="85"/>
        <v/>
      </c>
      <c r="J763" s="35"/>
      <c r="L763" s="112">
        <f t="shared" si="86"/>
        <v>0</v>
      </c>
      <c r="N763" s="5" t="str">
        <f t="shared" si="80"/>
        <v/>
      </c>
      <c r="O763" s="91" t="str">
        <f t="shared" si="81"/>
        <v/>
      </c>
      <c r="P763" s="91" t="str">
        <f t="shared" si="82"/>
        <v/>
      </c>
      <c r="Q763" s="91" t="str">
        <f t="shared" si="83"/>
        <v/>
      </c>
      <c r="R763" s="7" t="str">
        <f t="shared" si="84"/>
        <v/>
      </c>
    </row>
    <row r="764" spans="1:18" ht="18.75" x14ac:dyDescent="0.25">
      <c r="A764" s="30"/>
      <c r="B764" s="59"/>
      <c r="C764" s="22"/>
      <c r="E764" s="23" t="str">
        <f>IFERROR(VLOOKUP(C764,Table1[[كود]:[الصنف]],3,0),"")</f>
        <v/>
      </c>
      <c r="G764" s="121" t="str">
        <f>IFERROR(INDEX(Table1[سعر البيع],MATCH(C764,Table1[كود],0)),"")</f>
        <v/>
      </c>
      <c r="I764" s="125" t="str">
        <f t="shared" si="85"/>
        <v/>
      </c>
      <c r="J764" s="35"/>
      <c r="L764" s="112">
        <f t="shared" si="86"/>
        <v>0</v>
      </c>
      <c r="N764" s="5" t="str">
        <f t="shared" si="80"/>
        <v/>
      </c>
      <c r="O764" s="91" t="str">
        <f t="shared" si="81"/>
        <v/>
      </c>
      <c r="P764" s="91" t="str">
        <f t="shared" si="82"/>
        <v/>
      </c>
      <c r="Q764" s="91" t="str">
        <f t="shared" si="83"/>
        <v/>
      </c>
      <c r="R764" s="7" t="str">
        <f t="shared" si="84"/>
        <v/>
      </c>
    </row>
    <row r="765" spans="1:18" ht="18.75" x14ac:dyDescent="0.25">
      <c r="A765" s="30"/>
      <c r="B765" s="59"/>
      <c r="C765" s="22"/>
      <c r="E765" s="23" t="str">
        <f>IFERROR(VLOOKUP(C765,Table1[[كود]:[الصنف]],3,0),"")</f>
        <v/>
      </c>
      <c r="G765" s="121" t="str">
        <f>IFERROR(INDEX(Table1[سعر البيع],MATCH(C765,Table1[كود],0)),"")</f>
        <v/>
      </c>
      <c r="I765" s="125" t="str">
        <f t="shared" si="85"/>
        <v/>
      </c>
      <c r="J765" s="35"/>
      <c r="L765" s="112">
        <f t="shared" si="86"/>
        <v>0</v>
      </c>
      <c r="N765" s="5" t="str">
        <f t="shared" si="80"/>
        <v/>
      </c>
      <c r="O765" s="91" t="str">
        <f t="shared" si="81"/>
        <v/>
      </c>
      <c r="P765" s="91" t="str">
        <f t="shared" si="82"/>
        <v/>
      </c>
      <c r="Q765" s="91" t="str">
        <f t="shared" si="83"/>
        <v/>
      </c>
      <c r="R765" s="7" t="str">
        <f t="shared" si="84"/>
        <v/>
      </c>
    </row>
    <row r="766" spans="1:18" ht="18.75" x14ac:dyDescent="0.25">
      <c r="A766" s="30"/>
      <c r="B766" s="59"/>
      <c r="C766" s="22"/>
      <c r="E766" s="23" t="str">
        <f>IFERROR(VLOOKUP(C766,Table1[[كود]:[الصنف]],3,0),"")</f>
        <v/>
      </c>
      <c r="G766" s="121" t="str">
        <f>IFERROR(INDEX(Table1[سعر البيع],MATCH(C766,Table1[كود],0)),"")</f>
        <v/>
      </c>
      <c r="I766" s="125" t="str">
        <f t="shared" si="85"/>
        <v/>
      </c>
      <c r="J766" s="35"/>
      <c r="L766" s="112">
        <f t="shared" si="86"/>
        <v>0</v>
      </c>
      <c r="N766" s="5" t="str">
        <f t="shared" si="80"/>
        <v/>
      </c>
      <c r="O766" s="91" t="str">
        <f t="shared" si="81"/>
        <v/>
      </c>
      <c r="P766" s="91" t="str">
        <f t="shared" si="82"/>
        <v/>
      </c>
      <c r="Q766" s="91" t="str">
        <f t="shared" si="83"/>
        <v/>
      </c>
      <c r="R766" s="7" t="str">
        <f t="shared" si="84"/>
        <v/>
      </c>
    </row>
    <row r="767" spans="1:18" ht="18.75" x14ac:dyDescent="0.25">
      <c r="A767" s="30"/>
      <c r="B767" s="59"/>
      <c r="C767" s="22"/>
      <c r="E767" s="23" t="str">
        <f>IFERROR(VLOOKUP(C767,Table1[[كود]:[الصنف]],3,0),"")</f>
        <v/>
      </c>
      <c r="G767" s="121" t="str">
        <f>IFERROR(INDEX(Table1[سعر البيع],MATCH(C767,Table1[كود],0)),"")</f>
        <v/>
      </c>
      <c r="I767" s="125" t="str">
        <f t="shared" si="85"/>
        <v/>
      </c>
      <c r="J767" s="35"/>
      <c r="L767" s="112">
        <f t="shared" si="86"/>
        <v>0</v>
      </c>
      <c r="N767" s="5" t="str">
        <f t="shared" si="80"/>
        <v/>
      </c>
      <c r="O767" s="91" t="str">
        <f t="shared" si="81"/>
        <v/>
      </c>
      <c r="P767" s="91" t="str">
        <f t="shared" si="82"/>
        <v/>
      </c>
      <c r="Q767" s="91" t="str">
        <f t="shared" si="83"/>
        <v/>
      </c>
      <c r="R767" s="7" t="str">
        <f t="shared" si="84"/>
        <v/>
      </c>
    </row>
    <row r="768" spans="1:18" ht="18.75" x14ac:dyDescent="0.25">
      <c r="A768" s="30"/>
      <c r="B768" s="59"/>
      <c r="C768" s="22"/>
      <c r="E768" s="23" t="str">
        <f>IFERROR(VLOOKUP(C768,Table1[[كود]:[الصنف]],3,0),"")</f>
        <v/>
      </c>
      <c r="G768" s="121" t="str">
        <f>IFERROR(INDEX(Table1[سعر البيع],MATCH(C768,Table1[كود],0)),"")</f>
        <v/>
      </c>
      <c r="I768" s="125" t="str">
        <f t="shared" si="85"/>
        <v/>
      </c>
      <c r="J768" s="35"/>
      <c r="L768" s="112">
        <f t="shared" si="86"/>
        <v>0</v>
      </c>
      <c r="N768" s="5" t="str">
        <f t="shared" si="80"/>
        <v/>
      </c>
      <c r="O768" s="91" t="str">
        <f t="shared" si="81"/>
        <v/>
      </c>
      <c r="P768" s="91" t="str">
        <f t="shared" si="82"/>
        <v/>
      </c>
      <c r="Q768" s="91" t="str">
        <f t="shared" si="83"/>
        <v/>
      </c>
      <c r="R768" s="7" t="str">
        <f t="shared" si="84"/>
        <v/>
      </c>
    </row>
    <row r="769" spans="1:18" ht="18.75" x14ac:dyDescent="0.25">
      <c r="A769" s="30"/>
      <c r="B769" s="59"/>
      <c r="C769" s="22"/>
      <c r="E769" s="23" t="str">
        <f>IFERROR(VLOOKUP(C769,Table1[[كود]:[الصنف]],3,0),"")</f>
        <v/>
      </c>
      <c r="G769" s="121" t="str">
        <f>IFERROR(INDEX(Table1[سعر البيع],MATCH(C769,Table1[كود],0)),"")</f>
        <v/>
      </c>
      <c r="I769" s="125" t="str">
        <f t="shared" si="85"/>
        <v/>
      </c>
      <c r="J769" s="35"/>
      <c r="L769" s="112">
        <f t="shared" si="86"/>
        <v>0</v>
      </c>
      <c r="N769" s="5" t="str">
        <f t="shared" si="80"/>
        <v/>
      </c>
      <c r="O769" s="91" t="str">
        <f t="shared" si="81"/>
        <v/>
      </c>
      <c r="P769" s="91" t="str">
        <f t="shared" si="82"/>
        <v/>
      </c>
      <c r="Q769" s="91" t="str">
        <f t="shared" si="83"/>
        <v/>
      </c>
      <c r="R769" s="7" t="str">
        <f t="shared" si="84"/>
        <v/>
      </c>
    </row>
    <row r="770" spans="1:18" ht="18.75" x14ac:dyDescent="0.25">
      <c r="A770" s="30"/>
      <c r="B770" s="59"/>
      <c r="C770" s="22"/>
      <c r="E770" s="23" t="str">
        <f>IFERROR(VLOOKUP(C770,Table1[[كود]:[الصنف]],3,0),"")</f>
        <v/>
      </c>
      <c r="G770" s="121" t="str">
        <f>IFERROR(INDEX(Table1[سعر البيع],MATCH(C770,Table1[كود],0)),"")</f>
        <v/>
      </c>
      <c r="I770" s="125" t="str">
        <f t="shared" si="85"/>
        <v/>
      </c>
      <c r="J770" s="35"/>
      <c r="L770" s="112">
        <f t="shared" si="86"/>
        <v>0</v>
      </c>
      <c r="N770" s="5" t="str">
        <f t="shared" ref="N770:N833" si="87">IFERROR(VLOOKUP(M770,Ctable,2,0),"")</f>
        <v/>
      </c>
      <c r="O770" s="91" t="str">
        <f t="shared" ref="O770:O833" si="88">IFERROR(VLOOKUP(M770,Ctable,3,0),"")</f>
        <v/>
      </c>
      <c r="P770" s="91" t="str">
        <f t="shared" ref="P770:P833" si="89">IFERROR(VLOOKUP(M770,Ctable,6,0),"")</f>
        <v/>
      </c>
      <c r="Q770" s="91" t="str">
        <f t="shared" ref="Q770:Q833" si="90">IFERROR(VLOOKUP(M770,Ctable,7,0),"")</f>
        <v/>
      </c>
      <c r="R770" s="7" t="str">
        <f t="shared" ref="R770:R833" si="91">IFERROR(VLOOKUP(M770,Ctable,4,0),"")</f>
        <v/>
      </c>
    </row>
    <row r="771" spans="1:18" ht="18.75" x14ac:dyDescent="0.25">
      <c r="A771" s="30"/>
      <c r="B771" s="59"/>
      <c r="C771" s="22"/>
      <c r="E771" s="23" t="str">
        <f>IFERROR(VLOOKUP(C771,Table1[[كود]:[الصنف]],3,0),"")</f>
        <v/>
      </c>
      <c r="G771" s="121" t="str">
        <f>IFERROR(INDEX(Table1[سعر البيع],MATCH(C771,Table1[كود],0)),"")</f>
        <v/>
      </c>
      <c r="I771" s="125" t="str">
        <f t="shared" si="85"/>
        <v/>
      </c>
      <c r="J771" s="35"/>
      <c r="L771" s="112">
        <f t="shared" si="86"/>
        <v>0</v>
      </c>
      <c r="N771" s="5" t="str">
        <f t="shared" si="87"/>
        <v/>
      </c>
      <c r="O771" s="91" t="str">
        <f t="shared" si="88"/>
        <v/>
      </c>
      <c r="P771" s="91" t="str">
        <f t="shared" si="89"/>
        <v/>
      </c>
      <c r="Q771" s="91" t="str">
        <f t="shared" si="90"/>
        <v/>
      </c>
      <c r="R771" s="7" t="str">
        <f t="shared" si="91"/>
        <v/>
      </c>
    </row>
    <row r="772" spans="1:18" ht="18.75" x14ac:dyDescent="0.25">
      <c r="A772" s="30"/>
      <c r="B772" s="59"/>
      <c r="C772" s="22"/>
      <c r="E772" s="23" t="str">
        <f>IFERROR(VLOOKUP(C772,Table1[[كود]:[الصنف]],3,0),"")</f>
        <v/>
      </c>
      <c r="G772" s="121" t="str">
        <f>IFERROR(INDEX(Table1[سعر البيع],MATCH(C772,Table1[كود],0)),"")</f>
        <v/>
      </c>
      <c r="I772" s="125" t="str">
        <f t="shared" si="85"/>
        <v/>
      </c>
      <c r="J772" s="35"/>
      <c r="L772" s="112">
        <f t="shared" si="86"/>
        <v>0</v>
      </c>
      <c r="N772" s="5" t="str">
        <f t="shared" si="87"/>
        <v/>
      </c>
      <c r="O772" s="91" t="str">
        <f t="shared" si="88"/>
        <v/>
      </c>
      <c r="P772" s="91" t="str">
        <f t="shared" si="89"/>
        <v/>
      </c>
      <c r="Q772" s="91" t="str">
        <f t="shared" si="90"/>
        <v/>
      </c>
      <c r="R772" s="7" t="str">
        <f t="shared" si="91"/>
        <v/>
      </c>
    </row>
    <row r="773" spans="1:18" ht="18.75" x14ac:dyDescent="0.25">
      <c r="A773" s="30"/>
      <c r="B773" s="59"/>
      <c r="C773" s="22"/>
      <c r="E773" s="23" t="str">
        <f>IFERROR(VLOOKUP(C773,Table1[[كود]:[الصنف]],3,0),"")</f>
        <v/>
      </c>
      <c r="G773" s="121" t="str">
        <f>IFERROR(INDEX(Table1[سعر البيع],MATCH(C773,Table1[كود],0)),"")</f>
        <v/>
      </c>
      <c r="I773" s="125" t="str">
        <f t="shared" si="85"/>
        <v/>
      </c>
      <c r="J773" s="35"/>
      <c r="L773" s="112">
        <f t="shared" si="86"/>
        <v>0</v>
      </c>
      <c r="N773" s="5" t="str">
        <f t="shared" si="87"/>
        <v/>
      </c>
      <c r="O773" s="91" t="str">
        <f t="shared" si="88"/>
        <v/>
      </c>
      <c r="P773" s="91" t="str">
        <f t="shared" si="89"/>
        <v/>
      </c>
      <c r="Q773" s="91" t="str">
        <f t="shared" si="90"/>
        <v/>
      </c>
      <c r="R773" s="7" t="str">
        <f t="shared" si="91"/>
        <v/>
      </c>
    </row>
    <row r="774" spans="1:18" ht="18.75" x14ac:dyDescent="0.25">
      <c r="A774" s="30"/>
      <c r="B774" s="59"/>
      <c r="C774" s="22"/>
      <c r="E774" s="23" t="str">
        <f>IFERROR(VLOOKUP(C774,Table1[[كود]:[الصنف]],3,0),"")</f>
        <v/>
      </c>
      <c r="G774" s="121" t="str">
        <f>IFERROR(INDEX(Table1[سعر البيع],MATCH(C774,Table1[كود],0)),"")</f>
        <v/>
      </c>
      <c r="I774" s="125" t="str">
        <f t="shared" si="85"/>
        <v/>
      </c>
      <c r="J774" s="35"/>
      <c r="L774" s="112">
        <f t="shared" si="86"/>
        <v>0</v>
      </c>
      <c r="N774" s="5" t="str">
        <f t="shared" si="87"/>
        <v/>
      </c>
      <c r="O774" s="91" t="str">
        <f t="shared" si="88"/>
        <v/>
      </c>
      <c r="P774" s="91" t="str">
        <f t="shared" si="89"/>
        <v/>
      </c>
      <c r="Q774" s="91" t="str">
        <f t="shared" si="90"/>
        <v/>
      </c>
      <c r="R774" s="7" t="str">
        <f t="shared" si="91"/>
        <v/>
      </c>
    </row>
    <row r="775" spans="1:18" ht="18.75" x14ac:dyDescent="0.25">
      <c r="A775" s="30"/>
      <c r="B775" s="59"/>
      <c r="C775" s="22"/>
      <c r="E775" s="23" t="str">
        <f>IFERROR(VLOOKUP(C775,Table1[[كود]:[الصنف]],3,0),"")</f>
        <v/>
      </c>
      <c r="G775" s="121" t="str">
        <f>IFERROR(INDEX(Table1[سعر البيع],MATCH(C775,Table1[كود],0)),"")</f>
        <v/>
      </c>
      <c r="I775" s="125" t="str">
        <f t="shared" si="85"/>
        <v/>
      </c>
      <c r="J775" s="35"/>
      <c r="L775" s="112">
        <f t="shared" si="86"/>
        <v>0</v>
      </c>
      <c r="N775" s="5" t="str">
        <f t="shared" si="87"/>
        <v/>
      </c>
      <c r="O775" s="91" t="str">
        <f t="shared" si="88"/>
        <v/>
      </c>
      <c r="P775" s="91" t="str">
        <f t="shared" si="89"/>
        <v/>
      </c>
      <c r="Q775" s="91" t="str">
        <f t="shared" si="90"/>
        <v/>
      </c>
      <c r="R775" s="7" t="str">
        <f t="shared" si="91"/>
        <v/>
      </c>
    </row>
    <row r="776" spans="1:18" ht="18.75" x14ac:dyDescent="0.25">
      <c r="A776" s="30"/>
      <c r="B776" s="59"/>
      <c r="C776" s="22"/>
      <c r="E776" s="23" t="str">
        <f>IFERROR(VLOOKUP(C776,Table1[[كود]:[الصنف]],3,0),"")</f>
        <v/>
      </c>
      <c r="G776" s="121" t="str">
        <f>IFERROR(INDEX(Table1[سعر البيع],MATCH(C776,Table1[كود],0)),"")</f>
        <v/>
      </c>
      <c r="I776" s="125" t="str">
        <f t="shared" si="85"/>
        <v/>
      </c>
      <c r="J776" s="35"/>
      <c r="L776" s="112">
        <f t="shared" si="86"/>
        <v>0</v>
      </c>
      <c r="N776" s="5" t="str">
        <f t="shared" si="87"/>
        <v/>
      </c>
      <c r="O776" s="91" t="str">
        <f t="shared" si="88"/>
        <v/>
      </c>
      <c r="P776" s="91" t="str">
        <f t="shared" si="89"/>
        <v/>
      </c>
      <c r="Q776" s="91" t="str">
        <f t="shared" si="90"/>
        <v/>
      </c>
      <c r="R776" s="7" t="str">
        <f t="shared" si="91"/>
        <v/>
      </c>
    </row>
    <row r="777" spans="1:18" ht="18.75" x14ac:dyDescent="0.25">
      <c r="A777" s="30"/>
      <c r="B777" s="59"/>
      <c r="C777" s="22"/>
      <c r="E777" s="23" t="str">
        <f>IFERROR(VLOOKUP(C777,Table1[[كود]:[الصنف]],3,0),"")</f>
        <v/>
      </c>
      <c r="G777" s="121" t="str">
        <f>IFERROR(INDEX(Table1[سعر البيع],MATCH(C777,Table1[كود],0)),"")</f>
        <v/>
      </c>
      <c r="I777" s="125" t="str">
        <f t="shared" si="85"/>
        <v/>
      </c>
      <c r="J777" s="35"/>
      <c r="L777" s="112">
        <f t="shared" si="86"/>
        <v>0</v>
      </c>
      <c r="N777" s="5" t="str">
        <f t="shared" si="87"/>
        <v/>
      </c>
      <c r="O777" s="91" t="str">
        <f t="shared" si="88"/>
        <v/>
      </c>
      <c r="P777" s="91" t="str">
        <f t="shared" si="89"/>
        <v/>
      </c>
      <c r="Q777" s="91" t="str">
        <f t="shared" si="90"/>
        <v/>
      </c>
      <c r="R777" s="7" t="str">
        <f t="shared" si="91"/>
        <v/>
      </c>
    </row>
    <row r="778" spans="1:18" ht="18.75" x14ac:dyDescent="0.25">
      <c r="A778" s="30"/>
      <c r="B778" s="59"/>
      <c r="C778" s="22"/>
      <c r="E778" s="23" t="str">
        <f>IFERROR(VLOOKUP(C778,Table1[[كود]:[الصنف]],3,0),"")</f>
        <v/>
      </c>
      <c r="G778" s="121" t="str">
        <f>IFERROR(INDEX(Table1[سعر البيع],MATCH(C778,Table1[كود],0)),"")</f>
        <v/>
      </c>
      <c r="I778" s="125" t="str">
        <f t="shared" si="85"/>
        <v/>
      </c>
      <c r="J778" s="35"/>
      <c r="L778" s="112">
        <f t="shared" si="86"/>
        <v>0</v>
      </c>
      <c r="N778" s="5" t="str">
        <f t="shared" si="87"/>
        <v/>
      </c>
      <c r="O778" s="91" t="str">
        <f t="shared" si="88"/>
        <v/>
      </c>
      <c r="P778" s="91" t="str">
        <f t="shared" si="89"/>
        <v/>
      </c>
      <c r="Q778" s="91" t="str">
        <f t="shared" si="90"/>
        <v/>
      </c>
      <c r="R778" s="7" t="str">
        <f t="shared" si="91"/>
        <v/>
      </c>
    </row>
    <row r="779" spans="1:18" ht="18.75" x14ac:dyDescent="0.25">
      <c r="A779" s="30"/>
      <c r="B779" s="59"/>
      <c r="C779" s="22"/>
      <c r="E779" s="23" t="str">
        <f>IFERROR(VLOOKUP(C779,Table1[[كود]:[الصنف]],3,0),"")</f>
        <v/>
      </c>
      <c r="G779" s="121" t="str">
        <f>IFERROR(INDEX(Table1[سعر البيع],MATCH(C779,Table1[كود],0)),"")</f>
        <v/>
      </c>
      <c r="I779" s="125" t="str">
        <f t="shared" si="85"/>
        <v/>
      </c>
      <c r="J779" s="35"/>
      <c r="L779" s="112">
        <f t="shared" si="86"/>
        <v>0</v>
      </c>
      <c r="N779" s="5" t="str">
        <f t="shared" si="87"/>
        <v/>
      </c>
      <c r="O779" s="91" t="str">
        <f t="shared" si="88"/>
        <v/>
      </c>
      <c r="P779" s="91" t="str">
        <f t="shared" si="89"/>
        <v/>
      </c>
      <c r="Q779" s="91" t="str">
        <f t="shared" si="90"/>
        <v/>
      </c>
      <c r="R779" s="7" t="str">
        <f t="shared" si="91"/>
        <v/>
      </c>
    </row>
    <row r="780" spans="1:18" ht="18.75" x14ac:dyDescent="0.25">
      <c r="A780" s="30"/>
      <c r="B780" s="59"/>
      <c r="C780" s="22"/>
      <c r="E780" s="23" t="str">
        <f>IFERROR(VLOOKUP(C780,Table1[[كود]:[الصنف]],3,0),"")</f>
        <v/>
      </c>
      <c r="G780" s="121" t="str">
        <f>IFERROR(INDEX(Table1[سعر البيع],MATCH(C780,Table1[كود],0)),"")</f>
        <v/>
      </c>
      <c r="I780" s="125" t="str">
        <f t="shared" si="85"/>
        <v/>
      </c>
      <c r="J780" s="35"/>
      <c r="L780" s="112">
        <f t="shared" si="86"/>
        <v>0</v>
      </c>
      <c r="N780" s="5" t="str">
        <f t="shared" si="87"/>
        <v/>
      </c>
      <c r="O780" s="91" t="str">
        <f t="shared" si="88"/>
        <v/>
      </c>
      <c r="P780" s="91" t="str">
        <f t="shared" si="89"/>
        <v/>
      </c>
      <c r="Q780" s="91" t="str">
        <f t="shared" si="90"/>
        <v/>
      </c>
      <c r="R780" s="7" t="str">
        <f t="shared" si="91"/>
        <v/>
      </c>
    </row>
    <row r="781" spans="1:18" ht="18.75" x14ac:dyDescent="0.25">
      <c r="A781" s="30"/>
      <c r="B781" s="59"/>
      <c r="C781" s="22"/>
      <c r="E781" s="23" t="str">
        <f>IFERROR(VLOOKUP(C781,Table1[[كود]:[الصنف]],3,0),"")</f>
        <v/>
      </c>
      <c r="G781" s="121" t="str">
        <f>IFERROR(INDEX(Table1[سعر البيع],MATCH(C781,Table1[كود],0)),"")</f>
        <v/>
      </c>
      <c r="I781" s="125" t="str">
        <f t="shared" si="85"/>
        <v/>
      </c>
      <c r="J781" s="35"/>
      <c r="L781" s="112">
        <f t="shared" si="86"/>
        <v>0</v>
      </c>
      <c r="N781" s="5" t="str">
        <f t="shared" si="87"/>
        <v/>
      </c>
      <c r="O781" s="91" t="str">
        <f t="shared" si="88"/>
        <v/>
      </c>
      <c r="P781" s="91" t="str">
        <f t="shared" si="89"/>
        <v/>
      </c>
      <c r="Q781" s="91" t="str">
        <f t="shared" si="90"/>
        <v/>
      </c>
      <c r="R781" s="7" t="str">
        <f t="shared" si="91"/>
        <v/>
      </c>
    </row>
    <row r="782" spans="1:18" ht="18.75" x14ac:dyDescent="0.25">
      <c r="A782" s="30"/>
      <c r="B782" s="59"/>
      <c r="C782" s="22"/>
      <c r="E782" s="23" t="str">
        <f>IFERROR(VLOOKUP(C782,Table1[[كود]:[الصنف]],3,0),"")</f>
        <v/>
      </c>
      <c r="G782" s="121" t="str">
        <f>IFERROR(INDEX(Table1[سعر البيع],MATCH(C782,Table1[كود],0)),"")</f>
        <v/>
      </c>
      <c r="I782" s="125" t="str">
        <f t="shared" si="85"/>
        <v/>
      </c>
      <c r="J782" s="35"/>
      <c r="L782" s="112">
        <f t="shared" si="86"/>
        <v>0</v>
      </c>
      <c r="N782" s="5" t="str">
        <f t="shared" si="87"/>
        <v/>
      </c>
      <c r="O782" s="91" t="str">
        <f t="shared" si="88"/>
        <v/>
      </c>
      <c r="P782" s="91" t="str">
        <f t="shared" si="89"/>
        <v/>
      </c>
      <c r="Q782" s="91" t="str">
        <f t="shared" si="90"/>
        <v/>
      </c>
      <c r="R782" s="7" t="str">
        <f t="shared" si="91"/>
        <v/>
      </c>
    </row>
    <row r="783" spans="1:18" ht="18.75" x14ac:dyDescent="0.25">
      <c r="A783" s="30"/>
      <c r="B783" s="59"/>
      <c r="C783" s="22"/>
      <c r="E783" s="23" t="str">
        <f>IFERROR(VLOOKUP(C783,Table1[[كود]:[الصنف]],3,0),"")</f>
        <v/>
      </c>
      <c r="G783" s="121" t="str">
        <f>IFERROR(INDEX(Table1[سعر البيع],MATCH(C783,Table1[كود],0)),"")</f>
        <v/>
      </c>
      <c r="I783" s="125" t="str">
        <f t="shared" si="85"/>
        <v/>
      </c>
      <c r="J783" s="35"/>
      <c r="L783" s="112">
        <f t="shared" si="86"/>
        <v>0</v>
      </c>
      <c r="N783" s="5" t="str">
        <f t="shared" si="87"/>
        <v/>
      </c>
      <c r="O783" s="91" t="str">
        <f t="shared" si="88"/>
        <v/>
      </c>
      <c r="P783" s="91" t="str">
        <f t="shared" si="89"/>
        <v/>
      </c>
      <c r="Q783" s="91" t="str">
        <f t="shared" si="90"/>
        <v/>
      </c>
      <c r="R783" s="7" t="str">
        <f t="shared" si="91"/>
        <v/>
      </c>
    </row>
    <row r="784" spans="1:18" ht="18.75" x14ac:dyDescent="0.25">
      <c r="A784" s="30"/>
      <c r="B784" s="59"/>
      <c r="C784" s="22"/>
      <c r="E784" s="23" t="str">
        <f>IFERROR(VLOOKUP(C784,Table1[[كود]:[الصنف]],3,0),"")</f>
        <v/>
      </c>
      <c r="G784" s="121" t="str">
        <f>IFERROR(INDEX(Table1[سعر البيع],MATCH(C784,Table1[كود],0)),"")</f>
        <v/>
      </c>
      <c r="I784" s="125" t="str">
        <f t="shared" si="85"/>
        <v/>
      </c>
      <c r="J784" s="35"/>
      <c r="L784" s="112">
        <f t="shared" si="86"/>
        <v>0</v>
      </c>
      <c r="N784" s="5" t="str">
        <f t="shared" si="87"/>
        <v/>
      </c>
      <c r="O784" s="91" t="str">
        <f t="shared" si="88"/>
        <v/>
      </c>
      <c r="P784" s="91" t="str">
        <f t="shared" si="89"/>
        <v/>
      </c>
      <c r="Q784" s="91" t="str">
        <f t="shared" si="90"/>
        <v/>
      </c>
      <c r="R784" s="7" t="str">
        <f t="shared" si="91"/>
        <v/>
      </c>
    </row>
    <row r="785" spans="1:18" ht="18.75" x14ac:dyDescent="0.25">
      <c r="A785" s="30"/>
      <c r="B785" s="59"/>
      <c r="C785" s="22"/>
      <c r="E785" s="23" t="str">
        <f>IFERROR(VLOOKUP(C785,Table1[[كود]:[الصنف]],3,0),"")</f>
        <v/>
      </c>
      <c r="G785" s="121" t="str">
        <f>IFERROR(INDEX(Table1[سعر البيع],MATCH(C785,Table1[كود],0)),"")</f>
        <v/>
      </c>
      <c r="I785" s="125" t="str">
        <f t="shared" si="85"/>
        <v/>
      </c>
      <c r="J785" s="35"/>
      <c r="L785" s="112">
        <f t="shared" si="86"/>
        <v>0</v>
      </c>
      <c r="N785" s="5" t="str">
        <f t="shared" si="87"/>
        <v/>
      </c>
      <c r="O785" s="91" t="str">
        <f t="shared" si="88"/>
        <v/>
      </c>
      <c r="P785" s="91" t="str">
        <f t="shared" si="89"/>
        <v/>
      </c>
      <c r="Q785" s="91" t="str">
        <f t="shared" si="90"/>
        <v/>
      </c>
      <c r="R785" s="7" t="str">
        <f t="shared" si="91"/>
        <v/>
      </c>
    </row>
    <row r="786" spans="1:18" ht="18.75" x14ac:dyDescent="0.25">
      <c r="A786" s="30"/>
      <c r="B786" s="59"/>
      <c r="C786" s="22"/>
      <c r="E786" s="23" t="str">
        <f>IFERROR(VLOOKUP(C786,Table1[[كود]:[الصنف]],3,0),"")</f>
        <v/>
      </c>
      <c r="G786" s="121" t="str">
        <f>IFERROR(INDEX(Table1[سعر البيع],MATCH(C786,Table1[كود],0)),"")</f>
        <v/>
      </c>
      <c r="I786" s="125" t="str">
        <f t="shared" si="85"/>
        <v/>
      </c>
      <c r="J786" s="35"/>
      <c r="L786" s="112">
        <f t="shared" si="86"/>
        <v>0</v>
      </c>
      <c r="N786" s="5" t="str">
        <f t="shared" si="87"/>
        <v/>
      </c>
      <c r="O786" s="91" t="str">
        <f t="shared" si="88"/>
        <v/>
      </c>
      <c r="P786" s="91" t="str">
        <f t="shared" si="89"/>
        <v/>
      </c>
      <c r="Q786" s="91" t="str">
        <f t="shared" si="90"/>
        <v/>
      </c>
      <c r="R786" s="7" t="str">
        <f t="shared" si="91"/>
        <v/>
      </c>
    </row>
    <row r="787" spans="1:18" ht="18.75" x14ac:dyDescent="0.25">
      <c r="A787" s="30"/>
      <c r="B787" s="59"/>
      <c r="C787" s="22"/>
      <c r="E787" s="23" t="str">
        <f>IFERROR(VLOOKUP(C787,Table1[[كود]:[الصنف]],3,0),"")</f>
        <v/>
      </c>
      <c r="G787" s="121" t="str">
        <f>IFERROR(INDEX(Table1[سعر البيع],MATCH(C787,Table1[كود],0)),"")</f>
        <v/>
      </c>
      <c r="I787" s="125" t="str">
        <f t="shared" si="85"/>
        <v/>
      </c>
      <c r="J787" s="35"/>
      <c r="L787" s="112">
        <f t="shared" si="86"/>
        <v>0</v>
      </c>
      <c r="N787" s="5" t="str">
        <f t="shared" si="87"/>
        <v/>
      </c>
      <c r="O787" s="91" t="str">
        <f t="shared" si="88"/>
        <v/>
      </c>
      <c r="P787" s="91" t="str">
        <f t="shared" si="89"/>
        <v/>
      </c>
      <c r="Q787" s="91" t="str">
        <f t="shared" si="90"/>
        <v/>
      </c>
      <c r="R787" s="7" t="str">
        <f t="shared" si="91"/>
        <v/>
      </c>
    </row>
    <row r="788" spans="1:18" ht="18.75" x14ac:dyDescent="0.25">
      <c r="A788" s="30"/>
      <c r="B788" s="59"/>
      <c r="C788" s="22"/>
      <c r="E788" s="23" t="str">
        <f>IFERROR(VLOOKUP(C788,Table1[[كود]:[الصنف]],3,0),"")</f>
        <v/>
      </c>
      <c r="G788" s="121" t="str">
        <f>IFERROR(INDEX(Table1[سعر البيع],MATCH(C788,Table1[كود],0)),"")</f>
        <v/>
      </c>
      <c r="I788" s="125" t="str">
        <f t="shared" si="85"/>
        <v/>
      </c>
      <c r="J788" s="35"/>
      <c r="L788" s="112">
        <f t="shared" si="86"/>
        <v>0</v>
      </c>
      <c r="N788" s="5" t="str">
        <f t="shared" si="87"/>
        <v/>
      </c>
      <c r="O788" s="91" t="str">
        <f t="shared" si="88"/>
        <v/>
      </c>
      <c r="P788" s="91" t="str">
        <f t="shared" si="89"/>
        <v/>
      </c>
      <c r="Q788" s="91" t="str">
        <f t="shared" si="90"/>
        <v/>
      </c>
      <c r="R788" s="7" t="str">
        <f t="shared" si="91"/>
        <v/>
      </c>
    </row>
    <row r="789" spans="1:18" ht="18.75" x14ac:dyDescent="0.25">
      <c r="A789" s="30"/>
      <c r="B789" s="59"/>
      <c r="C789" s="22"/>
      <c r="E789" s="23" t="str">
        <f>IFERROR(VLOOKUP(C789,Table1[[كود]:[الصنف]],3,0),"")</f>
        <v/>
      </c>
      <c r="G789" s="121" t="str">
        <f>IFERROR(INDEX(Table1[سعر البيع],MATCH(C789,Table1[كود],0)),"")</f>
        <v/>
      </c>
      <c r="I789" s="125" t="str">
        <f t="shared" si="85"/>
        <v/>
      </c>
      <c r="J789" s="35"/>
      <c r="L789" s="112">
        <f t="shared" si="86"/>
        <v>0</v>
      </c>
      <c r="N789" s="5" t="str">
        <f t="shared" si="87"/>
        <v/>
      </c>
      <c r="O789" s="91" t="str">
        <f t="shared" si="88"/>
        <v/>
      </c>
      <c r="P789" s="91" t="str">
        <f t="shared" si="89"/>
        <v/>
      </c>
      <c r="Q789" s="91" t="str">
        <f t="shared" si="90"/>
        <v/>
      </c>
      <c r="R789" s="7" t="str">
        <f t="shared" si="91"/>
        <v/>
      </c>
    </row>
    <row r="790" spans="1:18" ht="18.75" x14ac:dyDescent="0.25">
      <c r="A790" s="30"/>
      <c r="B790" s="59"/>
      <c r="C790" s="22"/>
      <c r="E790" s="23" t="str">
        <f>IFERROR(VLOOKUP(C790,Table1[[كود]:[الصنف]],3,0),"")</f>
        <v/>
      </c>
      <c r="G790" s="121" t="str">
        <f>IFERROR(INDEX(Table1[سعر البيع],MATCH(C790,Table1[كود],0)),"")</f>
        <v/>
      </c>
      <c r="I790" s="125" t="str">
        <f t="shared" si="85"/>
        <v/>
      </c>
      <c r="J790" s="35"/>
      <c r="L790" s="112">
        <f t="shared" si="86"/>
        <v>0</v>
      </c>
      <c r="N790" s="5" t="str">
        <f t="shared" si="87"/>
        <v/>
      </c>
      <c r="O790" s="91" t="str">
        <f t="shared" si="88"/>
        <v/>
      </c>
      <c r="P790" s="91" t="str">
        <f t="shared" si="89"/>
        <v/>
      </c>
      <c r="Q790" s="91" t="str">
        <f t="shared" si="90"/>
        <v/>
      </c>
      <c r="R790" s="7" t="str">
        <f t="shared" si="91"/>
        <v/>
      </c>
    </row>
    <row r="791" spans="1:18" ht="18.75" x14ac:dyDescent="0.25">
      <c r="A791" s="30"/>
      <c r="B791" s="59"/>
      <c r="C791" s="22"/>
      <c r="E791" s="23" t="str">
        <f>IFERROR(VLOOKUP(C791,Table1[[كود]:[الصنف]],3,0),"")</f>
        <v/>
      </c>
      <c r="G791" s="121" t="str">
        <f>IFERROR(INDEX(Table1[سعر البيع],MATCH(C791,Table1[كود],0)),"")</f>
        <v/>
      </c>
      <c r="I791" s="125" t="str">
        <f t="shared" si="85"/>
        <v/>
      </c>
      <c r="J791" s="35"/>
      <c r="L791" s="112">
        <f t="shared" si="86"/>
        <v>0</v>
      </c>
      <c r="N791" s="5" t="str">
        <f t="shared" si="87"/>
        <v/>
      </c>
      <c r="O791" s="91" t="str">
        <f t="shared" si="88"/>
        <v/>
      </c>
      <c r="P791" s="91" t="str">
        <f t="shared" si="89"/>
        <v/>
      </c>
      <c r="Q791" s="91" t="str">
        <f t="shared" si="90"/>
        <v/>
      </c>
      <c r="R791" s="7" t="str">
        <f t="shared" si="91"/>
        <v/>
      </c>
    </row>
    <row r="792" spans="1:18" ht="18.75" x14ac:dyDescent="0.25">
      <c r="A792" s="30"/>
      <c r="B792" s="59"/>
      <c r="C792" s="22"/>
      <c r="E792" s="23" t="str">
        <f>IFERROR(VLOOKUP(C792,Table1[[كود]:[الصنف]],3,0),"")</f>
        <v/>
      </c>
      <c r="G792" s="121" t="str">
        <f>IFERROR(INDEX(Table1[سعر البيع],MATCH(C792,Table1[كود],0)),"")</f>
        <v/>
      </c>
      <c r="I792" s="125" t="str">
        <f t="shared" si="85"/>
        <v/>
      </c>
      <c r="J792" s="35"/>
      <c r="L792" s="112">
        <f t="shared" si="86"/>
        <v>0</v>
      </c>
      <c r="N792" s="5" t="str">
        <f t="shared" si="87"/>
        <v/>
      </c>
      <c r="O792" s="91" t="str">
        <f t="shared" si="88"/>
        <v/>
      </c>
      <c r="P792" s="91" t="str">
        <f t="shared" si="89"/>
        <v/>
      </c>
      <c r="Q792" s="91" t="str">
        <f t="shared" si="90"/>
        <v/>
      </c>
      <c r="R792" s="7" t="str">
        <f t="shared" si="91"/>
        <v/>
      </c>
    </row>
    <row r="793" spans="1:18" ht="18.75" x14ac:dyDescent="0.25">
      <c r="A793" s="30"/>
      <c r="B793" s="59"/>
      <c r="C793" s="22"/>
      <c r="E793" s="23" t="str">
        <f>IFERROR(VLOOKUP(C793,Table1[[كود]:[الصنف]],3,0),"")</f>
        <v/>
      </c>
      <c r="G793" s="121" t="str">
        <f>IFERROR(INDEX(Table1[سعر البيع],MATCH(C793,Table1[كود],0)),"")</f>
        <v/>
      </c>
      <c r="I793" s="125" t="str">
        <f t="shared" si="85"/>
        <v/>
      </c>
      <c r="J793" s="35"/>
      <c r="L793" s="112">
        <f t="shared" si="86"/>
        <v>0</v>
      </c>
      <c r="N793" s="5" t="str">
        <f t="shared" si="87"/>
        <v/>
      </c>
      <c r="O793" s="91" t="str">
        <f t="shared" si="88"/>
        <v/>
      </c>
      <c r="P793" s="91" t="str">
        <f t="shared" si="89"/>
        <v/>
      </c>
      <c r="Q793" s="91" t="str">
        <f t="shared" si="90"/>
        <v/>
      </c>
      <c r="R793" s="7" t="str">
        <f t="shared" si="91"/>
        <v/>
      </c>
    </row>
    <row r="794" spans="1:18" ht="18.75" x14ac:dyDescent="0.25">
      <c r="A794" s="30"/>
      <c r="B794" s="59"/>
      <c r="C794" s="22"/>
      <c r="E794" s="23" t="str">
        <f>IFERROR(VLOOKUP(C794,Table1[[كود]:[الصنف]],3,0),"")</f>
        <v/>
      </c>
      <c r="G794" s="121" t="str">
        <f>IFERROR(INDEX(Table1[سعر البيع],MATCH(C794,Table1[كود],0)),"")</f>
        <v/>
      </c>
      <c r="I794" s="125" t="str">
        <f t="shared" si="85"/>
        <v/>
      </c>
      <c r="J794" s="35"/>
      <c r="L794" s="112">
        <f t="shared" si="86"/>
        <v>0</v>
      </c>
      <c r="N794" s="5" t="str">
        <f t="shared" si="87"/>
        <v/>
      </c>
      <c r="O794" s="91" t="str">
        <f t="shared" si="88"/>
        <v/>
      </c>
      <c r="P794" s="91" t="str">
        <f t="shared" si="89"/>
        <v/>
      </c>
      <c r="Q794" s="91" t="str">
        <f t="shared" si="90"/>
        <v/>
      </c>
      <c r="R794" s="7" t="str">
        <f t="shared" si="91"/>
        <v/>
      </c>
    </row>
    <row r="795" spans="1:18" ht="18.75" x14ac:dyDescent="0.25">
      <c r="A795" s="30"/>
      <c r="B795" s="59"/>
      <c r="C795" s="22"/>
      <c r="E795" s="23" t="str">
        <f>IFERROR(VLOOKUP(C795,Table1[[كود]:[الصنف]],3,0),"")</f>
        <v/>
      </c>
      <c r="G795" s="121" t="str">
        <f>IFERROR(INDEX(Table1[سعر البيع],MATCH(C795,Table1[كود],0)),"")</f>
        <v/>
      </c>
      <c r="I795" s="125" t="str">
        <f t="shared" si="85"/>
        <v/>
      </c>
      <c r="J795" s="35"/>
      <c r="L795" s="112">
        <f t="shared" si="86"/>
        <v>0</v>
      </c>
      <c r="N795" s="5" t="str">
        <f t="shared" si="87"/>
        <v/>
      </c>
      <c r="O795" s="91" t="str">
        <f t="shared" si="88"/>
        <v/>
      </c>
      <c r="P795" s="91" t="str">
        <f t="shared" si="89"/>
        <v/>
      </c>
      <c r="Q795" s="91" t="str">
        <f t="shared" si="90"/>
        <v/>
      </c>
      <c r="R795" s="7" t="str">
        <f t="shared" si="91"/>
        <v/>
      </c>
    </row>
    <row r="796" spans="1:18" ht="18.75" x14ac:dyDescent="0.25">
      <c r="A796" s="30"/>
      <c r="B796" s="59"/>
      <c r="C796" s="22"/>
      <c r="E796" s="23" t="str">
        <f>IFERROR(VLOOKUP(C796,Table1[[كود]:[الصنف]],3,0),"")</f>
        <v/>
      </c>
      <c r="G796" s="121" t="str">
        <f>IFERROR(INDEX(Table1[سعر البيع],MATCH(C796,Table1[كود],0)),"")</f>
        <v/>
      </c>
      <c r="I796" s="125" t="str">
        <f t="shared" si="85"/>
        <v/>
      </c>
      <c r="J796" s="35"/>
      <c r="L796" s="112">
        <f t="shared" si="86"/>
        <v>0</v>
      </c>
      <c r="N796" s="5" t="str">
        <f t="shared" si="87"/>
        <v/>
      </c>
      <c r="O796" s="91" t="str">
        <f t="shared" si="88"/>
        <v/>
      </c>
      <c r="P796" s="91" t="str">
        <f t="shared" si="89"/>
        <v/>
      </c>
      <c r="Q796" s="91" t="str">
        <f t="shared" si="90"/>
        <v/>
      </c>
      <c r="R796" s="7" t="str">
        <f t="shared" si="91"/>
        <v/>
      </c>
    </row>
    <row r="797" spans="1:18" ht="18.75" x14ac:dyDescent="0.25">
      <c r="A797" s="30"/>
      <c r="B797" s="59"/>
      <c r="C797" s="22"/>
      <c r="E797" s="23" t="str">
        <f>IFERROR(VLOOKUP(C797,Table1[[كود]:[الصنف]],3,0),"")</f>
        <v/>
      </c>
      <c r="G797" s="121" t="str">
        <f>IFERROR(INDEX(Table1[سعر البيع],MATCH(C797,Table1[كود],0)),"")</f>
        <v/>
      </c>
      <c r="I797" s="125" t="str">
        <f t="shared" si="85"/>
        <v/>
      </c>
      <c r="J797" s="35"/>
      <c r="L797" s="112">
        <f t="shared" si="86"/>
        <v>0</v>
      </c>
      <c r="N797" s="5" t="str">
        <f t="shared" si="87"/>
        <v/>
      </c>
      <c r="O797" s="91" t="str">
        <f t="shared" si="88"/>
        <v/>
      </c>
      <c r="P797" s="91" t="str">
        <f t="shared" si="89"/>
        <v/>
      </c>
      <c r="Q797" s="91" t="str">
        <f t="shared" si="90"/>
        <v/>
      </c>
      <c r="R797" s="7" t="str">
        <f t="shared" si="91"/>
        <v/>
      </c>
    </row>
    <row r="798" spans="1:18" ht="18.75" x14ac:dyDescent="0.25">
      <c r="A798" s="30"/>
      <c r="B798" s="59"/>
      <c r="C798" s="22"/>
      <c r="E798" s="23" t="str">
        <f>IFERROR(VLOOKUP(C798,Table1[[كود]:[الصنف]],3,0),"")</f>
        <v/>
      </c>
      <c r="G798" s="121" t="str">
        <f>IFERROR(INDEX(Table1[سعر البيع],MATCH(C798,Table1[كود],0)),"")</f>
        <v/>
      </c>
      <c r="I798" s="125" t="str">
        <f t="shared" si="85"/>
        <v/>
      </c>
      <c r="J798" s="35"/>
      <c r="L798" s="112">
        <f t="shared" si="86"/>
        <v>0</v>
      </c>
      <c r="N798" s="5" t="str">
        <f t="shared" si="87"/>
        <v/>
      </c>
      <c r="O798" s="91" t="str">
        <f t="shared" si="88"/>
        <v/>
      </c>
      <c r="P798" s="91" t="str">
        <f t="shared" si="89"/>
        <v/>
      </c>
      <c r="Q798" s="91" t="str">
        <f t="shared" si="90"/>
        <v/>
      </c>
      <c r="R798" s="7" t="str">
        <f t="shared" si="91"/>
        <v/>
      </c>
    </row>
    <row r="799" spans="1:18" ht="18.75" x14ac:dyDescent="0.25">
      <c r="A799" s="30"/>
      <c r="B799" s="59"/>
      <c r="C799" s="22"/>
      <c r="E799" s="23" t="str">
        <f>IFERROR(VLOOKUP(C799,Table1[[كود]:[الصنف]],3,0),"")</f>
        <v/>
      </c>
      <c r="G799" s="121" t="str">
        <f>IFERROR(INDEX(Table1[سعر البيع],MATCH(C799,Table1[كود],0)),"")</f>
        <v/>
      </c>
      <c r="I799" s="125" t="str">
        <f t="shared" si="85"/>
        <v/>
      </c>
      <c r="J799" s="35"/>
      <c r="L799" s="112">
        <f t="shared" si="86"/>
        <v>0</v>
      </c>
      <c r="N799" s="5" t="str">
        <f t="shared" si="87"/>
        <v/>
      </c>
      <c r="O799" s="91" t="str">
        <f t="shared" si="88"/>
        <v/>
      </c>
      <c r="P799" s="91" t="str">
        <f t="shared" si="89"/>
        <v/>
      </c>
      <c r="Q799" s="91" t="str">
        <f t="shared" si="90"/>
        <v/>
      </c>
      <c r="R799" s="7" t="str">
        <f t="shared" si="91"/>
        <v/>
      </c>
    </row>
    <row r="800" spans="1:18" ht="18.75" x14ac:dyDescent="0.25">
      <c r="A800" s="30"/>
      <c r="B800" s="59"/>
      <c r="C800" s="22"/>
      <c r="E800" s="23" t="str">
        <f>IFERROR(VLOOKUP(C800,Table1[[كود]:[الصنف]],3,0),"")</f>
        <v/>
      </c>
      <c r="G800" s="121" t="str">
        <f>IFERROR(INDEX(Table1[سعر البيع],MATCH(C800,Table1[كود],0)),"")</f>
        <v/>
      </c>
      <c r="I800" s="125" t="str">
        <f t="shared" si="85"/>
        <v/>
      </c>
      <c r="J800" s="35"/>
      <c r="L800" s="112">
        <f t="shared" si="86"/>
        <v>0</v>
      </c>
      <c r="N800" s="5" t="str">
        <f t="shared" si="87"/>
        <v/>
      </c>
      <c r="O800" s="91" t="str">
        <f t="shared" si="88"/>
        <v/>
      </c>
      <c r="P800" s="91" t="str">
        <f t="shared" si="89"/>
        <v/>
      </c>
      <c r="Q800" s="91" t="str">
        <f t="shared" si="90"/>
        <v/>
      </c>
      <c r="R800" s="7" t="str">
        <f t="shared" si="91"/>
        <v/>
      </c>
    </row>
    <row r="801" spans="1:18" ht="18.75" x14ac:dyDescent="0.25">
      <c r="A801" s="30"/>
      <c r="B801" s="59"/>
      <c r="C801" s="22"/>
      <c r="E801" s="23" t="str">
        <f>IFERROR(VLOOKUP(C801,Table1[[كود]:[الصنف]],3,0),"")</f>
        <v/>
      </c>
      <c r="G801" s="121" t="str">
        <f>IFERROR(INDEX(Table1[سعر البيع],MATCH(C801,Table1[كود],0)),"")</f>
        <v/>
      </c>
      <c r="I801" s="125" t="str">
        <f t="shared" si="85"/>
        <v/>
      </c>
      <c r="J801" s="35"/>
      <c r="L801" s="112">
        <f t="shared" si="86"/>
        <v>0</v>
      </c>
      <c r="N801" s="5" t="str">
        <f t="shared" si="87"/>
        <v/>
      </c>
      <c r="O801" s="91" t="str">
        <f t="shared" si="88"/>
        <v/>
      </c>
      <c r="P801" s="91" t="str">
        <f t="shared" si="89"/>
        <v/>
      </c>
      <c r="Q801" s="91" t="str">
        <f t="shared" si="90"/>
        <v/>
      </c>
      <c r="R801" s="7" t="str">
        <f t="shared" si="91"/>
        <v/>
      </c>
    </row>
    <row r="802" spans="1:18" ht="18.75" x14ac:dyDescent="0.25">
      <c r="A802" s="30"/>
      <c r="B802" s="59"/>
      <c r="C802" s="22"/>
      <c r="E802" s="23" t="str">
        <f>IFERROR(VLOOKUP(C802,Table1[[كود]:[الصنف]],3,0),"")</f>
        <v/>
      </c>
      <c r="G802" s="121" t="str">
        <f>IFERROR(INDEX(Table1[سعر البيع],MATCH(C802,Table1[كود],0)),"")</f>
        <v/>
      </c>
      <c r="I802" s="125" t="str">
        <f t="shared" si="85"/>
        <v/>
      </c>
      <c r="J802" s="35"/>
      <c r="L802" s="112">
        <f t="shared" si="86"/>
        <v>0</v>
      </c>
      <c r="N802" s="5" t="str">
        <f t="shared" si="87"/>
        <v/>
      </c>
      <c r="O802" s="91" t="str">
        <f t="shared" si="88"/>
        <v/>
      </c>
      <c r="P802" s="91" t="str">
        <f t="shared" si="89"/>
        <v/>
      </c>
      <c r="Q802" s="91" t="str">
        <f t="shared" si="90"/>
        <v/>
      </c>
      <c r="R802" s="7" t="str">
        <f t="shared" si="91"/>
        <v/>
      </c>
    </row>
    <row r="803" spans="1:18" ht="18.75" x14ac:dyDescent="0.25">
      <c r="A803" s="30"/>
      <c r="B803" s="59"/>
      <c r="C803" s="22"/>
      <c r="E803" s="23" t="str">
        <f>IFERROR(VLOOKUP(C803,Table1[[كود]:[الصنف]],3,0),"")</f>
        <v/>
      </c>
      <c r="G803" s="121" t="str">
        <f>IFERROR(INDEX(Table1[سعر البيع],MATCH(C803,Table1[كود],0)),"")</f>
        <v/>
      </c>
      <c r="I803" s="125" t="str">
        <f t="shared" si="85"/>
        <v/>
      </c>
      <c r="J803" s="35"/>
      <c r="L803" s="112">
        <f t="shared" si="86"/>
        <v>0</v>
      </c>
      <c r="N803" s="5" t="str">
        <f t="shared" si="87"/>
        <v/>
      </c>
      <c r="O803" s="91" t="str">
        <f t="shared" si="88"/>
        <v/>
      </c>
      <c r="P803" s="91" t="str">
        <f t="shared" si="89"/>
        <v/>
      </c>
      <c r="Q803" s="91" t="str">
        <f t="shared" si="90"/>
        <v/>
      </c>
      <c r="R803" s="7" t="str">
        <f t="shared" si="91"/>
        <v/>
      </c>
    </row>
    <row r="804" spans="1:18" ht="18.75" x14ac:dyDescent="0.25">
      <c r="A804" s="30"/>
      <c r="B804" s="59"/>
      <c r="C804" s="22"/>
      <c r="E804" s="23" t="str">
        <f>IFERROR(VLOOKUP(C804,Table1[[كود]:[الصنف]],3,0),"")</f>
        <v/>
      </c>
      <c r="G804" s="121" t="str">
        <f>IFERROR(INDEX(Table1[سعر البيع],MATCH(C804,Table1[كود],0)),"")</f>
        <v/>
      </c>
      <c r="I804" s="125" t="str">
        <f t="shared" si="85"/>
        <v/>
      </c>
      <c r="J804" s="35"/>
      <c r="L804" s="112">
        <f t="shared" si="86"/>
        <v>0</v>
      </c>
      <c r="N804" s="5" t="str">
        <f t="shared" si="87"/>
        <v/>
      </c>
      <c r="O804" s="91" t="str">
        <f t="shared" si="88"/>
        <v/>
      </c>
      <c r="P804" s="91" t="str">
        <f t="shared" si="89"/>
        <v/>
      </c>
      <c r="Q804" s="91" t="str">
        <f t="shared" si="90"/>
        <v/>
      </c>
      <c r="R804" s="7" t="str">
        <f t="shared" si="91"/>
        <v/>
      </c>
    </row>
    <row r="805" spans="1:18" ht="18.75" x14ac:dyDescent="0.25">
      <c r="A805" s="30"/>
      <c r="B805" s="59"/>
      <c r="C805" s="22"/>
      <c r="E805" s="23" t="str">
        <f>IFERROR(VLOOKUP(C805,Table1[[كود]:[الصنف]],3,0),"")</f>
        <v/>
      </c>
      <c r="G805" s="121" t="str">
        <f>IFERROR(INDEX(Table1[سعر البيع],MATCH(C805,Table1[كود],0)),"")</f>
        <v/>
      </c>
      <c r="I805" s="125" t="str">
        <f t="shared" si="85"/>
        <v/>
      </c>
      <c r="J805" s="35"/>
      <c r="L805" s="112">
        <f t="shared" si="86"/>
        <v>0</v>
      </c>
      <c r="N805" s="5" t="str">
        <f t="shared" si="87"/>
        <v/>
      </c>
      <c r="O805" s="91" t="str">
        <f t="shared" si="88"/>
        <v/>
      </c>
      <c r="P805" s="91" t="str">
        <f t="shared" si="89"/>
        <v/>
      </c>
      <c r="Q805" s="91" t="str">
        <f t="shared" si="90"/>
        <v/>
      </c>
      <c r="R805" s="7" t="str">
        <f t="shared" si="91"/>
        <v/>
      </c>
    </row>
    <row r="806" spans="1:18" ht="18.75" x14ac:dyDescent="0.25">
      <c r="A806" s="30"/>
      <c r="B806" s="59"/>
      <c r="C806" s="22"/>
      <c r="E806" s="23" t="str">
        <f>IFERROR(VLOOKUP(C806,Table1[[كود]:[الصنف]],3,0),"")</f>
        <v/>
      </c>
      <c r="G806" s="121" t="str">
        <f>IFERROR(INDEX(Table1[سعر البيع],MATCH(C806,Table1[كود],0)),"")</f>
        <v/>
      </c>
      <c r="I806" s="125" t="str">
        <f t="shared" si="85"/>
        <v/>
      </c>
      <c r="J806" s="35"/>
      <c r="L806" s="112">
        <f t="shared" si="86"/>
        <v>0</v>
      </c>
      <c r="N806" s="5" t="str">
        <f t="shared" si="87"/>
        <v/>
      </c>
      <c r="O806" s="91" t="str">
        <f t="shared" si="88"/>
        <v/>
      </c>
      <c r="P806" s="91" t="str">
        <f t="shared" si="89"/>
        <v/>
      </c>
      <c r="Q806" s="91" t="str">
        <f t="shared" si="90"/>
        <v/>
      </c>
      <c r="R806" s="7" t="str">
        <f t="shared" si="91"/>
        <v/>
      </c>
    </row>
    <row r="807" spans="1:18" ht="18.75" x14ac:dyDescent="0.25">
      <c r="A807" s="30"/>
      <c r="B807" s="59"/>
      <c r="C807" s="22"/>
      <c r="E807" s="23" t="str">
        <f>IFERROR(VLOOKUP(C807,Table1[[كود]:[الصنف]],3,0),"")</f>
        <v/>
      </c>
      <c r="G807" s="121" t="str">
        <f>IFERROR(INDEX(Table1[سعر البيع],MATCH(C807,Table1[كود],0)),"")</f>
        <v/>
      </c>
      <c r="I807" s="125" t="str">
        <f t="shared" si="85"/>
        <v/>
      </c>
      <c r="J807" s="35"/>
      <c r="L807" s="112">
        <f t="shared" si="86"/>
        <v>0</v>
      </c>
      <c r="N807" s="5" t="str">
        <f t="shared" si="87"/>
        <v/>
      </c>
      <c r="O807" s="91" t="str">
        <f t="shared" si="88"/>
        <v/>
      </c>
      <c r="P807" s="91" t="str">
        <f t="shared" si="89"/>
        <v/>
      </c>
      <c r="Q807" s="91" t="str">
        <f t="shared" si="90"/>
        <v/>
      </c>
      <c r="R807" s="7" t="str">
        <f t="shared" si="91"/>
        <v/>
      </c>
    </row>
    <row r="808" spans="1:18" ht="18.75" x14ac:dyDescent="0.25">
      <c r="A808" s="30"/>
      <c r="B808" s="59"/>
      <c r="C808" s="22"/>
      <c r="E808" s="23" t="str">
        <f>IFERROR(VLOOKUP(C808,Table1[[كود]:[الصنف]],3,0),"")</f>
        <v/>
      </c>
      <c r="G808" s="121" t="str">
        <f>IFERROR(INDEX(Table1[سعر البيع],MATCH(C808,Table1[كود],0)),"")</f>
        <v/>
      </c>
      <c r="I808" s="125" t="str">
        <f t="shared" ref="I808:I871" si="92">IFERROR((G808*F808)-H808,"")</f>
        <v/>
      </c>
      <c r="J808" s="35"/>
      <c r="L808" s="112">
        <f t="shared" si="86"/>
        <v>0</v>
      </c>
      <c r="N808" s="5" t="str">
        <f t="shared" si="87"/>
        <v/>
      </c>
      <c r="O808" s="91" t="str">
        <f t="shared" si="88"/>
        <v/>
      </c>
      <c r="P808" s="91" t="str">
        <f t="shared" si="89"/>
        <v/>
      </c>
      <c r="Q808" s="91" t="str">
        <f t="shared" si="90"/>
        <v/>
      </c>
      <c r="R808" s="7" t="str">
        <f t="shared" si="91"/>
        <v/>
      </c>
    </row>
    <row r="809" spans="1:18" ht="18.75" x14ac:dyDescent="0.25">
      <c r="A809" s="30"/>
      <c r="B809" s="59"/>
      <c r="C809" s="22"/>
      <c r="E809" s="23" t="str">
        <f>IFERROR(VLOOKUP(C809,Table1[[كود]:[الصنف]],3,0),"")</f>
        <v/>
      </c>
      <c r="G809" s="121" t="str">
        <f>IFERROR(INDEX(Table1[سعر البيع],MATCH(C809,Table1[كود],0)),"")</f>
        <v/>
      </c>
      <c r="I809" s="125" t="str">
        <f t="shared" si="92"/>
        <v/>
      </c>
      <c r="J809" s="35"/>
      <c r="L809" s="112">
        <f t="shared" ref="L809:L872" si="93">SUM(J809,K809/10,H809)</f>
        <v>0</v>
      </c>
      <c r="N809" s="5" t="str">
        <f t="shared" si="87"/>
        <v/>
      </c>
      <c r="O809" s="91" t="str">
        <f t="shared" si="88"/>
        <v/>
      </c>
      <c r="P809" s="91" t="str">
        <f t="shared" si="89"/>
        <v/>
      </c>
      <c r="Q809" s="91" t="str">
        <f t="shared" si="90"/>
        <v/>
      </c>
      <c r="R809" s="7" t="str">
        <f t="shared" si="91"/>
        <v/>
      </c>
    </row>
    <row r="810" spans="1:18" ht="18.75" x14ac:dyDescent="0.25">
      <c r="A810" s="30"/>
      <c r="B810" s="59"/>
      <c r="C810" s="22"/>
      <c r="E810" s="23" t="str">
        <f>IFERROR(VLOOKUP(C810,Table1[[كود]:[الصنف]],3,0),"")</f>
        <v/>
      </c>
      <c r="G810" s="121" t="str">
        <f>IFERROR(INDEX(Table1[سعر البيع],MATCH(C810,Table1[كود],0)),"")</f>
        <v/>
      </c>
      <c r="I810" s="125" t="str">
        <f t="shared" si="92"/>
        <v/>
      </c>
      <c r="J810" s="35"/>
      <c r="L810" s="112">
        <f t="shared" si="93"/>
        <v>0</v>
      </c>
      <c r="N810" s="5" t="str">
        <f t="shared" si="87"/>
        <v/>
      </c>
      <c r="O810" s="91" t="str">
        <f t="shared" si="88"/>
        <v/>
      </c>
      <c r="P810" s="91" t="str">
        <f t="shared" si="89"/>
        <v/>
      </c>
      <c r="Q810" s="91" t="str">
        <f t="shared" si="90"/>
        <v/>
      </c>
      <c r="R810" s="7" t="str">
        <f t="shared" si="91"/>
        <v/>
      </c>
    </row>
    <row r="811" spans="1:18" ht="18.75" x14ac:dyDescent="0.25">
      <c r="A811" s="30"/>
      <c r="B811" s="59"/>
      <c r="C811" s="22"/>
      <c r="E811" s="23" t="str">
        <f>IFERROR(VLOOKUP(C811,Table1[[كود]:[الصنف]],3,0),"")</f>
        <v/>
      </c>
      <c r="G811" s="121" t="str">
        <f>IFERROR(INDEX(Table1[سعر البيع],MATCH(C811,Table1[كود],0)),"")</f>
        <v/>
      </c>
      <c r="I811" s="125" t="str">
        <f t="shared" si="92"/>
        <v/>
      </c>
      <c r="J811" s="35"/>
      <c r="L811" s="112">
        <f t="shared" si="93"/>
        <v>0</v>
      </c>
      <c r="N811" s="5" t="str">
        <f t="shared" si="87"/>
        <v/>
      </c>
      <c r="O811" s="91" t="str">
        <f t="shared" si="88"/>
        <v/>
      </c>
      <c r="P811" s="91" t="str">
        <f t="shared" si="89"/>
        <v/>
      </c>
      <c r="Q811" s="91" t="str">
        <f t="shared" si="90"/>
        <v/>
      </c>
      <c r="R811" s="7" t="str">
        <f t="shared" si="91"/>
        <v/>
      </c>
    </row>
    <row r="812" spans="1:18" ht="18.75" x14ac:dyDescent="0.25">
      <c r="A812" s="30"/>
      <c r="B812" s="59"/>
      <c r="C812" s="22"/>
      <c r="E812" s="23" t="str">
        <f>IFERROR(VLOOKUP(C812,Table1[[كود]:[الصنف]],3,0),"")</f>
        <v/>
      </c>
      <c r="G812" s="121" t="str">
        <f>IFERROR(INDEX(Table1[سعر البيع],MATCH(C812,Table1[كود],0)),"")</f>
        <v/>
      </c>
      <c r="I812" s="125" t="str">
        <f t="shared" si="92"/>
        <v/>
      </c>
      <c r="J812" s="35"/>
      <c r="L812" s="112">
        <f t="shared" si="93"/>
        <v>0</v>
      </c>
      <c r="N812" s="5" t="str">
        <f t="shared" si="87"/>
        <v/>
      </c>
      <c r="O812" s="91" t="str">
        <f t="shared" si="88"/>
        <v/>
      </c>
      <c r="P812" s="91" t="str">
        <f t="shared" si="89"/>
        <v/>
      </c>
      <c r="Q812" s="91" t="str">
        <f t="shared" si="90"/>
        <v/>
      </c>
      <c r="R812" s="7" t="str">
        <f t="shared" si="91"/>
        <v/>
      </c>
    </row>
    <row r="813" spans="1:18" ht="18.75" x14ac:dyDescent="0.25">
      <c r="A813" s="30"/>
      <c r="B813" s="59"/>
      <c r="C813" s="22"/>
      <c r="E813" s="23" t="str">
        <f>IFERROR(VLOOKUP(C813,Table1[[كود]:[الصنف]],3,0),"")</f>
        <v/>
      </c>
      <c r="G813" s="121" t="str">
        <f>IFERROR(INDEX(Table1[سعر البيع],MATCH(C813,Table1[كود],0)),"")</f>
        <v/>
      </c>
      <c r="I813" s="125" t="str">
        <f t="shared" si="92"/>
        <v/>
      </c>
      <c r="J813" s="35"/>
      <c r="L813" s="112">
        <f t="shared" si="93"/>
        <v>0</v>
      </c>
      <c r="N813" s="5" t="str">
        <f t="shared" si="87"/>
        <v/>
      </c>
      <c r="O813" s="91" t="str">
        <f t="shared" si="88"/>
        <v/>
      </c>
      <c r="P813" s="91" t="str">
        <f t="shared" si="89"/>
        <v/>
      </c>
      <c r="Q813" s="91" t="str">
        <f t="shared" si="90"/>
        <v/>
      </c>
      <c r="R813" s="7" t="str">
        <f t="shared" si="91"/>
        <v/>
      </c>
    </row>
    <row r="814" spans="1:18" ht="18.75" x14ac:dyDescent="0.25">
      <c r="A814" s="30"/>
      <c r="B814" s="59"/>
      <c r="C814" s="22"/>
      <c r="E814" s="23" t="str">
        <f>IFERROR(VLOOKUP(C814,Table1[[كود]:[الصنف]],3,0),"")</f>
        <v/>
      </c>
      <c r="G814" s="121" t="str">
        <f>IFERROR(INDEX(Table1[سعر البيع],MATCH(C814,Table1[كود],0)),"")</f>
        <v/>
      </c>
      <c r="I814" s="125" t="str">
        <f t="shared" si="92"/>
        <v/>
      </c>
      <c r="J814" s="35"/>
      <c r="L814" s="112">
        <f t="shared" si="93"/>
        <v>0</v>
      </c>
      <c r="N814" s="5" t="str">
        <f t="shared" si="87"/>
        <v/>
      </c>
      <c r="O814" s="91" t="str">
        <f t="shared" si="88"/>
        <v/>
      </c>
      <c r="P814" s="91" t="str">
        <f t="shared" si="89"/>
        <v/>
      </c>
      <c r="Q814" s="91" t="str">
        <f t="shared" si="90"/>
        <v/>
      </c>
      <c r="R814" s="7" t="str">
        <f t="shared" si="91"/>
        <v/>
      </c>
    </row>
    <row r="815" spans="1:18" ht="18.75" x14ac:dyDescent="0.25">
      <c r="A815" s="30"/>
      <c r="B815" s="59"/>
      <c r="C815" s="22"/>
      <c r="E815" s="23" t="str">
        <f>IFERROR(VLOOKUP(C815,Table1[[كود]:[الصنف]],3,0),"")</f>
        <v/>
      </c>
      <c r="G815" s="121" t="str">
        <f>IFERROR(INDEX(Table1[سعر البيع],MATCH(C815,Table1[كود],0)),"")</f>
        <v/>
      </c>
      <c r="I815" s="125" t="str">
        <f t="shared" si="92"/>
        <v/>
      </c>
      <c r="J815" s="35"/>
      <c r="L815" s="112">
        <f t="shared" si="93"/>
        <v>0</v>
      </c>
      <c r="N815" s="5" t="str">
        <f t="shared" si="87"/>
        <v/>
      </c>
      <c r="O815" s="91" t="str">
        <f t="shared" si="88"/>
        <v/>
      </c>
      <c r="P815" s="91" t="str">
        <f t="shared" si="89"/>
        <v/>
      </c>
      <c r="Q815" s="91" t="str">
        <f t="shared" si="90"/>
        <v/>
      </c>
      <c r="R815" s="7" t="str">
        <f t="shared" si="91"/>
        <v/>
      </c>
    </row>
    <row r="816" spans="1:18" ht="18.75" x14ac:dyDescent="0.25">
      <c r="A816" s="30"/>
      <c r="B816" s="59"/>
      <c r="C816" s="22"/>
      <c r="E816" s="23" t="str">
        <f>IFERROR(VLOOKUP(C816,Table1[[كود]:[الصنف]],3,0),"")</f>
        <v/>
      </c>
      <c r="G816" s="121" t="str">
        <f>IFERROR(INDEX(Table1[سعر البيع],MATCH(C816,Table1[كود],0)),"")</f>
        <v/>
      </c>
      <c r="I816" s="125" t="str">
        <f t="shared" si="92"/>
        <v/>
      </c>
      <c r="J816" s="35"/>
      <c r="L816" s="112">
        <f t="shared" si="93"/>
        <v>0</v>
      </c>
      <c r="N816" s="5" t="str">
        <f t="shared" si="87"/>
        <v/>
      </c>
      <c r="O816" s="91" t="str">
        <f t="shared" si="88"/>
        <v/>
      </c>
      <c r="P816" s="91" t="str">
        <f t="shared" si="89"/>
        <v/>
      </c>
      <c r="Q816" s="91" t="str">
        <f t="shared" si="90"/>
        <v/>
      </c>
      <c r="R816" s="7" t="str">
        <f t="shared" si="91"/>
        <v/>
      </c>
    </row>
    <row r="817" spans="1:18" ht="18.75" x14ac:dyDescent="0.25">
      <c r="A817" s="30"/>
      <c r="B817" s="59"/>
      <c r="C817" s="22"/>
      <c r="E817" s="23" t="str">
        <f>IFERROR(VLOOKUP(C817,Table1[[كود]:[الصنف]],3,0),"")</f>
        <v/>
      </c>
      <c r="G817" s="121" t="str">
        <f>IFERROR(INDEX(Table1[سعر البيع],MATCH(C817,Table1[كود],0)),"")</f>
        <v/>
      </c>
      <c r="I817" s="125" t="str">
        <f t="shared" si="92"/>
        <v/>
      </c>
      <c r="J817" s="35"/>
      <c r="L817" s="112">
        <f t="shared" si="93"/>
        <v>0</v>
      </c>
      <c r="N817" s="5" t="str">
        <f t="shared" si="87"/>
        <v/>
      </c>
      <c r="O817" s="91" t="str">
        <f t="shared" si="88"/>
        <v/>
      </c>
      <c r="P817" s="91" t="str">
        <f t="shared" si="89"/>
        <v/>
      </c>
      <c r="Q817" s="91" t="str">
        <f t="shared" si="90"/>
        <v/>
      </c>
      <c r="R817" s="7" t="str">
        <f t="shared" si="91"/>
        <v/>
      </c>
    </row>
    <row r="818" spans="1:18" ht="18.75" x14ac:dyDescent="0.25">
      <c r="A818" s="30"/>
      <c r="B818" s="59"/>
      <c r="C818" s="22"/>
      <c r="E818" s="23" t="str">
        <f>IFERROR(VLOOKUP(C818,Table1[[كود]:[الصنف]],3,0),"")</f>
        <v/>
      </c>
      <c r="G818" s="121" t="str">
        <f>IFERROR(INDEX(Table1[سعر البيع],MATCH(C818,Table1[كود],0)),"")</f>
        <v/>
      </c>
      <c r="I818" s="125" t="str">
        <f t="shared" si="92"/>
        <v/>
      </c>
      <c r="J818" s="35"/>
      <c r="L818" s="112">
        <f t="shared" si="93"/>
        <v>0</v>
      </c>
      <c r="N818" s="5" t="str">
        <f t="shared" si="87"/>
        <v/>
      </c>
      <c r="O818" s="91" t="str">
        <f t="shared" si="88"/>
        <v/>
      </c>
      <c r="P818" s="91" t="str">
        <f t="shared" si="89"/>
        <v/>
      </c>
      <c r="Q818" s="91" t="str">
        <f t="shared" si="90"/>
        <v/>
      </c>
      <c r="R818" s="7" t="str">
        <f t="shared" si="91"/>
        <v/>
      </c>
    </row>
    <row r="819" spans="1:18" ht="18.75" x14ac:dyDescent="0.25">
      <c r="A819" s="30"/>
      <c r="B819" s="59"/>
      <c r="C819" s="22"/>
      <c r="E819" s="23" t="str">
        <f>IFERROR(VLOOKUP(C819,Table1[[كود]:[الصنف]],3,0),"")</f>
        <v/>
      </c>
      <c r="G819" s="121" t="str">
        <f>IFERROR(INDEX(Table1[سعر البيع],MATCH(C819,Table1[كود],0)),"")</f>
        <v/>
      </c>
      <c r="I819" s="125" t="str">
        <f t="shared" si="92"/>
        <v/>
      </c>
      <c r="J819" s="35"/>
      <c r="L819" s="112">
        <f t="shared" si="93"/>
        <v>0</v>
      </c>
      <c r="N819" s="5" t="str">
        <f t="shared" si="87"/>
        <v/>
      </c>
      <c r="O819" s="91" t="str">
        <f t="shared" si="88"/>
        <v/>
      </c>
      <c r="P819" s="91" t="str">
        <f t="shared" si="89"/>
        <v/>
      </c>
      <c r="Q819" s="91" t="str">
        <f t="shared" si="90"/>
        <v/>
      </c>
      <c r="R819" s="7" t="str">
        <f t="shared" si="91"/>
        <v/>
      </c>
    </row>
    <row r="820" spans="1:18" ht="18.75" x14ac:dyDescent="0.25">
      <c r="A820" s="30"/>
      <c r="B820" s="59"/>
      <c r="C820" s="22"/>
      <c r="E820" s="23" t="str">
        <f>IFERROR(VLOOKUP(C820,Table1[[كود]:[الصنف]],3,0),"")</f>
        <v/>
      </c>
      <c r="G820" s="121" t="str">
        <f>IFERROR(INDEX(Table1[سعر البيع],MATCH(C820,Table1[كود],0)),"")</f>
        <v/>
      </c>
      <c r="I820" s="125" t="str">
        <f t="shared" si="92"/>
        <v/>
      </c>
      <c r="J820" s="35"/>
      <c r="L820" s="112">
        <f t="shared" si="93"/>
        <v>0</v>
      </c>
      <c r="N820" s="5" t="str">
        <f t="shared" si="87"/>
        <v/>
      </c>
      <c r="O820" s="91" t="str">
        <f t="shared" si="88"/>
        <v/>
      </c>
      <c r="P820" s="91" t="str">
        <f t="shared" si="89"/>
        <v/>
      </c>
      <c r="Q820" s="91" t="str">
        <f t="shared" si="90"/>
        <v/>
      </c>
      <c r="R820" s="7" t="str">
        <f t="shared" si="91"/>
        <v/>
      </c>
    </row>
    <row r="821" spans="1:18" ht="18.75" x14ac:dyDescent="0.25">
      <c r="A821" s="30"/>
      <c r="B821" s="59"/>
      <c r="C821" s="22"/>
      <c r="E821" s="23" t="str">
        <f>IFERROR(VLOOKUP(C821,Table1[[كود]:[الصنف]],3,0),"")</f>
        <v/>
      </c>
      <c r="G821" s="121" t="str">
        <f>IFERROR(INDEX(Table1[سعر البيع],MATCH(C821,Table1[كود],0)),"")</f>
        <v/>
      </c>
      <c r="I821" s="125" t="str">
        <f t="shared" si="92"/>
        <v/>
      </c>
      <c r="J821" s="35"/>
      <c r="L821" s="112">
        <f t="shared" si="93"/>
        <v>0</v>
      </c>
      <c r="N821" s="5" t="str">
        <f t="shared" si="87"/>
        <v/>
      </c>
      <c r="O821" s="91" t="str">
        <f t="shared" si="88"/>
        <v/>
      </c>
      <c r="P821" s="91" t="str">
        <f t="shared" si="89"/>
        <v/>
      </c>
      <c r="Q821" s="91" t="str">
        <f t="shared" si="90"/>
        <v/>
      </c>
      <c r="R821" s="7" t="str">
        <f t="shared" si="91"/>
        <v/>
      </c>
    </row>
    <row r="822" spans="1:18" ht="18.75" x14ac:dyDescent="0.25">
      <c r="A822" s="30"/>
      <c r="B822" s="59"/>
      <c r="C822" s="22"/>
      <c r="E822" s="23" t="str">
        <f>IFERROR(VLOOKUP(C822,Table1[[كود]:[الصنف]],3,0),"")</f>
        <v/>
      </c>
      <c r="G822" s="121" t="str">
        <f>IFERROR(INDEX(Table1[سعر البيع],MATCH(C822,Table1[كود],0)),"")</f>
        <v/>
      </c>
      <c r="I822" s="125" t="str">
        <f t="shared" si="92"/>
        <v/>
      </c>
      <c r="J822" s="35"/>
      <c r="L822" s="112">
        <f t="shared" si="93"/>
        <v>0</v>
      </c>
      <c r="N822" s="5" t="str">
        <f t="shared" si="87"/>
        <v/>
      </c>
      <c r="O822" s="91" t="str">
        <f t="shared" si="88"/>
        <v/>
      </c>
      <c r="P822" s="91" t="str">
        <f t="shared" si="89"/>
        <v/>
      </c>
      <c r="Q822" s="91" t="str">
        <f t="shared" si="90"/>
        <v/>
      </c>
      <c r="R822" s="7" t="str">
        <f t="shared" si="91"/>
        <v/>
      </c>
    </row>
    <row r="823" spans="1:18" ht="18.75" x14ac:dyDescent="0.25">
      <c r="A823" s="30"/>
      <c r="B823" s="59"/>
      <c r="C823" s="22"/>
      <c r="E823" s="23" t="str">
        <f>IFERROR(VLOOKUP(C823,Table1[[كود]:[الصنف]],3,0),"")</f>
        <v/>
      </c>
      <c r="G823" s="121" t="str">
        <f>IFERROR(INDEX(Table1[سعر البيع],MATCH(C823,Table1[كود],0)),"")</f>
        <v/>
      </c>
      <c r="I823" s="125" t="str">
        <f t="shared" si="92"/>
        <v/>
      </c>
      <c r="J823" s="35"/>
      <c r="L823" s="112">
        <f t="shared" si="93"/>
        <v>0</v>
      </c>
      <c r="N823" s="5" t="str">
        <f t="shared" si="87"/>
        <v/>
      </c>
      <c r="O823" s="91" t="str">
        <f t="shared" si="88"/>
        <v/>
      </c>
      <c r="P823" s="91" t="str">
        <f t="shared" si="89"/>
        <v/>
      </c>
      <c r="Q823" s="91" t="str">
        <f t="shared" si="90"/>
        <v/>
      </c>
      <c r="R823" s="7" t="str">
        <f t="shared" si="91"/>
        <v/>
      </c>
    </row>
    <row r="824" spans="1:18" ht="18.75" x14ac:dyDescent="0.25">
      <c r="A824" s="30"/>
      <c r="B824" s="59"/>
      <c r="C824" s="22"/>
      <c r="G824" s="121" t="str">
        <f>IFERROR(INDEX(Table1[سعر البيع],MATCH(C824,Table1[كود],0)),"")</f>
        <v/>
      </c>
      <c r="I824" s="125" t="str">
        <f t="shared" si="92"/>
        <v/>
      </c>
      <c r="J824" s="35"/>
      <c r="L824" s="112">
        <f t="shared" si="93"/>
        <v>0</v>
      </c>
      <c r="N824" s="5" t="str">
        <f t="shared" si="87"/>
        <v/>
      </c>
      <c r="O824" s="91" t="str">
        <f t="shared" si="88"/>
        <v/>
      </c>
      <c r="P824" s="91" t="str">
        <f t="shared" si="89"/>
        <v/>
      </c>
      <c r="Q824" s="91" t="str">
        <f t="shared" si="90"/>
        <v/>
      </c>
      <c r="R824" s="7" t="str">
        <f t="shared" si="91"/>
        <v/>
      </c>
    </row>
    <row r="825" spans="1:18" ht="18.75" x14ac:dyDescent="0.25">
      <c r="A825" s="30"/>
      <c r="B825" s="59"/>
      <c r="C825" s="22"/>
      <c r="G825" s="121" t="str">
        <f>IFERROR(INDEX(Table1[سعر البيع],MATCH(C825,Table1[كود],0)),"")</f>
        <v/>
      </c>
      <c r="I825" s="125" t="str">
        <f t="shared" si="92"/>
        <v/>
      </c>
      <c r="J825" s="35"/>
      <c r="L825" s="112">
        <f t="shared" si="93"/>
        <v>0</v>
      </c>
      <c r="N825" s="5" t="str">
        <f t="shared" si="87"/>
        <v/>
      </c>
      <c r="O825" s="91" t="str">
        <f t="shared" si="88"/>
        <v/>
      </c>
      <c r="P825" s="91" t="str">
        <f t="shared" si="89"/>
        <v/>
      </c>
      <c r="Q825" s="91" t="str">
        <f t="shared" si="90"/>
        <v/>
      </c>
      <c r="R825" s="7" t="str">
        <f t="shared" si="91"/>
        <v/>
      </c>
    </row>
    <row r="826" spans="1:18" ht="18.75" x14ac:dyDescent="0.25">
      <c r="A826" s="30"/>
      <c r="B826" s="59"/>
      <c r="C826" s="22"/>
      <c r="G826" s="121" t="str">
        <f>IFERROR(INDEX(Table1[سعر البيع],MATCH(C826,Table1[كود],0)),"")</f>
        <v/>
      </c>
      <c r="I826" s="125" t="str">
        <f t="shared" si="92"/>
        <v/>
      </c>
      <c r="J826" s="35"/>
      <c r="L826" s="112">
        <f t="shared" si="93"/>
        <v>0</v>
      </c>
      <c r="N826" s="5" t="str">
        <f t="shared" si="87"/>
        <v/>
      </c>
      <c r="O826" s="91" t="str">
        <f t="shared" si="88"/>
        <v/>
      </c>
      <c r="P826" s="91" t="str">
        <f t="shared" si="89"/>
        <v/>
      </c>
      <c r="Q826" s="91" t="str">
        <f t="shared" si="90"/>
        <v/>
      </c>
      <c r="R826" s="7" t="str">
        <f t="shared" si="91"/>
        <v/>
      </c>
    </row>
    <row r="827" spans="1:18" ht="18.75" x14ac:dyDescent="0.25">
      <c r="A827" s="30"/>
      <c r="B827" s="59"/>
      <c r="C827" s="22"/>
      <c r="G827" s="121" t="str">
        <f>IFERROR(INDEX(Table1[سعر البيع],MATCH(C827,Table1[كود],0)),"")</f>
        <v/>
      </c>
      <c r="I827" s="125" t="str">
        <f t="shared" si="92"/>
        <v/>
      </c>
      <c r="J827" s="35"/>
      <c r="L827" s="112">
        <f t="shared" si="93"/>
        <v>0</v>
      </c>
      <c r="N827" s="5" t="str">
        <f t="shared" si="87"/>
        <v/>
      </c>
      <c r="O827" s="91" t="str">
        <f t="shared" si="88"/>
        <v/>
      </c>
      <c r="P827" s="91" t="str">
        <f t="shared" si="89"/>
        <v/>
      </c>
      <c r="Q827" s="91" t="str">
        <f t="shared" si="90"/>
        <v/>
      </c>
      <c r="R827" s="7" t="str">
        <f t="shared" si="91"/>
        <v/>
      </c>
    </row>
    <row r="828" spans="1:18" ht="18.75" x14ac:dyDescent="0.25">
      <c r="A828" s="30"/>
      <c r="B828" s="59"/>
      <c r="C828" s="22"/>
      <c r="G828" s="121" t="str">
        <f>IFERROR(INDEX(Table1[سعر البيع],MATCH(C828,Table1[كود],0)),"")</f>
        <v/>
      </c>
      <c r="I828" s="125" t="str">
        <f t="shared" si="92"/>
        <v/>
      </c>
      <c r="J828" s="35"/>
      <c r="L828" s="112">
        <f t="shared" si="93"/>
        <v>0</v>
      </c>
      <c r="N828" s="5" t="str">
        <f t="shared" si="87"/>
        <v/>
      </c>
      <c r="O828" s="91" t="str">
        <f t="shared" si="88"/>
        <v/>
      </c>
      <c r="P828" s="91" t="str">
        <f t="shared" si="89"/>
        <v/>
      </c>
      <c r="Q828" s="91" t="str">
        <f t="shared" si="90"/>
        <v/>
      </c>
      <c r="R828" s="7" t="str">
        <f t="shared" si="91"/>
        <v/>
      </c>
    </row>
    <row r="829" spans="1:18" ht="18.75" x14ac:dyDescent="0.25">
      <c r="A829" s="30"/>
      <c r="B829" s="59"/>
      <c r="C829" s="22"/>
      <c r="G829" s="121" t="str">
        <f>IFERROR(INDEX(Table1[سعر البيع],MATCH(C829,Table1[كود],0)),"")</f>
        <v/>
      </c>
      <c r="I829" s="125" t="str">
        <f t="shared" si="92"/>
        <v/>
      </c>
      <c r="J829" s="35"/>
      <c r="L829" s="112">
        <f t="shared" si="93"/>
        <v>0</v>
      </c>
      <c r="N829" s="5" t="str">
        <f t="shared" si="87"/>
        <v/>
      </c>
      <c r="O829" s="91" t="str">
        <f t="shared" si="88"/>
        <v/>
      </c>
      <c r="P829" s="91" t="str">
        <f t="shared" si="89"/>
        <v/>
      </c>
      <c r="Q829" s="91" t="str">
        <f t="shared" si="90"/>
        <v/>
      </c>
      <c r="R829" s="7" t="str">
        <f t="shared" si="91"/>
        <v/>
      </c>
    </row>
    <row r="830" spans="1:18" ht="18.75" x14ac:dyDescent="0.25">
      <c r="A830" s="30"/>
      <c r="B830" s="59"/>
      <c r="C830" s="22"/>
      <c r="G830" s="121" t="str">
        <f>IFERROR(INDEX(Table1[سعر البيع],MATCH(C830,Table1[كود],0)),"")</f>
        <v/>
      </c>
      <c r="I830" s="125" t="str">
        <f t="shared" si="92"/>
        <v/>
      </c>
      <c r="J830" s="35"/>
      <c r="L830" s="112">
        <f t="shared" si="93"/>
        <v>0</v>
      </c>
      <c r="N830" s="5" t="str">
        <f t="shared" si="87"/>
        <v/>
      </c>
      <c r="O830" s="91" t="str">
        <f t="shared" si="88"/>
        <v/>
      </c>
      <c r="P830" s="91" t="str">
        <f t="shared" si="89"/>
        <v/>
      </c>
      <c r="Q830" s="91" t="str">
        <f t="shared" si="90"/>
        <v/>
      </c>
      <c r="R830" s="7" t="str">
        <f t="shared" si="91"/>
        <v/>
      </c>
    </row>
    <row r="831" spans="1:18" ht="18.75" x14ac:dyDescent="0.25">
      <c r="A831" s="30"/>
      <c r="B831" s="59"/>
      <c r="C831" s="22"/>
      <c r="G831" s="121" t="str">
        <f>IFERROR(INDEX(Table1[سعر البيع],MATCH(C831,Table1[كود],0)),"")</f>
        <v/>
      </c>
      <c r="I831" s="125" t="str">
        <f t="shared" si="92"/>
        <v/>
      </c>
      <c r="J831" s="35"/>
      <c r="L831" s="112">
        <f t="shared" si="93"/>
        <v>0</v>
      </c>
      <c r="N831" s="5" t="str">
        <f t="shared" si="87"/>
        <v/>
      </c>
      <c r="O831" s="91" t="str">
        <f t="shared" si="88"/>
        <v/>
      </c>
      <c r="P831" s="91" t="str">
        <f t="shared" si="89"/>
        <v/>
      </c>
      <c r="Q831" s="91" t="str">
        <f t="shared" si="90"/>
        <v/>
      </c>
      <c r="R831" s="7" t="str">
        <f t="shared" si="91"/>
        <v/>
      </c>
    </row>
    <row r="832" spans="1:18" ht="18.75" x14ac:dyDescent="0.25">
      <c r="A832" s="30"/>
      <c r="B832" s="59"/>
      <c r="C832" s="22"/>
      <c r="G832" s="121" t="str">
        <f>IFERROR(INDEX(Table1[سعر البيع],MATCH(C832,Table1[كود],0)),"")</f>
        <v/>
      </c>
      <c r="I832" s="125" t="str">
        <f t="shared" si="92"/>
        <v/>
      </c>
      <c r="J832" s="35"/>
      <c r="L832" s="112">
        <f t="shared" si="93"/>
        <v>0</v>
      </c>
      <c r="N832" s="5" t="str">
        <f t="shared" si="87"/>
        <v/>
      </c>
      <c r="O832" s="91" t="str">
        <f t="shared" si="88"/>
        <v/>
      </c>
      <c r="P832" s="91" t="str">
        <f t="shared" si="89"/>
        <v/>
      </c>
      <c r="Q832" s="91" t="str">
        <f t="shared" si="90"/>
        <v/>
      </c>
      <c r="R832" s="7" t="str">
        <f t="shared" si="91"/>
        <v/>
      </c>
    </row>
    <row r="833" spans="1:18" ht="18.75" x14ac:dyDescent="0.25">
      <c r="A833" s="30"/>
      <c r="B833" s="59"/>
      <c r="C833" s="22"/>
      <c r="G833" s="121" t="str">
        <f>IFERROR(INDEX(Table1[سعر البيع],MATCH(C833,Table1[كود],0)),"")</f>
        <v/>
      </c>
      <c r="I833" s="125" t="str">
        <f t="shared" si="92"/>
        <v/>
      </c>
      <c r="J833" s="35"/>
      <c r="L833" s="112">
        <f t="shared" si="93"/>
        <v>0</v>
      </c>
      <c r="N833" s="5" t="str">
        <f t="shared" si="87"/>
        <v/>
      </c>
      <c r="O833" s="91" t="str">
        <f t="shared" si="88"/>
        <v/>
      </c>
      <c r="P833" s="91" t="str">
        <f t="shared" si="89"/>
        <v/>
      </c>
      <c r="Q833" s="91" t="str">
        <f t="shared" si="90"/>
        <v/>
      </c>
      <c r="R833" s="7" t="str">
        <f t="shared" si="91"/>
        <v/>
      </c>
    </row>
    <row r="834" spans="1:18" ht="18.75" x14ac:dyDescent="0.25">
      <c r="A834" s="30"/>
      <c r="B834" s="59"/>
      <c r="C834" s="22"/>
      <c r="G834" s="121" t="str">
        <f>IFERROR(INDEX(Table1[سعر البيع],MATCH(C834,Table1[كود],0)),"")</f>
        <v/>
      </c>
      <c r="I834" s="125" t="str">
        <f t="shared" si="92"/>
        <v/>
      </c>
      <c r="J834" s="35"/>
      <c r="L834" s="112">
        <f t="shared" si="93"/>
        <v>0</v>
      </c>
      <c r="N834" s="5" t="str">
        <f t="shared" ref="N834:N897" si="94">IFERROR(VLOOKUP(M834,Ctable,2,0),"")</f>
        <v/>
      </c>
      <c r="O834" s="91" t="str">
        <f t="shared" ref="O834:O897" si="95">IFERROR(VLOOKUP(M834,Ctable,3,0),"")</f>
        <v/>
      </c>
      <c r="P834" s="91" t="str">
        <f t="shared" ref="P834:P897" si="96">IFERROR(VLOOKUP(M834,Ctable,6,0),"")</f>
        <v/>
      </c>
      <c r="Q834" s="91" t="str">
        <f t="shared" ref="Q834:Q897" si="97">IFERROR(VLOOKUP(M834,Ctable,7,0),"")</f>
        <v/>
      </c>
      <c r="R834" s="7" t="str">
        <f t="shared" ref="R834:R897" si="98">IFERROR(VLOOKUP(M834,Ctable,4,0),"")</f>
        <v/>
      </c>
    </row>
    <row r="835" spans="1:18" ht="18.75" x14ac:dyDescent="0.25">
      <c r="A835" s="30"/>
      <c r="B835" s="59"/>
      <c r="C835" s="22"/>
      <c r="G835" s="121" t="str">
        <f>IFERROR(INDEX(Table1[سعر البيع],MATCH(C835,Table1[كود],0)),"")</f>
        <v/>
      </c>
      <c r="I835" s="125" t="str">
        <f t="shared" si="92"/>
        <v/>
      </c>
      <c r="J835" s="35"/>
      <c r="L835" s="112">
        <f t="shared" si="93"/>
        <v>0</v>
      </c>
      <c r="N835" s="5" t="str">
        <f t="shared" si="94"/>
        <v/>
      </c>
      <c r="O835" s="91" t="str">
        <f t="shared" si="95"/>
        <v/>
      </c>
      <c r="P835" s="91" t="str">
        <f t="shared" si="96"/>
        <v/>
      </c>
      <c r="Q835" s="91" t="str">
        <f t="shared" si="97"/>
        <v/>
      </c>
      <c r="R835" s="7" t="str">
        <f t="shared" si="98"/>
        <v/>
      </c>
    </row>
    <row r="836" spans="1:18" ht="18.75" x14ac:dyDescent="0.25">
      <c r="A836" s="30"/>
      <c r="B836" s="59"/>
      <c r="C836" s="22"/>
      <c r="G836" s="121" t="str">
        <f>IFERROR(INDEX(Table1[سعر البيع],MATCH(C836,Table1[كود],0)),"")</f>
        <v/>
      </c>
      <c r="I836" s="125" t="str">
        <f t="shared" si="92"/>
        <v/>
      </c>
      <c r="J836" s="35"/>
      <c r="L836" s="112">
        <f t="shared" si="93"/>
        <v>0</v>
      </c>
      <c r="N836" s="5" t="str">
        <f t="shared" si="94"/>
        <v/>
      </c>
      <c r="O836" s="91" t="str">
        <f t="shared" si="95"/>
        <v/>
      </c>
      <c r="P836" s="91" t="str">
        <f t="shared" si="96"/>
        <v/>
      </c>
      <c r="Q836" s="91" t="str">
        <f t="shared" si="97"/>
        <v/>
      </c>
      <c r="R836" s="7" t="str">
        <f t="shared" si="98"/>
        <v/>
      </c>
    </row>
    <row r="837" spans="1:18" ht="18.75" x14ac:dyDescent="0.25">
      <c r="A837" s="30"/>
      <c r="B837" s="59"/>
      <c r="C837" s="22"/>
      <c r="G837" s="121" t="str">
        <f>IFERROR(INDEX(Table1[سعر البيع],MATCH(C837,Table1[كود],0)),"")</f>
        <v/>
      </c>
      <c r="I837" s="125" t="str">
        <f t="shared" si="92"/>
        <v/>
      </c>
      <c r="J837" s="35"/>
      <c r="L837" s="112">
        <f t="shared" si="93"/>
        <v>0</v>
      </c>
      <c r="N837" s="5" t="str">
        <f t="shared" si="94"/>
        <v/>
      </c>
      <c r="O837" s="91" t="str">
        <f t="shared" si="95"/>
        <v/>
      </c>
      <c r="P837" s="91" t="str">
        <f t="shared" si="96"/>
        <v/>
      </c>
      <c r="Q837" s="91" t="str">
        <f t="shared" si="97"/>
        <v/>
      </c>
      <c r="R837" s="7" t="str">
        <f t="shared" si="98"/>
        <v/>
      </c>
    </row>
    <row r="838" spans="1:18" ht="18.75" x14ac:dyDescent="0.25">
      <c r="A838" s="30"/>
      <c r="B838" s="59"/>
      <c r="C838" s="22"/>
      <c r="G838" s="121" t="str">
        <f>IFERROR(INDEX(Table1[سعر البيع],MATCH(C838,Table1[كود],0)),"")</f>
        <v/>
      </c>
      <c r="I838" s="125" t="str">
        <f t="shared" si="92"/>
        <v/>
      </c>
      <c r="J838" s="35"/>
      <c r="L838" s="112">
        <f t="shared" si="93"/>
        <v>0</v>
      </c>
      <c r="N838" s="5" t="str">
        <f t="shared" si="94"/>
        <v/>
      </c>
      <c r="O838" s="91" t="str">
        <f t="shared" si="95"/>
        <v/>
      </c>
      <c r="P838" s="91" t="str">
        <f t="shared" si="96"/>
        <v/>
      </c>
      <c r="Q838" s="91" t="str">
        <f t="shared" si="97"/>
        <v/>
      </c>
      <c r="R838" s="7" t="str">
        <f t="shared" si="98"/>
        <v/>
      </c>
    </row>
    <row r="839" spans="1:18" ht="18.75" x14ac:dyDescent="0.25">
      <c r="A839" s="30"/>
      <c r="B839" s="59"/>
      <c r="C839" s="22"/>
      <c r="G839" s="121" t="str">
        <f>IFERROR(INDEX(Table1[سعر البيع],MATCH(C839,Table1[كود],0)),"")</f>
        <v/>
      </c>
      <c r="I839" s="125" t="str">
        <f t="shared" si="92"/>
        <v/>
      </c>
      <c r="J839" s="35"/>
      <c r="L839" s="112">
        <f t="shared" si="93"/>
        <v>0</v>
      </c>
      <c r="N839" s="5" t="str">
        <f t="shared" si="94"/>
        <v/>
      </c>
      <c r="O839" s="91" t="str">
        <f t="shared" si="95"/>
        <v/>
      </c>
      <c r="P839" s="91" t="str">
        <f t="shared" si="96"/>
        <v/>
      </c>
      <c r="Q839" s="91" t="str">
        <f t="shared" si="97"/>
        <v/>
      </c>
      <c r="R839" s="7" t="str">
        <f t="shared" si="98"/>
        <v/>
      </c>
    </row>
    <row r="840" spans="1:18" ht="18.75" x14ac:dyDescent="0.25">
      <c r="A840" s="30"/>
      <c r="B840" s="59"/>
      <c r="C840" s="22"/>
      <c r="G840" s="121" t="str">
        <f>IFERROR(INDEX(Table1[سعر البيع],MATCH(C840,Table1[كود],0)),"")</f>
        <v/>
      </c>
      <c r="I840" s="125" t="str">
        <f t="shared" si="92"/>
        <v/>
      </c>
      <c r="J840" s="35"/>
      <c r="L840" s="112">
        <f t="shared" si="93"/>
        <v>0</v>
      </c>
      <c r="N840" s="5" t="str">
        <f t="shared" si="94"/>
        <v/>
      </c>
      <c r="O840" s="91" t="str">
        <f t="shared" si="95"/>
        <v/>
      </c>
      <c r="P840" s="91" t="str">
        <f t="shared" si="96"/>
        <v/>
      </c>
      <c r="Q840" s="91" t="str">
        <f t="shared" si="97"/>
        <v/>
      </c>
      <c r="R840" s="7" t="str">
        <f t="shared" si="98"/>
        <v/>
      </c>
    </row>
    <row r="841" spans="1:18" ht="18.75" x14ac:dyDescent="0.25">
      <c r="A841" s="30"/>
      <c r="B841" s="59"/>
      <c r="C841" s="22"/>
      <c r="G841" s="121" t="str">
        <f>IFERROR(INDEX(Table1[سعر البيع],MATCH(C841,Table1[كود],0)),"")</f>
        <v/>
      </c>
      <c r="I841" s="125" t="str">
        <f t="shared" si="92"/>
        <v/>
      </c>
      <c r="J841" s="35"/>
      <c r="L841" s="112">
        <f t="shared" si="93"/>
        <v>0</v>
      </c>
      <c r="N841" s="5" t="str">
        <f t="shared" si="94"/>
        <v/>
      </c>
      <c r="O841" s="91" t="str">
        <f t="shared" si="95"/>
        <v/>
      </c>
      <c r="P841" s="91" t="str">
        <f t="shared" si="96"/>
        <v/>
      </c>
      <c r="Q841" s="91" t="str">
        <f t="shared" si="97"/>
        <v/>
      </c>
      <c r="R841" s="7" t="str">
        <f t="shared" si="98"/>
        <v/>
      </c>
    </row>
    <row r="842" spans="1:18" ht="18.75" x14ac:dyDescent="0.25">
      <c r="A842" s="30"/>
      <c r="B842" s="59"/>
      <c r="C842" s="22"/>
      <c r="G842" s="121" t="str">
        <f>IFERROR(INDEX(Table1[سعر البيع],MATCH(C842,Table1[كود],0)),"")</f>
        <v/>
      </c>
      <c r="I842" s="125" t="str">
        <f t="shared" si="92"/>
        <v/>
      </c>
      <c r="J842" s="35"/>
      <c r="L842" s="112">
        <f t="shared" si="93"/>
        <v>0</v>
      </c>
      <c r="N842" s="5" t="str">
        <f t="shared" si="94"/>
        <v/>
      </c>
      <c r="O842" s="91" t="str">
        <f t="shared" si="95"/>
        <v/>
      </c>
      <c r="P842" s="91" t="str">
        <f t="shared" si="96"/>
        <v/>
      </c>
      <c r="Q842" s="91" t="str">
        <f t="shared" si="97"/>
        <v/>
      </c>
      <c r="R842" s="7" t="str">
        <f t="shared" si="98"/>
        <v/>
      </c>
    </row>
    <row r="843" spans="1:18" ht="18.75" x14ac:dyDescent="0.25">
      <c r="A843" s="30"/>
      <c r="B843" s="59"/>
      <c r="C843" s="22"/>
      <c r="G843" s="121" t="str">
        <f>IFERROR(INDEX(Table1[سعر البيع],MATCH(C843,Table1[كود],0)),"")</f>
        <v/>
      </c>
      <c r="I843" s="125" t="str">
        <f t="shared" si="92"/>
        <v/>
      </c>
      <c r="J843" s="35"/>
      <c r="L843" s="112">
        <f t="shared" si="93"/>
        <v>0</v>
      </c>
      <c r="N843" s="5" t="str">
        <f t="shared" si="94"/>
        <v/>
      </c>
      <c r="O843" s="91" t="str">
        <f t="shared" si="95"/>
        <v/>
      </c>
      <c r="P843" s="91" t="str">
        <f t="shared" si="96"/>
        <v/>
      </c>
      <c r="Q843" s="91" t="str">
        <f t="shared" si="97"/>
        <v/>
      </c>
      <c r="R843" s="7" t="str">
        <f t="shared" si="98"/>
        <v/>
      </c>
    </row>
    <row r="844" spans="1:18" ht="18.75" x14ac:dyDescent="0.25">
      <c r="A844" s="30"/>
      <c r="B844" s="59"/>
      <c r="C844" s="22"/>
      <c r="G844" s="121" t="str">
        <f>IFERROR(INDEX(Table1[سعر البيع],MATCH(C844,Table1[كود],0)),"")</f>
        <v/>
      </c>
      <c r="I844" s="125" t="str">
        <f t="shared" si="92"/>
        <v/>
      </c>
      <c r="J844" s="35"/>
      <c r="L844" s="112">
        <f t="shared" si="93"/>
        <v>0</v>
      </c>
      <c r="N844" s="5" t="str">
        <f t="shared" si="94"/>
        <v/>
      </c>
      <c r="O844" s="91" t="str">
        <f t="shared" si="95"/>
        <v/>
      </c>
      <c r="P844" s="91" t="str">
        <f t="shared" si="96"/>
        <v/>
      </c>
      <c r="Q844" s="91" t="str">
        <f t="shared" si="97"/>
        <v/>
      </c>
      <c r="R844" s="7" t="str">
        <f t="shared" si="98"/>
        <v/>
      </c>
    </row>
    <row r="845" spans="1:18" ht="18.75" x14ac:dyDescent="0.25">
      <c r="A845" s="30"/>
      <c r="B845" s="59"/>
      <c r="C845" s="22"/>
      <c r="G845" s="121" t="str">
        <f>IFERROR(INDEX(Table1[سعر البيع],MATCH(C845,Table1[كود],0)),"")</f>
        <v/>
      </c>
      <c r="I845" s="125" t="str">
        <f t="shared" si="92"/>
        <v/>
      </c>
      <c r="J845" s="35"/>
      <c r="L845" s="112">
        <f t="shared" si="93"/>
        <v>0</v>
      </c>
      <c r="N845" s="5" t="str">
        <f t="shared" si="94"/>
        <v/>
      </c>
      <c r="O845" s="91" t="str">
        <f t="shared" si="95"/>
        <v/>
      </c>
      <c r="P845" s="91" t="str">
        <f t="shared" si="96"/>
        <v/>
      </c>
      <c r="Q845" s="91" t="str">
        <f t="shared" si="97"/>
        <v/>
      </c>
      <c r="R845" s="7" t="str">
        <f t="shared" si="98"/>
        <v/>
      </c>
    </row>
    <row r="846" spans="1:18" ht="18.75" x14ac:dyDescent="0.25">
      <c r="A846" s="30"/>
      <c r="B846" s="59"/>
      <c r="C846" s="22"/>
      <c r="G846" s="121" t="str">
        <f>IFERROR(INDEX(Table1[سعر البيع],MATCH(C846,Table1[كود],0)),"")</f>
        <v/>
      </c>
      <c r="I846" s="125" t="str">
        <f t="shared" si="92"/>
        <v/>
      </c>
      <c r="J846" s="35"/>
      <c r="L846" s="112">
        <f t="shared" si="93"/>
        <v>0</v>
      </c>
      <c r="N846" s="5" t="str">
        <f t="shared" si="94"/>
        <v/>
      </c>
      <c r="O846" s="91" t="str">
        <f t="shared" si="95"/>
        <v/>
      </c>
      <c r="P846" s="91" t="str">
        <f t="shared" si="96"/>
        <v/>
      </c>
      <c r="Q846" s="91" t="str">
        <f t="shared" si="97"/>
        <v/>
      </c>
      <c r="R846" s="7" t="str">
        <f t="shared" si="98"/>
        <v/>
      </c>
    </row>
    <row r="847" spans="1:18" ht="18.75" x14ac:dyDescent="0.25">
      <c r="A847" s="30"/>
      <c r="B847" s="59"/>
      <c r="C847" s="22"/>
      <c r="G847" s="121" t="str">
        <f>IFERROR(INDEX(Table1[سعر البيع],MATCH(C847,Table1[كود],0)),"")</f>
        <v/>
      </c>
      <c r="I847" s="125" t="str">
        <f t="shared" si="92"/>
        <v/>
      </c>
      <c r="J847" s="35"/>
      <c r="L847" s="112">
        <f t="shared" si="93"/>
        <v>0</v>
      </c>
      <c r="N847" s="5" t="str">
        <f t="shared" si="94"/>
        <v/>
      </c>
      <c r="O847" s="91" t="str">
        <f t="shared" si="95"/>
        <v/>
      </c>
      <c r="P847" s="91" t="str">
        <f t="shared" si="96"/>
        <v/>
      </c>
      <c r="Q847" s="91" t="str">
        <f t="shared" si="97"/>
        <v/>
      </c>
      <c r="R847" s="7" t="str">
        <f t="shared" si="98"/>
        <v/>
      </c>
    </row>
    <row r="848" spans="1:18" ht="18.75" x14ac:dyDescent="0.25">
      <c r="A848" s="30"/>
      <c r="B848" s="59"/>
      <c r="C848" s="22"/>
      <c r="G848" s="121" t="str">
        <f>IFERROR(INDEX(Table1[سعر البيع],MATCH(C848,Table1[كود],0)),"")</f>
        <v/>
      </c>
      <c r="I848" s="125" t="str">
        <f t="shared" si="92"/>
        <v/>
      </c>
      <c r="J848" s="35"/>
      <c r="L848" s="112">
        <f t="shared" si="93"/>
        <v>0</v>
      </c>
      <c r="N848" s="5" t="str">
        <f t="shared" si="94"/>
        <v/>
      </c>
      <c r="O848" s="91" t="str">
        <f t="shared" si="95"/>
        <v/>
      </c>
      <c r="P848" s="91" t="str">
        <f t="shared" si="96"/>
        <v/>
      </c>
      <c r="Q848" s="91" t="str">
        <f t="shared" si="97"/>
        <v/>
      </c>
      <c r="R848" s="7" t="str">
        <f t="shared" si="98"/>
        <v/>
      </c>
    </row>
    <row r="849" spans="1:18" ht="18.75" x14ac:dyDescent="0.25">
      <c r="A849" s="30"/>
      <c r="B849" s="59"/>
      <c r="C849" s="22"/>
      <c r="G849" s="121" t="str">
        <f>IFERROR(INDEX(Table1[سعر البيع],MATCH(C849,Table1[كود],0)),"")</f>
        <v/>
      </c>
      <c r="I849" s="125" t="str">
        <f t="shared" si="92"/>
        <v/>
      </c>
      <c r="J849" s="35"/>
      <c r="L849" s="112">
        <f t="shared" si="93"/>
        <v>0</v>
      </c>
      <c r="N849" s="5" t="str">
        <f t="shared" si="94"/>
        <v/>
      </c>
      <c r="O849" s="91" t="str">
        <f t="shared" si="95"/>
        <v/>
      </c>
      <c r="P849" s="91" t="str">
        <f t="shared" si="96"/>
        <v/>
      </c>
      <c r="Q849" s="91" t="str">
        <f t="shared" si="97"/>
        <v/>
      </c>
      <c r="R849" s="7" t="str">
        <f t="shared" si="98"/>
        <v/>
      </c>
    </row>
    <row r="850" spans="1:18" ht="18.75" x14ac:dyDescent="0.25">
      <c r="A850" s="30"/>
      <c r="B850" s="59"/>
      <c r="C850" s="22"/>
      <c r="G850" s="121" t="str">
        <f>IFERROR(INDEX(Table1[سعر البيع],MATCH(C850,Table1[كود],0)),"")</f>
        <v/>
      </c>
      <c r="I850" s="125" t="str">
        <f t="shared" si="92"/>
        <v/>
      </c>
      <c r="J850" s="35"/>
      <c r="L850" s="112">
        <f t="shared" si="93"/>
        <v>0</v>
      </c>
      <c r="N850" s="5" t="str">
        <f t="shared" si="94"/>
        <v/>
      </c>
      <c r="O850" s="91" t="str">
        <f t="shared" si="95"/>
        <v/>
      </c>
      <c r="P850" s="91" t="str">
        <f t="shared" si="96"/>
        <v/>
      </c>
      <c r="Q850" s="91" t="str">
        <f t="shared" si="97"/>
        <v/>
      </c>
      <c r="R850" s="7" t="str">
        <f t="shared" si="98"/>
        <v/>
      </c>
    </row>
    <row r="851" spans="1:18" ht="18.75" x14ac:dyDescent="0.25">
      <c r="A851" s="30"/>
      <c r="B851" s="59"/>
      <c r="C851" s="22"/>
      <c r="G851" s="121" t="str">
        <f>IFERROR(INDEX(Table1[سعر البيع],MATCH(C851,Table1[كود],0)),"")</f>
        <v/>
      </c>
      <c r="I851" s="125" t="str">
        <f t="shared" si="92"/>
        <v/>
      </c>
      <c r="J851" s="35"/>
      <c r="L851" s="112">
        <f t="shared" si="93"/>
        <v>0</v>
      </c>
      <c r="N851" s="5" t="str">
        <f t="shared" si="94"/>
        <v/>
      </c>
      <c r="O851" s="91" t="str">
        <f t="shared" si="95"/>
        <v/>
      </c>
      <c r="P851" s="91" t="str">
        <f t="shared" si="96"/>
        <v/>
      </c>
      <c r="Q851" s="91" t="str">
        <f t="shared" si="97"/>
        <v/>
      </c>
      <c r="R851" s="7" t="str">
        <f t="shared" si="98"/>
        <v/>
      </c>
    </row>
    <row r="852" spans="1:18" ht="18.75" x14ac:dyDescent="0.25">
      <c r="A852" s="30"/>
      <c r="B852" s="59"/>
      <c r="C852" s="22"/>
      <c r="G852" s="121" t="str">
        <f>IFERROR(INDEX(Table1[سعر البيع],MATCH(C852,Table1[كود],0)),"")</f>
        <v/>
      </c>
      <c r="I852" s="125" t="str">
        <f t="shared" si="92"/>
        <v/>
      </c>
      <c r="J852" s="35"/>
      <c r="L852" s="112">
        <f t="shared" si="93"/>
        <v>0</v>
      </c>
      <c r="N852" s="5" t="str">
        <f t="shared" si="94"/>
        <v/>
      </c>
      <c r="O852" s="91" t="str">
        <f t="shared" si="95"/>
        <v/>
      </c>
      <c r="P852" s="91" t="str">
        <f t="shared" si="96"/>
        <v/>
      </c>
      <c r="Q852" s="91" t="str">
        <f t="shared" si="97"/>
        <v/>
      </c>
      <c r="R852" s="7" t="str">
        <f t="shared" si="98"/>
        <v/>
      </c>
    </row>
    <row r="853" spans="1:18" ht="18.75" x14ac:dyDescent="0.25">
      <c r="A853" s="30"/>
      <c r="B853" s="59"/>
      <c r="C853" s="22"/>
      <c r="G853" s="121" t="str">
        <f>IFERROR(INDEX(Table1[سعر البيع],MATCH(C853,Table1[كود],0)),"")</f>
        <v/>
      </c>
      <c r="I853" s="125" t="str">
        <f t="shared" si="92"/>
        <v/>
      </c>
      <c r="J853" s="35"/>
      <c r="L853" s="112">
        <f t="shared" si="93"/>
        <v>0</v>
      </c>
      <c r="N853" s="5" t="str">
        <f t="shared" si="94"/>
        <v/>
      </c>
      <c r="O853" s="91" t="str">
        <f t="shared" si="95"/>
        <v/>
      </c>
      <c r="P853" s="91" t="str">
        <f t="shared" si="96"/>
        <v/>
      </c>
      <c r="Q853" s="91" t="str">
        <f t="shared" si="97"/>
        <v/>
      </c>
      <c r="R853" s="7" t="str">
        <f t="shared" si="98"/>
        <v/>
      </c>
    </row>
    <row r="854" spans="1:18" ht="18.75" x14ac:dyDescent="0.25">
      <c r="A854" s="30"/>
      <c r="B854" s="59"/>
      <c r="C854" s="22"/>
      <c r="G854" s="121" t="str">
        <f>IFERROR(INDEX(Table1[سعر البيع],MATCH(C854,Table1[كود],0)),"")</f>
        <v/>
      </c>
      <c r="I854" s="125" t="str">
        <f t="shared" si="92"/>
        <v/>
      </c>
      <c r="J854" s="35"/>
      <c r="L854" s="112">
        <f t="shared" si="93"/>
        <v>0</v>
      </c>
      <c r="N854" s="5" t="str">
        <f t="shared" si="94"/>
        <v/>
      </c>
      <c r="O854" s="91" t="str">
        <f t="shared" si="95"/>
        <v/>
      </c>
      <c r="P854" s="91" t="str">
        <f t="shared" si="96"/>
        <v/>
      </c>
      <c r="Q854" s="91" t="str">
        <f t="shared" si="97"/>
        <v/>
      </c>
      <c r="R854" s="7" t="str">
        <f t="shared" si="98"/>
        <v/>
      </c>
    </row>
    <row r="855" spans="1:18" ht="18.75" x14ac:dyDescent="0.25">
      <c r="A855" s="30"/>
      <c r="B855" s="59"/>
      <c r="C855" s="22"/>
      <c r="G855" s="121" t="str">
        <f>IFERROR(INDEX(Table1[سعر البيع],MATCH(C855,Table1[كود],0)),"")</f>
        <v/>
      </c>
      <c r="I855" s="125" t="str">
        <f t="shared" si="92"/>
        <v/>
      </c>
      <c r="J855" s="35"/>
      <c r="L855" s="112">
        <f t="shared" si="93"/>
        <v>0</v>
      </c>
      <c r="N855" s="5" t="str">
        <f t="shared" si="94"/>
        <v/>
      </c>
      <c r="O855" s="91" t="str">
        <f t="shared" si="95"/>
        <v/>
      </c>
      <c r="P855" s="91" t="str">
        <f t="shared" si="96"/>
        <v/>
      </c>
      <c r="Q855" s="91" t="str">
        <f t="shared" si="97"/>
        <v/>
      </c>
      <c r="R855" s="7" t="str">
        <f t="shared" si="98"/>
        <v/>
      </c>
    </row>
    <row r="856" spans="1:18" ht="18.75" x14ac:dyDescent="0.25">
      <c r="A856" s="30"/>
      <c r="B856" s="59"/>
      <c r="C856" s="22"/>
      <c r="G856" s="121" t="str">
        <f>IFERROR(INDEX(Table1[سعر البيع],MATCH(C856,Table1[كود],0)),"")</f>
        <v/>
      </c>
      <c r="I856" s="125" t="str">
        <f t="shared" si="92"/>
        <v/>
      </c>
      <c r="J856" s="35"/>
      <c r="L856" s="112">
        <f t="shared" si="93"/>
        <v>0</v>
      </c>
      <c r="N856" s="5" t="str">
        <f t="shared" si="94"/>
        <v/>
      </c>
      <c r="O856" s="91" t="str">
        <f t="shared" si="95"/>
        <v/>
      </c>
      <c r="P856" s="91" t="str">
        <f t="shared" si="96"/>
        <v/>
      </c>
      <c r="Q856" s="91" t="str">
        <f t="shared" si="97"/>
        <v/>
      </c>
      <c r="R856" s="7" t="str">
        <f t="shared" si="98"/>
        <v/>
      </c>
    </row>
    <row r="857" spans="1:18" ht="18.75" x14ac:dyDescent="0.25">
      <c r="A857" s="30"/>
      <c r="B857" s="59"/>
      <c r="C857" s="22"/>
      <c r="G857" s="121" t="str">
        <f>IFERROR(INDEX(Table1[سعر البيع],MATCH(C857,Table1[كود],0)),"")</f>
        <v/>
      </c>
      <c r="I857" s="125" t="str">
        <f t="shared" si="92"/>
        <v/>
      </c>
      <c r="J857" s="35"/>
      <c r="L857" s="112">
        <f t="shared" si="93"/>
        <v>0</v>
      </c>
      <c r="N857" s="5" t="str">
        <f t="shared" si="94"/>
        <v/>
      </c>
      <c r="O857" s="91" t="str">
        <f t="shared" si="95"/>
        <v/>
      </c>
      <c r="P857" s="91" t="str">
        <f t="shared" si="96"/>
        <v/>
      </c>
      <c r="Q857" s="91" t="str">
        <f t="shared" si="97"/>
        <v/>
      </c>
      <c r="R857" s="7" t="str">
        <f t="shared" si="98"/>
        <v/>
      </c>
    </row>
    <row r="858" spans="1:18" ht="18.75" x14ac:dyDescent="0.25">
      <c r="A858" s="30"/>
      <c r="B858" s="59"/>
      <c r="C858" s="22"/>
      <c r="G858" s="121" t="str">
        <f>IFERROR(INDEX(Table1[سعر البيع],MATCH(C858,Table1[كود],0)),"")</f>
        <v/>
      </c>
      <c r="I858" s="125" t="str">
        <f t="shared" si="92"/>
        <v/>
      </c>
      <c r="J858" s="35"/>
      <c r="L858" s="112">
        <f t="shared" si="93"/>
        <v>0</v>
      </c>
      <c r="N858" s="5" t="str">
        <f t="shared" si="94"/>
        <v/>
      </c>
      <c r="O858" s="91" t="str">
        <f t="shared" si="95"/>
        <v/>
      </c>
      <c r="P858" s="91" t="str">
        <f t="shared" si="96"/>
        <v/>
      </c>
      <c r="Q858" s="91" t="str">
        <f t="shared" si="97"/>
        <v/>
      </c>
      <c r="R858" s="7" t="str">
        <f t="shared" si="98"/>
        <v/>
      </c>
    </row>
    <row r="859" spans="1:18" ht="18.75" x14ac:dyDescent="0.25">
      <c r="A859" s="30"/>
      <c r="B859" s="59"/>
      <c r="C859" s="22"/>
      <c r="G859" s="121" t="str">
        <f>IFERROR(INDEX(Table1[سعر البيع],MATCH(C859,Table1[كود],0)),"")</f>
        <v/>
      </c>
      <c r="I859" s="125" t="str">
        <f t="shared" si="92"/>
        <v/>
      </c>
      <c r="J859" s="35"/>
      <c r="L859" s="112">
        <f t="shared" si="93"/>
        <v>0</v>
      </c>
      <c r="N859" s="5" t="str">
        <f t="shared" si="94"/>
        <v/>
      </c>
      <c r="O859" s="91" t="str">
        <f t="shared" si="95"/>
        <v/>
      </c>
      <c r="P859" s="91" t="str">
        <f t="shared" si="96"/>
        <v/>
      </c>
      <c r="Q859" s="91" t="str">
        <f t="shared" si="97"/>
        <v/>
      </c>
      <c r="R859" s="7" t="str">
        <f t="shared" si="98"/>
        <v/>
      </c>
    </row>
    <row r="860" spans="1:18" ht="18.75" x14ac:dyDescent="0.25">
      <c r="A860" s="30"/>
      <c r="B860" s="59"/>
      <c r="C860" s="22"/>
      <c r="G860" s="121" t="str">
        <f>IFERROR(INDEX(Table1[سعر البيع],MATCH(C860,Table1[كود],0)),"")</f>
        <v/>
      </c>
      <c r="I860" s="125" t="str">
        <f t="shared" si="92"/>
        <v/>
      </c>
      <c r="J860" s="35"/>
      <c r="L860" s="112">
        <f t="shared" si="93"/>
        <v>0</v>
      </c>
      <c r="N860" s="5" t="str">
        <f t="shared" si="94"/>
        <v/>
      </c>
      <c r="O860" s="91" t="str">
        <f t="shared" si="95"/>
        <v/>
      </c>
      <c r="P860" s="91" t="str">
        <f t="shared" si="96"/>
        <v/>
      </c>
      <c r="Q860" s="91" t="str">
        <f t="shared" si="97"/>
        <v/>
      </c>
      <c r="R860" s="7" t="str">
        <f t="shared" si="98"/>
        <v/>
      </c>
    </row>
    <row r="861" spans="1:18" ht="18.75" x14ac:dyDescent="0.25">
      <c r="A861" s="30"/>
      <c r="B861" s="59"/>
      <c r="C861" s="22"/>
      <c r="G861" s="121" t="str">
        <f>IFERROR(INDEX(Table1[سعر البيع],MATCH(C861,Table1[كود],0)),"")</f>
        <v/>
      </c>
      <c r="I861" s="125" t="str">
        <f t="shared" si="92"/>
        <v/>
      </c>
      <c r="J861" s="35"/>
      <c r="L861" s="112">
        <f t="shared" si="93"/>
        <v>0</v>
      </c>
      <c r="N861" s="5" t="str">
        <f t="shared" si="94"/>
        <v/>
      </c>
      <c r="O861" s="91" t="str">
        <f t="shared" si="95"/>
        <v/>
      </c>
      <c r="P861" s="91" t="str">
        <f t="shared" si="96"/>
        <v/>
      </c>
      <c r="Q861" s="91" t="str">
        <f t="shared" si="97"/>
        <v/>
      </c>
      <c r="R861" s="7" t="str">
        <f t="shared" si="98"/>
        <v/>
      </c>
    </row>
    <row r="862" spans="1:18" ht="18.75" x14ac:dyDescent="0.25">
      <c r="A862" s="30"/>
      <c r="B862" s="59"/>
      <c r="C862" s="22"/>
      <c r="G862" s="121" t="str">
        <f>IFERROR(INDEX(Table1[سعر البيع],MATCH(C862,Table1[كود],0)),"")</f>
        <v/>
      </c>
      <c r="I862" s="125" t="str">
        <f t="shared" si="92"/>
        <v/>
      </c>
      <c r="J862" s="35"/>
      <c r="L862" s="112">
        <f t="shared" si="93"/>
        <v>0</v>
      </c>
      <c r="N862" s="5" t="str">
        <f t="shared" si="94"/>
        <v/>
      </c>
      <c r="O862" s="91" t="str">
        <f t="shared" si="95"/>
        <v/>
      </c>
      <c r="P862" s="91" t="str">
        <f t="shared" si="96"/>
        <v/>
      </c>
      <c r="Q862" s="91" t="str">
        <f t="shared" si="97"/>
        <v/>
      </c>
      <c r="R862" s="7" t="str">
        <f t="shared" si="98"/>
        <v/>
      </c>
    </row>
    <row r="863" spans="1:18" ht="18.75" x14ac:dyDescent="0.25">
      <c r="A863" s="30"/>
      <c r="B863" s="59"/>
      <c r="C863" s="22"/>
      <c r="G863" s="121" t="str">
        <f>IFERROR(INDEX(Table1[سعر البيع],MATCH(C863,Table1[كود],0)),"")</f>
        <v/>
      </c>
      <c r="I863" s="125" t="str">
        <f t="shared" si="92"/>
        <v/>
      </c>
      <c r="J863" s="35"/>
      <c r="L863" s="112">
        <f t="shared" si="93"/>
        <v>0</v>
      </c>
      <c r="N863" s="5" t="str">
        <f t="shared" si="94"/>
        <v/>
      </c>
      <c r="O863" s="91" t="str">
        <f t="shared" si="95"/>
        <v/>
      </c>
      <c r="P863" s="91" t="str">
        <f t="shared" si="96"/>
        <v/>
      </c>
      <c r="Q863" s="91" t="str">
        <f t="shared" si="97"/>
        <v/>
      </c>
      <c r="R863" s="7" t="str">
        <f t="shared" si="98"/>
        <v/>
      </c>
    </row>
    <row r="864" spans="1:18" ht="18.75" x14ac:dyDescent="0.25">
      <c r="A864" s="30"/>
      <c r="B864" s="59"/>
      <c r="C864" s="22"/>
      <c r="G864" s="121" t="str">
        <f>IFERROR(INDEX(Table1[سعر البيع],MATCH(C864,Table1[كود],0)),"")</f>
        <v/>
      </c>
      <c r="I864" s="125" t="str">
        <f t="shared" si="92"/>
        <v/>
      </c>
      <c r="J864" s="35"/>
      <c r="L864" s="112">
        <f t="shared" si="93"/>
        <v>0</v>
      </c>
      <c r="N864" s="5" t="str">
        <f t="shared" si="94"/>
        <v/>
      </c>
      <c r="O864" s="91" t="str">
        <f t="shared" si="95"/>
        <v/>
      </c>
      <c r="P864" s="91" t="str">
        <f t="shared" si="96"/>
        <v/>
      </c>
      <c r="Q864" s="91" t="str">
        <f t="shared" si="97"/>
        <v/>
      </c>
      <c r="R864" s="7" t="str">
        <f t="shared" si="98"/>
        <v/>
      </c>
    </row>
    <row r="865" spans="1:18" ht="18.75" x14ac:dyDescent="0.25">
      <c r="A865" s="30"/>
      <c r="B865" s="59"/>
      <c r="C865" s="22"/>
      <c r="G865" s="121" t="str">
        <f>IFERROR(INDEX(Table1[سعر البيع],MATCH(C865,Table1[كود],0)),"")</f>
        <v/>
      </c>
      <c r="I865" s="125" t="str">
        <f t="shared" si="92"/>
        <v/>
      </c>
      <c r="J865" s="35"/>
      <c r="L865" s="112">
        <f t="shared" si="93"/>
        <v>0</v>
      </c>
      <c r="N865" s="5" t="str">
        <f t="shared" si="94"/>
        <v/>
      </c>
      <c r="O865" s="91" t="str">
        <f t="shared" si="95"/>
        <v/>
      </c>
      <c r="P865" s="91" t="str">
        <f t="shared" si="96"/>
        <v/>
      </c>
      <c r="Q865" s="91" t="str">
        <f t="shared" si="97"/>
        <v/>
      </c>
      <c r="R865" s="7" t="str">
        <f t="shared" si="98"/>
        <v/>
      </c>
    </row>
    <row r="866" spans="1:18" ht="18.75" x14ac:dyDescent="0.25">
      <c r="A866" s="30"/>
      <c r="B866" s="59"/>
      <c r="C866" s="22"/>
      <c r="G866" s="121" t="str">
        <f>IFERROR(INDEX(Table1[سعر البيع],MATCH(C866,Table1[كود],0)),"")</f>
        <v/>
      </c>
      <c r="I866" s="125" t="str">
        <f t="shared" si="92"/>
        <v/>
      </c>
      <c r="J866" s="35"/>
      <c r="L866" s="112">
        <f t="shared" si="93"/>
        <v>0</v>
      </c>
      <c r="N866" s="5" t="str">
        <f t="shared" si="94"/>
        <v/>
      </c>
      <c r="O866" s="91" t="str">
        <f t="shared" si="95"/>
        <v/>
      </c>
      <c r="P866" s="91" t="str">
        <f t="shared" si="96"/>
        <v/>
      </c>
      <c r="Q866" s="91" t="str">
        <f t="shared" si="97"/>
        <v/>
      </c>
      <c r="R866" s="7" t="str">
        <f t="shared" si="98"/>
        <v/>
      </c>
    </row>
    <row r="867" spans="1:18" ht="18.75" x14ac:dyDescent="0.25">
      <c r="A867" s="30"/>
      <c r="B867" s="59"/>
      <c r="C867" s="22"/>
      <c r="G867" s="121" t="str">
        <f>IFERROR(INDEX(Table1[سعر البيع],MATCH(C867,Table1[كود],0)),"")</f>
        <v/>
      </c>
      <c r="I867" s="125" t="str">
        <f t="shared" si="92"/>
        <v/>
      </c>
      <c r="J867" s="35"/>
      <c r="L867" s="112">
        <f t="shared" si="93"/>
        <v>0</v>
      </c>
      <c r="N867" s="5" t="str">
        <f t="shared" si="94"/>
        <v/>
      </c>
      <c r="O867" s="91" t="str">
        <f t="shared" si="95"/>
        <v/>
      </c>
      <c r="P867" s="91" t="str">
        <f t="shared" si="96"/>
        <v/>
      </c>
      <c r="Q867" s="91" t="str">
        <f t="shared" si="97"/>
        <v/>
      </c>
      <c r="R867" s="7" t="str">
        <f t="shared" si="98"/>
        <v/>
      </c>
    </row>
    <row r="868" spans="1:18" ht="18.75" x14ac:dyDescent="0.25">
      <c r="A868" s="30"/>
      <c r="B868" s="59"/>
      <c r="C868" s="22"/>
      <c r="G868" s="121" t="str">
        <f>IFERROR(INDEX(Table1[سعر البيع],MATCH(C868,Table1[كود],0)),"")</f>
        <v/>
      </c>
      <c r="I868" s="125" t="str">
        <f t="shared" si="92"/>
        <v/>
      </c>
      <c r="J868" s="35"/>
      <c r="L868" s="112">
        <f t="shared" si="93"/>
        <v>0</v>
      </c>
      <c r="N868" s="5" t="str">
        <f t="shared" si="94"/>
        <v/>
      </c>
      <c r="O868" s="91" t="str">
        <f t="shared" si="95"/>
        <v/>
      </c>
      <c r="P868" s="91" t="str">
        <f t="shared" si="96"/>
        <v/>
      </c>
      <c r="Q868" s="91" t="str">
        <f t="shared" si="97"/>
        <v/>
      </c>
      <c r="R868" s="7" t="str">
        <f t="shared" si="98"/>
        <v/>
      </c>
    </row>
    <row r="869" spans="1:18" ht="18.75" x14ac:dyDescent="0.25">
      <c r="A869" s="30"/>
      <c r="B869" s="59"/>
      <c r="C869" s="22"/>
      <c r="G869" s="121" t="str">
        <f>IFERROR(INDEX(Table1[سعر البيع],MATCH(C869,Table1[كود],0)),"")</f>
        <v/>
      </c>
      <c r="I869" s="125" t="str">
        <f t="shared" si="92"/>
        <v/>
      </c>
      <c r="J869" s="35"/>
      <c r="L869" s="112">
        <f t="shared" si="93"/>
        <v>0</v>
      </c>
      <c r="N869" s="5" t="str">
        <f t="shared" si="94"/>
        <v/>
      </c>
      <c r="O869" s="91" t="str">
        <f t="shared" si="95"/>
        <v/>
      </c>
      <c r="P869" s="91" t="str">
        <f t="shared" si="96"/>
        <v/>
      </c>
      <c r="Q869" s="91" t="str">
        <f t="shared" si="97"/>
        <v/>
      </c>
      <c r="R869" s="7" t="str">
        <f t="shared" si="98"/>
        <v/>
      </c>
    </row>
    <row r="870" spans="1:18" ht="18.75" x14ac:dyDescent="0.25">
      <c r="A870" s="30"/>
      <c r="B870" s="59"/>
      <c r="C870" s="22"/>
      <c r="G870" s="121" t="str">
        <f>IFERROR(INDEX(Table1[سعر البيع],MATCH(C870,Table1[كود],0)),"")</f>
        <v/>
      </c>
      <c r="I870" s="125" t="str">
        <f t="shared" si="92"/>
        <v/>
      </c>
      <c r="J870" s="35"/>
      <c r="L870" s="112">
        <f t="shared" si="93"/>
        <v>0</v>
      </c>
      <c r="N870" s="5" t="str">
        <f t="shared" si="94"/>
        <v/>
      </c>
      <c r="O870" s="91" t="str">
        <f t="shared" si="95"/>
        <v/>
      </c>
      <c r="P870" s="91" t="str">
        <f t="shared" si="96"/>
        <v/>
      </c>
      <c r="Q870" s="91" t="str">
        <f t="shared" si="97"/>
        <v/>
      </c>
      <c r="R870" s="7" t="str">
        <f t="shared" si="98"/>
        <v/>
      </c>
    </row>
    <row r="871" spans="1:18" ht="18.75" x14ac:dyDescent="0.25">
      <c r="A871" s="30"/>
      <c r="B871" s="59"/>
      <c r="C871" s="22"/>
      <c r="G871" s="121" t="str">
        <f>IFERROR(INDEX(Table1[سعر البيع],MATCH(C871,Table1[كود],0)),"")</f>
        <v/>
      </c>
      <c r="I871" s="125" t="str">
        <f t="shared" si="92"/>
        <v/>
      </c>
      <c r="J871" s="35"/>
      <c r="L871" s="112">
        <f t="shared" si="93"/>
        <v>0</v>
      </c>
      <c r="N871" s="5" t="str">
        <f t="shared" si="94"/>
        <v/>
      </c>
      <c r="O871" s="91" t="str">
        <f t="shared" si="95"/>
        <v/>
      </c>
      <c r="P871" s="91" t="str">
        <f t="shared" si="96"/>
        <v/>
      </c>
      <c r="Q871" s="91" t="str">
        <f t="shared" si="97"/>
        <v/>
      </c>
      <c r="R871" s="7" t="str">
        <f t="shared" si="98"/>
        <v/>
      </c>
    </row>
    <row r="872" spans="1:18" ht="18.75" x14ac:dyDescent="0.25">
      <c r="A872" s="30"/>
      <c r="B872" s="59"/>
      <c r="C872" s="22"/>
      <c r="G872" s="121" t="str">
        <f>IFERROR(INDEX(Table1[سعر البيع],MATCH(C872,Table1[كود],0)),"")</f>
        <v/>
      </c>
      <c r="I872" s="125" t="str">
        <f t="shared" ref="I872:I935" si="99">IFERROR((G872*F872)-H872,"")</f>
        <v/>
      </c>
      <c r="J872" s="35"/>
      <c r="L872" s="112">
        <f t="shared" si="93"/>
        <v>0</v>
      </c>
      <c r="N872" s="5" t="str">
        <f t="shared" si="94"/>
        <v/>
      </c>
      <c r="O872" s="91" t="str">
        <f t="shared" si="95"/>
        <v/>
      </c>
      <c r="P872" s="91" t="str">
        <f t="shared" si="96"/>
        <v/>
      </c>
      <c r="Q872" s="91" t="str">
        <f t="shared" si="97"/>
        <v/>
      </c>
      <c r="R872" s="7" t="str">
        <f t="shared" si="98"/>
        <v/>
      </c>
    </row>
    <row r="873" spans="1:18" ht="18.75" x14ac:dyDescent="0.25">
      <c r="A873" s="30"/>
      <c r="B873" s="59"/>
      <c r="C873" s="22"/>
      <c r="G873" s="121" t="str">
        <f>IFERROR(INDEX(Table1[سعر البيع],MATCH(C873,Table1[كود],0)),"")</f>
        <v/>
      </c>
      <c r="I873" s="125" t="str">
        <f t="shared" si="99"/>
        <v/>
      </c>
      <c r="J873" s="35"/>
      <c r="L873" s="112">
        <f t="shared" ref="L873:L936" si="100">SUM(J873,K873/10,H873)</f>
        <v>0</v>
      </c>
      <c r="N873" s="5" t="str">
        <f t="shared" si="94"/>
        <v/>
      </c>
      <c r="O873" s="91" t="str">
        <f t="shared" si="95"/>
        <v/>
      </c>
      <c r="P873" s="91" t="str">
        <f t="shared" si="96"/>
        <v/>
      </c>
      <c r="Q873" s="91" t="str">
        <f t="shared" si="97"/>
        <v/>
      </c>
      <c r="R873" s="7" t="str">
        <f t="shared" si="98"/>
        <v/>
      </c>
    </row>
    <row r="874" spans="1:18" ht="18.75" x14ac:dyDescent="0.25">
      <c r="A874" s="30"/>
      <c r="B874" s="59"/>
      <c r="C874" s="22"/>
      <c r="G874" s="121" t="str">
        <f>IFERROR(INDEX(Table1[سعر البيع],MATCH(C874,Table1[كود],0)),"")</f>
        <v/>
      </c>
      <c r="I874" s="125" t="str">
        <f t="shared" si="99"/>
        <v/>
      </c>
      <c r="J874" s="35"/>
      <c r="L874" s="112">
        <f t="shared" si="100"/>
        <v>0</v>
      </c>
      <c r="N874" s="5" t="str">
        <f t="shared" si="94"/>
        <v/>
      </c>
      <c r="O874" s="91" t="str">
        <f t="shared" si="95"/>
        <v/>
      </c>
      <c r="P874" s="91" t="str">
        <f t="shared" si="96"/>
        <v/>
      </c>
      <c r="Q874" s="91" t="str">
        <f t="shared" si="97"/>
        <v/>
      </c>
      <c r="R874" s="7" t="str">
        <f t="shared" si="98"/>
        <v/>
      </c>
    </row>
    <row r="875" spans="1:18" ht="18.75" x14ac:dyDescent="0.25">
      <c r="A875" s="30"/>
      <c r="B875" s="59"/>
      <c r="C875" s="22"/>
      <c r="G875" s="121" t="str">
        <f>IFERROR(INDEX(Table1[سعر البيع],MATCH(C875,Table1[كود],0)),"")</f>
        <v/>
      </c>
      <c r="I875" s="125" t="str">
        <f t="shared" si="99"/>
        <v/>
      </c>
      <c r="J875" s="35"/>
      <c r="L875" s="112">
        <f t="shared" si="100"/>
        <v>0</v>
      </c>
      <c r="N875" s="5" t="str">
        <f t="shared" si="94"/>
        <v/>
      </c>
      <c r="O875" s="91" t="str">
        <f t="shared" si="95"/>
        <v/>
      </c>
      <c r="P875" s="91" t="str">
        <f t="shared" si="96"/>
        <v/>
      </c>
      <c r="Q875" s="91" t="str">
        <f t="shared" si="97"/>
        <v/>
      </c>
      <c r="R875" s="7" t="str">
        <f t="shared" si="98"/>
        <v/>
      </c>
    </row>
    <row r="876" spans="1:18" ht="18.75" x14ac:dyDescent="0.25">
      <c r="A876" s="30"/>
      <c r="B876" s="59"/>
      <c r="C876" s="22"/>
      <c r="G876" s="121" t="str">
        <f>IFERROR(INDEX(Table1[سعر البيع],MATCH(C876,Table1[كود],0)),"")</f>
        <v/>
      </c>
      <c r="I876" s="125" t="str">
        <f t="shared" si="99"/>
        <v/>
      </c>
      <c r="J876" s="35"/>
      <c r="L876" s="112">
        <f t="shared" si="100"/>
        <v>0</v>
      </c>
      <c r="N876" s="5" t="str">
        <f t="shared" si="94"/>
        <v/>
      </c>
      <c r="O876" s="91" t="str">
        <f t="shared" si="95"/>
        <v/>
      </c>
      <c r="P876" s="91" t="str">
        <f t="shared" si="96"/>
        <v/>
      </c>
      <c r="Q876" s="91" t="str">
        <f t="shared" si="97"/>
        <v/>
      </c>
      <c r="R876" s="7" t="str">
        <f t="shared" si="98"/>
        <v/>
      </c>
    </row>
    <row r="877" spans="1:18" ht="18.75" x14ac:dyDescent="0.25">
      <c r="A877" s="30"/>
      <c r="B877" s="59"/>
      <c r="C877" s="22"/>
      <c r="G877" s="121" t="str">
        <f>IFERROR(INDEX(Table1[سعر البيع],MATCH(C877,Table1[كود],0)),"")</f>
        <v/>
      </c>
      <c r="I877" s="125" t="str">
        <f t="shared" si="99"/>
        <v/>
      </c>
      <c r="J877" s="35"/>
      <c r="L877" s="112">
        <f t="shared" si="100"/>
        <v>0</v>
      </c>
      <c r="N877" s="5" t="str">
        <f t="shared" si="94"/>
        <v/>
      </c>
      <c r="O877" s="91" t="str">
        <f t="shared" si="95"/>
        <v/>
      </c>
      <c r="P877" s="91" t="str">
        <f t="shared" si="96"/>
        <v/>
      </c>
      <c r="Q877" s="91" t="str">
        <f t="shared" si="97"/>
        <v/>
      </c>
      <c r="R877" s="7" t="str">
        <f t="shared" si="98"/>
        <v/>
      </c>
    </row>
    <row r="878" spans="1:18" ht="18.75" x14ac:dyDescent="0.25">
      <c r="A878" s="30"/>
      <c r="B878" s="59"/>
      <c r="C878" s="22"/>
      <c r="G878" s="121" t="str">
        <f>IFERROR(INDEX(Table1[سعر البيع],MATCH(C878,Table1[كود],0)),"")</f>
        <v/>
      </c>
      <c r="I878" s="125" t="str">
        <f t="shared" si="99"/>
        <v/>
      </c>
      <c r="J878" s="35"/>
      <c r="L878" s="112">
        <f t="shared" si="100"/>
        <v>0</v>
      </c>
      <c r="N878" s="5" t="str">
        <f t="shared" si="94"/>
        <v/>
      </c>
      <c r="O878" s="91" t="str">
        <f t="shared" si="95"/>
        <v/>
      </c>
      <c r="P878" s="91" t="str">
        <f t="shared" si="96"/>
        <v/>
      </c>
      <c r="Q878" s="91" t="str">
        <f t="shared" si="97"/>
        <v/>
      </c>
      <c r="R878" s="7" t="str">
        <f t="shared" si="98"/>
        <v/>
      </c>
    </row>
    <row r="879" spans="1:18" ht="18.75" x14ac:dyDescent="0.25">
      <c r="A879" s="30"/>
      <c r="B879" s="59"/>
      <c r="C879" s="22"/>
      <c r="G879" s="121" t="str">
        <f>IFERROR(INDEX(Table1[سعر البيع],MATCH(C879,Table1[كود],0)),"")</f>
        <v/>
      </c>
      <c r="I879" s="125" t="str">
        <f t="shared" si="99"/>
        <v/>
      </c>
      <c r="J879" s="35"/>
      <c r="L879" s="112">
        <f t="shared" si="100"/>
        <v>0</v>
      </c>
      <c r="N879" s="5" t="str">
        <f t="shared" si="94"/>
        <v/>
      </c>
      <c r="O879" s="91" t="str">
        <f t="shared" si="95"/>
        <v/>
      </c>
      <c r="P879" s="91" t="str">
        <f t="shared" si="96"/>
        <v/>
      </c>
      <c r="Q879" s="91" t="str">
        <f t="shared" si="97"/>
        <v/>
      </c>
      <c r="R879" s="7" t="str">
        <f t="shared" si="98"/>
        <v/>
      </c>
    </row>
    <row r="880" spans="1:18" ht="18.75" x14ac:dyDescent="0.25">
      <c r="A880" s="30"/>
      <c r="B880" s="59"/>
      <c r="C880" s="22"/>
      <c r="G880" s="121" t="str">
        <f>IFERROR(INDEX(Table1[سعر البيع],MATCH(C880,Table1[كود],0)),"")</f>
        <v/>
      </c>
      <c r="I880" s="125" t="str">
        <f t="shared" si="99"/>
        <v/>
      </c>
      <c r="J880" s="35"/>
      <c r="L880" s="112">
        <f t="shared" si="100"/>
        <v>0</v>
      </c>
      <c r="N880" s="5" t="str">
        <f t="shared" si="94"/>
        <v/>
      </c>
      <c r="O880" s="91" t="str">
        <f t="shared" si="95"/>
        <v/>
      </c>
      <c r="P880" s="91" t="str">
        <f t="shared" si="96"/>
        <v/>
      </c>
      <c r="Q880" s="91" t="str">
        <f t="shared" si="97"/>
        <v/>
      </c>
      <c r="R880" s="7" t="str">
        <f t="shared" si="98"/>
        <v/>
      </c>
    </row>
    <row r="881" spans="1:18" ht="18.75" x14ac:dyDescent="0.25">
      <c r="A881" s="30"/>
      <c r="B881" s="59"/>
      <c r="C881" s="22"/>
      <c r="G881" s="121" t="str">
        <f>IFERROR(INDEX(Table1[سعر البيع],MATCH(C881,Table1[كود],0)),"")</f>
        <v/>
      </c>
      <c r="I881" s="125" t="str">
        <f t="shared" si="99"/>
        <v/>
      </c>
      <c r="J881" s="35"/>
      <c r="L881" s="112">
        <f t="shared" si="100"/>
        <v>0</v>
      </c>
      <c r="N881" s="5" t="str">
        <f t="shared" si="94"/>
        <v/>
      </c>
      <c r="O881" s="91" t="str">
        <f t="shared" si="95"/>
        <v/>
      </c>
      <c r="P881" s="91" t="str">
        <f t="shared" si="96"/>
        <v/>
      </c>
      <c r="Q881" s="91" t="str">
        <f t="shared" si="97"/>
        <v/>
      </c>
      <c r="R881" s="7" t="str">
        <f t="shared" si="98"/>
        <v/>
      </c>
    </row>
    <row r="882" spans="1:18" ht="18.75" x14ac:dyDescent="0.25">
      <c r="A882" s="30"/>
      <c r="B882" s="59"/>
      <c r="C882" s="22"/>
      <c r="G882" s="121" t="str">
        <f>IFERROR(INDEX(Table1[سعر البيع],MATCH(C882,Table1[كود],0)),"")</f>
        <v/>
      </c>
      <c r="I882" s="125" t="str">
        <f t="shared" si="99"/>
        <v/>
      </c>
      <c r="J882" s="35"/>
      <c r="L882" s="112">
        <f t="shared" si="100"/>
        <v>0</v>
      </c>
      <c r="N882" s="5" t="str">
        <f t="shared" si="94"/>
        <v/>
      </c>
      <c r="O882" s="91" t="str">
        <f t="shared" si="95"/>
        <v/>
      </c>
      <c r="P882" s="91" t="str">
        <f t="shared" si="96"/>
        <v/>
      </c>
      <c r="Q882" s="91" t="str">
        <f t="shared" si="97"/>
        <v/>
      </c>
      <c r="R882" s="7" t="str">
        <f t="shared" si="98"/>
        <v/>
      </c>
    </row>
    <row r="883" spans="1:18" ht="18.75" x14ac:dyDescent="0.25">
      <c r="A883" s="30"/>
      <c r="B883" s="59"/>
      <c r="C883" s="22"/>
      <c r="G883" s="121" t="str">
        <f>IFERROR(INDEX(Table1[سعر البيع],MATCH(C883,Table1[كود],0)),"")</f>
        <v/>
      </c>
      <c r="I883" s="125" t="str">
        <f t="shared" si="99"/>
        <v/>
      </c>
      <c r="J883" s="35"/>
      <c r="L883" s="112">
        <f t="shared" si="100"/>
        <v>0</v>
      </c>
      <c r="N883" s="5" t="str">
        <f t="shared" si="94"/>
        <v/>
      </c>
      <c r="O883" s="91" t="str">
        <f t="shared" si="95"/>
        <v/>
      </c>
      <c r="P883" s="91" t="str">
        <f t="shared" si="96"/>
        <v/>
      </c>
      <c r="Q883" s="91" t="str">
        <f t="shared" si="97"/>
        <v/>
      </c>
      <c r="R883" s="7" t="str">
        <f t="shared" si="98"/>
        <v/>
      </c>
    </row>
    <row r="884" spans="1:18" ht="18.75" x14ac:dyDescent="0.25">
      <c r="A884" s="30"/>
      <c r="B884" s="59"/>
      <c r="C884" s="22"/>
      <c r="G884" s="121" t="str">
        <f>IFERROR(INDEX(Table1[سعر البيع],MATCH(C884,Table1[كود],0)),"")</f>
        <v/>
      </c>
      <c r="I884" s="125" t="str">
        <f t="shared" si="99"/>
        <v/>
      </c>
      <c r="J884" s="35"/>
      <c r="L884" s="112">
        <f t="shared" si="100"/>
        <v>0</v>
      </c>
      <c r="N884" s="5" t="str">
        <f t="shared" si="94"/>
        <v/>
      </c>
      <c r="O884" s="91" t="str">
        <f t="shared" si="95"/>
        <v/>
      </c>
      <c r="P884" s="91" t="str">
        <f t="shared" si="96"/>
        <v/>
      </c>
      <c r="Q884" s="91" t="str">
        <f t="shared" si="97"/>
        <v/>
      </c>
      <c r="R884" s="7" t="str">
        <f t="shared" si="98"/>
        <v/>
      </c>
    </row>
    <row r="885" spans="1:18" ht="18.75" x14ac:dyDescent="0.25">
      <c r="A885" s="30"/>
      <c r="B885" s="59"/>
      <c r="C885" s="22"/>
      <c r="G885" s="121" t="str">
        <f>IFERROR(INDEX(Table1[سعر البيع],MATCH(C885,Table1[كود],0)),"")</f>
        <v/>
      </c>
      <c r="I885" s="125" t="str">
        <f t="shared" si="99"/>
        <v/>
      </c>
      <c r="J885" s="35"/>
      <c r="L885" s="112">
        <f t="shared" si="100"/>
        <v>0</v>
      </c>
      <c r="N885" s="5" t="str">
        <f t="shared" si="94"/>
        <v/>
      </c>
      <c r="O885" s="91" t="str">
        <f t="shared" si="95"/>
        <v/>
      </c>
      <c r="P885" s="91" t="str">
        <f t="shared" si="96"/>
        <v/>
      </c>
      <c r="Q885" s="91" t="str">
        <f t="shared" si="97"/>
        <v/>
      </c>
      <c r="R885" s="7" t="str">
        <f t="shared" si="98"/>
        <v/>
      </c>
    </row>
    <row r="886" spans="1:18" ht="18.75" x14ac:dyDescent="0.25">
      <c r="A886" s="30"/>
      <c r="B886" s="59"/>
      <c r="C886" s="22"/>
      <c r="G886" s="121" t="str">
        <f>IFERROR(INDEX(Table1[سعر البيع],MATCH(C886,Table1[كود],0)),"")</f>
        <v/>
      </c>
      <c r="I886" s="125" t="str">
        <f t="shared" si="99"/>
        <v/>
      </c>
      <c r="J886" s="35"/>
      <c r="L886" s="112">
        <f t="shared" si="100"/>
        <v>0</v>
      </c>
      <c r="N886" s="5" t="str">
        <f t="shared" si="94"/>
        <v/>
      </c>
      <c r="O886" s="91" t="str">
        <f t="shared" si="95"/>
        <v/>
      </c>
      <c r="P886" s="91" t="str">
        <f t="shared" si="96"/>
        <v/>
      </c>
      <c r="Q886" s="91" t="str">
        <f t="shared" si="97"/>
        <v/>
      </c>
      <c r="R886" s="7" t="str">
        <f t="shared" si="98"/>
        <v/>
      </c>
    </row>
    <row r="887" spans="1:18" ht="18.75" x14ac:dyDescent="0.25">
      <c r="A887" s="30"/>
      <c r="B887" s="59"/>
      <c r="C887" s="22"/>
      <c r="G887" s="121" t="str">
        <f>IFERROR(INDEX(Table1[سعر البيع],MATCH(C887,Table1[كود],0)),"")</f>
        <v/>
      </c>
      <c r="I887" s="125" t="str">
        <f t="shared" si="99"/>
        <v/>
      </c>
      <c r="J887" s="35"/>
      <c r="L887" s="112">
        <f t="shared" si="100"/>
        <v>0</v>
      </c>
      <c r="N887" s="5" t="str">
        <f t="shared" si="94"/>
        <v/>
      </c>
      <c r="O887" s="91" t="str">
        <f t="shared" si="95"/>
        <v/>
      </c>
      <c r="P887" s="91" t="str">
        <f t="shared" si="96"/>
        <v/>
      </c>
      <c r="Q887" s="91" t="str">
        <f t="shared" si="97"/>
        <v/>
      </c>
      <c r="R887" s="7" t="str">
        <f t="shared" si="98"/>
        <v/>
      </c>
    </row>
    <row r="888" spans="1:18" ht="18.75" x14ac:dyDescent="0.25">
      <c r="A888" s="30"/>
      <c r="B888" s="59"/>
      <c r="C888" s="22"/>
      <c r="G888" s="121" t="str">
        <f>IFERROR(INDEX(Table1[سعر البيع],MATCH(C888,Table1[كود],0)),"")</f>
        <v/>
      </c>
      <c r="I888" s="125" t="str">
        <f t="shared" si="99"/>
        <v/>
      </c>
      <c r="J888" s="35"/>
      <c r="L888" s="112">
        <f t="shared" si="100"/>
        <v>0</v>
      </c>
      <c r="N888" s="5" t="str">
        <f t="shared" si="94"/>
        <v/>
      </c>
      <c r="O888" s="91" t="str">
        <f t="shared" si="95"/>
        <v/>
      </c>
      <c r="P888" s="91" t="str">
        <f t="shared" si="96"/>
        <v/>
      </c>
      <c r="Q888" s="91" t="str">
        <f t="shared" si="97"/>
        <v/>
      </c>
      <c r="R888" s="7" t="str">
        <f t="shared" si="98"/>
        <v/>
      </c>
    </row>
    <row r="889" spans="1:18" ht="18.75" x14ac:dyDescent="0.25">
      <c r="A889" s="30"/>
      <c r="B889" s="59"/>
      <c r="C889" s="22"/>
      <c r="G889" s="121" t="str">
        <f>IFERROR(INDEX(Table1[سعر البيع],MATCH(C889,Table1[كود],0)),"")</f>
        <v/>
      </c>
      <c r="I889" s="125" t="str">
        <f t="shared" si="99"/>
        <v/>
      </c>
      <c r="J889" s="35"/>
      <c r="L889" s="112">
        <f t="shared" si="100"/>
        <v>0</v>
      </c>
      <c r="N889" s="5" t="str">
        <f t="shared" si="94"/>
        <v/>
      </c>
      <c r="O889" s="91" t="str">
        <f t="shared" si="95"/>
        <v/>
      </c>
      <c r="P889" s="91" t="str">
        <f t="shared" si="96"/>
        <v/>
      </c>
      <c r="Q889" s="91" t="str">
        <f t="shared" si="97"/>
        <v/>
      </c>
      <c r="R889" s="7" t="str">
        <f t="shared" si="98"/>
        <v/>
      </c>
    </row>
    <row r="890" spans="1:18" ht="18.75" x14ac:dyDescent="0.25">
      <c r="A890" s="30"/>
      <c r="B890" s="59"/>
      <c r="C890" s="22"/>
      <c r="G890" s="121" t="str">
        <f>IFERROR(INDEX(Table1[سعر البيع],MATCH(C890,Table1[كود],0)),"")</f>
        <v/>
      </c>
      <c r="I890" s="125" t="str">
        <f t="shared" si="99"/>
        <v/>
      </c>
      <c r="J890" s="35"/>
      <c r="L890" s="112">
        <f t="shared" si="100"/>
        <v>0</v>
      </c>
      <c r="N890" s="5" t="str">
        <f t="shared" si="94"/>
        <v/>
      </c>
      <c r="O890" s="91" t="str">
        <f t="shared" si="95"/>
        <v/>
      </c>
      <c r="P890" s="91" t="str">
        <f t="shared" si="96"/>
        <v/>
      </c>
      <c r="Q890" s="91" t="str">
        <f t="shared" si="97"/>
        <v/>
      </c>
      <c r="R890" s="7" t="str">
        <f t="shared" si="98"/>
        <v/>
      </c>
    </row>
    <row r="891" spans="1:18" ht="18.75" x14ac:dyDescent="0.25">
      <c r="A891" s="30"/>
      <c r="B891" s="59"/>
      <c r="C891" s="22"/>
      <c r="G891" s="121" t="str">
        <f>IFERROR(INDEX(Table1[سعر البيع],MATCH(C891,Table1[كود],0)),"")</f>
        <v/>
      </c>
      <c r="I891" s="125" t="str">
        <f t="shared" si="99"/>
        <v/>
      </c>
      <c r="J891" s="35"/>
      <c r="L891" s="112">
        <f t="shared" si="100"/>
        <v>0</v>
      </c>
      <c r="N891" s="5" t="str">
        <f t="shared" si="94"/>
        <v/>
      </c>
      <c r="O891" s="91" t="str">
        <f t="shared" si="95"/>
        <v/>
      </c>
      <c r="P891" s="91" t="str">
        <f t="shared" si="96"/>
        <v/>
      </c>
      <c r="Q891" s="91" t="str">
        <f t="shared" si="97"/>
        <v/>
      </c>
      <c r="R891" s="7" t="str">
        <f t="shared" si="98"/>
        <v/>
      </c>
    </row>
    <row r="892" spans="1:18" ht="18.75" x14ac:dyDescent="0.25">
      <c r="A892" s="30"/>
      <c r="B892" s="59"/>
      <c r="C892" s="22"/>
      <c r="G892" s="121" t="str">
        <f>IFERROR(INDEX(Table1[سعر البيع],MATCH(C892,Table1[كود],0)),"")</f>
        <v/>
      </c>
      <c r="I892" s="125" t="str">
        <f t="shared" si="99"/>
        <v/>
      </c>
      <c r="J892" s="35"/>
      <c r="L892" s="112">
        <f t="shared" si="100"/>
        <v>0</v>
      </c>
      <c r="N892" s="5" t="str">
        <f t="shared" si="94"/>
        <v/>
      </c>
      <c r="O892" s="91" t="str">
        <f t="shared" si="95"/>
        <v/>
      </c>
      <c r="P892" s="91" t="str">
        <f t="shared" si="96"/>
        <v/>
      </c>
      <c r="Q892" s="91" t="str">
        <f t="shared" si="97"/>
        <v/>
      </c>
      <c r="R892" s="7" t="str">
        <f t="shared" si="98"/>
        <v/>
      </c>
    </row>
    <row r="893" spans="1:18" ht="18.75" x14ac:dyDescent="0.25">
      <c r="A893" s="30"/>
      <c r="B893" s="59"/>
      <c r="C893" s="22"/>
      <c r="G893" s="121" t="str">
        <f>IFERROR(INDEX(Table1[سعر البيع],MATCH(C893,Table1[كود],0)),"")</f>
        <v/>
      </c>
      <c r="I893" s="125" t="str">
        <f t="shared" si="99"/>
        <v/>
      </c>
      <c r="J893" s="35"/>
      <c r="L893" s="112">
        <f t="shared" si="100"/>
        <v>0</v>
      </c>
      <c r="N893" s="5" t="str">
        <f t="shared" si="94"/>
        <v/>
      </c>
      <c r="O893" s="91" t="str">
        <f t="shared" si="95"/>
        <v/>
      </c>
      <c r="P893" s="91" t="str">
        <f t="shared" si="96"/>
        <v/>
      </c>
      <c r="Q893" s="91" t="str">
        <f t="shared" si="97"/>
        <v/>
      </c>
      <c r="R893" s="7" t="str">
        <f t="shared" si="98"/>
        <v/>
      </c>
    </row>
    <row r="894" spans="1:18" ht="18.75" x14ac:dyDescent="0.25">
      <c r="A894" s="30"/>
      <c r="B894" s="59"/>
      <c r="C894" s="22"/>
      <c r="G894" s="121" t="str">
        <f>IFERROR(INDEX(Table1[سعر البيع],MATCH(C894,Table1[كود],0)),"")</f>
        <v/>
      </c>
      <c r="I894" s="125" t="str">
        <f t="shared" si="99"/>
        <v/>
      </c>
      <c r="J894" s="35"/>
      <c r="L894" s="112">
        <f t="shared" si="100"/>
        <v>0</v>
      </c>
      <c r="N894" s="5" t="str">
        <f t="shared" si="94"/>
        <v/>
      </c>
      <c r="O894" s="91" t="str">
        <f t="shared" si="95"/>
        <v/>
      </c>
      <c r="P894" s="91" t="str">
        <f t="shared" si="96"/>
        <v/>
      </c>
      <c r="Q894" s="91" t="str">
        <f t="shared" si="97"/>
        <v/>
      </c>
      <c r="R894" s="7" t="str">
        <f t="shared" si="98"/>
        <v/>
      </c>
    </row>
    <row r="895" spans="1:18" ht="18.75" x14ac:dyDescent="0.25">
      <c r="A895" s="30"/>
      <c r="B895" s="59"/>
      <c r="C895" s="22"/>
      <c r="G895" s="121" t="str">
        <f>IFERROR(INDEX(Table1[سعر البيع],MATCH(C895,Table1[كود],0)),"")</f>
        <v/>
      </c>
      <c r="I895" s="125" t="str">
        <f t="shared" si="99"/>
        <v/>
      </c>
      <c r="J895" s="35"/>
      <c r="L895" s="112">
        <f t="shared" si="100"/>
        <v>0</v>
      </c>
      <c r="N895" s="5" t="str">
        <f t="shared" si="94"/>
        <v/>
      </c>
      <c r="O895" s="91" t="str">
        <f t="shared" si="95"/>
        <v/>
      </c>
      <c r="P895" s="91" t="str">
        <f t="shared" si="96"/>
        <v/>
      </c>
      <c r="Q895" s="91" t="str">
        <f t="shared" si="97"/>
        <v/>
      </c>
      <c r="R895" s="7" t="str">
        <f t="shared" si="98"/>
        <v/>
      </c>
    </row>
    <row r="896" spans="1:18" ht="18.75" x14ac:dyDescent="0.25">
      <c r="A896" s="30"/>
      <c r="B896" s="59"/>
      <c r="C896" s="22"/>
      <c r="G896" s="121" t="str">
        <f>IFERROR(INDEX(Table1[سعر البيع],MATCH(C896,Table1[كود],0)),"")</f>
        <v/>
      </c>
      <c r="I896" s="125" t="str">
        <f t="shared" si="99"/>
        <v/>
      </c>
      <c r="J896" s="35"/>
      <c r="L896" s="112">
        <f t="shared" si="100"/>
        <v>0</v>
      </c>
      <c r="N896" s="5" t="str">
        <f t="shared" si="94"/>
        <v/>
      </c>
      <c r="O896" s="91" t="str">
        <f t="shared" si="95"/>
        <v/>
      </c>
      <c r="P896" s="91" t="str">
        <f t="shared" si="96"/>
        <v/>
      </c>
      <c r="Q896" s="91" t="str">
        <f t="shared" si="97"/>
        <v/>
      </c>
      <c r="R896" s="7" t="str">
        <f t="shared" si="98"/>
        <v/>
      </c>
    </row>
    <row r="897" spans="1:18" ht="18.75" x14ac:dyDescent="0.25">
      <c r="A897" s="30"/>
      <c r="B897" s="59"/>
      <c r="C897" s="22"/>
      <c r="G897" s="121" t="str">
        <f>IFERROR(INDEX(Table1[سعر البيع],MATCH(C897,Table1[كود],0)),"")</f>
        <v/>
      </c>
      <c r="I897" s="125" t="str">
        <f t="shared" si="99"/>
        <v/>
      </c>
      <c r="J897" s="35"/>
      <c r="L897" s="112">
        <f t="shared" si="100"/>
        <v>0</v>
      </c>
      <c r="N897" s="5" t="str">
        <f t="shared" si="94"/>
        <v/>
      </c>
      <c r="O897" s="91" t="str">
        <f t="shared" si="95"/>
        <v/>
      </c>
      <c r="P897" s="91" t="str">
        <f t="shared" si="96"/>
        <v/>
      </c>
      <c r="Q897" s="91" t="str">
        <f t="shared" si="97"/>
        <v/>
      </c>
      <c r="R897" s="7" t="str">
        <f t="shared" si="98"/>
        <v/>
      </c>
    </row>
    <row r="898" spans="1:18" ht="18.75" x14ac:dyDescent="0.25">
      <c r="A898" s="30"/>
      <c r="B898" s="59"/>
      <c r="C898" s="22"/>
      <c r="G898" s="121" t="str">
        <f>IFERROR(INDEX(Table1[سعر البيع],MATCH(C898,Table1[كود],0)),"")</f>
        <v/>
      </c>
      <c r="I898" s="125" t="str">
        <f t="shared" si="99"/>
        <v/>
      </c>
      <c r="J898" s="35"/>
      <c r="L898" s="112">
        <f t="shared" si="100"/>
        <v>0</v>
      </c>
      <c r="N898" s="5" t="str">
        <f t="shared" ref="N898:N961" si="101">IFERROR(VLOOKUP(M898,Ctable,2,0),"")</f>
        <v/>
      </c>
      <c r="O898" s="91" t="str">
        <f t="shared" ref="O898:O961" si="102">IFERROR(VLOOKUP(M898,Ctable,3,0),"")</f>
        <v/>
      </c>
      <c r="P898" s="91" t="str">
        <f t="shared" ref="P898:P961" si="103">IFERROR(VLOOKUP(M898,Ctable,6,0),"")</f>
        <v/>
      </c>
      <c r="Q898" s="91" t="str">
        <f t="shared" ref="Q898:Q961" si="104">IFERROR(VLOOKUP(M898,Ctable,7,0),"")</f>
        <v/>
      </c>
      <c r="R898" s="7" t="str">
        <f t="shared" ref="R898:R961" si="105">IFERROR(VLOOKUP(M898,Ctable,4,0),"")</f>
        <v/>
      </c>
    </row>
    <row r="899" spans="1:18" ht="18.75" x14ac:dyDescent="0.25">
      <c r="A899" s="30"/>
      <c r="B899" s="59"/>
      <c r="C899" s="22"/>
      <c r="G899" s="121" t="str">
        <f>IFERROR(INDEX(Table1[سعر البيع],MATCH(C899,Table1[كود],0)),"")</f>
        <v/>
      </c>
      <c r="I899" s="125" t="str">
        <f t="shared" si="99"/>
        <v/>
      </c>
      <c r="J899" s="35"/>
      <c r="L899" s="112">
        <f t="shared" si="100"/>
        <v>0</v>
      </c>
      <c r="N899" s="5" t="str">
        <f t="shared" si="101"/>
        <v/>
      </c>
      <c r="O899" s="91" t="str">
        <f t="shared" si="102"/>
        <v/>
      </c>
      <c r="P899" s="91" t="str">
        <f t="shared" si="103"/>
        <v/>
      </c>
      <c r="Q899" s="91" t="str">
        <f t="shared" si="104"/>
        <v/>
      </c>
      <c r="R899" s="7" t="str">
        <f t="shared" si="105"/>
        <v/>
      </c>
    </row>
    <row r="900" spans="1:18" ht="18.75" x14ac:dyDescent="0.25">
      <c r="A900" s="30"/>
      <c r="B900" s="59"/>
      <c r="C900" s="22"/>
      <c r="G900" s="121" t="str">
        <f>IFERROR(INDEX(Table1[سعر البيع],MATCH(C900,Table1[كود],0)),"")</f>
        <v/>
      </c>
      <c r="I900" s="125" t="str">
        <f t="shared" si="99"/>
        <v/>
      </c>
      <c r="J900" s="35"/>
      <c r="L900" s="112">
        <f t="shared" si="100"/>
        <v>0</v>
      </c>
      <c r="N900" s="5" t="str">
        <f t="shared" si="101"/>
        <v/>
      </c>
      <c r="O900" s="91" t="str">
        <f t="shared" si="102"/>
        <v/>
      </c>
      <c r="P900" s="91" t="str">
        <f t="shared" si="103"/>
        <v/>
      </c>
      <c r="Q900" s="91" t="str">
        <f t="shared" si="104"/>
        <v/>
      </c>
      <c r="R900" s="7" t="str">
        <f t="shared" si="105"/>
        <v/>
      </c>
    </row>
    <row r="901" spans="1:18" ht="18.75" x14ac:dyDescent="0.25">
      <c r="A901" s="30"/>
      <c r="B901" s="59"/>
      <c r="C901" s="22"/>
      <c r="G901" s="121" t="str">
        <f>IFERROR(INDEX(Table1[سعر البيع],MATCH(C901,Table1[كود],0)),"")</f>
        <v/>
      </c>
      <c r="I901" s="125" t="str">
        <f t="shared" si="99"/>
        <v/>
      </c>
      <c r="J901" s="35"/>
      <c r="L901" s="112">
        <f t="shared" si="100"/>
        <v>0</v>
      </c>
      <c r="N901" s="5" t="str">
        <f t="shared" si="101"/>
        <v/>
      </c>
      <c r="O901" s="91" t="str">
        <f t="shared" si="102"/>
        <v/>
      </c>
      <c r="P901" s="91" t="str">
        <f t="shared" si="103"/>
        <v/>
      </c>
      <c r="Q901" s="91" t="str">
        <f t="shared" si="104"/>
        <v/>
      </c>
      <c r="R901" s="7" t="str">
        <f t="shared" si="105"/>
        <v/>
      </c>
    </row>
    <row r="902" spans="1:18" ht="18.75" x14ac:dyDescent="0.25">
      <c r="A902" s="30"/>
      <c r="B902" s="59"/>
      <c r="C902" s="22"/>
      <c r="G902" s="121" t="str">
        <f>IFERROR(INDEX(Table1[سعر البيع],MATCH(C902,Table1[كود],0)),"")</f>
        <v/>
      </c>
      <c r="I902" s="125" t="str">
        <f t="shared" si="99"/>
        <v/>
      </c>
      <c r="J902" s="35"/>
      <c r="L902" s="112">
        <f t="shared" si="100"/>
        <v>0</v>
      </c>
      <c r="N902" s="5" t="str">
        <f t="shared" si="101"/>
        <v/>
      </c>
      <c r="O902" s="91" t="str">
        <f t="shared" si="102"/>
        <v/>
      </c>
      <c r="P902" s="91" t="str">
        <f t="shared" si="103"/>
        <v/>
      </c>
      <c r="Q902" s="91" t="str">
        <f t="shared" si="104"/>
        <v/>
      </c>
      <c r="R902" s="7" t="str">
        <f t="shared" si="105"/>
        <v/>
      </c>
    </row>
    <row r="903" spans="1:18" ht="18.75" x14ac:dyDescent="0.25">
      <c r="A903" s="30"/>
      <c r="B903" s="59"/>
      <c r="C903" s="22"/>
      <c r="G903" s="121" t="str">
        <f>IFERROR(INDEX(Table1[سعر البيع],MATCH(C903,Table1[كود],0)),"")</f>
        <v/>
      </c>
      <c r="I903" s="125" t="str">
        <f t="shared" si="99"/>
        <v/>
      </c>
      <c r="J903" s="35"/>
      <c r="L903" s="112">
        <f t="shared" si="100"/>
        <v>0</v>
      </c>
      <c r="N903" s="5" t="str">
        <f t="shared" si="101"/>
        <v/>
      </c>
      <c r="O903" s="91" t="str">
        <f t="shared" si="102"/>
        <v/>
      </c>
      <c r="P903" s="91" t="str">
        <f t="shared" si="103"/>
        <v/>
      </c>
      <c r="Q903" s="91" t="str">
        <f t="shared" si="104"/>
        <v/>
      </c>
      <c r="R903" s="7" t="str">
        <f t="shared" si="105"/>
        <v/>
      </c>
    </row>
    <row r="904" spans="1:18" ht="18.75" x14ac:dyDescent="0.25">
      <c r="A904" s="30"/>
      <c r="B904" s="59"/>
      <c r="C904" s="22"/>
      <c r="G904" s="121" t="str">
        <f>IFERROR(INDEX(Table1[سعر البيع],MATCH(C904,Table1[كود],0)),"")</f>
        <v/>
      </c>
      <c r="I904" s="125" t="str">
        <f t="shared" si="99"/>
        <v/>
      </c>
      <c r="J904" s="35"/>
      <c r="L904" s="112">
        <f t="shared" si="100"/>
        <v>0</v>
      </c>
      <c r="N904" s="5" t="str">
        <f t="shared" si="101"/>
        <v/>
      </c>
      <c r="O904" s="91" t="str">
        <f t="shared" si="102"/>
        <v/>
      </c>
      <c r="P904" s="91" t="str">
        <f t="shared" si="103"/>
        <v/>
      </c>
      <c r="Q904" s="91" t="str">
        <f t="shared" si="104"/>
        <v/>
      </c>
      <c r="R904" s="7" t="str">
        <f t="shared" si="105"/>
        <v/>
      </c>
    </row>
    <row r="905" spans="1:18" ht="18.75" x14ac:dyDescent="0.25">
      <c r="A905" s="30"/>
      <c r="B905" s="59"/>
      <c r="C905" s="22"/>
      <c r="G905" s="121" t="str">
        <f>IFERROR(INDEX(Table1[سعر البيع],MATCH(C905,Table1[كود],0)),"")</f>
        <v/>
      </c>
      <c r="I905" s="125" t="str">
        <f t="shared" si="99"/>
        <v/>
      </c>
      <c r="J905" s="35"/>
      <c r="L905" s="112">
        <f t="shared" si="100"/>
        <v>0</v>
      </c>
      <c r="N905" s="5" t="str">
        <f t="shared" si="101"/>
        <v/>
      </c>
      <c r="O905" s="91" t="str">
        <f t="shared" si="102"/>
        <v/>
      </c>
      <c r="P905" s="91" t="str">
        <f t="shared" si="103"/>
        <v/>
      </c>
      <c r="Q905" s="91" t="str">
        <f t="shared" si="104"/>
        <v/>
      </c>
      <c r="R905" s="7" t="str">
        <f t="shared" si="105"/>
        <v/>
      </c>
    </row>
    <row r="906" spans="1:18" ht="18.75" x14ac:dyDescent="0.25">
      <c r="A906" s="30"/>
      <c r="B906" s="59"/>
      <c r="C906" s="22"/>
      <c r="G906" s="121" t="str">
        <f>IFERROR(INDEX(Table1[سعر البيع],MATCH(C906,Table1[كود],0)),"")</f>
        <v/>
      </c>
      <c r="I906" s="125" t="str">
        <f t="shared" si="99"/>
        <v/>
      </c>
      <c r="J906" s="35"/>
      <c r="L906" s="112">
        <f t="shared" si="100"/>
        <v>0</v>
      </c>
      <c r="N906" s="5" t="str">
        <f t="shared" si="101"/>
        <v/>
      </c>
      <c r="O906" s="91" t="str">
        <f t="shared" si="102"/>
        <v/>
      </c>
      <c r="P906" s="91" t="str">
        <f t="shared" si="103"/>
        <v/>
      </c>
      <c r="Q906" s="91" t="str">
        <f t="shared" si="104"/>
        <v/>
      </c>
      <c r="R906" s="7" t="str">
        <f t="shared" si="105"/>
        <v/>
      </c>
    </row>
    <row r="907" spans="1:18" ht="18.75" x14ac:dyDescent="0.25">
      <c r="A907" s="30"/>
      <c r="B907" s="59"/>
      <c r="C907" s="22"/>
      <c r="G907" s="121" t="str">
        <f>IFERROR(INDEX(Table1[سعر البيع],MATCH(C907,Table1[كود],0)),"")</f>
        <v/>
      </c>
      <c r="I907" s="125" t="str">
        <f t="shared" si="99"/>
        <v/>
      </c>
      <c r="J907" s="35"/>
      <c r="L907" s="112">
        <f t="shared" si="100"/>
        <v>0</v>
      </c>
      <c r="N907" s="5" t="str">
        <f t="shared" si="101"/>
        <v/>
      </c>
      <c r="O907" s="91" t="str">
        <f t="shared" si="102"/>
        <v/>
      </c>
      <c r="P907" s="91" t="str">
        <f t="shared" si="103"/>
        <v/>
      </c>
      <c r="Q907" s="91" t="str">
        <f t="shared" si="104"/>
        <v/>
      </c>
      <c r="R907" s="7" t="str">
        <f t="shared" si="105"/>
        <v/>
      </c>
    </row>
    <row r="908" spans="1:18" ht="18.75" x14ac:dyDescent="0.25">
      <c r="A908" s="30"/>
      <c r="B908" s="59"/>
      <c r="C908" s="22"/>
      <c r="G908" s="121" t="str">
        <f>IFERROR(INDEX(Table1[سعر البيع],MATCH(C908,Table1[كود],0)),"")</f>
        <v/>
      </c>
      <c r="I908" s="125" t="str">
        <f t="shared" si="99"/>
        <v/>
      </c>
      <c r="J908" s="35"/>
      <c r="L908" s="112">
        <f t="shared" si="100"/>
        <v>0</v>
      </c>
      <c r="N908" s="5" t="str">
        <f t="shared" si="101"/>
        <v/>
      </c>
      <c r="O908" s="91" t="str">
        <f t="shared" si="102"/>
        <v/>
      </c>
      <c r="P908" s="91" t="str">
        <f t="shared" si="103"/>
        <v/>
      </c>
      <c r="Q908" s="91" t="str">
        <f t="shared" si="104"/>
        <v/>
      </c>
      <c r="R908" s="7" t="str">
        <f t="shared" si="105"/>
        <v/>
      </c>
    </row>
    <row r="909" spans="1:18" ht="18.75" x14ac:dyDescent="0.25">
      <c r="A909" s="30"/>
      <c r="B909" s="59"/>
      <c r="C909" s="22"/>
      <c r="G909" s="121" t="str">
        <f>IFERROR(INDEX(Table1[سعر البيع],MATCH(C909,Table1[كود],0)),"")</f>
        <v/>
      </c>
      <c r="I909" s="125" t="str">
        <f t="shared" si="99"/>
        <v/>
      </c>
      <c r="J909" s="35"/>
      <c r="L909" s="112">
        <f t="shared" si="100"/>
        <v>0</v>
      </c>
      <c r="N909" s="5" t="str">
        <f t="shared" si="101"/>
        <v/>
      </c>
      <c r="O909" s="91" t="str">
        <f t="shared" si="102"/>
        <v/>
      </c>
      <c r="P909" s="91" t="str">
        <f t="shared" si="103"/>
        <v/>
      </c>
      <c r="Q909" s="91" t="str">
        <f t="shared" si="104"/>
        <v/>
      </c>
      <c r="R909" s="7" t="str">
        <f t="shared" si="105"/>
        <v/>
      </c>
    </row>
    <row r="910" spans="1:18" ht="18.75" x14ac:dyDescent="0.25">
      <c r="A910" s="30"/>
      <c r="B910" s="59"/>
      <c r="C910" s="22"/>
      <c r="G910" s="121" t="str">
        <f>IFERROR(INDEX(Table1[سعر البيع],MATCH(C910,Table1[كود],0)),"")</f>
        <v/>
      </c>
      <c r="I910" s="125" t="str">
        <f t="shared" si="99"/>
        <v/>
      </c>
      <c r="J910" s="35"/>
      <c r="L910" s="112">
        <f t="shared" si="100"/>
        <v>0</v>
      </c>
      <c r="N910" s="5" t="str">
        <f t="shared" si="101"/>
        <v/>
      </c>
      <c r="O910" s="91" t="str">
        <f t="shared" si="102"/>
        <v/>
      </c>
      <c r="P910" s="91" t="str">
        <f t="shared" si="103"/>
        <v/>
      </c>
      <c r="Q910" s="91" t="str">
        <f t="shared" si="104"/>
        <v/>
      </c>
      <c r="R910" s="7" t="str">
        <f t="shared" si="105"/>
        <v/>
      </c>
    </row>
    <row r="911" spans="1:18" ht="18.75" x14ac:dyDescent="0.25">
      <c r="A911" s="30"/>
      <c r="B911" s="59"/>
      <c r="C911" s="22"/>
      <c r="G911" s="121" t="str">
        <f>IFERROR(INDEX(Table1[سعر البيع],MATCH(C911,Table1[كود],0)),"")</f>
        <v/>
      </c>
      <c r="I911" s="125" t="str">
        <f t="shared" si="99"/>
        <v/>
      </c>
      <c r="J911" s="35"/>
      <c r="L911" s="112">
        <f t="shared" si="100"/>
        <v>0</v>
      </c>
      <c r="N911" s="5" t="str">
        <f t="shared" si="101"/>
        <v/>
      </c>
      <c r="O911" s="91" t="str">
        <f t="shared" si="102"/>
        <v/>
      </c>
      <c r="P911" s="91" t="str">
        <f t="shared" si="103"/>
        <v/>
      </c>
      <c r="Q911" s="91" t="str">
        <f t="shared" si="104"/>
        <v/>
      </c>
      <c r="R911" s="7" t="str">
        <f t="shared" si="105"/>
        <v/>
      </c>
    </row>
    <row r="912" spans="1:18" ht="18.75" x14ac:dyDescent="0.25">
      <c r="A912" s="30"/>
      <c r="B912" s="59"/>
      <c r="C912" s="22"/>
      <c r="G912" s="121" t="str">
        <f>IFERROR(INDEX(Table1[سعر البيع],MATCH(C912,Table1[كود],0)),"")</f>
        <v/>
      </c>
      <c r="I912" s="125" t="str">
        <f t="shared" si="99"/>
        <v/>
      </c>
      <c r="J912" s="35"/>
      <c r="L912" s="112">
        <f t="shared" si="100"/>
        <v>0</v>
      </c>
      <c r="N912" s="5" t="str">
        <f t="shared" si="101"/>
        <v/>
      </c>
      <c r="O912" s="91" t="str">
        <f t="shared" si="102"/>
        <v/>
      </c>
      <c r="P912" s="91" t="str">
        <f t="shared" si="103"/>
        <v/>
      </c>
      <c r="Q912" s="91" t="str">
        <f t="shared" si="104"/>
        <v/>
      </c>
      <c r="R912" s="7" t="str">
        <f t="shared" si="105"/>
        <v/>
      </c>
    </row>
    <row r="913" spans="1:18" ht="18.75" x14ac:dyDescent="0.25">
      <c r="A913" s="30"/>
      <c r="B913" s="59"/>
      <c r="C913" s="22"/>
      <c r="G913" s="121" t="str">
        <f>IFERROR(INDEX(Table1[سعر البيع],MATCH(C913,Table1[كود],0)),"")</f>
        <v/>
      </c>
      <c r="I913" s="125" t="str">
        <f t="shared" si="99"/>
        <v/>
      </c>
      <c r="J913" s="35"/>
      <c r="L913" s="112">
        <f t="shared" si="100"/>
        <v>0</v>
      </c>
      <c r="N913" s="5" t="str">
        <f t="shared" si="101"/>
        <v/>
      </c>
      <c r="O913" s="91" t="str">
        <f t="shared" si="102"/>
        <v/>
      </c>
      <c r="P913" s="91" t="str">
        <f t="shared" si="103"/>
        <v/>
      </c>
      <c r="Q913" s="91" t="str">
        <f t="shared" si="104"/>
        <v/>
      </c>
      <c r="R913" s="7" t="str">
        <f t="shared" si="105"/>
        <v/>
      </c>
    </row>
    <row r="914" spans="1:18" ht="18.75" x14ac:dyDescent="0.25">
      <c r="A914" s="30"/>
      <c r="B914" s="59"/>
      <c r="C914" s="22"/>
      <c r="G914" s="121" t="str">
        <f>IFERROR(INDEX(Table1[سعر البيع],MATCH(C914,Table1[كود],0)),"")</f>
        <v/>
      </c>
      <c r="I914" s="125" t="str">
        <f t="shared" si="99"/>
        <v/>
      </c>
      <c r="J914" s="35"/>
      <c r="L914" s="112">
        <f t="shared" si="100"/>
        <v>0</v>
      </c>
      <c r="N914" s="5" t="str">
        <f t="shared" si="101"/>
        <v/>
      </c>
      <c r="O914" s="91" t="str">
        <f t="shared" si="102"/>
        <v/>
      </c>
      <c r="P914" s="91" t="str">
        <f t="shared" si="103"/>
        <v/>
      </c>
      <c r="Q914" s="91" t="str">
        <f t="shared" si="104"/>
        <v/>
      </c>
      <c r="R914" s="7" t="str">
        <f t="shared" si="105"/>
        <v/>
      </c>
    </row>
    <row r="915" spans="1:18" ht="18.75" x14ac:dyDescent="0.25">
      <c r="A915" s="30"/>
      <c r="B915" s="59"/>
      <c r="C915" s="22"/>
      <c r="G915" s="121" t="str">
        <f>IFERROR(INDEX(Table1[سعر البيع],MATCH(C915,Table1[كود],0)),"")</f>
        <v/>
      </c>
      <c r="I915" s="125" t="str">
        <f t="shared" si="99"/>
        <v/>
      </c>
      <c r="J915" s="35"/>
      <c r="L915" s="112">
        <f t="shared" si="100"/>
        <v>0</v>
      </c>
      <c r="N915" s="5" t="str">
        <f t="shared" si="101"/>
        <v/>
      </c>
      <c r="O915" s="91" t="str">
        <f t="shared" si="102"/>
        <v/>
      </c>
      <c r="P915" s="91" t="str">
        <f t="shared" si="103"/>
        <v/>
      </c>
      <c r="Q915" s="91" t="str">
        <f t="shared" si="104"/>
        <v/>
      </c>
      <c r="R915" s="7" t="str">
        <f t="shared" si="105"/>
        <v/>
      </c>
    </row>
    <row r="916" spans="1:18" ht="18.75" x14ac:dyDescent="0.25">
      <c r="A916" s="30"/>
      <c r="B916" s="59"/>
      <c r="C916" s="22"/>
      <c r="G916" s="121" t="str">
        <f>IFERROR(INDEX(Table1[سعر البيع],MATCH(C916,Table1[كود],0)),"")</f>
        <v/>
      </c>
      <c r="I916" s="125" t="str">
        <f t="shared" si="99"/>
        <v/>
      </c>
      <c r="J916" s="35"/>
      <c r="L916" s="112">
        <f t="shared" si="100"/>
        <v>0</v>
      </c>
      <c r="N916" s="5" t="str">
        <f t="shared" si="101"/>
        <v/>
      </c>
      <c r="O916" s="91" t="str">
        <f t="shared" si="102"/>
        <v/>
      </c>
      <c r="P916" s="91" t="str">
        <f t="shared" si="103"/>
        <v/>
      </c>
      <c r="Q916" s="91" t="str">
        <f t="shared" si="104"/>
        <v/>
      </c>
      <c r="R916" s="7" t="str">
        <f t="shared" si="105"/>
        <v/>
      </c>
    </row>
    <row r="917" spans="1:18" ht="18.75" x14ac:dyDescent="0.25">
      <c r="A917" s="30"/>
      <c r="B917" s="59"/>
      <c r="C917" s="22"/>
      <c r="G917" s="121" t="str">
        <f>IFERROR(INDEX(Table1[سعر البيع],MATCH(C917,Table1[كود],0)),"")</f>
        <v/>
      </c>
      <c r="I917" s="125" t="str">
        <f t="shared" si="99"/>
        <v/>
      </c>
      <c r="J917" s="35"/>
      <c r="L917" s="112">
        <f t="shared" si="100"/>
        <v>0</v>
      </c>
      <c r="N917" s="5" t="str">
        <f t="shared" si="101"/>
        <v/>
      </c>
      <c r="O917" s="91" t="str">
        <f t="shared" si="102"/>
        <v/>
      </c>
      <c r="P917" s="91" t="str">
        <f t="shared" si="103"/>
        <v/>
      </c>
      <c r="Q917" s="91" t="str">
        <f t="shared" si="104"/>
        <v/>
      </c>
      <c r="R917" s="7" t="str">
        <f t="shared" si="105"/>
        <v/>
      </c>
    </row>
    <row r="918" spans="1:18" ht="18.75" x14ac:dyDescent="0.25">
      <c r="A918" s="30"/>
      <c r="B918" s="59"/>
      <c r="C918" s="22"/>
      <c r="G918" s="121" t="str">
        <f>IFERROR(INDEX(Table1[سعر البيع],MATCH(C918,Table1[كود],0)),"")</f>
        <v/>
      </c>
      <c r="I918" s="125" t="str">
        <f t="shared" si="99"/>
        <v/>
      </c>
      <c r="J918" s="35"/>
      <c r="L918" s="112">
        <f t="shared" si="100"/>
        <v>0</v>
      </c>
      <c r="N918" s="5" t="str">
        <f t="shared" si="101"/>
        <v/>
      </c>
      <c r="O918" s="91" t="str">
        <f t="shared" si="102"/>
        <v/>
      </c>
      <c r="P918" s="91" t="str">
        <f t="shared" si="103"/>
        <v/>
      </c>
      <c r="Q918" s="91" t="str">
        <f t="shared" si="104"/>
        <v/>
      </c>
      <c r="R918" s="7" t="str">
        <f t="shared" si="105"/>
        <v/>
      </c>
    </row>
    <row r="919" spans="1:18" ht="18.75" x14ac:dyDescent="0.25">
      <c r="A919" s="30"/>
      <c r="B919" s="59"/>
      <c r="C919" s="22"/>
      <c r="G919" s="121" t="str">
        <f>IFERROR(INDEX(Table1[سعر البيع],MATCH(C919,Table1[كود],0)),"")</f>
        <v/>
      </c>
      <c r="I919" s="125" t="str">
        <f t="shared" si="99"/>
        <v/>
      </c>
      <c r="J919" s="35"/>
      <c r="L919" s="112">
        <f t="shared" si="100"/>
        <v>0</v>
      </c>
      <c r="N919" s="5" t="str">
        <f t="shared" si="101"/>
        <v/>
      </c>
      <c r="O919" s="91" t="str">
        <f t="shared" si="102"/>
        <v/>
      </c>
      <c r="P919" s="91" t="str">
        <f t="shared" si="103"/>
        <v/>
      </c>
      <c r="Q919" s="91" t="str">
        <f t="shared" si="104"/>
        <v/>
      </c>
      <c r="R919" s="7" t="str">
        <f t="shared" si="105"/>
        <v/>
      </c>
    </row>
    <row r="920" spans="1:18" ht="18.75" x14ac:dyDescent="0.25">
      <c r="A920" s="30"/>
      <c r="B920" s="59"/>
      <c r="C920" s="22"/>
      <c r="G920" s="121" t="str">
        <f>IFERROR(INDEX(Table1[سعر البيع],MATCH(C920,Table1[كود],0)),"")</f>
        <v/>
      </c>
      <c r="I920" s="125" t="str">
        <f t="shared" si="99"/>
        <v/>
      </c>
      <c r="J920" s="35"/>
      <c r="L920" s="112">
        <f t="shared" si="100"/>
        <v>0</v>
      </c>
      <c r="N920" s="5" t="str">
        <f t="shared" si="101"/>
        <v/>
      </c>
      <c r="O920" s="91" t="str">
        <f t="shared" si="102"/>
        <v/>
      </c>
      <c r="P920" s="91" t="str">
        <f t="shared" si="103"/>
        <v/>
      </c>
      <c r="Q920" s="91" t="str">
        <f t="shared" si="104"/>
        <v/>
      </c>
      <c r="R920" s="7" t="str">
        <f t="shared" si="105"/>
        <v/>
      </c>
    </row>
    <row r="921" spans="1:18" ht="18.75" x14ac:dyDescent="0.25">
      <c r="A921" s="30"/>
      <c r="B921" s="59"/>
      <c r="C921" s="22"/>
      <c r="G921" s="121" t="str">
        <f>IFERROR(INDEX(Table1[سعر البيع],MATCH(C921,Table1[كود],0)),"")</f>
        <v/>
      </c>
      <c r="I921" s="125" t="str">
        <f t="shared" si="99"/>
        <v/>
      </c>
      <c r="J921" s="35"/>
      <c r="L921" s="112">
        <f t="shared" si="100"/>
        <v>0</v>
      </c>
      <c r="N921" s="5" t="str">
        <f t="shared" si="101"/>
        <v/>
      </c>
      <c r="O921" s="91" t="str">
        <f t="shared" si="102"/>
        <v/>
      </c>
      <c r="P921" s="91" t="str">
        <f t="shared" si="103"/>
        <v/>
      </c>
      <c r="Q921" s="91" t="str">
        <f t="shared" si="104"/>
        <v/>
      </c>
      <c r="R921" s="7" t="str">
        <f t="shared" si="105"/>
        <v/>
      </c>
    </row>
    <row r="922" spans="1:18" ht="18.75" x14ac:dyDescent="0.25">
      <c r="A922" s="30"/>
      <c r="B922" s="59"/>
      <c r="C922" s="22"/>
      <c r="G922" s="121" t="str">
        <f>IFERROR(INDEX(Table1[سعر البيع],MATCH(C922,Table1[كود],0)),"")</f>
        <v/>
      </c>
      <c r="I922" s="125" t="str">
        <f t="shared" si="99"/>
        <v/>
      </c>
      <c r="J922" s="35"/>
      <c r="L922" s="112">
        <f t="shared" si="100"/>
        <v>0</v>
      </c>
      <c r="N922" s="5" t="str">
        <f t="shared" si="101"/>
        <v/>
      </c>
      <c r="O922" s="91" t="str">
        <f t="shared" si="102"/>
        <v/>
      </c>
      <c r="P922" s="91" t="str">
        <f t="shared" si="103"/>
        <v/>
      </c>
      <c r="Q922" s="91" t="str">
        <f t="shared" si="104"/>
        <v/>
      </c>
      <c r="R922" s="7" t="str">
        <f t="shared" si="105"/>
        <v/>
      </c>
    </row>
    <row r="923" spans="1:18" ht="18.75" x14ac:dyDescent="0.25">
      <c r="A923" s="30"/>
      <c r="B923" s="59"/>
      <c r="C923" s="22"/>
      <c r="G923" s="121" t="str">
        <f>IFERROR(INDEX(Table1[سعر البيع],MATCH(C923,Table1[كود],0)),"")</f>
        <v/>
      </c>
      <c r="I923" s="125" t="str">
        <f t="shared" si="99"/>
        <v/>
      </c>
      <c r="J923" s="35"/>
      <c r="L923" s="112">
        <f t="shared" si="100"/>
        <v>0</v>
      </c>
      <c r="N923" s="5" t="str">
        <f t="shared" si="101"/>
        <v/>
      </c>
      <c r="O923" s="91" t="str">
        <f t="shared" si="102"/>
        <v/>
      </c>
      <c r="P923" s="91" t="str">
        <f t="shared" si="103"/>
        <v/>
      </c>
      <c r="Q923" s="91" t="str">
        <f t="shared" si="104"/>
        <v/>
      </c>
      <c r="R923" s="7" t="str">
        <f t="shared" si="105"/>
        <v/>
      </c>
    </row>
    <row r="924" spans="1:18" ht="18.75" x14ac:dyDescent="0.25">
      <c r="A924" s="30"/>
      <c r="B924" s="59"/>
      <c r="C924" s="22"/>
      <c r="G924" s="121" t="str">
        <f>IFERROR(INDEX(Table1[سعر البيع],MATCH(C924,Table1[كود],0)),"")</f>
        <v/>
      </c>
      <c r="I924" s="125" t="str">
        <f t="shared" si="99"/>
        <v/>
      </c>
      <c r="J924" s="35"/>
      <c r="L924" s="112">
        <f t="shared" si="100"/>
        <v>0</v>
      </c>
      <c r="N924" s="5" t="str">
        <f t="shared" si="101"/>
        <v/>
      </c>
      <c r="O924" s="91" t="str">
        <f t="shared" si="102"/>
        <v/>
      </c>
      <c r="P924" s="91" t="str">
        <f t="shared" si="103"/>
        <v/>
      </c>
      <c r="Q924" s="91" t="str">
        <f t="shared" si="104"/>
        <v/>
      </c>
      <c r="R924" s="7" t="str">
        <f t="shared" si="105"/>
        <v/>
      </c>
    </row>
    <row r="925" spans="1:18" ht="18.75" x14ac:dyDescent="0.25">
      <c r="A925" s="30"/>
      <c r="B925" s="59"/>
      <c r="C925" s="22"/>
      <c r="G925" s="121" t="str">
        <f>IFERROR(INDEX(Table1[سعر البيع],MATCH(C925,Table1[كود],0)),"")</f>
        <v/>
      </c>
      <c r="I925" s="125" t="str">
        <f t="shared" si="99"/>
        <v/>
      </c>
      <c r="J925" s="35"/>
      <c r="L925" s="112">
        <f t="shared" si="100"/>
        <v>0</v>
      </c>
      <c r="N925" s="5" t="str">
        <f t="shared" si="101"/>
        <v/>
      </c>
      <c r="O925" s="91" t="str">
        <f t="shared" si="102"/>
        <v/>
      </c>
      <c r="P925" s="91" t="str">
        <f t="shared" si="103"/>
        <v/>
      </c>
      <c r="Q925" s="91" t="str">
        <f t="shared" si="104"/>
        <v/>
      </c>
      <c r="R925" s="7" t="str">
        <f t="shared" si="105"/>
        <v/>
      </c>
    </row>
    <row r="926" spans="1:18" ht="18.75" x14ac:dyDescent="0.25">
      <c r="A926" s="30"/>
      <c r="B926" s="59"/>
      <c r="C926" s="22"/>
      <c r="G926" s="121" t="str">
        <f>IFERROR(INDEX(Table1[سعر البيع],MATCH(C926,Table1[كود],0)),"")</f>
        <v/>
      </c>
      <c r="I926" s="125" t="str">
        <f t="shared" si="99"/>
        <v/>
      </c>
      <c r="J926" s="35"/>
      <c r="L926" s="112">
        <f t="shared" si="100"/>
        <v>0</v>
      </c>
      <c r="N926" s="5" t="str">
        <f t="shared" si="101"/>
        <v/>
      </c>
      <c r="O926" s="91" t="str">
        <f t="shared" si="102"/>
        <v/>
      </c>
      <c r="P926" s="91" t="str">
        <f t="shared" si="103"/>
        <v/>
      </c>
      <c r="Q926" s="91" t="str">
        <f t="shared" si="104"/>
        <v/>
      </c>
      <c r="R926" s="7" t="str">
        <f t="shared" si="105"/>
        <v/>
      </c>
    </row>
    <row r="927" spans="1:18" ht="18.75" x14ac:dyDescent="0.25">
      <c r="A927" s="30"/>
      <c r="B927" s="59"/>
      <c r="C927" s="22"/>
      <c r="G927" s="121" t="str">
        <f>IFERROR(INDEX(Table1[سعر البيع],MATCH(C927,Table1[كود],0)),"")</f>
        <v/>
      </c>
      <c r="I927" s="125" t="str">
        <f t="shared" si="99"/>
        <v/>
      </c>
      <c r="J927" s="35"/>
      <c r="L927" s="112">
        <f t="shared" si="100"/>
        <v>0</v>
      </c>
      <c r="N927" s="5" t="str">
        <f t="shared" si="101"/>
        <v/>
      </c>
      <c r="O927" s="91" t="str">
        <f t="shared" si="102"/>
        <v/>
      </c>
      <c r="P927" s="91" t="str">
        <f t="shared" si="103"/>
        <v/>
      </c>
      <c r="Q927" s="91" t="str">
        <f t="shared" si="104"/>
        <v/>
      </c>
      <c r="R927" s="7" t="str">
        <f t="shared" si="105"/>
        <v/>
      </c>
    </row>
    <row r="928" spans="1:18" ht="18.75" x14ac:dyDescent="0.25">
      <c r="A928" s="30"/>
      <c r="B928" s="59"/>
      <c r="C928" s="22"/>
      <c r="G928" s="121" t="str">
        <f>IFERROR(INDEX(Table1[سعر البيع],MATCH(C928,Table1[كود],0)),"")</f>
        <v/>
      </c>
      <c r="I928" s="125" t="str">
        <f t="shared" si="99"/>
        <v/>
      </c>
      <c r="J928" s="35"/>
      <c r="L928" s="112">
        <f t="shared" si="100"/>
        <v>0</v>
      </c>
      <c r="N928" s="5" t="str">
        <f t="shared" si="101"/>
        <v/>
      </c>
      <c r="O928" s="91" t="str">
        <f t="shared" si="102"/>
        <v/>
      </c>
      <c r="P928" s="91" t="str">
        <f t="shared" si="103"/>
        <v/>
      </c>
      <c r="Q928" s="91" t="str">
        <f t="shared" si="104"/>
        <v/>
      </c>
      <c r="R928" s="7" t="str">
        <f t="shared" si="105"/>
        <v/>
      </c>
    </row>
    <row r="929" spans="1:18" ht="18.75" x14ac:dyDescent="0.25">
      <c r="A929" s="30"/>
      <c r="B929" s="59"/>
      <c r="C929" s="22"/>
      <c r="G929" s="121" t="str">
        <f>IFERROR(INDEX(Table1[سعر البيع],MATCH(C929,Table1[كود],0)),"")</f>
        <v/>
      </c>
      <c r="I929" s="125" t="str">
        <f t="shared" si="99"/>
        <v/>
      </c>
      <c r="J929" s="35"/>
      <c r="L929" s="112">
        <f t="shared" si="100"/>
        <v>0</v>
      </c>
      <c r="N929" s="5" t="str">
        <f t="shared" si="101"/>
        <v/>
      </c>
      <c r="O929" s="91" t="str">
        <f t="shared" si="102"/>
        <v/>
      </c>
      <c r="P929" s="91" t="str">
        <f t="shared" si="103"/>
        <v/>
      </c>
      <c r="Q929" s="91" t="str">
        <f t="shared" si="104"/>
        <v/>
      </c>
      <c r="R929" s="7" t="str">
        <f t="shared" si="105"/>
        <v/>
      </c>
    </row>
    <row r="930" spans="1:18" ht="18.75" x14ac:dyDescent="0.25">
      <c r="A930" s="30"/>
      <c r="B930" s="59"/>
      <c r="C930" s="22"/>
      <c r="G930" s="121" t="str">
        <f>IFERROR(INDEX(Table1[سعر البيع],MATCH(C930,Table1[كود],0)),"")</f>
        <v/>
      </c>
      <c r="I930" s="125" t="str">
        <f t="shared" si="99"/>
        <v/>
      </c>
      <c r="J930" s="35"/>
      <c r="L930" s="112">
        <f t="shared" si="100"/>
        <v>0</v>
      </c>
      <c r="N930" s="5" t="str">
        <f t="shared" si="101"/>
        <v/>
      </c>
      <c r="O930" s="91" t="str">
        <f t="shared" si="102"/>
        <v/>
      </c>
      <c r="P930" s="91" t="str">
        <f t="shared" si="103"/>
        <v/>
      </c>
      <c r="Q930" s="91" t="str">
        <f t="shared" si="104"/>
        <v/>
      </c>
      <c r="R930" s="7" t="str">
        <f t="shared" si="105"/>
        <v/>
      </c>
    </row>
    <row r="931" spans="1:18" ht="18.75" x14ac:dyDescent="0.25">
      <c r="A931" s="30"/>
      <c r="B931" s="59"/>
      <c r="C931" s="22"/>
      <c r="G931" s="121" t="str">
        <f>IFERROR(INDEX(Table1[سعر البيع],MATCH(C931,Table1[كود],0)),"")</f>
        <v/>
      </c>
      <c r="I931" s="125" t="str">
        <f t="shared" si="99"/>
        <v/>
      </c>
      <c r="J931" s="35"/>
      <c r="L931" s="112">
        <f t="shared" si="100"/>
        <v>0</v>
      </c>
      <c r="N931" s="5" t="str">
        <f t="shared" si="101"/>
        <v/>
      </c>
      <c r="O931" s="91" t="str">
        <f t="shared" si="102"/>
        <v/>
      </c>
      <c r="P931" s="91" t="str">
        <f t="shared" si="103"/>
        <v/>
      </c>
      <c r="Q931" s="91" t="str">
        <f t="shared" si="104"/>
        <v/>
      </c>
      <c r="R931" s="7" t="str">
        <f t="shared" si="105"/>
        <v/>
      </c>
    </row>
    <row r="932" spans="1:18" ht="18.75" x14ac:dyDescent="0.25">
      <c r="A932" s="30"/>
      <c r="B932" s="59"/>
      <c r="C932" s="22"/>
      <c r="G932" s="121" t="str">
        <f>IFERROR(INDEX(Table1[سعر البيع],MATCH(C932,Table1[كود],0)),"")</f>
        <v/>
      </c>
      <c r="I932" s="125" t="str">
        <f t="shared" si="99"/>
        <v/>
      </c>
      <c r="J932" s="35"/>
      <c r="L932" s="112">
        <f t="shared" si="100"/>
        <v>0</v>
      </c>
      <c r="N932" s="5" t="str">
        <f t="shared" si="101"/>
        <v/>
      </c>
      <c r="O932" s="91" t="str">
        <f t="shared" si="102"/>
        <v/>
      </c>
      <c r="P932" s="91" t="str">
        <f t="shared" si="103"/>
        <v/>
      </c>
      <c r="Q932" s="91" t="str">
        <f t="shared" si="104"/>
        <v/>
      </c>
      <c r="R932" s="7" t="str">
        <f t="shared" si="105"/>
        <v/>
      </c>
    </row>
    <row r="933" spans="1:18" ht="18.75" x14ac:dyDescent="0.25">
      <c r="A933" s="30"/>
      <c r="B933" s="59"/>
      <c r="C933" s="22"/>
      <c r="G933" s="121" t="str">
        <f>IFERROR(INDEX(Table1[سعر البيع],MATCH(C933,Table1[كود],0)),"")</f>
        <v/>
      </c>
      <c r="I933" s="125" t="str">
        <f t="shared" si="99"/>
        <v/>
      </c>
      <c r="J933" s="35"/>
      <c r="L933" s="112">
        <f t="shared" si="100"/>
        <v>0</v>
      </c>
      <c r="N933" s="5" t="str">
        <f t="shared" si="101"/>
        <v/>
      </c>
      <c r="O933" s="91" t="str">
        <f t="shared" si="102"/>
        <v/>
      </c>
      <c r="P933" s="91" t="str">
        <f t="shared" si="103"/>
        <v/>
      </c>
      <c r="Q933" s="91" t="str">
        <f t="shared" si="104"/>
        <v/>
      </c>
      <c r="R933" s="7" t="str">
        <f t="shared" si="105"/>
        <v/>
      </c>
    </row>
    <row r="934" spans="1:18" ht="18.75" x14ac:dyDescent="0.25">
      <c r="A934" s="30"/>
      <c r="B934" s="59"/>
      <c r="C934" s="22"/>
      <c r="G934" s="121" t="str">
        <f>IFERROR(INDEX(Table1[سعر البيع],MATCH(C934,Table1[كود],0)),"")</f>
        <v/>
      </c>
      <c r="I934" s="125" t="str">
        <f t="shared" si="99"/>
        <v/>
      </c>
      <c r="J934" s="35"/>
      <c r="L934" s="112">
        <f t="shared" si="100"/>
        <v>0</v>
      </c>
      <c r="N934" s="5" t="str">
        <f t="shared" si="101"/>
        <v/>
      </c>
      <c r="O934" s="91" t="str">
        <f t="shared" si="102"/>
        <v/>
      </c>
      <c r="P934" s="91" t="str">
        <f t="shared" si="103"/>
        <v/>
      </c>
      <c r="Q934" s="91" t="str">
        <f t="shared" si="104"/>
        <v/>
      </c>
      <c r="R934" s="7" t="str">
        <f t="shared" si="105"/>
        <v/>
      </c>
    </row>
    <row r="935" spans="1:18" ht="18.75" x14ac:dyDescent="0.25">
      <c r="A935" s="30"/>
      <c r="B935" s="59"/>
      <c r="C935" s="22"/>
      <c r="G935" s="121" t="str">
        <f>IFERROR(INDEX(Table1[سعر البيع],MATCH(C935,Table1[كود],0)),"")</f>
        <v/>
      </c>
      <c r="I935" s="125" t="str">
        <f t="shared" si="99"/>
        <v/>
      </c>
      <c r="J935" s="35"/>
      <c r="L935" s="112">
        <f t="shared" si="100"/>
        <v>0</v>
      </c>
      <c r="N935" s="5" t="str">
        <f t="shared" si="101"/>
        <v/>
      </c>
      <c r="O935" s="91" t="str">
        <f t="shared" si="102"/>
        <v/>
      </c>
      <c r="P935" s="91" t="str">
        <f t="shared" si="103"/>
        <v/>
      </c>
      <c r="Q935" s="91" t="str">
        <f t="shared" si="104"/>
        <v/>
      </c>
      <c r="R935" s="7" t="str">
        <f t="shared" si="105"/>
        <v/>
      </c>
    </row>
    <row r="936" spans="1:18" ht="18.75" x14ac:dyDescent="0.25">
      <c r="A936" s="30"/>
      <c r="B936" s="59"/>
      <c r="C936" s="22"/>
      <c r="G936" s="121" t="str">
        <f>IFERROR(INDEX(Table1[سعر البيع],MATCH(C936,Table1[كود],0)),"")</f>
        <v/>
      </c>
      <c r="I936" s="125" t="str">
        <f t="shared" ref="I936:I999" si="106">IFERROR((G936*F936)-H936,"")</f>
        <v/>
      </c>
      <c r="J936" s="35"/>
      <c r="L936" s="112">
        <f t="shared" si="100"/>
        <v>0</v>
      </c>
      <c r="N936" s="5" t="str">
        <f t="shared" si="101"/>
        <v/>
      </c>
      <c r="O936" s="91" t="str">
        <f t="shared" si="102"/>
        <v/>
      </c>
      <c r="P936" s="91" t="str">
        <f t="shared" si="103"/>
        <v/>
      </c>
      <c r="Q936" s="91" t="str">
        <f t="shared" si="104"/>
        <v/>
      </c>
      <c r="R936" s="7" t="str">
        <f t="shared" si="105"/>
        <v/>
      </c>
    </row>
    <row r="937" spans="1:18" ht="18.75" x14ac:dyDescent="0.25">
      <c r="A937" s="30"/>
      <c r="B937" s="59"/>
      <c r="C937" s="22"/>
      <c r="G937" s="121" t="str">
        <f>IFERROR(INDEX(Table1[سعر البيع],MATCH(C937,Table1[كود],0)),"")</f>
        <v/>
      </c>
      <c r="I937" s="125" t="str">
        <f t="shared" si="106"/>
        <v/>
      </c>
      <c r="J937" s="35"/>
      <c r="L937" s="112">
        <f t="shared" ref="L937:L1000" si="107">SUM(J937,K937/10,H937)</f>
        <v>0</v>
      </c>
      <c r="N937" s="5" t="str">
        <f t="shared" si="101"/>
        <v/>
      </c>
      <c r="O937" s="91" t="str">
        <f t="shared" si="102"/>
        <v/>
      </c>
      <c r="P937" s="91" t="str">
        <f t="shared" si="103"/>
        <v/>
      </c>
      <c r="Q937" s="91" t="str">
        <f t="shared" si="104"/>
        <v/>
      </c>
      <c r="R937" s="7" t="str">
        <f t="shared" si="105"/>
        <v/>
      </c>
    </row>
    <row r="938" spans="1:18" ht="18.75" x14ac:dyDescent="0.25">
      <c r="A938" s="30"/>
      <c r="B938" s="59"/>
      <c r="C938" s="22"/>
      <c r="G938" s="121" t="str">
        <f>IFERROR(INDEX(Table1[سعر البيع],MATCH(C938,Table1[كود],0)),"")</f>
        <v/>
      </c>
      <c r="I938" s="125" t="str">
        <f t="shared" si="106"/>
        <v/>
      </c>
      <c r="J938" s="35"/>
      <c r="L938" s="112">
        <f t="shared" si="107"/>
        <v>0</v>
      </c>
      <c r="N938" s="5" t="str">
        <f t="shared" si="101"/>
        <v/>
      </c>
      <c r="O938" s="91" t="str">
        <f t="shared" si="102"/>
        <v/>
      </c>
      <c r="P938" s="91" t="str">
        <f t="shared" si="103"/>
        <v/>
      </c>
      <c r="Q938" s="91" t="str">
        <f t="shared" si="104"/>
        <v/>
      </c>
      <c r="R938" s="7" t="str">
        <f t="shared" si="105"/>
        <v/>
      </c>
    </row>
    <row r="939" spans="1:18" ht="18.75" x14ac:dyDescent="0.25">
      <c r="A939" s="30"/>
      <c r="B939" s="59"/>
      <c r="C939" s="22"/>
      <c r="G939" s="121" t="str">
        <f>IFERROR(INDEX(Table1[سعر البيع],MATCH(C939,Table1[كود],0)),"")</f>
        <v/>
      </c>
      <c r="I939" s="125" t="str">
        <f t="shared" si="106"/>
        <v/>
      </c>
      <c r="J939" s="35"/>
      <c r="L939" s="112">
        <f t="shared" si="107"/>
        <v>0</v>
      </c>
      <c r="N939" s="5" t="str">
        <f t="shared" si="101"/>
        <v/>
      </c>
      <c r="O939" s="91" t="str">
        <f t="shared" si="102"/>
        <v/>
      </c>
      <c r="P939" s="91" t="str">
        <f t="shared" si="103"/>
        <v/>
      </c>
      <c r="Q939" s="91" t="str">
        <f t="shared" si="104"/>
        <v/>
      </c>
      <c r="R939" s="7" t="str">
        <f t="shared" si="105"/>
        <v/>
      </c>
    </row>
    <row r="940" spans="1:18" ht="18.75" x14ac:dyDescent="0.25">
      <c r="A940" s="30"/>
      <c r="B940" s="59"/>
      <c r="C940" s="22"/>
      <c r="G940" s="121" t="str">
        <f>IFERROR(INDEX(Table1[سعر البيع],MATCH(C940,Table1[كود],0)),"")</f>
        <v/>
      </c>
      <c r="I940" s="125" t="str">
        <f t="shared" si="106"/>
        <v/>
      </c>
      <c r="J940" s="35"/>
      <c r="L940" s="112">
        <f t="shared" si="107"/>
        <v>0</v>
      </c>
      <c r="N940" s="5" t="str">
        <f t="shared" si="101"/>
        <v/>
      </c>
      <c r="O940" s="91" t="str">
        <f t="shared" si="102"/>
        <v/>
      </c>
      <c r="P940" s="91" t="str">
        <f t="shared" si="103"/>
        <v/>
      </c>
      <c r="Q940" s="91" t="str">
        <f t="shared" si="104"/>
        <v/>
      </c>
      <c r="R940" s="7" t="str">
        <f t="shared" si="105"/>
        <v/>
      </c>
    </row>
    <row r="941" spans="1:18" ht="18.75" x14ac:dyDescent="0.25">
      <c r="A941" s="30"/>
      <c r="B941" s="59"/>
      <c r="C941" s="22"/>
      <c r="G941" s="121" t="str">
        <f>IFERROR(INDEX(Table1[سعر البيع],MATCH(C941,Table1[كود],0)),"")</f>
        <v/>
      </c>
      <c r="I941" s="125" t="str">
        <f t="shared" si="106"/>
        <v/>
      </c>
      <c r="J941" s="35"/>
      <c r="L941" s="112">
        <f t="shared" si="107"/>
        <v>0</v>
      </c>
      <c r="N941" s="5" t="str">
        <f t="shared" si="101"/>
        <v/>
      </c>
      <c r="O941" s="91" t="str">
        <f t="shared" si="102"/>
        <v/>
      </c>
      <c r="P941" s="91" t="str">
        <f t="shared" si="103"/>
        <v/>
      </c>
      <c r="Q941" s="91" t="str">
        <f t="shared" si="104"/>
        <v/>
      </c>
      <c r="R941" s="7" t="str">
        <f t="shared" si="105"/>
        <v/>
      </c>
    </row>
    <row r="942" spans="1:18" ht="18.75" x14ac:dyDescent="0.25">
      <c r="A942" s="30"/>
      <c r="B942" s="59"/>
      <c r="C942" s="22"/>
      <c r="G942" s="121" t="str">
        <f>IFERROR(INDEX(Table1[سعر البيع],MATCH(C942,Table1[كود],0)),"")</f>
        <v/>
      </c>
      <c r="I942" s="125" t="str">
        <f t="shared" si="106"/>
        <v/>
      </c>
      <c r="J942" s="35"/>
      <c r="L942" s="112">
        <f t="shared" si="107"/>
        <v>0</v>
      </c>
      <c r="N942" s="5" t="str">
        <f t="shared" si="101"/>
        <v/>
      </c>
      <c r="O942" s="91" t="str">
        <f t="shared" si="102"/>
        <v/>
      </c>
      <c r="P942" s="91" t="str">
        <f t="shared" si="103"/>
        <v/>
      </c>
      <c r="Q942" s="91" t="str">
        <f t="shared" si="104"/>
        <v/>
      </c>
      <c r="R942" s="7" t="str">
        <f t="shared" si="105"/>
        <v/>
      </c>
    </row>
    <row r="943" spans="1:18" ht="18.75" x14ac:dyDescent="0.25">
      <c r="A943" s="30"/>
      <c r="B943" s="59"/>
      <c r="C943" s="22"/>
      <c r="G943" s="121" t="str">
        <f>IFERROR(INDEX(Table1[سعر البيع],MATCH(C943,Table1[كود],0)),"")</f>
        <v/>
      </c>
      <c r="I943" s="125" t="str">
        <f t="shared" si="106"/>
        <v/>
      </c>
      <c r="J943" s="35"/>
      <c r="L943" s="112">
        <f t="shared" si="107"/>
        <v>0</v>
      </c>
      <c r="N943" s="5" t="str">
        <f t="shared" si="101"/>
        <v/>
      </c>
      <c r="O943" s="91" t="str">
        <f t="shared" si="102"/>
        <v/>
      </c>
      <c r="P943" s="91" t="str">
        <f t="shared" si="103"/>
        <v/>
      </c>
      <c r="Q943" s="91" t="str">
        <f t="shared" si="104"/>
        <v/>
      </c>
      <c r="R943" s="7" t="str">
        <f t="shared" si="105"/>
        <v/>
      </c>
    </row>
    <row r="944" spans="1:18" ht="18.75" x14ac:dyDescent="0.25">
      <c r="A944" s="30"/>
      <c r="B944" s="59"/>
      <c r="C944" s="22"/>
      <c r="G944" s="121" t="str">
        <f>IFERROR(INDEX(Table1[سعر البيع],MATCH(C944,Table1[كود],0)),"")</f>
        <v/>
      </c>
      <c r="I944" s="125" t="str">
        <f t="shared" si="106"/>
        <v/>
      </c>
      <c r="J944" s="35"/>
      <c r="L944" s="112">
        <f t="shared" si="107"/>
        <v>0</v>
      </c>
      <c r="N944" s="5" t="str">
        <f t="shared" si="101"/>
        <v/>
      </c>
      <c r="O944" s="91" t="str">
        <f t="shared" si="102"/>
        <v/>
      </c>
      <c r="P944" s="91" t="str">
        <f t="shared" si="103"/>
        <v/>
      </c>
      <c r="Q944" s="91" t="str">
        <f t="shared" si="104"/>
        <v/>
      </c>
      <c r="R944" s="7" t="str">
        <f t="shared" si="105"/>
        <v/>
      </c>
    </row>
    <row r="945" spans="1:18" ht="18.75" x14ac:dyDescent="0.25">
      <c r="A945" s="30"/>
      <c r="B945" s="59"/>
      <c r="C945" s="22"/>
      <c r="G945" s="121" t="str">
        <f>IFERROR(INDEX(Table1[سعر البيع],MATCH(C945,Table1[كود],0)),"")</f>
        <v/>
      </c>
      <c r="I945" s="125" t="str">
        <f t="shared" si="106"/>
        <v/>
      </c>
      <c r="J945" s="35"/>
      <c r="L945" s="112">
        <f t="shared" si="107"/>
        <v>0</v>
      </c>
      <c r="N945" s="5" t="str">
        <f t="shared" si="101"/>
        <v/>
      </c>
      <c r="O945" s="91" t="str">
        <f t="shared" si="102"/>
        <v/>
      </c>
      <c r="P945" s="91" t="str">
        <f t="shared" si="103"/>
        <v/>
      </c>
      <c r="Q945" s="91" t="str">
        <f t="shared" si="104"/>
        <v/>
      </c>
      <c r="R945" s="7" t="str">
        <f t="shared" si="105"/>
        <v/>
      </c>
    </row>
    <row r="946" spans="1:18" ht="18.75" x14ac:dyDescent="0.25">
      <c r="A946" s="30"/>
      <c r="B946" s="59"/>
      <c r="C946" s="22"/>
      <c r="G946" s="121" t="str">
        <f>IFERROR(INDEX(Table1[سعر البيع],MATCH(C946,Table1[كود],0)),"")</f>
        <v/>
      </c>
      <c r="I946" s="125" t="str">
        <f t="shared" si="106"/>
        <v/>
      </c>
      <c r="J946" s="35"/>
      <c r="L946" s="112">
        <f t="shared" si="107"/>
        <v>0</v>
      </c>
      <c r="N946" s="5" t="str">
        <f t="shared" si="101"/>
        <v/>
      </c>
      <c r="O946" s="91" t="str">
        <f t="shared" si="102"/>
        <v/>
      </c>
      <c r="P946" s="91" t="str">
        <f t="shared" si="103"/>
        <v/>
      </c>
      <c r="Q946" s="91" t="str">
        <f t="shared" si="104"/>
        <v/>
      </c>
      <c r="R946" s="7" t="str">
        <f t="shared" si="105"/>
        <v/>
      </c>
    </row>
    <row r="947" spans="1:18" ht="18.75" x14ac:dyDescent="0.25">
      <c r="A947" s="30"/>
      <c r="B947" s="59"/>
      <c r="C947" s="22"/>
      <c r="G947" s="121" t="str">
        <f>IFERROR(INDEX(Table1[سعر البيع],MATCH(C947,Table1[كود],0)),"")</f>
        <v/>
      </c>
      <c r="I947" s="125" t="str">
        <f t="shared" si="106"/>
        <v/>
      </c>
      <c r="J947" s="35"/>
      <c r="L947" s="112">
        <f t="shared" si="107"/>
        <v>0</v>
      </c>
      <c r="N947" s="5" t="str">
        <f t="shared" si="101"/>
        <v/>
      </c>
      <c r="O947" s="91" t="str">
        <f t="shared" si="102"/>
        <v/>
      </c>
      <c r="P947" s="91" t="str">
        <f t="shared" si="103"/>
        <v/>
      </c>
      <c r="Q947" s="91" t="str">
        <f t="shared" si="104"/>
        <v/>
      </c>
      <c r="R947" s="7" t="str">
        <f t="shared" si="105"/>
        <v/>
      </c>
    </row>
    <row r="948" spans="1:18" ht="18.75" x14ac:dyDescent="0.25">
      <c r="A948" s="30"/>
      <c r="B948" s="59"/>
      <c r="C948" s="22"/>
      <c r="G948" s="121" t="str">
        <f>IFERROR(INDEX(Table1[سعر البيع],MATCH(C948,Table1[كود],0)),"")</f>
        <v/>
      </c>
      <c r="I948" s="125" t="str">
        <f t="shared" si="106"/>
        <v/>
      </c>
      <c r="J948" s="35"/>
      <c r="L948" s="112">
        <f t="shared" si="107"/>
        <v>0</v>
      </c>
      <c r="N948" s="5" t="str">
        <f t="shared" si="101"/>
        <v/>
      </c>
      <c r="O948" s="91" t="str">
        <f t="shared" si="102"/>
        <v/>
      </c>
      <c r="P948" s="91" t="str">
        <f t="shared" si="103"/>
        <v/>
      </c>
      <c r="Q948" s="91" t="str">
        <f t="shared" si="104"/>
        <v/>
      </c>
      <c r="R948" s="7" t="str">
        <f t="shared" si="105"/>
        <v/>
      </c>
    </row>
    <row r="949" spans="1:18" ht="18.75" x14ac:dyDescent="0.25">
      <c r="A949" s="30"/>
      <c r="B949" s="59"/>
      <c r="C949" s="22"/>
      <c r="G949" s="121" t="str">
        <f>IFERROR(INDEX(Table1[سعر البيع],MATCH(C949,Table1[كود],0)),"")</f>
        <v/>
      </c>
      <c r="I949" s="125" t="str">
        <f t="shared" si="106"/>
        <v/>
      </c>
      <c r="J949" s="35"/>
      <c r="L949" s="112">
        <f t="shared" si="107"/>
        <v>0</v>
      </c>
      <c r="N949" s="5" t="str">
        <f t="shared" si="101"/>
        <v/>
      </c>
      <c r="O949" s="91" t="str">
        <f t="shared" si="102"/>
        <v/>
      </c>
      <c r="P949" s="91" t="str">
        <f t="shared" si="103"/>
        <v/>
      </c>
      <c r="Q949" s="91" t="str">
        <f t="shared" si="104"/>
        <v/>
      </c>
      <c r="R949" s="7" t="str">
        <f t="shared" si="105"/>
        <v/>
      </c>
    </row>
    <row r="950" spans="1:18" ht="18.75" x14ac:dyDescent="0.25">
      <c r="A950" s="30"/>
      <c r="B950" s="59"/>
      <c r="C950" s="22"/>
      <c r="G950" s="121" t="str">
        <f>IFERROR(INDEX(Table1[سعر البيع],MATCH(C950,Table1[كود],0)),"")</f>
        <v/>
      </c>
      <c r="I950" s="125" t="str">
        <f t="shared" si="106"/>
        <v/>
      </c>
      <c r="J950" s="35"/>
      <c r="L950" s="112">
        <f t="shared" si="107"/>
        <v>0</v>
      </c>
      <c r="N950" s="5" t="str">
        <f t="shared" si="101"/>
        <v/>
      </c>
      <c r="O950" s="91" t="str">
        <f t="shared" si="102"/>
        <v/>
      </c>
      <c r="P950" s="91" t="str">
        <f t="shared" si="103"/>
        <v/>
      </c>
      <c r="Q950" s="91" t="str">
        <f t="shared" si="104"/>
        <v/>
      </c>
      <c r="R950" s="7" t="str">
        <f t="shared" si="105"/>
        <v/>
      </c>
    </row>
    <row r="951" spans="1:18" ht="18.75" x14ac:dyDescent="0.25">
      <c r="A951" s="30"/>
      <c r="B951" s="59"/>
      <c r="C951" s="22"/>
      <c r="G951" s="121" t="str">
        <f>IFERROR(INDEX(Table1[سعر البيع],MATCH(C951,Table1[كود],0)),"")</f>
        <v/>
      </c>
      <c r="I951" s="125" t="str">
        <f t="shared" si="106"/>
        <v/>
      </c>
      <c r="J951" s="35"/>
      <c r="L951" s="112">
        <f t="shared" si="107"/>
        <v>0</v>
      </c>
      <c r="N951" s="5" t="str">
        <f t="shared" si="101"/>
        <v/>
      </c>
      <c r="O951" s="91" t="str">
        <f t="shared" si="102"/>
        <v/>
      </c>
      <c r="P951" s="91" t="str">
        <f t="shared" si="103"/>
        <v/>
      </c>
      <c r="Q951" s="91" t="str">
        <f t="shared" si="104"/>
        <v/>
      </c>
      <c r="R951" s="7" t="str">
        <f t="shared" si="105"/>
        <v/>
      </c>
    </row>
    <row r="952" spans="1:18" ht="18.75" x14ac:dyDescent="0.25">
      <c r="A952" s="30"/>
      <c r="B952" s="59"/>
      <c r="C952" s="22"/>
      <c r="G952" s="121" t="str">
        <f>IFERROR(INDEX(Table1[سعر البيع],MATCH(C952,Table1[كود],0)),"")</f>
        <v/>
      </c>
      <c r="I952" s="125" t="str">
        <f t="shared" si="106"/>
        <v/>
      </c>
      <c r="J952" s="35"/>
      <c r="L952" s="112">
        <f t="shared" si="107"/>
        <v>0</v>
      </c>
      <c r="N952" s="5" t="str">
        <f t="shared" si="101"/>
        <v/>
      </c>
      <c r="O952" s="91" t="str">
        <f t="shared" si="102"/>
        <v/>
      </c>
      <c r="P952" s="91" t="str">
        <f t="shared" si="103"/>
        <v/>
      </c>
      <c r="Q952" s="91" t="str">
        <f t="shared" si="104"/>
        <v/>
      </c>
      <c r="R952" s="7" t="str">
        <f t="shared" si="105"/>
        <v/>
      </c>
    </row>
    <row r="953" spans="1:18" ht="18.75" x14ac:dyDescent="0.25">
      <c r="A953" s="30"/>
      <c r="B953" s="59"/>
      <c r="C953" s="22"/>
      <c r="G953" s="121" t="str">
        <f>IFERROR(INDEX(Table1[سعر البيع],MATCH(C953,Table1[كود],0)),"")</f>
        <v/>
      </c>
      <c r="I953" s="125" t="str">
        <f t="shared" si="106"/>
        <v/>
      </c>
      <c r="J953" s="35"/>
      <c r="L953" s="112">
        <f t="shared" si="107"/>
        <v>0</v>
      </c>
      <c r="N953" s="5" t="str">
        <f t="shared" si="101"/>
        <v/>
      </c>
      <c r="O953" s="91" t="str">
        <f t="shared" si="102"/>
        <v/>
      </c>
      <c r="P953" s="91" t="str">
        <f t="shared" si="103"/>
        <v/>
      </c>
      <c r="Q953" s="91" t="str">
        <f t="shared" si="104"/>
        <v/>
      </c>
      <c r="R953" s="7" t="str">
        <f t="shared" si="105"/>
        <v/>
      </c>
    </row>
    <row r="954" spans="1:18" ht="18.75" x14ac:dyDescent="0.25">
      <c r="A954" s="30"/>
      <c r="B954" s="59"/>
      <c r="C954" s="22"/>
      <c r="G954" s="121" t="str">
        <f>IFERROR(INDEX(Table1[سعر البيع],MATCH(C954,Table1[كود],0)),"")</f>
        <v/>
      </c>
      <c r="I954" s="125" t="str">
        <f t="shared" si="106"/>
        <v/>
      </c>
      <c r="J954" s="35"/>
      <c r="L954" s="112">
        <f t="shared" si="107"/>
        <v>0</v>
      </c>
      <c r="N954" s="5" t="str">
        <f t="shared" si="101"/>
        <v/>
      </c>
      <c r="O954" s="91" t="str">
        <f t="shared" si="102"/>
        <v/>
      </c>
      <c r="P954" s="91" t="str">
        <f t="shared" si="103"/>
        <v/>
      </c>
      <c r="Q954" s="91" t="str">
        <f t="shared" si="104"/>
        <v/>
      </c>
      <c r="R954" s="7" t="str">
        <f t="shared" si="105"/>
        <v/>
      </c>
    </row>
    <row r="955" spans="1:18" ht="18.75" x14ac:dyDescent="0.25">
      <c r="A955" s="30"/>
      <c r="B955" s="59"/>
      <c r="C955" s="22"/>
      <c r="G955" s="121" t="str">
        <f>IFERROR(INDEX(Table1[سعر البيع],MATCH(C955,Table1[كود],0)),"")</f>
        <v/>
      </c>
      <c r="I955" s="125" t="str">
        <f t="shared" si="106"/>
        <v/>
      </c>
      <c r="J955" s="35"/>
      <c r="L955" s="112">
        <f t="shared" si="107"/>
        <v>0</v>
      </c>
      <c r="N955" s="5" t="str">
        <f t="shared" si="101"/>
        <v/>
      </c>
      <c r="O955" s="91" t="str">
        <f t="shared" si="102"/>
        <v/>
      </c>
      <c r="P955" s="91" t="str">
        <f t="shared" si="103"/>
        <v/>
      </c>
      <c r="Q955" s="91" t="str">
        <f t="shared" si="104"/>
        <v/>
      </c>
      <c r="R955" s="7" t="str">
        <f t="shared" si="105"/>
        <v/>
      </c>
    </row>
    <row r="956" spans="1:18" ht="18.75" x14ac:dyDescent="0.25">
      <c r="A956" s="30"/>
      <c r="B956" s="59"/>
      <c r="C956" s="22"/>
      <c r="G956" s="121" t="str">
        <f>IFERROR(INDEX(Table1[سعر البيع],MATCH(C956,Table1[كود],0)),"")</f>
        <v/>
      </c>
      <c r="I956" s="125" t="str">
        <f t="shared" si="106"/>
        <v/>
      </c>
      <c r="J956" s="35"/>
      <c r="L956" s="112">
        <f t="shared" si="107"/>
        <v>0</v>
      </c>
      <c r="N956" s="5" t="str">
        <f t="shared" si="101"/>
        <v/>
      </c>
      <c r="O956" s="91" t="str">
        <f t="shared" si="102"/>
        <v/>
      </c>
      <c r="P956" s="91" t="str">
        <f t="shared" si="103"/>
        <v/>
      </c>
      <c r="Q956" s="91" t="str">
        <f t="shared" si="104"/>
        <v/>
      </c>
      <c r="R956" s="7" t="str">
        <f t="shared" si="105"/>
        <v/>
      </c>
    </row>
    <row r="957" spans="1:18" ht="18.75" x14ac:dyDescent="0.25">
      <c r="A957" s="30"/>
      <c r="B957" s="59"/>
      <c r="C957" s="22"/>
      <c r="G957" s="121" t="str">
        <f>IFERROR(INDEX(Table1[سعر البيع],MATCH(C957,Table1[كود],0)),"")</f>
        <v/>
      </c>
      <c r="I957" s="125" t="str">
        <f t="shared" si="106"/>
        <v/>
      </c>
      <c r="J957" s="35"/>
      <c r="L957" s="112">
        <f t="shared" si="107"/>
        <v>0</v>
      </c>
      <c r="N957" s="5" t="str">
        <f t="shared" si="101"/>
        <v/>
      </c>
      <c r="O957" s="91" t="str">
        <f t="shared" si="102"/>
        <v/>
      </c>
      <c r="P957" s="91" t="str">
        <f t="shared" si="103"/>
        <v/>
      </c>
      <c r="Q957" s="91" t="str">
        <f t="shared" si="104"/>
        <v/>
      </c>
      <c r="R957" s="7" t="str">
        <f t="shared" si="105"/>
        <v/>
      </c>
    </row>
    <row r="958" spans="1:18" ht="18.75" x14ac:dyDescent="0.25">
      <c r="A958" s="30"/>
      <c r="B958" s="59"/>
      <c r="C958" s="22"/>
      <c r="G958" s="121" t="str">
        <f>IFERROR(INDEX(Table1[سعر البيع],MATCH(C958,Table1[كود],0)),"")</f>
        <v/>
      </c>
      <c r="I958" s="125" t="str">
        <f t="shared" si="106"/>
        <v/>
      </c>
      <c r="J958" s="35"/>
      <c r="L958" s="112">
        <f t="shared" si="107"/>
        <v>0</v>
      </c>
      <c r="N958" s="5" t="str">
        <f t="shared" si="101"/>
        <v/>
      </c>
      <c r="O958" s="91" t="str">
        <f t="shared" si="102"/>
        <v/>
      </c>
      <c r="P958" s="91" t="str">
        <f t="shared" si="103"/>
        <v/>
      </c>
      <c r="Q958" s="91" t="str">
        <f t="shared" si="104"/>
        <v/>
      </c>
      <c r="R958" s="7" t="str">
        <f t="shared" si="105"/>
        <v/>
      </c>
    </row>
    <row r="959" spans="1:18" ht="18.75" x14ac:dyDescent="0.25">
      <c r="A959" s="30"/>
      <c r="B959" s="59"/>
      <c r="C959" s="22"/>
      <c r="G959" s="121" t="str">
        <f>IFERROR(INDEX(Table1[سعر البيع],MATCH(C959,Table1[كود],0)),"")</f>
        <v/>
      </c>
      <c r="I959" s="125" t="str">
        <f t="shared" si="106"/>
        <v/>
      </c>
      <c r="J959" s="35"/>
      <c r="L959" s="112">
        <f t="shared" si="107"/>
        <v>0</v>
      </c>
      <c r="N959" s="5" t="str">
        <f t="shared" si="101"/>
        <v/>
      </c>
      <c r="O959" s="91" t="str">
        <f t="shared" si="102"/>
        <v/>
      </c>
      <c r="P959" s="91" t="str">
        <f t="shared" si="103"/>
        <v/>
      </c>
      <c r="Q959" s="91" t="str">
        <f t="shared" si="104"/>
        <v/>
      </c>
      <c r="R959" s="7" t="str">
        <f t="shared" si="105"/>
        <v/>
      </c>
    </row>
    <row r="960" spans="1:18" ht="18.75" x14ac:dyDescent="0.25">
      <c r="A960" s="30"/>
      <c r="B960" s="59"/>
      <c r="C960" s="22"/>
      <c r="G960" s="121" t="str">
        <f>IFERROR(INDEX(Table1[سعر البيع],MATCH(C960,Table1[كود],0)),"")</f>
        <v/>
      </c>
      <c r="I960" s="125" t="str">
        <f t="shared" si="106"/>
        <v/>
      </c>
      <c r="J960" s="35"/>
      <c r="L960" s="112">
        <f t="shared" si="107"/>
        <v>0</v>
      </c>
      <c r="N960" s="5" t="str">
        <f t="shared" si="101"/>
        <v/>
      </c>
      <c r="O960" s="91" t="str">
        <f t="shared" si="102"/>
        <v/>
      </c>
      <c r="P960" s="91" t="str">
        <f t="shared" si="103"/>
        <v/>
      </c>
      <c r="Q960" s="91" t="str">
        <f t="shared" si="104"/>
        <v/>
      </c>
      <c r="R960" s="7" t="str">
        <f t="shared" si="105"/>
        <v/>
      </c>
    </row>
    <row r="961" spans="1:18" ht="18.75" x14ac:dyDescent="0.25">
      <c r="A961" s="30"/>
      <c r="B961" s="59"/>
      <c r="C961" s="22"/>
      <c r="G961" s="121" t="str">
        <f>IFERROR(INDEX(Table1[سعر البيع],MATCH(C961,Table1[كود],0)),"")</f>
        <v/>
      </c>
      <c r="I961" s="125" t="str">
        <f t="shared" si="106"/>
        <v/>
      </c>
      <c r="J961" s="35"/>
      <c r="L961" s="112">
        <f t="shared" si="107"/>
        <v>0</v>
      </c>
      <c r="N961" s="5" t="str">
        <f t="shared" si="101"/>
        <v/>
      </c>
      <c r="O961" s="91" t="str">
        <f t="shared" si="102"/>
        <v/>
      </c>
      <c r="P961" s="91" t="str">
        <f t="shared" si="103"/>
        <v/>
      </c>
      <c r="Q961" s="91" t="str">
        <f t="shared" si="104"/>
        <v/>
      </c>
      <c r="R961" s="7" t="str">
        <f t="shared" si="105"/>
        <v/>
      </c>
    </row>
    <row r="962" spans="1:18" ht="18.75" x14ac:dyDescent="0.25">
      <c r="A962" s="30"/>
      <c r="B962" s="59"/>
      <c r="C962" s="22"/>
      <c r="G962" s="121" t="str">
        <f>IFERROR(INDEX(Table1[سعر البيع],MATCH(C962,Table1[كود],0)),"")</f>
        <v/>
      </c>
      <c r="I962" s="125" t="str">
        <f t="shared" si="106"/>
        <v/>
      </c>
      <c r="J962" s="35"/>
      <c r="L962" s="112">
        <f t="shared" si="107"/>
        <v>0</v>
      </c>
      <c r="N962" s="5" t="str">
        <f t="shared" ref="N962:N1025" si="108">IFERROR(VLOOKUP(M962,Ctable,2,0),"")</f>
        <v/>
      </c>
      <c r="O962" s="91" t="str">
        <f t="shared" ref="O962:O1025" si="109">IFERROR(VLOOKUP(M962,Ctable,3,0),"")</f>
        <v/>
      </c>
      <c r="P962" s="91" t="str">
        <f t="shared" ref="P962:P1025" si="110">IFERROR(VLOOKUP(M962,Ctable,6,0),"")</f>
        <v/>
      </c>
      <c r="Q962" s="91" t="str">
        <f t="shared" ref="Q962:Q1025" si="111">IFERROR(VLOOKUP(M962,Ctable,7,0),"")</f>
        <v/>
      </c>
      <c r="R962" s="7" t="str">
        <f t="shared" ref="R962:R1025" si="112">IFERROR(VLOOKUP(M962,Ctable,4,0),"")</f>
        <v/>
      </c>
    </row>
    <row r="963" spans="1:18" ht="18.75" x14ac:dyDescent="0.25">
      <c r="A963" s="30"/>
      <c r="B963" s="59"/>
      <c r="C963" s="22"/>
      <c r="G963" s="121" t="str">
        <f>IFERROR(INDEX(Table1[سعر البيع],MATCH(C963,Table1[كود],0)),"")</f>
        <v/>
      </c>
      <c r="I963" s="125" t="str">
        <f t="shared" si="106"/>
        <v/>
      </c>
      <c r="J963" s="35"/>
      <c r="L963" s="112">
        <f t="shared" si="107"/>
        <v>0</v>
      </c>
      <c r="N963" s="5" t="str">
        <f t="shared" si="108"/>
        <v/>
      </c>
      <c r="O963" s="91" t="str">
        <f t="shared" si="109"/>
        <v/>
      </c>
      <c r="P963" s="91" t="str">
        <f t="shared" si="110"/>
        <v/>
      </c>
      <c r="Q963" s="91" t="str">
        <f t="shared" si="111"/>
        <v/>
      </c>
      <c r="R963" s="7" t="str">
        <f t="shared" si="112"/>
        <v/>
      </c>
    </row>
    <row r="964" spans="1:18" ht="18.75" x14ac:dyDescent="0.25">
      <c r="A964" s="30"/>
      <c r="B964" s="59"/>
      <c r="C964" s="22"/>
      <c r="G964" s="121" t="str">
        <f>IFERROR(INDEX(Table1[سعر البيع],MATCH(C964,Table1[كود],0)),"")</f>
        <v/>
      </c>
      <c r="I964" s="125" t="str">
        <f t="shared" si="106"/>
        <v/>
      </c>
      <c r="J964" s="35"/>
      <c r="L964" s="112">
        <f t="shared" si="107"/>
        <v>0</v>
      </c>
      <c r="N964" s="5" t="str">
        <f t="shared" si="108"/>
        <v/>
      </c>
      <c r="O964" s="91" t="str">
        <f t="shared" si="109"/>
        <v/>
      </c>
      <c r="P964" s="91" t="str">
        <f t="shared" si="110"/>
        <v/>
      </c>
      <c r="Q964" s="91" t="str">
        <f t="shared" si="111"/>
        <v/>
      </c>
      <c r="R964" s="7" t="str">
        <f t="shared" si="112"/>
        <v/>
      </c>
    </row>
    <row r="965" spans="1:18" ht="18.75" x14ac:dyDescent="0.25">
      <c r="A965" s="30"/>
      <c r="B965" s="59"/>
      <c r="C965" s="22"/>
      <c r="G965" s="121" t="str">
        <f>IFERROR(INDEX(Table1[سعر البيع],MATCH(C965,Table1[كود],0)),"")</f>
        <v/>
      </c>
      <c r="I965" s="125" t="str">
        <f t="shared" si="106"/>
        <v/>
      </c>
      <c r="J965" s="35"/>
      <c r="L965" s="112">
        <f t="shared" si="107"/>
        <v>0</v>
      </c>
      <c r="N965" s="5" t="str">
        <f t="shared" si="108"/>
        <v/>
      </c>
      <c r="O965" s="91" t="str">
        <f t="shared" si="109"/>
        <v/>
      </c>
      <c r="P965" s="91" t="str">
        <f t="shared" si="110"/>
        <v/>
      </c>
      <c r="Q965" s="91" t="str">
        <f t="shared" si="111"/>
        <v/>
      </c>
      <c r="R965" s="7" t="str">
        <f t="shared" si="112"/>
        <v/>
      </c>
    </row>
    <row r="966" spans="1:18" ht="18.75" x14ac:dyDescent="0.25">
      <c r="A966" s="30"/>
      <c r="B966" s="59"/>
      <c r="C966" s="22"/>
      <c r="G966" s="121" t="str">
        <f>IFERROR(INDEX(Table1[سعر البيع],MATCH(C966,Table1[كود],0)),"")</f>
        <v/>
      </c>
      <c r="I966" s="125" t="str">
        <f t="shared" si="106"/>
        <v/>
      </c>
      <c r="J966" s="35"/>
      <c r="L966" s="112">
        <f t="shared" si="107"/>
        <v>0</v>
      </c>
      <c r="N966" s="5" t="str">
        <f t="shared" si="108"/>
        <v/>
      </c>
      <c r="O966" s="91" t="str">
        <f t="shared" si="109"/>
        <v/>
      </c>
      <c r="P966" s="91" t="str">
        <f t="shared" si="110"/>
        <v/>
      </c>
      <c r="Q966" s="91" t="str">
        <f t="shared" si="111"/>
        <v/>
      </c>
      <c r="R966" s="7" t="str">
        <f t="shared" si="112"/>
        <v/>
      </c>
    </row>
    <row r="967" spans="1:18" ht="18.75" x14ac:dyDescent="0.25">
      <c r="A967" s="30"/>
      <c r="B967" s="59"/>
      <c r="C967" s="22"/>
      <c r="G967" s="121" t="str">
        <f>IFERROR(INDEX(Table1[سعر البيع],MATCH(C967,Table1[كود],0)),"")</f>
        <v/>
      </c>
      <c r="I967" s="125" t="str">
        <f t="shared" si="106"/>
        <v/>
      </c>
      <c r="J967" s="35"/>
      <c r="L967" s="112">
        <f t="shared" si="107"/>
        <v>0</v>
      </c>
      <c r="N967" s="5" t="str">
        <f t="shared" si="108"/>
        <v/>
      </c>
      <c r="O967" s="91" t="str">
        <f t="shared" si="109"/>
        <v/>
      </c>
      <c r="P967" s="91" t="str">
        <f t="shared" si="110"/>
        <v/>
      </c>
      <c r="Q967" s="91" t="str">
        <f t="shared" si="111"/>
        <v/>
      </c>
      <c r="R967" s="7" t="str">
        <f t="shared" si="112"/>
        <v/>
      </c>
    </row>
    <row r="968" spans="1:18" ht="18.75" x14ac:dyDescent="0.25">
      <c r="A968" s="30"/>
      <c r="B968" s="59"/>
      <c r="C968" s="22"/>
      <c r="G968" s="121" t="str">
        <f>IFERROR(INDEX(Table1[سعر البيع],MATCH(C968,Table1[كود],0)),"")</f>
        <v/>
      </c>
      <c r="I968" s="125" t="str">
        <f t="shared" si="106"/>
        <v/>
      </c>
      <c r="J968" s="35"/>
      <c r="L968" s="112">
        <f t="shared" si="107"/>
        <v>0</v>
      </c>
      <c r="N968" s="5" t="str">
        <f t="shared" si="108"/>
        <v/>
      </c>
      <c r="O968" s="91" t="str">
        <f t="shared" si="109"/>
        <v/>
      </c>
      <c r="P968" s="91" t="str">
        <f t="shared" si="110"/>
        <v/>
      </c>
      <c r="Q968" s="91" t="str">
        <f t="shared" si="111"/>
        <v/>
      </c>
      <c r="R968" s="7" t="str">
        <f t="shared" si="112"/>
        <v/>
      </c>
    </row>
    <row r="969" spans="1:18" ht="18.75" x14ac:dyDescent="0.25">
      <c r="A969" s="30"/>
      <c r="B969" s="59"/>
      <c r="C969" s="22"/>
      <c r="G969" s="121" t="str">
        <f>IFERROR(INDEX(Table1[سعر البيع],MATCH(C969,Table1[كود],0)),"")</f>
        <v/>
      </c>
      <c r="I969" s="125" t="str">
        <f t="shared" si="106"/>
        <v/>
      </c>
      <c r="J969" s="35"/>
      <c r="L969" s="112">
        <f t="shared" si="107"/>
        <v>0</v>
      </c>
      <c r="N969" s="5" t="str">
        <f t="shared" si="108"/>
        <v/>
      </c>
      <c r="O969" s="91" t="str">
        <f t="shared" si="109"/>
        <v/>
      </c>
      <c r="P969" s="91" t="str">
        <f t="shared" si="110"/>
        <v/>
      </c>
      <c r="Q969" s="91" t="str">
        <f t="shared" si="111"/>
        <v/>
      </c>
      <c r="R969" s="7" t="str">
        <f t="shared" si="112"/>
        <v/>
      </c>
    </row>
    <row r="970" spans="1:18" ht="18.75" x14ac:dyDescent="0.25">
      <c r="A970" s="30"/>
      <c r="B970" s="59"/>
      <c r="C970" s="22"/>
      <c r="G970" s="121" t="str">
        <f>IFERROR(INDEX(Table1[سعر البيع],MATCH(C970,Table1[كود],0)),"")</f>
        <v/>
      </c>
      <c r="I970" s="125" t="str">
        <f t="shared" si="106"/>
        <v/>
      </c>
      <c r="J970" s="35"/>
      <c r="L970" s="112">
        <f t="shared" si="107"/>
        <v>0</v>
      </c>
      <c r="N970" s="5" t="str">
        <f t="shared" si="108"/>
        <v/>
      </c>
      <c r="O970" s="91" t="str">
        <f t="shared" si="109"/>
        <v/>
      </c>
      <c r="P970" s="91" t="str">
        <f t="shared" si="110"/>
        <v/>
      </c>
      <c r="Q970" s="91" t="str">
        <f t="shared" si="111"/>
        <v/>
      </c>
      <c r="R970" s="7" t="str">
        <f t="shared" si="112"/>
        <v/>
      </c>
    </row>
    <row r="971" spans="1:18" ht="18.75" x14ac:dyDescent="0.25">
      <c r="A971" s="30"/>
      <c r="B971" s="59"/>
      <c r="C971" s="22"/>
      <c r="G971" s="121" t="str">
        <f>IFERROR(INDEX(Table1[سعر البيع],MATCH(C971,Table1[كود],0)),"")</f>
        <v/>
      </c>
      <c r="I971" s="125" t="str">
        <f t="shared" si="106"/>
        <v/>
      </c>
      <c r="J971" s="35"/>
      <c r="L971" s="112">
        <f t="shared" si="107"/>
        <v>0</v>
      </c>
      <c r="N971" s="5" t="str">
        <f t="shared" si="108"/>
        <v/>
      </c>
      <c r="O971" s="91" t="str">
        <f t="shared" si="109"/>
        <v/>
      </c>
      <c r="P971" s="91" t="str">
        <f t="shared" si="110"/>
        <v/>
      </c>
      <c r="Q971" s="91" t="str">
        <f t="shared" si="111"/>
        <v/>
      </c>
      <c r="R971" s="7" t="str">
        <f t="shared" si="112"/>
        <v/>
      </c>
    </row>
    <row r="972" spans="1:18" ht="18.75" x14ac:dyDescent="0.25">
      <c r="A972" s="30"/>
      <c r="B972" s="59"/>
      <c r="C972" s="22"/>
      <c r="G972" s="121" t="str">
        <f>IFERROR(INDEX(Table1[سعر البيع],MATCH(C972,Table1[كود],0)),"")</f>
        <v/>
      </c>
      <c r="I972" s="125" t="str">
        <f t="shared" si="106"/>
        <v/>
      </c>
      <c r="J972" s="35"/>
      <c r="L972" s="112">
        <f t="shared" si="107"/>
        <v>0</v>
      </c>
      <c r="N972" s="5" t="str">
        <f t="shared" si="108"/>
        <v/>
      </c>
      <c r="O972" s="91" t="str">
        <f t="shared" si="109"/>
        <v/>
      </c>
      <c r="P972" s="91" t="str">
        <f t="shared" si="110"/>
        <v/>
      </c>
      <c r="Q972" s="91" t="str">
        <f t="shared" si="111"/>
        <v/>
      </c>
      <c r="R972" s="7" t="str">
        <f t="shared" si="112"/>
        <v/>
      </c>
    </row>
    <row r="973" spans="1:18" ht="18.75" x14ac:dyDescent="0.25">
      <c r="A973" s="30"/>
      <c r="B973" s="59"/>
      <c r="C973" s="22"/>
      <c r="G973" s="121" t="str">
        <f>IFERROR(INDEX(Table1[سعر البيع],MATCH(C973,Table1[كود],0)),"")</f>
        <v/>
      </c>
      <c r="I973" s="125" t="str">
        <f t="shared" si="106"/>
        <v/>
      </c>
      <c r="J973" s="35"/>
      <c r="L973" s="112">
        <f t="shared" si="107"/>
        <v>0</v>
      </c>
      <c r="N973" s="5" t="str">
        <f t="shared" si="108"/>
        <v/>
      </c>
      <c r="O973" s="91" t="str">
        <f t="shared" si="109"/>
        <v/>
      </c>
      <c r="P973" s="91" t="str">
        <f t="shared" si="110"/>
        <v/>
      </c>
      <c r="Q973" s="91" t="str">
        <f t="shared" si="111"/>
        <v/>
      </c>
      <c r="R973" s="7" t="str">
        <f t="shared" si="112"/>
        <v/>
      </c>
    </row>
    <row r="974" spans="1:18" ht="18.75" x14ac:dyDescent="0.25">
      <c r="A974" s="30"/>
      <c r="B974" s="59"/>
      <c r="C974" s="22"/>
      <c r="G974" s="121" t="str">
        <f>IFERROR(INDEX(Table1[سعر البيع],MATCH(C974,Table1[كود],0)),"")</f>
        <v/>
      </c>
      <c r="I974" s="125" t="str">
        <f t="shared" si="106"/>
        <v/>
      </c>
      <c r="J974" s="35"/>
      <c r="L974" s="112">
        <f t="shared" si="107"/>
        <v>0</v>
      </c>
      <c r="N974" s="5" t="str">
        <f t="shared" si="108"/>
        <v/>
      </c>
      <c r="O974" s="91" t="str">
        <f t="shared" si="109"/>
        <v/>
      </c>
      <c r="P974" s="91" t="str">
        <f t="shared" si="110"/>
        <v/>
      </c>
      <c r="Q974" s="91" t="str">
        <f t="shared" si="111"/>
        <v/>
      </c>
      <c r="R974" s="7" t="str">
        <f t="shared" si="112"/>
        <v/>
      </c>
    </row>
    <row r="975" spans="1:18" ht="18.75" x14ac:dyDescent="0.25">
      <c r="A975" s="30"/>
      <c r="B975" s="59"/>
      <c r="C975" s="22"/>
      <c r="G975" s="121" t="str">
        <f>IFERROR(INDEX(Table1[سعر البيع],MATCH(C975,Table1[كود],0)),"")</f>
        <v/>
      </c>
      <c r="I975" s="125" t="str">
        <f t="shared" si="106"/>
        <v/>
      </c>
      <c r="J975" s="35"/>
      <c r="L975" s="112">
        <f t="shared" si="107"/>
        <v>0</v>
      </c>
      <c r="N975" s="5" t="str">
        <f t="shared" si="108"/>
        <v/>
      </c>
      <c r="O975" s="91" t="str">
        <f t="shared" si="109"/>
        <v/>
      </c>
      <c r="P975" s="91" t="str">
        <f t="shared" si="110"/>
        <v/>
      </c>
      <c r="Q975" s="91" t="str">
        <f t="shared" si="111"/>
        <v/>
      </c>
      <c r="R975" s="7" t="str">
        <f t="shared" si="112"/>
        <v/>
      </c>
    </row>
    <row r="976" spans="1:18" ht="18.75" x14ac:dyDescent="0.25">
      <c r="A976" s="30"/>
      <c r="B976" s="59"/>
      <c r="C976" s="22"/>
      <c r="G976" s="121" t="str">
        <f>IFERROR(INDEX(Table1[سعر البيع],MATCH(C976,Table1[كود],0)),"")</f>
        <v/>
      </c>
      <c r="I976" s="125" t="str">
        <f t="shared" si="106"/>
        <v/>
      </c>
      <c r="J976" s="35"/>
      <c r="L976" s="112">
        <f t="shared" si="107"/>
        <v>0</v>
      </c>
      <c r="N976" s="5" t="str">
        <f t="shared" si="108"/>
        <v/>
      </c>
      <c r="O976" s="91" t="str">
        <f t="shared" si="109"/>
        <v/>
      </c>
      <c r="P976" s="91" t="str">
        <f t="shared" si="110"/>
        <v/>
      </c>
      <c r="Q976" s="91" t="str">
        <f t="shared" si="111"/>
        <v/>
      </c>
      <c r="R976" s="7" t="str">
        <f t="shared" si="112"/>
        <v/>
      </c>
    </row>
    <row r="977" spans="1:18" ht="18.75" x14ac:dyDescent="0.25">
      <c r="A977" s="30"/>
      <c r="B977" s="59"/>
      <c r="C977" s="22"/>
      <c r="G977" s="121" t="str">
        <f>IFERROR(INDEX(Table1[سعر البيع],MATCH(C977,Table1[كود],0)),"")</f>
        <v/>
      </c>
      <c r="I977" s="125" t="str">
        <f t="shared" si="106"/>
        <v/>
      </c>
      <c r="J977" s="35"/>
      <c r="L977" s="112">
        <f t="shared" si="107"/>
        <v>0</v>
      </c>
      <c r="N977" s="5" t="str">
        <f t="shared" si="108"/>
        <v/>
      </c>
      <c r="O977" s="91" t="str">
        <f t="shared" si="109"/>
        <v/>
      </c>
      <c r="P977" s="91" t="str">
        <f t="shared" si="110"/>
        <v/>
      </c>
      <c r="Q977" s="91" t="str">
        <f t="shared" si="111"/>
        <v/>
      </c>
      <c r="R977" s="7" t="str">
        <f t="shared" si="112"/>
        <v/>
      </c>
    </row>
    <row r="978" spans="1:18" ht="18.75" x14ac:dyDescent="0.25">
      <c r="A978" s="30"/>
      <c r="B978" s="59"/>
      <c r="C978" s="22"/>
      <c r="G978" s="121" t="str">
        <f>IFERROR(INDEX(Table1[سعر البيع],MATCH(C978,Table1[كود],0)),"")</f>
        <v/>
      </c>
      <c r="I978" s="125" t="str">
        <f t="shared" si="106"/>
        <v/>
      </c>
      <c r="J978" s="35"/>
      <c r="L978" s="112">
        <f t="shared" si="107"/>
        <v>0</v>
      </c>
      <c r="N978" s="5" t="str">
        <f t="shared" si="108"/>
        <v/>
      </c>
      <c r="O978" s="91" t="str">
        <f t="shared" si="109"/>
        <v/>
      </c>
      <c r="P978" s="91" t="str">
        <f t="shared" si="110"/>
        <v/>
      </c>
      <c r="Q978" s="91" t="str">
        <f t="shared" si="111"/>
        <v/>
      </c>
      <c r="R978" s="7" t="str">
        <f t="shared" si="112"/>
        <v/>
      </c>
    </row>
    <row r="979" spans="1:18" ht="18.75" x14ac:dyDescent="0.25">
      <c r="A979" s="30"/>
      <c r="B979" s="59"/>
      <c r="C979" s="22"/>
      <c r="G979" s="121" t="str">
        <f>IFERROR(INDEX(Table1[سعر البيع],MATCH(C979,Table1[كود],0)),"")</f>
        <v/>
      </c>
      <c r="I979" s="125" t="str">
        <f t="shared" si="106"/>
        <v/>
      </c>
      <c r="J979" s="35"/>
      <c r="L979" s="112">
        <f t="shared" si="107"/>
        <v>0</v>
      </c>
      <c r="N979" s="5" t="str">
        <f t="shared" si="108"/>
        <v/>
      </c>
      <c r="O979" s="91" t="str">
        <f t="shared" si="109"/>
        <v/>
      </c>
      <c r="P979" s="91" t="str">
        <f t="shared" si="110"/>
        <v/>
      </c>
      <c r="Q979" s="91" t="str">
        <f t="shared" si="111"/>
        <v/>
      </c>
      <c r="R979" s="7" t="str">
        <f t="shared" si="112"/>
        <v/>
      </c>
    </row>
    <row r="980" spans="1:18" ht="18.75" x14ac:dyDescent="0.25">
      <c r="A980" s="30"/>
      <c r="B980" s="59"/>
      <c r="C980" s="22"/>
      <c r="G980" s="121" t="str">
        <f>IFERROR(INDEX(Table1[سعر البيع],MATCH(C980,Table1[كود],0)),"")</f>
        <v/>
      </c>
      <c r="I980" s="125" t="str">
        <f t="shared" si="106"/>
        <v/>
      </c>
      <c r="J980" s="35"/>
      <c r="L980" s="112">
        <f t="shared" si="107"/>
        <v>0</v>
      </c>
      <c r="N980" s="5" t="str">
        <f t="shared" si="108"/>
        <v/>
      </c>
      <c r="O980" s="91" t="str">
        <f t="shared" si="109"/>
        <v/>
      </c>
      <c r="P980" s="91" t="str">
        <f t="shared" si="110"/>
        <v/>
      </c>
      <c r="Q980" s="91" t="str">
        <f t="shared" si="111"/>
        <v/>
      </c>
      <c r="R980" s="7" t="str">
        <f t="shared" si="112"/>
        <v/>
      </c>
    </row>
    <row r="981" spans="1:18" ht="18.75" x14ac:dyDescent="0.25">
      <c r="A981" s="30"/>
      <c r="B981" s="59"/>
      <c r="C981" s="22"/>
      <c r="G981" s="121" t="str">
        <f>IFERROR(INDEX(Table1[سعر البيع],MATCH(C981,Table1[كود],0)),"")</f>
        <v/>
      </c>
      <c r="I981" s="125" t="str">
        <f t="shared" si="106"/>
        <v/>
      </c>
      <c r="J981" s="35"/>
      <c r="L981" s="112">
        <f t="shared" si="107"/>
        <v>0</v>
      </c>
      <c r="N981" s="5" t="str">
        <f t="shared" si="108"/>
        <v/>
      </c>
      <c r="O981" s="91" t="str">
        <f t="shared" si="109"/>
        <v/>
      </c>
      <c r="P981" s="91" t="str">
        <f t="shared" si="110"/>
        <v/>
      </c>
      <c r="Q981" s="91" t="str">
        <f t="shared" si="111"/>
        <v/>
      </c>
      <c r="R981" s="7" t="str">
        <f t="shared" si="112"/>
        <v/>
      </c>
    </row>
    <row r="982" spans="1:18" ht="18.75" x14ac:dyDescent="0.25">
      <c r="A982" s="30"/>
      <c r="B982" s="59"/>
      <c r="C982" s="22"/>
      <c r="G982" s="121" t="str">
        <f>IFERROR(INDEX(Table1[سعر البيع],MATCH(C982,Table1[كود],0)),"")</f>
        <v/>
      </c>
      <c r="I982" s="125" t="str">
        <f t="shared" si="106"/>
        <v/>
      </c>
      <c r="J982" s="35"/>
      <c r="L982" s="112">
        <f t="shared" si="107"/>
        <v>0</v>
      </c>
      <c r="N982" s="5" t="str">
        <f t="shared" si="108"/>
        <v/>
      </c>
      <c r="O982" s="91" t="str">
        <f t="shared" si="109"/>
        <v/>
      </c>
      <c r="P982" s="91" t="str">
        <f t="shared" si="110"/>
        <v/>
      </c>
      <c r="Q982" s="91" t="str">
        <f t="shared" si="111"/>
        <v/>
      </c>
      <c r="R982" s="7" t="str">
        <f t="shared" si="112"/>
        <v/>
      </c>
    </row>
    <row r="983" spans="1:18" ht="18.75" x14ac:dyDescent="0.25">
      <c r="A983" s="30"/>
      <c r="B983" s="59"/>
      <c r="C983" s="22"/>
      <c r="G983" s="121" t="str">
        <f>IFERROR(INDEX(Table1[سعر البيع],MATCH(C983,Table1[كود],0)),"")</f>
        <v/>
      </c>
      <c r="I983" s="125" t="str">
        <f t="shared" si="106"/>
        <v/>
      </c>
      <c r="J983" s="35"/>
      <c r="L983" s="112">
        <f t="shared" si="107"/>
        <v>0</v>
      </c>
      <c r="N983" s="5" t="str">
        <f t="shared" si="108"/>
        <v/>
      </c>
      <c r="O983" s="91" t="str">
        <f t="shared" si="109"/>
        <v/>
      </c>
      <c r="P983" s="91" t="str">
        <f t="shared" si="110"/>
        <v/>
      </c>
      <c r="Q983" s="91" t="str">
        <f t="shared" si="111"/>
        <v/>
      </c>
      <c r="R983" s="7" t="str">
        <f t="shared" si="112"/>
        <v/>
      </c>
    </row>
    <row r="984" spans="1:18" ht="18.75" x14ac:dyDescent="0.25">
      <c r="A984" s="30"/>
      <c r="B984" s="59"/>
      <c r="C984" s="22"/>
      <c r="G984" s="121" t="str">
        <f>IFERROR(INDEX(Table1[سعر البيع],MATCH(C984,Table1[كود],0)),"")</f>
        <v/>
      </c>
      <c r="I984" s="125" t="str">
        <f t="shared" si="106"/>
        <v/>
      </c>
      <c r="J984" s="35"/>
      <c r="L984" s="112">
        <f t="shared" si="107"/>
        <v>0</v>
      </c>
      <c r="N984" s="5" t="str">
        <f t="shared" si="108"/>
        <v/>
      </c>
      <c r="O984" s="91" t="str">
        <f t="shared" si="109"/>
        <v/>
      </c>
      <c r="P984" s="91" t="str">
        <f t="shared" si="110"/>
        <v/>
      </c>
      <c r="Q984" s="91" t="str">
        <f t="shared" si="111"/>
        <v/>
      </c>
      <c r="R984" s="7" t="str">
        <f t="shared" si="112"/>
        <v/>
      </c>
    </row>
    <row r="985" spans="1:18" ht="18.75" x14ac:dyDescent="0.25">
      <c r="A985" s="30"/>
      <c r="B985" s="59"/>
      <c r="C985" s="22"/>
      <c r="G985" s="121" t="str">
        <f>IFERROR(INDEX(Table1[سعر البيع],MATCH(C985,Table1[كود],0)),"")</f>
        <v/>
      </c>
      <c r="I985" s="125" t="str">
        <f t="shared" si="106"/>
        <v/>
      </c>
      <c r="J985" s="35"/>
      <c r="L985" s="112">
        <f t="shared" si="107"/>
        <v>0</v>
      </c>
      <c r="N985" s="5" t="str">
        <f t="shared" si="108"/>
        <v/>
      </c>
      <c r="O985" s="91" t="str">
        <f t="shared" si="109"/>
        <v/>
      </c>
      <c r="P985" s="91" t="str">
        <f t="shared" si="110"/>
        <v/>
      </c>
      <c r="Q985" s="91" t="str">
        <f t="shared" si="111"/>
        <v/>
      </c>
      <c r="R985" s="7" t="str">
        <f t="shared" si="112"/>
        <v/>
      </c>
    </row>
    <row r="986" spans="1:18" ht="18.75" x14ac:dyDescent="0.25">
      <c r="A986" s="30"/>
      <c r="B986" s="59"/>
      <c r="C986" s="22"/>
      <c r="G986" s="121" t="str">
        <f>IFERROR(INDEX(Table1[سعر البيع],MATCH(C986,Table1[كود],0)),"")</f>
        <v/>
      </c>
      <c r="I986" s="125" t="str">
        <f t="shared" si="106"/>
        <v/>
      </c>
      <c r="J986" s="35"/>
      <c r="L986" s="112">
        <f t="shared" si="107"/>
        <v>0</v>
      </c>
      <c r="N986" s="5" t="str">
        <f t="shared" si="108"/>
        <v/>
      </c>
      <c r="O986" s="91" t="str">
        <f t="shared" si="109"/>
        <v/>
      </c>
      <c r="P986" s="91" t="str">
        <f t="shared" si="110"/>
        <v/>
      </c>
      <c r="Q986" s="91" t="str">
        <f t="shared" si="111"/>
        <v/>
      </c>
      <c r="R986" s="7" t="str">
        <f t="shared" si="112"/>
        <v/>
      </c>
    </row>
    <row r="987" spans="1:18" ht="18.75" x14ac:dyDescent="0.25">
      <c r="A987" s="30"/>
      <c r="B987" s="59"/>
      <c r="C987" s="22"/>
      <c r="G987" s="121" t="str">
        <f>IFERROR(INDEX(Table1[سعر البيع],MATCH(C987,Table1[كود],0)),"")</f>
        <v/>
      </c>
      <c r="I987" s="125" t="str">
        <f t="shared" si="106"/>
        <v/>
      </c>
      <c r="J987" s="35"/>
      <c r="L987" s="112">
        <f t="shared" si="107"/>
        <v>0</v>
      </c>
      <c r="N987" s="5" t="str">
        <f t="shared" si="108"/>
        <v/>
      </c>
      <c r="O987" s="91" t="str">
        <f t="shared" si="109"/>
        <v/>
      </c>
      <c r="P987" s="91" t="str">
        <f t="shared" si="110"/>
        <v/>
      </c>
      <c r="Q987" s="91" t="str">
        <f t="shared" si="111"/>
        <v/>
      </c>
      <c r="R987" s="7" t="str">
        <f t="shared" si="112"/>
        <v/>
      </c>
    </row>
    <row r="988" spans="1:18" ht="18.75" x14ac:dyDescent="0.25">
      <c r="A988" s="30"/>
      <c r="B988" s="59"/>
      <c r="C988" s="22"/>
      <c r="G988" s="121" t="str">
        <f>IFERROR(INDEX(Table1[سعر البيع],MATCH(C988,Table1[كود],0)),"")</f>
        <v/>
      </c>
      <c r="I988" s="125" t="str">
        <f t="shared" si="106"/>
        <v/>
      </c>
      <c r="J988" s="35"/>
      <c r="L988" s="112">
        <f t="shared" si="107"/>
        <v>0</v>
      </c>
      <c r="N988" s="5" t="str">
        <f t="shared" si="108"/>
        <v/>
      </c>
      <c r="O988" s="91" t="str">
        <f t="shared" si="109"/>
        <v/>
      </c>
      <c r="P988" s="91" t="str">
        <f t="shared" si="110"/>
        <v/>
      </c>
      <c r="Q988" s="91" t="str">
        <f t="shared" si="111"/>
        <v/>
      </c>
      <c r="R988" s="7" t="str">
        <f t="shared" si="112"/>
        <v/>
      </c>
    </row>
    <row r="989" spans="1:18" ht="18.75" x14ac:dyDescent="0.25">
      <c r="A989" s="30"/>
      <c r="B989" s="59"/>
      <c r="C989" s="22"/>
      <c r="G989" s="121" t="str">
        <f>IFERROR(INDEX(Table1[سعر البيع],MATCH(C989,Table1[كود],0)),"")</f>
        <v/>
      </c>
      <c r="I989" s="125" t="str">
        <f t="shared" si="106"/>
        <v/>
      </c>
      <c r="J989" s="35"/>
      <c r="L989" s="112">
        <f t="shared" si="107"/>
        <v>0</v>
      </c>
      <c r="N989" s="5" t="str">
        <f t="shared" si="108"/>
        <v/>
      </c>
      <c r="O989" s="91" t="str">
        <f t="shared" si="109"/>
        <v/>
      </c>
      <c r="P989" s="91" t="str">
        <f t="shared" si="110"/>
        <v/>
      </c>
      <c r="Q989" s="91" t="str">
        <f t="shared" si="111"/>
        <v/>
      </c>
      <c r="R989" s="7" t="str">
        <f t="shared" si="112"/>
        <v/>
      </c>
    </row>
    <row r="990" spans="1:18" ht="18.75" x14ac:dyDescent="0.25">
      <c r="A990" s="30"/>
      <c r="B990" s="59"/>
      <c r="C990" s="22"/>
      <c r="G990" s="121" t="str">
        <f>IFERROR(INDEX(Table1[سعر البيع],MATCH(C990,Table1[كود],0)),"")</f>
        <v/>
      </c>
      <c r="I990" s="125" t="str">
        <f t="shared" si="106"/>
        <v/>
      </c>
      <c r="J990" s="35"/>
      <c r="L990" s="112">
        <f t="shared" si="107"/>
        <v>0</v>
      </c>
      <c r="N990" s="5" t="str">
        <f t="shared" si="108"/>
        <v/>
      </c>
      <c r="O990" s="91" t="str">
        <f t="shared" si="109"/>
        <v/>
      </c>
      <c r="P990" s="91" t="str">
        <f t="shared" si="110"/>
        <v/>
      </c>
      <c r="Q990" s="91" t="str">
        <f t="shared" si="111"/>
        <v/>
      </c>
      <c r="R990" s="7" t="str">
        <f t="shared" si="112"/>
        <v/>
      </c>
    </row>
    <row r="991" spans="1:18" ht="18.75" x14ac:dyDescent="0.25">
      <c r="A991" s="30"/>
      <c r="B991" s="59"/>
      <c r="C991" s="22"/>
      <c r="G991" s="121" t="str">
        <f>IFERROR(INDEX(Table1[سعر البيع],MATCH(C991,Table1[كود],0)),"")</f>
        <v/>
      </c>
      <c r="I991" s="125" t="str">
        <f t="shared" si="106"/>
        <v/>
      </c>
      <c r="J991" s="35"/>
      <c r="L991" s="112">
        <f t="shared" si="107"/>
        <v>0</v>
      </c>
      <c r="N991" s="5" t="str">
        <f t="shared" si="108"/>
        <v/>
      </c>
      <c r="O991" s="91" t="str">
        <f t="shared" si="109"/>
        <v/>
      </c>
      <c r="P991" s="91" t="str">
        <f t="shared" si="110"/>
        <v/>
      </c>
      <c r="Q991" s="91" t="str">
        <f t="shared" si="111"/>
        <v/>
      </c>
      <c r="R991" s="7" t="str">
        <f t="shared" si="112"/>
        <v/>
      </c>
    </row>
    <row r="992" spans="1:18" ht="18.75" x14ac:dyDescent="0.25">
      <c r="A992" s="30"/>
      <c r="B992" s="59"/>
      <c r="C992" s="22"/>
      <c r="G992" s="121" t="str">
        <f>IFERROR(INDEX(Table1[سعر البيع],MATCH(C992,Table1[كود],0)),"")</f>
        <v/>
      </c>
      <c r="I992" s="125" t="str">
        <f t="shared" si="106"/>
        <v/>
      </c>
      <c r="J992" s="35"/>
      <c r="L992" s="112">
        <f t="shared" si="107"/>
        <v>0</v>
      </c>
      <c r="N992" s="5" t="str">
        <f t="shared" si="108"/>
        <v/>
      </c>
      <c r="O992" s="91" t="str">
        <f t="shared" si="109"/>
        <v/>
      </c>
      <c r="P992" s="91" t="str">
        <f t="shared" si="110"/>
        <v/>
      </c>
      <c r="Q992" s="91" t="str">
        <f t="shared" si="111"/>
        <v/>
      </c>
      <c r="R992" s="7" t="str">
        <f t="shared" si="112"/>
        <v/>
      </c>
    </row>
    <row r="993" spans="1:18" ht="18.75" x14ac:dyDescent="0.25">
      <c r="A993" s="30"/>
      <c r="B993" s="59"/>
      <c r="C993" s="22"/>
      <c r="G993" s="121" t="str">
        <f>IFERROR(INDEX(Table1[سعر البيع],MATCH(C993,Table1[كود],0)),"")</f>
        <v/>
      </c>
      <c r="I993" s="125" t="str">
        <f t="shared" si="106"/>
        <v/>
      </c>
      <c r="J993" s="35"/>
      <c r="L993" s="112">
        <f t="shared" si="107"/>
        <v>0</v>
      </c>
      <c r="N993" s="5" t="str">
        <f t="shared" si="108"/>
        <v/>
      </c>
      <c r="O993" s="91" t="str">
        <f t="shared" si="109"/>
        <v/>
      </c>
      <c r="P993" s="91" t="str">
        <f t="shared" si="110"/>
        <v/>
      </c>
      <c r="Q993" s="91" t="str">
        <f t="shared" si="111"/>
        <v/>
      </c>
      <c r="R993" s="7" t="str">
        <f t="shared" si="112"/>
        <v/>
      </c>
    </row>
    <row r="994" spans="1:18" ht="18.75" x14ac:dyDescent="0.25">
      <c r="A994" s="30"/>
      <c r="B994" s="59"/>
      <c r="C994" s="22"/>
      <c r="G994" s="121" t="str">
        <f>IFERROR(INDEX(Table1[سعر البيع],MATCH(C994,Table1[كود],0)),"")</f>
        <v/>
      </c>
      <c r="I994" s="125" t="str">
        <f t="shared" si="106"/>
        <v/>
      </c>
      <c r="J994" s="35"/>
      <c r="L994" s="112">
        <f t="shared" si="107"/>
        <v>0</v>
      </c>
      <c r="N994" s="5" t="str">
        <f t="shared" si="108"/>
        <v/>
      </c>
      <c r="O994" s="91" t="str">
        <f t="shared" si="109"/>
        <v/>
      </c>
      <c r="P994" s="91" t="str">
        <f t="shared" si="110"/>
        <v/>
      </c>
      <c r="Q994" s="91" t="str">
        <f t="shared" si="111"/>
        <v/>
      </c>
      <c r="R994" s="7" t="str">
        <f t="shared" si="112"/>
        <v/>
      </c>
    </row>
    <row r="995" spans="1:18" ht="18.75" x14ac:dyDescent="0.25">
      <c r="A995" s="30"/>
      <c r="B995" s="59"/>
      <c r="C995" s="22"/>
      <c r="G995" s="121" t="str">
        <f>IFERROR(INDEX(Table1[سعر البيع],MATCH(C995,Table1[كود],0)),"")</f>
        <v/>
      </c>
      <c r="I995" s="125" t="str">
        <f t="shared" si="106"/>
        <v/>
      </c>
      <c r="J995" s="35"/>
      <c r="L995" s="112">
        <f t="shared" si="107"/>
        <v>0</v>
      </c>
      <c r="N995" s="5" t="str">
        <f t="shared" si="108"/>
        <v/>
      </c>
      <c r="O995" s="91" t="str">
        <f t="shared" si="109"/>
        <v/>
      </c>
      <c r="P995" s="91" t="str">
        <f t="shared" si="110"/>
        <v/>
      </c>
      <c r="Q995" s="91" t="str">
        <f t="shared" si="111"/>
        <v/>
      </c>
      <c r="R995" s="7" t="str">
        <f t="shared" si="112"/>
        <v/>
      </c>
    </row>
    <row r="996" spans="1:18" ht="18.75" x14ac:dyDescent="0.25">
      <c r="A996" s="30"/>
      <c r="B996" s="59"/>
      <c r="C996" s="22"/>
      <c r="G996" s="121" t="str">
        <f>IFERROR(INDEX(Table1[سعر البيع],MATCH(C996,Table1[كود],0)),"")</f>
        <v/>
      </c>
      <c r="I996" s="125" t="str">
        <f t="shared" si="106"/>
        <v/>
      </c>
      <c r="J996" s="35"/>
      <c r="L996" s="112">
        <f t="shared" si="107"/>
        <v>0</v>
      </c>
      <c r="N996" s="5" t="str">
        <f t="shared" si="108"/>
        <v/>
      </c>
      <c r="O996" s="91" t="str">
        <f t="shared" si="109"/>
        <v/>
      </c>
      <c r="P996" s="91" t="str">
        <f t="shared" si="110"/>
        <v/>
      </c>
      <c r="Q996" s="91" t="str">
        <f t="shared" si="111"/>
        <v/>
      </c>
      <c r="R996" s="7" t="str">
        <f t="shared" si="112"/>
        <v/>
      </c>
    </row>
    <row r="997" spans="1:18" ht="18.75" x14ac:dyDescent="0.25">
      <c r="A997" s="30"/>
      <c r="B997" s="59"/>
      <c r="C997" s="22"/>
      <c r="G997" s="121" t="str">
        <f>IFERROR(INDEX(Table1[سعر البيع],MATCH(C997,Table1[كود],0)),"")</f>
        <v/>
      </c>
      <c r="I997" s="125" t="str">
        <f t="shared" si="106"/>
        <v/>
      </c>
      <c r="J997" s="35"/>
      <c r="L997" s="112">
        <f t="shared" si="107"/>
        <v>0</v>
      </c>
      <c r="N997" s="5" t="str">
        <f t="shared" si="108"/>
        <v/>
      </c>
      <c r="O997" s="91" t="str">
        <f t="shared" si="109"/>
        <v/>
      </c>
      <c r="P997" s="91" t="str">
        <f t="shared" si="110"/>
        <v/>
      </c>
      <c r="Q997" s="91" t="str">
        <f t="shared" si="111"/>
        <v/>
      </c>
      <c r="R997" s="7" t="str">
        <f t="shared" si="112"/>
        <v/>
      </c>
    </row>
    <row r="998" spans="1:18" ht="18.75" x14ac:dyDescent="0.25">
      <c r="A998" s="30"/>
      <c r="B998" s="59"/>
      <c r="C998" s="22"/>
      <c r="G998" s="121" t="str">
        <f>IFERROR(INDEX(Table1[سعر البيع],MATCH(C998,Table1[كود],0)),"")</f>
        <v/>
      </c>
      <c r="I998" s="125" t="str">
        <f t="shared" si="106"/>
        <v/>
      </c>
      <c r="J998" s="35"/>
      <c r="L998" s="112">
        <f t="shared" si="107"/>
        <v>0</v>
      </c>
      <c r="N998" s="5" t="str">
        <f t="shared" si="108"/>
        <v/>
      </c>
      <c r="O998" s="91" t="str">
        <f t="shared" si="109"/>
        <v/>
      </c>
      <c r="P998" s="91" t="str">
        <f t="shared" si="110"/>
        <v/>
      </c>
      <c r="Q998" s="91" t="str">
        <f t="shared" si="111"/>
        <v/>
      </c>
      <c r="R998" s="7" t="str">
        <f t="shared" si="112"/>
        <v/>
      </c>
    </row>
    <row r="999" spans="1:18" ht="18.75" x14ac:dyDescent="0.25">
      <c r="A999" s="30"/>
      <c r="B999" s="59"/>
      <c r="C999" s="22"/>
      <c r="G999" s="121" t="str">
        <f>IFERROR(INDEX(Table1[سعر البيع],MATCH(C999,Table1[كود],0)),"")</f>
        <v/>
      </c>
      <c r="I999" s="125" t="str">
        <f t="shared" si="106"/>
        <v/>
      </c>
      <c r="J999" s="35"/>
      <c r="L999" s="112">
        <f t="shared" si="107"/>
        <v>0</v>
      </c>
      <c r="N999" s="5" t="str">
        <f t="shared" si="108"/>
        <v/>
      </c>
      <c r="O999" s="91" t="str">
        <f t="shared" si="109"/>
        <v/>
      </c>
      <c r="P999" s="91" t="str">
        <f t="shared" si="110"/>
        <v/>
      </c>
      <c r="Q999" s="91" t="str">
        <f t="shared" si="111"/>
        <v/>
      </c>
      <c r="R999" s="7" t="str">
        <f t="shared" si="112"/>
        <v/>
      </c>
    </row>
    <row r="1000" spans="1:18" ht="18.75" x14ac:dyDescent="0.25">
      <c r="A1000" s="30"/>
      <c r="B1000" s="59"/>
      <c r="C1000" s="22"/>
      <c r="G1000" s="121" t="str">
        <f>IFERROR(INDEX(Table1[سعر البيع],MATCH(C1000,Table1[كود],0)),"")</f>
        <v/>
      </c>
      <c r="I1000" s="125" t="str">
        <f t="shared" ref="I1000:I1063" si="113">IFERROR((G1000*F1000)-H1000,"")</f>
        <v/>
      </c>
      <c r="J1000" s="35"/>
      <c r="L1000" s="112">
        <f t="shared" si="107"/>
        <v>0</v>
      </c>
      <c r="N1000" s="5" t="str">
        <f t="shared" si="108"/>
        <v/>
      </c>
      <c r="O1000" s="91" t="str">
        <f t="shared" si="109"/>
        <v/>
      </c>
      <c r="P1000" s="91" t="str">
        <f t="shared" si="110"/>
        <v/>
      </c>
      <c r="Q1000" s="91" t="str">
        <f t="shared" si="111"/>
        <v/>
      </c>
      <c r="R1000" s="7" t="str">
        <f t="shared" si="112"/>
        <v/>
      </c>
    </row>
    <row r="1001" spans="1:18" ht="18.75" x14ac:dyDescent="0.25">
      <c r="A1001" s="30"/>
      <c r="B1001" s="59"/>
      <c r="C1001" s="22"/>
      <c r="G1001" s="121" t="str">
        <f>IFERROR(INDEX(Table1[سعر البيع],MATCH(C1001,Table1[كود],0)),"")</f>
        <v/>
      </c>
      <c r="I1001" s="125" t="str">
        <f t="shared" si="113"/>
        <v/>
      </c>
      <c r="J1001" s="35"/>
      <c r="L1001" s="112">
        <f t="shared" ref="L1001:L1064" si="114">SUM(J1001,K1001/10,H1001)</f>
        <v>0</v>
      </c>
      <c r="N1001" s="5" t="str">
        <f t="shared" si="108"/>
        <v/>
      </c>
      <c r="O1001" s="91" t="str">
        <f t="shared" si="109"/>
        <v/>
      </c>
      <c r="P1001" s="91" t="str">
        <f t="shared" si="110"/>
        <v/>
      </c>
      <c r="Q1001" s="91" t="str">
        <f t="shared" si="111"/>
        <v/>
      </c>
      <c r="R1001" s="7" t="str">
        <f t="shared" si="112"/>
        <v/>
      </c>
    </row>
    <row r="1002" spans="1:18" ht="18.75" x14ac:dyDescent="0.25">
      <c r="A1002" s="30"/>
      <c r="B1002" s="59"/>
      <c r="C1002" s="22"/>
      <c r="G1002" s="121" t="str">
        <f>IFERROR(INDEX(Table1[سعر البيع],MATCH(C1002,Table1[كود],0)),"")</f>
        <v/>
      </c>
      <c r="I1002" s="125" t="str">
        <f t="shared" si="113"/>
        <v/>
      </c>
      <c r="J1002" s="35"/>
      <c r="L1002" s="112">
        <f t="shared" si="114"/>
        <v>0</v>
      </c>
      <c r="N1002" s="5" t="str">
        <f t="shared" si="108"/>
        <v/>
      </c>
      <c r="O1002" s="91" t="str">
        <f t="shared" si="109"/>
        <v/>
      </c>
      <c r="P1002" s="91" t="str">
        <f t="shared" si="110"/>
        <v/>
      </c>
      <c r="Q1002" s="91" t="str">
        <f t="shared" si="111"/>
        <v/>
      </c>
      <c r="R1002" s="7" t="str">
        <f t="shared" si="112"/>
        <v/>
      </c>
    </row>
    <row r="1003" spans="1:18" ht="18.75" x14ac:dyDescent="0.25">
      <c r="A1003" s="30"/>
      <c r="B1003" s="59"/>
      <c r="C1003" s="22"/>
      <c r="G1003" s="121" t="str">
        <f>IFERROR(INDEX(Table1[سعر البيع],MATCH(C1003,Table1[كود],0)),"")</f>
        <v/>
      </c>
      <c r="I1003" s="125" t="str">
        <f t="shared" si="113"/>
        <v/>
      </c>
      <c r="J1003" s="35"/>
      <c r="L1003" s="112">
        <f t="shared" si="114"/>
        <v>0</v>
      </c>
      <c r="N1003" s="5" t="str">
        <f t="shared" si="108"/>
        <v/>
      </c>
      <c r="O1003" s="91" t="str">
        <f t="shared" si="109"/>
        <v/>
      </c>
      <c r="P1003" s="91" t="str">
        <f t="shared" si="110"/>
        <v/>
      </c>
      <c r="Q1003" s="91" t="str">
        <f t="shared" si="111"/>
        <v/>
      </c>
      <c r="R1003" s="7" t="str">
        <f t="shared" si="112"/>
        <v/>
      </c>
    </row>
    <row r="1004" spans="1:18" ht="18.75" x14ac:dyDescent="0.25">
      <c r="A1004" s="30"/>
      <c r="B1004" s="59"/>
      <c r="C1004" s="22"/>
      <c r="G1004" s="121" t="str">
        <f>IFERROR(INDEX(Table1[سعر البيع],MATCH(C1004,Table1[كود],0)),"")</f>
        <v/>
      </c>
      <c r="I1004" s="125" t="str">
        <f t="shared" si="113"/>
        <v/>
      </c>
      <c r="J1004" s="35"/>
      <c r="L1004" s="112">
        <f t="shared" si="114"/>
        <v>0</v>
      </c>
      <c r="N1004" s="5" t="str">
        <f t="shared" si="108"/>
        <v/>
      </c>
      <c r="O1004" s="91" t="str">
        <f t="shared" si="109"/>
        <v/>
      </c>
      <c r="P1004" s="91" t="str">
        <f t="shared" si="110"/>
        <v/>
      </c>
      <c r="Q1004" s="91" t="str">
        <f t="shared" si="111"/>
        <v/>
      </c>
      <c r="R1004" s="7" t="str">
        <f t="shared" si="112"/>
        <v/>
      </c>
    </row>
    <row r="1005" spans="1:18" ht="18.75" x14ac:dyDescent="0.25">
      <c r="A1005" s="30"/>
      <c r="B1005" s="59"/>
      <c r="C1005" s="22"/>
      <c r="G1005" s="121" t="str">
        <f>IFERROR(INDEX(Table1[سعر البيع],MATCH(C1005,Table1[كود],0)),"")</f>
        <v/>
      </c>
      <c r="I1005" s="125" t="str">
        <f t="shared" si="113"/>
        <v/>
      </c>
      <c r="J1005" s="35"/>
      <c r="L1005" s="112">
        <f t="shared" si="114"/>
        <v>0</v>
      </c>
      <c r="N1005" s="5" t="str">
        <f t="shared" si="108"/>
        <v/>
      </c>
      <c r="O1005" s="91" t="str">
        <f t="shared" si="109"/>
        <v/>
      </c>
      <c r="P1005" s="91" t="str">
        <f t="shared" si="110"/>
        <v/>
      </c>
      <c r="Q1005" s="91" t="str">
        <f t="shared" si="111"/>
        <v/>
      </c>
      <c r="R1005" s="7" t="str">
        <f t="shared" si="112"/>
        <v/>
      </c>
    </row>
    <row r="1006" spans="1:18" ht="18.75" x14ac:dyDescent="0.25">
      <c r="A1006" s="30"/>
      <c r="B1006" s="59"/>
      <c r="C1006" s="22"/>
      <c r="G1006" s="121" t="str">
        <f>IFERROR(INDEX(Table1[سعر البيع],MATCH(C1006,Table1[كود],0)),"")</f>
        <v/>
      </c>
      <c r="I1006" s="125" t="str">
        <f t="shared" si="113"/>
        <v/>
      </c>
      <c r="J1006" s="35"/>
      <c r="L1006" s="112">
        <f t="shared" si="114"/>
        <v>0</v>
      </c>
      <c r="N1006" s="5" t="str">
        <f t="shared" si="108"/>
        <v/>
      </c>
      <c r="O1006" s="91" t="str">
        <f t="shared" si="109"/>
        <v/>
      </c>
      <c r="P1006" s="91" t="str">
        <f t="shared" si="110"/>
        <v/>
      </c>
      <c r="Q1006" s="91" t="str">
        <f t="shared" si="111"/>
        <v/>
      </c>
      <c r="R1006" s="7" t="str">
        <f t="shared" si="112"/>
        <v/>
      </c>
    </row>
    <row r="1007" spans="1:18" ht="18.75" x14ac:dyDescent="0.25">
      <c r="A1007" s="30"/>
      <c r="B1007" s="59"/>
      <c r="C1007" s="22"/>
      <c r="G1007" s="121" t="str">
        <f>IFERROR(INDEX(Table1[سعر البيع],MATCH(C1007,Table1[كود],0)),"")</f>
        <v/>
      </c>
      <c r="I1007" s="125" t="str">
        <f t="shared" si="113"/>
        <v/>
      </c>
      <c r="J1007" s="35"/>
      <c r="L1007" s="112">
        <f t="shared" si="114"/>
        <v>0</v>
      </c>
      <c r="N1007" s="5" t="str">
        <f t="shared" si="108"/>
        <v/>
      </c>
      <c r="O1007" s="91" t="str">
        <f t="shared" si="109"/>
        <v/>
      </c>
      <c r="P1007" s="91" t="str">
        <f t="shared" si="110"/>
        <v/>
      </c>
      <c r="Q1007" s="91" t="str">
        <f t="shared" si="111"/>
        <v/>
      </c>
      <c r="R1007" s="7" t="str">
        <f t="shared" si="112"/>
        <v/>
      </c>
    </row>
    <row r="1008" spans="1:18" ht="18.75" x14ac:dyDescent="0.25">
      <c r="A1008" s="30"/>
      <c r="B1008" s="59"/>
      <c r="C1008" s="22"/>
      <c r="G1008" s="121" t="str">
        <f>IFERROR(INDEX(Table1[سعر البيع],MATCH(C1008,Table1[كود],0)),"")</f>
        <v/>
      </c>
      <c r="I1008" s="125" t="str">
        <f t="shared" si="113"/>
        <v/>
      </c>
      <c r="J1008" s="35"/>
      <c r="L1008" s="112">
        <f t="shared" si="114"/>
        <v>0</v>
      </c>
      <c r="N1008" s="5" t="str">
        <f t="shared" si="108"/>
        <v/>
      </c>
      <c r="O1008" s="91" t="str">
        <f t="shared" si="109"/>
        <v/>
      </c>
      <c r="P1008" s="91" t="str">
        <f t="shared" si="110"/>
        <v/>
      </c>
      <c r="Q1008" s="91" t="str">
        <f t="shared" si="111"/>
        <v/>
      </c>
      <c r="R1008" s="7" t="str">
        <f t="shared" si="112"/>
        <v/>
      </c>
    </row>
    <row r="1009" spans="1:18" ht="18.75" x14ac:dyDescent="0.25">
      <c r="A1009" s="30"/>
      <c r="B1009" s="59"/>
      <c r="C1009" s="22"/>
      <c r="G1009" s="121" t="str">
        <f>IFERROR(INDEX(Table1[سعر البيع],MATCH(C1009,Table1[كود],0)),"")</f>
        <v/>
      </c>
      <c r="I1009" s="125" t="str">
        <f t="shared" si="113"/>
        <v/>
      </c>
      <c r="J1009" s="35"/>
      <c r="L1009" s="112">
        <f t="shared" si="114"/>
        <v>0</v>
      </c>
      <c r="N1009" s="5" t="str">
        <f t="shared" si="108"/>
        <v/>
      </c>
      <c r="O1009" s="91" t="str">
        <f t="shared" si="109"/>
        <v/>
      </c>
      <c r="P1009" s="91" t="str">
        <f t="shared" si="110"/>
        <v/>
      </c>
      <c r="Q1009" s="91" t="str">
        <f t="shared" si="111"/>
        <v/>
      </c>
      <c r="R1009" s="7" t="str">
        <f t="shared" si="112"/>
        <v/>
      </c>
    </row>
    <row r="1010" spans="1:18" ht="18.75" x14ac:dyDescent="0.25">
      <c r="A1010" s="30"/>
      <c r="B1010" s="59"/>
      <c r="C1010" s="22"/>
      <c r="G1010" s="121" t="str">
        <f>IFERROR(INDEX(Table1[سعر البيع],MATCH(C1010,Table1[كود],0)),"")</f>
        <v/>
      </c>
      <c r="I1010" s="125" t="str">
        <f t="shared" si="113"/>
        <v/>
      </c>
      <c r="J1010" s="35"/>
      <c r="L1010" s="112">
        <f t="shared" si="114"/>
        <v>0</v>
      </c>
      <c r="N1010" s="5" t="str">
        <f t="shared" si="108"/>
        <v/>
      </c>
      <c r="O1010" s="91" t="str">
        <f t="shared" si="109"/>
        <v/>
      </c>
      <c r="P1010" s="91" t="str">
        <f t="shared" si="110"/>
        <v/>
      </c>
      <c r="Q1010" s="91" t="str">
        <f t="shared" si="111"/>
        <v/>
      </c>
      <c r="R1010" s="7" t="str">
        <f t="shared" si="112"/>
        <v/>
      </c>
    </row>
    <row r="1011" spans="1:18" ht="18.75" x14ac:dyDescent="0.25">
      <c r="A1011" s="30"/>
      <c r="B1011" s="59"/>
      <c r="C1011" s="22"/>
      <c r="G1011" s="121" t="str">
        <f>IFERROR(INDEX(Table1[سعر البيع],MATCH(C1011,Table1[كود],0)),"")</f>
        <v/>
      </c>
      <c r="I1011" s="125" t="str">
        <f t="shared" si="113"/>
        <v/>
      </c>
      <c r="J1011" s="35"/>
      <c r="L1011" s="112">
        <f t="shared" si="114"/>
        <v>0</v>
      </c>
      <c r="N1011" s="5" t="str">
        <f t="shared" si="108"/>
        <v/>
      </c>
      <c r="O1011" s="91" t="str">
        <f t="shared" si="109"/>
        <v/>
      </c>
      <c r="P1011" s="91" t="str">
        <f t="shared" si="110"/>
        <v/>
      </c>
      <c r="Q1011" s="91" t="str">
        <f t="shared" si="111"/>
        <v/>
      </c>
      <c r="R1011" s="7" t="str">
        <f t="shared" si="112"/>
        <v/>
      </c>
    </row>
    <row r="1012" spans="1:18" ht="18.75" x14ac:dyDescent="0.25">
      <c r="A1012" s="30"/>
      <c r="B1012" s="59"/>
      <c r="C1012" s="22"/>
      <c r="G1012" s="121" t="str">
        <f>IFERROR(INDEX(Table1[سعر البيع],MATCH(C1012,Table1[كود],0)),"")</f>
        <v/>
      </c>
      <c r="I1012" s="125" t="str">
        <f t="shared" si="113"/>
        <v/>
      </c>
      <c r="J1012" s="35"/>
      <c r="L1012" s="112">
        <f t="shared" si="114"/>
        <v>0</v>
      </c>
      <c r="N1012" s="5" t="str">
        <f t="shared" si="108"/>
        <v/>
      </c>
      <c r="O1012" s="91" t="str">
        <f t="shared" si="109"/>
        <v/>
      </c>
      <c r="P1012" s="91" t="str">
        <f t="shared" si="110"/>
        <v/>
      </c>
      <c r="Q1012" s="91" t="str">
        <f t="shared" si="111"/>
        <v/>
      </c>
      <c r="R1012" s="7" t="str">
        <f t="shared" si="112"/>
        <v/>
      </c>
    </row>
    <row r="1013" spans="1:18" ht="18.75" x14ac:dyDescent="0.25">
      <c r="A1013" s="30"/>
      <c r="B1013" s="59"/>
      <c r="C1013" s="22"/>
      <c r="G1013" s="121" t="str">
        <f>IFERROR(INDEX(Table1[سعر البيع],MATCH(C1013,Table1[كود],0)),"")</f>
        <v/>
      </c>
      <c r="I1013" s="125" t="str">
        <f t="shared" si="113"/>
        <v/>
      </c>
      <c r="J1013" s="35"/>
      <c r="L1013" s="112">
        <f t="shared" si="114"/>
        <v>0</v>
      </c>
      <c r="N1013" s="5" t="str">
        <f t="shared" si="108"/>
        <v/>
      </c>
      <c r="O1013" s="91" t="str">
        <f t="shared" si="109"/>
        <v/>
      </c>
      <c r="P1013" s="91" t="str">
        <f t="shared" si="110"/>
        <v/>
      </c>
      <c r="Q1013" s="91" t="str">
        <f t="shared" si="111"/>
        <v/>
      </c>
      <c r="R1013" s="7" t="str">
        <f t="shared" si="112"/>
        <v/>
      </c>
    </row>
    <row r="1014" spans="1:18" ht="18.75" x14ac:dyDescent="0.25">
      <c r="A1014" s="30"/>
      <c r="B1014" s="59"/>
      <c r="C1014" s="22"/>
      <c r="G1014" s="121" t="str">
        <f>IFERROR(INDEX(Table1[سعر البيع],MATCH(C1014,Table1[كود],0)),"")</f>
        <v/>
      </c>
      <c r="I1014" s="125" t="str">
        <f t="shared" si="113"/>
        <v/>
      </c>
      <c r="J1014" s="35"/>
      <c r="L1014" s="112">
        <f t="shared" si="114"/>
        <v>0</v>
      </c>
      <c r="N1014" s="5" t="str">
        <f t="shared" si="108"/>
        <v/>
      </c>
      <c r="O1014" s="91" t="str">
        <f t="shared" si="109"/>
        <v/>
      </c>
      <c r="P1014" s="91" t="str">
        <f t="shared" si="110"/>
        <v/>
      </c>
      <c r="Q1014" s="91" t="str">
        <f t="shared" si="111"/>
        <v/>
      </c>
      <c r="R1014" s="7" t="str">
        <f t="shared" si="112"/>
        <v/>
      </c>
    </row>
    <row r="1015" spans="1:18" ht="18.75" x14ac:dyDescent="0.25">
      <c r="A1015" s="30"/>
      <c r="B1015" s="59"/>
      <c r="C1015" s="22"/>
      <c r="G1015" s="121" t="str">
        <f>IFERROR(INDEX(Table1[سعر البيع],MATCH(C1015,Table1[كود],0)),"")</f>
        <v/>
      </c>
      <c r="I1015" s="125" t="str">
        <f t="shared" si="113"/>
        <v/>
      </c>
      <c r="J1015" s="35"/>
      <c r="L1015" s="112">
        <f t="shared" si="114"/>
        <v>0</v>
      </c>
      <c r="N1015" s="5" t="str">
        <f t="shared" si="108"/>
        <v/>
      </c>
      <c r="O1015" s="91" t="str">
        <f t="shared" si="109"/>
        <v/>
      </c>
      <c r="P1015" s="91" t="str">
        <f t="shared" si="110"/>
        <v/>
      </c>
      <c r="Q1015" s="91" t="str">
        <f t="shared" si="111"/>
        <v/>
      </c>
      <c r="R1015" s="7" t="str">
        <f t="shared" si="112"/>
        <v/>
      </c>
    </row>
    <row r="1016" spans="1:18" ht="18.75" x14ac:dyDescent="0.25">
      <c r="A1016" s="30"/>
      <c r="B1016" s="59"/>
      <c r="C1016" s="22"/>
      <c r="G1016" s="121" t="str">
        <f>IFERROR(INDEX(Table1[سعر البيع],MATCH(C1016,Table1[كود],0)),"")</f>
        <v/>
      </c>
      <c r="I1016" s="125" t="str">
        <f t="shared" si="113"/>
        <v/>
      </c>
      <c r="J1016" s="35"/>
      <c r="L1016" s="112">
        <f t="shared" si="114"/>
        <v>0</v>
      </c>
      <c r="N1016" s="5" t="str">
        <f t="shared" si="108"/>
        <v/>
      </c>
      <c r="O1016" s="91" t="str">
        <f t="shared" si="109"/>
        <v/>
      </c>
      <c r="P1016" s="91" t="str">
        <f t="shared" si="110"/>
        <v/>
      </c>
      <c r="Q1016" s="91" t="str">
        <f t="shared" si="111"/>
        <v/>
      </c>
      <c r="R1016" s="7" t="str">
        <f t="shared" si="112"/>
        <v/>
      </c>
    </row>
    <row r="1017" spans="1:18" ht="18.75" x14ac:dyDescent="0.25">
      <c r="A1017" s="30"/>
      <c r="B1017" s="59"/>
      <c r="C1017" s="22"/>
      <c r="G1017" s="121" t="str">
        <f>IFERROR(INDEX(Table1[سعر البيع],MATCH(C1017,Table1[كود],0)),"")</f>
        <v/>
      </c>
      <c r="I1017" s="125" t="str">
        <f t="shared" si="113"/>
        <v/>
      </c>
      <c r="J1017" s="35"/>
      <c r="L1017" s="112">
        <f t="shared" si="114"/>
        <v>0</v>
      </c>
      <c r="N1017" s="5" t="str">
        <f t="shared" si="108"/>
        <v/>
      </c>
      <c r="O1017" s="91" t="str">
        <f t="shared" si="109"/>
        <v/>
      </c>
      <c r="P1017" s="91" t="str">
        <f t="shared" si="110"/>
        <v/>
      </c>
      <c r="Q1017" s="91" t="str">
        <f t="shared" si="111"/>
        <v/>
      </c>
      <c r="R1017" s="7" t="str">
        <f t="shared" si="112"/>
        <v/>
      </c>
    </row>
    <row r="1018" spans="1:18" ht="18.75" x14ac:dyDescent="0.25">
      <c r="A1018" s="30"/>
      <c r="B1018" s="59"/>
      <c r="C1018" s="22"/>
      <c r="G1018" s="121" t="str">
        <f>IFERROR(INDEX(Table1[سعر البيع],MATCH(C1018,Table1[كود],0)),"")</f>
        <v/>
      </c>
      <c r="I1018" s="125" t="str">
        <f t="shared" si="113"/>
        <v/>
      </c>
      <c r="J1018" s="35"/>
      <c r="L1018" s="112">
        <f t="shared" si="114"/>
        <v>0</v>
      </c>
      <c r="N1018" s="5" t="str">
        <f t="shared" si="108"/>
        <v/>
      </c>
      <c r="O1018" s="91" t="str">
        <f t="shared" si="109"/>
        <v/>
      </c>
      <c r="P1018" s="91" t="str">
        <f t="shared" si="110"/>
        <v/>
      </c>
      <c r="Q1018" s="91" t="str">
        <f t="shared" si="111"/>
        <v/>
      </c>
      <c r="R1018" s="7" t="str">
        <f t="shared" si="112"/>
        <v/>
      </c>
    </row>
    <row r="1019" spans="1:18" ht="18.75" x14ac:dyDescent="0.25">
      <c r="A1019" s="30"/>
      <c r="B1019" s="59"/>
      <c r="C1019" s="22"/>
      <c r="G1019" s="121" t="str">
        <f>IFERROR(INDEX(Table1[سعر البيع],MATCH(C1019,Table1[كود],0)),"")</f>
        <v/>
      </c>
      <c r="I1019" s="125" t="str">
        <f t="shared" si="113"/>
        <v/>
      </c>
      <c r="J1019" s="35"/>
      <c r="L1019" s="112">
        <f t="shared" si="114"/>
        <v>0</v>
      </c>
      <c r="N1019" s="5" t="str">
        <f t="shared" si="108"/>
        <v/>
      </c>
      <c r="O1019" s="91" t="str">
        <f t="shared" si="109"/>
        <v/>
      </c>
      <c r="P1019" s="91" t="str">
        <f t="shared" si="110"/>
        <v/>
      </c>
      <c r="Q1019" s="91" t="str">
        <f t="shared" si="111"/>
        <v/>
      </c>
      <c r="R1019" s="7" t="str">
        <f t="shared" si="112"/>
        <v/>
      </c>
    </row>
    <row r="1020" spans="1:18" ht="18.75" x14ac:dyDescent="0.25">
      <c r="A1020" s="30"/>
      <c r="B1020" s="59"/>
      <c r="C1020" s="22"/>
      <c r="G1020" s="121" t="str">
        <f>IFERROR(INDEX(Table1[سعر البيع],MATCH(C1020,Table1[كود],0)),"")</f>
        <v/>
      </c>
      <c r="I1020" s="125" t="str">
        <f t="shared" si="113"/>
        <v/>
      </c>
      <c r="J1020" s="35"/>
      <c r="L1020" s="112">
        <f t="shared" si="114"/>
        <v>0</v>
      </c>
      <c r="N1020" s="5" t="str">
        <f t="shared" si="108"/>
        <v/>
      </c>
      <c r="O1020" s="91" t="str">
        <f t="shared" si="109"/>
        <v/>
      </c>
      <c r="P1020" s="91" t="str">
        <f t="shared" si="110"/>
        <v/>
      </c>
      <c r="Q1020" s="91" t="str">
        <f t="shared" si="111"/>
        <v/>
      </c>
      <c r="R1020" s="7" t="str">
        <f t="shared" si="112"/>
        <v/>
      </c>
    </row>
    <row r="1021" spans="1:18" ht="18.75" x14ac:dyDescent="0.25">
      <c r="A1021" s="30"/>
      <c r="B1021" s="59"/>
      <c r="C1021" s="22"/>
      <c r="G1021" s="121" t="str">
        <f>IFERROR(INDEX(Table1[سعر البيع],MATCH(C1021,Table1[كود],0)),"")</f>
        <v/>
      </c>
      <c r="I1021" s="125" t="str">
        <f t="shared" si="113"/>
        <v/>
      </c>
      <c r="J1021" s="35"/>
      <c r="L1021" s="112">
        <f t="shared" si="114"/>
        <v>0</v>
      </c>
      <c r="N1021" s="5" t="str">
        <f t="shared" si="108"/>
        <v/>
      </c>
      <c r="O1021" s="91" t="str">
        <f t="shared" si="109"/>
        <v/>
      </c>
      <c r="P1021" s="91" t="str">
        <f t="shared" si="110"/>
        <v/>
      </c>
      <c r="Q1021" s="91" t="str">
        <f t="shared" si="111"/>
        <v/>
      </c>
      <c r="R1021" s="7" t="str">
        <f t="shared" si="112"/>
        <v/>
      </c>
    </row>
    <row r="1022" spans="1:18" ht="18.75" x14ac:dyDescent="0.25">
      <c r="A1022" s="30"/>
      <c r="B1022" s="59"/>
      <c r="C1022" s="22"/>
      <c r="G1022" s="121" t="str">
        <f>IFERROR(INDEX(Table1[سعر البيع],MATCH(C1022,Table1[كود],0)),"")</f>
        <v/>
      </c>
      <c r="I1022" s="125" t="str">
        <f t="shared" si="113"/>
        <v/>
      </c>
      <c r="J1022" s="35"/>
      <c r="L1022" s="112">
        <f t="shared" si="114"/>
        <v>0</v>
      </c>
      <c r="N1022" s="5" t="str">
        <f t="shared" si="108"/>
        <v/>
      </c>
      <c r="O1022" s="91" t="str">
        <f t="shared" si="109"/>
        <v/>
      </c>
      <c r="P1022" s="91" t="str">
        <f t="shared" si="110"/>
        <v/>
      </c>
      <c r="Q1022" s="91" t="str">
        <f t="shared" si="111"/>
        <v/>
      </c>
      <c r="R1022" s="7" t="str">
        <f t="shared" si="112"/>
        <v/>
      </c>
    </row>
    <row r="1023" spans="1:18" ht="18.75" x14ac:dyDescent="0.25">
      <c r="A1023" s="30"/>
      <c r="B1023" s="59"/>
      <c r="C1023" s="22"/>
      <c r="G1023" s="121" t="str">
        <f>IFERROR(INDEX(Table1[سعر البيع],MATCH(C1023,Table1[كود],0)),"")</f>
        <v/>
      </c>
      <c r="I1023" s="125" t="str">
        <f t="shared" si="113"/>
        <v/>
      </c>
      <c r="J1023" s="35"/>
      <c r="L1023" s="112">
        <f t="shared" si="114"/>
        <v>0</v>
      </c>
      <c r="N1023" s="5" t="str">
        <f t="shared" si="108"/>
        <v/>
      </c>
      <c r="O1023" s="91" t="str">
        <f t="shared" si="109"/>
        <v/>
      </c>
      <c r="P1023" s="91" t="str">
        <f t="shared" si="110"/>
        <v/>
      </c>
      <c r="Q1023" s="91" t="str">
        <f t="shared" si="111"/>
        <v/>
      </c>
      <c r="R1023" s="7" t="str">
        <f t="shared" si="112"/>
        <v/>
      </c>
    </row>
    <row r="1024" spans="1:18" ht="18.75" x14ac:dyDescent="0.25">
      <c r="A1024" s="30"/>
      <c r="B1024" s="59"/>
      <c r="C1024" s="22"/>
      <c r="G1024" s="121" t="str">
        <f>IFERROR(INDEX(Table1[سعر البيع],MATCH(C1024,Table1[كود],0)),"")</f>
        <v/>
      </c>
      <c r="I1024" s="125" t="str">
        <f t="shared" si="113"/>
        <v/>
      </c>
      <c r="J1024" s="35"/>
      <c r="L1024" s="112">
        <f t="shared" si="114"/>
        <v>0</v>
      </c>
      <c r="N1024" s="5" t="str">
        <f t="shared" si="108"/>
        <v/>
      </c>
      <c r="O1024" s="91" t="str">
        <f t="shared" si="109"/>
        <v/>
      </c>
      <c r="P1024" s="91" t="str">
        <f t="shared" si="110"/>
        <v/>
      </c>
      <c r="Q1024" s="91" t="str">
        <f t="shared" si="111"/>
        <v/>
      </c>
      <c r="R1024" s="7" t="str">
        <f t="shared" si="112"/>
        <v/>
      </c>
    </row>
    <row r="1025" spans="1:18" ht="18.75" x14ac:dyDescent="0.25">
      <c r="A1025" s="30"/>
      <c r="B1025" s="59"/>
      <c r="C1025" s="22"/>
      <c r="G1025" s="121" t="str">
        <f>IFERROR(INDEX(Table1[سعر البيع],MATCH(C1025,Table1[كود],0)),"")</f>
        <v/>
      </c>
      <c r="I1025" s="125" t="str">
        <f t="shared" si="113"/>
        <v/>
      </c>
      <c r="J1025" s="35"/>
      <c r="L1025" s="112">
        <f t="shared" si="114"/>
        <v>0</v>
      </c>
      <c r="N1025" s="5" t="str">
        <f t="shared" si="108"/>
        <v/>
      </c>
      <c r="O1025" s="91" t="str">
        <f t="shared" si="109"/>
        <v/>
      </c>
      <c r="P1025" s="91" t="str">
        <f t="shared" si="110"/>
        <v/>
      </c>
      <c r="Q1025" s="91" t="str">
        <f t="shared" si="111"/>
        <v/>
      </c>
      <c r="R1025" s="7" t="str">
        <f t="shared" si="112"/>
        <v/>
      </c>
    </row>
    <row r="1026" spans="1:18" ht="18.75" x14ac:dyDescent="0.25">
      <c r="A1026" s="30"/>
      <c r="B1026" s="59"/>
      <c r="C1026" s="22"/>
      <c r="G1026" s="121" t="str">
        <f>IFERROR(INDEX(Table1[سعر البيع],MATCH(C1026,Table1[كود],0)),"")</f>
        <v/>
      </c>
      <c r="I1026" s="125" t="str">
        <f t="shared" si="113"/>
        <v/>
      </c>
      <c r="J1026" s="35"/>
      <c r="L1026" s="112">
        <f t="shared" si="114"/>
        <v>0</v>
      </c>
      <c r="N1026" s="5" t="str">
        <f t="shared" ref="N1026:N1089" si="115">IFERROR(VLOOKUP(M1026,Ctable,2,0),"")</f>
        <v/>
      </c>
      <c r="O1026" s="91" t="str">
        <f t="shared" ref="O1026:O1089" si="116">IFERROR(VLOOKUP(M1026,Ctable,3,0),"")</f>
        <v/>
      </c>
      <c r="P1026" s="91" t="str">
        <f t="shared" ref="P1026:P1089" si="117">IFERROR(VLOOKUP(M1026,Ctable,6,0),"")</f>
        <v/>
      </c>
      <c r="Q1026" s="91" t="str">
        <f t="shared" ref="Q1026:Q1089" si="118">IFERROR(VLOOKUP(M1026,Ctable,7,0),"")</f>
        <v/>
      </c>
      <c r="R1026" s="7" t="str">
        <f t="shared" ref="R1026:R1089" si="119">IFERROR(VLOOKUP(M1026,Ctable,4,0),"")</f>
        <v/>
      </c>
    </row>
    <row r="1027" spans="1:18" ht="18.75" x14ac:dyDescent="0.25">
      <c r="A1027" s="30"/>
      <c r="B1027" s="59"/>
      <c r="C1027" s="22"/>
      <c r="G1027" s="121" t="str">
        <f>IFERROR(INDEX(Table1[سعر البيع],MATCH(C1027,Table1[كود],0)),"")</f>
        <v/>
      </c>
      <c r="I1027" s="125" t="str">
        <f t="shared" si="113"/>
        <v/>
      </c>
      <c r="J1027" s="35"/>
      <c r="L1027" s="112">
        <f t="shared" si="114"/>
        <v>0</v>
      </c>
      <c r="N1027" s="5" t="str">
        <f t="shared" si="115"/>
        <v/>
      </c>
      <c r="O1027" s="91" t="str">
        <f t="shared" si="116"/>
        <v/>
      </c>
      <c r="P1027" s="91" t="str">
        <f t="shared" si="117"/>
        <v/>
      </c>
      <c r="Q1027" s="91" t="str">
        <f t="shared" si="118"/>
        <v/>
      </c>
      <c r="R1027" s="7" t="str">
        <f t="shared" si="119"/>
        <v/>
      </c>
    </row>
    <row r="1028" spans="1:18" ht="18.75" x14ac:dyDescent="0.25">
      <c r="A1028" s="30"/>
      <c r="B1028" s="59"/>
      <c r="C1028" s="22"/>
      <c r="G1028" s="121" t="str">
        <f>IFERROR(INDEX(Table1[سعر البيع],MATCH(C1028,Table1[كود],0)),"")</f>
        <v/>
      </c>
      <c r="I1028" s="125" t="str">
        <f t="shared" si="113"/>
        <v/>
      </c>
      <c r="J1028" s="35"/>
      <c r="L1028" s="112">
        <f t="shared" si="114"/>
        <v>0</v>
      </c>
      <c r="N1028" s="5" t="str">
        <f t="shared" si="115"/>
        <v/>
      </c>
      <c r="O1028" s="91" t="str">
        <f t="shared" si="116"/>
        <v/>
      </c>
      <c r="P1028" s="91" t="str">
        <f t="shared" si="117"/>
        <v/>
      </c>
      <c r="Q1028" s="91" t="str">
        <f t="shared" si="118"/>
        <v/>
      </c>
      <c r="R1028" s="7" t="str">
        <f t="shared" si="119"/>
        <v/>
      </c>
    </row>
    <row r="1029" spans="1:18" ht="18.75" x14ac:dyDescent="0.25">
      <c r="A1029" s="30"/>
      <c r="B1029" s="59"/>
      <c r="C1029" s="22"/>
      <c r="G1029" s="121" t="str">
        <f>IFERROR(INDEX(Table1[سعر البيع],MATCH(C1029,Table1[كود],0)),"")</f>
        <v/>
      </c>
      <c r="I1029" s="125" t="str">
        <f t="shared" si="113"/>
        <v/>
      </c>
      <c r="J1029" s="35"/>
      <c r="L1029" s="112">
        <f t="shared" si="114"/>
        <v>0</v>
      </c>
      <c r="N1029" s="5" t="str">
        <f t="shared" si="115"/>
        <v/>
      </c>
      <c r="O1029" s="91" t="str">
        <f t="shared" si="116"/>
        <v/>
      </c>
      <c r="P1029" s="91" t="str">
        <f t="shared" si="117"/>
        <v/>
      </c>
      <c r="Q1029" s="91" t="str">
        <f t="shared" si="118"/>
        <v/>
      </c>
      <c r="R1029" s="7" t="str">
        <f t="shared" si="119"/>
        <v/>
      </c>
    </row>
    <row r="1030" spans="1:18" ht="18.75" x14ac:dyDescent="0.25">
      <c r="A1030" s="30"/>
      <c r="B1030" s="59"/>
      <c r="C1030" s="22"/>
      <c r="G1030" s="121" t="str">
        <f>IFERROR(INDEX(Table1[سعر البيع],MATCH(C1030,Table1[كود],0)),"")</f>
        <v/>
      </c>
      <c r="I1030" s="125" t="str">
        <f t="shared" si="113"/>
        <v/>
      </c>
      <c r="J1030" s="35"/>
      <c r="L1030" s="112">
        <f t="shared" si="114"/>
        <v>0</v>
      </c>
      <c r="N1030" s="5" t="str">
        <f t="shared" si="115"/>
        <v/>
      </c>
      <c r="O1030" s="91" t="str">
        <f t="shared" si="116"/>
        <v/>
      </c>
      <c r="P1030" s="91" t="str">
        <f t="shared" si="117"/>
        <v/>
      </c>
      <c r="Q1030" s="91" t="str">
        <f t="shared" si="118"/>
        <v/>
      </c>
      <c r="R1030" s="7" t="str">
        <f t="shared" si="119"/>
        <v/>
      </c>
    </row>
    <row r="1031" spans="1:18" ht="19.5" thickBot="1" x14ac:dyDescent="0.3">
      <c r="A1031" s="30"/>
      <c r="B1031" s="60"/>
      <c r="C1031" s="22"/>
      <c r="D1031" s="36"/>
      <c r="E1031" s="36"/>
      <c r="F1031" s="36"/>
      <c r="G1031" s="123" t="str">
        <f>IFERROR(INDEX(Table1[سعر البيع],MATCH(C1031,Table1[كود],0)),"")</f>
        <v/>
      </c>
      <c r="I1031" s="125" t="str">
        <f t="shared" si="113"/>
        <v/>
      </c>
      <c r="J1031" s="37"/>
      <c r="L1031" s="112">
        <f t="shared" si="114"/>
        <v>0</v>
      </c>
      <c r="N1031" s="5" t="str">
        <f t="shared" si="115"/>
        <v/>
      </c>
      <c r="O1031" s="91" t="str">
        <f t="shared" si="116"/>
        <v/>
      </c>
      <c r="P1031" s="91" t="str">
        <f t="shared" si="117"/>
        <v/>
      </c>
      <c r="Q1031" s="91" t="str">
        <f t="shared" si="118"/>
        <v/>
      </c>
      <c r="R1031" s="7" t="str">
        <f t="shared" si="119"/>
        <v/>
      </c>
    </row>
    <row r="1032" spans="1:18" ht="18.75" x14ac:dyDescent="0.25">
      <c r="B1032" s="61"/>
      <c r="C1032" s="22"/>
      <c r="D1032" s="31"/>
      <c r="E1032" s="31"/>
      <c r="F1032" s="31"/>
      <c r="G1032" s="124" t="str">
        <f>IFERROR(INDEX(Table1[سعر البيع],MATCH(C1032,Table1[كود],0)),"")</f>
        <v/>
      </c>
      <c r="I1032" s="125" t="str">
        <f t="shared" si="113"/>
        <v/>
      </c>
      <c r="J1032" s="26"/>
      <c r="L1032" s="112">
        <f t="shared" si="114"/>
        <v>0</v>
      </c>
      <c r="N1032" s="5" t="str">
        <f t="shared" si="115"/>
        <v/>
      </c>
      <c r="O1032" s="91" t="str">
        <f t="shared" si="116"/>
        <v/>
      </c>
      <c r="P1032" s="91" t="str">
        <f t="shared" si="117"/>
        <v/>
      </c>
      <c r="Q1032" s="91" t="str">
        <f t="shared" si="118"/>
        <v/>
      </c>
      <c r="R1032" s="7" t="str">
        <f t="shared" si="119"/>
        <v/>
      </c>
    </row>
    <row r="1033" spans="1:18" ht="18.75" x14ac:dyDescent="0.25">
      <c r="C1033" s="22"/>
      <c r="G1033" s="121" t="str">
        <f>IFERROR(INDEX(Table1[سعر البيع],MATCH(C1033,Table1[كود],0)),"")</f>
        <v/>
      </c>
      <c r="I1033" s="125" t="str">
        <f t="shared" si="113"/>
        <v/>
      </c>
      <c r="L1033" s="112">
        <f t="shared" si="114"/>
        <v>0</v>
      </c>
      <c r="N1033" s="5" t="str">
        <f t="shared" si="115"/>
        <v/>
      </c>
      <c r="O1033" s="91" t="str">
        <f t="shared" si="116"/>
        <v/>
      </c>
      <c r="P1033" s="91" t="str">
        <f t="shared" si="117"/>
        <v/>
      </c>
      <c r="Q1033" s="91" t="str">
        <f t="shared" si="118"/>
        <v/>
      </c>
      <c r="R1033" s="7" t="str">
        <f t="shared" si="119"/>
        <v/>
      </c>
    </row>
    <row r="1034" spans="1:18" ht="18.75" x14ac:dyDescent="0.25">
      <c r="C1034" s="22"/>
      <c r="G1034" s="121" t="str">
        <f>IFERROR(INDEX(Table1[سعر البيع],MATCH(C1034,Table1[كود],0)),"")</f>
        <v/>
      </c>
      <c r="I1034" s="125" t="str">
        <f t="shared" si="113"/>
        <v/>
      </c>
      <c r="L1034" s="112">
        <f t="shared" si="114"/>
        <v>0</v>
      </c>
      <c r="N1034" s="5" t="str">
        <f t="shared" si="115"/>
        <v/>
      </c>
      <c r="O1034" s="91" t="str">
        <f t="shared" si="116"/>
        <v/>
      </c>
      <c r="P1034" s="91" t="str">
        <f t="shared" si="117"/>
        <v/>
      </c>
      <c r="Q1034" s="91" t="str">
        <f t="shared" si="118"/>
        <v/>
      </c>
      <c r="R1034" s="7" t="str">
        <f t="shared" si="119"/>
        <v/>
      </c>
    </row>
    <row r="1035" spans="1:18" ht="18.75" x14ac:dyDescent="0.25">
      <c r="C1035" s="22"/>
      <c r="G1035" s="121" t="str">
        <f>IFERROR(INDEX(Table1[سعر البيع],MATCH(C1035,Table1[كود],0)),"")</f>
        <v/>
      </c>
      <c r="I1035" s="125" t="str">
        <f t="shared" si="113"/>
        <v/>
      </c>
      <c r="L1035" s="112">
        <f t="shared" si="114"/>
        <v>0</v>
      </c>
      <c r="N1035" s="5" t="str">
        <f t="shared" si="115"/>
        <v/>
      </c>
      <c r="O1035" s="91" t="str">
        <f t="shared" si="116"/>
        <v/>
      </c>
      <c r="P1035" s="91" t="str">
        <f t="shared" si="117"/>
        <v/>
      </c>
      <c r="Q1035" s="91" t="str">
        <f t="shared" si="118"/>
        <v/>
      </c>
      <c r="R1035" s="7" t="str">
        <f t="shared" si="119"/>
        <v/>
      </c>
    </row>
    <row r="1036" spans="1:18" ht="18.75" x14ac:dyDescent="0.25">
      <c r="C1036" s="22"/>
      <c r="I1036" s="125">
        <f t="shared" si="113"/>
        <v>0</v>
      </c>
      <c r="L1036" s="112">
        <f t="shared" si="114"/>
        <v>0</v>
      </c>
      <c r="N1036" s="5" t="str">
        <f t="shared" si="115"/>
        <v/>
      </c>
      <c r="O1036" s="91" t="str">
        <f t="shared" si="116"/>
        <v/>
      </c>
      <c r="P1036" s="91" t="str">
        <f t="shared" si="117"/>
        <v/>
      </c>
      <c r="Q1036" s="91" t="str">
        <f t="shared" si="118"/>
        <v/>
      </c>
      <c r="R1036" s="7" t="str">
        <f t="shared" si="119"/>
        <v/>
      </c>
    </row>
    <row r="1037" spans="1:18" ht="18.75" x14ac:dyDescent="0.25">
      <c r="C1037" s="22"/>
      <c r="I1037" s="125">
        <f t="shared" si="113"/>
        <v>0</v>
      </c>
      <c r="L1037" s="112">
        <f t="shared" si="114"/>
        <v>0</v>
      </c>
      <c r="N1037" s="5" t="str">
        <f t="shared" si="115"/>
        <v/>
      </c>
      <c r="O1037" s="91" t="str">
        <f t="shared" si="116"/>
        <v/>
      </c>
      <c r="P1037" s="91" t="str">
        <f t="shared" si="117"/>
        <v/>
      </c>
      <c r="Q1037" s="91" t="str">
        <f t="shared" si="118"/>
        <v/>
      </c>
      <c r="R1037" s="7" t="str">
        <f t="shared" si="119"/>
        <v/>
      </c>
    </row>
    <row r="1038" spans="1:18" ht="18.75" x14ac:dyDescent="0.25">
      <c r="C1038" s="22"/>
      <c r="I1038" s="125">
        <f t="shared" si="113"/>
        <v>0</v>
      </c>
      <c r="L1038" s="112">
        <f t="shared" si="114"/>
        <v>0</v>
      </c>
      <c r="N1038" s="5" t="str">
        <f t="shared" si="115"/>
        <v/>
      </c>
      <c r="O1038" s="91" t="str">
        <f t="shared" si="116"/>
        <v/>
      </c>
      <c r="P1038" s="91" t="str">
        <f t="shared" si="117"/>
        <v/>
      </c>
      <c r="Q1038" s="91" t="str">
        <f t="shared" si="118"/>
        <v/>
      </c>
      <c r="R1038" s="7" t="str">
        <f t="shared" si="119"/>
        <v/>
      </c>
    </row>
    <row r="1039" spans="1:18" ht="18.75" x14ac:dyDescent="0.25">
      <c r="C1039" s="22"/>
      <c r="I1039" s="125">
        <f t="shared" si="113"/>
        <v>0</v>
      </c>
      <c r="L1039" s="112">
        <f t="shared" si="114"/>
        <v>0</v>
      </c>
      <c r="N1039" s="5" t="str">
        <f t="shared" si="115"/>
        <v/>
      </c>
      <c r="O1039" s="91" t="str">
        <f t="shared" si="116"/>
        <v/>
      </c>
      <c r="P1039" s="91" t="str">
        <f t="shared" si="117"/>
        <v/>
      </c>
      <c r="Q1039" s="91" t="str">
        <f t="shared" si="118"/>
        <v/>
      </c>
      <c r="R1039" s="7" t="str">
        <f t="shared" si="119"/>
        <v/>
      </c>
    </row>
    <row r="1040" spans="1:18" ht="18.75" x14ac:dyDescent="0.25">
      <c r="C1040" s="22"/>
      <c r="I1040" s="125">
        <f t="shared" si="113"/>
        <v>0</v>
      </c>
      <c r="L1040" s="112">
        <f t="shared" si="114"/>
        <v>0</v>
      </c>
      <c r="N1040" s="5" t="str">
        <f t="shared" si="115"/>
        <v/>
      </c>
      <c r="O1040" s="91" t="str">
        <f t="shared" si="116"/>
        <v/>
      </c>
      <c r="P1040" s="91" t="str">
        <f t="shared" si="117"/>
        <v/>
      </c>
      <c r="Q1040" s="91" t="str">
        <f t="shared" si="118"/>
        <v/>
      </c>
      <c r="R1040" s="7" t="str">
        <f t="shared" si="119"/>
        <v/>
      </c>
    </row>
    <row r="1041" spans="3:18" ht="18.75" x14ac:dyDescent="0.25">
      <c r="C1041" s="22"/>
      <c r="I1041" s="125">
        <f t="shared" si="113"/>
        <v>0</v>
      </c>
      <c r="L1041" s="112">
        <f t="shared" si="114"/>
        <v>0</v>
      </c>
      <c r="N1041" s="5" t="str">
        <f t="shared" si="115"/>
        <v/>
      </c>
      <c r="O1041" s="91" t="str">
        <f t="shared" si="116"/>
        <v/>
      </c>
      <c r="P1041" s="91" t="str">
        <f t="shared" si="117"/>
        <v/>
      </c>
      <c r="Q1041" s="91" t="str">
        <f t="shared" si="118"/>
        <v/>
      </c>
      <c r="R1041" s="7" t="str">
        <f t="shared" si="119"/>
        <v/>
      </c>
    </row>
    <row r="1042" spans="3:18" ht="18.75" x14ac:dyDescent="0.25">
      <c r="C1042" s="22"/>
      <c r="I1042" s="125">
        <f t="shared" si="113"/>
        <v>0</v>
      </c>
      <c r="L1042" s="112">
        <f t="shared" si="114"/>
        <v>0</v>
      </c>
      <c r="N1042" s="5" t="str">
        <f t="shared" si="115"/>
        <v/>
      </c>
      <c r="O1042" s="91" t="str">
        <f t="shared" si="116"/>
        <v/>
      </c>
      <c r="P1042" s="91" t="str">
        <f t="shared" si="117"/>
        <v/>
      </c>
      <c r="Q1042" s="91" t="str">
        <f t="shared" si="118"/>
        <v/>
      </c>
      <c r="R1042" s="7" t="str">
        <f t="shared" si="119"/>
        <v/>
      </c>
    </row>
    <row r="1043" spans="3:18" ht="18.75" x14ac:dyDescent="0.25">
      <c r="C1043" s="22"/>
      <c r="I1043" s="125">
        <f t="shared" si="113"/>
        <v>0</v>
      </c>
      <c r="L1043" s="112">
        <f t="shared" si="114"/>
        <v>0</v>
      </c>
      <c r="N1043" s="5" t="str">
        <f t="shared" si="115"/>
        <v/>
      </c>
      <c r="O1043" s="91" t="str">
        <f t="shared" si="116"/>
        <v/>
      </c>
      <c r="P1043" s="91" t="str">
        <f t="shared" si="117"/>
        <v/>
      </c>
      <c r="Q1043" s="91" t="str">
        <f t="shared" si="118"/>
        <v/>
      </c>
      <c r="R1043" s="7" t="str">
        <f t="shared" si="119"/>
        <v/>
      </c>
    </row>
    <row r="1044" spans="3:18" ht="18.75" x14ac:dyDescent="0.25">
      <c r="C1044" s="22"/>
      <c r="I1044" s="125">
        <f t="shared" si="113"/>
        <v>0</v>
      </c>
      <c r="L1044" s="112">
        <f t="shared" si="114"/>
        <v>0</v>
      </c>
      <c r="N1044" s="5" t="str">
        <f t="shared" si="115"/>
        <v/>
      </c>
      <c r="O1044" s="91" t="str">
        <f t="shared" si="116"/>
        <v/>
      </c>
      <c r="P1044" s="91" t="str">
        <f t="shared" si="117"/>
        <v/>
      </c>
      <c r="Q1044" s="91" t="str">
        <f t="shared" si="118"/>
        <v/>
      </c>
      <c r="R1044" s="7" t="str">
        <f t="shared" si="119"/>
        <v/>
      </c>
    </row>
    <row r="1045" spans="3:18" ht="18.75" x14ac:dyDescent="0.25">
      <c r="C1045" s="22"/>
      <c r="I1045" s="125">
        <f t="shared" si="113"/>
        <v>0</v>
      </c>
      <c r="L1045" s="112">
        <f t="shared" si="114"/>
        <v>0</v>
      </c>
      <c r="N1045" s="5" t="str">
        <f t="shared" si="115"/>
        <v/>
      </c>
      <c r="O1045" s="91" t="str">
        <f t="shared" si="116"/>
        <v/>
      </c>
      <c r="P1045" s="91" t="str">
        <f t="shared" si="117"/>
        <v/>
      </c>
      <c r="Q1045" s="91" t="str">
        <f t="shared" si="118"/>
        <v/>
      </c>
      <c r="R1045" s="7" t="str">
        <f t="shared" si="119"/>
        <v/>
      </c>
    </row>
    <row r="1046" spans="3:18" ht="18.75" x14ac:dyDescent="0.25">
      <c r="C1046" s="22"/>
      <c r="I1046" s="125">
        <f t="shared" si="113"/>
        <v>0</v>
      </c>
      <c r="L1046" s="112">
        <f t="shared" si="114"/>
        <v>0</v>
      </c>
      <c r="N1046" s="5" t="str">
        <f t="shared" si="115"/>
        <v/>
      </c>
      <c r="O1046" s="91" t="str">
        <f t="shared" si="116"/>
        <v/>
      </c>
      <c r="P1046" s="91" t="str">
        <f t="shared" si="117"/>
        <v/>
      </c>
      <c r="Q1046" s="91" t="str">
        <f t="shared" si="118"/>
        <v/>
      </c>
      <c r="R1046" s="7" t="str">
        <f t="shared" si="119"/>
        <v/>
      </c>
    </row>
    <row r="1047" spans="3:18" ht="18.75" x14ac:dyDescent="0.25">
      <c r="C1047" s="22"/>
      <c r="I1047" s="125">
        <f t="shared" si="113"/>
        <v>0</v>
      </c>
      <c r="L1047" s="112">
        <f t="shared" si="114"/>
        <v>0</v>
      </c>
      <c r="N1047" s="5" t="str">
        <f t="shared" si="115"/>
        <v/>
      </c>
      <c r="O1047" s="91" t="str">
        <f t="shared" si="116"/>
        <v/>
      </c>
      <c r="P1047" s="91" t="str">
        <f t="shared" si="117"/>
        <v/>
      </c>
      <c r="Q1047" s="91" t="str">
        <f t="shared" si="118"/>
        <v/>
      </c>
      <c r="R1047" s="7" t="str">
        <f t="shared" si="119"/>
        <v/>
      </c>
    </row>
    <row r="1048" spans="3:18" ht="18.75" x14ac:dyDescent="0.25">
      <c r="C1048" s="22"/>
      <c r="I1048" s="125">
        <f t="shared" si="113"/>
        <v>0</v>
      </c>
      <c r="L1048" s="112">
        <f t="shared" si="114"/>
        <v>0</v>
      </c>
      <c r="N1048" s="5" t="str">
        <f t="shared" si="115"/>
        <v/>
      </c>
      <c r="O1048" s="91" t="str">
        <f t="shared" si="116"/>
        <v/>
      </c>
      <c r="P1048" s="91" t="str">
        <f t="shared" si="117"/>
        <v/>
      </c>
      <c r="Q1048" s="91" t="str">
        <f t="shared" si="118"/>
        <v/>
      </c>
      <c r="R1048" s="7" t="str">
        <f t="shared" si="119"/>
        <v/>
      </c>
    </row>
    <row r="1049" spans="3:18" ht="18.75" x14ac:dyDescent="0.25">
      <c r="C1049" s="22"/>
      <c r="I1049" s="125">
        <f t="shared" si="113"/>
        <v>0</v>
      </c>
      <c r="L1049" s="112">
        <f t="shared" si="114"/>
        <v>0</v>
      </c>
      <c r="N1049" s="5" t="str">
        <f t="shared" si="115"/>
        <v/>
      </c>
      <c r="O1049" s="91" t="str">
        <f t="shared" si="116"/>
        <v/>
      </c>
      <c r="P1049" s="91" t="str">
        <f t="shared" si="117"/>
        <v/>
      </c>
      <c r="Q1049" s="91" t="str">
        <f t="shared" si="118"/>
        <v/>
      </c>
      <c r="R1049" s="7" t="str">
        <f t="shared" si="119"/>
        <v/>
      </c>
    </row>
    <row r="1050" spans="3:18" ht="18.75" x14ac:dyDescent="0.25">
      <c r="C1050" s="22"/>
      <c r="I1050" s="125">
        <f t="shared" si="113"/>
        <v>0</v>
      </c>
      <c r="L1050" s="112">
        <f t="shared" si="114"/>
        <v>0</v>
      </c>
      <c r="N1050" s="5" t="str">
        <f t="shared" si="115"/>
        <v/>
      </c>
      <c r="O1050" s="91" t="str">
        <f t="shared" si="116"/>
        <v/>
      </c>
      <c r="P1050" s="91" t="str">
        <f t="shared" si="117"/>
        <v/>
      </c>
      <c r="Q1050" s="91" t="str">
        <f t="shared" si="118"/>
        <v/>
      </c>
      <c r="R1050" s="7" t="str">
        <f t="shared" si="119"/>
        <v/>
      </c>
    </row>
    <row r="1051" spans="3:18" ht="18.75" x14ac:dyDescent="0.25">
      <c r="C1051" s="22"/>
      <c r="I1051" s="125">
        <f t="shared" si="113"/>
        <v>0</v>
      </c>
      <c r="L1051" s="112">
        <f t="shared" si="114"/>
        <v>0</v>
      </c>
      <c r="N1051" s="5" t="str">
        <f t="shared" si="115"/>
        <v/>
      </c>
      <c r="O1051" s="91" t="str">
        <f t="shared" si="116"/>
        <v/>
      </c>
      <c r="P1051" s="91" t="str">
        <f t="shared" si="117"/>
        <v/>
      </c>
      <c r="Q1051" s="91" t="str">
        <f t="shared" si="118"/>
        <v/>
      </c>
      <c r="R1051" s="7" t="str">
        <f t="shared" si="119"/>
        <v/>
      </c>
    </row>
    <row r="1052" spans="3:18" ht="18.75" x14ac:dyDescent="0.25">
      <c r="C1052" s="22"/>
      <c r="I1052" s="125">
        <f t="shared" si="113"/>
        <v>0</v>
      </c>
      <c r="L1052" s="112">
        <f t="shared" si="114"/>
        <v>0</v>
      </c>
      <c r="N1052" s="5" t="str">
        <f t="shared" si="115"/>
        <v/>
      </c>
      <c r="O1052" s="91" t="str">
        <f t="shared" si="116"/>
        <v/>
      </c>
      <c r="P1052" s="91" t="str">
        <f t="shared" si="117"/>
        <v/>
      </c>
      <c r="Q1052" s="91" t="str">
        <f t="shared" si="118"/>
        <v/>
      </c>
      <c r="R1052" s="7" t="str">
        <f t="shared" si="119"/>
        <v/>
      </c>
    </row>
    <row r="1053" spans="3:18" ht="18.75" x14ac:dyDescent="0.25">
      <c r="C1053" s="22"/>
      <c r="I1053" s="125">
        <f t="shared" si="113"/>
        <v>0</v>
      </c>
      <c r="L1053" s="112">
        <f t="shared" si="114"/>
        <v>0</v>
      </c>
      <c r="N1053" s="5" t="str">
        <f t="shared" si="115"/>
        <v/>
      </c>
      <c r="O1053" s="91" t="str">
        <f t="shared" si="116"/>
        <v/>
      </c>
      <c r="P1053" s="91" t="str">
        <f t="shared" si="117"/>
        <v/>
      </c>
      <c r="Q1053" s="91" t="str">
        <f t="shared" si="118"/>
        <v/>
      </c>
      <c r="R1053" s="7" t="str">
        <f t="shared" si="119"/>
        <v/>
      </c>
    </row>
    <row r="1054" spans="3:18" ht="18.75" x14ac:dyDescent="0.25">
      <c r="C1054" s="22"/>
      <c r="I1054" s="125">
        <f t="shared" si="113"/>
        <v>0</v>
      </c>
      <c r="L1054" s="112">
        <f t="shared" si="114"/>
        <v>0</v>
      </c>
      <c r="N1054" s="5" t="str">
        <f t="shared" si="115"/>
        <v/>
      </c>
      <c r="O1054" s="91" t="str">
        <f t="shared" si="116"/>
        <v/>
      </c>
      <c r="P1054" s="91" t="str">
        <f t="shared" si="117"/>
        <v/>
      </c>
      <c r="Q1054" s="91" t="str">
        <f t="shared" si="118"/>
        <v/>
      </c>
      <c r="R1054" s="7" t="str">
        <f t="shared" si="119"/>
        <v/>
      </c>
    </row>
    <row r="1055" spans="3:18" ht="18.75" x14ac:dyDescent="0.25">
      <c r="C1055" s="22"/>
      <c r="I1055" s="125">
        <f t="shared" si="113"/>
        <v>0</v>
      </c>
      <c r="L1055" s="112">
        <f t="shared" si="114"/>
        <v>0</v>
      </c>
      <c r="N1055" s="5" t="str">
        <f t="shared" si="115"/>
        <v/>
      </c>
      <c r="O1055" s="91" t="str">
        <f t="shared" si="116"/>
        <v/>
      </c>
      <c r="P1055" s="91" t="str">
        <f t="shared" si="117"/>
        <v/>
      </c>
      <c r="Q1055" s="91" t="str">
        <f t="shared" si="118"/>
        <v/>
      </c>
      <c r="R1055" s="7" t="str">
        <f t="shared" si="119"/>
        <v/>
      </c>
    </row>
    <row r="1056" spans="3:18" ht="18.75" x14ac:dyDescent="0.25">
      <c r="C1056" s="22"/>
      <c r="I1056" s="125">
        <f t="shared" si="113"/>
        <v>0</v>
      </c>
      <c r="L1056" s="112">
        <f t="shared" si="114"/>
        <v>0</v>
      </c>
      <c r="N1056" s="5" t="str">
        <f t="shared" si="115"/>
        <v/>
      </c>
      <c r="O1056" s="91" t="str">
        <f t="shared" si="116"/>
        <v/>
      </c>
      <c r="P1056" s="91" t="str">
        <f t="shared" si="117"/>
        <v/>
      </c>
      <c r="Q1056" s="91" t="str">
        <f t="shared" si="118"/>
        <v/>
      </c>
      <c r="R1056" s="7" t="str">
        <f t="shared" si="119"/>
        <v/>
      </c>
    </row>
    <row r="1057" spans="3:18" ht="18.75" x14ac:dyDescent="0.25">
      <c r="C1057" s="22"/>
      <c r="I1057" s="125">
        <f t="shared" si="113"/>
        <v>0</v>
      </c>
      <c r="L1057" s="112">
        <f t="shared" si="114"/>
        <v>0</v>
      </c>
      <c r="N1057" s="5" t="str">
        <f t="shared" si="115"/>
        <v/>
      </c>
      <c r="O1057" s="91" t="str">
        <f t="shared" si="116"/>
        <v/>
      </c>
      <c r="P1057" s="91" t="str">
        <f t="shared" si="117"/>
        <v/>
      </c>
      <c r="Q1057" s="91" t="str">
        <f t="shared" si="118"/>
        <v/>
      </c>
      <c r="R1057" s="7" t="str">
        <f t="shared" si="119"/>
        <v/>
      </c>
    </row>
    <row r="1058" spans="3:18" ht="18.75" x14ac:dyDescent="0.25">
      <c r="C1058" s="22"/>
      <c r="I1058" s="125">
        <f t="shared" si="113"/>
        <v>0</v>
      </c>
      <c r="L1058" s="112">
        <f t="shared" si="114"/>
        <v>0</v>
      </c>
      <c r="N1058" s="5" t="str">
        <f t="shared" si="115"/>
        <v/>
      </c>
      <c r="O1058" s="91" t="str">
        <f t="shared" si="116"/>
        <v/>
      </c>
      <c r="P1058" s="91" t="str">
        <f t="shared" si="117"/>
        <v/>
      </c>
      <c r="Q1058" s="91" t="str">
        <f t="shared" si="118"/>
        <v/>
      </c>
      <c r="R1058" s="7" t="str">
        <f t="shared" si="119"/>
        <v/>
      </c>
    </row>
    <row r="1059" spans="3:18" ht="18.75" x14ac:dyDescent="0.25">
      <c r="C1059" s="22"/>
      <c r="I1059" s="125">
        <f t="shared" si="113"/>
        <v>0</v>
      </c>
      <c r="L1059" s="112">
        <f t="shared" si="114"/>
        <v>0</v>
      </c>
      <c r="N1059" s="5" t="str">
        <f t="shared" si="115"/>
        <v/>
      </c>
      <c r="O1059" s="91" t="str">
        <f t="shared" si="116"/>
        <v/>
      </c>
      <c r="P1059" s="91" t="str">
        <f t="shared" si="117"/>
        <v/>
      </c>
      <c r="Q1059" s="91" t="str">
        <f t="shared" si="118"/>
        <v/>
      </c>
      <c r="R1059" s="7" t="str">
        <f t="shared" si="119"/>
        <v/>
      </c>
    </row>
    <row r="1060" spans="3:18" ht="18.75" x14ac:dyDescent="0.25">
      <c r="C1060" s="22"/>
      <c r="I1060" s="125">
        <f t="shared" si="113"/>
        <v>0</v>
      </c>
      <c r="L1060" s="112">
        <f t="shared" si="114"/>
        <v>0</v>
      </c>
      <c r="N1060" s="5" t="str">
        <f t="shared" si="115"/>
        <v/>
      </c>
      <c r="O1060" s="91" t="str">
        <f t="shared" si="116"/>
        <v/>
      </c>
      <c r="P1060" s="91" t="str">
        <f t="shared" si="117"/>
        <v/>
      </c>
      <c r="Q1060" s="91" t="str">
        <f t="shared" si="118"/>
        <v/>
      </c>
      <c r="R1060" s="7" t="str">
        <f t="shared" si="119"/>
        <v/>
      </c>
    </row>
    <row r="1061" spans="3:18" ht="18.75" x14ac:dyDescent="0.25">
      <c r="C1061" s="22"/>
      <c r="I1061" s="125">
        <f t="shared" si="113"/>
        <v>0</v>
      </c>
      <c r="L1061" s="112">
        <f t="shared" si="114"/>
        <v>0</v>
      </c>
      <c r="N1061" s="5" t="str">
        <f t="shared" si="115"/>
        <v/>
      </c>
      <c r="O1061" s="91" t="str">
        <f t="shared" si="116"/>
        <v/>
      </c>
      <c r="P1061" s="91" t="str">
        <f t="shared" si="117"/>
        <v/>
      </c>
      <c r="Q1061" s="91" t="str">
        <f t="shared" si="118"/>
        <v/>
      </c>
      <c r="R1061" s="7" t="str">
        <f t="shared" si="119"/>
        <v/>
      </c>
    </row>
    <row r="1062" spans="3:18" ht="18.75" x14ac:dyDescent="0.25">
      <c r="C1062" s="22"/>
      <c r="I1062" s="125">
        <f t="shared" si="113"/>
        <v>0</v>
      </c>
      <c r="L1062" s="112">
        <f t="shared" si="114"/>
        <v>0</v>
      </c>
      <c r="N1062" s="5" t="str">
        <f t="shared" si="115"/>
        <v/>
      </c>
      <c r="O1062" s="91" t="str">
        <f t="shared" si="116"/>
        <v/>
      </c>
      <c r="P1062" s="91" t="str">
        <f t="shared" si="117"/>
        <v/>
      </c>
      <c r="Q1062" s="91" t="str">
        <f t="shared" si="118"/>
        <v/>
      </c>
      <c r="R1062" s="7" t="str">
        <f t="shared" si="119"/>
        <v/>
      </c>
    </row>
    <row r="1063" spans="3:18" ht="18.75" x14ac:dyDescent="0.25">
      <c r="C1063" s="22"/>
      <c r="I1063" s="125">
        <f t="shared" si="113"/>
        <v>0</v>
      </c>
      <c r="L1063" s="112">
        <f t="shared" si="114"/>
        <v>0</v>
      </c>
      <c r="N1063" s="5" t="str">
        <f t="shared" si="115"/>
        <v/>
      </c>
      <c r="O1063" s="91" t="str">
        <f t="shared" si="116"/>
        <v/>
      </c>
      <c r="P1063" s="91" t="str">
        <f t="shared" si="117"/>
        <v/>
      </c>
      <c r="Q1063" s="91" t="str">
        <f t="shared" si="118"/>
        <v/>
      </c>
      <c r="R1063" s="7" t="str">
        <f t="shared" si="119"/>
        <v/>
      </c>
    </row>
    <row r="1064" spans="3:18" ht="18.75" x14ac:dyDescent="0.25">
      <c r="C1064" s="22"/>
      <c r="I1064" s="125">
        <f t="shared" ref="I1064:I1127" si="120">IFERROR((G1064*F1064)-H1064,"")</f>
        <v>0</v>
      </c>
      <c r="L1064" s="112">
        <f t="shared" si="114"/>
        <v>0</v>
      </c>
      <c r="N1064" s="5" t="str">
        <f t="shared" si="115"/>
        <v/>
      </c>
      <c r="O1064" s="91" t="str">
        <f t="shared" si="116"/>
        <v/>
      </c>
      <c r="P1064" s="91" t="str">
        <f t="shared" si="117"/>
        <v/>
      </c>
      <c r="Q1064" s="91" t="str">
        <f t="shared" si="118"/>
        <v/>
      </c>
      <c r="R1064" s="7" t="str">
        <f t="shared" si="119"/>
        <v/>
      </c>
    </row>
    <row r="1065" spans="3:18" ht="18.75" x14ac:dyDescent="0.25">
      <c r="C1065" s="22"/>
      <c r="I1065" s="125">
        <f t="shared" si="120"/>
        <v>0</v>
      </c>
      <c r="L1065" s="112">
        <f t="shared" ref="L1065:L1128" si="121">SUM(J1065,K1065/10,H1065)</f>
        <v>0</v>
      </c>
      <c r="N1065" s="5" t="str">
        <f t="shared" si="115"/>
        <v/>
      </c>
      <c r="O1065" s="91" t="str">
        <f t="shared" si="116"/>
        <v/>
      </c>
      <c r="P1065" s="91" t="str">
        <f t="shared" si="117"/>
        <v/>
      </c>
      <c r="Q1065" s="91" t="str">
        <f t="shared" si="118"/>
        <v/>
      </c>
      <c r="R1065" s="7" t="str">
        <f t="shared" si="119"/>
        <v/>
      </c>
    </row>
    <row r="1066" spans="3:18" ht="18.75" x14ac:dyDescent="0.25">
      <c r="C1066" s="22"/>
      <c r="I1066" s="125">
        <f t="shared" si="120"/>
        <v>0</v>
      </c>
      <c r="L1066" s="112">
        <f t="shared" si="121"/>
        <v>0</v>
      </c>
      <c r="N1066" s="5" t="str">
        <f t="shared" si="115"/>
        <v/>
      </c>
      <c r="O1066" s="91" t="str">
        <f t="shared" si="116"/>
        <v/>
      </c>
      <c r="P1066" s="91" t="str">
        <f t="shared" si="117"/>
        <v/>
      </c>
      <c r="Q1066" s="91" t="str">
        <f t="shared" si="118"/>
        <v/>
      </c>
      <c r="R1066" s="7" t="str">
        <f t="shared" si="119"/>
        <v/>
      </c>
    </row>
    <row r="1067" spans="3:18" ht="18.75" x14ac:dyDescent="0.25">
      <c r="C1067" s="22"/>
      <c r="I1067" s="125">
        <f t="shared" si="120"/>
        <v>0</v>
      </c>
      <c r="L1067" s="112">
        <f t="shared" si="121"/>
        <v>0</v>
      </c>
      <c r="N1067" s="5" t="str">
        <f t="shared" si="115"/>
        <v/>
      </c>
      <c r="O1067" s="91" t="str">
        <f t="shared" si="116"/>
        <v/>
      </c>
      <c r="P1067" s="91" t="str">
        <f t="shared" si="117"/>
        <v/>
      </c>
      <c r="Q1067" s="91" t="str">
        <f t="shared" si="118"/>
        <v/>
      </c>
      <c r="R1067" s="7" t="str">
        <f t="shared" si="119"/>
        <v/>
      </c>
    </row>
    <row r="1068" spans="3:18" ht="18.75" x14ac:dyDescent="0.25">
      <c r="C1068" s="22"/>
      <c r="I1068" s="125">
        <f t="shared" si="120"/>
        <v>0</v>
      </c>
      <c r="L1068" s="112">
        <f t="shared" si="121"/>
        <v>0</v>
      </c>
      <c r="N1068" s="5" t="str">
        <f t="shared" si="115"/>
        <v/>
      </c>
      <c r="O1068" s="91" t="str">
        <f t="shared" si="116"/>
        <v/>
      </c>
      <c r="P1068" s="91" t="str">
        <f t="shared" si="117"/>
        <v/>
      </c>
      <c r="Q1068" s="91" t="str">
        <f t="shared" si="118"/>
        <v/>
      </c>
      <c r="R1068" s="7" t="str">
        <f t="shared" si="119"/>
        <v/>
      </c>
    </row>
    <row r="1069" spans="3:18" ht="18.75" x14ac:dyDescent="0.25">
      <c r="C1069" s="22"/>
      <c r="I1069" s="125">
        <f t="shared" si="120"/>
        <v>0</v>
      </c>
      <c r="L1069" s="112">
        <f t="shared" si="121"/>
        <v>0</v>
      </c>
      <c r="N1069" s="5" t="str">
        <f t="shared" si="115"/>
        <v/>
      </c>
      <c r="O1069" s="91" t="str">
        <f t="shared" si="116"/>
        <v/>
      </c>
      <c r="P1069" s="91" t="str">
        <f t="shared" si="117"/>
        <v/>
      </c>
      <c r="Q1069" s="91" t="str">
        <f t="shared" si="118"/>
        <v/>
      </c>
      <c r="R1069" s="7" t="str">
        <f t="shared" si="119"/>
        <v/>
      </c>
    </row>
    <row r="1070" spans="3:18" ht="18.75" x14ac:dyDescent="0.25">
      <c r="C1070" s="22"/>
      <c r="I1070" s="125">
        <f t="shared" si="120"/>
        <v>0</v>
      </c>
      <c r="L1070" s="112">
        <f t="shared" si="121"/>
        <v>0</v>
      </c>
      <c r="N1070" s="5" t="str">
        <f t="shared" si="115"/>
        <v/>
      </c>
      <c r="O1070" s="91" t="str">
        <f t="shared" si="116"/>
        <v/>
      </c>
      <c r="P1070" s="91" t="str">
        <f t="shared" si="117"/>
        <v/>
      </c>
      <c r="Q1070" s="91" t="str">
        <f t="shared" si="118"/>
        <v/>
      </c>
      <c r="R1070" s="7" t="str">
        <f t="shared" si="119"/>
        <v/>
      </c>
    </row>
    <row r="1071" spans="3:18" ht="18.75" x14ac:dyDescent="0.25">
      <c r="C1071" s="22"/>
      <c r="I1071" s="125">
        <f t="shared" si="120"/>
        <v>0</v>
      </c>
      <c r="L1071" s="112">
        <f t="shared" si="121"/>
        <v>0</v>
      </c>
      <c r="N1071" s="5" t="str">
        <f t="shared" si="115"/>
        <v/>
      </c>
      <c r="O1071" s="91" t="str">
        <f t="shared" si="116"/>
        <v/>
      </c>
      <c r="P1071" s="91" t="str">
        <f t="shared" si="117"/>
        <v/>
      </c>
      <c r="Q1071" s="91" t="str">
        <f t="shared" si="118"/>
        <v/>
      </c>
      <c r="R1071" s="7" t="str">
        <f t="shared" si="119"/>
        <v/>
      </c>
    </row>
    <row r="1072" spans="3:18" ht="18.75" x14ac:dyDescent="0.25">
      <c r="C1072" s="22"/>
      <c r="I1072" s="125">
        <f t="shared" si="120"/>
        <v>0</v>
      </c>
      <c r="L1072" s="112">
        <f t="shared" si="121"/>
        <v>0</v>
      </c>
      <c r="N1072" s="5" t="str">
        <f t="shared" si="115"/>
        <v/>
      </c>
      <c r="O1072" s="91" t="str">
        <f t="shared" si="116"/>
        <v/>
      </c>
      <c r="P1072" s="91" t="str">
        <f t="shared" si="117"/>
        <v/>
      </c>
      <c r="Q1072" s="91" t="str">
        <f t="shared" si="118"/>
        <v/>
      </c>
      <c r="R1072" s="7" t="str">
        <f t="shared" si="119"/>
        <v/>
      </c>
    </row>
    <row r="1073" spans="3:18" ht="18.75" x14ac:dyDescent="0.25">
      <c r="C1073" s="22"/>
      <c r="I1073" s="125">
        <f t="shared" si="120"/>
        <v>0</v>
      </c>
      <c r="L1073" s="112">
        <f t="shared" si="121"/>
        <v>0</v>
      </c>
      <c r="N1073" s="5" t="str">
        <f t="shared" si="115"/>
        <v/>
      </c>
      <c r="O1073" s="91" t="str">
        <f t="shared" si="116"/>
        <v/>
      </c>
      <c r="P1073" s="91" t="str">
        <f t="shared" si="117"/>
        <v/>
      </c>
      <c r="Q1073" s="91" t="str">
        <f t="shared" si="118"/>
        <v/>
      </c>
      <c r="R1073" s="7" t="str">
        <f t="shared" si="119"/>
        <v/>
      </c>
    </row>
    <row r="1074" spans="3:18" ht="18.75" x14ac:dyDescent="0.25">
      <c r="C1074" s="22"/>
      <c r="I1074" s="125">
        <f t="shared" si="120"/>
        <v>0</v>
      </c>
      <c r="L1074" s="112">
        <f t="shared" si="121"/>
        <v>0</v>
      </c>
      <c r="N1074" s="5" t="str">
        <f t="shared" si="115"/>
        <v/>
      </c>
      <c r="O1074" s="91" t="str">
        <f t="shared" si="116"/>
        <v/>
      </c>
      <c r="P1074" s="91" t="str">
        <f t="shared" si="117"/>
        <v/>
      </c>
      <c r="Q1074" s="91" t="str">
        <f t="shared" si="118"/>
        <v/>
      </c>
      <c r="R1074" s="7" t="str">
        <f t="shared" si="119"/>
        <v/>
      </c>
    </row>
    <row r="1075" spans="3:18" ht="18.75" x14ac:dyDescent="0.25">
      <c r="C1075" s="22"/>
      <c r="I1075" s="125">
        <f t="shared" si="120"/>
        <v>0</v>
      </c>
      <c r="L1075" s="112">
        <f t="shared" si="121"/>
        <v>0</v>
      </c>
      <c r="N1075" s="5" t="str">
        <f t="shared" si="115"/>
        <v/>
      </c>
      <c r="O1075" s="91" t="str">
        <f t="shared" si="116"/>
        <v/>
      </c>
      <c r="P1075" s="91" t="str">
        <f t="shared" si="117"/>
        <v/>
      </c>
      <c r="Q1075" s="91" t="str">
        <f t="shared" si="118"/>
        <v/>
      </c>
      <c r="R1075" s="7" t="str">
        <f t="shared" si="119"/>
        <v/>
      </c>
    </row>
    <row r="1076" spans="3:18" ht="18.75" x14ac:dyDescent="0.25">
      <c r="C1076" s="22"/>
      <c r="I1076" s="125">
        <f t="shared" si="120"/>
        <v>0</v>
      </c>
      <c r="L1076" s="112">
        <f t="shared" si="121"/>
        <v>0</v>
      </c>
      <c r="N1076" s="5" t="str">
        <f t="shared" si="115"/>
        <v/>
      </c>
      <c r="O1076" s="91" t="str">
        <f t="shared" si="116"/>
        <v/>
      </c>
      <c r="P1076" s="91" t="str">
        <f t="shared" si="117"/>
        <v/>
      </c>
      <c r="Q1076" s="91" t="str">
        <f t="shared" si="118"/>
        <v/>
      </c>
      <c r="R1076" s="7" t="str">
        <f t="shared" si="119"/>
        <v/>
      </c>
    </row>
    <row r="1077" spans="3:18" ht="18.75" x14ac:dyDescent="0.25">
      <c r="C1077" s="22"/>
      <c r="I1077" s="125">
        <f t="shared" si="120"/>
        <v>0</v>
      </c>
      <c r="L1077" s="112">
        <f t="shared" si="121"/>
        <v>0</v>
      </c>
      <c r="N1077" s="5" t="str">
        <f t="shared" si="115"/>
        <v/>
      </c>
      <c r="O1077" s="91" t="str">
        <f t="shared" si="116"/>
        <v/>
      </c>
      <c r="P1077" s="91" t="str">
        <f t="shared" si="117"/>
        <v/>
      </c>
      <c r="Q1077" s="91" t="str">
        <f t="shared" si="118"/>
        <v/>
      </c>
      <c r="R1077" s="7" t="str">
        <f t="shared" si="119"/>
        <v/>
      </c>
    </row>
    <row r="1078" spans="3:18" ht="18.75" x14ac:dyDescent="0.25">
      <c r="C1078" s="22"/>
      <c r="I1078" s="125">
        <f t="shared" si="120"/>
        <v>0</v>
      </c>
      <c r="L1078" s="112">
        <f t="shared" si="121"/>
        <v>0</v>
      </c>
      <c r="N1078" s="5" t="str">
        <f t="shared" si="115"/>
        <v/>
      </c>
      <c r="O1078" s="91" t="str">
        <f t="shared" si="116"/>
        <v/>
      </c>
      <c r="P1078" s="91" t="str">
        <f t="shared" si="117"/>
        <v/>
      </c>
      <c r="Q1078" s="91" t="str">
        <f t="shared" si="118"/>
        <v/>
      </c>
      <c r="R1078" s="7" t="str">
        <f t="shared" si="119"/>
        <v/>
      </c>
    </row>
    <row r="1079" spans="3:18" ht="18.75" x14ac:dyDescent="0.25">
      <c r="C1079" s="22"/>
      <c r="I1079" s="125">
        <f t="shared" si="120"/>
        <v>0</v>
      </c>
      <c r="L1079" s="112">
        <f t="shared" si="121"/>
        <v>0</v>
      </c>
      <c r="N1079" s="5" t="str">
        <f t="shared" si="115"/>
        <v/>
      </c>
      <c r="O1079" s="91" t="str">
        <f t="shared" si="116"/>
        <v/>
      </c>
      <c r="P1079" s="91" t="str">
        <f t="shared" si="117"/>
        <v/>
      </c>
      <c r="Q1079" s="91" t="str">
        <f t="shared" si="118"/>
        <v/>
      </c>
      <c r="R1079" s="7" t="str">
        <f t="shared" si="119"/>
        <v/>
      </c>
    </row>
    <row r="1080" spans="3:18" ht="18.75" x14ac:dyDescent="0.25">
      <c r="C1080" s="22"/>
      <c r="I1080" s="125">
        <f t="shared" si="120"/>
        <v>0</v>
      </c>
      <c r="L1080" s="112">
        <f t="shared" si="121"/>
        <v>0</v>
      </c>
      <c r="N1080" s="5" t="str">
        <f t="shared" si="115"/>
        <v/>
      </c>
      <c r="O1080" s="91" t="str">
        <f t="shared" si="116"/>
        <v/>
      </c>
      <c r="P1080" s="91" t="str">
        <f t="shared" si="117"/>
        <v/>
      </c>
      <c r="Q1080" s="91" t="str">
        <f t="shared" si="118"/>
        <v/>
      </c>
      <c r="R1080" s="7" t="str">
        <f t="shared" si="119"/>
        <v/>
      </c>
    </row>
    <row r="1081" spans="3:18" ht="18.75" x14ac:dyDescent="0.25">
      <c r="C1081" s="22"/>
      <c r="I1081" s="125">
        <f t="shared" si="120"/>
        <v>0</v>
      </c>
      <c r="L1081" s="112">
        <f t="shared" si="121"/>
        <v>0</v>
      </c>
      <c r="N1081" s="5" t="str">
        <f t="shared" si="115"/>
        <v/>
      </c>
      <c r="O1081" s="91" t="str">
        <f t="shared" si="116"/>
        <v/>
      </c>
      <c r="P1081" s="91" t="str">
        <f t="shared" si="117"/>
        <v/>
      </c>
      <c r="Q1081" s="91" t="str">
        <f t="shared" si="118"/>
        <v/>
      </c>
      <c r="R1081" s="7" t="str">
        <f t="shared" si="119"/>
        <v/>
      </c>
    </row>
    <row r="1082" spans="3:18" ht="18.75" x14ac:dyDescent="0.25">
      <c r="C1082" s="22"/>
      <c r="I1082" s="125">
        <f t="shared" si="120"/>
        <v>0</v>
      </c>
      <c r="L1082" s="112">
        <f t="shared" si="121"/>
        <v>0</v>
      </c>
      <c r="N1082" s="5" t="str">
        <f t="shared" si="115"/>
        <v/>
      </c>
      <c r="O1082" s="91" t="str">
        <f t="shared" si="116"/>
        <v/>
      </c>
      <c r="P1082" s="91" t="str">
        <f t="shared" si="117"/>
        <v/>
      </c>
      <c r="Q1082" s="91" t="str">
        <f t="shared" si="118"/>
        <v/>
      </c>
      <c r="R1082" s="7" t="str">
        <f t="shared" si="119"/>
        <v/>
      </c>
    </row>
    <row r="1083" spans="3:18" ht="18.75" x14ac:dyDescent="0.25">
      <c r="C1083" s="22"/>
      <c r="I1083" s="125">
        <f t="shared" si="120"/>
        <v>0</v>
      </c>
      <c r="L1083" s="112">
        <f t="shared" si="121"/>
        <v>0</v>
      </c>
      <c r="N1083" s="5" t="str">
        <f t="shared" si="115"/>
        <v/>
      </c>
      <c r="O1083" s="91" t="str">
        <f t="shared" si="116"/>
        <v/>
      </c>
      <c r="P1083" s="91" t="str">
        <f t="shared" si="117"/>
        <v/>
      </c>
      <c r="Q1083" s="91" t="str">
        <f t="shared" si="118"/>
        <v/>
      </c>
      <c r="R1083" s="7" t="str">
        <f t="shared" si="119"/>
        <v/>
      </c>
    </row>
    <row r="1084" spans="3:18" ht="18.75" x14ac:dyDescent="0.25">
      <c r="C1084" s="22"/>
      <c r="I1084" s="125">
        <f t="shared" si="120"/>
        <v>0</v>
      </c>
      <c r="L1084" s="112">
        <f t="shared" si="121"/>
        <v>0</v>
      </c>
      <c r="N1084" s="5" t="str">
        <f t="shared" si="115"/>
        <v/>
      </c>
      <c r="O1084" s="91" t="str">
        <f t="shared" si="116"/>
        <v/>
      </c>
      <c r="P1084" s="91" t="str">
        <f t="shared" si="117"/>
        <v/>
      </c>
      <c r="Q1084" s="91" t="str">
        <f t="shared" si="118"/>
        <v/>
      </c>
      <c r="R1084" s="7" t="str">
        <f t="shared" si="119"/>
        <v/>
      </c>
    </row>
    <row r="1085" spans="3:18" ht="18.75" x14ac:dyDescent="0.25">
      <c r="C1085" s="22"/>
      <c r="I1085" s="125">
        <f t="shared" si="120"/>
        <v>0</v>
      </c>
      <c r="L1085" s="112">
        <f t="shared" si="121"/>
        <v>0</v>
      </c>
      <c r="N1085" s="5" t="str">
        <f t="shared" si="115"/>
        <v/>
      </c>
      <c r="O1085" s="91" t="str">
        <f t="shared" si="116"/>
        <v/>
      </c>
      <c r="P1085" s="91" t="str">
        <f t="shared" si="117"/>
        <v/>
      </c>
      <c r="Q1085" s="91" t="str">
        <f t="shared" si="118"/>
        <v/>
      </c>
      <c r="R1085" s="7" t="str">
        <f t="shared" si="119"/>
        <v/>
      </c>
    </row>
    <row r="1086" spans="3:18" ht="18.75" x14ac:dyDescent="0.25">
      <c r="C1086" s="22"/>
      <c r="I1086" s="125">
        <f t="shared" si="120"/>
        <v>0</v>
      </c>
      <c r="L1086" s="112">
        <f t="shared" si="121"/>
        <v>0</v>
      </c>
      <c r="N1086" s="5" t="str">
        <f t="shared" si="115"/>
        <v/>
      </c>
      <c r="O1086" s="91" t="str">
        <f t="shared" si="116"/>
        <v/>
      </c>
      <c r="P1086" s="91" t="str">
        <f t="shared" si="117"/>
        <v/>
      </c>
      <c r="Q1086" s="91" t="str">
        <f t="shared" si="118"/>
        <v/>
      </c>
      <c r="R1086" s="7" t="str">
        <f t="shared" si="119"/>
        <v/>
      </c>
    </row>
    <row r="1087" spans="3:18" ht="18.75" x14ac:dyDescent="0.25">
      <c r="C1087" s="22"/>
      <c r="I1087" s="125">
        <f t="shared" si="120"/>
        <v>0</v>
      </c>
      <c r="L1087" s="112">
        <f t="shared" si="121"/>
        <v>0</v>
      </c>
      <c r="N1087" s="5" t="str">
        <f t="shared" si="115"/>
        <v/>
      </c>
      <c r="O1087" s="91" t="str">
        <f t="shared" si="116"/>
        <v/>
      </c>
      <c r="P1087" s="91" t="str">
        <f t="shared" si="117"/>
        <v/>
      </c>
      <c r="Q1087" s="91" t="str">
        <f t="shared" si="118"/>
        <v/>
      </c>
      <c r="R1087" s="7" t="str">
        <f t="shared" si="119"/>
        <v/>
      </c>
    </row>
    <row r="1088" spans="3:18" ht="18.75" x14ac:dyDescent="0.25">
      <c r="C1088" s="22"/>
      <c r="I1088" s="125">
        <f t="shared" si="120"/>
        <v>0</v>
      </c>
      <c r="L1088" s="112">
        <f t="shared" si="121"/>
        <v>0</v>
      </c>
      <c r="N1088" s="5" t="str">
        <f t="shared" si="115"/>
        <v/>
      </c>
      <c r="O1088" s="91" t="str">
        <f t="shared" si="116"/>
        <v/>
      </c>
      <c r="P1088" s="91" t="str">
        <f t="shared" si="117"/>
        <v/>
      </c>
      <c r="Q1088" s="91" t="str">
        <f t="shared" si="118"/>
        <v/>
      </c>
      <c r="R1088" s="7" t="str">
        <f t="shared" si="119"/>
        <v/>
      </c>
    </row>
    <row r="1089" spans="3:18" ht="18.75" x14ac:dyDescent="0.25">
      <c r="C1089" s="22"/>
      <c r="I1089" s="125">
        <f t="shared" si="120"/>
        <v>0</v>
      </c>
      <c r="L1089" s="112">
        <f t="shared" si="121"/>
        <v>0</v>
      </c>
      <c r="N1089" s="5" t="str">
        <f t="shared" si="115"/>
        <v/>
      </c>
      <c r="O1089" s="91" t="str">
        <f t="shared" si="116"/>
        <v/>
      </c>
      <c r="P1089" s="91" t="str">
        <f t="shared" si="117"/>
        <v/>
      </c>
      <c r="Q1089" s="91" t="str">
        <f t="shared" si="118"/>
        <v/>
      </c>
      <c r="R1089" s="7" t="str">
        <f t="shared" si="119"/>
        <v/>
      </c>
    </row>
    <row r="1090" spans="3:18" ht="18.75" x14ac:dyDescent="0.25">
      <c r="C1090" s="22"/>
      <c r="I1090" s="125">
        <f t="shared" si="120"/>
        <v>0</v>
      </c>
      <c r="L1090" s="112">
        <f t="shared" si="121"/>
        <v>0</v>
      </c>
      <c r="N1090" s="5" t="str">
        <f t="shared" ref="N1090:N1153" si="122">IFERROR(VLOOKUP(M1090,Ctable,2,0),"")</f>
        <v/>
      </c>
      <c r="O1090" s="91" t="str">
        <f t="shared" ref="O1090:O1153" si="123">IFERROR(VLOOKUP(M1090,Ctable,3,0),"")</f>
        <v/>
      </c>
      <c r="P1090" s="91" t="str">
        <f t="shared" ref="P1090:P1153" si="124">IFERROR(VLOOKUP(M1090,Ctable,6,0),"")</f>
        <v/>
      </c>
      <c r="Q1090" s="91" t="str">
        <f t="shared" ref="Q1090:Q1153" si="125">IFERROR(VLOOKUP(M1090,Ctable,7,0),"")</f>
        <v/>
      </c>
      <c r="R1090" s="7" t="str">
        <f t="shared" ref="R1090:R1153" si="126">IFERROR(VLOOKUP(M1090,Ctable,4,0),"")</f>
        <v/>
      </c>
    </row>
    <row r="1091" spans="3:18" ht="18.75" x14ac:dyDescent="0.25">
      <c r="C1091" s="22"/>
      <c r="I1091" s="125">
        <f t="shared" si="120"/>
        <v>0</v>
      </c>
      <c r="L1091" s="112">
        <f t="shared" si="121"/>
        <v>0</v>
      </c>
      <c r="N1091" s="5" t="str">
        <f t="shared" si="122"/>
        <v/>
      </c>
      <c r="O1091" s="91" t="str">
        <f t="shared" si="123"/>
        <v/>
      </c>
      <c r="P1091" s="91" t="str">
        <f t="shared" si="124"/>
        <v/>
      </c>
      <c r="Q1091" s="91" t="str">
        <f t="shared" si="125"/>
        <v/>
      </c>
      <c r="R1091" s="7" t="str">
        <f t="shared" si="126"/>
        <v/>
      </c>
    </row>
    <row r="1092" spans="3:18" ht="18.75" x14ac:dyDescent="0.25">
      <c r="C1092" s="22"/>
      <c r="I1092" s="125">
        <f t="shared" si="120"/>
        <v>0</v>
      </c>
      <c r="L1092" s="112">
        <f t="shared" si="121"/>
        <v>0</v>
      </c>
      <c r="N1092" s="5" t="str">
        <f t="shared" si="122"/>
        <v/>
      </c>
      <c r="O1092" s="91" t="str">
        <f t="shared" si="123"/>
        <v/>
      </c>
      <c r="P1092" s="91" t="str">
        <f t="shared" si="124"/>
        <v/>
      </c>
      <c r="Q1092" s="91" t="str">
        <f t="shared" si="125"/>
        <v/>
      </c>
      <c r="R1092" s="7" t="str">
        <f t="shared" si="126"/>
        <v/>
      </c>
    </row>
    <row r="1093" spans="3:18" ht="18.75" x14ac:dyDescent="0.25">
      <c r="C1093" s="22"/>
      <c r="I1093" s="125">
        <f t="shared" si="120"/>
        <v>0</v>
      </c>
      <c r="L1093" s="112">
        <f t="shared" si="121"/>
        <v>0</v>
      </c>
      <c r="N1093" s="5" t="str">
        <f t="shared" si="122"/>
        <v/>
      </c>
      <c r="O1093" s="91" t="str">
        <f t="shared" si="123"/>
        <v/>
      </c>
      <c r="P1093" s="91" t="str">
        <f t="shared" si="124"/>
        <v/>
      </c>
      <c r="Q1093" s="91" t="str">
        <f t="shared" si="125"/>
        <v/>
      </c>
      <c r="R1093" s="7" t="str">
        <f t="shared" si="126"/>
        <v/>
      </c>
    </row>
    <row r="1094" spans="3:18" ht="18.75" x14ac:dyDescent="0.25">
      <c r="C1094" s="22"/>
      <c r="I1094" s="125">
        <f t="shared" si="120"/>
        <v>0</v>
      </c>
      <c r="L1094" s="112">
        <f t="shared" si="121"/>
        <v>0</v>
      </c>
      <c r="N1094" s="5" t="str">
        <f t="shared" si="122"/>
        <v/>
      </c>
      <c r="O1094" s="91" t="str">
        <f t="shared" si="123"/>
        <v/>
      </c>
      <c r="P1094" s="91" t="str">
        <f t="shared" si="124"/>
        <v/>
      </c>
      <c r="Q1094" s="91" t="str">
        <f t="shared" si="125"/>
        <v/>
      </c>
      <c r="R1094" s="7" t="str">
        <f t="shared" si="126"/>
        <v/>
      </c>
    </row>
    <row r="1095" spans="3:18" ht="18.75" x14ac:dyDescent="0.25">
      <c r="C1095" s="22"/>
      <c r="I1095" s="125">
        <f t="shared" si="120"/>
        <v>0</v>
      </c>
      <c r="L1095" s="112">
        <f t="shared" si="121"/>
        <v>0</v>
      </c>
      <c r="N1095" s="5" t="str">
        <f t="shared" si="122"/>
        <v/>
      </c>
      <c r="O1095" s="91" t="str">
        <f t="shared" si="123"/>
        <v/>
      </c>
      <c r="P1095" s="91" t="str">
        <f t="shared" si="124"/>
        <v/>
      </c>
      <c r="Q1095" s="91" t="str">
        <f t="shared" si="125"/>
        <v/>
      </c>
      <c r="R1095" s="7" t="str">
        <f t="shared" si="126"/>
        <v/>
      </c>
    </row>
    <row r="1096" spans="3:18" ht="18.75" x14ac:dyDescent="0.25">
      <c r="C1096" s="22"/>
      <c r="I1096" s="125">
        <f t="shared" si="120"/>
        <v>0</v>
      </c>
      <c r="L1096" s="112">
        <f t="shared" si="121"/>
        <v>0</v>
      </c>
      <c r="N1096" s="5" t="str">
        <f t="shared" si="122"/>
        <v/>
      </c>
      <c r="O1096" s="91" t="str">
        <f t="shared" si="123"/>
        <v/>
      </c>
      <c r="P1096" s="91" t="str">
        <f t="shared" si="124"/>
        <v/>
      </c>
      <c r="Q1096" s="91" t="str">
        <f t="shared" si="125"/>
        <v/>
      </c>
      <c r="R1096" s="7" t="str">
        <f t="shared" si="126"/>
        <v/>
      </c>
    </row>
    <row r="1097" spans="3:18" ht="18.75" x14ac:dyDescent="0.25">
      <c r="C1097" s="22"/>
      <c r="I1097" s="125">
        <f t="shared" si="120"/>
        <v>0</v>
      </c>
      <c r="L1097" s="112">
        <f t="shared" si="121"/>
        <v>0</v>
      </c>
      <c r="N1097" s="5" t="str">
        <f t="shared" si="122"/>
        <v/>
      </c>
      <c r="O1097" s="91" t="str">
        <f t="shared" si="123"/>
        <v/>
      </c>
      <c r="P1097" s="91" t="str">
        <f t="shared" si="124"/>
        <v/>
      </c>
      <c r="Q1097" s="91" t="str">
        <f t="shared" si="125"/>
        <v/>
      </c>
      <c r="R1097" s="7" t="str">
        <f t="shared" si="126"/>
        <v/>
      </c>
    </row>
    <row r="1098" spans="3:18" ht="18.75" x14ac:dyDescent="0.25">
      <c r="C1098" s="22"/>
      <c r="I1098" s="125">
        <f t="shared" si="120"/>
        <v>0</v>
      </c>
      <c r="L1098" s="112">
        <f t="shared" si="121"/>
        <v>0</v>
      </c>
      <c r="N1098" s="5" t="str">
        <f t="shared" si="122"/>
        <v/>
      </c>
      <c r="O1098" s="91" t="str">
        <f t="shared" si="123"/>
        <v/>
      </c>
      <c r="P1098" s="91" t="str">
        <f t="shared" si="124"/>
        <v/>
      </c>
      <c r="Q1098" s="91" t="str">
        <f t="shared" si="125"/>
        <v/>
      </c>
      <c r="R1098" s="7" t="str">
        <f t="shared" si="126"/>
        <v/>
      </c>
    </row>
    <row r="1099" spans="3:18" ht="18.75" x14ac:dyDescent="0.25">
      <c r="C1099" s="22"/>
      <c r="I1099" s="125">
        <f t="shared" si="120"/>
        <v>0</v>
      </c>
      <c r="L1099" s="112">
        <f t="shared" si="121"/>
        <v>0</v>
      </c>
      <c r="N1099" s="5" t="str">
        <f t="shared" si="122"/>
        <v/>
      </c>
      <c r="O1099" s="91" t="str">
        <f t="shared" si="123"/>
        <v/>
      </c>
      <c r="P1099" s="91" t="str">
        <f t="shared" si="124"/>
        <v/>
      </c>
      <c r="Q1099" s="91" t="str">
        <f t="shared" si="125"/>
        <v/>
      </c>
      <c r="R1099" s="7" t="str">
        <f t="shared" si="126"/>
        <v/>
      </c>
    </row>
    <row r="1100" spans="3:18" ht="18.75" x14ac:dyDescent="0.25">
      <c r="C1100" s="22"/>
      <c r="I1100" s="125">
        <f t="shared" si="120"/>
        <v>0</v>
      </c>
      <c r="L1100" s="112">
        <f t="shared" si="121"/>
        <v>0</v>
      </c>
      <c r="N1100" s="5" t="str">
        <f t="shared" si="122"/>
        <v/>
      </c>
      <c r="O1100" s="91" t="str">
        <f t="shared" si="123"/>
        <v/>
      </c>
      <c r="P1100" s="91" t="str">
        <f t="shared" si="124"/>
        <v/>
      </c>
      <c r="Q1100" s="91" t="str">
        <f t="shared" si="125"/>
        <v/>
      </c>
      <c r="R1100" s="7" t="str">
        <f t="shared" si="126"/>
        <v/>
      </c>
    </row>
    <row r="1101" spans="3:18" ht="18.75" x14ac:dyDescent="0.25">
      <c r="C1101" s="22"/>
      <c r="I1101" s="125">
        <f t="shared" si="120"/>
        <v>0</v>
      </c>
      <c r="L1101" s="112">
        <f t="shared" si="121"/>
        <v>0</v>
      </c>
      <c r="N1101" s="5" t="str">
        <f t="shared" si="122"/>
        <v/>
      </c>
      <c r="O1101" s="91" t="str">
        <f t="shared" si="123"/>
        <v/>
      </c>
      <c r="P1101" s="91" t="str">
        <f t="shared" si="124"/>
        <v/>
      </c>
      <c r="Q1101" s="91" t="str">
        <f t="shared" si="125"/>
        <v/>
      </c>
      <c r="R1101" s="7" t="str">
        <f t="shared" si="126"/>
        <v/>
      </c>
    </row>
    <row r="1102" spans="3:18" ht="18.75" x14ac:dyDescent="0.25">
      <c r="C1102" s="22"/>
      <c r="I1102" s="125">
        <f t="shared" si="120"/>
        <v>0</v>
      </c>
      <c r="L1102" s="112">
        <f t="shared" si="121"/>
        <v>0</v>
      </c>
      <c r="N1102" s="5" t="str">
        <f t="shared" si="122"/>
        <v/>
      </c>
      <c r="O1102" s="91" t="str">
        <f t="shared" si="123"/>
        <v/>
      </c>
      <c r="P1102" s="91" t="str">
        <f t="shared" si="124"/>
        <v/>
      </c>
      <c r="Q1102" s="91" t="str">
        <f t="shared" si="125"/>
        <v/>
      </c>
      <c r="R1102" s="7" t="str">
        <f t="shared" si="126"/>
        <v/>
      </c>
    </row>
    <row r="1103" spans="3:18" ht="18.75" x14ac:dyDescent="0.25">
      <c r="C1103" s="22"/>
      <c r="I1103" s="125">
        <f t="shared" si="120"/>
        <v>0</v>
      </c>
      <c r="L1103" s="112">
        <f t="shared" si="121"/>
        <v>0</v>
      </c>
      <c r="N1103" s="5" t="str">
        <f t="shared" si="122"/>
        <v/>
      </c>
      <c r="O1103" s="91" t="str">
        <f t="shared" si="123"/>
        <v/>
      </c>
      <c r="P1103" s="91" t="str">
        <f t="shared" si="124"/>
        <v/>
      </c>
      <c r="Q1103" s="91" t="str">
        <f t="shared" si="125"/>
        <v/>
      </c>
      <c r="R1103" s="7" t="str">
        <f t="shared" si="126"/>
        <v/>
      </c>
    </row>
    <row r="1104" spans="3:18" ht="18.75" x14ac:dyDescent="0.25">
      <c r="C1104" s="22"/>
      <c r="I1104" s="125">
        <f t="shared" si="120"/>
        <v>0</v>
      </c>
      <c r="L1104" s="112">
        <f t="shared" si="121"/>
        <v>0</v>
      </c>
      <c r="N1104" s="5" t="str">
        <f t="shared" si="122"/>
        <v/>
      </c>
      <c r="O1104" s="91" t="str">
        <f t="shared" si="123"/>
        <v/>
      </c>
      <c r="P1104" s="91" t="str">
        <f t="shared" si="124"/>
        <v/>
      </c>
      <c r="Q1104" s="91" t="str">
        <f t="shared" si="125"/>
        <v/>
      </c>
      <c r="R1104" s="7" t="str">
        <f t="shared" si="126"/>
        <v/>
      </c>
    </row>
    <row r="1105" spans="3:18" ht="18.75" x14ac:dyDescent="0.25">
      <c r="C1105" s="22"/>
      <c r="I1105" s="125">
        <f t="shared" si="120"/>
        <v>0</v>
      </c>
      <c r="L1105" s="112">
        <f t="shared" si="121"/>
        <v>0</v>
      </c>
      <c r="N1105" s="5" t="str">
        <f t="shared" si="122"/>
        <v/>
      </c>
      <c r="O1105" s="91" t="str">
        <f t="shared" si="123"/>
        <v/>
      </c>
      <c r="P1105" s="91" t="str">
        <f t="shared" si="124"/>
        <v/>
      </c>
      <c r="Q1105" s="91" t="str">
        <f t="shared" si="125"/>
        <v/>
      </c>
      <c r="R1105" s="7" t="str">
        <f t="shared" si="126"/>
        <v/>
      </c>
    </row>
    <row r="1106" spans="3:18" ht="18.75" x14ac:dyDescent="0.25">
      <c r="C1106" s="22"/>
      <c r="I1106" s="125">
        <f t="shared" si="120"/>
        <v>0</v>
      </c>
      <c r="L1106" s="112">
        <f t="shared" si="121"/>
        <v>0</v>
      </c>
      <c r="N1106" s="5" t="str">
        <f t="shared" si="122"/>
        <v/>
      </c>
      <c r="O1106" s="91" t="str">
        <f t="shared" si="123"/>
        <v/>
      </c>
      <c r="P1106" s="91" t="str">
        <f t="shared" si="124"/>
        <v/>
      </c>
      <c r="Q1106" s="91" t="str">
        <f t="shared" si="125"/>
        <v/>
      </c>
      <c r="R1106" s="7" t="str">
        <f t="shared" si="126"/>
        <v/>
      </c>
    </row>
    <row r="1107" spans="3:18" ht="18.75" x14ac:dyDescent="0.25">
      <c r="C1107" s="22"/>
      <c r="I1107" s="125">
        <f t="shared" si="120"/>
        <v>0</v>
      </c>
      <c r="L1107" s="112">
        <f t="shared" si="121"/>
        <v>0</v>
      </c>
      <c r="N1107" s="5" t="str">
        <f t="shared" si="122"/>
        <v/>
      </c>
      <c r="O1107" s="91" t="str">
        <f t="shared" si="123"/>
        <v/>
      </c>
      <c r="P1107" s="91" t="str">
        <f t="shared" si="124"/>
        <v/>
      </c>
      <c r="Q1107" s="91" t="str">
        <f t="shared" si="125"/>
        <v/>
      </c>
      <c r="R1107" s="7" t="str">
        <f t="shared" si="126"/>
        <v/>
      </c>
    </row>
    <row r="1108" spans="3:18" ht="18.75" x14ac:dyDescent="0.25">
      <c r="C1108" s="22"/>
      <c r="I1108" s="125">
        <f t="shared" si="120"/>
        <v>0</v>
      </c>
      <c r="L1108" s="112">
        <f t="shared" si="121"/>
        <v>0</v>
      </c>
      <c r="N1108" s="5" t="str">
        <f t="shared" si="122"/>
        <v/>
      </c>
      <c r="O1108" s="91" t="str">
        <f t="shared" si="123"/>
        <v/>
      </c>
      <c r="P1108" s="91" t="str">
        <f t="shared" si="124"/>
        <v/>
      </c>
      <c r="Q1108" s="91" t="str">
        <f t="shared" si="125"/>
        <v/>
      </c>
      <c r="R1108" s="7" t="str">
        <f t="shared" si="126"/>
        <v/>
      </c>
    </row>
    <row r="1109" spans="3:18" ht="18.75" x14ac:dyDescent="0.25">
      <c r="C1109" s="22"/>
      <c r="I1109" s="125">
        <f t="shared" si="120"/>
        <v>0</v>
      </c>
      <c r="L1109" s="112">
        <f t="shared" si="121"/>
        <v>0</v>
      </c>
      <c r="N1109" s="5" t="str">
        <f t="shared" si="122"/>
        <v/>
      </c>
      <c r="O1109" s="91" t="str">
        <f t="shared" si="123"/>
        <v/>
      </c>
      <c r="P1109" s="91" t="str">
        <f t="shared" si="124"/>
        <v/>
      </c>
      <c r="Q1109" s="91" t="str">
        <f t="shared" si="125"/>
        <v/>
      </c>
      <c r="R1109" s="7" t="str">
        <f t="shared" si="126"/>
        <v/>
      </c>
    </row>
    <row r="1110" spans="3:18" ht="18.75" x14ac:dyDescent="0.25">
      <c r="C1110" s="22"/>
      <c r="I1110" s="125">
        <f t="shared" si="120"/>
        <v>0</v>
      </c>
      <c r="L1110" s="112">
        <f t="shared" si="121"/>
        <v>0</v>
      </c>
      <c r="N1110" s="5" t="str">
        <f t="shared" si="122"/>
        <v/>
      </c>
      <c r="O1110" s="91" t="str">
        <f t="shared" si="123"/>
        <v/>
      </c>
      <c r="P1110" s="91" t="str">
        <f t="shared" si="124"/>
        <v/>
      </c>
      <c r="Q1110" s="91" t="str">
        <f t="shared" si="125"/>
        <v/>
      </c>
      <c r="R1110" s="7" t="str">
        <f t="shared" si="126"/>
        <v/>
      </c>
    </row>
    <row r="1111" spans="3:18" ht="18.75" x14ac:dyDescent="0.25">
      <c r="C1111" s="22"/>
      <c r="I1111" s="125">
        <f t="shared" si="120"/>
        <v>0</v>
      </c>
      <c r="L1111" s="112">
        <f t="shared" si="121"/>
        <v>0</v>
      </c>
      <c r="N1111" s="5" t="str">
        <f t="shared" si="122"/>
        <v/>
      </c>
      <c r="O1111" s="91" t="str">
        <f t="shared" si="123"/>
        <v/>
      </c>
      <c r="P1111" s="91" t="str">
        <f t="shared" si="124"/>
        <v/>
      </c>
      <c r="Q1111" s="91" t="str">
        <f t="shared" si="125"/>
        <v/>
      </c>
      <c r="R1111" s="7" t="str">
        <f t="shared" si="126"/>
        <v/>
      </c>
    </row>
    <row r="1112" spans="3:18" ht="18.75" x14ac:dyDescent="0.25">
      <c r="C1112" s="22"/>
      <c r="I1112" s="125">
        <f t="shared" si="120"/>
        <v>0</v>
      </c>
      <c r="L1112" s="112">
        <f t="shared" si="121"/>
        <v>0</v>
      </c>
      <c r="N1112" s="5" t="str">
        <f t="shared" si="122"/>
        <v/>
      </c>
      <c r="O1112" s="91" t="str">
        <f t="shared" si="123"/>
        <v/>
      </c>
      <c r="P1112" s="91" t="str">
        <f t="shared" si="124"/>
        <v/>
      </c>
      <c r="Q1112" s="91" t="str">
        <f t="shared" si="125"/>
        <v/>
      </c>
      <c r="R1112" s="7" t="str">
        <f t="shared" si="126"/>
        <v/>
      </c>
    </row>
    <row r="1113" spans="3:18" ht="18.75" x14ac:dyDescent="0.25">
      <c r="C1113" s="22"/>
      <c r="I1113" s="125">
        <f t="shared" si="120"/>
        <v>0</v>
      </c>
      <c r="L1113" s="112">
        <f t="shared" si="121"/>
        <v>0</v>
      </c>
      <c r="N1113" s="5" t="str">
        <f t="shared" si="122"/>
        <v/>
      </c>
      <c r="O1113" s="91" t="str">
        <f t="shared" si="123"/>
        <v/>
      </c>
      <c r="P1113" s="91" t="str">
        <f t="shared" si="124"/>
        <v/>
      </c>
      <c r="Q1113" s="91" t="str">
        <f t="shared" si="125"/>
        <v/>
      </c>
      <c r="R1113" s="7" t="str">
        <f t="shared" si="126"/>
        <v/>
      </c>
    </row>
    <row r="1114" spans="3:18" ht="18.75" x14ac:dyDescent="0.25">
      <c r="C1114" s="22"/>
      <c r="I1114" s="125">
        <f t="shared" si="120"/>
        <v>0</v>
      </c>
      <c r="L1114" s="112">
        <f t="shared" si="121"/>
        <v>0</v>
      </c>
      <c r="N1114" s="5" t="str">
        <f t="shared" si="122"/>
        <v/>
      </c>
      <c r="O1114" s="91" t="str">
        <f t="shared" si="123"/>
        <v/>
      </c>
      <c r="P1114" s="91" t="str">
        <f t="shared" si="124"/>
        <v/>
      </c>
      <c r="Q1114" s="91" t="str">
        <f t="shared" si="125"/>
        <v/>
      </c>
      <c r="R1114" s="7" t="str">
        <f t="shared" si="126"/>
        <v/>
      </c>
    </row>
    <row r="1115" spans="3:18" ht="18.75" x14ac:dyDescent="0.25">
      <c r="C1115" s="22"/>
      <c r="I1115" s="125">
        <f t="shared" si="120"/>
        <v>0</v>
      </c>
      <c r="L1115" s="112">
        <f t="shared" si="121"/>
        <v>0</v>
      </c>
      <c r="N1115" s="5" t="str">
        <f t="shared" si="122"/>
        <v/>
      </c>
      <c r="O1115" s="91" t="str">
        <f t="shared" si="123"/>
        <v/>
      </c>
      <c r="P1115" s="91" t="str">
        <f t="shared" si="124"/>
        <v/>
      </c>
      <c r="Q1115" s="91" t="str">
        <f t="shared" si="125"/>
        <v/>
      </c>
      <c r="R1115" s="7" t="str">
        <f t="shared" si="126"/>
        <v/>
      </c>
    </row>
    <row r="1116" spans="3:18" ht="18.75" x14ac:dyDescent="0.25">
      <c r="C1116" s="22"/>
      <c r="I1116" s="125">
        <f t="shared" si="120"/>
        <v>0</v>
      </c>
      <c r="L1116" s="112">
        <f t="shared" si="121"/>
        <v>0</v>
      </c>
      <c r="N1116" s="5" t="str">
        <f t="shared" si="122"/>
        <v/>
      </c>
      <c r="O1116" s="91" t="str">
        <f t="shared" si="123"/>
        <v/>
      </c>
      <c r="P1116" s="91" t="str">
        <f t="shared" si="124"/>
        <v/>
      </c>
      <c r="Q1116" s="91" t="str">
        <f t="shared" si="125"/>
        <v/>
      </c>
      <c r="R1116" s="7" t="str">
        <f t="shared" si="126"/>
        <v/>
      </c>
    </row>
    <row r="1117" spans="3:18" ht="18.75" x14ac:dyDescent="0.25">
      <c r="C1117" s="22"/>
      <c r="I1117" s="125">
        <f t="shared" si="120"/>
        <v>0</v>
      </c>
      <c r="L1117" s="112">
        <f t="shared" si="121"/>
        <v>0</v>
      </c>
      <c r="N1117" s="5" t="str">
        <f t="shared" si="122"/>
        <v/>
      </c>
      <c r="O1117" s="91" t="str">
        <f t="shared" si="123"/>
        <v/>
      </c>
      <c r="P1117" s="91" t="str">
        <f t="shared" si="124"/>
        <v/>
      </c>
      <c r="Q1117" s="91" t="str">
        <f t="shared" si="125"/>
        <v/>
      </c>
      <c r="R1117" s="7" t="str">
        <f t="shared" si="126"/>
        <v/>
      </c>
    </row>
    <row r="1118" spans="3:18" ht="18.75" x14ac:dyDescent="0.25">
      <c r="C1118" s="22"/>
      <c r="I1118" s="125">
        <f t="shared" si="120"/>
        <v>0</v>
      </c>
      <c r="L1118" s="112">
        <f t="shared" si="121"/>
        <v>0</v>
      </c>
      <c r="N1118" s="5" t="str">
        <f t="shared" si="122"/>
        <v/>
      </c>
      <c r="O1118" s="91" t="str">
        <f t="shared" si="123"/>
        <v/>
      </c>
      <c r="P1118" s="91" t="str">
        <f t="shared" si="124"/>
        <v/>
      </c>
      <c r="Q1118" s="91" t="str">
        <f t="shared" si="125"/>
        <v/>
      </c>
      <c r="R1118" s="7" t="str">
        <f t="shared" si="126"/>
        <v/>
      </c>
    </row>
    <row r="1119" spans="3:18" ht="18.75" x14ac:dyDescent="0.25">
      <c r="C1119" s="22"/>
      <c r="I1119" s="125">
        <f t="shared" si="120"/>
        <v>0</v>
      </c>
      <c r="L1119" s="112">
        <f t="shared" si="121"/>
        <v>0</v>
      </c>
      <c r="N1119" s="5" t="str">
        <f t="shared" si="122"/>
        <v/>
      </c>
      <c r="O1119" s="91" t="str">
        <f t="shared" si="123"/>
        <v/>
      </c>
      <c r="P1119" s="91" t="str">
        <f t="shared" si="124"/>
        <v/>
      </c>
      <c r="Q1119" s="91" t="str">
        <f t="shared" si="125"/>
        <v/>
      </c>
      <c r="R1119" s="7" t="str">
        <f t="shared" si="126"/>
        <v/>
      </c>
    </row>
    <row r="1120" spans="3:18" ht="18.75" x14ac:dyDescent="0.25">
      <c r="C1120" s="22"/>
      <c r="I1120" s="125">
        <f t="shared" si="120"/>
        <v>0</v>
      </c>
      <c r="L1120" s="112">
        <f t="shared" si="121"/>
        <v>0</v>
      </c>
      <c r="N1120" s="5" t="str">
        <f t="shared" si="122"/>
        <v/>
      </c>
      <c r="O1120" s="91" t="str">
        <f t="shared" si="123"/>
        <v/>
      </c>
      <c r="P1120" s="91" t="str">
        <f t="shared" si="124"/>
        <v/>
      </c>
      <c r="Q1120" s="91" t="str">
        <f t="shared" si="125"/>
        <v/>
      </c>
      <c r="R1120" s="7" t="str">
        <f t="shared" si="126"/>
        <v/>
      </c>
    </row>
    <row r="1121" spans="3:18" ht="18.75" x14ac:dyDescent="0.25">
      <c r="C1121" s="22"/>
      <c r="I1121" s="125">
        <f t="shared" si="120"/>
        <v>0</v>
      </c>
      <c r="L1121" s="112">
        <f t="shared" si="121"/>
        <v>0</v>
      </c>
      <c r="N1121" s="5" t="str">
        <f t="shared" si="122"/>
        <v/>
      </c>
      <c r="O1121" s="91" t="str">
        <f t="shared" si="123"/>
        <v/>
      </c>
      <c r="P1121" s="91" t="str">
        <f t="shared" si="124"/>
        <v/>
      </c>
      <c r="Q1121" s="91" t="str">
        <f t="shared" si="125"/>
        <v/>
      </c>
      <c r="R1121" s="7" t="str">
        <f t="shared" si="126"/>
        <v/>
      </c>
    </row>
    <row r="1122" spans="3:18" ht="18.75" x14ac:dyDescent="0.25">
      <c r="C1122" s="22"/>
      <c r="I1122" s="125">
        <f t="shared" si="120"/>
        <v>0</v>
      </c>
      <c r="L1122" s="112">
        <f t="shared" si="121"/>
        <v>0</v>
      </c>
      <c r="N1122" s="5" t="str">
        <f t="shared" si="122"/>
        <v/>
      </c>
      <c r="O1122" s="91" t="str">
        <f t="shared" si="123"/>
        <v/>
      </c>
      <c r="P1122" s="91" t="str">
        <f t="shared" si="124"/>
        <v/>
      </c>
      <c r="Q1122" s="91" t="str">
        <f t="shared" si="125"/>
        <v/>
      </c>
      <c r="R1122" s="7" t="str">
        <f t="shared" si="126"/>
        <v/>
      </c>
    </row>
    <row r="1123" spans="3:18" ht="18.75" x14ac:dyDescent="0.25">
      <c r="C1123" s="22"/>
      <c r="I1123" s="125">
        <f t="shared" si="120"/>
        <v>0</v>
      </c>
      <c r="L1123" s="112">
        <f t="shared" si="121"/>
        <v>0</v>
      </c>
      <c r="N1123" s="5" t="str">
        <f t="shared" si="122"/>
        <v/>
      </c>
      <c r="O1123" s="91" t="str">
        <f t="shared" si="123"/>
        <v/>
      </c>
      <c r="P1123" s="91" t="str">
        <f t="shared" si="124"/>
        <v/>
      </c>
      <c r="Q1123" s="91" t="str">
        <f t="shared" si="125"/>
        <v/>
      </c>
      <c r="R1123" s="7" t="str">
        <f t="shared" si="126"/>
        <v/>
      </c>
    </row>
    <row r="1124" spans="3:18" ht="18.75" x14ac:dyDescent="0.25">
      <c r="C1124" s="22"/>
      <c r="I1124" s="125">
        <f t="shared" si="120"/>
        <v>0</v>
      </c>
      <c r="L1124" s="112">
        <f t="shared" si="121"/>
        <v>0</v>
      </c>
      <c r="N1124" s="5" t="str">
        <f t="shared" si="122"/>
        <v/>
      </c>
      <c r="O1124" s="91" t="str">
        <f t="shared" si="123"/>
        <v/>
      </c>
      <c r="P1124" s="91" t="str">
        <f t="shared" si="124"/>
        <v/>
      </c>
      <c r="Q1124" s="91" t="str">
        <f t="shared" si="125"/>
        <v/>
      </c>
      <c r="R1124" s="7" t="str">
        <f t="shared" si="126"/>
        <v/>
      </c>
    </row>
    <row r="1125" spans="3:18" ht="18.75" x14ac:dyDescent="0.25">
      <c r="C1125" s="22"/>
      <c r="I1125" s="125">
        <f t="shared" si="120"/>
        <v>0</v>
      </c>
      <c r="L1125" s="112">
        <f t="shared" si="121"/>
        <v>0</v>
      </c>
      <c r="N1125" s="5" t="str">
        <f t="shared" si="122"/>
        <v/>
      </c>
      <c r="O1125" s="91" t="str">
        <f t="shared" si="123"/>
        <v/>
      </c>
      <c r="P1125" s="91" t="str">
        <f t="shared" si="124"/>
        <v/>
      </c>
      <c r="Q1125" s="91" t="str">
        <f t="shared" si="125"/>
        <v/>
      </c>
      <c r="R1125" s="7" t="str">
        <f t="shared" si="126"/>
        <v/>
      </c>
    </row>
    <row r="1126" spans="3:18" ht="18.75" x14ac:dyDescent="0.25">
      <c r="C1126" s="22"/>
      <c r="I1126" s="125">
        <f t="shared" si="120"/>
        <v>0</v>
      </c>
      <c r="L1126" s="112">
        <f t="shared" si="121"/>
        <v>0</v>
      </c>
      <c r="N1126" s="5" t="str">
        <f t="shared" si="122"/>
        <v/>
      </c>
      <c r="O1126" s="91" t="str">
        <f t="shared" si="123"/>
        <v/>
      </c>
      <c r="P1126" s="91" t="str">
        <f t="shared" si="124"/>
        <v/>
      </c>
      <c r="Q1126" s="91" t="str">
        <f t="shared" si="125"/>
        <v/>
      </c>
      <c r="R1126" s="7" t="str">
        <f t="shared" si="126"/>
        <v/>
      </c>
    </row>
    <row r="1127" spans="3:18" ht="18.75" x14ac:dyDescent="0.25">
      <c r="C1127" s="22"/>
      <c r="I1127" s="125">
        <f t="shared" si="120"/>
        <v>0</v>
      </c>
      <c r="L1127" s="112">
        <f t="shared" si="121"/>
        <v>0</v>
      </c>
      <c r="N1127" s="5" t="str">
        <f t="shared" si="122"/>
        <v/>
      </c>
      <c r="O1127" s="91" t="str">
        <f t="shared" si="123"/>
        <v/>
      </c>
      <c r="P1127" s="91" t="str">
        <f t="shared" si="124"/>
        <v/>
      </c>
      <c r="Q1127" s="91" t="str">
        <f t="shared" si="125"/>
        <v/>
      </c>
      <c r="R1127" s="7" t="str">
        <f t="shared" si="126"/>
        <v/>
      </c>
    </row>
    <row r="1128" spans="3:18" ht="18.75" x14ac:dyDescent="0.25">
      <c r="C1128" s="22"/>
      <c r="I1128" s="125">
        <f t="shared" ref="I1128:I1191" si="127">IFERROR((G1128*F1128)-H1128,"")</f>
        <v>0</v>
      </c>
      <c r="L1128" s="112">
        <f t="shared" si="121"/>
        <v>0</v>
      </c>
      <c r="N1128" s="5" t="str">
        <f t="shared" si="122"/>
        <v/>
      </c>
      <c r="O1128" s="91" t="str">
        <f t="shared" si="123"/>
        <v/>
      </c>
      <c r="P1128" s="91" t="str">
        <f t="shared" si="124"/>
        <v/>
      </c>
      <c r="Q1128" s="91" t="str">
        <f t="shared" si="125"/>
        <v/>
      </c>
      <c r="R1128" s="7" t="str">
        <f t="shared" si="126"/>
        <v/>
      </c>
    </row>
    <row r="1129" spans="3:18" ht="18.75" x14ac:dyDescent="0.25">
      <c r="C1129" s="22"/>
      <c r="I1129" s="125">
        <f t="shared" si="127"/>
        <v>0</v>
      </c>
      <c r="L1129" s="112">
        <f t="shared" ref="L1129:L1192" si="128">SUM(J1129,K1129/10,H1129)</f>
        <v>0</v>
      </c>
      <c r="N1129" s="5" t="str">
        <f t="shared" si="122"/>
        <v/>
      </c>
      <c r="O1129" s="91" t="str">
        <f t="shared" si="123"/>
        <v/>
      </c>
      <c r="P1129" s="91" t="str">
        <f t="shared" si="124"/>
        <v/>
      </c>
      <c r="Q1129" s="91" t="str">
        <f t="shared" si="125"/>
        <v/>
      </c>
      <c r="R1129" s="7" t="str">
        <f t="shared" si="126"/>
        <v/>
      </c>
    </row>
    <row r="1130" spans="3:18" ht="18.75" x14ac:dyDescent="0.25">
      <c r="C1130" s="22"/>
      <c r="I1130" s="125">
        <f t="shared" si="127"/>
        <v>0</v>
      </c>
      <c r="L1130" s="112">
        <f t="shared" si="128"/>
        <v>0</v>
      </c>
      <c r="N1130" s="5" t="str">
        <f t="shared" si="122"/>
        <v/>
      </c>
      <c r="O1130" s="91" t="str">
        <f t="shared" si="123"/>
        <v/>
      </c>
      <c r="P1130" s="91" t="str">
        <f t="shared" si="124"/>
        <v/>
      </c>
      <c r="Q1130" s="91" t="str">
        <f t="shared" si="125"/>
        <v/>
      </c>
      <c r="R1130" s="7" t="str">
        <f t="shared" si="126"/>
        <v/>
      </c>
    </row>
    <row r="1131" spans="3:18" ht="18.75" x14ac:dyDescent="0.25">
      <c r="C1131" s="22"/>
      <c r="I1131" s="125">
        <f t="shared" si="127"/>
        <v>0</v>
      </c>
      <c r="L1131" s="112">
        <f t="shared" si="128"/>
        <v>0</v>
      </c>
      <c r="N1131" s="5" t="str">
        <f t="shared" si="122"/>
        <v/>
      </c>
      <c r="O1131" s="91" t="str">
        <f t="shared" si="123"/>
        <v/>
      </c>
      <c r="P1131" s="91" t="str">
        <f t="shared" si="124"/>
        <v/>
      </c>
      <c r="Q1131" s="91" t="str">
        <f t="shared" si="125"/>
        <v/>
      </c>
      <c r="R1131" s="7" t="str">
        <f t="shared" si="126"/>
        <v/>
      </c>
    </row>
    <row r="1132" spans="3:18" ht="18.75" x14ac:dyDescent="0.25">
      <c r="C1132" s="22"/>
      <c r="I1132" s="125">
        <f t="shared" si="127"/>
        <v>0</v>
      </c>
      <c r="L1132" s="112">
        <f t="shared" si="128"/>
        <v>0</v>
      </c>
      <c r="N1132" s="5" t="str">
        <f t="shared" si="122"/>
        <v/>
      </c>
      <c r="O1132" s="91" t="str">
        <f t="shared" si="123"/>
        <v/>
      </c>
      <c r="P1132" s="91" t="str">
        <f t="shared" si="124"/>
        <v/>
      </c>
      <c r="Q1132" s="91" t="str">
        <f t="shared" si="125"/>
        <v/>
      </c>
      <c r="R1132" s="7" t="str">
        <f t="shared" si="126"/>
        <v/>
      </c>
    </row>
    <row r="1133" spans="3:18" ht="18.75" x14ac:dyDescent="0.25">
      <c r="C1133" s="22"/>
      <c r="I1133" s="125">
        <f t="shared" si="127"/>
        <v>0</v>
      </c>
      <c r="L1133" s="112">
        <f t="shared" si="128"/>
        <v>0</v>
      </c>
      <c r="N1133" s="5" t="str">
        <f t="shared" si="122"/>
        <v/>
      </c>
      <c r="O1133" s="91" t="str">
        <f t="shared" si="123"/>
        <v/>
      </c>
      <c r="P1133" s="91" t="str">
        <f t="shared" si="124"/>
        <v/>
      </c>
      <c r="Q1133" s="91" t="str">
        <f t="shared" si="125"/>
        <v/>
      </c>
      <c r="R1133" s="7" t="str">
        <f t="shared" si="126"/>
        <v/>
      </c>
    </row>
    <row r="1134" spans="3:18" ht="18.75" x14ac:dyDescent="0.25">
      <c r="C1134" s="22"/>
      <c r="I1134" s="125">
        <f t="shared" si="127"/>
        <v>0</v>
      </c>
      <c r="L1134" s="112">
        <f t="shared" si="128"/>
        <v>0</v>
      </c>
      <c r="N1134" s="5" t="str">
        <f t="shared" si="122"/>
        <v/>
      </c>
      <c r="O1134" s="91" t="str">
        <f t="shared" si="123"/>
        <v/>
      </c>
      <c r="P1134" s="91" t="str">
        <f t="shared" si="124"/>
        <v/>
      </c>
      <c r="Q1134" s="91" t="str">
        <f t="shared" si="125"/>
        <v/>
      </c>
      <c r="R1134" s="7" t="str">
        <f t="shared" si="126"/>
        <v/>
      </c>
    </row>
    <row r="1135" spans="3:18" ht="18.75" x14ac:dyDescent="0.25">
      <c r="C1135" s="22"/>
      <c r="I1135" s="125">
        <f t="shared" si="127"/>
        <v>0</v>
      </c>
      <c r="L1135" s="112">
        <f t="shared" si="128"/>
        <v>0</v>
      </c>
      <c r="N1135" s="5" t="str">
        <f t="shared" si="122"/>
        <v/>
      </c>
      <c r="O1135" s="91" t="str">
        <f t="shared" si="123"/>
        <v/>
      </c>
      <c r="P1135" s="91" t="str">
        <f t="shared" si="124"/>
        <v/>
      </c>
      <c r="Q1135" s="91" t="str">
        <f t="shared" si="125"/>
        <v/>
      </c>
      <c r="R1135" s="7" t="str">
        <f t="shared" si="126"/>
        <v/>
      </c>
    </row>
    <row r="1136" spans="3:18" ht="18.75" x14ac:dyDescent="0.25">
      <c r="C1136" s="22"/>
      <c r="I1136" s="125">
        <f t="shared" si="127"/>
        <v>0</v>
      </c>
      <c r="L1136" s="112">
        <f t="shared" si="128"/>
        <v>0</v>
      </c>
      <c r="N1136" s="5" t="str">
        <f t="shared" si="122"/>
        <v/>
      </c>
      <c r="O1136" s="91" t="str">
        <f t="shared" si="123"/>
        <v/>
      </c>
      <c r="P1136" s="91" t="str">
        <f t="shared" si="124"/>
        <v/>
      </c>
      <c r="Q1136" s="91" t="str">
        <f t="shared" si="125"/>
        <v/>
      </c>
      <c r="R1136" s="7" t="str">
        <f t="shared" si="126"/>
        <v/>
      </c>
    </row>
    <row r="1137" spans="3:18" ht="18.75" x14ac:dyDescent="0.25">
      <c r="C1137" s="22"/>
      <c r="I1137" s="125">
        <f t="shared" si="127"/>
        <v>0</v>
      </c>
      <c r="L1137" s="112">
        <f t="shared" si="128"/>
        <v>0</v>
      </c>
      <c r="N1137" s="5" t="str">
        <f t="shared" si="122"/>
        <v/>
      </c>
      <c r="O1137" s="91" t="str">
        <f t="shared" si="123"/>
        <v/>
      </c>
      <c r="P1137" s="91" t="str">
        <f t="shared" si="124"/>
        <v/>
      </c>
      <c r="Q1137" s="91" t="str">
        <f t="shared" si="125"/>
        <v/>
      </c>
      <c r="R1137" s="7" t="str">
        <f t="shared" si="126"/>
        <v/>
      </c>
    </row>
    <row r="1138" spans="3:18" ht="18.75" x14ac:dyDescent="0.25">
      <c r="C1138" s="22"/>
      <c r="I1138" s="125">
        <f t="shared" si="127"/>
        <v>0</v>
      </c>
      <c r="L1138" s="112">
        <f t="shared" si="128"/>
        <v>0</v>
      </c>
      <c r="N1138" s="5" t="str">
        <f t="shared" si="122"/>
        <v/>
      </c>
      <c r="O1138" s="91" t="str">
        <f t="shared" si="123"/>
        <v/>
      </c>
      <c r="P1138" s="91" t="str">
        <f t="shared" si="124"/>
        <v/>
      </c>
      <c r="Q1138" s="91" t="str">
        <f t="shared" si="125"/>
        <v/>
      </c>
      <c r="R1138" s="7" t="str">
        <f t="shared" si="126"/>
        <v/>
      </c>
    </row>
    <row r="1139" spans="3:18" ht="18.75" x14ac:dyDescent="0.25">
      <c r="C1139" s="22"/>
      <c r="I1139" s="125">
        <f t="shared" si="127"/>
        <v>0</v>
      </c>
      <c r="L1139" s="112">
        <f t="shared" si="128"/>
        <v>0</v>
      </c>
      <c r="N1139" s="5" t="str">
        <f t="shared" si="122"/>
        <v/>
      </c>
      <c r="O1139" s="91" t="str">
        <f t="shared" si="123"/>
        <v/>
      </c>
      <c r="P1139" s="91" t="str">
        <f t="shared" si="124"/>
        <v/>
      </c>
      <c r="Q1139" s="91" t="str">
        <f t="shared" si="125"/>
        <v/>
      </c>
      <c r="R1139" s="7" t="str">
        <f t="shared" si="126"/>
        <v/>
      </c>
    </row>
    <row r="1140" spans="3:18" ht="18.75" x14ac:dyDescent="0.25">
      <c r="C1140" s="22"/>
      <c r="I1140" s="125">
        <f t="shared" si="127"/>
        <v>0</v>
      </c>
      <c r="L1140" s="112">
        <f t="shared" si="128"/>
        <v>0</v>
      </c>
      <c r="N1140" s="5" t="str">
        <f t="shared" si="122"/>
        <v/>
      </c>
      <c r="O1140" s="91" t="str">
        <f t="shared" si="123"/>
        <v/>
      </c>
      <c r="P1140" s="91" t="str">
        <f t="shared" si="124"/>
        <v/>
      </c>
      <c r="Q1140" s="91" t="str">
        <f t="shared" si="125"/>
        <v/>
      </c>
      <c r="R1140" s="7" t="str">
        <f t="shared" si="126"/>
        <v/>
      </c>
    </row>
    <row r="1141" spans="3:18" ht="18.75" x14ac:dyDescent="0.25">
      <c r="C1141" s="22"/>
      <c r="I1141" s="125">
        <f t="shared" si="127"/>
        <v>0</v>
      </c>
      <c r="L1141" s="112">
        <f t="shared" si="128"/>
        <v>0</v>
      </c>
      <c r="N1141" s="5" t="str">
        <f t="shared" si="122"/>
        <v/>
      </c>
      <c r="O1141" s="91" t="str">
        <f t="shared" si="123"/>
        <v/>
      </c>
      <c r="P1141" s="91" t="str">
        <f t="shared" si="124"/>
        <v/>
      </c>
      <c r="Q1141" s="91" t="str">
        <f t="shared" si="125"/>
        <v/>
      </c>
      <c r="R1141" s="7" t="str">
        <f t="shared" si="126"/>
        <v/>
      </c>
    </row>
    <row r="1142" spans="3:18" ht="18.75" x14ac:dyDescent="0.25">
      <c r="C1142" s="22"/>
      <c r="I1142" s="125">
        <f t="shared" si="127"/>
        <v>0</v>
      </c>
      <c r="L1142" s="112">
        <f t="shared" si="128"/>
        <v>0</v>
      </c>
      <c r="N1142" s="5" t="str">
        <f t="shared" si="122"/>
        <v/>
      </c>
      <c r="O1142" s="91" t="str">
        <f t="shared" si="123"/>
        <v/>
      </c>
      <c r="P1142" s="91" t="str">
        <f t="shared" si="124"/>
        <v/>
      </c>
      <c r="Q1142" s="91" t="str">
        <f t="shared" si="125"/>
        <v/>
      </c>
      <c r="R1142" s="7" t="str">
        <f t="shared" si="126"/>
        <v/>
      </c>
    </row>
    <row r="1143" spans="3:18" ht="18.75" x14ac:dyDescent="0.25">
      <c r="C1143" s="22"/>
      <c r="I1143" s="125">
        <f t="shared" si="127"/>
        <v>0</v>
      </c>
      <c r="L1143" s="112">
        <f t="shared" si="128"/>
        <v>0</v>
      </c>
      <c r="N1143" s="5" t="str">
        <f t="shared" si="122"/>
        <v/>
      </c>
      <c r="O1143" s="91" t="str">
        <f t="shared" si="123"/>
        <v/>
      </c>
      <c r="P1143" s="91" t="str">
        <f t="shared" si="124"/>
        <v/>
      </c>
      <c r="Q1143" s="91" t="str">
        <f t="shared" si="125"/>
        <v/>
      </c>
      <c r="R1143" s="7" t="str">
        <f t="shared" si="126"/>
        <v/>
      </c>
    </row>
    <row r="1144" spans="3:18" ht="18.75" x14ac:dyDescent="0.25">
      <c r="C1144" s="22"/>
      <c r="I1144" s="125">
        <f t="shared" si="127"/>
        <v>0</v>
      </c>
      <c r="L1144" s="112">
        <f t="shared" si="128"/>
        <v>0</v>
      </c>
      <c r="N1144" s="5" t="str">
        <f t="shared" si="122"/>
        <v/>
      </c>
      <c r="O1144" s="91" t="str">
        <f t="shared" si="123"/>
        <v/>
      </c>
      <c r="P1144" s="91" t="str">
        <f t="shared" si="124"/>
        <v/>
      </c>
      <c r="Q1144" s="91" t="str">
        <f t="shared" si="125"/>
        <v/>
      </c>
      <c r="R1144" s="7" t="str">
        <f t="shared" si="126"/>
        <v/>
      </c>
    </row>
    <row r="1145" spans="3:18" ht="18.75" x14ac:dyDescent="0.25">
      <c r="C1145" s="22"/>
      <c r="I1145" s="125">
        <f t="shared" si="127"/>
        <v>0</v>
      </c>
      <c r="L1145" s="112">
        <f t="shared" si="128"/>
        <v>0</v>
      </c>
      <c r="N1145" s="5" t="str">
        <f t="shared" si="122"/>
        <v/>
      </c>
      <c r="O1145" s="91" t="str">
        <f t="shared" si="123"/>
        <v/>
      </c>
      <c r="P1145" s="91" t="str">
        <f t="shared" si="124"/>
        <v/>
      </c>
      <c r="Q1145" s="91" t="str">
        <f t="shared" si="125"/>
        <v/>
      </c>
      <c r="R1145" s="7" t="str">
        <f t="shared" si="126"/>
        <v/>
      </c>
    </row>
    <row r="1146" spans="3:18" ht="18.75" x14ac:dyDescent="0.25">
      <c r="C1146" s="22"/>
      <c r="I1146" s="125">
        <f t="shared" si="127"/>
        <v>0</v>
      </c>
      <c r="L1146" s="112">
        <f t="shared" si="128"/>
        <v>0</v>
      </c>
      <c r="N1146" s="5" t="str">
        <f t="shared" si="122"/>
        <v/>
      </c>
      <c r="O1146" s="91" t="str">
        <f t="shared" si="123"/>
        <v/>
      </c>
      <c r="P1146" s="91" t="str">
        <f t="shared" si="124"/>
        <v/>
      </c>
      <c r="Q1146" s="91" t="str">
        <f t="shared" si="125"/>
        <v/>
      </c>
      <c r="R1146" s="7" t="str">
        <f t="shared" si="126"/>
        <v/>
      </c>
    </row>
    <row r="1147" spans="3:18" ht="18.75" x14ac:dyDescent="0.25">
      <c r="C1147" s="22"/>
      <c r="I1147" s="125">
        <f t="shared" si="127"/>
        <v>0</v>
      </c>
      <c r="L1147" s="112">
        <f t="shared" si="128"/>
        <v>0</v>
      </c>
      <c r="N1147" s="5" t="str">
        <f t="shared" si="122"/>
        <v/>
      </c>
      <c r="O1147" s="91" t="str">
        <f t="shared" si="123"/>
        <v/>
      </c>
      <c r="P1147" s="91" t="str">
        <f t="shared" si="124"/>
        <v/>
      </c>
      <c r="Q1147" s="91" t="str">
        <f t="shared" si="125"/>
        <v/>
      </c>
      <c r="R1147" s="7" t="str">
        <f t="shared" si="126"/>
        <v/>
      </c>
    </row>
    <row r="1148" spans="3:18" ht="18.75" x14ac:dyDescent="0.25">
      <c r="C1148" s="22"/>
      <c r="I1148" s="125">
        <f t="shared" si="127"/>
        <v>0</v>
      </c>
      <c r="L1148" s="112">
        <f t="shared" si="128"/>
        <v>0</v>
      </c>
      <c r="N1148" s="5" t="str">
        <f t="shared" si="122"/>
        <v/>
      </c>
      <c r="O1148" s="91" t="str">
        <f t="shared" si="123"/>
        <v/>
      </c>
      <c r="P1148" s="91" t="str">
        <f t="shared" si="124"/>
        <v/>
      </c>
      <c r="Q1148" s="91" t="str">
        <f t="shared" si="125"/>
        <v/>
      </c>
      <c r="R1148" s="7" t="str">
        <f t="shared" si="126"/>
        <v/>
      </c>
    </row>
    <row r="1149" spans="3:18" ht="18.75" x14ac:dyDescent="0.25">
      <c r="C1149" s="22"/>
      <c r="I1149" s="125">
        <f t="shared" si="127"/>
        <v>0</v>
      </c>
      <c r="L1149" s="112">
        <f t="shared" si="128"/>
        <v>0</v>
      </c>
      <c r="N1149" s="5" t="str">
        <f t="shared" si="122"/>
        <v/>
      </c>
      <c r="O1149" s="91" t="str">
        <f t="shared" si="123"/>
        <v/>
      </c>
      <c r="P1149" s="91" t="str">
        <f t="shared" si="124"/>
        <v/>
      </c>
      <c r="Q1149" s="91" t="str">
        <f t="shared" si="125"/>
        <v/>
      </c>
      <c r="R1149" s="7" t="str">
        <f t="shared" si="126"/>
        <v/>
      </c>
    </row>
    <row r="1150" spans="3:18" ht="18.75" x14ac:dyDescent="0.25">
      <c r="C1150" s="22"/>
      <c r="I1150" s="125">
        <f t="shared" si="127"/>
        <v>0</v>
      </c>
      <c r="L1150" s="112">
        <f t="shared" si="128"/>
        <v>0</v>
      </c>
      <c r="N1150" s="5" t="str">
        <f t="shared" si="122"/>
        <v/>
      </c>
      <c r="O1150" s="91" t="str">
        <f t="shared" si="123"/>
        <v/>
      </c>
      <c r="P1150" s="91" t="str">
        <f t="shared" si="124"/>
        <v/>
      </c>
      <c r="Q1150" s="91" t="str">
        <f t="shared" si="125"/>
        <v/>
      </c>
      <c r="R1150" s="7" t="str">
        <f t="shared" si="126"/>
        <v/>
      </c>
    </row>
    <row r="1151" spans="3:18" ht="18.75" x14ac:dyDescent="0.25">
      <c r="C1151" s="22"/>
      <c r="I1151" s="125">
        <f t="shared" si="127"/>
        <v>0</v>
      </c>
      <c r="L1151" s="112">
        <f t="shared" si="128"/>
        <v>0</v>
      </c>
      <c r="N1151" s="5" t="str">
        <f t="shared" si="122"/>
        <v/>
      </c>
      <c r="O1151" s="91" t="str">
        <f t="shared" si="123"/>
        <v/>
      </c>
      <c r="P1151" s="91" t="str">
        <f t="shared" si="124"/>
        <v/>
      </c>
      <c r="Q1151" s="91" t="str">
        <f t="shared" si="125"/>
        <v/>
      </c>
      <c r="R1151" s="7" t="str">
        <f t="shared" si="126"/>
        <v/>
      </c>
    </row>
    <row r="1152" spans="3:18" ht="18.75" x14ac:dyDescent="0.25">
      <c r="C1152" s="22"/>
      <c r="I1152" s="125">
        <f t="shared" si="127"/>
        <v>0</v>
      </c>
      <c r="L1152" s="112">
        <f t="shared" si="128"/>
        <v>0</v>
      </c>
      <c r="N1152" s="5" t="str">
        <f t="shared" si="122"/>
        <v/>
      </c>
      <c r="O1152" s="91" t="str">
        <f t="shared" si="123"/>
        <v/>
      </c>
      <c r="P1152" s="91" t="str">
        <f t="shared" si="124"/>
        <v/>
      </c>
      <c r="Q1152" s="91" t="str">
        <f t="shared" si="125"/>
        <v/>
      </c>
      <c r="R1152" s="7" t="str">
        <f t="shared" si="126"/>
        <v/>
      </c>
    </row>
    <row r="1153" spans="3:18" ht="18.75" x14ac:dyDescent="0.25">
      <c r="C1153" s="22"/>
      <c r="I1153" s="125">
        <f t="shared" si="127"/>
        <v>0</v>
      </c>
      <c r="L1153" s="112">
        <f t="shared" si="128"/>
        <v>0</v>
      </c>
      <c r="N1153" s="5" t="str">
        <f t="shared" si="122"/>
        <v/>
      </c>
      <c r="O1153" s="91" t="str">
        <f t="shared" si="123"/>
        <v/>
      </c>
      <c r="P1153" s="91" t="str">
        <f t="shared" si="124"/>
        <v/>
      </c>
      <c r="Q1153" s="91" t="str">
        <f t="shared" si="125"/>
        <v/>
      </c>
      <c r="R1153" s="7" t="str">
        <f t="shared" si="126"/>
        <v/>
      </c>
    </row>
    <row r="1154" spans="3:18" ht="18.75" x14ac:dyDescent="0.25">
      <c r="C1154" s="22"/>
      <c r="I1154" s="125">
        <f t="shared" si="127"/>
        <v>0</v>
      </c>
      <c r="L1154" s="112">
        <f t="shared" si="128"/>
        <v>0</v>
      </c>
      <c r="N1154" s="5" t="str">
        <f t="shared" ref="N1154:N1217" si="129">IFERROR(VLOOKUP(M1154,Ctable,2,0),"")</f>
        <v/>
      </c>
      <c r="O1154" s="91" t="str">
        <f t="shared" ref="O1154:O1217" si="130">IFERROR(VLOOKUP(M1154,Ctable,3,0),"")</f>
        <v/>
      </c>
      <c r="P1154" s="91" t="str">
        <f t="shared" ref="P1154:P1217" si="131">IFERROR(VLOOKUP(M1154,Ctable,6,0),"")</f>
        <v/>
      </c>
      <c r="Q1154" s="91" t="str">
        <f t="shared" ref="Q1154:Q1217" si="132">IFERROR(VLOOKUP(M1154,Ctable,7,0),"")</f>
        <v/>
      </c>
      <c r="R1154" s="7" t="str">
        <f t="shared" ref="R1154:R1217" si="133">IFERROR(VLOOKUP(M1154,Ctable,4,0),"")</f>
        <v/>
      </c>
    </row>
    <row r="1155" spans="3:18" ht="18.75" x14ac:dyDescent="0.25">
      <c r="C1155" s="22"/>
      <c r="I1155" s="125">
        <f t="shared" si="127"/>
        <v>0</v>
      </c>
      <c r="L1155" s="112">
        <f t="shared" si="128"/>
        <v>0</v>
      </c>
      <c r="N1155" s="5" t="str">
        <f t="shared" si="129"/>
        <v/>
      </c>
      <c r="O1155" s="91" t="str">
        <f t="shared" si="130"/>
        <v/>
      </c>
      <c r="P1155" s="91" t="str">
        <f t="shared" si="131"/>
        <v/>
      </c>
      <c r="Q1155" s="91" t="str">
        <f t="shared" si="132"/>
        <v/>
      </c>
      <c r="R1155" s="7" t="str">
        <f t="shared" si="133"/>
        <v/>
      </c>
    </row>
    <row r="1156" spans="3:18" ht="18.75" x14ac:dyDescent="0.25">
      <c r="C1156" s="22"/>
      <c r="I1156" s="125">
        <f t="shared" si="127"/>
        <v>0</v>
      </c>
      <c r="L1156" s="112">
        <f t="shared" si="128"/>
        <v>0</v>
      </c>
      <c r="N1156" s="5" t="str">
        <f t="shared" si="129"/>
        <v/>
      </c>
      <c r="O1156" s="91" t="str">
        <f t="shared" si="130"/>
        <v/>
      </c>
      <c r="P1156" s="91" t="str">
        <f t="shared" si="131"/>
        <v/>
      </c>
      <c r="Q1156" s="91" t="str">
        <f t="shared" si="132"/>
        <v/>
      </c>
      <c r="R1156" s="7" t="str">
        <f t="shared" si="133"/>
        <v/>
      </c>
    </row>
    <row r="1157" spans="3:18" ht="18.75" x14ac:dyDescent="0.25">
      <c r="C1157" s="22"/>
      <c r="I1157" s="125">
        <f t="shared" si="127"/>
        <v>0</v>
      </c>
      <c r="L1157" s="112">
        <f t="shared" si="128"/>
        <v>0</v>
      </c>
      <c r="N1157" s="5" t="str">
        <f t="shared" si="129"/>
        <v/>
      </c>
      <c r="O1157" s="91" t="str">
        <f t="shared" si="130"/>
        <v/>
      </c>
      <c r="P1157" s="91" t="str">
        <f t="shared" si="131"/>
        <v/>
      </c>
      <c r="Q1157" s="91" t="str">
        <f t="shared" si="132"/>
        <v/>
      </c>
      <c r="R1157" s="7" t="str">
        <f t="shared" si="133"/>
        <v/>
      </c>
    </row>
    <row r="1158" spans="3:18" ht="18.75" x14ac:dyDescent="0.25">
      <c r="C1158" s="22"/>
      <c r="I1158" s="125">
        <f t="shared" si="127"/>
        <v>0</v>
      </c>
      <c r="L1158" s="112">
        <f t="shared" si="128"/>
        <v>0</v>
      </c>
      <c r="N1158" s="5" t="str">
        <f t="shared" si="129"/>
        <v/>
      </c>
      <c r="O1158" s="91" t="str">
        <f t="shared" si="130"/>
        <v/>
      </c>
      <c r="P1158" s="91" t="str">
        <f t="shared" si="131"/>
        <v/>
      </c>
      <c r="Q1158" s="91" t="str">
        <f t="shared" si="132"/>
        <v/>
      </c>
      <c r="R1158" s="7" t="str">
        <f t="shared" si="133"/>
        <v/>
      </c>
    </row>
    <row r="1159" spans="3:18" ht="18.75" x14ac:dyDescent="0.25">
      <c r="C1159" s="22"/>
      <c r="I1159" s="125">
        <f t="shared" si="127"/>
        <v>0</v>
      </c>
      <c r="L1159" s="112">
        <f t="shared" si="128"/>
        <v>0</v>
      </c>
      <c r="N1159" s="5" t="str">
        <f t="shared" si="129"/>
        <v/>
      </c>
      <c r="O1159" s="91" t="str">
        <f t="shared" si="130"/>
        <v/>
      </c>
      <c r="P1159" s="91" t="str">
        <f t="shared" si="131"/>
        <v/>
      </c>
      <c r="Q1159" s="91" t="str">
        <f t="shared" si="132"/>
        <v/>
      </c>
      <c r="R1159" s="7" t="str">
        <f t="shared" si="133"/>
        <v/>
      </c>
    </row>
    <row r="1160" spans="3:18" ht="18.75" x14ac:dyDescent="0.25">
      <c r="C1160" s="22"/>
      <c r="I1160" s="125">
        <f t="shared" si="127"/>
        <v>0</v>
      </c>
      <c r="L1160" s="112">
        <f t="shared" si="128"/>
        <v>0</v>
      </c>
      <c r="N1160" s="5" t="str">
        <f t="shared" si="129"/>
        <v/>
      </c>
      <c r="O1160" s="91" t="str">
        <f t="shared" si="130"/>
        <v/>
      </c>
      <c r="P1160" s="91" t="str">
        <f t="shared" si="131"/>
        <v/>
      </c>
      <c r="Q1160" s="91" t="str">
        <f t="shared" si="132"/>
        <v/>
      </c>
      <c r="R1160" s="7" t="str">
        <f t="shared" si="133"/>
        <v/>
      </c>
    </row>
    <row r="1161" spans="3:18" ht="18.75" x14ac:dyDescent="0.25">
      <c r="C1161" s="22"/>
      <c r="I1161" s="125">
        <f t="shared" si="127"/>
        <v>0</v>
      </c>
      <c r="L1161" s="112">
        <f t="shared" si="128"/>
        <v>0</v>
      </c>
      <c r="N1161" s="5" t="str">
        <f t="shared" si="129"/>
        <v/>
      </c>
      <c r="O1161" s="91" t="str">
        <f t="shared" si="130"/>
        <v/>
      </c>
      <c r="P1161" s="91" t="str">
        <f t="shared" si="131"/>
        <v/>
      </c>
      <c r="Q1161" s="91" t="str">
        <f t="shared" si="132"/>
        <v/>
      </c>
      <c r="R1161" s="7" t="str">
        <f t="shared" si="133"/>
        <v/>
      </c>
    </row>
    <row r="1162" spans="3:18" ht="18.75" x14ac:dyDescent="0.25">
      <c r="C1162" s="22"/>
      <c r="I1162" s="125">
        <f t="shared" si="127"/>
        <v>0</v>
      </c>
      <c r="L1162" s="112">
        <f t="shared" si="128"/>
        <v>0</v>
      </c>
      <c r="N1162" s="5" t="str">
        <f t="shared" si="129"/>
        <v/>
      </c>
      <c r="O1162" s="91" t="str">
        <f t="shared" si="130"/>
        <v/>
      </c>
      <c r="P1162" s="91" t="str">
        <f t="shared" si="131"/>
        <v/>
      </c>
      <c r="Q1162" s="91" t="str">
        <f t="shared" si="132"/>
        <v/>
      </c>
      <c r="R1162" s="7" t="str">
        <f t="shared" si="133"/>
        <v/>
      </c>
    </row>
    <row r="1163" spans="3:18" ht="18.75" x14ac:dyDescent="0.25">
      <c r="C1163" s="22"/>
      <c r="I1163" s="125">
        <f t="shared" si="127"/>
        <v>0</v>
      </c>
      <c r="L1163" s="112">
        <f t="shared" si="128"/>
        <v>0</v>
      </c>
      <c r="N1163" s="5" t="str">
        <f t="shared" si="129"/>
        <v/>
      </c>
      <c r="O1163" s="91" t="str">
        <f t="shared" si="130"/>
        <v/>
      </c>
      <c r="P1163" s="91" t="str">
        <f t="shared" si="131"/>
        <v/>
      </c>
      <c r="Q1163" s="91" t="str">
        <f t="shared" si="132"/>
        <v/>
      </c>
      <c r="R1163" s="7" t="str">
        <f t="shared" si="133"/>
        <v/>
      </c>
    </row>
    <row r="1164" spans="3:18" ht="18.75" x14ac:dyDescent="0.25">
      <c r="C1164" s="22"/>
      <c r="I1164" s="125">
        <f t="shared" si="127"/>
        <v>0</v>
      </c>
      <c r="L1164" s="112">
        <f t="shared" si="128"/>
        <v>0</v>
      </c>
      <c r="N1164" s="5" t="str">
        <f t="shared" si="129"/>
        <v/>
      </c>
      <c r="O1164" s="91" t="str">
        <f t="shared" si="130"/>
        <v/>
      </c>
      <c r="P1164" s="91" t="str">
        <f t="shared" si="131"/>
        <v/>
      </c>
      <c r="Q1164" s="91" t="str">
        <f t="shared" si="132"/>
        <v/>
      </c>
      <c r="R1164" s="7" t="str">
        <f t="shared" si="133"/>
        <v/>
      </c>
    </row>
    <row r="1165" spans="3:18" ht="18.75" x14ac:dyDescent="0.25">
      <c r="C1165" s="22"/>
      <c r="I1165" s="125">
        <f t="shared" si="127"/>
        <v>0</v>
      </c>
      <c r="L1165" s="112">
        <f t="shared" si="128"/>
        <v>0</v>
      </c>
      <c r="N1165" s="5" t="str">
        <f t="shared" si="129"/>
        <v/>
      </c>
      <c r="O1165" s="91" t="str">
        <f t="shared" si="130"/>
        <v/>
      </c>
      <c r="P1165" s="91" t="str">
        <f t="shared" si="131"/>
        <v/>
      </c>
      <c r="Q1165" s="91" t="str">
        <f t="shared" si="132"/>
        <v/>
      </c>
      <c r="R1165" s="7" t="str">
        <f t="shared" si="133"/>
        <v/>
      </c>
    </row>
    <row r="1166" spans="3:18" ht="18.75" x14ac:dyDescent="0.25">
      <c r="C1166" s="22"/>
      <c r="I1166" s="125">
        <f t="shared" si="127"/>
        <v>0</v>
      </c>
      <c r="L1166" s="112">
        <f t="shared" si="128"/>
        <v>0</v>
      </c>
      <c r="N1166" s="5" t="str">
        <f t="shared" si="129"/>
        <v/>
      </c>
      <c r="O1166" s="91" t="str">
        <f t="shared" si="130"/>
        <v/>
      </c>
      <c r="P1166" s="91" t="str">
        <f t="shared" si="131"/>
        <v/>
      </c>
      <c r="Q1166" s="91" t="str">
        <f t="shared" si="132"/>
        <v/>
      </c>
      <c r="R1166" s="7" t="str">
        <f t="shared" si="133"/>
        <v/>
      </c>
    </row>
    <row r="1167" spans="3:18" ht="18.75" x14ac:dyDescent="0.25">
      <c r="C1167" s="22"/>
      <c r="I1167" s="125">
        <f t="shared" si="127"/>
        <v>0</v>
      </c>
      <c r="L1167" s="112">
        <f t="shared" si="128"/>
        <v>0</v>
      </c>
      <c r="N1167" s="5" t="str">
        <f t="shared" si="129"/>
        <v/>
      </c>
      <c r="O1167" s="91" t="str">
        <f t="shared" si="130"/>
        <v/>
      </c>
      <c r="P1167" s="91" t="str">
        <f t="shared" si="131"/>
        <v/>
      </c>
      <c r="Q1167" s="91" t="str">
        <f t="shared" si="132"/>
        <v/>
      </c>
      <c r="R1167" s="7" t="str">
        <f t="shared" si="133"/>
        <v/>
      </c>
    </row>
    <row r="1168" spans="3:18" ht="18.75" x14ac:dyDescent="0.25">
      <c r="C1168" s="22"/>
      <c r="I1168" s="125">
        <f t="shared" si="127"/>
        <v>0</v>
      </c>
      <c r="L1168" s="112">
        <f t="shared" si="128"/>
        <v>0</v>
      </c>
      <c r="N1168" s="5" t="str">
        <f t="shared" si="129"/>
        <v/>
      </c>
      <c r="O1168" s="91" t="str">
        <f t="shared" si="130"/>
        <v/>
      </c>
      <c r="P1168" s="91" t="str">
        <f t="shared" si="131"/>
        <v/>
      </c>
      <c r="Q1168" s="91" t="str">
        <f t="shared" si="132"/>
        <v/>
      </c>
      <c r="R1168" s="7" t="str">
        <f t="shared" si="133"/>
        <v/>
      </c>
    </row>
    <row r="1169" spans="3:18" ht="18.75" x14ac:dyDescent="0.25">
      <c r="C1169" s="22"/>
      <c r="I1169" s="125">
        <f t="shared" si="127"/>
        <v>0</v>
      </c>
      <c r="L1169" s="112">
        <f t="shared" si="128"/>
        <v>0</v>
      </c>
      <c r="N1169" s="5" t="str">
        <f t="shared" si="129"/>
        <v/>
      </c>
      <c r="O1169" s="91" t="str">
        <f t="shared" si="130"/>
        <v/>
      </c>
      <c r="P1169" s="91" t="str">
        <f t="shared" si="131"/>
        <v/>
      </c>
      <c r="Q1169" s="91" t="str">
        <f t="shared" si="132"/>
        <v/>
      </c>
      <c r="R1169" s="7" t="str">
        <f t="shared" si="133"/>
        <v/>
      </c>
    </row>
    <row r="1170" spans="3:18" ht="18.75" x14ac:dyDescent="0.25">
      <c r="C1170" s="22"/>
      <c r="I1170" s="125">
        <f t="shared" si="127"/>
        <v>0</v>
      </c>
      <c r="L1170" s="112">
        <f t="shared" si="128"/>
        <v>0</v>
      </c>
      <c r="N1170" s="5" t="str">
        <f t="shared" si="129"/>
        <v/>
      </c>
      <c r="O1170" s="91" t="str">
        <f t="shared" si="130"/>
        <v/>
      </c>
      <c r="P1170" s="91" t="str">
        <f t="shared" si="131"/>
        <v/>
      </c>
      <c r="Q1170" s="91" t="str">
        <f t="shared" si="132"/>
        <v/>
      </c>
      <c r="R1170" s="7" t="str">
        <f t="shared" si="133"/>
        <v/>
      </c>
    </row>
    <row r="1171" spans="3:18" ht="18.75" x14ac:dyDescent="0.25">
      <c r="C1171" s="22"/>
      <c r="I1171" s="125">
        <f t="shared" si="127"/>
        <v>0</v>
      </c>
      <c r="L1171" s="112">
        <f t="shared" si="128"/>
        <v>0</v>
      </c>
      <c r="N1171" s="5" t="str">
        <f t="shared" si="129"/>
        <v/>
      </c>
      <c r="O1171" s="91" t="str">
        <f t="shared" si="130"/>
        <v/>
      </c>
      <c r="P1171" s="91" t="str">
        <f t="shared" si="131"/>
        <v/>
      </c>
      <c r="Q1171" s="91" t="str">
        <f t="shared" si="132"/>
        <v/>
      </c>
      <c r="R1171" s="7" t="str">
        <f t="shared" si="133"/>
        <v/>
      </c>
    </row>
    <row r="1172" spans="3:18" ht="18.75" x14ac:dyDescent="0.25">
      <c r="C1172" s="22"/>
      <c r="I1172" s="125">
        <f t="shared" si="127"/>
        <v>0</v>
      </c>
      <c r="L1172" s="112">
        <f t="shared" si="128"/>
        <v>0</v>
      </c>
      <c r="N1172" s="5" t="str">
        <f t="shared" si="129"/>
        <v/>
      </c>
      <c r="O1172" s="91" t="str">
        <f t="shared" si="130"/>
        <v/>
      </c>
      <c r="P1172" s="91" t="str">
        <f t="shared" si="131"/>
        <v/>
      </c>
      <c r="Q1172" s="91" t="str">
        <f t="shared" si="132"/>
        <v/>
      </c>
      <c r="R1172" s="7" t="str">
        <f t="shared" si="133"/>
        <v/>
      </c>
    </row>
    <row r="1173" spans="3:18" ht="18.75" x14ac:dyDescent="0.25">
      <c r="C1173" s="22"/>
      <c r="I1173" s="125">
        <f t="shared" si="127"/>
        <v>0</v>
      </c>
      <c r="L1173" s="112">
        <f t="shared" si="128"/>
        <v>0</v>
      </c>
      <c r="N1173" s="5" t="str">
        <f t="shared" si="129"/>
        <v/>
      </c>
      <c r="O1173" s="91" t="str">
        <f t="shared" si="130"/>
        <v/>
      </c>
      <c r="P1173" s="91" t="str">
        <f t="shared" si="131"/>
        <v/>
      </c>
      <c r="Q1173" s="91" t="str">
        <f t="shared" si="132"/>
        <v/>
      </c>
      <c r="R1173" s="7" t="str">
        <f t="shared" si="133"/>
        <v/>
      </c>
    </row>
    <row r="1174" spans="3:18" ht="18.75" x14ac:dyDescent="0.25">
      <c r="C1174" s="22"/>
      <c r="I1174" s="125">
        <f t="shared" si="127"/>
        <v>0</v>
      </c>
      <c r="L1174" s="112">
        <f t="shared" si="128"/>
        <v>0</v>
      </c>
      <c r="N1174" s="5" t="str">
        <f t="shared" si="129"/>
        <v/>
      </c>
      <c r="O1174" s="91" t="str">
        <f t="shared" si="130"/>
        <v/>
      </c>
      <c r="P1174" s="91" t="str">
        <f t="shared" si="131"/>
        <v/>
      </c>
      <c r="Q1174" s="91" t="str">
        <f t="shared" si="132"/>
        <v/>
      </c>
      <c r="R1174" s="7" t="str">
        <f t="shared" si="133"/>
        <v/>
      </c>
    </row>
    <row r="1175" spans="3:18" ht="18.75" x14ac:dyDescent="0.25">
      <c r="C1175" s="22"/>
      <c r="I1175" s="125">
        <f t="shared" si="127"/>
        <v>0</v>
      </c>
      <c r="L1175" s="112">
        <f t="shared" si="128"/>
        <v>0</v>
      </c>
      <c r="N1175" s="5" t="str">
        <f t="shared" si="129"/>
        <v/>
      </c>
      <c r="O1175" s="91" t="str">
        <f t="shared" si="130"/>
        <v/>
      </c>
      <c r="P1175" s="91" t="str">
        <f t="shared" si="131"/>
        <v/>
      </c>
      <c r="Q1175" s="91" t="str">
        <f t="shared" si="132"/>
        <v/>
      </c>
      <c r="R1175" s="7" t="str">
        <f t="shared" si="133"/>
        <v/>
      </c>
    </row>
    <row r="1176" spans="3:18" ht="18.75" x14ac:dyDescent="0.25">
      <c r="C1176" s="22"/>
      <c r="I1176" s="125">
        <f t="shared" si="127"/>
        <v>0</v>
      </c>
      <c r="L1176" s="112">
        <f t="shared" si="128"/>
        <v>0</v>
      </c>
      <c r="N1176" s="5" t="str">
        <f t="shared" si="129"/>
        <v/>
      </c>
      <c r="O1176" s="91" t="str">
        <f t="shared" si="130"/>
        <v/>
      </c>
      <c r="P1176" s="91" t="str">
        <f t="shared" si="131"/>
        <v/>
      </c>
      <c r="Q1176" s="91" t="str">
        <f t="shared" si="132"/>
        <v/>
      </c>
      <c r="R1176" s="7" t="str">
        <f t="shared" si="133"/>
        <v/>
      </c>
    </row>
    <row r="1177" spans="3:18" ht="18.75" x14ac:dyDescent="0.25">
      <c r="C1177" s="22"/>
      <c r="I1177" s="125">
        <f t="shared" si="127"/>
        <v>0</v>
      </c>
      <c r="L1177" s="112">
        <f t="shared" si="128"/>
        <v>0</v>
      </c>
      <c r="N1177" s="5" t="str">
        <f t="shared" si="129"/>
        <v/>
      </c>
      <c r="O1177" s="91" t="str">
        <f t="shared" si="130"/>
        <v/>
      </c>
      <c r="P1177" s="91" t="str">
        <f t="shared" si="131"/>
        <v/>
      </c>
      <c r="Q1177" s="91" t="str">
        <f t="shared" si="132"/>
        <v/>
      </c>
      <c r="R1177" s="7" t="str">
        <f t="shared" si="133"/>
        <v/>
      </c>
    </row>
    <row r="1178" spans="3:18" ht="18.75" x14ac:dyDescent="0.25">
      <c r="C1178" s="22"/>
      <c r="I1178" s="125">
        <f t="shared" si="127"/>
        <v>0</v>
      </c>
      <c r="L1178" s="112">
        <f t="shared" si="128"/>
        <v>0</v>
      </c>
      <c r="N1178" s="5" t="str">
        <f t="shared" si="129"/>
        <v/>
      </c>
      <c r="O1178" s="91" t="str">
        <f t="shared" si="130"/>
        <v/>
      </c>
      <c r="P1178" s="91" t="str">
        <f t="shared" si="131"/>
        <v/>
      </c>
      <c r="Q1178" s="91" t="str">
        <f t="shared" si="132"/>
        <v/>
      </c>
      <c r="R1178" s="7" t="str">
        <f t="shared" si="133"/>
        <v/>
      </c>
    </row>
    <row r="1179" spans="3:18" ht="18.75" x14ac:dyDescent="0.25">
      <c r="C1179" s="22"/>
      <c r="I1179" s="125">
        <f t="shared" si="127"/>
        <v>0</v>
      </c>
      <c r="L1179" s="112">
        <f t="shared" si="128"/>
        <v>0</v>
      </c>
      <c r="N1179" s="5" t="str">
        <f t="shared" si="129"/>
        <v/>
      </c>
      <c r="O1179" s="91" t="str">
        <f t="shared" si="130"/>
        <v/>
      </c>
      <c r="P1179" s="91" t="str">
        <f t="shared" si="131"/>
        <v/>
      </c>
      <c r="Q1179" s="91" t="str">
        <f t="shared" si="132"/>
        <v/>
      </c>
      <c r="R1179" s="7" t="str">
        <f t="shared" si="133"/>
        <v/>
      </c>
    </row>
    <row r="1180" spans="3:18" ht="18.75" x14ac:dyDescent="0.25">
      <c r="C1180" s="22"/>
      <c r="I1180" s="125">
        <f t="shared" si="127"/>
        <v>0</v>
      </c>
      <c r="L1180" s="112">
        <f t="shared" si="128"/>
        <v>0</v>
      </c>
      <c r="N1180" s="5" t="str">
        <f t="shared" si="129"/>
        <v/>
      </c>
      <c r="O1180" s="91" t="str">
        <f t="shared" si="130"/>
        <v/>
      </c>
      <c r="P1180" s="91" t="str">
        <f t="shared" si="131"/>
        <v/>
      </c>
      <c r="Q1180" s="91" t="str">
        <f t="shared" si="132"/>
        <v/>
      </c>
      <c r="R1180" s="7" t="str">
        <f t="shared" si="133"/>
        <v/>
      </c>
    </row>
    <row r="1181" spans="3:18" ht="18.75" x14ac:dyDescent="0.25">
      <c r="C1181" s="22"/>
      <c r="I1181" s="125">
        <f t="shared" si="127"/>
        <v>0</v>
      </c>
      <c r="L1181" s="112">
        <f t="shared" si="128"/>
        <v>0</v>
      </c>
      <c r="N1181" s="5" t="str">
        <f t="shared" si="129"/>
        <v/>
      </c>
      <c r="O1181" s="91" t="str">
        <f t="shared" si="130"/>
        <v/>
      </c>
      <c r="P1181" s="91" t="str">
        <f t="shared" si="131"/>
        <v/>
      </c>
      <c r="Q1181" s="91" t="str">
        <f t="shared" si="132"/>
        <v/>
      </c>
      <c r="R1181" s="7" t="str">
        <f t="shared" si="133"/>
        <v/>
      </c>
    </row>
    <row r="1182" spans="3:18" ht="18.75" x14ac:dyDescent="0.25">
      <c r="C1182" s="22"/>
      <c r="I1182" s="125">
        <f t="shared" si="127"/>
        <v>0</v>
      </c>
      <c r="L1182" s="112">
        <f t="shared" si="128"/>
        <v>0</v>
      </c>
      <c r="N1182" s="5" t="str">
        <f t="shared" si="129"/>
        <v/>
      </c>
      <c r="O1182" s="91" t="str">
        <f t="shared" si="130"/>
        <v/>
      </c>
      <c r="P1182" s="91" t="str">
        <f t="shared" si="131"/>
        <v/>
      </c>
      <c r="Q1182" s="91" t="str">
        <f t="shared" si="132"/>
        <v/>
      </c>
      <c r="R1182" s="7" t="str">
        <f t="shared" si="133"/>
        <v/>
      </c>
    </row>
    <row r="1183" spans="3:18" ht="18.75" x14ac:dyDescent="0.25">
      <c r="C1183" s="22"/>
      <c r="I1183" s="125">
        <f t="shared" si="127"/>
        <v>0</v>
      </c>
      <c r="L1183" s="112">
        <f t="shared" si="128"/>
        <v>0</v>
      </c>
      <c r="N1183" s="5" t="str">
        <f t="shared" si="129"/>
        <v/>
      </c>
      <c r="O1183" s="91" t="str">
        <f t="shared" si="130"/>
        <v/>
      </c>
      <c r="P1183" s="91" t="str">
        <f t="shared" si="131"/>
        <v/>
      </c>
      <c r="Q1183" s="91" t="str">
        <f t="shared" si="132"/>
        <v/>
      </c>
      <c r="R1183" s="7" t="str">
        <f t="shared" si="133"/>
        <v/>
      </c>
    </row>
    <row r="1184" spans="3:18" ht="18.75" x14ac:dyDescent="0.25">
      <c r="C1184" s="22"/>
      <c r="I1184" s="125">
        <f t="shared" si="127"/>
        <v>0</v>
      </c>
      <c r="L1184" s="112">
        <f t="shared" si="128"/>
        <v>0</v>
      </c>
      <c r="N1184" s="5" t="str">
        <f t="shared" si="129"/>
        <v/>
      </c>
      <c r="O1184" s="91" t="str">
        <f t="shared" si="130"/>
        <v/>
      </c>
      <c r="P1184" s="91" t="str">
        <f t="shared" si="131"/>
        <v/>
      </c>
      <c r="Q1184" s="91" t="str">
        <f t="shared" si="132"/>
        <v/>
      </c>
      <c r="R1184" s="7" t="str">
        <f t="shared" si="133"/>
        <v/>
      </c>
    </row>
    <row r="1185" spans="3:18" ht="18.75" x14ac:dyDescent="0.25">
      <c r="C1185" s="22"/>
      <c r="I1185" s="125">
        <f t="shared" si="127"/>
        <v>0</v>
      </c>
      <c r="L1185" s="112">
        <f t="shared" si="128"/>
        <v>0</v>
      </c>
      <c r="N1185" s="5" t="str">
        <f t="shared" si="129"/>
        <v/>
      </c>
      <c r="O1185" s="91" t="str">
        <f t="shared" si="130"/>
        <v/>
      </c>
      <c r="P1185" s="91" t="str">
        <f t="shared" si="131"/>
        <v/>
      </c>
      <c r="Q1185" s="91" t="str">
        <f t="shared" si="132"/>
        <v/>
      </c>
      <c r="R1185" s="7" t="str">
        <f t="shared" si="133"/>
        <v/>
      </c>
    </row>
    <row r="1186" spans="3:18" ht="18.75" x14ac:dyDescent="0.25">
      <c r="C1186" s="22"/>
      <c r="I1186" s="125">
        <f t="shared" si="127"/>
        <v>0</v>
      </c>
      <c r="L1186" s="112">
        <f t="shared" si="128"/>
        <v>0</v>
      </c>
      <c r="N1186" s="5" t="str">
        <f t="shared" si="129"/>
        <v/>
      </c>
      <c r="O1186" s="91" t="str">
        <f t="shared" si="130"/>
        <v/>
      </c>
      <c r="P1186" s="91" t="str">
        <f t="shared" si="131"/>
        <v/>
      </c>
      <c r="Q1186" s="91" t="str">
        <f t="shared" si="132"/>
        <v/>
      </c>
      <c r="R1186" s="7" t="str">
        <f t="shared" si="133"/>
        <v/>
      </c>
    </row>
    <row r="1187" spans="3:18" ht="18.75" x14ac:dyDescent="0.25">
      <c r="C1187" s="22"/>
      <c r="I1187" s="125">
        <f t="shared" si="127"/>
        <v>0</v>
      </c>
      <c r="L1187" s="112">
        <f t="shared" si="128"/>
        <v>0</v>
      </c>
      <c r="N1187" s="5" t="str">
        <f t="shared" si="129"/>
        <v/>
      </c>
      <c r="O1187" s="91" t="str">
        <f t="shared" si="130"/>
        <v/>
      </c>
      <c r="P1187" s="91" t="str">
        <f t="shared" si="131"/>
        <v/>
      </c>
      <c r="Q1187" s="91" t="str">
        <f t="shared" si="132"/>
        <v/>
      </c>
      <c r="R1187" s="7" t="str">
        <f t="shared" si="133"/>
        <v/>
      </c>
    </row>
    <row r="1188" spans="3:18" ht="18.75" x14ac:dyDescent="0.25">
      <c r="C1188" s="22"/>
      <c r="I1188" s="125">
        <f t="shared" si="127"/>
        <v>0</v>
      </c>
      <c r="L1188" s="112">
        <f t="shared" si="128"/>
        <v>0</v>
      </c>
      <c r="N1188" s="5" t="str">
        <f t="shared" si="129"/>
        <v/>
      </c>
      <c r="O1188" s="91" t="str">
        <f t="shared" si="130"/>
        <v/>
      </c>
      <c r="P1188" s="91" t="str">
        <f t="shared" si="131"/>
        <v/>
      </c>
      <c r="Q1188" s="91" t="str">
        <f t="shared" si="132"/>
        <v/>
      </c>
      <c r="R1188" s="7" t="str">
        <f t="shared" si="133"/>
        <v/>
      </c>
    </row>
    <row r="1189" spans="3:18" ht="18.75" x14ac:dyDescent="0.25">
      <c r="C1189" s="22"/>
      <c r="I1189" s="125">
        <f t="shared" si="127"/>
        <v>0</v>
      </c>
      <c r="L1189" s="112">
        <f t="shared" si="128"/>
        <v>0</v>
      </c>
      <c r="N1189" s="5" t="str">
        <f t="shared" si="129"/>
        <v/>
      </c>
      <c r="O1189" s="91" t="str">
        <f t="shared" si="130"/>
        <v/>
      </c>
      <c r="P1189" s="91" t="str">
        <f t="shared" si="131"/>
        <v/>
      </c>
      <c r="Q1189" s="91" t="str">
        <f t="shared" si="132"/>
        <v/>
      </c>
      <c r="R1189" s="7" t="str">
        <f t="shared" si="133"/>
        <v/>
      </c>
    </row>
    <row r="1190" spans="3:18" ht="18.75" x14ac:dyDescent="0.25">
      <c r="C1190" s="22"/>
      <c r="I1190" s="125">
        <f t="shared" si="127"/>
        <v>0</v>
      </c>
      <c r="L1190" s="112">
        <f t="shared" si="128"/>
        <v>0</v>
      </c>
      <c r="N1190" s="5" t="str">
        <f t="shared" si="129"/>
        <v/>
      </c>
      <c r="O1190" s="91" t="str">
        <f t="shared" si="130"/>
        <v/>
      </c>
      <c r="P1190" s="91" t="str">
        <f t="shared" si="131"/>
        <v/>
      </c>
      <c r="Q1190" s="91" t="str">
        <f t="shared" si="132"/>
        <v/>
      </c>
      <c r="R1190" s="7" t="str">
        <f t="shared" si="133"/>
        <v/>
      </c>
    </row>
    <row r="1191" spans="3:18" ht="18.75" x14ac:dyDescent="0.25">
      <c r="C1191" s="22"/>
      <c r="I1191" s="125">
        <f t="shared" si="127"/>
        <v>0</v>
      </c>
      <c r="L1191" s="112">
        <f t="shared" si="128"/>
        <v>0</v>
      </c>
      <c r="N1191" s="5" t="str">
        <f t="shared" si="129"/>
        <v/>
      </c>
      <c r="O1191" s="91" t="str">
        <f t="shared" si="130"/>
        <v/>
      </c>
      <c r="P1191" s="91" t="str">
        <f t="shared" si="131"/>
        <v/>
      </c>
      <c r="Q1191" s="91" t="str">
        <f t="shared" si="132"/>
        <v/>
      </c>
      <c r="R1191" s="7" t="str">
        <f t="shared" si="133"/>
        <v/>
      </c>
    </row>
    <row r="1192" spans="3:18" ht="18.75" x14ac:dyDescent="0.25">
      <c r="C1192" s="22"/>
      <c r="I1192" s="125">
        <f t="shared" ref="I1192:I1255" si="134">IFERROR((G1192*F1192)-H1192,"")</f>
        <v>0</v>
      </c>
      <c r="L1192" s="112">
        <f t="shared" si="128"/>
        <v>0</v>
      </c>
      <c r="N1192" s="5" t="str">
        <f t="shared" si="129"/>
        <v/>
      </c>
      <c r="O1192" s="91" t="str">
        <f t="shared" si="130"/>
        <v/>
      </c>
      <c r="P1192" s="91" t="str">
        <f t="shared" si="131"/>
        <v/>
      </c>
      <c r="Q1192" s="91" t="str">
        <f t="shared" si="132"/>
        <v/>
      </c>
      <c r="R1192" s="7" t="str">
        <f t="shared" si="133"/>
        <v/>
      </c>
    </row>
    <row r="1193" spans="3:18" ht="18.75" x14ac:dyDescent="0.25">
      <c r="C1193" s="22"/>
      <c r="I1193" s="125">
        <f t="shared" si="134"/>
        <v>0</v>
      </c>
      <c r="L1193" s="112">
        <f t="shared" ref="L1193:L1256" si="135">SUM(J1193,K1193/10,H1193)</f>
        <v>0</v>
      </c>
      <c r="N1193" s="5" t="str">
        <f t="shared" si="129"/>
        <v/>
      </c>
      <c r="O1193" s="91" t="str">
        <f t="shared" si="130"/>
        <v/>
      </c>
      <c r="P1193" s="91" t="str">
        <f t="shared" si="131"/>
        <v/>
      </c>
      <c r="Q1193" s="91" t="str">
        <f t="shared" si="132"/>
        <v/>
      </c>
      <c r="R1193" s="7" t="str">
        <f t="shared" si="133"/>
        <v/>
      </c>
    </row>
    <row r="1194" spans="3:18" ht="18.75" x14ac:dyDescent="0.25">
      <c r="C1194" s="22"/>
      <c r="I1194" s="125">
        <f t="shared" si="134"/>
        <v>0</v>
      </c>
      <c r="L1194" s="112">
        <f t="shared" si="135"/>
        <v>0</v>
      </c>
      <c r="N1194" s="5" t="str">
        <f t="shared" si="129"/>
        <v/>
      </c>
      <c r="O1194" s="91" t="str">
        <f t="shared" si="130"/>
        <v/>
      </c>
      <c r="P1194" s="91" t="str">
        <f t="shared" si="131"/>
        <v/>
      </c>
      <c r="Q1194" s="91" t="str">
        <f t="shared" si="132"/>
        <v/>
      </c>
      <c r="R1194" s="7" t="str">
        <f t="shared" si="133"/>
        <v/>
      </c>
    </row>
    <row r="1195" spans="3:18" ht="18.75" x14ac:dyDescent="0.25">
      <c r="C1195" s="22"/>
      <c r="I1195" s="125">
        <f t="shared" si="134"/>
        <v>0</v>
      </c>
      <c r="L1195" s="112">
        <f t="shared" si="135"/>
        <v>0</v>
      </c>
      <c r="N1195" s="5" t="str">
        <f t="shared" si="129"/>
        <v/>
      </c>
      <c r="O1195" s="91" t="str">
        <f t="shared" si="130"/>
        <v/>
      </c>
      <c r="P1195" s="91" t="str">
        <f t="shared" si="131"/>
        <v/>
      </c>
      <c r="Q1195" s="91" t="str">
        <f t="shared" si="132"/>
        <v/>
      </c>
      <c r="R1195" s="7" t="str">
        <f t="shared" si="133"/>
        <v/>
      </c>
    </row>
    <row r="1196" spans="3:18" ht="18.75" x14ac:dyDescent="0.25">
      <c r="C1196" s="22"/>
      <c r="I1196" s="125">
        <f t="shared" si="134"/>
        <v>0</v>
      </c>
      <c r="L1196" s="112">
        <f t="shared" si="135"/>
        <v>0</v>
      </c>
      <c r="N1196" s="5" t="str">
        <f t="shared" si="129"/>
        <v/>
      </c>
      <c r="O1196" s="91" t="str">
        <f t="shared" si="130"/>
        <v/>
      </c>
      <c r="P1196" s="91" t="str">
        <f t="shared" si="131"/>
        <v/>
      </c>
      <c r="Q1196" s="91" t="str">
        <f t="shared" si="132"/>
        <v/>
      </c>
      <c r="R1196" s="7" t="str">
        <f t="shared" si="133"/>
        <v/>
      </c>
    </row>
    <row r="1197" spans="3:18" ht="18.75" x14ac:dyDescent="0.25">
      <c r="C1197" s="22"/>
      <c r="I1197" s="125">
        <f t="shared" si="134"/>
        <v>0</v>
      </c>
      <c r="L1197" s="112">
        <f t="shared" si="135"/>
        <v>0</v>
      </c>
      <c r="N1197" s="5" t="str">
        <f t="shared" si="129"/>
        <v/>
      </c>
      <c r="O1197" s="91" t="str">
        <f t="shared" si="130"/>
        <v/>
      </c>
      <c r="P1197" s="91" t="str">
        <f t="shared" si="131"/>
        <v/>
      </c>
      <c r="Q1197" s="91" t="str">
        <f t="shared" si="132"/>
        <v/>
      </c>
      <c r="R1197" s="7" t="str">
        <f t="shared" si="133"/>
        <v/>
      </c>
    </row>
    <row r="1198" spans="3:18" ht="18.75" x14ac:dyDescent="0.25">
      <c r="C1198" s="22"/>
      <c r="I1198" s="125">
        <f t="shared" si="134"/>
        <v>0</v>
      </c>
      <c r="L1198" s="112">
        <f t="shared" si="135"/>
        <v>0</v>
      </c>
      <c r="N1198" s="5" t="str">
        <f t="shared" si="129"/>
        <v/>
      </c>
      <c r="O1198" s="91" t="str">
        <f t="shared" si="130"/>
        <v/>
      </c>
      <c r="P1198" s="91" t="str">
        <f t="shared" si="131"/>
        <v/>
      </c>
      <c r="Q1198" s="91" t="str">
        <f t="shared" si="132"/>
        <v/>
      </c>
      <c r="R1198" s="7" t="str">
        <f t="shared" si="133"/>
        <v/>
      </c>
    </row>
    <row r="1199" spans="3:18" ht="18.75" x14ac:dyDescent="0.25">
      <c r="C1199" s="22"/>
      <c r="I1199" s="125">
        <f t="shared" si="134"/>
        <v>0</v>
      </c>
      <c r="L1199" s="112">
        <f t="shared" si="135"/>
        <v>0</v>
      </c>
      <c r="N1199" s="5" t="str">
        <f t="shared" si="129"/>
        <v/>
      </c>
      <c r="O1199" s="91" t="str">
        <f t="shared" si="130"/>
        <v/>
      </c>
      <c r="P1199" s="91" t="str">
        <f t="shared" si="131"/>
        <v/>
      </c>
      <c r="Q1199" s="91" t="str">
        <f t="shared" si="132"/>
        <v/>
      </c>
      <c r="R1199" s="7" t="str">
        <f t="shared" si="133"/>
        <v/>
      </c>
    </row>
    <row r="1200" spans="3:18" ht="18.75" x14ac:dyDescent="0.25">
      <c r="C1200" s="22"/>
      <c r="I1200" s="125">
        <f t="shared" si="134"/>
        <v>0</v>
      </c>
      <c r="L1200" s="112">
        <f t="shared" si="135"/>
        <v>0</v>
      </c>
      <c r="N1200" s="5" t="str">
        <f t="shared" si="129"/>
        <v/>
      </c>
      <c r="O1200" s="91" t="str">
        <f t="shared" si="130"/>
        <v/>
      </c>
      <c r="P1200" s="91" t="str">
        <f t="shared" si="131"/>
        <v/>
      </c>
      <c r="Q1200" s="91" t="str">
        <f t="shared" si="132"/>
        <v/>
      </c>
      <c r="R1200" s="7" t="str">
        <f t="shared" si="133"/>
        <v/>
      </c>
    </row>
    <row r="1201" spans="3:18" ht="18.75" x14ac:dyDescent="0.25">
      <c r="C1201" s="22"/>
      <c r="I1201" s="125">
        <f t="shared" si="134"/>
        <v>0</v>
      </c>
      <c r="L1201" s="112">
        <f t="shared" si="135"/>
        <v>0</v>
      </c>
      <c r="N1201" s="5" t="str">
        <f t="shared" si="129"/>
        <v/>
      </c>
      <c r="O1201" s="91" t="str">
        <f t="shared" si="130"/>
        <v/>
      </c>
      <c r="P1201" s="91" t="str">
        <f t="shared" si="131"/>
        <v/>
      </c>
      <c r="Q1201" s="91" t="str">
        <f t="shared" si="132"/>
        <v/>
      </c>
      <c r="R1201" s="7" t="str">
        <f t="shared" si="133"/>
        <v/>
      </c>
    </row>
    <row r="1202" spans="3:18" ht="18.75" x14ac:dyDescent="0.25">
      <c r="C1202" s="22"/>
      <c r="I1202" s="125">
        <f t="shared" si="134"/>
        <v>0</v>
      </c>
      <c r="L1202" s="112">
        <f t="shared" si="135"/>
        <v>0</v>
      </c>
      <c r="N1202" s="5" t="str">
        <f t="shared" si="129"/>
        <v/>
      </c>
      <c r="O1202" s="91" t="str">
        <f t="shared" si="130"/>
        <v/>
      </c>
      <c r="P1202" s="91" t="str">
        <f t="shared" si="131"/>
        <v/>
      </c>
      <c r="Q1202" s="91" t="str">
        <f t="shared" si="132"/>
        <v/>
      </c>
      <c r="R1202" s="7" t="str">
        <f t="shared" si="133"/>
        <v/>
      </c>
    </row>
    <row r="1203" spans="3:18" ht="18.75" x14ac:dyDescent="0.25">
      <c r="C1203" s="22"/>
      <c r="I1203" s="125">
        <f t="shared" si="134"/>
        <v>0</v>
      </c>
      <c r="L1203" s="112">
        <f t="shared" si="135"/>
        <v>0</v>
      </c>
      <c r="N1203" s="5" t="str">
        <f t="shared" si="129"/>
        <v/>
      </c>
      <c r="O1203" s="91" t="str">
        <f t="shared" si="130"/>
        <v/>
      </c>
      <c r="P1203" s="91" t="str">
        <f t="shared" si="131"/>
        <v/>
      </c>
      <c r="Q1203" s="91" t="str">
        <f t="shared" si="132"/>
        <v/>
      </c>
      <c r="R1203" s="7" t="str">
        <f t="shared" si="133"/>
        <v/>
      </c>
    </row>
    <row r="1204" spans="3:18" ht="18.75" x14ac:dyDescent="0.25">
      <c r="C1204" s="22"/>
      <c r="I1204" s="125">
        <f t="shared" si="134"/>
        <v>0</v>
      </c>
      <c r="L1204" s="112">
        <f t="shared" si="135"/>
        <v>0</v>
      </c>
      <c r="N1204" s="5" t="str">
        <f t="shared" si="129"/>
        <v/>
      </c>
      <c r="O1204" s="91" t="str">
        <f t="shared" si="130"/>
        <v/>
      </c>
      <c r="P1204" s="91" t="str">
        <f t="shared" si="131"/>
        <v/>
      </c>
      <c r="Q1204" s="91" t="str">
        <f t="shared" si="132"/>
        <v/>
      </c>
      <c r="R1204" s="7" t="str">
        <f t="shared" si="133"/>
        <v/>
      </c>
    </row>
    <row r="1205" spans="3:18" ht="18.75" x14ac:dyDescent="0.25">
      <c r="C1205" s="22"/>
      <c r="I1205" s="125">
        <f t="shared" si="134"/>
        <v>0</v>
      </c>
      <c r="L1205" s="112">
        <f t="shared" si="135"/>
        <v>0</v>
      </c>
      <c r="N1205" s="5" t="str">
        <f t="shared" si="129"/>
        <v/>
      </c>
      <c r="O1205" s="91" t="str">
        <f t="shared" si="130"/>
        <v/>
      </c>
      <c r="P1205" s="91" t="str">
        <f t="shared" si="131"/>
        <v/>
      </c>
      <c r="Q1205" s="91" t="str">
        <f t="shared" si="132"/>
        <v/>
      </c>
      <c r="R1205" s="7" t="str">
        <f t="shared" si="133"/>
        <v/>
      </c>
    </row>
    <row r="1206" spans="3:18" ht="18.75" x14ac:dyDescent="0.25">
      <c r="C1206" s="22"/>
      <c r="I1206" s="125">
        <f t="shared" si="134"/>
        <v>0</v>
      </c>
      <c r="L1206" s="112">
        <f t="shared" si="135"/>
        <v>0</v>
      </c>
      <c r="N1206" s="5" t="str">
        <f t="shared" si="129"/>
        <v/>
      </c>
      <c r="O1206" s="91" t="str">
        <f t="shared" si="130"/>
        <v/>
      </c>
      <c r="P1206" s="91" t="str">
        <f t="shared" si="131"/>
        <v/>
      </c>
      <c r="Q1206" s="91" t="str">
        <f t="shared" si="132"/>
        <v/>
      </c>
      <c r="R1206" s="7" t="str">
        <f t="shared" si="133"/>
        <v/>
      </c>
    </row>
    <row r="1207" spans="3:18" ht="18.75" x14ac:dyDescent="0.25">
      <c r="C1207" s="22"/>
      <c r="I1207" s="125">
        <f t="shared" si="134"/>
        <v>0</v>
      </c>
      <c r="L1207" s="112">
        <f t="shared" si="135"/>
        <v>0</v>
      </c>
      <c r="N1207" s="5" t="str">
        <f t="shared" si="129"/>
        <v/>
      </c>
      <c r="O1207" s="91" t="str">
        <f t="shared" si="130"/>
        <v/>
      </c>
      <c r="P1207" s="91" t="str">
        <f t="shared" si="131"/>
        <v/>
      </c>
      <c r="Q1207" s="91" t="str">
        <f t="shared" si="132"/>
        <v/>
      </c>
      <c r="R1207" s="7" t="str">
        <f t="shared" si="133"/>
        <v/>
      </c>
    </row>
    <row r="1208" spans="3:18" ht="18.75" x14ac:dyDescent="0.25">
      <c r="C1208" s="22"/>
      <c r="I1208" s="125">
        <f t="shared" si="134"/>
        <v>0</v>
      </c>
      <c r="L1208" s="112">
        <f t="shared" si="135"/>
        <v>0</v>
      </c>
      <c r="N1208" s="5" t="str">
        <f t="shared" si="129"/>
        <v/>
      </c>
      <c r="O1208" s="91" t="str">
        <f t="shared" si="130"/>
        <v/>
      </c>
      <c r="P1208" s="91" t="str">
        <f t="shared" si="131"/>
        <v/>
      </c>
      <c r="Q1208" s="91" t="str">
        <f t="shared" si="132"/>
        <v/>
      </c>
      <c r="R1208" s="7" t="str">
        <f t="shared" si="133"/>
        <v/>
      </c>
    </row>
    <row r="1209" spans="3:18" ht="18.75" x14ac:dyDescent="0.25">
      <c r="C1209" s="22"/>
      <c r="I1209" s="125">
        <f t="shared" si="134"/>
        <v>0</v>
      </c>
      <c r="L1209" s="112">
        <f t="shared" si="135"/>
        <v>0</v>
      </c>
      <c r="N1209" s="5" t="str">
        <f t="shared" si="129"/>
        <v/>
      </c>
      <c r="O1209" s="91" t="str">
        <f t="shared" si="130"/>
        <v/>
      </c>
      <c r="P1209" s="91" t="str">
        <f t="shared" si="131"/>
        <v/>
      </c>
      <c r="Q1209" s="91" t="str">
        <f t="shared" si="132"/>
        <v/>
      </c>
      <c r="R1209" s="7" t="str">
        <f t="shared" si="133"/>
        <v/>
      </c>
    </row>
    <row r="1210" spans="3:18" ht="18.75" x14ac:dyDescent="0.25">
      <c r="C1210" s="22"/>
      <c r="I1210" s="125">
        <f t="shared" si="134"/>
        <v>0</v>
      </c>
      <c r="L1210" s="112">
        <f t="shared" si="135"/>
        <v>0</v>
      </c>
      <c r="N1210" s="5" t="str">
        <f t="shared" si="129"/>
        <v/>
      </c>
      <c r="O1210" s="91" t="str">
        <f t="shared" si="130"/>
        <v/>
      </c>
      <c r="P1210" s="91" t="str">
        <f t="shared" si="131"/>
        <v/>
      </c>
      <c r="Q1210" s="91" t="str">
        <f t="shared" si="132"/>
        <v/>
      </c>
      <c r="R1210" s="7" t="str">
        <f t="shared" si="133"/>
        <v/>
      </c>
    </row>
    <row r="1211" spans="3:18" ht="18.75" x14ac:dyDescent="0.25">
      <c r="C1211" s="22"/>
      <c r="I1211" s="125">
        <f t="shared" si="134"/>
        <v>0</v>
      </c>
      <c r="L1211" s="112">
        <f t="shared" si="135"/>
        <v>0</v>
      </c>
      <c r="N1211" s="5" t="str">
        <f t="shared" si="129"/>
        <v/>
      </c>
      <c r="O1211" s="91" t="str">
        <f t="shared" si="130"/>
        <v/>
      </c>
      <c r="P1211" s="91" t="str">
        <f t="shared" si="131"/>
        <v/>
      </c>
      <c r="Q1211" s="91" t="str">
        <f t="shared" si="132"/>
        <v/>
      </c>
      <c r="R1211" s="7" t="str">
        <f t="shared" si="133"/>
        <v/>
      </c>
    </row>
    <row r="1212" spans="3:18" ht="18.75" x14ac:dyDescent="0.25">
      <c r="C1212" s="22"/>
      <c r="I1212" s="125">
        <f t="shared" si="134"/>
        <v>0</v>
      </c>
      <c r="L1212" s="112">
        <f t="shared" si="135"/>
        <v>0</v>
      </c>
      <c r="N1212" s="5" t="str">
        <f t="shared" si="129"/>
        <v/>
      </c>
      <c r="O1212" s="91" t="str">
        <f t="shared" si="130"/>
        <v/>
      </c>
      <c r="P1212" s="91" t="str">
        <f t="shared" si="131"/>
        <v/>
      </c>
      <c r="Q1212" s="91" t="str">
        <f t="shared" si="132"/>
        <v/>
      </c>
      <c r="R1212" s="7" t="str">
        <f t="shared" si="133"/>
        <v/>
      </c>
    </row>
    <row r="1213" spans="3:18" ht="18.75" x14ac:dyDescent="0.25">
      <c r="C1213" s="22"/>
      <c r="I1213" s="125">
        <f t="shared" si="134"/>
        <v>0</v>
      </c>
      <c r="L1213" s="112">
        <f t="shared" si="135"/>
        <v>0</v>
      </c>
      <c r="N1213" s="5" t="str">
        <f t="shared" si="129"/>
        <v/>
      </c>
      <c r="O1213" s="91" t="str">
        <f t="shared" si="130"/>
        <v/>
      </c>
      <c r="P1213" s="91" t="str">
        <f t="shared" si="131"/>
        <v/>
      </c>
      <c r="Q1213" s="91" t="str">
        <f t="shared" si="132"/>
        <v/>
      </c>
      <c r="R1213" s="7" t="str">
        <f t="shared" si="133"/>
        <v/>
      </c>
    </row>
    <row r="1214" spans="3:18" ht="18.75" x14ac:dyDescent="0.25">
      <c r="C1214" s="22"/>
      <c r="I1214" s="125">
        <f t="shared" si="134"/>
        <v>0</v>
      </c>
      <c r="L1214" s="112">
        <f t="shared" si="135"/>
        <v>0</v>
      </c>
      <c r="N1214" s="5" t="str">
        <f t="shared" si="129"/>
        <v/>
      </c>
      <c r="O1214" s="91" t="str">
        <f t="shared" si="130"/>
        <v/>
      </c>
      <c r="P1214" s="91" t="str">
        <f t="shared" si="131"/>
        <v/>
      </c>
      <c r="Q1214" s="91" t="str">
        <f t="shared" si="132"/>
        <v/>
      </c>
      <c r="R1214" s="7" t="str">
        <f t="shared" si="133"/>
        <v/>
      </c>
    </row>
    <row r="1215" spans="3:18" ht="18.75" x14ac:dyDescent="0.25">
      <c r="C1215" s="22"/>
      <c r="I1215" s="125">
        <f t="shared" si="134"/>
        <v>0</v>
      </c>
      <c r="L1215" s="112">
        <f t="shared" si="135"/>
        <v>0</v>
      </c>
      <c r="N1215" s="5" t="str">
        <f t="shared" si="129"/>
        <v/>
      </c>
      <c r="O1215" s="91" t="str">
        <f t="shared" si="130"/>
        <v/>
      </c>
      <c r="P1215" s="91" t="str">
        <f t="shared" si="131"/>
        <v/>
      </c>
      <c r="Q1215" s="91" t="str">
        <f t="shared" si="132"/>
        <v/>
      </c>
      <c r="R1215" s="7" t="str">
        <f t="shared" si="133"/>
        <v/>
      </c>
    </row>
    <row r="1216" spans="3:18" ht="18.75" x14ac:dyDescent="0.25">
      <c r="C1216" s="22"/>
      <c r="I1216" s="125">
        <f t="shared" si="134"/>
        <v>0</v>
      </c>
      <c r="L1216" s="112">
        <f t="shared" si="135"/>
        <v>0</v>
      </c>
      <c r="N1216" s="5" t="str">
        <f t="shared" si="129"/>
        <v/>
      </c>
      <c r="O1216" s="91" t="str">
        <f t="shared" si="130"/>
        <v/>
      </c>
      <c r="P1216" s="91" t="str">
        <f t="shared" si="131"/>
        <v/>
      </c>
      <c r="Q1216" s="91" t="str">
        <f t="shared" si="132"/>
        <v/>
      </c>
      <c r="R1216" s="7" t="str">
        <f t="shared" si="133"/>
        <v/>
      </c>
    </row>
    <row r="1217" spans="3:18" ht="18.75" x14ac:dyDescent="0.25">
      <c r="C1217" s="22"/>
      <c r="I1217" s="125">
        <f t="shared" si="134"/>
        <v>0</v>
      </c>
      <c r="L1217" s="112">
        <f t="shared" si="135"/>
        <v>0</v>
      </c>
      <c r="N1217" s="5" t="str">
        <f t="shared" si="129"/>
        <v/>
      </c>
      <c r="O1217" s="91" t="str">
        <f t="shared" si="130"/>
        <v/>
      </c>
      <c r="P1217" s="91" t="str">
        <f t="shared" si="131"/>
        <v/>
      </c>
      <c r="Q1217" s="91" t="str">
        <f t="shared" si="132"/>
        <v/>
      </c>
      <c r="R1217" s="7" t="str">
        <f t="shared" si="133"/>
        <v/>
      </c>
    </row>
    <row r="1218" spans="3:18" ht="18.75" x14ac:dyDescent="0.25">
      <c r="C1218" s="22"/>
      <c r="I1218" s="125">
        <f t="shared" si="134"/>
        <v>0</v>
      </c>
      <c r="L1218" s="112">
        <f t="shared" si="135"/>
        <v>0</v>
      </c>
      <c r="N1218" s="5" t="str">
        <f t="shared" ref="N1218:N1281" si="136">IFERROR(VLOOKUP(M1218,Ctable,2,0),"")</f>
        <v/>
      </c>
      <c r="O1218" s="91" t="str">
        <f t="shared" ref="O1218:O1281" si="137">IFERROR(VLOOKUP(M1218,Ctable,3,0),"")</f>
        <v/>
      </c>
      <c r="P1218" s="91" t="str">
        <f t="shared" ref="P1218:P1281" si="138">IFERROR(VLOOKUP(M1218,Ctable,6,0),"")</f>
        <v/>
      </c>
      <c r="Q1218" s="91" t="str">
        <f t="shared" ref="Q1218:Q1281" si="139">IFERROR(VLOOKUP(M1218,Ctable,7,0),"")</f>
        <v/>
      </c>
      <c r="R1218" s="7" t="str">
        <f t="shared" ref="R1218:R1281" si="140">IFERROR(VLOOKUP(M1218,Ctable,4,0),"")</f>
        <v/>
      </c>
    </row>
    <row r="1219" spans="3:18" ht="18.75" x14ac:dyDescent="0.25">
      <c r="C1219" s="22"/>
      <c r="I1219" s="125">
        <f t="shared" si="134"/>
        <v>0</v>
      </c>
      <c r="L1219" s="112">
        <f t="shared" si="135"/>
        <v>0</v>
      </c>
      <c r="N1219" s="5" t="str">
        <f t="shared" si="136"/>
        <v/>
      </c>
      <c r="O1219" s="91" t="str">
        <f t="shared" si="137"/>
        <v/>
      </c>
      <c r="P1219" s="91" t="str">
        <f t="shared" si="138"/>
        <v/>
      </c>
      <c r="Q1219" s="91" t="str">
        <f t="shared" si="139"/>
        <v/>
      </c>
      <c r="R1219" s="7" t="str">
        <f t="shared" si="140"/>
        <v/>
      </c>
    </row>
    <row r="1220" spans="3:18" ht="18.75" x14ac:dyDescent="0.25">
      <c r="C1220" s="22"/>
      <c r="I1220" s="125">
        <f t="shared" si="134"/>
        <v>0</v>
      </c>
      <c r="L1220" s="112">
        <f t="shared" si="135"/>
        <v>0</v>
      </c>
      <c r="N1220" s="5" t="str">
        <f t="shared" si="136"/>
        <v/>
      </c>
      <c r="O1220" s="91" t="str">
        <f t="shared" si="137"/>
        <v/>
      </c>
      <c r="P1220" s="91" t="str">
        <f t="shared" si="138"/>
        <v/>
      </c>
      <c r="Q1220" s="91" t="str">
        <f t="shared" si="139"/>
        <v/>
      </c>
      <c r="R1220" s="7" t="str">
        <f t="shared" si="140"/>
        <v/>
      </c>
    </row>
    <row r="1221" spans="3:18" ht="18.75" x14ac:dyDescent="0.25">
      <c r="C1221" s="22"/>
      <c r="I1221" s="125">
        <f t="shared" si="134"/>
        <v>0</v>
      </c>
      <c r="L1221" s="112">
        <f t="shared" si="135"/>
        <v>0</v>
      </c>
      <c r="N1221" s="5" t="str">
        <f t="shared" si="136"/>
        <v/>
      </c>
      <c r="O1221" s="91" t="str">
        <f t="shared" si="137"/>
        <v/>
      </c>
      <c r="P1221" s="91" t="str">
        <f t="shared" si="138"/>
        <v/>
      </c>
      <c r="Q1221" s="91" t="str">
        <f t="shared" si="139"/>
        <v/>
      </c>
      <c r="R1221" s="7" t="str">
        <f t="shared" si="140"/>
        <v/>
      </c>
    </row>
    <row r="1222" spans="3:18" ht="18.75" x14ac:dyDescent="0.25">
      <c r="C1222" s="22"/>
      <c r="I1222" s="125">
        <f t="shared" si="134"/>
        <v>0</v>
      </c>
      <c r="L1222" s="112">
        <f t="shared" si="135"/>
        <v>0</v>
      </c>
      <c r="N1222" s="5" t="str">
        <f t="shared" si="136"/>
        <v/>
      </c>
      <c r="O1222" s="91" t="str">
        <f t="shared" si="137"/>
        <v/>
      </c>
      <c r="P1222" s="91" t="str">
        <f t="shared" si="138"/>
        <v/>
      </c>
      <c r="Q1222" s="91" t="str">
        <f t="shared" si="139"/>
        <v/>
      </c>
      <c r="R1222" s="7" t="str">
        <f t="shared" si="140"/>
        <v/>
      </c>
    </row>
    <row r="1223" spans="3:18" ht="18.75" x14ac:dyDescent="0.25">
      <c r="C1223" s="22"/>
      <c r="I1223" s="125">
        <f t="shared" si="134"/>
        <v>0</v>
      </c>
      <c r="L1223" s="112">
        <f t="shared" si="135"/>
        <v>0</v>
      </c>
      <c r="N1223" s="5" t="str">
        <f t="shared" si="136"/>
        <v/>
      </c>
      <c r="O1223" s="91" t="str">
        <f t="shared" si="137"/>
        <v/>
      </c>
      <c r="P1223" s="91" t="str">
        <f t="shared" si="138"/>
        <v/>
      </c>
      <c r="Q1223" s="91" t="str">
        <f t="shared" si="139"/>
        <v/>
      </c>
      <c r="R1223" s="7" t="str">
        <f t="shared" si="140"/>
        <v/>
      </c>
    </row>
    <row r="1224" spans="3:18" ht="18.75" x14ac:dyDescent="0.25">
      <c r="C1224" s="22"/>
      <c r="I1224" s="125">
        <f t="shared" si="134"/>
        <v>0</v>
      </c>
      <c r="L1224" s="112">
        <f t="shared" si="135"/>
        <v>0</v>
      </c>
      <c r="N1224" s="5" t="str">
        <f t="shared" si="136"/>
        <v/>
      </c>
      <c r="O1224" s="91" t="str">
        <f t="shared" si="137"/>
        <v/>
      </c>
      <c r="P1224" s="91" t="str">
        <f t="shared" si="138"/>
        <v/>
      </c>
      <c r="Q1224" s="91" t="str">
        <f t="shared" si="139"/>
        <v/>
      </c>
      <c r="R1224" s="7" t="str">
        <f t="shared" si="140"/>
        <v/>
      </c>
    </row>
    <row r="1225" spans="3:18" ht="18.75" x14ac:dyDescent="0.25">
      <c r="C1225" s="22"/>
      <c r="I1225" s="125">
        <f t="shared" si="134"/>
        <v>0</v>
      </c>
      <c r="L1225" s="112">
        <f t="shared" si="135"/>
        <v>0</v>
      </c>
      <c r="N1225" s="5" t="str">
        <f t="shared" si="136"/>
        <v/>
      </c>
      <c r="O1225" s="91" t="str">
        <f t="shared" si="137"/>
        <v/>
      </c>
      <c r="P1225" s="91" t="str">
        <f t="shared" si="138"/>
        <v/>
      </c>
      <c r="Q1225" s="91" t="str">
        <f t="shared" si="139"/>
        <v/>
      </c>
      <c r="R1225" s="7" t="str">
        <f t="shared" si="140"/>
        <v/>
      </c>
    </row>
    <row r="1226" spans="3:18" ht="18.75" x14ac:dyDescent="0.25">
      <c r="C1226" s="22"/>
      <c r="I1226" s="125">
        <f t="shared" si="134"/>
        <v>0</v>
      </c>
      <c r="L1226" s="112">
        <f t="shared" si="135"/>
        <v>0</v>
      </c>
      <c r="N1226" s="5" t="str">
        <f t="shared" si="136"/>
        <v/>
      </c>
      <c r="O1226" s="91" t="str">
        <f t="shared" si="137"/>
        <v/>
      </c>
      <c r="P1226" s="91" t="str">
        <f t="shared" si="138"/>
        <v/>
      </c>
      <c r="Q1226" s="91" t="str">
        <f t="shared" si="139"/>
        <v/>
      </c>
      <c r="R1226" s="7" t="str">
        <f t="shared" si="140"/>
        <v/>
      </c>
    </row>
    <row r="1227" spans="3:18" ht="18.75" x14ac:dyDescent="0.25">
      <c r="C1227" s="22"/>
      <c r="I1227" s="125">
        <f t="shared" si="134"/>
        <v>0</v>
      </c>
      <c r="L1227" s="112">
        <f t="shared" si="135"/>
        <v>0</v>
      </c>
      <c r="N1227" s="5" t="str">
        <f t="shared" si="136"/>
        <v/>
      </c>
      <c r="O1227" s="91" t="str">
        <f t="shared" si="137"/>
        <v/>
      </c>
      <c r="P1227" s="91" t="str">
        <f t="shared" si="138"/>
        <v/>
      </c>
      <c r="Q1227" s="91" t="str">
        <f t="shared" si="139"/>
        <v/>
      </c>
      <c r="R1227" s="7" t="str">
        <f t="shared" si="140"/>
        <v/>
      </c>
    </row>
    <row r="1228" spans="3:18" ht="18.75" x14ac:dyDescent="0.25">
      <c r="C1228" s="22"/>
      <c r="I1228" s="125">
        <f t="shared" si="134"/>
        <v>0</v>
      </c>
      <c r="L1228" s="112">
        <f t="shared" si="135"/>
        <v>0</v>
      </c>
      <c r="N1228" s="5" t="str">
        <f t="shared" si="136"/>
        <v/>
      </c>
      <c r="O1228" s="91" t="str">
        <f t="shared" si="137"/>
        <v/>
      </c>
      <c r="P1228" s="91" t="str">
        <f t="shared" si="138"/>
        <v/>
      </c>
      <c r="Q1228" s="91" t="str">
        <f t="shared" si="139"/>
        <v/>
      </c>
      <c r="R1228" s="7" t="str">
        <f t="shared" si="140"/>
        <v/>
      </c>
    </row>
    <row r="1229" spans="3:18" ht="18.75" x14ac:dyDescent="0.25">
      <c r="C1229" s="22"/>
      <c r="I1229" s="125">
        <f t="shared" si="134"/>
        <v>0</v>
      </c>
      <c r="L1229" s="112">
        <f t="shared" si="135"/>
        <v>0</v>
      </c>
      <c r="N1229" s="5" t="str">
        <f t="shared" si="136"/>
        <v/>
      </c>
      <c r="O1229" s="91" t="str">
        <f t="shared" si="137"/>
        <v/>
      </c>
      <c r="P1229" s="91" t="str">
        <f t="shared" si="138"/>
        <v/>
      </c>
      <c r="Q1229" s="91" t="str">
        <f t="shared" si="139"/>
        <v/>
      </c>
      <c r="R1229" s="7" t="str">
        <f t="shared" si="140"/>
        <v/>
      </c>
    </row>
    <row r="1230" spans="3:18" ht="18.75" x14ac:dyDescent="0.25">
      <c r="C1230" s="22"/>
      <c r="I1230" s="125">
        <f t="shared" si="134"/>
        <v>0</v>
      </c>
      <c r="L1230" s="112">
        <f t="shared" si="135"/>
        <v>0</v>
      </c>
      <c r="N1230" s="5" t="str">
        <f t="shared" si="136"/>
        <v/>
      </c>
      <c r="O1230" s="91" t="str">
        <f t="shared" si="137"/>
        <v/>
      </c>
      <c r="P1230" s="91" t="str">
        <f t="shared" si="138"/>
        <v/>
      </c>
      <c r="Q1230" s="91" t="str">
        <f t="shared" si="139"/>
        <v/>
      </c>
      <c r="R1230" s="7" t="str">
        <f t="shared" si="140"/>
        <v/>
      </c>
    </row>
    <row r="1231" spans="3:18" ht="18.75" x14ac:dyDescent="0.25">
      <c r="C1231" s="22"/>
      <c r="I1231" s="125">
        <f t="shared" si="134"/>
        <v>0</v>
      </c>
      <c r="L1231" s="112">
        <f t="shared" si="135"/>
        <v>0</v>
      </c>
      <c r="N1231" s="5" t="str">
        <f t="shared" si="136"/>
        <v/>
      </c>
      <c r="O1231" s="91" t="str">
        <f t="shared" si="137"/>
        <v/>
      </c>
      <c r="P1231" s="91" t="str">
        <f t="shared" si="138"/>
        <v/>
      </c>
      <c r="Q1231" s="91" t="str">
        <f t="shared" si="139"/>
        <v/>
      </c>
      <c r="R1231" s="7" t="str">
        <f t="shared" si="140"/>
        <v/>
      </c>
    </row>
    <row r="1232" spans="3:18" ht="18.75" x14ac:dyDescent="0.25">
      <c r="C1232" s="22"/>
      <c r="I1232" s="125">
        <f t="shared" si="134"/>
        <v>0</v>
      </c>
      <c r="L1232" s="112">
        <f t="shared" si="135"/>
        <v>0</v>
      </c>
      <c r="N1232" s="5" t="str">
        <f t="shared" si="136"/>
        <v/>
      </c>
      <c r="O1232" s="91" t="str">
        <f t="shared" si="137"/>
        <v/>
      </c>
      <c r="P1232" s="91" t="str">
        <f t="shared" si="138"/>
        <v/>
      </c>
      <c r="Q1232" s="91" t="str">
        <f t="shared" si="139"/>
        <v/>
      </c>
      <c r="R1232" s="7" t="str">
        <f t="shared" si="140"/>
        <v/>
      </c>
    </row>
    <row r="1233" spans="3:18" ht="18.75" x14ac:dyDescent="0.25">
      <c r="C1233" s="22"/>
      <c r="I1233" s="125">
        <f t="shared" si="134"/>
        <v>0</v>
      </c>
      <c r="L1233" s="112">
        <f t="shared" si="135"/>
        <v>0</v>
      </c>
      <c r="N1233" s="5" t="str">
        <f t="shared" si="136"/>
        <v/>
      </c>
      <c r="O1233" s="91" t="str">
        <f t="shared" si="137"/>
        <v/>
      </c>
      <c r="P1233" s="91" t="str">
        <f t="shared" si="138"/>
        <v/>
      </c>
      <c r="Q1233" s="91" t="str">
        <f t="shared" si="139"/>
        <v/>
      </c>
      <c r="R1233" s="7" t="str">
        <f t="shared" si="140"/>
        <v/>
      </c>
    </row>
    <row r="1234" spans="3:18" ht="18.75" x14ac:dyDescent="0.25">
      <c r="C1234" s="22"/>
      <c r="I1234" s="125">
        <f t="shared" si="134"/>
        <v>0</v>
      </c>
      <c r="L1234" s="112">
        <f t="shared" si="135"/>
        <v>0</v>
      </c>
      <c r="N1234" s="5" t="str">
        <f t="shared" si="136"/>
        <v/>
      </c>
      <c r="O1234" s="91" t="str">
        <f t="shared" si="137"/>
        <v/>
      </c>
      <c r="P1234" s="91" t="str">
        <f t="shared" si="138"/>
        <v/>
      </c>
      <c r="Q1234" s="91" t="str">
        <f t="shared" si="139"/>
        <v/>
      </c>
      <c r="R1234" s="7" t="str">
        <f t="shared" si="140"/>
        <v/>
      </c>
    </row>
    <row r="1235" spans="3:18" ht="18.75" x14ac:dyDescent="0.25">
      <c r="C1235" s="22"/>
      <c r="I1235" s="125">
        <f t="shared" si="134"/>
        <v>0</v>
      </c>
      <c r="L1235" s="112">
        <f t="shared" si="135"/>
        <v>0</v>
      </c>
      <c r="N1235" s="5" t="str">
        <f t="shared" si="136"/>
        <v/>
      </c>
      <c r="O1235" s="91" t="str">
        <f t="shared" si="137"/>
        <v/>
      </c>
      <c r="P1235" s="91" t="str">
        <f t="shared" si="138"/>
        <v/>
      </c>
      <c r="Q1235" s="91" t="str">
        <f t="shared" si="139"/>
        <v/>
      </c>
      <c r="R1235" s="7" t="str">
        <f t="shared" si="140"/>
        <v/>
      </c>
    </row>
    <row r="1236" spans="3:18" ht="18.75" x14ac:dyDescent="0.25">
      <c r="C1236" s="22"/>
      <c r="I1236" s="125">
        <f t="shared" si="134"/>
        <v>0</v>
      </c>
      <c r="L1236" s="112">
        <f t="shared" si="135"/>
        <v>0</v>
      </c>
      <c r="N1236" s="5" t="str">
        <f t="shared" si="136"/>
        <v/>
      </c>
      <c r="O1236" s="91" t="str">
        <f t="shared" si="137"/>
        <v/>
      </c>
      <c r="P1236" s="91" t="str">
        <f t="shared" si="138"/>
        <v/>
      </c>
      <c r="Q1236" s="91" t="str">
        <f t="shared" si="139"/>
        <v/>
      </c>
      <c r="R1236" s="7" t="str">
        <f t="shared" si="140"/>
        <v/>
      </c>
    </row>
    <row r="1237" spans="3:18" ht="18.75" x14ac:dyDescent="0.25">
      <c r="C1237" s="22"/>
      <c r="I1237" s="125">
        <f t="shared" si="134"/>
        <v>0</v>
      </c>
      <c r="L1237" s="112">
        <f t="shared" si="135"/>
        <v>0</v>
      </c>
      <c r="N1237" s="5" t="str">
        <f t="shared" si="136"/>
        <v/>
      </c>
      <c r="O1237" s="91" t="str">
        <f t="shared" si="137"/>
        <v/>
      </c>
      <c r="P1237" s="91" t="str">
        <f t="shared" si="138"/>
        <v/>
      </c>
      <c r="Q1237" s="91" t="str">
        <f t="shared" si="139"/>
        <v/>
      </c>
      <c r="R1237" s="7" t="str">
        <f t="shared" si="140"/>
        <v/>
      </c>
    </row>
    <row r="1238" spans="3:18" ht="18.75" x14ac:dyDescent="0.25">
      <c r="C1238" s="22"/>
      <c r="I1238" s="125">
        <f t="shared" si="134"/>
        <v>0</v>
      </c>
      <c r="L1238" s="112">
        <f t="shared" si="135"/>
        <v>0</v>
      </c>
      <c r="N1238" s="5" t="str">
        <f t="shared" si="136"/>
        <v/>
      </c>
      <c r="O1238" s="91" t="str">
        <f t="shared" si="137"/>
        <v/>
      </c>
      <c r="P1238" s="91" t="str">
        <f t="shared" si="138"/>
        <v/>
      </c>
      <c r="Q1238" s="91" t="str">
        <f t="shared" si="139"/>
        <v/>
      </c>
      <c r="R1238" s="7" t="str">
        <f t="shared" si="140"/>
        <v/>
      </c>
    </row>
    <row r="1239" spans="3:18" ht="18.75" x14ac:dyDescent="0.25">
      <c r="C1239" s="22"/>
      <c r="I1239" s="125">
        <f t="shared" si="134"/>
        <v>0</v>
      </c>
      <c r="L1239" s="112">
        <f t="shared" si="135"/>
        <v>0</v>
      </c>
      <c r="N1239" s="5" t="str">
        <f t="shared" si="136"/>
        <v/>
      </c>
      <c r="O1239" s="91" t="str">
        <f t="shared" si="137"/>
        <v/>
      </c>
      <c r="P1239" s="91" t="str">
        <f t="shared" si="138"/>
        <v/>
      </c>
      <c r="Q1239" s="91" t="str">
        <f t="shared" si="139"/>
        <v/>
      </c>
      <c r="R1239" s="7" t="str">
        <f t="shared" si="140"/>
        <v/>
      </c>
    </row>
    <row r="1240" spans="3:18" ht="18.75" x14ac:dyDescent="0.25">
      <c r="C1240" s="22"/>
      <c r="I1240" s="125">
        <f t="shared" si="134"/>
        <v>0</v>
      </c>
      <c r="L1240" s="112">
        <f t="shared" si="135"/>
        <v>0</v>
      </c>
      <c r="N1240" s="5" t="str">
        <f t="shared" si="136"/>
        <v/>
      </c>
      <c r="O1240" s="91" t="str">
        <f t="shared" si="137"/>
        <v/>
      </c>
      <c r="P1240" s="91" t="str">
        <f t="shared" si="138"/>
        <v/>
      </c>
      <c r="Q1240" s="91" t="str">
        <f t="shared" si="139"/>
        <v/>
      </c>
      <c r="R1240" s="7" t="str">
        <f t="shared" si="140"/>
        <v/>
      </c>
    </row>
    <row r="1241" spans="3:18" ht="18.75" x14ac:dyDescent="0.25">
      <c r="C1241" s="22"/>
      <c r="I1241" s="125">
        <f t="shared" si="134"/>
        <v>0</v>
      </c>
      <c r="L1241" s="112">
        <f t="shared" si="135"/>
        <v>0</v>
      </c>
      <c r="N1241" s="5" t="str">
        <f t="shared" si="136"/>
        <v/>
      </c>
      <c r="O1241" s="91" t="str">
        <f t="shared" si="137"/>
        <v/>
      </c>
      <c r="P1241" s="91" t="str">
        <f t="shared" si="138"/>
        <v/>
      </c>
      <c r="Q1241" s="91" t="str">
        <f t="shared" si="139"/>
        <v/>
      </c>
      <c r="R1241" s="7" t="str">
        <f t="shared" si="140"/>
        <v/>
      </c>
    </row>
    <row r="1242" spans="3:18" ht="18.75" x14ac:dyDescent="0.25">
      <c r="C1242" s="22"/>
      <c r="I1242" s="125">
        <f t="shared" si="134"/>
        <v>0</v>
      </c>
      <c r="L1242" s="112">
        <f t="shared" si="135"/>
        <v>0</v>
      </c>
      <c r="N1242" s="5" t="str">
        <f t="shared" si="136"/>
        <v/>
      </c>
      <c r="O1242" s="91" t="str">
        <f t="shared" si="137"/>
        <v/>
      </c>
      <c r="P1242" s="91" t="str">
        <f t="shared" si="138"/>
        <v/>
      </c>
      <c r="Q1242" s="91" t="str">
        <f t="shared" si="139"/>
        <v/>
      </c>
      <c r="R1242" s="7" t="str">
        <f t="shared" si="140"/>
        <v/>
      </c>
    </row>
    <row r="1243" spans="3:18" ht="18.75" x14ac:dyDescent="0.25">
      <c r="C1243" s="22"/>
      <c r="I1243" s="125">
        <f t="shared" si="134"/>
        <v>0</v>
      </c>
      <c r="L1243" s="112">
        <f t="shared" si="135"/>
        <v>0</v>
      </c>
      <c r="N1243" s="5" t="str">
        <f t="shared" si="136"/>
        <v/>
      </c>
      <c r="O1243" s="91" t="str">
        <f t="shared" si="137"/>
        <v/>
      </c>
      <c r="P1243" s="91" t="str">
        <f t="shared" si="138"/>
        <v/>
      </c>
      <c r="Q1243" s="91" t="str">
        <f t="shared" si="139"/>
        <v/>
      </c>
      <c r="R1243" s="7" t="str">
        <f t="shared" si="140"/>
        <v/>
      </c>
    </row>
    <row r="1244" spans="3:18" ht="18.75" x14ac:dyDescent="0.25">
      <c r="C1244" s="22"/>
      <c r="I1244" s="125">
        <f t="shared" si="134"/>
        <v>0</v>
      </c>
      <c r="L1244" s="112">
        <f t="shared" si="135"/>
        <v>0</v>
      </c>
      <c r="N1244" s="5" t="str">
        <f t="shared" si="136"/>
        <v/>
      </c>
      <c r="O1244" s="91" t="str">
        <f t="shared" si="137"/>
        <v/>
      </c>
      <c r="P1244" s="91" t="str">
        <f t="shared" si="138"/>
        <v/>
      </c>
      <c r="Q1244" s="91" t="str">
        <f t="shared" si="139"/>
        <v/>
      </c>
      <c r="R1244" s="7" t="str">
        <f t="shared" si="140"/>
        <v/>
      </c>
    </row>
    <row r="1245" spans="3:18" ht="18.75" x14ac:dyDescent="0.25">
      <c r="C1245" s="22"/>
      <c r="I1245" s="125">
        <f t="shared" si="134"/>
        <v>0</v>
      </c>
      <c r="L1245" s="112">
        <f t="shared" si="135"/>
        <v>0</v>
      </c>
      <c r="N1245" s="5" t="str">
        <f t="shared" si="136"/>
        <v/>
      </c>
      <c r="O1245" s="91" t="str">
        <f t="shared" si="137"/>
        <v/>
      </c>
      <c r="P1245" s="91" t="str">
        <f t="shared" si="138"/>
        <v/>
      </c>
      <c r="Q1245" s="91" t="str">
        <f t="shared" si="139"/>
        <v/>
      </c>
      <c r="R1245" s="7" t="str">
        <f t="shared" si="140"/>
        <v/>
      </c>
    </row>
    <row r="1246" spans="3:18" ht="18.75" x14ac:dyDescent="0.25">
      <c r="C1246" s="22"/>
      <c r="I1246" s="125">
        <f t="shared" si="134"/>
        <v>0</v>
      </c>
      <c r="L1246" s="112">
        <f t="shared" si="135"/>
        <v>0</v>
      </c>
      <c r="N1246" s="5" t="str">
        <f t="shared" si="136"/>
        <v/>
      </c>
      <c r="O1246" s="91" t="str">
        <f t="shared" si="137"/>
        <v/>
      </c>
      <c r="P1246" s="91" t="str">
        <f t="shared" si="138"/>
        <v/>
      </c>
      <c r="Q1246" s="91" t="str">
        <f t="shared" si="139"/>
        <v/>
      </c>
      <c r="R1246" s="7" t="str">
        <f t="shared" si="140"/>
        <v/>
      </c>
    </row>
    <row r="1247" spans="3:18" ht="18.75" x14ac:dyDescent="0.25">
      <c r="C1247" s="22"/>
      <c r="I1247" s="125">
        <f t="shared" si="134"/>
        <v>0</v>
      </c>
      <c r="L1247" s="112">
        <f t="shared" si="135"/>
        <v>0</v>
      </c>
      <c r="N1247" s="5" t="str">
        <f t="shared" si="136"/>
        <v/>
      </c>
      <c r="O1247" s="91" t="str">
        <f t="shared" si="137"/>
        <v/>
      </c>
      <c r="P1247" s="91" t="str">
        <f t="shared" si="138"/>
        <v/>
      </c>
      <c r="Q1247" s="91" t="str">
        <f t="shared" si="139"/>
        <v/>
      </c>
      <c r="R1247" s="7" t="str">
        <f t="shared" si="140"/>
        <v/>
      </c>
    </row>
    <row r="1248" spans="3:18" ht="18.75" x14ac:dyDescent="0.25">
      <c r="C1248" s="22"/>
      <c r="I1248" s="125">
        <f t="shared" si="134"/>
        <v>0</v>
      </c>
      <c r="L1248" s="112">
        <f t="shared" si="135"/>
        <v>0</v>
      </c>
      <c r="N1248" s="5" t="str">
        <f t="shared" si="136"/>
        <v/>
      </c>
      <c r="O1248" s="91" t="str">
        <f t="shared" si="137"/>
        <v/>
      </c>
      <c r="P1248" s="91" t="str">
        <f t="shared" si="138"/>
        <v/>
      </c>
      <c r="Q1248" s="91" t="str">
        <f t="shared" si="139"/>
        <v/>
      </c>
      <c r="R1248" s="7" t="str">
        <f t="shared" si="140"/>
        <v/>
      </c>
    </row>
    <row r="1249" spans="3:18" ht="18.75" x14ac:dyDescent="0.25">
      <c r="C1249" s="22"/>
      <c r="I1249" s="125">
        <f t="shared" si="134"/>
        <v>0</v>
      </c>
      <c r="L1249" s="112">
        <f t="shared" si="135"/>
        <v>0</v>
      </c>
      <c r="N1249" s="5" t="str">
        <f t="shared" si="136"/>
        <v/>
      </c>
      <c r="O1249" s="91" t="str">
        <f t="shared" si="137"/>
        <v/>
      </c>
      <c r="P1249" s="91" t="str">
        <f t="shared" si="138"/>
        <v/>
      </c>
      <c r="Q1249" s="91" t="str">
        <f t="shared" si="139"/>
        <v/>
      </c>
      <c r="R1249" s="7" t="str">
        <f t="shared" si="140"/>
        <v/>
      </c>
    </row>
    <row r="1250" spans="3:18" ht="18.75" x14ac:dyDescent="0.25">
      <c r="C1250" s="22"/>
      <c r="I1250" s="125">
        <f t="shared" si="134"/>
        <v>0</v>
      </c>
      <c r="L1250" s="112">
        <f t="shared" si="135"/>
        <v>0</v>
      </c>
      <c r="N1250" s="5" t="str">
        <f t="shared" si="136"/>
        <v/>
      </c>
      <c r="O1250" s="91" t="str">
        <f t="shared" si="137"/>
        <v/>
      </c>
      <c r="P1250" s="91" t="str">
        <f t="shared" si="138"/>
        <v/>
      </c>
      <c r="Q1250" s="91" t="str">
        <f t="shared" si="139"/>
        <v/>
      </c>
      <c r="R1250" s="7" t="str">
        <f t="shared" si="140"/>
        <v/>
      </c>
    </row>
    <row r="1251" spans="3:18" ht="18.75" x14ac:dyDescent="0.25">
      <c r="C1251" s="22"/>
      <c r="I1251" s="125">
        <f t="shared" si="134"/>
        <v>0</v>
      </c>
      <c r="L1251" s="112">
        <f t="shared" si="135"/>
        <v>0</v>
      </c>
      <c r="N1251" s="5" t="str">
        <f t="shared" si="136"/>
        <v/>
      </c>
      <c r="O1251" s="91" t="str">
        <f t="shared" si="137"/>
        <v/>
      </c>
      <c r="P1251" s="91" t="str">
        <f t="shared" si="138"/>
        <v/>
      </c>
      <c r="Q1251" s="91" t="str">
        <f t="shared" si="139"/>
        <v/>
      </c>
      <c r="R1251" s="7" t="str">
        <f t="shared" si="140"/>
        <v/>
      </c>
    </row>
    <row r="1252" spans="3:18" ht="18.75" x14ac:dyDescent="0.25">
      <c r="C1252" s="22"/>
      <c r="I1252" s="125">
        <f t="shared" si="134"/>
        <v>0</v>
      </c>
      <c r="L1252" s="112">
        <f t="shared" si="135"/>
        <v>0</v>
      </c>
      <c r="N1252" s="5" t="str">
        <f t="shared" si="136"/>
        <v/>
      </c>
      <c r="O1252" s="91" t="str">
        <f t="shared" si="137"/>
        <v/>
      </c>
      <c r="P1252" s="91" t="str">
        <f t="shared" si="138"/>
        <v/>
      </c>
      <c r="Q1252" s="91" t="str">
        <f t="shared" si="139"/>
        <v/>
      </c>
      <c r="R1252" s="7" t="str">
        <f t="shared" si="140"/>
        <v/>
      </c>
    </row>
    <row r="1253" spans="3:18" ht="18.75" x14ac:dyDescent="0.25">
      <c r="C1253" s="22"/>
      <c r="I1253" s="125">
        <f t="shared" si="134"/>
        <v>0</v>
      </c>
      <c r="L1253" s="112">
        <f t="shared" si="135"/>
        <v>0</v>
      </c>
      <c r="N1253" s="5" t="str">
        <f t="shared" si="136"/>
        <v/>
      </c>
      <c r="O1253" s="91" t="str">
        <f t="shared" si="137"/>
        <v/>
      </c>
      <c r="P1253" s="91" t="str">
        <f t="shared" si="138"/>
        <v/>
      </c>
      <c r="Q1253" s="91" t="str">
        <f t="shared" si="139"/>
        <v/>
      </c>
      <c r="R1253" s="7" t="str">
        <f t="shared" si="140"/>
        <v/>
      </c>
    </row>
    <row r="1254" spans="3:18" ht="18.75" x14ac:dyDescent="0.25">
      <c r="C1254" s="22"/>
      <c r="I1254" s="125">
        <f t="shared" si="134"/>
        <v>0</v>
      </c>
      <c r="L1254" s="112">
        <f t="shared" si="135"/>
        <v>0</v>
      </c>
      <c r="N1254" s="5" t="str">
        <f t="shared" si="136"/>
        <v/>
      </c>
      <c r="O1254" s="91" t="str">
        <f t="shared" si="137"/>
        <v/>
      </c>
      <c r="P1254" s="91" t="str">
        <f t="shared" si="138"/>
        <v/>
      </c>
      <c r="Q1254" s="91" t="str">
        <f t="shared" si="139"/>
        <v/>
      </c>
      <c r="R1254" s="7" t="str">
        <f t="shared" si="140"/>
        <v/>
      </c>
    </row>
    <row r="1255" spans="3:18" ht="18.75" x14ac:dyDescent="0.25">
      <c r="C1255" s="22"/>
      <c r="I1255" s="125">
        <f t="shared" si="134"/>
        <v>0</v>
      </c>
      <c r="L1255" s="112">
        <f t="shared" si="135"/>
        <v>0</v>
      </c>
      <c r="N1255" s="5" t="str">
        <f t="shared" si="136"/>
        <v/>
      </c>
      <c r="O1255" s="91" t="str">
        <f t="shared" si="137"/>
        <v/>
      </c>
      <c r="P1255" s="91" t="str">
        <f t="shared" si="138"/>
        <v/>
      </c>
      <c r="Q1255" s="91" t="str">
        <f t="shared" si="139"/>
        <v/>
      </c>
      <c r="R1255" s="7" t="str">
        <f t="shared" si="140"/>
        <v/>
      </c>
    </row>
    <row r="1256" spans="3:18" ht="18.75" x14ac:dyDescent="0.25">
      <c r="C1256" s="22"/>
      <c r="I1256" s="125">
        <f t="shared" ref="I1256:I1319" si="141">IFERROR((G1256*F1256)-H1256,"")</f>
        <v>0</v>
      </c>
      <c r="L1256" s="112">
        <f t="shared" si="135"/>
        <v>0</v>
      </c>
      <c r="N1256" s="5" t="str">
        <f t="shared" si="136"/>
        <v/>
      </c>
      <c r="O1256" s="91" t="str">
        <f t="shared" si="137"/>
        <v/>
      </c>
      <c r="P1256" s="91" t="str">
        <f t="shared" si="138"/>
        <v/>
      </c>
      <c r="Q1256" s="91" t="str">
        <f t="shared" si="139"/>
        <v/>
      </c>
      <c r="R1256" s="7" t="str">
        <f t="shared" si="140"/>
        <v/>
      </c>
    </row>
    <row r="1257" spans="3:18" ht="18.75" x14ac:dyDescent="0.25">
      <c r="C1257" s="22"/>
      <c r="I1257" s="125">
        <f t="shared" si="141"/>
        <v>0</v>
      </c>
      <c r="L1257" s="112">
        <f t="shared" ref="L1257:L1320" si="142">SUM(J1257,K1257/10,H1257)</f>
        <v>0</v>
      </c>
      <c r="N1257" s="5" t="str">
        <f t="shared" si="136"/>
        <v/>
      </c>
      <c r="O1257" s="91" t="str">
        <f t="shared" si="137"/>
        <v/>
      </c>
      <c r="P1257" s="91" t="str">
        <f t="shared" si="138"/>
        <v/>
      </c>
      <c r="Q1257" s="91" t="str">
        <f t="shared" si="139"/>
        <v/>
      </c>
      <c r="R1257" s="7" t="str">
        <f t="shared" si="140"/>
        <v/>
      </c>
    </row>
    <row r="1258" spans="3:18" ht="18.75" x14ac:dyDescent="0.25">
      <c r="C1258" s="22"/>
      <c r="I1258" s="125">
        <f t="shared" si="141"/>
        <v>0</v>
      </c>
      <c r="L1258" s="112">
        <f t="shared" si="142"/>
        <v>0</v>
      </c>
      <c r="N1258" s="5" t="str">
        <f t="shared" si="136"/>
        <v/>
      </c>
      <c r="O1258" s="91" t="str">
        <f t="shared" si="137"/>
        <v/>
      </c>
      <c r="P1258" s="91" t="str">
        <f t="shared" si="138"/>
        <v/>
      </c>
      <c r="Q1258" s="91" t="str">
        <f t="shared" si="139"/>
        <v/>
      </c>
      <c r="R1258" s="7" t="str">
        <f t="shared" si="140"/>
        <v/>
      </c>
    </row>
    <row r="1259" spans="3:18" ht="18.75" x14ac:dyDescent="0.25">
      <c r="C1259" s="22"/>
      <c r="I1259" s="125">
        <f t="shared" si="141"/>
        <v>0</v>
      </c>
      <c r="L1259" s="112">
        <f t="shared" si="142"/>
        <v>0</v>
      </c>
      <c r="N1259" s="5" t="str">
        <f t="shared" si="136"/>
        <v/>
      </c>
      <c r="O1259" s="91" t="str">
        <f t="shared" si="137"/>
        <v/>
      </c>
      <c r="P1259" s="91" t="str">
        <f t="shared" si="138"/>
        <v/>
      </c>
      <c r="Q1259" s="91" t="str">
        <f t="shared" si="139"/>
        <v/>
      </c>
      <c r="R1259" s="7" t="str">
        <f t="shared" si="140"/>
        <v/>
      </c>
    </row>
    <row r="1260" spans="3:18" ht="18.75" x14ac:dyDescent="0.25">
      <c r="C1260" s="22"/>
      <c r="I1260" s="125">
        <f t="shared" si="141"/>
        <v>0</v>
      </c>
      <c r="L1260" s="112">
        <f t="shared" si="142"/>
        <v>0</v>
      </c>
      <c r="N1260" s="5" t="str">
        <f t="shared" si="136"/>
        <v/>
      </c>
      <c r="O1260" s="91" t="str">
        <f t="shared" si="137"/>
        <v/>
      </c>
      <c r="P1260" s="91" t="str">
        <f t="shared" si="138"/>
        <v/>
      </c>
      <c r="Q1260" s="91" t="str">
        <f t="shared" si="139"/>
        <v/>
      </c>
      <c r="R1260" s="7" t="str">
        <f t="shared" si="140"/>
        <v/>
      </c>
    </row>
    <row r="1261" spans="3:18" ht="18.75" x14ac:dyDescent="0.25">
      <c r="C1261" s="22"/>
      <c r="I1261" s="125">
        <f t="shared" si="141"/>
        <v>0</v>
      </c>
      <c r="L1261" s="112">
        <f t="shared" si="142"/>
        <v>0</v>
      </c>
      <c r="N1261" s="5" t="str">
        <f t="shared" si="136"/>
        <v/>
      </c>
      <c r="O1261" s="91" t="str">
        <f t="shared" si="137"/>
        <v/>
      </c>
      <c r="P1261" s="91" t="str">
        <f t="shared" si="138"/>
        <v/>
      </c>
      <c r="Q1261" s="91" t="str">
        <f t="shared" si="139"/>
        <v/>
      </c>
      <c r="R1261" s="7" t="str">
        <f t="shared" si="140"/>
        <v/>
      </c>
    </row>
    <row r="1262" spans="3:18" ht="18.75" x14ac:dyDescent="0.25">
      <c r="C1262" s="22"/>
      <c r="I1262" s="125">
        <f t="shared" si="141"/>
        <v>0</v>
      </c>
      <c r="L1262" s="112">
        <f t="shared" si="142"/>
        <v>0</v>
      </c>
      <c r="N1262" s="5" t="str">
        <f t="shared" si="136"/>
        <v/>
      </c>
      <c r="O1262" s="91" t="str">
        <f t="shared" si="137"/>
        <v/>
      </c>
      <c r="P1262" s="91" t="str">
        <f t="shared" si="138"/>
        <v/>
      </c>
      <c r="Q1262" s="91" t="str">
        <f t="shared" si="139"/>
        <v/>
      </c>
      <c r="R1262" s="7" t="str">
        <f t="shared" si="140"/>
        <v/>
      </c>
    </row>
    <row r="1263" spans="3:18" ht="18.75" x14ac:dyDescent="0.25">
      <c r="C1263" s="22"/>
      <c r="I1263" s="125">
        <f t="shared" si="141"/>
        <v>0</v>
      </c>
      <c r="L1263" s="112">
        <f t="shared" si="142"/>
        <v>0</v>
      </c>
      <c r="N1263" s="5" t="str">
        <f t="shared" si="136"/>
        <v/>
      </c>
      <c r="O1263" s="91" t="str">
        <f t="shared" si="137"/>
        <v/>
      </c>
      <c r="P1263" s="91" t="str">
        <f t="shared" si="138"/>
        <v/>
      </c>
      <c r="Q1263" s="91" t="str">
        <f t="shared" si="139"/>
        <v/>
      </c>
      <c r="R1263" s="7" t="str">
        <f t="shared" si="140"/>
        <v/>
      </c>
    </row>
    <row r="1264" spans="3:18" ht="18.75" x14ac:dyDescent="0.25">
      <c r="C1264" s="22"/>
      <c r="I1264" s="125">
        <f t="shared" si="141"/>
        <v>0</v>
      </c>
      <c r="L1264" s="112">
        <f t="shared" si="142"/>
        <v>0</v>
      </c>
      <c r="N1264" s="5" t="str">
        <f t="shared" si="136"/>
        <v/>
      </c>
      <c r="O1264" s="91" t="str">
        <f t="shared" si="137"/>
        <v/>
      </c>
      <c r="P1264" s="91" t="str">
        <f t="shared" si="138"/>
        <v/>
      </c>
      <c r="Q1264" s="91" t="str">
        <f t="shared" si="139"/>
        <v/>
      </c>
      <c r="R1264" s="7" t="str">
        <f t="shared" si="140"/>
        <v/>
      </c>
    </row>
    <row r="1265" spans="3:18" ht="18.75" x14ac:dyDescent="0.25">
      <c r="C1265" s="22"/>
      <c r="I1265" s="125">
        <f t="shared" si="141"/>
        <v>0</v>
      </c>
      <c r="L1265" s="112">
        <f t="shared" si="142"/>
        <v>0</v>
      </c>
      <c r="N1265" s="5" t="str">
        <f t="shared" si="136"/>
        <v/>
      </c>
      <c r="O1265" s="91" t="str">
        <f t="shared" si="137"/>
        <v/>
      </c>
      <c r="P1265" s="91" t="str">
        <f t="shared" si="138"/>
        <v/>
      </c>
      <c r="Q1265" s="91" t="str">
        <f t="shared" si="139"/>
        <v/>
      </c>
      <c r="R1265" s="7" t="str">
        <f t="shared" si="140"/>
        <v/>
      </c>
    </row>
    <row r="1266" spans="3:18" ht="18.75" x14ac:dyDescent="0.25">
      <c r="C1266" s="22"/>
      <c r="I1266" s="125">
        <f t="shared" si="141"/>
        <v>0</v>
      </c>
      <c r="L1266" s="112">
        <f t="shared" si="142"/>
        <v>0</v>
      </c>
      <c r="N1266" s="5" t="str">
        <f t="shared" si="136"/>
        <v/>
      </c>
      <c r="O1266" s="91" t="str">
        <f t="shared" si="137"/>
        <v/>
      </c>
      <c r="P1266" s="91" t="str">
        <f t="shared" si="138"/>
        <v/>
      </c>
      <c r="Q1266" s="91" t="str">
        <f t="shared" si="139"/>
        <v/>
      </c>
      <c r="R1266" s="7" t="str">
        <f t="shared" si="140"/>
        <v/>
      </c>
    </row>
    <row r="1267" spans="3:18" ht="18.75" x14ac:dyDescent="0.25">
      <c r="C1267" s="22"/>
      <c r="I1267" s="125">
        <f t="shared" si="141"/>
        <v>0</v>
      </c>
      <c r="L1267" s="112">
        <f t="shared" si="142"/>
        <v>0</v>
      </c>
      <c r="N1267" s="5" t="str">
        <f t="shared" si="136"/>
        <v/>
      </c>
      <c r="O1267" s="91" t="str">
        <f t="shared" si="137"/>
        <v/>
      </c>
      <c r="P1267" s="91" t="str">
        <f t="shared" si="138"/>
        <v/>
      </c>
      <c r="Q1267" s="91" t="str">
        <f t="shared" si="139"/>
        <v/>
      </c>
      <c r="R1267" s="7" t="str">
        <f t="shared" si="140"/>
        <v/>
      </c>
    </row>
    <row r="1268" spans="3:18" ht="18.75" x14ac:dyDescent="0.25">
      <c r="C1268" s="22"/>
      <c r="I1268" s="125">
        <f t="shared" si="141"/>
        <v>0</v>
      </c>
      <c r="L1268" s="112">
        <f t="shared" si="142"/>
        <v>0</v>
      </c>
      <c r="N1268" s="5" t="str">
        <f t="shared" si="136"/>
        <v/>
      </c>
      <c r="O1268" s="91" t="str">
        <f t="shared" si="137"/>
        <v/>
      </c>
      <c r="P1268" s="91" t="str">
        <f t="shared" si="138"/>
        <v/>
      </c>
      <c r="Q1268" s="91" t="str">
        <f t="shared" si="139"/>
        <v/>
      </c>
      <c r="R1268" s="7" t="str">
        <f t="shared" si="140"/>
        <v/>
      </c>
    </row>
    <row r="1269" spans="3:18" ht="18.75" x14ac:dyDescent="0.25">
      <c r="C1269" s="22"/>
      <c r="I1269" s="125">
        <f t="shared" si="141"/>
        <v>0</v>
      </c>
      <c r="L1269" s="112">
        <f t="shared" si="142"/>
        <v>0</v>
      </c>
      <c r="N1269" s="5" t="str">
        <f t="shared" si="136"/>
        <v/>
      </c>
      <c r="O1269" s="91" t="str">
        <f t="shared" si="137"/>
        <v/>
      </c>
      <c r="P1269" s="91" t="str">
        <f t="shared" si="138"/>
        <v/>
      </c>
      <c r="Q1269" s="91" t="str">
        <f t="shared" si="139"/>
        <v/>
      </c>
      <c r="R1269" s="7" t="str">
        <f t="shared" si="140"/>
        <v/>
      </c>
    </row>
    <row r="1270" spans="3:18" ht="18.75" x14ac:dyDescent="0.25">
      <c r="C1270" s="22"/>
      <c r="I1270" s="125">
        <f t="shared" si="141"/>
        <v>0</v>
      </c>
      <c r="L1270" s="112">
        <f t="shared" si="142"/>
        <v>0</v>
      </c>
      <c r="N1270" s="5" t="str">
        <f t="shared" si="136"/>
        <v/>
      </c>
      <c r="O1270" s="91" t="str">
        <f t="shared" si="137"/>
        <v/>
      </c>
      <c r="P1270" s="91" t="str">
        <f t="shared" si="138"/>
        <v/>
      </c>
      <c r="Q1270" s="91" t="str">
        <f t="shared" si="139"/>
        <v/>
      </c>
      <c r="R1270" s="7" t="str">
        <f t="shared" si="140"/>
        <v/>
      </c>
    </row>
    <row r="1271" spans="3:18" ht="18.75" x14ac:dyDescent="0.25">
      <c r="C1271" s="22"/>
      <c r="I1271" s="125">
        <f t="shared" si="141"/>
        <v>0</v>
      </c>
      <c r="L1271" s="112">
        <f t="shared" si="142"/>
        <v>0</v>
      </c>
      <c r="N1271" s="5" t="str">
        <f t="shared" si="136"/>
        <v/>
      </c>
      <c r="O1271" s="91" t="str">
        <f t="shared" si="137"/>
        <v/>
      </c>
      <c r="P1271" s="91" t="str">
        <f t="shared" si="138"/>
        <v/>
      </c>
      <c r="Q1271" s="91" t="str">
        <f t="shared" si="139"/>
        <v/>
      </c>
      <c r="R1271" s="7" t="str">
        <f t="shared" si="140"/>
        <v/>
      </c>
    </row>
    <row r="1272" spans="3:18" ht="18.75" x14ac:dyDescent="0.25">
      <c r="C1272" s="22"/>
      <c r="I1272" s="125">
        <f t="shared" si="141"/>
        <v>0</v>
      </c>
      <c r="L1272" s="112">
        <f t="shared" si="142"/>
        <v>0</v>
      </c>
      <c r="N1272" s="5" t="str">
        <f t="shared" si="136"/>
        <v/>
      </c>
      <c r="O1272" s="91" t="str">
        <f t="shared" si="137"/>
        <v/>
      </c>
      <c r="P1272" s="91" t="str">
        <f t="shared" si="138"/>
        <v/>
      </c>
      <c r="Q1272" s="91" t="str">
        <f t="shared" si="139"/>
        <v/>
      </c>
      <c r="R1272" s="7" t="str">
        <f t="shared" si="140"/>
        <v/>
      </c>
    </row>
    <row r="1273" spans="3:18" ht="18.75" x14ac:dyDescent="0.25">
      <c r="C1273" s="22"/>
      <c r="I1273" s="125">
        <f t="shared" si="141"/>
        <v>0</v>
      </c>
      <c r="L1273" s="112">
        <f t="shared" si="142"/>
        <v>0</v>
      </c>
      <c r="N1273" s="5" t="str">
        <f t="shared" si="136"/>
        <v/>
      </c>
      <c r="O1273" s="91" t="str">
        <f t="shared" si="137"/>
        <v/>
      </c>
      <c r="P1273" s="91" t="str">
        <f t="shared" si="138"/>
        <v/>
      </c>
      <c r="Q1273" s="91" t="str">
        <f t="shared" si="139"/>
        <v/>
      </c>
      <c r="R1273" s="7" t="str">
        <f t="shared" si="140"/>
        <v/>
      </c>
    </row>
    <row r="1274" spans="3:18" ht="18.75" x14ac:dyDescent="0.25">
      <c r="C1274" s="22"/>
      <c r="I1274" s="125">
        <f t="shared" si="141"/>
        <v>0</v>
      </c>
      <c r="L1274" s="112">
        <f t="shared" si="142"/>
        <v>0</v>
      </c>
      <c r="N1274" s="5" t="str">
        <f t="shared" si="136"/>
        <v/>
      </c>
      <c r="O1274" s="91" t="str">
        <f t="shared" si="137"/>
        <v/>
      </c>
      <c r="P1274" s="91" t="str">
        <f t="shared" si="138"/>
        <v/>
      </c>
      <c r="Q1274" s="91" t="str">
        <f t="shared" si="139"/>
        <v/>
      </c>
      <c r="R1274" s="7" t="str">
        <f t="shared" si="140"/>
        <v/>
      </c>
    </row>
    <row r="1275" spans="3:18" ht="18.75" x14ac:dyDescent="0.25">
      <c r="C1275" s="22"/>
      <c r="I1275" s="125">
        <f t="shared" si="141"/>
        <v>0</v>
      </c>
      <c r="L1275" s="112">
        <f t="shared" si="142"/>
        <v>0</v>
      </c>
      <c r="N1275" s="5" t="str">
        <f t="shared" si="136"/>
        <v/>
      </c>
      <c r="O1275" s="91" t="str">
        <f t="shared" si="137"/>
        <v/>
      </c>
      <c r="P1275" s="91" t="str">
        <f t="shared" si="138"/>
        <v/>
      </c>
      <c r="Q1275" s="91" t="str">
        <f t="shared" si="139"/>
        <v/>
      </c>
      <c r="R1275" s="7" t="str">
        <f t="shared" si="140"/>
        <v/>
      </c>
    </row>
    <row r="1276" spans="3:18" ht="18.75" x14ac:dyDescent="0.25">
      <c r="C1276" s="22"/>
      <c r="I1276" s="125">
        <f t="shared" si="141"/>
        <v>0</v>
      </c>
      <c r="L1276" s="112">
        <f t="shared" si="142"/>
        <v>0</v>
      </c>
      <c r="N1276" s="5" t="str">
        <f t="shared" si="136"/>
        <v/>
      </c>
      <c r="O1276" s="91" t="str">
        <f t="shared" si="137"/>
        <v/>
      </c>
      <c r="P1276" s="91" t="str">
        <f t="shared" si="138"/>
        <v/>
      </c>
      <c r="Q1276" s="91" t="str">
        <f t="shared" si="139"/>
        <v/>
      </c>
      <c r="R1276" s="7" t="str">
        <f t="shared" si="140"/>
        <v/>
      </c>
    </row>
    <row r="1277" spans="3:18" ht="18.75" x14ac:dyDescent="0.25">
      <c r="C1277" s="22"/>
      <c r="I1277" s="125">
        <f t="shared" si="141"/>
        <v>0</v>
      </c>
      <c r="L1277" s="112">
        <f t="shared" si="142"/>
        <v>0</v>
      </c>
      <c r="N1277" s="5" t="str">
        <f t="shared" si="136"/>
        <v/>
      </c>
      <c r="O1277" s="91" t="str">
        <f t="shared" si="137"/>
        <v/>
      </c>
      <c r="P1277" s="91" t="str">
        <f t="shared" si="138"/>
        <v/>
      </c>
      <c r="Q1277" s="91" t="str">
        <f t="shared" si="139"/>
        <v/>
      </c>
      <c r="R1277" s="7" t="str">
        <f t="shared" si="140"/>
        <v/>
      </c>
    </row>
    <row r="1278" spans="3:18" ht="18.75" x14ac:dyDescent="0.25">
      <c r="C1278" s="22"/>
      <c r="I1278" s="125">
        <f t="shared" si="141"/>
        <v>0</v>
      </c>
      <c r="L1278" s="112">
        <f t="shared" si="142"/>
        <v>0</v>
      </c>
      <c r="N1278" s="5" t="str">
        <f t="shared" si="136"/>
        <v/>
      </c>
      <c r="O1278" s="91" t="str">
        <f t="shared" si="137"/>
        <v/>
      </c>
      <c r="P1278" s="91" t="str">
        <f t="shared" si="138"/>
        <v/>
      </c>
      <c r="Q1278" s="91" t="str">
        <f t="shared" si="139"/>
        <v/>
      </c>
      <c r="R1278" s="7" t="str">
        <f t="shared" si="140"/>
        <v/>
      </c>
    </row>
    <row r="1279" spans="3:18" ht="18.75" x14ac:dyDescent="0.25">
      <c r="C1279" s="22"/>
      <c r="I1279" s="125">
        <f t="shared" si="141"/>
        <v>0</v>
      </c>
      <c r="L1279" s="112">
        <f t="shared" si="142"/>
        <v>0</v>
      </c>
      <c r="N1279" s="5" t="str">
        <f t="shared" si="136"/>
        <v/>
      </c>
      <c r="O1279" s="91" t="str">
        <f t="shared" si="137"/>
        <v/>
      </c>
      <c r="P1279" s="91" t="str">
        <f t="shared" si="138"/>
        <v/>
      </c>
      <c r="Q1279" s="91" t="str">
        <f t="shared" si="139"/>
        <v/>
      </c>
      <c r="R1279" s="7" t="str">
        <f t="shared" si="140"/>
        <v/>
      </c>
    </row>
    <row r="1280" spans="3:18" ht="18.75" x14ac:dyDescent="0.25">
      <c r="C1280" s="22"/>
      <c r="I1280" s="125">
        <f t="shared" si="141"/>
        <v>0</v>
      </c>
      <c r="L1280" s="112">
        <f t="shared" si="142"/>
        <v>0</v>
      </c>
      <c r="N1280" s="5" t="str">
        <f t="shared" si="136"/>
        <v/>
      </c>
      <c r="O1280" s="91" t="str">
        <f t="shared" si="137"/>
        <v/>
      </c>
      <c r="P1280" s="91" t="str">
        <f t="shared" si="138"/>
        <v/>
      </c>
      <c r="Q1280" s="91" t="str">
        <f t="shared" si="139"/>
        <v/>
      </c>
      <c r="R1280" s="7" t="str">
        <f t="shared" si="140"/>
        <v/>
      </c>
    </row>
    <row r="1281" spans="3:18" ht="18.75" x14ac:dyDescent="0.25">
      <c r="C1281" s="22"/>
      <c r="I1281" s="125">
        <f t="shared" si="141"/>
        <v>0</v>
      </c>
      <c r="L1281" s="112">
        <f t="shared" si="142"/>
        <v>0</v>
      </c>
      <c r="N1281" s="5" t="str">
        <f t="shared" si="136"/>
        <v/>
      </c>
      <c r="O1281" s="91" t="str">
        <f t="shared" si="137"/>
        <v/>
      </c>
      <c r="P1281" s="91" t="str">
        <f t="shared" si="138"/>
        <v/>
      </c>
      <c r="Q1281" s="91" t="str">
        <f t="shared" si="139"/>
        <v/>
      </c>
      <c r="R1281" s="7" t="str">
        <f t="shared" si="140"/>
        <v/>
      </c>
    </row>
    <row r="1282" spans="3:18" ht="18.75" x14ac:dyDescent="0.25">
      <c r="C1282" s="22"/>
      <c r="I1282" s="125">
        <f t="shared" si="141"/>
        <v>0</v>
      </c>
      <c r="L1282" s="112">
        <f t="shared" si="142"/>
        <v>0</v>
      </c>
      <c r="N1282" s="5" t="str">
        <f t="shared" ref="N1282:N1345" si="143">IFERROR(VLOOKUP(M1282,Ctable,2,0),"")</f>
        <v/>
      </c>
      <c r="O1282" s="91" t="str">
        <f t="shared" ref="O1282:O1345" si="144">IFERROR(VLOOKUP(M1282,Ctable,3,0),"")</f>
        <v/>
      </c>
      <c r="P1282" s="91" t="str">
        <f t="shared" ref="P1282:P1345" si="145">IFERROR(VLOOKUP(M1282,Ctable,6,0),"")</f>
        <v/>
      </c>
      <c r="Q1282" s="91" t="str">
        <f t="shared" ref="Q1282:Q1345" si="146">IFERROR(VLOOKUP(M1282,Ctable,7,0),"")</f>
        <v/>
      </c>
      <c r="R1282" s="7" t="str">
        <f t="shared" ref="R1282:R1345" si="147">IFERROR(VLOOKUP(M1282,Ctable,4,0),"")</f>
        <v/>
      </c>
    </row>
    <row r="1283" spans="3:18" ht="18.75" x14ac:dyDescent="0.25">
      <c r="C1283" s="22"/>
      <c r="I1283" s="125">
        <f t="shared" si="141"/>
        <v>0</v>
      </c>
      <c r="L1283" s="112">
        <f t="shared" si="142"/>
        <v>0</v>
      </c>
      <c r="N1283" s="5" t="str">
        <f t="shared" si="143"/>
        <v/>
      </c>
      <c r="O1283" s="91" t="str">
        <f t="shared" si="144"/>
        <v/>
      </c>
      <c r="P1283" s="91" t="str">
        <f t="shared" si="145"/>
        <v/>
      </c>
      <c r="Q1283" s="91" t="str">
        <f t="shared" si="146"/>
        <v/>
      </c>
      <c r="R1283" s="7" t="str">
        <f t="shared" si="147"/>
        <v/>
      </c>
    </row>
    <row r="1284" spans="3:18" ht="18.75" x14ac:dyDescent="0.25">
      <c r="C1284" s="22"/>
      <c r="I1284" s="125">
        <f t="shared" si="141"/>
        <v>0</v>
      </c>
      <c r="L1284" s="112">
        <f t="shared" si="142"/>
        <v>0</v>
      </c>
      <c r="N1284" s="5" t="str">
        <f t="shared" si="143"/>
        <v/>
      </c>
      <c r="O1284" s="91" t="str">
        <f t="shared" si="144"/>
        <v/>
      </c>
      <c r="P1284" s="91" t="str">
        <f t="shared" si="145"/>
        <v/>
      </c>
      <c r="Q1284" s="91" t="str">
        <f t="shared" si="146"/>
        <v/>
      </c>
      <c r="R1284" s="7" t="str">
        <f t="shared" si="147"/>
        <v/>
      </c>
    </row>
    <row r="1285" spans="3:18" ht="18.75" x14ac:dyDescent="0.25">
      <c r="C1285" s="22"/>
      <c r="I1285" s="125">
        <f t="shared" si="141"/>
        <v>0</v>
      </c>
      <c r="L1285" s="112">
        <f t="shared" si="142"/>
        <v>0</v>
      </c>
      <c r="N1285" s="5" t="str">
        <f t="shared" si="143"/>
        <v/>
      </c>
      <c r="O1285" s="91" t="str">
        <f t="shared" si="144"/>
        <v/>
      </c>
      <c r="P1285" s="91" t="str">
        <f t="shared" si="145"/>
        <v/>
      </c>
      <c r="Q1285" s="91" t="str">
        <f t="shared" si="146"/>
        <v/>
      </c>
      <c r="R1285" s="7" t="str">
        <f t="shared" si="147"/>
        <v/>
      </c>
    </row>
    <row r="1286" spans="3:18" ht="18.75" x14ac:dyDescent="0.25">
      <c r="C1286" s="22"/>
      <c r="I1286" s="125">
        <f t="shared" si="141"/>
        <v>0</v>
      </c>
      <c r="L1286" s="112">
        <f t="shared" si="142"/>
        <v>0</v>
      </c>
      <c r="N1286" s="5" t="str">
        <f t="shared" si="143"/>
        <v/>
      </c>
      <c r="O1286" s="91" t="str">
        <f t="shared" si="144"/>
        <v/>
      </c>
      <c r="P1286" s="91" t="str">
        <f t="shared" si="145"/>
        <v/>
      </c>
      <c r="Q1286" s="91" t="str">
        <f t="shared" si="146"/>
        <v/>
      </c>
      <c r="R1286" s="7" t="str">
        <f t="shared" si="147"/>
        <v/>
      </c>
    </row>
    <row r="1287" spans="3:18" ht="18.75" x14ac:dyDescent="0.25">
      <c r="C1287" s="22"/>
      <c r="I1287" s="125">
        <f t="shared" si="141"/>
        <v>0</v>
      </c>
      <c r="L1287" s="112">
        <f t="shared" si="142"/>
        <v>0</v>
      </c>
      <c r="N1287" s="5" t="str">
        <f t="shared" si="143"/>
        <v/>
      </c>
      <c r="O1287" s="91" t="str">
        <f t="shared" si="144"/>
        <v/>
      </c>
      <c r="P1287" s="91" t="str">
        <f t="shared" si="145"/>
        <v/>
      </c>
      <c r="Q1287" s="91" t="str">
        <f t="shared" si="146"/>
        <v/>
      </c>
      <c r="R1287" s="7" t="str">
        <f t="shared" si="147"/>
        <v/>
      </c>
    </row>
    <row r="1288" spans="3:18" ht="18.75" x14ac:dyDescent="0.25">
      <c r="C1288" s="22"/>
      <c r="I1288" s="125">
        <f t="shared" si="141"/>
        <v>0</v>
      </c>
      <c r="L1288" s="112">
        <f t="shared" si="142"/>
        <v>0</v>
      </c>
      <c r="N1288" s="5" t="str">
        <f t="shared" si="143"/>
        <v/>
      </c>
      <c r="O1288" s="91" t="str">
        <f t="shared" si="144"/>
        <v/>
      </c>
      <c r="P1288" s="91" t="str">
        <f t="shared" si="145"/>
        <v/>
      </c>
      <c r="Q1288" s="91" t="str">
        <f t="shared" si="146"/>
        <v/>
      </c>
      <c r="R1288" s="7" t="str">
        <f t="shared" si="147"/>
        <v/>
      </c>
    </row>
    <row r="1289" spans="3:18" ht="18.75" x14ac:dyDescent="0.25">
      <c r="C1289" s="22"/>
      <c r="I1289" s="125">
        <f t="shared" si="141"/>
        <v>0</v>
      </c>
      <c r="L1289" s="112">
        <f t="shared" si="142"/>
        <v>0</v>
      </c>
      <c r="N1289" s="5" t="str">
        <f t="shared" si="143"/>
        <v/>
      </c>
      <c r="O1289" s="91" t="str">
        <f t="shared" si="144"/>
        <v/>
      </c>
      <c r="P1289" s="91" t="str">
        <f t="shared" si="145"/>
        <v/>
      </c>
      <c r="Q1289" s="91" t="str">
        <f t="shared" si="146"/>
        <v/>
      </c>
      <c r="R1289" s="7" t="str">
        <f t="shared" si="147"/>
        <v/>
      </c>
    </row>
    <row r="1290" spans="3:18" ht="18.75" x14ac:dyDescent="0.25">
      <c r="C1290" s="22"/>
      <c r="I1290" s="125">
        <f t="shared" si="141"/>
        <v>0</v>
      </c>
      <c r="L1290" s="112">
        <f t="shared" si="142"/>
        <v>0</v>
      </c>
      <c r="N1290" s="5" t="str">
        <f t="shared" si="143"/>
        <v/>
      </c>
      <c r="O1290" s="91" t="str">
        <f t="shared" si="144"/>
        <v/>
      </c>
      <c r="P1290" s="91" t="str">
        <f t="shared" si="145"/>
        <v/>
      </c>
      <c r="Q1290" s="91" t="str">
        <f t="shared" si="146"/>
        <v/>
      </c>
      <c r="R1290" s="7" t="str">
        <f t="shared" si="147"/>
        <v/>
      </c>
    </row>
    <row r="1291" spans="3:18" ht="18.75" x14ac:dyDescent="0.25">
      <c r="C1291" s="22"/>
      <c r="I1291" s="125">
        <f t="shared" si="141"/>
        <v>0</v>
      </c>
      <c r="L1291" s="112">
        <f t="shared" si="142"/>
        <v>0</v>
      </c>
      <c r="N1291" s="5" t="str">
        <f t="shared" si="143"/>
        <v/>
      </c>
      <c r="O1291" s="91" t="str">
        <f t="shared" si="144"/>
        <v/>
      </c>
      <c r="P1291" s="91" t="str">
        <f t="shared" si="145"/>
        <v/>
      </c>
      <c r="Q1291" s="91" t="str">
        <f t="shared" si="146"/>
        <v/>
      </c>
      <c r="R1291" s="7" t="str">
        <f t="shared" si="147"/>
        <v/>
      </c>
    </row>
    <row r="1292" spans="3:18" ht="18.75" x14ac:dyDescent="0.25">
      <c r="C1292" s="22"/>
      <c r="I1292" s="125">
        <f t="shared" si="141"/>
        <v>0</v>
      </c>
      <c r="L1292" s="112">
        <f t="shared" si="142"/>
        <v>0</v>
      </c>
      <c r="N1292" s="5" t="str">
        <f t="shared" si="143"/>
        <v/>
      </c>
      <c r="O1292" s="91" t="str">
        <f t="shared" si="144"/>
        <v/>
      </c>
      <c r="P1292" s="91" t="str">
        <f t="shared" si="145"/>
        <v/>
      </c>
      <c r="Q1292" s="91" t="str">
        <f t="shared" si="146"/>
        <v/>
      </c>
      <c r="R1292" s="7" t="str">
        <f t="shared" si="147"/>
        <v/>
      </c>
    </row>
    <row r="1293" spans="3:18" ht="18.75" x14ac:dyDescent="0.25">
      <c r="C1293" s="22"/>
      <c r="I1293" s="125">
        <f t="shared" si="141"/>
        <v>0</v>
      </c>
      <c r="L1293" s="112">
        <f t="shared" si="142"/>
        <v>0</v>
      </c>
      <c r="N1293" s="5" t="str">
        <f t="shared" si="143"/>
        <v/>
      </c>
      <c r="O1293" s="91" t="str">
        <f t="shared" si="144"/>
        <v/>
      </c>
      <c r="P1293" s="91" t="str">
        <f t="shared" si="145"/>
        <v/>
      </c>
      <c r="Q1293" s="91" t="str">
        <f t="shared" si="146"/>
        <v/>
      </c>
      <c r="R1293" s="7" t="str">
        <f t="shared" si="147"/>
        <v/>
      </c>
    </row>
    <row r="1294" spans="3:18" ht="18.75" x14ac:dyDescent="0.25">
      <c r="C1294" s="22"/>
      <c r="I1294" s="125">
        <f t="shared" si="141"/>
        <v>0</v>
      </c>
      <c r="L1294" s="112">
        <f t="shared" si="142"/>
        <v>0</v>
      </c>
      <c r="N1294" s="5" t="str">
        <f t="shared" si="143"/>
        <v/>
      </c>
      <c r="O1294" s="91" t="str">
        <f t="shared" si="144"/>
        <v/>
      </c>
      <c r="P1294" s="91" t="str">
        <f t="shared" si="145"/>
        <v/>
      </c>
      <c r="Q1294" s="91" t="str">
        <f t="shared" si="146"/>
        <v/>
      </c>
      <c r="R1294" s="7" t="str">
        <f t="shared" si="147"/>
        <v/>
      </c>
    </row>
    <row r="1295" spans="3:18" ht="18.75" x14ac:dyDescent="0.25">
      <c r="C1295" s="22"/>
      <c r="I1295" s="125">
        <f t="shared" si="141"/>
        <v>0</v>
      </c>
      <c r="L1295" s="112">
        <f t="shared" si="142"/>
        <v>0</v>
      </c>
      <c r="N1295" s="5" t="str">
        <f t="shared" si="143"/>
        <v/>
      </c>
      <c r="O1295" s="91" t="str">
        <f t="shared" si="144"/>
        <v/>
      </c>
      <c r="P1295" s="91" t="str">
        <f t="shared" si="145"/>
        <v/>
      </c>
      <c r="Q1295" s="91" t="str">
        <f t="shared" si="146"/>
        <v/>
      </c>
      <c r="R1295" s="7" t="str">
        <f t="shared" si="147"/>
        <v/>
      </c>
    </row>
    <row r="1296" spans="3:18" ht="18.75" x14ac:dyDescent="0.25">
      <c r="C1296" s="22"/>
      <c r="I1296" s="125">
        <f t="shared" si="141"/>
        <v>0</v>
      </c>
      <c r="L1296" s="112">
        <f t="shared" si="142"/>
        <v>0</v>
      </c>
      <c r="N1296" s="5" t="str">
        <f t="shared" si="143"/>
        <v/>
      </c>
      <c r="O1296" s="91" t="str">
        <f t="shared" si="144"/>
        <v/>
      </c>
      <c r="P1296" s="91" t="str">
        <f t="shared" si="145"/>
        <v/>
      </c>
      <c r="Q1296" s="91" t="str">
        <f t="shared" si="146"/>
        <v/>
      </c>
      <c r="R1296" s="7" t="str">
        <f t="shared" si="147"/>
        <v/>
      </c>
    </row>
    <row r="1297" spans="3:18" ht="18.75" x14ac:dyDescent="0.25">
      <c r="C1297" s="22"/>
      <c r="I1297" s="125">
        <f t="shared" si="141"/>
        <v>0</v>
      </c>
      <c r="L1297" s="112">
        <f t="shared" si="142"/>
        <v>0</v>
      </c>
      <c r="N1297" s="5" t="str">
        <f t="shared" si="143"/>
        <v/>
      </c>
      <c r="O1297" s="91" t="str">
        <f t="shared" si="144"/>
        <v/>
      </c>
      <c r="P1297" s="91" t="str">
        <f t="shared" si="145"/>
        <v/>
      </c>
      <c r="Q1297" s="91" t="str">
        <f t="shared" si="146"/>
        <v/>
      </c>
      <c r="R1297" s="7" t="str">
        <f t="shared" si="147"/>
        <v/>
      </c>
    </row>
    <row r="1298" spans="3:18" ht="18.75" x14ac:dyDescent="0.25">
      <c r="C1298" s="22"/>
      <c r="I1298" s="125">
        <f t="shared" si="141"/>
        <v>0</v>
      </c>
      <c r="L1298" s="112">
        <f t="shared" si="142"/>
        <v>0</v>
      </c>
      <c r="N1298" s="5" t="str">
        <f t="shared" si="143"/>
        <v/>
      </c>
      <c r="O1298" s="91" t="str">
        <f t="shared" si="144"/>
        <v/>
      </c>
      <c r="P1298" s="91" t="str">
        <f t="shared" si="145"/>
        <v/>
      </c>
      <c r="Q1298" s="91" t="str">
        <f t="shared" si="146"/>
        <v/>
      </c>
      <c r="R1298" s="7" t="str">
        <f t="shared" si="147"/>
        <v/>
      </c>
    </row>
    <row r="1299" spans="3:18" ht="18.75" x14ac:dyDescent="0.25">
      <c r="C1299" s="22"/>
      <c r="I1299" s="125">
        <f t="shared" si="141"/>
        <v>0</v>
      </c>
      <c r="L1299" s="112">
        <f t="shared" si="142"/>
        <v>0</v>
      </c>
      <c r="N1299" s="5" t="str">
        <f t="shared" si="143"/>
        <v/>
      </c>
      <c r="O1299" s="91" t="str">
        <f t="shared" si="144"/>
        <v/>
      </c>
      <c r="P1299" s="91" t="str">
        <f t="shared" si="145"/>
        <v/>
      </c>
      <c r="Q1299" s="91" t="str">
        <f t="shared" si="146"/>
        <v/>
      </c>
      <c r="R1299" s="7" t="str">
        <f t="shared" si="147"/>
        <v/>
      </c>
    </row>
    <row r="1300" spans="3:18" ht="18.75" x14ac:dyDescent="0.25">
      <c r="C1300" s="22"/>
      <c r="I1300" s="125">
        <f t="shared" si="141"/>
        <v>0</v>
      </c>
      <c r="L1300" s="112">
        <f t="shared" si="142"/>
        <v>0</v>
      </c>
      <c r="N1300" s="5" t="str">
        <f t="shared" si="143"/>
        <v/>
      </c>
      <c r="O1300" s="91" t="str">
        <f t="shared" si="144"/>
        <v/>
      </c>
      <c r="P1300" s="91" t="str">
        <f t="shared" si="145"/>
        <v/>
      </c>
      <c r="Q1300" s="91" t="str">
        <f t="shared" si="146"/>
        <v/>
      </c>
      <c r="R1300" s="7" t="str">
        <f t="shared" si="147"/>
        <v/>
      </c>
    </row>
    <row r="1301" spans="3:18" ht="18.75" x14ac:dyDescent="0.25">
      <c r="C1301" s="22"/>
      <c r="I1301" s="125">
        <f t="shared" si="141"/>
        <v>0</v>
      </c>
      <c r="L1301" s="112">
        <f t="shared" si="142"/>
        <v>0</v>
      </c>
      <c r="N1301" s="5" t="str">
        <f t="shared" si="143"/>
        <v/>
      </c>
      <c r="O1301" s="91" t="str">
        <f t="shared" si="144"/>
        <v/>
      </c>
      <c r="P1301" s="91" t="str">
        <f t="shared" si="145"/>
        <v/>
      </c>
      <c r="Q1301" s="91" t="str">
        <f t="shared" si="146"/>
        <v/>
      </c>
      <c r="R1301" s="7" t="str">
        <f t="shared" si="147"/>
        <v/>
      </c>
    </row>
    <row r="1302" spans="3:18" ht="18.75" x14ac:dyDescent="0.25">
      <c r="C1302" s="22"/>
      <c r="I1302" s="125">
        <f t="shared" si="141"/>
        <v>0</v>
      </c>
      <c r="L1302" s="112">
        <f t="shared" si="142"/>
        <v>0</v>
      </c>
      <c r="N1302" s="5" t="str">
        <f t="shared" si="143"/>
        <v/>
      </c>
      <c r="O1302" s="91" t="str">
        <f t="shared" si="144"/>
        <v/>
      </c>
      <c r="P1302" s="91" t="str">
        <f t="shared" si="145"/>
        <v/>
      </c>
      <c r="Q1302" s="91" t="str">
        <f t="shared" si="146"/>
        <v/>
      </c>
      <c r="R1302" s="7" t="str">
        <f t="shared" si="147"/>
        <v/>
      </c>
    </row>
    <row r="1303" spans="3:18" ht="18.75" x14ac:dyDescent="0.25">
      <c r="C1303" s="22"/>
      <c r="I1303" s="125">
        <f t="shared" si="141"/>
        <v>0</v>
      </c>
      <c r="L1303" s="112">
        <f t="shared" si="142"/>
        <v>0</v>
      </c>
      <c r="N1303" s="5" t="str">
        <f t="shared" si="143"/>
        <v/>
      </c>
      <c r="O1303" s="91" t="str">
        <f t="shared" si="144"/>
        <v/>
      </c>
      <c r="P1303" s="91" t="str">
        <f t="shared" si="145"/>
        <v/>
      </c>
      <c r="Q1303" s="91" t="str">
        <f t="shared" si="146"/>
        <v/>
      </c>
      <c r="R1303" s="7" t="str">
        <f t="shared" si="147"/>
        <v/>
      </c>
    </row>
    <row r="1304" spans="3:18" ht="18.75" x14ac:dyDescent="0.25">
      <c r="C1304" s="22"/>
      <c r="I1304" s="125">
        <f t="shared" si="141"/>
        <v>0</v>
      </c>
      <c r="L1304" s="112">
        <f t="shared" si="142"/>
        <v>0</v>
      </c>
      <c r="N1304" s="5" t="str">
        <f t="shared" si="143"/>
        <v/>
      </c>
      <c r="O1304" s="91" t="str">
        <f t="shared" si="144"/>
        <v/>
      </c>
      <c r="P1304" s="91" t="str">
        <f t="shared" si="145"/>
        <v/>
      </c>
      <c r="Q1304" s="91" t="str">
        <f t="shared" si="146"/>
        <v/>
      </c>
      <c r="R1304" s="7" t="str">
        <f t="shared" si="147"/>
        <v/>
      </c>
    </row>
    <row r="1305" spans="3:18" ht="18.75" x14ac:dyDescent="0.25">
      <c r="C1305" s="22"/>
      <c r="I1305" s="125">
        <f t="shared" si="141"/>
        <v>0</v>
      </c>
      <c r="L1305" s="112">
        <f t="shared" si="142"/>
        <v>0</v>
      </c>
      <c r="N1305" s="5" t="str">
        <f t="shared" si="143"/>
        <v/>
      </c>
      <c r="O1305" s="91" t="str">
        <f t="shared" si="144"/>
        <v/>
      </c>
      <c r="P1305" s="91" t="str">
        <f t="shared" si="145"/>
        <v/>
      </c>
      <c r="Q1305" s="91" t="str">
        <f t="shared" si="146"/>
        <v/>
      </c>
      <c r="R1305" s="7" t="str">
        <f t="shared" si="147"/>
        <v/>
      </c>
    </row>
    <row r="1306" spans="3:18" ht="18.75" x14ac:dyDescent="0.25">
      <c r="C1306" s="22"/>
      <c r="I1306" s="125">
        <f t="shared" si="141"/>
        <v>0</v>
      </c>
      <c r="L1306" s="112">
        <f t="shared" si="142"/>
        <v>0</v>
      </c>
      <c r="N1306" s="5" t="str">
        <f t="shared" si="143"/>
        <v/>
      </c>
      <c r="O1306" s="91" t="str">
        <f t="shared" si="144"/>
        <v/>
      </c>
      <c r="P1306" s="91" t="str">
        <f t="shared" si="145"/>
        <v/>
      </c>
      <c r="Q1306" s="91" t="str">
        <f t="shared" si="146"/>
        <v/>
      </c>
      <c r="R1306" s="7" t="str">
        <f t="shared" si="147"/>
        <v/>
      </c>
    </row>
    <row r="1307" spans="3:18" ht="18.75" x14ac:dyDescent="0.25">
      <c r="C1307" s="22"/>
      <c r="I1307" s="125">
        <f t="shared" si="141"/>
        <v>0</v>
      </c>
      <c r="L1307" s="112">
        <f t="shared" si="142"/>
        <v>0</v>
      </c>
      <c r="N1307" s="5" t="str">
        <f t="shared" si="143"/>
        <v/>
      </c>
      <c r="O1307" s="91" t="str">
        <f t="shared" si="144"/>
        <v/>
      </c>
      <c r="P1307" s="91" t="str">
        <f t="shared" si="145"/>
        <v/>
      </c>
      <c r="Q1307" s="91" t="str">
        <f t="shared" si="146"/>
        <v/>
      </c>
      <c r="R1307" s="7" t="str">
        <f t="shared" si="147"/>
        <v/>
      </c>
    </row>
    <row r="1308" spans="3:18" ht="18.75" x14ac:dyDescent="0.25">
      <c r="C1308" s="22"/>
      <c r="I1308" s="125">
        <f t="shared" si="141"/>
        <v>0</v>
      </c>
      <c r="L1308" s="112">
        <f t="shared" si="142"/>
        <v>0</v>
      </c>
      <c r="N1308" s="5" t="str">
        <f t="shared" si="143"/>
        <v/>
      </c>
      <c r="O1308" s="91" t="str">
        <f t="shared" si="144"/>
        <v/>
      </c>
      <c r="P1308" s="91" t="str">
        <f t="shared" si="145"/>
        <v/>
      </c>
      <c r="Q1308" s="91" t="str">
        <f t="shared" si="146"/>
        <v/>
      </c>
      <c r="R1308" s="7" t="str">
        <f t="shared" si="147"/>
        <v/>
      </c>
    </row>
    <row r="1309" spans="3:18" ht="18.75" x14ac:dyDescent="0.25">
      <c r="C1309" s="22"/>
      <c r="I1309" s="125">
        <f t="shared" si="141"/>
        <v>0</v>
      </c>
      <c r="L1309" s="112">
        <f t="shared" si="142"/>
        <v>0</v>
      </c>
      <c r="N1309" s="5" t="str">
        <f t="shared" si="143"/>
        <v/>
      </c>
      <c r="O1309" s="91" t="str">
        <f t="shared" si="144"/>
        <v/>
      </c>
      <c r="P1309" s="91" t="str">
        <f t="shared" si="145"/>
        <v/>
      </c>
      <c r="Q1309" s="91" t="str">
        <f t="shared" si="146"/>
        <v/>
      </c>
      <c r="R1309" s="7" t="str">
        <f t="shared" si="147"/>
        <v/>
      </c>
    </row>
    <row r="1310" spans="3:18" ht="18.75" x14ac:dyDescent="0.25">
      <c r="C1310" s="22"/>
      <c r="I1310" s="125">
        <f t="shared" si="141"/>
        <v>0</v>
      </c>
      <c r="L1310" s="112">
        <f t="shared" si="142"/>
        <v>0</v>
      </c>
      <c r="N1310" s="5" t="str">
        <f t="shared" si="143"/>
        <v/>
      </c>
      <c r="O1310" s="91" t="str">
        <f t="shared" si="144"/>
        <v/>
      </c>
      <c r="P1310" s="91" t="str">
        <f t="shared" si="145"/>
        <v/>
      </c>
      <c r="Q1310" s="91" t="str">
        <f t="shared" si="146"/>
        <v/>
      </c>
      <c r="R1310" s="7" t="str">
        <f t="shared" si="147"/>
        <v/>
      </c>
    </row>
    <row r="1311" spans="3:18" ht="18.75" x14ac:dyDescent="0.25">
      <c r="C1311" s="22"/>
      <c r="I1311" s="125">
        <f t="shared" si="141"/>
        <v>0</v>
      </c>
      <c r="L1311" s="112">
        <f t="shared" si="142"/>
        <v>0</v>
      </c>
      <c r="N1311" s="5" t="str">
        <f t="shared" si="143"/>
        <v/>
      </c>
      <c r="O1311" s="91" t="str">
        <f t="shared" si="144"/>
        <v/>
      </c>
      <c r="P1311" s="91" t="str">
        <f t="shared" si="145"/>
        <v/>
      </c>
      <c r="Q1311" s="91" t="str">
        <f t="shared" si="146"/>
        <v/>
      </c>
      <c r="R1311" s="7" t="str">
        <f t="shared" si="147"/>
        <v/>
      </c>
    </row>
    <row r="1312" spans="3:18" ht="18.75" x14ac:dyDescent="0.25">
      <c r="C1312" s="22"/>
      <c r="I1312" s="125">
        <f t="shared" si="141"/>
        <v>0</v>
      </c>
      <c r="L1312" s="112">
        <f t="shared" si="142"/>
        <v>0</v>
      </c>
      <c r="N1312" s="5" t="str">
        <f t="shared" si="143"/>
        <v/>
      </c>
      <c r="O1312" s="91" t="str">
        <f t="shared" si="144"/>
        <v/>
      </c>
      <c r="P1312" s="91" t="str">
        <f t="shared" si="145"/>
        <v/>
      </c>
      <c r="Q1312" s="91" t="str">
        <f t="shared" si="146"/>
        <v/>
      </c>
      <c r="R1312" s="7" t="str">
        <f t="shared" si="147"/>
        <v/>
      </c>
    </row>
    <row r="1313" spans="3:18" ht="18.75" x14ac:dyDescent="0.25">
      <c r="C1313" s="22"/>
      <c r="I1313" s="125">
        <f t="shared" si="141"/>
        <v>0</v>
      </c>
      <c r="L1313" s="112">
        <f t="shared" si="142"/>
        <v>0</v>
      </c>
      <c r="N1313" s="5" t="str">
        <f t="shared" si="143"/>
        <v/>
      </c>
      <c r="O1313" s="91" t="str">
        <f t="shared" si="144"/>
        <v/>
      </c>
      <c r="P1313" s="91" t="str">
        <f t="shared" si="145"/>
        <v/>
      </c>
      <c r="Q1313" s="91" t="str">
        <f t="shared" si="146"/>
        <v/>
      </c>
      <c r="R1313" s="7" t="str">
        <f t="shared" si="147"/>
        <v/>
      </c>
    </row>
    <row r="1314" spans="3:18" ht="18.75" x14ac:dyDescent="0.25">
      <c r="C1314" s="22"/>
      <c r="I1314" s="125">
        <f t="shared" si="141"/>
        <v>0</v>
      </c>
      <c r="L1314" s="112">
        <f t="shared" si="142"/>
        <v>0</v>
      </c>
      <c r="N1314" s="5" t="str">
        <f t="shared" si="143"/>
        <v/>
      </c>
      <c r="O1314" s="91" t="str">
        <f t="shared" si="144"/>
        <v/>
      </c>
      <c r="P1314" s="91" t="str">
        <f t="shared" si="145"/>
        <v/>
      </c>
      <c r="Q1314" s="91" t="str">
        <f t="shared" si="146"/>
        <v/>
      </c>
      <c r="R1314" s="7" t="str">
        <f t="shared" si="147"/>
        <v/>
      </c>
    </row>
    <row r="1315" spans="3:18" ht="18.75" x14ac:dyDescent="0.25">
      <c r="C1315" s="22"/>
      <c r="I1315" s="125">
        <f t="shared" si="141"/>
        <v>0</v>
      </c>
      <c r="L1315" s="112">
        <f t="shared" si="142"/>
        <v>0</v>
      </c>
      <c r="N1315" s="5" t="str">
        <f t="shared" si="143"/>
        <v/>
      </c>
      <c r="O1315" s="91" t="str">
        <f t="shared" si="144"/>
        <v/>
      </c>
      <c r="P1315" s="91" t="str">
        <f t="shared" si="145"/>
        <v/>
      </c>
      <c r="Q1315" s="91" t="str">
        <f t="shared" si="146"/>
        <v/>
      </c>
      <c r="R1315" s="7" t="str">
        <f t="shared" si="147"/>
        <v/>
      </c>
    </row>
    <row r="1316" spans="3:18" ht="18.75" x14ac:dyDescent="0.25">
      <c r="C1316" s="22"/>
      <c r="I1316" s="125">
        <f t="shared" si="141"/>
        <v>0</v>
      </c>
      <c r="L1316" s="112">
        <f t="shared" si="142"/>
        <v>0</v>
      </c>
      <c r="N1316" s="5" t="str">
        <f t="shared" si="143"/>
        <v/>
      </c>
      <c r="O1316" s="91" t="str">
        <f t="shared" si="144"/>
        <v/>
      </c>
      <c r="P1316" s="91" t="str">
        <f t="shared" si="145"/>
        <v/>
      </c>
      <c r="Q1316" s="91" t="str">
        <f t="shared" si="146"/>
        <v/>
      </c>
      <c r="R1316" s="7" t="str">
        <f t="shared" si="147"/>
        <v/>
      </c>
    </row>
    <row r="1317" spans="3:18" ht="18.75" x14ac:dyDescent="0.25">
      <c r="C1317" s="22"/>
      <c r="I1317" s="125">
        <f t="shared" si="141"/>
        <v>0</v>
      </c>
      <c r="L1317" s="112">
        <f t="shared" si="142"/>
        <v>0</v>
      </c>
      <c r="N1317" s="5" t="str">
        <f t="shared" si="143"/>
        <v/>
      </c>
      <c r="O1317" s="91" t="str">
        <f t="shared" si="144"/>
        <v/>
      </c>
      <c r="P1317" s="91" t="str">
        <f t="shared" si="145"/>
        <v/>
      </c>
      <c r="Q1317" s="91" t="str">
        <f t="shared" si="146"/>
        <v/>
      </c>
      <c r="R1317" s="7" t="str">
        <f t="shared" si="147"/>
        <v/>
      </c>
    </row>
    <row r="1318" spans="3:18" ht="18.75" x14ac:dyDescent="0.25">
      <c r="C1318" s="22"/>
      <c r="I1318" s="125">
        <f t="shared" si="141"/>
        <v>0</v>
      </c>
      <c r="L1318" s="112">
        <f t="shared" si="142"/>
        <v>0</v>
      </c>
      <c r="N1318" s="5" t="str">
        <f t="shared" si="143"/>
        <v/>
      </c>
      <c r="O1318" s="91" t="str">
        <f t="shared" si="144"/>
        <v/>
      </c>
      <c r="P1318" s="91" t="str">
        <f t="shared" si="145"/>
        <v/>
      </c>
      <c r="Q1318" s="91" t="str">
        <f t="shared" si="146"/>
        <v/>
      </c>
      <c r="R1318" s="7" t="str">
        <f t="shared" si="147"/>
        <v/>
      </c>
    </row>
    <row r="1319" spans="3:18" ht="18.75" x14ac:dyDescent="0.25">
      <c r="C1319" s="22"/>
      <c r="I1319" s="125">
        <f t="shared" si="141"/>
        <v>0</v>
      </c>
      <c r="L1319" s="112">
        <f t="shared" si="142"/>
        <v>0</v>
      </c>
      <c r="N1319" s="5" t="str">
        <f t="shared" si="143"/>
        <v/>
      </c>
      <c r="O1319" s="91" t="str">
        <f t="shared" si="144"/>
        <v/>
      </c>
      <c r="P1319" s="91" t="str">
        <f t="shared" si="145"/>
        <v/>
      </c>
      <c r="Q1319" s="91" t="str">
        <f t="shared" si="146"/>
        <v/>
      </c>
      <c r="R1319" s="7" t="str">
        <f t="shared" si="147"/>
        <v/>
      </c>
    </row>
    <row r="1320" spans="3:18" ht="18.75" x14ac:dyDescent="0.25">
      <c r="C1320" s="22"/>
      <c r="I1320" s="125">
        <f t="shared" ref="I1320:I1383" si="148">IFERROR((G1320*F1320)-H1320,"")</f>
        <v>0</v>
      </c>
      <c r="L1320" s="112">
        <f t="shared" si="142"/>
        <v>0</v>
      </c>
      <c r="N1320" s="5" t="str">
        <f t="shared" si="143"/>
        <v/>
      </c>
      <c r="O1320" s="91" t="str">
        <f t="shared" si="144"/>
        <v/>
      </c>
      <c r="P1320" s="91" t="str">
        <f t="shared" si="145"/>
        <v/>
      </c>
      <c r="Q1320" s="91" t="str">
        <f t="shared" si="146"/>
        <v/>
      </c>
      <c r="R1320" s="7" t="str">
        <f t="shared" si="147"/>
        <v/>
      </c>
    </row>
    <row r="1321" spans="3:18" ht="18.75" x14ac:dyDescent="0.25">
      <c r="C1321" s="22"/>
      <c r="I1321" s="125">
        <f t="shared" si="148"/>
        <v>0</v>
      </c>
      <c r="L1321" s="112">
        <f t="shared" ref="L1321:L1384" si="149">SUM(J1321,K1321/10,H1321)</f>
        <v>0</v>
      </c>
      <c r="N1321" s="5" t="str">
        <f t="shared" si="143"/>
        <v/>
      </c>
      <c r="O1321" s="91" t="str">
        <f t="shared" si="144"/>
        <v/>
      </c>
      <c r="P1321" s="91" t="str">
        <f t="shared" si="145"/>
        <v/>
      </c>
      <c r="Q1321" s="91" t="str">
        <f t="shared" si="146"/>
        <v/>
      </c>
      <c r="R1321" s="7" t="str">
        <f t="shared" si="147"/>
        <v/>
      </c>
    </row>
    <row r="1322" spans="3:18" ht="18.75" x14ac:dyDescent="0.25">
      <c r="C1322" s="22"/>
      <c r="I1322" s="125">
        <f t="shared" si="148"/>
        <v>0</v>
      </c>
      <c r="L1322" s="112">
        <f t="shared" si="149"/>
        <v>0</v>
      </c>
      <c r="N1322" s="5" t="str">
        <f t="shared" si="143"/>
        <v/>
      </c>
      <c r="O1322" s="91" t="str">
        <f t="shared" si="144"/>
        <v/>
      </c>
      <c r="P1322" s="91" t="str">
        <f t="shared" si="145"/>
        <v/>
      </c>
      <c r="Q1322" s="91" t="str">
        <f t="shared" si="146"/>
        <v/>
      </c>
      <c r="R1322" s="7" t="str">
        <f t="shared" si="147"/>
        <v/>
      </c>
    </row>
    <row r="1323" spans="3:18" ht="18.75" x14ac:dyDescent="0.25">
      <c r="C1323" s="22"/>
      <c r="I1323" s="125">
        <f t="shared" si="148"/>
        <v>0</v>
      </c>
      <c r="L1323" s="112">
        <f t="shared" si="149"/>
        <v>0</v>
      </c>
      <c r="N1323" s="5" t="str">
        <f t="shared" si="143"/>
        <v/>
      </c>
      <c r="O1323" s="91" t="str">
        <f t="shared" si="144"/>
        <v/>
      </c>
      <c r="P1323" s="91" t="str">
        <f t="shared" si="145"/>
        <v/>
      </c>
      <c r="Q1323" s="91" t="str">
        <f t="shared" si="146"/>
        <v/>
      </c>
      <c r="R1323" s="7" t="str">
        <f t="shared" si="147"/>
        <v/>
      </c>
    </row>
    <row r="1324" spans="3:18" ht="18.75" x14ac:dyDescent="0.25">
      <c r="C1324" s="22"/>
      <c r="I1324" s="125">
        <f t="shared" si="148"/>
        <v>0</v>
      </c>
      <c r="L1324" s="112">
        <f t="shared" si="149"/>
        <v>0</v>
      </c>
      <c r="N1324" s="5" t="str">
        <f t="shared" si="143"/>
        <v/>
      </c>
      <c r="O1324" s="91" t="str">
        <f t="shared" si="144"/>
        <v/>
      </c>
      <c r="P1324" s="91" t="str">
        <f t="shared" si="145"/>
        <v/>
      </c>
      <c r="Q1324" s="91" t="str">
        <f t="shared" si="146"/>
        <v/>
      </c>
      <c r="R1324" s="7" t="str">
        <f t="shared" si="147"/>
        <v/>
      </c>
    </row>
    <row r="1325" spans="3:18" ht="18.75" x14ac:dyDescent="0.25">
      <c r="C1325" s="22"/>
      <c r="I1325" s="125">
        <f t="shared" si="148"/>
        <v>0</v>
      </c>
      <c r="L1325" s="112">
        <f t="shared" si="149"/>
        <v>0</v>
      </c>
      <c r="N1325" s="5" t="str">
        <f t="shared" si="143"/>
        <v/>
      </c>
      <c r="O1325" s="91" t="str">
        <f t="shared" si="144"/>
        <v/>
      </c>
      <c r="P1325" s="91" t="str">
        <f t="shared" si="145"/>
        <v/>
      </c>
      <c r="Q1325" s="91" t="str">
        <f t="shared" si="146"/>
        <v/>
      </c>
      <c r="R1325" s="7" t="str">
        <f t="shared" si="147"/>
        <v/>
      </c>
    </row>
    <row r="1326" spans="3:18" ht="18.75" x14ac:dyDescent="0.25">
      <c r="C1326" s="22"/>
      <c r="I1326" s="125">
        <f t="shared" si="148"/>
        <v>0</v>
      </c>
      <c r="L1326" s="112">
        <f t="shared" si="149"/>
        <v>0</v>
      </c>
      <c r="N1326" s="5" t="str">
        <f t="shared" si="143"/>
        <v/>
      </c>
      <c r="O1326" s="91" t="str">
        <f t="shared" si="144"/>
        <v/>
      </c>
      <c r="P1326" s="91" t="str">
        <f t="shared" si="145"/>
        <v/>
      </c>
      <c r="Q1326" s="91" t="str">
        <f t="shared" si="146"/>
        <v/>
      </c>
      <c r="R1326" s="7" t="str">
        <f t="shared" si="147"/>
        <v/>
      </c>
    </row>
    <row r="1327" spans="3:18" ht="18.75" x14ac:dyDescent="0.25">
      <c r="C1327" s="22"/>
      <c r="I1327" s="125">
        <f t="shared" si="148"/>
        <v>0</v>
      </c>
      <c r="L1327" s="112">
        <f t="shared" si="149"/>
        <v>0</v>
      </c>
      <c r="N1327" s="5" t="str">
        <f t="shared" si="143"/>
        <v/>
      </c>
      <c r="O1327" s="91" t="str">
        <f t="shared" si="144"/>
        <v/>
      </c>
      <c r="P1327" s="91" t="str">
        <f t="shared" si="145"/>
        <v/>
      </c>
      <c r="Q1327" s="91" t="str">
        <f t="shared" si="146"/>
        <v/>
      </c>
      <c r="R1327" s="7" t="str">
        <f t="shared" si="147"/>
        <v/>
      </c>
    </row>
    <row r="1328" spans="3:18" ht="18.75" x14ac:dyDescent="0.25">
      <c r="C1328" s="22"/>
      <c r="I1328" s="125">
        <f t="shared" si="148"/>
        <v>0</v>
      </c>
      <c r="L1328" s="112">
        <f t="shared" si="149"/>
        <v>0</v>
      </c>
      <c r="N1328" s="5" t="str">
        <f t="shared" si="143"/>
        <v/>
      </c>
      <c r="O1328" s="91" t="str">
        <f t="shared" si="144"/>
        <v/>
      </c>
      <c r="P1328" s="91" t="str">
        <f t="shared" si="145"/>
        <v/>
      </c>
      <c r="Q1328" s="91" t="str">
        <f t="shared" si="146"/>
        <v/>
      </c>
      <c r="R1328" s="7" t="str">
        <f t="shared" si="147"/>
        <v/>
      </c>
    </row>
    <row r="1329" spans="3:18" ht="18.75" x14ac:dyDescent="0.25">
      <c r="C1329" s="22"/>
      <c r="I1329" s="125">
        <f t="shared" si="148"/>
        <v>0</v>
      </c>
      <c r="L1329" s="112">
        <f t="shared" si="149"/>
        <v>0</v>
      </c>
      <c r="N1329" s="5" t="str">
        <f t="shared" si="143"/>
        <v/>
      </c>
      <c r="O1329" s="91" t="str">
        <f t="shared" si="144"/>
        <v/>
      </c>
      <c r="P1329" s="91" t="str">
        <f t="shared" si="145"/>
        <v/>
      </c>
      <c r="Q1329" s="91" t="str">
        <f t="shared" si="146"/>
        <v/>
      </c>
      <c r="R1329" s="7" t="str">
        <f t="shared" si="147"/>
        <v/>
      </c>
    </row>
    <row r="1330" spans="3:18" ht="18.75" x14ac:dyDescent="0.25">
      <c r="C1330" s="22"/>
      <c r="I1330" s="125">
        <f t="shared" si="148"/>
        <v>0</v>
      </c>
      <c r="L1330" s="112">
        <f t="shared" si="149"/>
        <v>0</v>
      </c>
      <c r="N1330" s="5" t="str">
        <f t="shared" si="143"/>
        <v/>
      </c>
      <c r="O1330" s="91" t="str">
        <f t="shared" si="144"/>
        <v/>
      </c>
      <c r="P1330" s="91" t="str">
        <f t="shared" si="145"/>
        <v/>
      </c>
      <c r="Q1330" s="91" t="str">
        <f t="shared" si="146"/>
        <v/>
      </c>
      <c r="R1330" s="7" t="str">
        <f t="shared" si="147"/>
        <v/>
      </c>
    </row>
    <row r="1331" spans="3:18" ht="18.75" x14ac:dyDescent="0.25">
      <c r="C1331" s="22"/>
      <c r="I1331" s="125">
        <f t="shared" si="148"/>
        <v>0</v>
      </c>
      <c r="L1331" s="112">
        <f t="shared" si="149"/>
        <v>0</v>
      </c>
      <c r="N1331" s="5" t="str">
        <f t="shared" si="143"/>
        <v/>
      </c>
      <c r="O1331" s="91" t="str">
        <f t="shared" si="144"/>
        <v/>
      </c>
      <c r="P1331" s="91" t="str">
        <f t="shared" si="145"/>
        <v/>
      </c>
      <c r="Q1331" s="91" t="str">
        <f t="shared" si="146"/>
        <v/>
      </c>
      <c r="R1331" s="7" t="str">
        <f t="shared" si="147"/>
        <v/>
      </c>
    </row>
    <row r="1332" spans="3:18" ht="18.75" x14ac:dyDescent="0.25">
      <c r="C1332" s="22"/>
      <c r="I1332" s="125">
        <f t="shared" si="148"/>
        <v>0</v>
      </c>
      <c r="L1332" s="112">
        <f t="shared" si="149"/>
        <v>0</v>
      </c>
      <c r="N1332" s="5" t="str">
        <f t="shared" si="143"/>
        <v/>
      </c>
      <c r="O1332" s="91" t="str">
        <f t="shared" si="144"/>
        <v/>
      </c>
      <c r="P1332" s="91" t="str">
        <f t="shared" si="145"/>
        <v/>
      </c>
      <c r="Q1332" s="91" t="str">
        <f t="shared" si="146"/>
        <v/>
      </c>
      <c r="R1332" s="7" t="str">
        <f t="shared" si="147"/>
        <v/>
      </c>
    </row>
    <row r="1333" spans="3:18" ht="18.75" x14ac:dyDescent="0.25">
      <c r="C1333" s="22"/>
      <c r="I1333" s="125">
        <f t="shared" si="148"/>
        <v>0</v>
      </c>
      <c r="L1333" s="112">
        <f t="shared" si="149"/>
        <v>0</v>
      </c>
      <c r="N1333" s="5" t="str">
        <f t="shared" si="143"/>
        <v/>
      </c>
      <c r="O1333" s="91" t="str">
        <f t="shared" si="144"/>
        <v/>
      </c>
      <c r="P1333" s="91" t="str">
        <f t="shared" si="145"/>
        <v/>
      </c>
      <c r="Q1333" s="91" t="str">
        <f t="shared" si="146"/>
        <v/>
      </c>
      <c r="R1333" s="7" t="str">
        <f t="shared" si="147"/>
        <v/>
      </c>
    </row>
    <row r="1334" spans="3:18" ht="18.75" x14ac:dyDescent="0.25">
      <c r="C1334" s="22"/>
      <c r="I1334" s="125">
        <f t="shared" si="148"/>
        <v>0</v>
      </c>
      <c r="L1334" s="112">
        <f t="shared" si="149"/>
        <v>0</v>
      </c>
      <c r="N1334" s="5" t="str">
        <f t="shared" si="143"/>
        <v/>
      </c>
      <c r="O1334" s="91" t="str">
        <f t="shared" si="144"/>
        <v/>
      </c>
      <c r="P1334" s="91" t="str">
        <f t="shared" si="145"/>
        <v/>
      </c>
      <c r="Q1334" s="91" t="str">
        <f t="shared" si="146"/>
        <v/>
      </c>
      <c r="R1334" s="7" t="str">
        <f t="shared" si="147"/>
        <v/>
      </c>
    </row>
    <row r="1335" spans="3:18" ht="18.75" x14ac:dyDescent="0.25">
      <c r="C1335" s="22"/>
      <c r="I1335" s="125">
        <f t="shared" si="148"/>
        <v>0</v>
      </c>
      <c r="L1335" s="112">
        <f t="shared" si="149"/>
        <v>0</v>
      </c>
      <c r="N1335" s="5" t="str">
        <f t="shared" si="143"/>
        <v/>
      </c>
      <c r="O1335" s="91" t="str">
        <f t="shared" si="144"/>
        <v/>
      </c>
      <c r="P1335" s="91" t="str">
        <f t="shared" si="145"/>
        <v/>
      </c>
      <c r="Q1335" s="91" t="str">
        <f t="shared" si="146"/>
        <v/>
      </c>
      <c r="R1335" s="7" t="str">
        <f t="shared" si="147"/>
        <v/>
      </c>
    </row>
    <row r="1336" spans="3:18" ht="18.75" x14ac:dyDescent="0.25">
      <c r="C1336" s="22"/>
      <c r="I1336" s="125">
        <f t="shared" si="148"/>
        <v>0</v>
      </c>
      <c r="L1336" s="112">
        <f t="shared" si="149"/>
        <v>0</v>
      </c>
      <c r="N1336" s="5" t="str">
        <f t="shared" si="143"/>
        <v/>
      </c>
      <c r="O1336" s="91" t="str">
        <f t="shared" si="144"/>
        <v/>
      </c>
      <c r="P1336" s="91" t="str">
        <f t="shared" si="145"/>
        <v/>
      </c>
      <c r="Q1336" s="91" t="str">
        <f t="shared" si="146"/>
        <v/>
      </c>
      <c r="R1336" s="7" t="str">
        <f t="shared" si="147"/>
        <v/>
      </c>
    </row>
    <row r="1337" spans="3:18" ht="18.75" x14ac:dyDescent="0.25">
      <c r="C1337" s="22"/>
      <c r="I1337" s="125">
        <f t="shared" si="148"/>
        <v>0</v>
      </c>
      <c r="L1337" s="112">
        <f t="shared" si="149"/>
        <v>0</v>
      </c>
      <c r="N1337" s="5" t="str">
        <f t="shared" si="143"/>
        <v/>
      </c>
      <c r="O1337" s="91" t="str">
        <f t="shared" si="144"/>
        <v/>
      </c>
      <c r="P1337" s="91" t="str">
        <f t="shared" si="145"/>
        <v/>
      </c>
      <c r="Q1337" s="91" t="str">
        <f t="shared" si="146"/>
        <v/>
      </c>
      <c r="R1337" s="7" t="str">
        <f t="shared" si="147"/>
        <v/>
      </c>
    </row>
    <row r="1338" spans="3:18" ht="18.75" x14ac:dyDescent="0.25">
      <c r="C1338" s="22"/>
      <c r="I1338" s="125">
        <f t="shared" si="148"/>
        <v>0</v>
      </c>
      <c r="L1338" s="112">
        <f t="shared" si="149"/>
        <v>0</v>
      </c>
      <c r="N1338" s="5" t="str">
        <f t="shared" si="143"/>
        <v/>
      </c>
      <c r="O1338" s="91" t="str">
        <f t="shared" si="144"/>
        <v/>
      </c>
      <c r="P1338" s="91" t="str">
        <f t="shared" si="145"/>
        <v/>
      </c>
      <c r="Q1338" s="91" t="str">
        <f t="shared" si="146"/>
        <v/>
      </c>
      <c r="R1338" s="7" t="str">
        <f t="shared" si="147"/>
        <v/>
      </c>
    </row>
    <row r="1339" spans="3:18" ht="18.75" x14ac:dyDescent="0.25">
      <c r="C1339" s="22"/>
      <c r="I1339" s="125">
        <f t="shared" si="148"/>
        <v>0</v>
      </c>
      <c r="L1339" s="112">
        <f t="shared" si="149"/>
        <v>0</v>
      </c>
      <c r="N1339" s="5" t="str">
        <f t="shared" si="143"/>
        <v/>
      </c>
      <c r="O1339" s="91" t="str">
        <f t="shared" si="144"/>
        <v/>
      </c>
      <c r="P1339" s="91" t="str">
        <f t="shared" si="145"/>
        <v/>
      </c>
      <c r="Q1339" s="91" t="str">
        <f t="shared" si="146"/>
        <v/>
      </c>
      <c r="R1339" s="7" t="str">
        <f t="shared" si="147"/>
        <v/>
      </c>
    </row>
    <row r="1340" spans="3:18" ht="18.75" x14ac:dyDescent="0.25">
      <c r="C1340" s="22"/>
      <c r="I1340" s="125">
        <f t="shared" si="148"/>
        <v>0</v>
      </c>
      <c r="L1340" s="112">
        <f t="shared" si="149"/>
        <v>0</v>
      </c>
      <c r="N1340" s="5" t="str">
        <f t="shared" si="143"/>
        <v/>
      </c>
      <c r="O1340" s="91" t="str">
        <f t="shared" si="144"/>
        <v/>
      </c>
      <c r="P1340" s="91" t="str">
        <f t="shared" si="145"/>
        <v/>
      </c>
      <c r="Q1340" s="91" t="str">
        <f t="shared" si="146"/>
        <v/>
      </c>
      <c r="R1340" s="7" t="str">
        <f t="shared" si="147"/>
        <v/>
      </c>
    </row>
    <row r="1341" spans="3:18" ht="18.75" x14ac:dyDescent="0.25">
      <c r="C1341" s="22"/>
      <c r="I1341" s="125">
        <f t="shared" si="148"/>
        <v>0</v>
      </c>
      <c r="L1341" s="112">
        <f t="shared" si="149"/>
        <v>0</v>
      </c>
      <c r="N1341" s="5" t="str">
        <f t="shared" si="143"/>
        <v/>
      </c>
      <c r="O1341" s="91" t="str">
        <f t="shared" si="144"/>
        <v/>
      </c>
      <c r="P1341" s="91" t="str">
        <f t="shared" si="145"/>
        <v/>
      </c>
      <c r="Q1341" s="91" t="str">
        <f t="shared" si="146"/>
        <v/>
      </c>
      <c r="R1341" s="7" t="str">
        <f t="shared" si="147"/>
        <v/>
      </c>
    </row>
    <row r="1342" spans="3:18" ht="18.75" x14ac:dyDescent="0.25">
      <c r="C1342" s="22"/>
      <c r="I1342" s="125">
        <f t="shared" si="148"/>
        <v>0</v>
      </c>
      <c r="L1342" s="112">
        <f t="shared" si="149"/>
        <v>0</v>
      </c>
      <c r="N1342" s="5" t="str">
        <f t="shared" si="143"/>
        <v/>
      </c>
      <c r="O1342" s="91" t="str">
        <f t="shared" si="144"/>
        <v/>
      </c>
      <c r="P1342" s="91" t="str">
        <f t="shared" si="145"/>
        <v/>
      </c>
      <c r="Q1342" s="91" t="str">
        <f t="shared" si="146"/>
        <v/>
      </c>
      <c r="R1342" s="7" t="str">
        <f t="shared" si="147"/>
        <v/>
      </c>
    </row>
    <row r="1343" spans="3:18" ht="18.75" x14ac:dyDescent="0.25">
      <c r="C1343" s="22"/>
      <c r="I1343" s="125">
        <f t="shared" si="148"/>
        <v>0</v>
      </c>
      <c r="L1343" s="112">
        <f t="shared" si="149"/>
        <v>0</v>
      </c>
      <c r="N1343" s="5" t="str">
        <f t="shared" si="143"/>
        <v/>
      </c>
      <c r="O1343" s="91" t="str">
        <f t="shared" si="144"/>
        <v/>
      </c>
      <c r="P1343" s="91" t="str">
        <f t="shared" si="145"/>
        <v/>
      </c>
      <c r="Q1343" s="91" t="str">
        <f t="shared" si="146"/>
        <v/>
      </c>
      <c r="R1343" s="7" t="str">
        <f t="shared" si="147"/>
        <v/>
      </c>
    </row>
    <row r="1344" spans="3:18" ht="18.75" x14ac:dyDescent="0.25">
      <c r="C1344" s="22"/>
      <c r="I1344" s="125">
        <f t="shared" si="148"/>
        <v>0</v>
      </c>
      <c r="L1344" s="112">
        <f t="shared" si="149"/>
        <v>0</v>
      </c>
      <c r="N1344" s="5" t="str">
        <f t="shared" si="143"/>
        <v/>
      </c>
      <c r="O1344" s="91" t="str">
        <f t="shared" si="144"/>
        <v/>
      </c>
      <c r="P1344" s="91" t="str">
        <f t="shared" si="145"/>
        <v/>
      </c>
      <c r="Q1344" s="91" t="str">
        <f t="shared" si="146"/>
        <v/>
      </c>
      <c r="R1344" s="7" t="str">
        <f t="shared" si="147"/>
        <v/>
      </c>
    </row>
    <row r="1345" spans="3:18" ht="18.75" x14ac:dyDescent="0.25">
      <c r="C1345" s="22"/>
      <c r="I1345" s="125">
        <f t="shared" si="148"/>
        <v>0</v>
      </c>
      <c r="L1345" s="112">
        <f t="shared" si="149"/>
        <v>0</v>
      </c>
      <c r="N1345" s="5" t="str">
        <f t="shared" si="143"/>
        <v/>
      </c>
      <c r="O1345" s="91" t="str">
        <f t="shared" si="144"/>
        <v/>
      </c>
      <c r="P1345" s="91" t="str">
        <f t="shared" si="145"/>
        <v/>
      </c>
      <c r="Q1345" s="91" t="str">
        <f t="shared" si="146"/>
        <v/>
      </c>
      <c r="R1345" s="7" t="str">
        <f t="shared" si="147"/>
        <v/>
      </c>
    </row>
    <row r="1346" spans="3:18" ht="18.75" x14ac:dyDescent="0.25">
      <c r="C1346" s="22"/>
      <c r="I1346" s="125">
        <f t="shared" si="148"/>
        <v>0</v>
      </c>
      <c r="L1346" s="112">
        <f t="shared" si="149"/>
        <v>0</v>
      </c>
      <c r="N1346" s="5" t="str">
        <f t="shared" ref="N1346:N1409" si="150">IFERROR(VLOOKUP(M1346,Ctable,2,0),"")</f>
        <v/>
      </c>
      <c r="O1346" s="91" t="str">
        <f t="shared" ref="O1346:O1409" si="151">IFERROR(VLOOKUP(M1346,Ctable,3,0),"")</f>
        <v/>
      </c>
      <c r="P1346" s="91" t="str">
        <f t="shared" ref="P1346:P1409" si="152">IFERROR(VLOOKUP(M1346,Ctable,6,0),"")</f>
        <v/>
      </c>
      <c r="Q1346" s="91" t="str">
        <f t="shared" ref="Q1346:Q1409" si="153">IFERROR(VLOOKUP(M1346,Ctable,7,0),"")</f>
        <v/>
      </c>
      <c r="R1346" s="7" t="str">
        <f t="shared" ref="R1346:R1409" si="154">IFERROR(VLOOKUP(M1346,Ctable,4,0),"")</f>
        <v/>
      </c>
    </row>
    <row r="1347" spans="3:18" ht="18.75" x14ac:dyDescent="0.25">
      <c r="C1347" s="22"/>
      <c r="I1347" s="125">
        <f t="shared" si="148"/>
        <v>0</v>
      </c>
      <c r="L1347" s="112">
        <f t="shared" si="149"/>
        <v>0</v>
      </c>
      <c r="N1347" s="5" t="str">
        <f t="shared" si="150"/>
        <v/>
      </c>
      <c r="O1347" s="91" t="str">
        <f t="shared" si="151"/>
        <v/>
      </c>
      <c r="P1347" s="91" t="str">
        <f t="shared" si="152"/>
        <v/>
      </c>
      <c r="Q1347" s="91" t="str">
        <f t="shared" si="153"/>
        <v/>
      </c>
      <c r="R1347" s="7" t="str">
        <f t="shared" si="154"/>
        <v/>
      </c>
    </row>
    <row r="1348" spans="3:18" ht="18.75" x14ac:dyDescent="0.25">
      <c r="C1348" s="22"/>
      <c r="I1348" s="125">
        <f t="shared" si="148"/>
        <v>0</v>
      </c>
      <c r="L1348" s="112">
        <f t="shared" si="149"/>
        <v>0</v>
      </c>
      <c r="N1348" s="5" t="str">
        <f t="shared" si="150"/>
        <v/>
      </c>
      <c r="O1348" s="91" t="str">
        <f t="shared" si="151"/>
        <v/>
      </c>
      <c r="P1348" s="91" t="str">
        <f t="shared" si="152"/>
        <v/>
      </c>
      <c r="Q1348" s="91" t="str">
        <f t="shared" si="153"/>
        <v/>
      </c>
      <c r="R1348" s="7" t="str">
        <f t="shared" si="154"/>
        <v/>
      </c>
    </row>
    <row r="1349" spans="3:18" ht="18.75" x14ac:dyDescent="0.25">
      <c r="C1349" s="22"/>
      <c r="I1349" s="125">
        <f t="shared" si="148"/>
        <v>0</v>
      </c>
      <c r="L1349" s="112">
        <f t="shared" si="149"/>
        <v>0</v>
      </c>
      <c r="N1349" s="5" t="str">
        <f t="shared" si="150"/>
        <v/>
      </c>
      <c r="O1349" s="91" t="str">
        <f t="shared" si="151"/>
        <v/>
      </c>
      <c r="P1349" s="91" t="str">
        <f t="shared" si="152"/>
        <v/>
      </c>
      <c r="Q1349" s="91" t="str">
        <f t="shared" si="153"/>
        <v/>
      </c>
      <c r="R1349" s="7" t="str">
        <f t="shared" si="154"/>
        <v/>
      </c>
    </row>
    <row r="1350" spans="3:18" ht="18.75" x14ac:dyDescent="0.25">
      <c r="C1350" s="22"/>
      <c r="I1350" s="125">
        <f t="shared" si="148"/>
        <v>0</v>
      </c>
      <c r="L1350" s="112">
        <f t="shared" si="149"/>
        <v>0</v>
      </c>
      <c r="N1350" s="5" t="str">
        <f t="shared" si="150"/>
        <v/>
      </c>
      <c r="O1350" s="91" t="str">
        <f t="shared" si="151"/>
        <v/>
      </c>
      <c r="P1350" s="91" t="str">
        <f t="shared" si="152"/>
        <v/>
      </c>
      <c r="Q1350" s="91" t="str">
        <f t="shared" si="153"/>
        <v/>
      </c>
      <c r="R1350" s="7" t="str">
        <f t="shared" si="154"/>
        <v/>
      </c>
    </row>
    <row r="1351" spans="3:18" ht="18.75" x14ac:dyDescent="0.25">
      <c r="C1351" s="22"/>
      <c r="I1351" s="125">
        <f t="shared" si="148"/>
        <v>0</v>
      </c>
      <c r="L1351" s="112">
        <f t="shared" si="149"/>
        <v>0</v>
      </c>
      <c r="N1351" s="5" t="str">
        <f t="shared" si="150"/>
        <v/>
      </c>
      <c r="O1351" s="91" t="str">
        <f t="shared" si="151"/>
        <v/>
      </c>
      <c r="P1351" s="91" t="str">
        <f t="shared" si="152"/>
        <v/>
      </c>
      <c r="Q1351" s="91" t="str">
        <f t="shared" si="153"/>
        <v/>
      </c>
      <c r="R1351" s="7" t="str">
        <f t="shared" si="154"/>
        <v/>
      </c>
    </row>
    <row r="1352" spans="3:18" ht="18.75" x14ac:dyDescent="0.25">
      <c r="C1352" s="22"/>
      <c r="I1352" s="125">
        <f t="shared" si="148"/>
        <v>0</v>
      </c>
      <c r="L1352" s="112">
        <f t="shared" si="149"/>
        <v>0</v>
      </c>
      <c r="N1352" s="5" t="str">
        <f t="shared" si="150"/>
        <v/>
      </c>
      <c r="O1352" s="91" t="str">
        <f t="shared" si="151"/>
        <v/>
      </c>
      <c r="P1352" s="91" t="str">
        <f t="shared" si="152"/>
        <v/>
      </c>
      <c r="Q1352" s="91" t="str">
        <f t="shared" si="153"/>
        <v/>
      </c>
      <c r="R1352" s="7" t="str">
        <f t="shared" si="154"/>
        <v/>
      </c>
    </row>
    <row r="1353" spans="3:18" ht="18.75" x14ac:dyDescent="0.25">
      <c r="C1353" s="22"/>
      <c r="I1353" s="125">
        <f t="shared" si="148"/>
        <v>0</v>
      </c>
      <c r="L1353" s="112">
        <f t="shared" si="149"/>
        <v>0</v>
      </c>
      <c r="N1353" s="5" t="str">
        <f t="shared" si="150"/>
        <v/>
      </c>
      <c r="O1353" s="91" t="str">
        <f t="shared" si="151"/>
        <v/>
      </c>
      <c r="P1353" s="91" t="str">
        <f t="shared" si="152"/>
        <v/>
      </c>
      <c r="Q1353" s="91" t="str">
        <f t="shared" si="153"/>
        <v/>
      </c>
      <c r="R1353" s="7" t="str">
        <f t="shared" si="154"/>
        <v/>
      </c>
    </row>
    <row r="1354" spans="3:18" ht="18.75" x14ac:dyDescent="0.25">
      <c r="C1354" s="22"/>
      <c r="I1354" s="125">
        <f t="shared" si="148"/>
        <v>0</v>
      </c>
      <c r="L1354" s="112">
        <f t="shared" si="149"/>
        <v>0</v>
      </c>
      <c r="N1354" s="5" t="str">
        <f t="shared" si="150"/>
        <v/>
      </c>
      <c r="O1354" s="91" t="str">
        <f t="shared" si="151"/>
        <v/>
      </c>
      <c r="P1354" s="91" t="str">
        <f t="shared" si="152"/>
        <v/>
      </c>
      <c r="Q1354" s="91" t="str">
        <f t="shared" si="153"/>
        <v/>
      </c>
      <c r="R1354" s="7" t="str">
        <f t="shared" si="154"/>
        <v/>
      </c>
    </row>
    <row r="1355" spans="3:18" ht="18.75" x14ac:dyDescent="0.25">
      <c r="C1355" s="22"/>
      <c r="I1355" s="125">
        <f t="shared" si="148"/>
        <v>0</v>
      </c>
      <c r="L1355" s="112">
        <f t="shared" si="149"/>
        <v>0</v>
      </c>
      <c r="N1355" s="5" t="str">
        <f t="shared" si="150"/>
        <v/>
      </c>
      <c r="O1355" s="91" t="str">
        <f t="shared" si="151"/>
        <v/>
      </c>
      <c r="P1355" s="91" t="str">
        <f t="shared" si="152"/>
        <v/>
      </c>
      <c r="Q1355" s="91" t="str">
        <f t="shared" si="153"/>
        <v/>
      </c>
      <c r="R1355" s="7" t="str">
        <f t="shared" si="154"/>
        <v/>
      </c>
    </row>
    <row r="1356" spans="3:18" ht="18.75" x14ac:dyDescent="0.25">
      <c r="C1356" s="22"/>
      <c r="I1356" s="125">
        <f t="shared" si="148"/>
        <v>0</v>
      </c>
      <c r="L1356" s="112">
        <f t="shared" si="149"/>
        <v>0</v>
      </c>
      <c r="N1356" s="5" t="str">
        <f t="shared" si="150"/>
        <v/>
      </c>
      <c r="O1356" s="91" t="str">
        <f t="shared" si="151"/>
        <v/>
      </c>
      <c r="P1356" s="91" t="str">
        <f t="shared" si="152"/>
        <v/>
      </c>
      <c r="Q1356" s="91" t="str">
        <f t="shared" si="153"/>
        <v/>
      </c>
      <c r="R1356" s="7" t="str">
        <f t="shared" si="154"/>
        <v/>
      </c>
    </row>
    <row r="1357" spans="3:18" ht="18.75" x14ac:dyDescent="0.25">
      <c r="C1357" s="22"/>
      <c r="I1357" s="125">
        <f t="shared" si="148"/>
        <v>0</v>
      </c>
      <c r="L1357" s="112">
        <f t="shared" si="149"/>
        <v>0</v>
      </c>
      <c r="N1357" s="5" t="str">
        <f t="shared" si="150"/>
        <v/>
      </c>
      <c r="O1357" s="91" t="str">
        <f t="shared" si="151"/>
        <v/>
      </c>
      <c r="P1357" s="91" t="str">
        <f t="shared" si="152"/>
        <v/>
      </c>
      <c r="Q1357" s="91" t="str">
        <f t="shared" si="153"/>
        <v/>
      </c>
      <c r="R1357" s="7" t="str">
        <f t="shared" si="154"/>
        <v/>
      </c>
    </row>
    <row r="1358" spans="3:18" ht="18.75" x14ac:dyDescent="0.25">
      <c r="C1358" s="22"/>
      <c r="I1358" s="125">
        <f t="shared" si="148"/>
        <v>0</v>
      </c>
      <c r="L1358" s="112">
        <f t="shared" si="149"/>
        <v>0</v>
      </c>
      <c r="N1358" s="5" t="str">
        <f t="shared" si="150"/>
        <v/>
      </c>
      <c r="O1358" s="91" t="str">
        <f t="shared" si="151"/>
        <v/>
      </c>
      <c r="P1358" s="91" t="str">
        <f t="shared" si="152"/>
        <v/>
      </c>
      <c r="Q1358" s="91" t="str">
        <f t="shared" si="153"/>
        <v/>
      </c>
      <c r="R1358" s="7" t="str">
        <f t="shared" si="154"/>
        <v/>
      </c>
    </row>
    <row r="1359" spans="3:18" ht="18.75" x14ac:dyDescent="0.25">
      <c r="C1359" s="22"/>
      <c r="I1359" s="125">
        <f t="shared" si="148"/>
        <v>0</v>
      </c>
      <c r="L1359" s="112">
        <f t="shared" si="149"/>
        <v>0</v>
      </c>
      <c r="N1359" s="5" t="str">
        <f t="shared" si="150"/>
        <v/>
      </c>
      <c r="O1359" s="91" t="str">
        <f t="shared" si="151"/>
        <v/>
      </c>
      <c r="P1359" s="91" t="str">
        <f t="shared" si="152"/>
        <v/>
      </c>
      <c r="Q1359" s="91" t="str">
        <f t="shared" si="153"/>
        <v/>
      </c>
      <c r="R1359" s="7" t="str">
        <f t="shared" si="154"/>
        <v/>
      </c>
    </row>
    <row r="1360" spans="3:18" ht="18.75" x14ac:dyDescent="0.25">
      <c r="C1360" s="22"/>
      <c r="I1360" s="125">
        <f t="shared" si="148"/>
        <v>0</v>
      </c>
      <c r="L1360" s="112">
        <f t="shared" si="149"/>
        <v>0</v>
      </c>
      <c r="N1360" s="5" t="str">
        <f t="shared" si="150"/>
        <v/>
      </c>
      <c r="O1360" s="91" t="str">
        <f t="shared" si="151"/>
        <v/>
      </c>
      <c r="P1360" s="91" t="str">
        <f t="shared" si="152"/>
        <v/>
      </c>
      <c r="Q1360" s="91" t="str">
        <f t="shared" si="153"/>
        <v/>
      </c>
      <c r="R1360" s="7" t="str">
        <f t="shared" si="154"/>
        <v/>
      </c>
    </row>
    <row r="1361" spans="3:18" ht="18.75" x14ac:dyDescent="0.25">
      <c r="C1361" s="22"/>
      <c r="I1361" s="125">
        <f t="shared" si="148"/>
        <v>0</v>
      </c>
      <c r="L1361" s="112">
        <f t="shared" si="149"/>
        <v>0</v>
      </c>
      <c r="N1361" s="5" t="str">
        <f t="shared" si="150"/>
        <v/>
      </c>
      <c r="O1361" s="91" t="str">
        <f t="shared" si="151"/>
        <v/>
      </c>
      <c r="P1361" s="91" t="str">
        <f t="shared" si="152"/>
        <v/>
      </c>
      <c r="Q1361" s="91" t="str">
        <f t="shared" si="153"/>
        <v/>
      </c>
      <c r="R1361" s="7" t="str">
        <f t="shared" si="154"/>
        <v/>
      </c>
    </row>
    <row r="1362" spans="3:18" ht="18.75" x14ac:dyDescent="0.25">
      <c r="C1362" s="22"/>
      <c r="I1362" s="125">
        <f t="shared" si="148"/>
        <v>0</v>
      </c>
      <c r="L1362" s="112">
        <f t="shared" si="149"/>
        <v>0</v>
      </c>
      <c r="N1362" s="5" t="str">
        <f t="shared" si="150"/>
        <v/>
      </c>
      <c r="O1362" s="91" t="str">
        <f t="shared" si="151"/>
        <v/>
      </c>
      <c r="P1362" s="91" t="str">
        <f t="shared" si="152"/>
        <v/>
      </c>
      <c r="Q1362" s="91" t="str">
        <f t="shared" si="153"/>
        <v/>
      </c>
      <c r="R1362" s="7" t="str">
        <f t="shared" si="154"/>
        <v/>
      </c>
    </row>
    <row r="1363" spans="3:18" ht="18.75" x14ac:dyDescent="0.25">
      <c r="C1363" s="22"/>
      <c r="I1363" s="125">
        <f t="shared" si="148"/>
        <v>0</v>
      </c>
      <c r="L1363" s="112">
        <f t="shared" si="149"/>
        <v>0</v>
      </c>
      <c r="N1363" s="5" t="str">
        <f t="shared" si="150"/>
        <v/>
      </c>
      <c r="O1363" s="91" t="str">
        <f t="shared" si="151"/>
        <v/>
      </c>
      <c r="P1363" s="91" t="str">
        <f t="shared" si="152"/>
        <v/>
      </c>
      <c r="Q1363" s="91" t="str">
        <f t="shared" si="153"/>
        <v/>
      </c>
      <c r="R1363" s="7" t="str">
        <f t="shared" si="154"/>
        <v/>
      </c>
    </row>
    <row r="1364" spans="3:18" ht="18.75" x14ac:dyDescent="0.25">
      <c r="C1364" s="22"/>
      <c r="I1364" s="125">
        <f t="shared" si="148"/>
        <v>0</v>
      </c>
      <c r="L1364" s="112">
        <f t="shared" si="149"/>
        <v>0</v>
      </c>
      <c r="N1364" s="5" t="str">
        <f t="shared" si="150"/>
        <v/>
      </c>
      <c r="O1364" s="91" t="str">
        <f t="shared" si="151"/>
        <v/>
      </c>
      <c r="P1364" s="91" t="str">
        <f t="shared" si="152"/>
        <v/>
      </c>
      <c r="Q1364" s="91" t="str">
        <f t="shared" si="153"/>
        <v/>
      </c>
      <c r="R1364" s="7" t="str">
        <f t="shared" si="154"/>
        <v/>
      </c>
    </row>
    <row r="1365" spans="3:18" ht="18.75" x14ac:dyDescent="0.25">
      <c r="C1365" s="22"/>
      <c r="I1365" s="125">
        <f t="shared" si="148"/>
        <v>0</v>
      </c>
      <c r="L1365" s="112">
        <f t="shared" si="149"/>
        <v>0</v>
      </c>
      <c r="N1365" s="5" t="str">
        <f t="shared" si="150"/>
        <v/>
      </c>
      <c r="O1365" s="91" t="str">
        <f t="shared" si="151"/>
        <v/>
      </c>
      <c r="P1365" s="91" t="str">
        <f t="shared" si="152"/>
        <v/>
      </c>
      <c r="Q1365" s="91" t="str">
        <f t="shared" si="153"/>
        <v/>
      </c>
      <c r="R1365" s="7" t="str">
        <f t="shared" si="154"/>
        <v/>
      </c>
    </row>
    <row r="1366" spans="3:18" ht="18.75" x14ac:dyDescent="0.25">
      <c r="C1366" s="22"/>
      <c r="I1366" s="125">
        <f t="shared" si="148"/>
        <v>0</v>
      </c>
      <c r="L1366" s="112">
        <f t="shared" si="149"/>
        <v>0</v>
      </c>
      <c r="N1366" s="5" t="str">
        <f t="shared" si="150"/>
        <v/>
      </c>
      <c r="O1366" s="91" t="str">
        <f t="shared" si="151"/>
        <v/>
      </c>
      <c r="P1366" s="91" t="str">
        <f t="shared" si="152"/>
        <v/>
      </c>
      <c r="Q1366" s="91" t="str">
        <f t="shared" si="153"/>
        <v/>
      </c>
      <c r="R1366" s="7" t="str">
        <f t="shared" si="154"/>
        <v/>
      </c>
    </row>
    <row r="1367" spans="3:18" ht="18.75" x14ac:dyDescent="0.25">
      <c r="C1367" s="22"/>
      <c r="I1367" s="125">
        <f t="shared" si="148"/>
        <v>0</v>
      </c>
      <c r="L1367" s="112">
        <f t="shared" si="149"/>
        <v>0</v>
      </c>
      <c r="N1367" s="5" t="str">
        <f t="shared" si="150"/>
        <v/>
      </c>
      <c r="O1367" s="91" t="str">
        <f t="shared" si="151"/>
        <v/>
      </c>
      <c r="P1367" s="91" t="str">
        <f t="shared" si="152"/>
        <v/>
      </c>
      <c r="Q1367" s="91" t="str">
        <f t="shared" si="153"/>
        <v/>
      </c>
      <c r="R1367" s="7" t="str">
        <f t="shared" si="154"/>
        <v/>
      </c>
    </row>
    <row r="1368" spans="3:18" ht="18.75" x14ac:dyDescent="0.25">
      <c r="C1368" s="22"/>
      <c r="I1368" s="125">
        <f t="shared" si="148"/>
        <v>0</v>
      </c>
      <c r="L1368" s="112">
        <f t="shared" si="149"/>
        <v>0</v>
      </c>
      <c r="N1368" s="5" t="str">
        <f t="shared" si="150"/>
        <v/>
      </c>
      <c r="O1368" s="91" t="str">
        <f t="shared" si="151"/>
        <v/>
      </c>
      <c r="P1368" s="91" t="str">
        <f t="shared" si="152"/>
        <v/>
      </c>
      <c r="Q1368" s="91" t="str">
        <f t="shared" si="153"/>
        <v/>
      </c>
      <c r="R1368" s="7" t="str">
        <f t="shared" si="154"/>
        <v/>
      </c>
    </row>
    <row r="1369" spans="3:18" ht="18.75" x14ac:dyDescent="0.25">
      <c r="C1369" s="22"/>
      <c r="I1369" s="125">
        <f t="shared" si="148"/>
        <v>0</v>
      </c>
      <c r="L1369" s="112">
        <f t="shared" si="149"/>
        <v>0</v>
      </c>
      <c r="N1369" s="5" t="str">
        <f t="shared" si="150"/>
        <v/>
      </c>
      <c r="O1369" s="91" t="str">
        <f t="shared" si="151"/>
        <v/>
      </c>
      <c r="P1369" s="91" t="str">
        <f t="shared" si="152"/>
        <v/>
      </c>
      <c r="Q1369" s="91" t="str">
        <f t="shared" si="153"/>
        <v/>
      </c>
      <c r="R1369" s="7" t="str">
        <f t="shared" si="154"/>
        <v/>
      </c>
    </row>
    <row r="1370" spans="3:18" ht="18.75" x14ac:dyDescent="0.25">
      <c r="C1370" s="22"/>
      <c r="I1370" s="125">
        <f t="shared" si="148"/>
        <v>0</v>
      </c>
      <c r="L1370" s="112">
        <f t="shared" si="149"/>
        <v>0</v>
      </c>
      <c r="N1370" s="5" t="str">
        <f t="shared" si="150"/>
        <v/>
      </c>
      <c r="O1370" s="91" t="str">
        <f t="shared" si="151"/>
        <v/>
      </c>
      <c r="P1370" s="91" t="str">
        <f t="shared" si="152"/>
        <v/>
      </c>
      <c r="Q1370" s="91" t="str">
        <f t="shared" si="153"/>
        <v/>
      </c>
      <c r="R1370" s="7" t="str">
        <f t="shared" si="154"/>
        <v/>
      </c>
    </row>
    <row r="1371" spans="3:18" ht="18.75" x14ac:dyDescent="0.25">
      <c r="C1371" s="22"/>
      <c r="I1371" s="125">
        <f t="shared" si="148"/>
        <v>0</v>
      </c>
      <c r="L1371" s="112">
        <f t="shared" si="149"/>
        <v>0</v>
      </c>
      <c r="N1371" s="5" t="str">
        <f t="shared" si="150"/>
        <v/>
      </c>
      <c r="O1371" s="91" t="str">
        <f t="shared" si="151"/>
        <v/>
      </c>
      <c r="P1371" s="91" t="str">
        <f t="shared" si="152"/>
        <v/>
      </c>
      <c r="Q1371" s="91" t="str">
        <f t="shared" si="153"/>
        <v/>
      </c>
      <c r="R1371" s="7" t="str">
        <f t="shared" si="154"/>
        <v/>
      </c>
    </row>
    <row r="1372" spans="3:18" ht="18.75" x14ac:dyDescent="0.25">
      <c r="C1372" s="22"/>
      <c r="I1372" s="125">
        <f t="shared" si="148"/>
        <v>0</v>
      </c>
      <c r="L1372" s="112">
        <f t="shared" si="149"/>
        <v>0</v>
      </c>
      <c r="N1372" s="5" t="str">
        <f t="shared" si="150"/>
        <v/>
      </c>
      <c r="O1372" s="91" t="str">
        <f t="shared" si="151"/>
        <v/>
      </c>
      <c r="P1372" s="91" t="str">
        <f t="shared" si="152"/>
        <v/>
      </c>
      <c r="Q1372" s="91" t="str">
        <f t="shared" si="153"/>
        <v/>
      </c>
      <c r="R1372" s="7" t="str">
        <f t="shared" si="154"/>
        <v/>
      </c>
    </row>
    <row r="1373" spans="3:18" ht="18.75" x14ac:dyDescent="0.25">
      <c r="C1373" s="22"/>
      <c r="I1373" s="125">
        <f t="shared" si="148"/>
        <v>0</v>
      </c>
      <c r="L1373" s="112">
        <f t="shared" si="149"/>
        <v>0</v>
      </c>
      <c r="N1373" s="5" t="str">
        <f t="shared" si="150"/>
        <v/>
      </c>
      <c r="O1373" s="91" t="str">
        <f t="shared" si="151"/>
        <v/>
      </c>
      <c r="P1373" s="91" t="str">
        <f t="shared" si="152"/>
        <v/>
      </c>
      <c r="Q1373" s="91" t="str">
        <f t="shared" si="153"/>
        <v/>
      </c>
      <c r="R1373" s="7" t="str">
        <f t="shared" si="154"/>
        <v/>
      </c>
    </row>
    <row r="1374" spans="3:18" ht="18.75" x14ac:dyDescent="0.25">
      <c r="C1374" s="22"/>
      <c r="I1374" s="125">
        <f t="shared" si="148"/>
        <v>0</v>
      </c>
      <c r="L1374" s="112">
        <f t="shared" si="149"/>
        <v>0</v>
      </c>
      <c r="N1374" s="5" t="str">
        <f t="shared" si="150"/>
        <v/>
      </c>
      <c r="O1374" s="91" t="str">
        <f t="shared" si="151"/>
        <v/>
      </c>
      <c r="P1374" s="91" t="str">
        <f t="shared" si="152"/>
        <v/>
      </c>
      <c r="Q1374" s="91" t="str">
        <f t="shared" si="153"/>
        <v/>
      </c>
      <c r="R1374" s="7" t="str">
        <f t="shared" si="154"/>
        <v/>
      </c>
    </row>
    <row r="1375" spans="3:18" ht="18.75" x14ac:dyDescent="0.25">
      <c r="C1375" s="22"/>
      <c r="I1375" s="125">
        <f t="shared" si="148"/>
        <v>0</v>
      </c>
      <c r="L1375" s="112">
        <f t="shared" si="149"/>
        <v>0</v>
      </c>
      <c r="N1375" s="5" t="str">
        <f t="shared" si="150"/>
        <v/>
      </c>
      <c r="O1375" s="91" t="str">
        <f t="shared" si="151"/>
        <v/>
      </c>
      <c r="P1375" s="91" t="str">
        <f t="shared" si="152"/>
        <v/>
      </c>
      <c r="Q1375" s="91" t="str">
        <f t="shared" si="153"/>
        <v/>
      </c>
      <c r="R1375" s="7" t="str">
        <f t="shared" si="154"/>
        <v/>
      </c>
    </row>
    <row r="1376" spans="3:18" ht="18.75" x14ac:dyDescent="0.25">
      <c r="C1376" s="22"/>
      <c r="I1376" s="125">
        <f t="shared" si="148"/>
        <v>0</v>
      </c>
      <c r="L1376" s="112">
        <f t="shared" si="149"/>
        <v>0</v>
      </c>
      <c r="N1376" s="5" t="str">
        <f t="shared" si="150"/>
        <v/>
      </c>
      <c r="O1376" s="91" t="str">
        <f t="shared" si="151"/>
        <v/>
      </c>
      <c r="P1376" s="91" t="str">
        <f t="shared" si="152"/>
        <v/>
      </c>
      <c r="Q1376" s="91" t="str">
        <f t="shared" si="153"/>
        <v/>
      </c>
      <c r="R1376" s="7" t="str">
        <f t="shared" si="154"/>
        <v/>
      </c>
    </row>
    <row r="1377" spans="3:18" ht="18.75" x14ac:dyDescent="0.25">
      <c r="C1377" s="22"/>
      <c r="I1377" s="125">
        <f t="shared" si="148"/>
        <v>0</v>
      </c>
      <c r="L1377" s="112">
        <f t="shared" si="149"/>
        <v>0</v>
      </c>
      <c r="N1377" s="5" t="str">
        <f t="shared" si="150"/>
        <v/>
      </c>
      <c r="O1377" s="91" t="str">
        <f t="shared" si="151"/>
        <v/>
      </c>
      <c r="P1377" s="91" t="str">
        <f t="shared" si="152"/>
        <v/>
      </c>
      <c r="Q1377" s="91" t="str">
        <f t="shared" si="153"/>
        <v/>
      </c>
      <c r="R1377" s="7" t="str">
        <f t="shared" si="154"/>
        <v/>
      </c>
    </row>
    <row r="1378" spans="3:18" ht="18.75" x14ac:dyDescent="0.25">
      <c r="C1378" s="22"/>
      <c r="I1378" s="125">
        <f t="shared" si="148"/>
        <v>0</v>
      </c>
      <c r="L1378" s="112">
        <f t="shared" si="149"/>
        <v>0</v>
      </c>
      <c r="N1378" s="5" t="str">
        <f t="shared" si="150"/>
        <v/>
      </c>
      <c r="O1378" s="91" t="str">
        <f t="shared" si="151"/>
        <v/>
      </c>
      <c r="P1378" s="91" t="str">
        <f t="shared" si="152"/>
        <v/>
      </c>
      <c r="Q1378" s="91" t="str">
        <f t="shared" si="153"/>
        <v/>
      </c>
      <c r="R1378" s="7" t="str">
        <f t="shared" si="154"/>
        <v/>
      </c>
    </row>
    <row r="1379" spans="3:18" ht="18.75" x14ac:dyDescent="0.25">
      <c r="C1379" s="22"/>
      <c r="I1379" s="125">
        <f t="shared" si="148"/>
        <v>0</v>
      </c>
      <c r="L1379" s="112">
        <f t="shared" si="149"/>
        <v>0</v>
      </c>
      <c r="N1379" s="5" t="str">
        <f t="shared" si="150"/>
        <v/>
      </c>
      <c r="O1379" s="91" t="str">
        <f t="shared" si="151"/>
        <v/>
      </c>
      <c r="P1379" s="91" t="str">
        <f t="shared" si="152"/>
        <v/>
      </c>
      <c r="Q1379" s="91" t="str">
        <f t="shared" si="153"/>
        <v/>
      </c>
      <c r="R1379" s="7" t="str">
        <f t="shared" si="154"/>
        <v/>
      </c>
    </row>
    <row r="1380" spans="3:18" ht="18.75" x14ac:dyDescent="0.25">
      <c r="C1380" s="22"/>
      <c r="I1380" s="125">
        <f t="shared" si="148"/>
        <v>0</v>
      </c>
      <c r="L1380" s="112">
        <f t="shared" si="149"/>
        <v>0</v>
      </c>
      <c r="N1380" s="5" t="str">
        <f t="shared" si="150"/>
        <v/>
      </c>
      <c r="O1380" s="91" t="str">
        <f t="shared" si="151"/>
        <v/>
      </c>
      <c r="P1380" s="91" t="str">
        <f t="shared" si="152"/>
        <v/>
      </c>
      <c r="Q1380" s="91" t="str">
        <f t="shared" si="153"/>
        <v/>
      </c>
      <c r="R1380" s="7" t="str">
        <f t="shared" si="154"/>
        <v/>
      </c>
    </row>
    <row r="1381" spans="3:18" ht="18.75" x14ac:dyDescent="0.25">
      <c r="C1381" s="22"/>
      <c r="I1381" s="125">
        <f t="shared" si="148"/>
        <v>0</v>
      </c>
      <c r="L1381" s="112">
        <f t="shared" si="149"/>
        <v>0</v>
      </c>
      <c r="N1381" s="5" t="str">
        <f t="shared" si="150"/>
        <v/>
      </c>
      <c r="O1381" s="91" t="str">
        <f t="shared" si="151"/>
        <v/>
      </c>
      <c r="P1381" s="91" t="str">
        <f t="shared" si="152"/>
        <v/>
      </c>
      <c r="Q1381" s="91" t="str">
        <f t="shared" si="153"/>
        <v/>
      </c>
      <c r="R1381" s="7" t="str">
        <f t="shared" si="154"/>
        <v/>
      </c>
    </row>
    <row r="1382" spans="3:18" ht="18.75" x14ac:dyDescent="0.25">
      <c r="C1382" s="22"/>
      <c r="I1382" s="125">
        <f t="shared" si="148"/>
        <v>0</v>
      </c>
      <c r="L1382" s="112">
        <f t="shared" si="149"/>
        <v>0</v>
      </c>
      <c r="N1382" s="5" t="str">
        <f t="shared" si="150"/>
        <v/>
      </c>
      <c r="O1382" s="91" t="str">
        <f t="shared" si="151"/>
        <v/>
      </c>
      <c r="P1382" s="91" t="str">
        <f t="shared" si="152"/>
        <v/>
      </c>
      <c r="Q1382" s="91" t="str">
        <f t="shared" si="153"/>
        <v/>
      </c>
      <c r="R1382" s="7" t="str">
        <f t="shared" si="154"/>
        <v/>
      </c>
    </row>
    <row r="1383" spans="3:18" ht="18.75" x14ac:dyDescent="0.25">
      <c r="C1383" s="22"/>
      <c r="I1383" s="125">
        <f t="shared" si="148"/>
        <v>0</v>
      </c>
      <c r="L1383" s="112">
        <f t="shared" si="149"/>
        <v>0</v>
      </c>
      <c r="N1383" s="5" t="str">
        <f t="shared" si="150"/>
        <v/>
      </c>
      <c r="O1383" s="91" t="str">
        <f t="shared" si="151"/>
        <v/>
      </c>
      <c r="P1383" s="91" t="str">
        <f t="shared" si="152"/>
        <v/>
      </c>
      <c r="Q1383" s="91" t="str">
        <f t="shared" si="153"/>
        <v/>
      </c>
      <c r="R1383" s="7" t="str">
        <f t="shared" si="154"/>
        <v/>
      </c>
    </row>
    <row r="1384" spans="3:18" ht="18.75" x14ac:dyDescent="0.25">
      <c r="C1384" s="22"/>
      <c r="I1384" s="125">
        <f t="shared" ref="I1384:I1447" si="155">IFERROR((G1384*F1384)-H1384,"")</f>
        <v>0</v>
      </c>
      <c r="L1384" s="112">
        <f t="shared" si="149"/>
        <v>0</v>
      </c>
      <c r="N1384" s="5" t="str">
        <f t="shared" si="150"/>
        <v/>
      </c>
      <c r="O1384" s="91" t="str">
        <f t="shared" si="151"/>
        <v/>
      </c>
      <c r="P1384" s="91" t="str">
        <f t="shared" si="152"/>
        <v/>
      </c>
      <c r="Q1384" s="91" t="str">
        <f t="shared" si="153"/>
        <v/>
      </c>
      <c r="R1384" s="7" t="str">
        <f t="shared" si="154"/>
        <v/>
      </c>
    </row>
    <row r="1385" spans="3:18" ht="18.75" x14ac:dyDescent="0.25">
      <c r="C1385" s="22"/>
      <c r="I1385" s="125">
        <f t="shared" si="155"/>
        <v>0</v>
      </c>
      <c r="L1385" s="113">
        <f t="shared" ref="L1385:L1448" si="156">J1385-K1385-H1385</f>
        <v>0</v>
      </c>
      <c r="N1385" s="5" t="str">
        <f t="shared" si="150"/>
        <v/>
      </c>
      <c r="O1385" s="91" t="str">
        <f t="shared" si="151"/>
        <v/>
      </c>
      <c r="P1385" s="91" t="str">
        <f t="shared" si="152"/>
        <v/>
      </c>
      <c r="Q1385" s="91" t="str">
        <f t="shared" si="153"/>
        <v/>
      </c>
      <c r="R1385" s="7" t="str">
        <f t="shared" si="154"/>
        <v/>
      </c>
    </row>
    <row r="1386" spans="3:18" ht="18.75" x14ac:dyDescent="0.25">
      <c r="C1386" s="22"/>
      <c r="I1386" s="125">
        <f t="shared" si="155"/>
        <v>0</v>
      </c>
      <c r="L1386" s="113">
        <f t="shared" si="156"/>
        <v>0</v>
      </c>
      <c r="N1386" s="5" t="str">
        <f t="shared" si="150"/>
        <v/>
      </c>
      <c r="O1386" s="91" t="str">
        <f t="shared" si="151"/>
        <v/>
      </c>
      <c r="P1386" s="91" t="str">
        <f t="shared" si="152"/>
        <v/>
      </c>
      <c r="Q1386" s="91" t="str">
        <f t="shared" si="153"/>
        <v/>
      </c>
      <c r="R1386" s="7" t="str">
        <f t="shared" si="154"/>
        <v/>
      </c>
    </row>
    <row r="1387" spans="3:18" ht="18.75" x14ac:dyDescent="0.25">
      <c r="C1387" s="22"/>
      <c r="I1387" s="125">
        <f t="shared" si="155"/>
        <v>0</v>
      </c>
      <c r="L1387" s="113">
        <f t="shared" si="156"/>
        <v>0</v>
      </c>
      <c r="N1387" s="5" t="str">
        <f t="shared" si="150"/>
        <v/>
      </c>
      <c r="O1387" s="91" t="str">
        <f t="shared" si="151"/>
        <v/>
      </c>
      <c r="P1387" s="91" t="str">
        <f t="shared" si="152"/>
        <v/>
      </c>
      <c r="Q1387" s="91" t="str">
        <f t="shared" si="153"/>
        <v/>
      </c>
      <c r="R1387" s="7" t="str">
        <f t="shared" si="154"/>
        <v/>
      </c>
    </row>
    <row r="1388" spans="3:18" ht="18.75" x14ac:dyDescent="0.25">
      <c r="C1388" s="22"/>
      <c r="I1388" s="125">
        <f t="shared" si="155"/>
        <v>0</v>
      </c>
      <c r="L1388" s="113">
        <f t="shared" si="156"/>
        <v>0</v>
      </c>
      <c r="N1388" s="5" t="str">
        <f t="shared" si="150"/>
        <v/>
      </c>
      <c r="O1388" s="91" t="str">
        <f t="shared" si="151"/>
        <v/>
      </c>
      <c r="P1388" s="91" t="str">
        <f t="shared" si="152"/>
        <v/>
      </c>
      <c r="Q1388" s="91" t="str">
        <f t="shared" si="153"/>
        <v/>
      </c>
      <c r="R1388" s="7" t="str">
        <f t="shared" si="154"/>
        <v/>
      </c>
    </row>
    <row r="1389" spans="3:18" ht="18.75" x14ac:dyDescent="0.25">
      <c r="C1389" s="22"/>
      <c r="I1389" s="125">
        <f t="shared" si="155"/>
        <v>0</v>
      </c>
      <c r="L1389" s="113">
        <f t="shared" si="156"/>
        <v>0</v>
      </c>
      <c r="N1389" s="5" t="str">
        <f t="shared" si="150"/>
        <v/>
      </c>
      <c r="O1389" s="91" t="str">
        <f t="shared" si="151"/>
        <v/>
      </c>
      <c r="P1389" s="91" t="str">
        <f t="shared" si="152"/>
        <v/>
      </c>
      <c r="Q1389" s="91" t="str">
        <f t="shared" si="153"/>
        <v/>
      </c>
      <c r="R1389" s="7" t="str">
        <f t="shared" si="154"/>
        <v/>
      </c>
    </row>
    <row r="1390" spans="3:18" ht="18.75" x14ac:dyDescent="0.25">
      <c r="C1390" s="22"/>
      <c r="I1390" s="125">
        <f t="shared" si="155"/>
        <v>0</v>
      </c>
      <c r="L1390" s="113">
        <f t="shared" si="156"/>
        <v>0</v>
      </c>
      <c r="N1390" s="5" t="str">
        <f t="shared" si="150"/>
        <v/>
      </c>
      <c r="O1390" s="91" t="str">
        <f t="shared" si="151"/>
        <v/>
      </c>
      <c r="P1390" s="91" t="str">
        <f t="shared" si="152"/>
        <v/>
      </c>
      <c r="Q1390" s="91" t="str">
        <f t="shared" si="153"/>
        <v/>
      </c>
      <c r="R1390" s="7" t="str">
        <f t="shared" si="154"/>
        <v/>
      </c>
    </row>
    <row r="1391" spans="3:18" ht="18.75" x14ac:dyDescent="0.25">
      <c r="C1391" s="22"/>
      <c r="I1391" s="125">
        <f t="shared" si="155"/>
        <v>0</v>
      </c>
      <c r="L1391" s="113">
        <f t="shared" si="156"/>
        <v>0</v>
      </c>
      <c r="N1391" s="5" t="str">
        <f t="shared" si="150"/>
        <v/>
      </c>
      <c r="O1391" s="91" t="str">
        <f t="shared" si="151"/>
        <v/>
      </c>
      <c r="P1391" s="91" t="str">
        <f t="shared" si="152"/>
        <v/>
      </c>
      <c r="Q1391" s="91" t="str">
        <f t="shared" si="153"/>
        <v/>
      </c>
      <c r="R1391" s="7" t="str">
        <f t="shared" si="154"/>
        <v/>
      </c>
    </row>
    <row r="1392" spans="3:18" ht="18.75" x14ac:dyDescent="0.25">
      <c r="C1392" s="22"/>
      <c r="I1392" s="125">
        <f t="shared" si="155"/>
        <v>0</v>
      </c>
      <c r="L1392" s="113">
        <f t="shared" si="156"/>
        <v>0</v>
      </c>
      <c r="N1392" s="5" t="str">
        <f t="shared" si="150"/>
        <v/>
      </c>
      <c r="O1392" s="91" t="str">
        <f t="shared" si="151"/>
        <v/>
      </c>
      <c r="P1392" s="91" t="str">
        <f t="shared" si="152"/>
        <v/>
      </c>
      <c r="Q1392" s="91" t="str">
        <f t="shared" si="153"/>
        <v/>
      </c>
      <c r="R1392" s="7" t="str">
        <f t="shared" si="154"/>
        <v/>
      </c>
    </row>
    <row r="1393" spans="3:18" ht="18.75" x14ac:dyDescent="0.25">
      <c r="C1393" s="22"/>
      <c r="I1393" s="125">
        <f t="shared" si="155"/>
        <v>0</v>
      </c>
      <c r="L1393" s="113">
        <f t="shared" si="156"/>
        <v>0</v>
      </c>
      <c r="N1393" s="5" t="str">
        <f t="shared" si="150"/>
        <v/>
      </c>
      <c r="O1393" s="91" t="str">
        <f t="shared" si="151"/>
        <v/>
      </c>
      <c r="P1393" s="91" t="str">
        <f t="shared" si="152"/>
        <v/>
      </c>
      <c r="Q1393" s="91" t="str">
        <f t="shared" si="153"/>
        <v/>
      </c>
      <c r="R1393" s="7" t="str">
        <f t="shared" si="154"/>
        <v/>
      </c>
    </row>
    <row r="1394" spans="3:18" ht="18.75" x14ac:dyDescent="0.25">
      <c r="C1394" s="22"/>
      <c r="I1394" s="125">
        <f t="shared" si="155"/>
        <v>0</v>
      </c>
      <c r="L1394" s="113">
        <f t="shared" si="156"/>
        <v>0</v>
      </c>
      <c r="N1394" s="5" t="str">
        <f t="shared" si="150"/>
        <v/>
      </c>
      <c r="O1394" s="91" t="str">
        <f t="shared" si="151"/>
        <v/>
      </c>
      <c r="P1394" s="91" t="str">
        <f t="shared" si="152"/>
        <v/>
      </c>
      <c r="Q1394" s="91" t="str">
        <f t="shared" si="153"/>
        <v/>
      </c>
      <c r="R1394" s="7" t="str">
        <f t="shared" si="154"/>
        <v/>
      </c>
    </row>
    <row r="1395" spans="3:18" ht="18.75" x14ac:dyDescent="0.25">
      <c r="C1395" s="22"/>
      <c r="I1395" s="125">
        <f t="shared" si="155"/>
        <v>0</v>
      </c>
      <c r="L1395" s="113">
        <f t="shared" si="156"/>
        <v>0</v>
      </c>
      <c r="N1395" s="5" t="str">
        <f t="shared" si="150"/>
        <v/>
      </c>
      <c r="O1395" s="91" t="str">
        <f t="shared" si="151"/>
        <v/>
      </c>
      <c r="P1395" s="91" t="str">
        <f t="shared" si="152"/>
        <v/>
      </c>
      <c r="Q1395" s="91" t="str">
        <f t="shared" si="153"/>
        <v/>
      </c>
      <c r="R1395" s="7" t="str">
        <f t="shared" si="154"/>
        <v/>
      </c>
    </row>
    <row r="1396" spans="3:18" ht="18.75" x14ac:dyDescent="0.25">
      <c r="C1396" s="22"/>
      <c r="I1396" s="125">
        <f t="shared" si="155"/>
        <v>0</v>
      </c>
      <c r="L1396" s="113">
        <f t="shared" si="156"/>
        <v>0</v>
      </c>
      <c r="N1396" s="5" t="str">
        <f t="shared" si="150"/>
        <v/>
      </c>
      <c r="O1396" s="91" t="str">
        <f t="shared" si="151"/>
        <v/>
      </c>
      <c r="P1396" s="91" t="str">
        <f t="shared" si="152"/>
        <v/>
      </c>
      <c r="Q1396" s="91" t="str">
        <f t="shared" si="153"/>
        <v/>
      </c>
      <c r="R1396" s="7" t="str">
        <f t="shared" si="154"/>
        <v/>
      </c>
    </row>
    <row r="1397" spans="3:18" ht="18.75" x14ac:dyDescent="0.25">
      <c r="C1397" s="22"/>
      <c r="I1397" s="125">
        <f t="shared" si="155"/>
        <v>0</v>
      </c>
      <c r="L1397" s="113">
        <f t="shared" si="156"/>
        <v>0</v>
      </c>
      <c r="N1397" s="5" t="str">
        <f t="shared" si="150"/>
        <v/>
      </c>
      <c r="O1397" s="91" t="str">
        <f t="shared" si="151"/>
        <v/>
      </c>
      <c r="P1397" s="91" t="str">
        <f t="shared" si="152"/>
        <v/>
      </c>
      <c r="Q1397" s="91" t="str">
        <f t="shared" si="153"/>
        <v/>
      </c>
      <c r="R1397" s="7" t="str">
        <f t="shared" si="154"/>
        <v/>
      </c>
    </row>
    <row r="1398" spans="3:18" ht="18.75" x14ac:dyDescent="0.25">
      <c r="C1398" s="22"/>
      <c r="I1398" s="125">
        <f t="shared" si="155"/>
        <v>0</v>
      </c>
      <c r="L1398" s="113">
        <f t="shared" si="156"/>
        <v>0</v>
      </c>
      <c r="N1398" s="5" t="str">
        <f t="shared" si="150"/>
        <v/>
      </c>
      <c r="O1398" s="91" t="str">
        <f t="shared" si="151"/>
        <v/>
      </c>
      <c r="P1398" s="91" t="str">
        <f t="shared" si="152"/>
        <v/>
      </c>
      <c r="Q1398" s="91" t="str">
        <f t="shared" si="153"/>
        <v/>
      </c>
      <c r="R1398" s="7" t="str">
        <f t="shared" si="154"/>
        <v/>
      </c>
    </row>
    <row r="1399" spans="3:18" ht="18.75" x14ac:dyDescent="0.25">
      <c r="C1399" s="22"/>
      <c r="I1399" s="125">
        <f t="shared" si="155"/>
        <v>0</v>
      </c>
      <c r="L1399" s="113">
        <f t="shared" si="156"/>
        <v>0</v>
      </c>
      <c r="N1399" s="5" t="str">
        <f t="shared" si="150"/>
        <v/>
      </c>
      <c r="O1399" s="91" t="str">
        <f t="shared" si="151"/>
        <v/>
      </c>
      <c r="P1399" s="91" t="str">
        <f t="shared" si="152"/>
        <v/>
      </c>
      <c r="Q1399" s="91" t="str">
        <f t="shared" si="153"/>
        <v/>
      </c>
      <c r="R1399" s="7" t="str">
        <f t="shared" si="154"/>
        <v/>
      </c>
    </row>
    <row r="1400" spans="3:18" ht="18.75" x14ac:dyDescent="0.25">
      <c r="C1400" s="22"/>
      <c r="I1400" s="125">
        <f t="shared" si="155"/>
        <v>0</v>
      </c>
      <c r="L1400" s="113">
        <f t="shared" si="156"/>
        <v>0</v>
      </c>
      <c r="N1400" s="5" t="str">
        <f t="shared" si="150"/>
        <v/>
      </c>
      <c r="O1400" s="91" t="str">
        <f t="shared" si="151"/>
        <v/>
      </c>
      <c r="P1400" s="91" t="str">
        <f t="shared" si="152"/>
        <v/>
      </c>
      <c r="Q1400" s="91" t="str">
        <f t="shared" si="153"/>
        <v/>
      </c>
      <c r="R1400" s="7" t="str">
        <f t="shared" si="154"/>
        <v/>
      </c>
    </row>
    <row r="1401" spans="3:18" ht="18.75" x14ac:dyDescent="0.25">
      <c r="C1401" s="22"/>
      <c r="I1401" s="125">
        <f t="shared" si="155"/>
        <v>0</v>
      </c>
      <c r="L1401" s="113">
        <f t="shared" si="156"/>
        <v>0</v>
      </c>
      <c r="N1401" s="5" t="str">
        <f t="shared" si="150"/>
        <v/>
      </c>
      <c r="O1401" s="91" t="str">
        <f t="shared" si="151"/>
        <v/>
      </c>
      <c r="P1401" s="91" t="str">
        <f t="shared" si="152"/>
        <v/>
      </c>
      <c r="Q1401" s="91" t="str">
        <f t="shared" si="153"/>
        <v/>
      </c>
      <c r="R1401" s="7" t="str">
        <f t="shared" si="154"/>
        <v/>
      </c>
    </row>
    <row r="1402" spans="3:18" ht="18.75" x14ac:dyDescent="0.25">
      <c r="C1402" s="22"/>
      <c r="I1402" s="125">
        <f t="shared" si="155"/>
        <v>0</v>
      </c>
      <c r="L1402" s="113">
        <f t="shared" si="156"/>
        <v>0</v>
      </c>
      <c r="N1402" s="5" t="str">
        <f t="shared" si="150"/>
        <v/>
      </c>
      <c r="O1402" s="91" t="str">
        <f t="shared" si="151"/>
        <v/>
      </c>
      <c r="P1402" s="91" t="str">
        <f t="shared" si="152"/>
        <v/>
      </c>
      <c r="Q1402" s="91" t="str">
        <f t="shared" si="153"/>
        <v/>
      </c>
      <c r="R1402" s="7" t="str">
        <f t="shared" si="154"/>
        <v/>
      </c>
    </row>
    <row r="1403" spans="3:18" ht="18.75" x14ac:dyDescent="0.25">
      <c r="C1403" s="22"/>
      <c r="I1403" s="125">
        <f t="shared" si="155"/>
        <v>0</v>
      </c>
      <c r="L1403" s="113">
        <f t="shared" si="156"/>
        <v>0</v>
      </c>
      <c r="N1403" s="5" t="str">
        <f t="shared" si="150"/>
        <v/>
      </c>
      <c r="O1403" s="91" t="str">
        <f t="shared" si="151"/>
        <v/>
      </c>
      <c r="P1403" s="91" t="str">
        <f t="shared" si="152"/>
        <v/>
      </c>
      <c r="Q1403" s="91" t="str">
        <f t="shared" si="153"/>
        <v/>
      </c>
      <c r="R1403" s="7" t="str">
        <f t="shared" si="154"/>
        <v/>
      </c>
    </row>
    <row r="1404" spans="3:18" ht="18.75" x14ac:dyDescent="0.25">
      <c r="C1404" s="22"/>
      <c r="I1404" s="125">
        <f t="shared" si="155"/>
        <v>0</v>
      </c>
      <c r="L1404" s="113">
        <f t="shared" si="156"/>
        <v>0</v>
      </c>
      <c r="N1404" s="5" t="str">
        <f t="shared" si="150"/>
        <v/>
      </c>
      <c r="O1404" s="91" t="str">
        <f t="shared" si="151"/>
        <v/>
      </c>
      <c r="P1404" s="91" t="str">
        <f t="shared" si="152"/>
        <v/>
      </c>
      <c r="Q1404" s="91" t="str">
        <f t="shared" si="153"/>
        <v/>
      </c>
      <c r="R1404" s="7" t="str">
        <f t="shared" si="154"/>
        <v/>
      </c>
    </row>
    <row r="1405" spans="3:18" ht="18.75" x14ac:dyDescent="0.25">
      <c r="C1405" s="22"/>
      <c r="I1405" s="125">
        <f t="shared" si="155"/>
        <v>0</v>
      </c>
      <c r="L1405" s="113">
        <f t="shared" si="156"/>
        <v>0</v>
      </c>
      <c r="N1405" s="5" t="str">
        <f t="shared" si="150"/>
        <v/>
      </c>
      <c r="O1405" s="91" t="str">
        <f t="shared" si="151"/>
        <v/>
      </c>
      <c r="P1405" s="91" t="str">
        <f t="shared" si="152"/>
        <v/>
      </c>
      <c r="Q1405" s="91" t="str">
        <f t="shared" si="153"/>
        <v/>
      </c>
      <c r="R1405" s="7" t="str">
        <f t="shared" si="154"/>
        <v/>
      </c>
    </row>
    <row r="1406" spans="3:18" ht="18.75" x14ac:dyDescent="0.25">
      <c r="C1406" s="22"/>
      <c r="I1406" s="125">
        <f t="shared" si="155"/>
        <v>0</v>
      </c>
      <c r="L1406" s="113">
        <f t="shared" si="156"/>
        <v>0</v>
      </c>
      <c r="N1406" s="5" t="str">
        <f t="shared" si="150"/>
        <v/>
      </c>
      <c r="O1406" s="91" t="str">
        <f t="shared" si="151"/>
        <v/>
      </c>
      <c r="P1406" s="91" t="str">
        <f t="shared" si="152"/>
        <v/>
      </c>
      <c r="Q1406" s="91" t="str">
        <f t="shared" si="153"/>
        <v/>
      </c>
      <c r="R1406" s="7" t="str">
        <f t="shared" si="154"/>
        <v/>
      </c>
    </row>
    <row r="1407" spans="3:18" ht="18.75" x14ac:dyDescent="0.25">
      <c r="C1407" s="22"/>
      <c r="I1407" s="125">
        <f t="shared" si="155"/>
        <v>0</v>
      </c>
      <c r="L1407" s="113">
        <f t="shared" si="156"/>
        <v>0</v>
      </c>
      <c r="N1407" s="5" t="str">
        <f t="shared" si="150"/>
        <v/>
      </c>
      <c r="O1407" s="91" t="str">
        <f t="shared" si="151"/>
        <v/>
      </c>
      <c r="P1407" s="91" t="str">
        <f t="shared" si="152"/>
        <v/>
      </c>
      <c r="Q1407" s="91" t="str">
        <f t="shared" si="153"/>
        <v/>
      </c>
      <c r="R1407" s="7" t="str">
        <f t="shared" si="154"/>
        <v/>
      </c>
    </row>
    <row r="1408" spans="3:18" ht="18.75" x14ac:dyDescent="0.25">
      <c r="C1408" s="22"/>
      <c r="I1408" s="125">
        <f t="shared" si="155"/>
        <v>0</v>
      </c>
      <c r="L1408" s="113">
        <f t="shared" si="156"/>
        <v>0</v>
      </c>
      <c r="N1408" s="5" t="str">
        <f t="shared" si="150"/>
        <v/>
      </c>
      <c r="O1408" s="91" t="str">
        <f t="shared" si="151"/>
        <v/>
      </c>
      <c r="P1408" s="91" t="str">
        <f t="shared" si="152"/>
        <v/>
      </c>
      <c r="Q1408" s="91" t="str">
        <f t="shared" si="153"/>
        <v/>
      </c>
      <c r="R1408" s="7" t="str">
        <f t="shared" si="154"/>
        <v/>
      </c>
    </row>
    <row r="1409" spans="3:18" ht="18.75" x14ac:dyDescent="0.25">
      <c r="C1409" s="22"/>
      <c r="I1409" s="125">
        <f t="shared" si="155"/>
        <v>0</v>
      </c>
      <c r="L1409" s="113">
        <f t="shared" si="156"/>
        <v>0</v>
      </c>
      <c r="N1409" s="5" t="str">
        <f t="shared" si="150"/>
        <v/>
      </c>
      <c r="O1409" s="91" t="str">
        <f t="shared" si="151"/>
        <v/>
      </c>
      <c r="P1409" s="91" t="str">
        <f t="shared" si="152"/>
        <v/>
      </c>
      <c r="Q1409" s="91" t="str">
        <f t="shared" si="153"/>
        <v/>
      </c>
      <c r="R1409" s="7" t="str">
        <f t="shared" si="154"/>
        <v/>
      </c>
    </row>
    <row r="1410" spans="3:18" ht="18.75" x14ac:dyDescent="0.25">
      <c r="C1410" s="22"/>
      <c r="I1410" s="125">
        <f t="shared" si="155"/>
        <v>0</v>
      </c>
      <c r="L1410" s="113">
        <f t="shared" si="156"/>
        <v>0</v>
      </c>
      <c r="N1410" s="5" t="str">
        <f t="shared" ref="N1410:N1473" si="157">IFERROR(VLOOKUP(M1410,Ctable,2,0),"")</f>
        <v/>
      </c>
      <c r="O1410" s="91" t="str">
        <f t="shared" ref="O1410:O1473" si="158">IFERROR(VLOOKUP(M1410,Ctable,3,0),"")</f>
        <v/>
      </c>
      <c r="P1410" s="91" t="str">
        <f t="shared" ref="P1410:P1473" si="159">IFERROR(VLOOKUP(M1410,Ctable,6,0),"")</f>
        <v/>
      </c>
      <c r="Q1410" s="91" t="str">
        <f t="shared" ref="Q1410:Q1473" si="160">IFERROR(VLOOKUP(M1410,Ctable,7,0),"")</f>
        <v/>
      </c>
      <c r="R1410" s="7" t="str">
        <f t="shared" ref="R1410:R1473" si="161">IFERROR(VLOOKUP(M1410,Ctable,4,0),"")</f>
        <v/>
      </c>
    </row>
    <row r="1411" spans="3:18" ht="18.75" x14ac:dyDescent="0.25">
      <c r="C1411" s="22"/>
      <c r="I1411" s="125">
        <f t="shared" si="155"/>
        <v>0</v>
      </c>
      <c r="L1411" s="113">
        <f t="shared" si="156"/>
        <v>0</v>
      </c>
      <c r="N1411" s="5" t="str">
        <f t="shared" si="157"/>
        <v/>
      </c>
      <c r="O1411" s="91" t="str">
        <f t="shared" si="158"/>
        <v/>
      </c>
      <c r="P1411" s="91" t="str">
        <f t="shared" si="159"/>
        <v/>
      </c>
      <c r="Q1411" s="91" t="str">
        <f t="shared" si="160"/>
        <v/>
      </c>
      <c r="R1411" s="7" t="str">
        <f t="shared" si="161"/>
        <v/>
      </c>
    </row>
    <row r="1412" spans="3:18" ht="18.75" x14ac:dyDescent="0.25">
      <c r="C1412" s="22"/>
      <c r="I1412" s="125">
        <f t="shared" si="155"/>
        <v>0</v>
      </c>
      <c r="L1412" s="113">
        <f t="shared" si="156"/>
        <v>0</v>
      </c>
      <c r="N1412" s="5" t="str">
        <f t="shared" si="157"/>
        <v/>
      </c>
      <c r="O1412" s="91" t="str">
        <f t="shared" si="158"/>
        <v/>
      </c>
      <c r="P1412" s="91" t="str">
        <f t="shared" si="159"/>
        <v/>
      </c>
      <c r="Q1412" s="91" t="str">
        <f t="shared" si="160"/>
        <v/>
      </c>
      <c r="R1412" s="7" t="str">
        <f t="shared" si="161"/>
        <v/>
      </c>
    </row>
    <row r="1413" spans="3:18" ht="18.75" x14ac:dyDescent="0.25">
      <c r="C1413" s="22"/>
      <c r="I1413" s="125">
        <f t="shared" si="155"/>
        <v>0</v>
      </c>
      <c r="L1413" s="113">
        <f t="shared" si="156"/>
        <v>0</v>
      </c>
      <c r="N1413" s="5" t="str">
        <f t="shared" si="157"/>
        <v/>
      </c>
      <c r="O1413" s="91" t="str">
        <f t="shared" si="158"/>
        <v/>
      </c>
      <c r="P1413" s="91" t="str">
        <f t="shared" si="159"/>
        <v/>
      </c>
      <c r="Q1413" s="91" t="str">
        <f t="shared" si="160"/>
        <v/>
      </c>
      <c r="R1413" s="7" t="str">
        <f t="shared" si="161"/>
        <v/>
      </c>
    </row>
    <row r="1414" spans="3:18" ht="18.75" x14ac:dyDescent="0.25">
      <c r="C1414" s="22"/>
      <c r="I1414" s="125">
        <f t="shared" si="155"/>
        <v>0</v>
      </c>
      <c r="L1414" s="113">
        <f t="shared" si="156"/>
        <v>0</v>
      </c>
      <c r="N1414" s="5" t="str">
        <f t="shared" si="157"/>
        <v/>
      </c>
      <c r="O1414" s="91" t="str">
        <f t="shared" si="158"/>
        <v/>
      </c>
      <c r="P1414" s="91" t="str">
        <f t="shared" si="159"/>
        <v/>
      </c>
      <c r="Q1414" s="91" t="str">
        <f t="shared" si="160"/>
        <v/>
      </c>
      <c r="R1414" s="7" t="str">
        <f t="shared" si="161"/>
        <v/>
      </c>
    </row>
    <row r="1415" spans="3:18" ht="18.75" x14ac:dyDescent="0.25">
      <c r="C1415" s="22"/>
      <c r="I1415" s="125">
        <f t="shared" si="155"/>
        <v>0</v>
      </c>
      <c r="L1415" s="113">
        <f t="shared" si="156"/>
        <v>0</v>
      </c>
      <c r="N1415" s="5" t="str">
        <f t="shared" si="157"/>
        <v/>
      </c>
      <c r="O1415" s="91" t="str">
        <f t="shared" si="158"/>
        <v/>
      </c>
      <c r="P1415" s="91" t="str">
        <f t="shared" si="159"/>
        <v/>
      </c>
      <c r="Q1415" s="91" t="str">
        <f t="shared" si="160"/>
        <v/>
      </c>
      <c r="R1415" s="7" t="str">
        <f t="shared" si="161"/>
        <v/>
      </c>
    </row>
    <row r="1416" spans="3:18" ht="18.75" x14ac:dyDescent="0.25">
      <c r="C1416" s="22"/>
      <c r="I1416" s="125">
        <f t="shared" si="155"/>
        <v>0</v>
      </c>
      <c r="L1416" s="113">
        <f t="shared" si="156"/>
        <v>0</v>
      </c>
      <c r="N1416" s="5" t="str">
        <f t="shared" si="157"/>
        <v/>
      </c>
      <c r="O1416" s="91" t="str">
        <f t="shared" si="158"/>
        <v/>
      </c>
      <c r="P1416" s="91" t="str">
        <f t="shared" si="159"/>
        <v/>
      </c>
      <c r="Q1416" s="91" t="str">
        <f t="shared" si="160"/>
        <v/>
      </c>
      <c r="R1416" s="7" t="str">
        <f t="shared" si="161"/>
        <v/>
      </c>
    </row>
    <row r="1417" spans="3:18" ht="18.75" x14ac:dyDescent="0.25">
      <c r="C1417" s="22"/>
      <c r="I1417" s="125">
        <f t="shared" si="155"/>
        <v>0</v>
      </c>
      <c r="L1417" s="113">
        <f t="shared" si="156"/>
        <v>0</v>
      </c>
      <c r="N1417" s="5" t="str">
        <f t="shared" si="157"/>
        <v/>
      </c>
      <c r="O1417" s="91" t="str">
        <f t="shared" si="158"/>
        <v/>
      </c>
      <c r="P1417" s="91" t="str">
        <f t="shared" si="159"/>
        <v/>
      </c>
      <c r="Q1417" s="91" t="str">
        <f t="shared" si="160"/>
        <v/>
      </c>
      <c r="R1417" s="7" t="str">
        <f t="shared" si="161"/>
        <v/>
      </c>
    </row>
    <row r="1418" spans="3:18" ht="18.75" x14ac:dyDescent="0.25">
      <c r="C1418" s="22"/>
      <c r="I1418" s="125">
        <f t="shared" si="155"/>
        <v>0</v>
      </c>
      <c r="L1418" s="113">
        <f t="shared" si="156"/>
        <v>0</v>
      </c>
      <c r="N1418" s="5" t="str">
        <f t="shared" si="157"/>
        <v/>
      </c>
      <c r="O1418" s="91" t="str">
        <f t="shared" si="158"/>
        <v/>
      </c>
      <c r="P1418" s="91" t="str">
        <f t="shared" si="159"/>
        <v/>
      </c>
      <c r="Q1418" s="91" t="str">
        <f t="shared" si="160"/>
        <v/>
      </c>
      <c r="R1418" s="7" t="str">
        <f t="shared" si="161"/>
        <v/>
      </c>
    </row>
    <row r="1419" spans="3:18" ht="18.75" x14ac:dyDescent="0.25">
      <c r="C1419" s="22"/>
      <c r="I1419" s="125">
        <f t="shared" si="155"/>
        <v>0</v>
      </c>
      <c r="L1419" s="113">
        <f t="shared" si="156"/>
        <v>0</v>
      </c>
      <c r="N1419" s="5" t="str">
        <f t="shared" si="157"/>
        <v/>
      </c>
      <c r="O1419" s="91" t="str">
        <f t="shared" si="158"/>
        <v/>
      </c>
      <c r="P1419" s="91" t="str">
        <f t="shared" si="159"/>
        <v/>
      </c>
      <c r="Q1419" s="91" t="str">
        <f t="shared" si="160"/>
        <v/>
      </c>
      <c r="R1419" s="7" t="str">
        <f t="shared" si="161"/>
        <v/>
      </c>
    </row>
    <row r="1420" spans="3:18" ht="18.75" x14ac:dyDescent="0.25">
      <c r="C1420" s="22"/>
      <c r="I1420" s="125">
        <f t="shared" si="155"/>
        <v>0</v>
      </c>
      <c r="L1420" s="113">
        <f t="shared" si="156"/>
        <v>0</v>
      </c>
      <c r="N1420" s="5" t="str">
        <f t="shared" si="157"/>
        <v/>
      </c>
      <c r="O1420" s="91" t="str">
        <f t="shared" si="158"/>
        <v/>
      </c>
      <c r="P1420" s="91" t="str">
        <f t="shared" si="159"/>
        <v/>
      </c>
      <c r="Q1420" s="91" t="str">
        <f t="shared" si="160"/>
        <v/>
      </c>
      <c r="R1420" s="7" t="str">
        <f t="shared" si="161"/>
        <v/>
      </c>
    </row>
    <row r="1421" spans="3:18" ht="18.75" x14ac:dyDescent="0.25">
      <c r="C1421" s="22"/>
      <c r="I1421" s="125">
        <f t="shared" si="155"/>
        <v>0</v>
      </c>
      <c r="L1421" s="113">
        <f t="shared" si="156"/>
        <v>0</v>
      </c>
      <c r="N1421" s="5" t="str">
        <f t="shared" si="157"/>
        <v/>
      </c>
      <c r="O1421" s="91" t="str">
        <f t="shared" si="158"/>
        <v/>
      </c>
      <c r="P1421" s="91" t="str">
        <f t="shared" si="159"/>
        <v/>
      </c>
      <c r="Q1421" s="91" t="str">
        <f t="shared" si="160"/>
        <v/>
      </c>
      <c r="R1421" s="7" t="str">
        <f t="shared" si="161"/>
        <v/>
      </c>
    </row>
    <row r="1422" spans="3:18" ht="18.75" x14ac:dyDescent="0.25">
      <c r="C1422" s="22"/>
      <c r="I1422" s="125">
        <f t="shared" si="155"/>
        <v>0</v>
      </c>
      <c r="L1422" s="113">
        <f t="shared" si="156"/>
        <v>0</v>
      </c>
      <c r="N1422" s="5" t="str">
        <f t="shared" si="157"/>
        <v/>
      </c>
      <c r="O1422" s="91" t="str">
        <f t="shared" si="158"/>
        <v/>
      </c>
      <c r="P1422" s="91" t="str">
        <f t="shared" si="159"/>
        <v/>
      </c>
      <c r="Q1422" s="91" t="str">
        <f t="shared" si="160"/>
        <v/>
      </c>
      <c r="R1422" s="7" t="str">
        <f t="shared" si="161"/>
        <v/>
      </c>
    </row>
    <row r="1423" spans="3:18" ht="18.75" x14ac:dyDescent="0.25">
      <c r="C1423" s="22"/>
      <c r="I1423" s="125">
        <f t="shared" si="155"/>
        <v>0</v>
      </c>
      <c r="L1423" s="113">
        <f t="shared" si="156"/>
        <v>0</v>
      </c>
      <c r="N1423" s="5" t="str">
        <f t="shared" si="157"/>
        <v/>
      </c>
      <c r="O1423" s="91" t="str">
        <f t="shared" si="158"/>
        <v/>
      </c>
      <c r="P1423" s="91" t="str">
        <f t="shared" si="159"/>
        <v/>
      </c>
      <c r="Q1423" s="91" t="str">
        <f t="shared" si="160"/>
        <v/>
      </c>
      <c r="R1423" s="7" t="str">
        <f t="shared" si="161"/>
        <v/>
      </c>
    </row>
    <row r="1424" spans="3:18" ht="18.75" x14ac:dyDescent="0.25">
      <c r="C1424" s="22"/>
      <c r="I1424" s="125">
        <f t="shared" si="155"/>
        <v>0</v>
      </c>
      <c r="L1424" s="113">
        <f t="shared" si="156"/>
        <v>0</v>
      </c>
      <c r="N1424" s="5" t="str">
        <f t="shared" si="157"/>
        <v/>
      </c>
      <c r="O1424" s="91" t="str">
        <f t="shared" si="158"/>
        <v/>
      </c>
      <c r="P1424" s="91" t="str">
        <f t="shared" si="159"/>
        <v/>
      </c>
      <c r="Q1424" s="91" t="str">
        <f t="shared" si="160"/>
        <v/>
      </c>
      <c r="R1424" s="7" t="str">
        <f t="shared" si="161"/>
        <v/>
      </c>
    </row>
    <row r="1425" spans="3:18" ht="18.75" x14ac:dyDescent="0.25">
      <c r="C1425" s="22"/>
      <c r="I1425" s="125">
        <f t="shared" si="155"/>
        <v>0</v>
      </c>
      <c r="L1425" s="113">
        <f t="shared" si="156"/>
        <v>0</v>
      </c>
      <c r="N1425" s="5" t="str">
        <f t="shared" si="157"/>
        <v/>
      </c>
      <c r="O1425" s="91" t="str">
        <f t="shared" si="158"/>
        <v/>
      </c>
      <c r="P1425" s="91" t="str">
        <f t="shared" si="159"/>
        <v/>
      </c>
      <c r="Q1425" s="91" t="str">
        <f t="shared" si="160"/>
        <v/>
      </c>
      <c r="R1425" s="7" t="str">
        <f t="shared" si="161"/>
        <v/>
      </c>
    </row>
    <row r="1426" spans="3:18" ht="18.75" x14ac:dyDescent="0.25">
      <c r="C1426" s="22"/>
      <c r="I1426" s="125">
        <f t="shared" si="155"/>
        <v>0</v>
      </c>
      <c r="L1426" s="113">
        <f t="shared" si="156"/>
        <v>0</v>
      </c>
      <c r="N1426" s="5" t="str">
        <f t="shared" si="157"/>
        <v/>
      </c>
      <c r="O1426" s="91" t="str">
        <f t="shared" si="158"/>
        <v/>
      </c>
      <c r="P1426" s="91" t="str">
        <f t="shared" si="159"/>
        <v/>
      </c>
      <c r="Q1426" s="91" t="str">
        <f t="shared" si="160"/>
        <v/>
      </c>
      <c r="R1426" s="7" t="str">
        <f t="shared" si="161"/>
        <v/>
      </c>
    </row>
    <row r="1427" spans="3:18" ht="18.75" x14ac:dyDescent="0.25">
      <c r="C1427" s="22"/>
      <c r="I1427" s="125">
        <f t="shared" si="155"/>
        <v>0</v>
      </c>
      <c r="L1427" s="113">
        <f t="shared" si="156"/>
        <v>0</v>
      </c>
      <c r="N1427" s="5" t="str">
        <f t="shared" si="157"/>
        <v/>
      </c>
      <c r="O1427" s="91" t="str">
        <f t="shared" si="158"/>
        <v/>
      </c>
      <c r="P1427" s="91" t="str">
        <f t="shared" si="159"/>
        <v/>
      </c>
      <c r="Q1427" s="91" t="str">
        <f t="shared" si="160"/>
        <v/>
      </c>
      <c r="R1427" s="7" t="str">
        <f t="shared" si="161"/>
        <v/>
      </c>
    </row>
    <row r="1428" spans="3:18" ht="18.75" x14ac:dyDescent="0.25">
      <c r="C1428" s="22"/>
      <c r="I1428" s="125">
        <f t="shared" si="155"/>
        <v>0</v>
      </c>
      <c r="L1428" s="113">
        <f t="shared" si="156"/>
        <v>0</v>
      </c>
      <c r="N1428" s="5" t="str">
        <f t="shared" si="157"/>
        <v/>
      </c>
      <c r="O1428" s="91" t="str">
        <f t="shared" si="158"/>
        <v/>
      </c>
      <c r="P1428" s="91" t="str">
        <f t="shared" si="159"/>
        <v/>
      </c>
      <c r="Q1428" s="91" t="str">
        <f t="shared" si="160"/>
        <v/>
      </c>
      <c r="R1428" s="7" t="str">
        <f t="shared" si="161"/>
        <v/>
      </c>
    </row>
    <row r="1429" spans="3:18" ht="18.75" x14ac:dyDescent="0.25">
      <c r="C1429" s="22"/>
      <c r="I1429" s="125">
        <f t="shared" si="155"/>
        <v>0</v>
      </c>
      <c r="L1429" s="113">
        <f t="shared" si="156"/>
        <v>0</v>
      </c>
      <c r="N1429" s="5" t="str">
        <f t="shared" si="157"/>
        <v/>
      </c>
      <c r="O1429" s="91" t="str">
        <f t="shared" si="158"/>
        <v/>
      </c>
      <c r="P1429" s="91" t="str">
        <f t="shared" si="159"/>
        <v/>
      </c>
      <c r="Q1429" s="91" t="str">
        <f t="shared" si="160"/>
        <v/>
      </c>
      <c r="R1429" s="7" t="str">
        <f t="shared" si="161"/>
        <v/>
      </c>
    </row>
    <row r="1430" spans="3:18" ht="18.75" x14ac:dyDescent="0.25">
      <c r="C1430" s="22"/>
      <c r="I1430" s="125">
        <f t="shared" si="155"/>
        <v>0</v>
      </c>
      <c r="L1430" s="113">
        <f t="shared" si="156"/>
        <v>0</v>
      </c>
      <c r="N1430" s="5" t="str">
        <f t="shared" si="157"/>
        <v/>
      </c>
      <c r="O1430" s="91" t="str">
        <f t="shared" si="158"/>
        <v/>
      </c>
      <c r="P1430" s="91" t="str">
        <f t="shared" si="159"/>
        <v/>
      </c>
      <c r="Q1430" s="91" t="str">
        <f t="shared" si="160"/>
        <v/>
      </c>
      <c r="R1430" s="7" t="str">
        <f t="shared" si="161"/>
        <v/>
      </c>
    </row>
    <row r="1431" spans="3:18" ht="18.75" x14ac:dyDescent="0.25">
      <c r="C1431" s="22"/>
      <c r="I1431" s="125">
        <f t="shared" si="155"/>
        <v>0</v>
      </c>
      <c r="L1431" s="113">
        <f t="shared" si="156"/>
        <v>0</v>
      </c>
      <c r="N1431" s="5" t="str">
        <f t="shared" si="157"/>
        <v/>
      </c>
      <c r="O1431" s="91" t="str">
        <f t="shared" si="158"/>
        <v/>
      </c>
      <c r="P1431" s="91" t="str">
        <f t="shared" si="159"/>
        <v/>
      </c>
      <c r="Q1431" s="91" t="str">
        <f t="shared" si="160"/>
        <v/>
      </c>
      <c r="R1431" s="7" t="str">
        <f t="shared" si="161"/>
        <v/>
      </c>
    </row>
    <row r="1432" spans="3:18" ht="18.75" x14ac:dyDescent="0.25">
      <c r="C1432" s="22"/>
      <c r="I1432" s="125">
        <f t="shared" si="155"/>
        <v>0</v>
      </c>
      <c r="L1432" s="113">
        <f t="shared" si="156"/>
        <v>0</v>
      </c>
      <c r="N1432" s="5" t="str">
        <f t="shared" si="157"/>
        <v/>
      </c>
      <c r="O1432" s="91" t="str">
        <f t="shared" si="158"/>
        <v/>
      </c>
      <c r="P1432" s="91" t="str">
        <f t="shared" si="159"/>
        <v/>
      </c>
      <c r="Q1432" s="91" t="str">
        <f t="shared" si="160"/>
        <v/>
      </c>
      <c r="R1432" s="7" t="str">
        <f t="shared" si="161"/>
        <v/>
      </c>
    </row>
    <row r="1433" spans="3:18" ht="18.75" x14ac:dyDescent="0.25">
      <c r="C1433" s="22"/>
      <c r="I1433" s="125">
        <f t="shared" si="155"/>
        <v>0</v>
      </c>
      <c r="L1433" s="113">
        <f t="shared" si="156"/>
        <v>0</v>
      </c>
      <c r="N1433" s="5" t="str">
        <f t="shared" si="157"/>
        <v/>
      </c>
      <c r="O1433" s="91" t="str">
        <f t="shared" si="158"/>
        <v/>
      </c>
      <c r="P1433" s="91" t="str">
        <f t="shared" si="159"/>
        <v/>
      </c>
      <c r="Q1433" s="91" t="str">
        <f t="shared" si="160"/>
        <v/>
      </c>
      <c r="R1433" s="7" t="str">
        <f t="shared" si="161"/>
        <v/>
      </c>
    </row>
    <row r="1434" spans="3:18" ht="18.75" x14ac:dyDescent="0.25">
      <c r="C1434" s="22"/>
      <c r="I1434" s="125">
        <f t="shared" si="155"/>
        <v>0</v>
      </c>
      <c r="L1434" s="113">
        <f t="shared" si="156"/>
        <v>0</v>
      </c>
      <c r="N1434" s="5" t="str">
        <f t="shared" si="157"/>
        <v/>
      </c>
      <c r="O1434" s="91" t="str">
        <f t="shared" si="158"/>
        <v/>
      </c>
      <c r="P1434" s="91" t="str">
        <f t="shared" si="159"/>
        <v/>
      </c>
      <c r="Q1434" s="91" t="str">
        <f t="shared" si="160"/>
        <v/>
      </c>
      <c r="R1434" s="7" t="str">
        <f t="shared" si="161"/>
        <v/>
      </c>
    </row>
    <row r="1435" spans="3:18" ht="18.75" x14ac:dyDescent="0.25">
      <c r="C1435" s="22"/>
      <c r="I1435" s="125">
        <f t="shared" si="155"/>
        <v>0</v>
      </c>
      <c r="L1435" s="113">
        <f t="shared" si="156"/>
        <v>0</v>
      </c>
      <c r="N1435" s="5" t="str">
        <f t="shared" si="157"/>
        <v/>
      </c>
      <c r="O1435" s="91" t="str">
        <f t="shared" si="158"/>
        <v/>
      </c>
      <c r="P1435" s="91" t="str">
        <f t="shared" si="159"/>
        <v/>
      </c>
      <c r="Q1435" s="91" t="str">
        <f t="shared" si="160"/>
        <v/>
      </c>
      <c r="R1435" s="7" t="str">
        <f t="shared" si="161"/>
        <v/>
      </c>
    </row>
    <row r="1436" spans="3:18" ht="18.75" x14ac:dyDescent="0.25">
      <c r="C1436" s="22"/>
      <c r="I1436" s="125">
        <f t="shared" si="155"/>
        <v>0</v>
      </c>
      <c r="L1436" s="113">
        <f t="shared" si="156"/>
        <v>0</v>
      </c>
      <c r="N1436" s="5" t="str">
        <f t="shared" si="157"/>
        <v/>
      </c>
      <c r="O1436" s="91" t="str">
        <f t="shared" si="158"/>
        <v/>
      </c>
      <c r="P1436" s="91" t="str">
        <f t="shared" si="159"/>
        <v/>
      </c>
      <c r="Q1436" s="91" t="str">
        <f t="shared" si="160"/>
        <v/>
      </c>
      <c r="R1436" s="7" t="str">
        <f t="shared" si="161"/>
        <v/>
      </c>
    </row>
    <row r="1437" spans="3:18" ht="18.75" x14ac:dyDescent="0.25">
      <c r="C1437" s="22"/>
      <c r="I1437" s="125">
        <f t="shared" si="155"/>
        <v>0</v>
      </c>
      <c r="L1437" s="113">
        <f t="shared" si="156"/>
        <v>0</v>
      </c>
      <c r="N1437" s="5" t="str">
        <f t="shared" si="157"/>
        <v/>
      </c>
      <c r="O1437" s="91" t="str">
        <f t="shared" si="158"/>
        <v/>
      </c>
      <c r="P1437" s="91" t="str">
        <f t="shared" si="159"/>
        <v/>
      </c>
      <c r="Q1437" s="91" t="str">
        <f t="shared" si="160"/>
        <v/>
      </c>
      <c r="R1437" s="7" t="str">
        <f t="shared" si="161"/>
        <v/>
      </c>
    </row>
    <row r="1438" spans="3:18" ht="18.75" x14ac:dyDescent="0.25">
      <c r="C1438" s="22"/>
      <c r="I1438" s="125">
        <f t="shared" si="155"/>
        <v>0</v>
      </c>
      <c r="L1438" s="113">
        <f t="shared" si="156"/>
        <v>0</v>
      </c>
      <c r="N1438" s="5" t="str">
        <f t="shared" si="157"/>
        <v/>
      </c>
      <c r="O1438" s="91" t="str">
        <f t="shared" si="158"/>
        <v/>
      </c>
      <c r="P1438" s="91" t="str">
        <f t="shared" si="159"/>
        <v/>
      </c>
      <c r="Q1438" s="91" t="str">
        <f t="shared" si="160"/>
        <v/>
      </c>
      <c r="R1438" s="7" t="str">
        <f t="shared" si="161"/>
        <v/>
      </c>
    </row>
    <row r="1439" spans="3:18" ht="18.75" x14ac:dyDescent="0.25">
      <c r="C1439" s="22"/>
      <c r="I1439" s="125">
        <f t="shared" si="155"/>
        <v>0</v>
      </c>
      <c r="L1439" s="113">
        <f t="shared" si="156"/>
        <v>0</v>
      </c>
      <c r="N1439" s="5" t="str">
        <f t="shared" si="157"/>
        <v/>
      </c>
      <c r="O1439" s="91" t="str">
        <f t="shared" si="158"/>
        <v/>
      </c>
      <c r="P1439" s="91" t="str">
        <f t="shared" si="159"/>
        <v/>
      </c>
      <c r="Q1439" s="91" t="str">
        <f t="shared" si="160"/>
        <v/>
      </c>
      <c r="R1439" s="7" t="str">
        <f t="shared" si="161"/>
        <v/>
      </c>
    </row>
    <row r="1440" spans="3:18" ht="18.75" x14ac:dyDescent="0.25">
      <c r="C1440" s="22"/>
      <c r="I1440" s="125">
        <f t="shared" si="155"/>
        <v>0</v>
      </c>
      <c r="L1440" s="113">
        <f t="shared" si="156"/>
        <v>0</v>
      </c>
      <c r="N1440" s="5" t="str">
        <f t="shared" si="157"/>
        <v/>
      </c>
      <c r="O1440" s="91" t="str">
        <f t="shared" si="158"/>
        <v/>
      </c>
      <c r="P1440" s="91" t="str">
        <f t="shared" si="159"/>
        <v/>
      </c>
      <c r="Q1440" s="91" t="str">
        <f t="shared" si="160"/>
        <v/>
      </c>
      <c r="R1440" s="7" t="str">
        <f t="shared" si="161"/>
        <v/>
      </c>
    </row>
    <row r="1441" spans="3:18" ht="18.75" x14ac:dyDescent="0.25">
      <c r="C1441" s="22"/>
      <c r="I1441" s="125">
        <f t="shared" si="155"/>
        <v>0</v>
      </c>
      <c r="L1441" s="113">
        <f t="shared" si="156"/>
        <v>0</v>
      </c>
      <c r="N1441" s="5" t="str">
        <f t="shared" si="157"/>
        <v/>
      </c>
      <c r="O1441" s="91" t="str">
        <f t="shared" si="158"/>
        <v/>
      </c>
      <c r="P1441" s="91" t="str">
        <f t="shared" si="159"/>
        <v/>
      </c>
      <c r="Q1441" s="91" t="str">
        <f t="shared" si="160"/>
        <v/>
      </c>
      <c r="R1441" s="7" t="str">
        <f t="shared" si="161"/>
        <v/>
      </c>
    </row>
    <row r="1442" spans="3:18" ht="18.75" x14ac:dyDescent="0.25">
      <c r="C1442" s="22"/>
      <c r="I1442" s="125">
        <f t="shared" si="155"/>
        <v>0</v>
      </c>
      <c r="L1442" s="113">
        <f t="shared" si="156"/>
        <v>0</v>
      </c>
      <c r="N1442" s="5" t="str">
        <f t="shared" si="157"/>
        <v/>
      </c>
      <c r="O1442" s="91" t="str">
        <f t="shared" si="158"/>
        <v/>
      </c>
      <c r="P1442" s="91" t="str">
        <f t="shared" si="159"/>
        <v/>
      </c>
      <c r="Q1442" s="91" t="str">
        <f t="shared" si="160"/>
        <v/>
      </c>
      <c r="R1442" s="7" t="str">
        <f t="shared" si="161"/>
        <v/>
      </c>
    </row>
    <row r="1443" spans="3:18" ht="18.75" x14ac:dyDescent="0.25">
      <c r="C1443" s="22"/>
      <c r="I1443" s="125">
        <f t="shared" si="155"/>
        <v>0</v>
      </c>
      <c r="L1443" s="113">
        <f t="shared" si="156"/>
        <v>0</v>
      </c>
      <c r="N1443" s="5" t="str">
        <f t="shared" si="157"/>
        <v/>
      </c>
      <c r="O1443" s="91" t="str">
        <f t="shared" si="158"/>
        <v/>
      </c>
      <c r="P1443" s="91" t="str">
        <f t="shared" si="159"/>
        <v/>
      </c>
      <c r="Q1443" s="91" t="str">
        <f t="shared" si="160"/>
        <v/>
      </c>
      <c r="R1443" s="7" t="str">
        <f t="shared" si="161"/>
        <v/>
      </c>
    </row>
    <row r="1444" spans="3:18" ht="18.75" x14ac:dyDescent="0.25">
      <c r="C1444" s="22"/>
      <c r="I1444" s="125">
        <f t="shared" si="155"/>
        <v>0</v>
      </c>
      <c r="L1444" s="113">
        <f t="shared" si="156"/>
        <v>0</v>
      </c>
      <c r="N1444" s="5" t="str">
        <f t="shared" si="157"/>
        <v/>
      </c>
      <c r="O1444" s="91" t="str">
        <f t="shared" si="158"/>
        <v/>
      </c>
      <c r="P1444" s="91" t="str">
        <f t="shared" si="159"/>
        <v/>
      </c>
      <c r="Q1444" s="91" t="str">
        <f t="shared" si="160"/>
        <v/>
      </c>
      <c r="R1444" s="7" t="str">
        <f t="shared" si="161"/>
        <v/>
      </c>
    </row>
    <row r="1445" spans="3:18" ht="18.75" x14ac:dyDescent="0.25">
      <c r="C1445" s="22"/>
      <c r="I1445" s="125">
        <f t="shared" si="155"/>
        <v>0</v>
      </c>
      <c r="L1445" s="113">
        <f t="shared" si="156"/>
        <v>0</v>
      </c>
      <c r="N1445" s="5" t="str">
        <f t="shared" si="157"/>
        <v/>
      </c>
      <c r="O1445" s="91" t="str">
        <f t="shared" si="158"/>
        <v/>
      </c>
      <c r="P1445" s="91" t="str">
        <f t="shared" si="159"/>
        <v/>
      </c>
      <c r="Q1445" s="91" t="str">
        <f t="shared" si="160"/>
        <v/>
      </c>
      <c r="R1445" s="7" t="str">
        <f t="shared" si="161"/>
        <v/>
      </c>
    </row>
    <row r="1446" spans="3:18" ht="18.75" x14ac:dyDescent="0.25">
      <c r="C1446" s="22"/>
      <c r="I1446" s="125">
        <f t="shared" si="155"/>
        <v>0</v>
      </c>
      <c r="L1446" s="113">
        <f t="shared" si="156"/>
        <v>0</v>
      </c>
      <c r="N1446" s="5" t="str">
        <f t="shared" si="157"/>
        <v/>
      </c>
      <c r="O1446" s="91" t="str">
        <f t="shared" si="158"/>
        <v/>
      </c>
      <c r="P1446" s="91" t="str">
        <f t="shared" si="159"/>
        <v/>
      </c>
      <c r="Q1446" s="91" t="str">
        <f t="shared" si="160"/>
        <v/>
      </c>
      <c r="R1446" s="7" t="str">
        <f t="shared" si="161"/>
        <v/>
      </c>
    </row>
    <row r="1447" spans="3:18" ht="18.75" x14ac:dyDescent="0.25">
      <c r="C1447" s="22"/>
      <c r="I1447" s="125">
        <f t="shared" si="155"/>
        <v>0</v>
      </c>
      <c r="L1447" s="113">
        <f t="shared" si="156"/>
        <v>0</v>
      </c>
      <c r="N1447" s="5" t="str">
        <f t="shared" si="157"/>
        <v/>
      </c>
      <c r="O1447" s="91" t="str">
        <f t="shared" si="158"/>
        <v/>
      </c>
      <c r="P1447" s="91" t="str">
        <f t="shared" si="159"/>
        <v/>
      </c>
      <c r="Q1447" s="91" t="str">
        <f t="shared" si="160"/>
        <v/>
      </c>
      <c r="R1447" s="7" t="str">
        <f t="shared" si="161"/>
        <v/>
      </c>
    </row>
    <row r="1448" spans="3:18" ht="18.75" x14ac:dyDescent="0.25">
      <c r="C1448" s="22"/>
      <c r="I1448" s="125">
        <f t="shared" ref="I1448:I1511" si="162">IFERROR((G1448*F1448)-H1448,"")</f>
        <v>0</v>
      </c>
      <c r="L1448" s="113">
        <f t="shared" si="156"/>
        <v>0</v>
      </c>
      <c r="N1448" s="5" t="str">
        <f t="shared" si="157"/>
        <v/>
      </c>
      <c r="O1448" s="91" t="str">
        <f t="shared" si="158"/>
        <v/>
      </c>
      <c r="P1448" s="91" t="str">
        <f t="shared" si="159"/>
        <v/>
      </c>
      <c r="Q1448" s="91" t="str">
        <f t="shared" si="160"/>
        <v/>
      </c>
      <c r="R1448" s="7" t="str">
        <f t="shared" si="161"/>
        <v/>
      </c>
    </row>
    <row r="1449" spans="3:18" ht="18.75" x14ac:dyDescent="0.25">
      <c r="C1449" s="22"/>
      <c r="I1449" s="125">
        <f t="shared" si="162"/>
        <v>0</v>
      </c>
      <c r="L1449" s="113">
        <f t="shared" ref="L1449:L1512" si="163">J1449-K1449-H1449</f>
        <v>0</v>
      </c>
      <c r="N1449" s="5" t="str">
        <f t="shared" si="157"/>
        <v/>
      </c>
      <c r="O1449" s="91" t="str">
        <f t="shared" si="158"/>
        <v/>
      </c>
      <c r="P1449" s="91" t="str">
        <f t="shared" si="159"/>
        <v/>
      </c>
      <c r="Q1449" s="91" t="str">
        <f t="shared" si="160"/>
        <v/>
      </c>
      <c r="R1449" s="7" t="str">
        <f t="shared" si="161"/>
        <v/>
      </c>
    </row>
    <row r="1450" spans="3:18" ht="18.75" x14ac:dyDescent="0.25">
      <c r="C1450" s="22"/>
      <c r="I1450" s="125">
        <f t="shared" si="162"/>
        <v>0</v>
      </c>
      <c r="L1450" s="113">
        <f t="shared" si="163"/>
        <v>0</v>
      </c>
      <c r="N1450" s="5" t="str">
        <f t="shared" si="157"/>
        <v/>
      </c>
      <c r="O1450" s="91" t="str">
        <f t="shared" si="158"/>
        <v/>
      </c>
      <c r="P1450" s="91" t="str">
        <f t="shared" si="159"/>
        <v/>
      </c>
      <c r="Q1450" s="91" t="str">
        <f t="shared" si="160"/>
        <v/>
      </c>
      <c r="R1450" s="7" t="str">
        <f t="shared" si="161"/>
        <v/>
      </c>
    </row>
    <row r="1451" spans="3:18" ht="18.75" x14ac:dyDescent="0.25">
      <c r="C1451" s="22"/>
      <c r="I1451" s="125">
        <f t="shared" si="162"/>
        <v>0</v>
      </c>
      <c r="L1451" s="113">
        <f t="shared" si="163"/>
        <v>0</v>
      </c>
      <c r="N1451" s="5" t="str">
        <f t="shared" si="157"/>
        <v/>
      </c>
      <c r="O1451" s="91" t="str">
        <f t="shared" si="158"/>
        <v/>
      </c>
      <c r="P1451" s="91" t="str">
        <f t="shared" si="159"/>
        <v/>
      </c>
      <c r="Q1451" s="91" t="str">
        <f t="shared" si="160"/>
        <v/>
      </c>
      <c r="R1451" s="7" t="str">
        <f t="shared" si="161"/>
        <v/>
      </c>
    </row>
    <row r="1452" spans="3:18" ht="18.75" x14ac:dyDescent="0.25">
      <c r="C1452" s="22"/>
      <c r="I1452" s="125">
        <f t="shared" si="162"/>
        <v>0</v>
      </c>
      <c r="L1452" s="113">
        <f t="shared" si="163"/>
        <v>0</v>
      </c>
      <c r="N1452" s="5" t="str">
        <f t="shared" si="157"/>
        <v/>
      </c>
      <c r="O1452" s="91" t="str">
        <f t="shared" si="158"/>
        <v/>
      </c>
      <c r="P1452" s="91" t="str">
        <f t="shared" si="159"/>
        <v/>
      </c>
      <c r="Q1452" s="91" t="str">
        <f t="shared" si="160"/>
        <v/>
      </c>
      <c r="R1452" s="7" t="str">
        <f t="shared" si="161"/>
        <v/>
      </c>
    </row>
    <row r="1453" spans="3:18" ht="18.75" x14ac:dyDescent="0.25">
      <c r="C1453" s="22"/>
      <c r="I1453" s="125">
        <f t="shared" si="162"/>
        <v>0</v>
      </c>
      <c r="L1453" s="113">
        <f t="shared" si="163"/>
        <v>0</v>
      </c>
      <c r="N1453" s="5" t="str">
        <f t="shared" si="157"/>
        <v/>
      </c>
      <c r="O1453" s="91" t="str">
        <f t="shared" si="158"/>
        <v/>
      </c>
      <c r="P1453" s="91" t="str">
        <f t="shared" si="159"/>
        <v/>
      </c>
      <c r="Q1453" s="91" t="str">
        <f t="shared" si="160"/>
        <v/>
      </c>
      <c r="R1453" s="7" t="str">
        <f t="shared" si="161"/>
        <v/>
      </c>
    </row>
    <row r="1454" spans="3:18" ht="18.75" x14ac:dyDescent="0.25">
      <c r="C1454" s="22"/>
      <c r="I1454" s="125">
        <f t="shared" si="162"/>
        <v>0</v>
      </c>
      <c r="L1454" s="113">
        <f t="shared" si="163"/>
        <v>0</v>
      </c>
      <c r="N1454" s="5" t="str">
        <f t="shared" si="157"/>
        <v/>
      </c>
      <c r="O1454" s="91" t="str">
        <f t="shared" si="158"/>
        <v/>
      </c>
      <c r="P1454" s="91" t="str">
        <f t="shared" si="159"/>
        <v/>
      </c>
      <c r="Q1454" s="91" t="str">
        <f t="shared" si="160"/>
        <v/>
      </c>
      <c r="R1454" s="7" t="str">
        <f t="shared" si="161"/>
        <v/>
      </c>
    </row>
    <row r="1455" spans="3:18" ht="18.75" x14ac:dyDescent="0.25">
      <c r="C1455" s="22"/>
      <c r="I1455" s="125">
        <f t="shared" si="162"/>
        <v>0</v>
      </c>
      <c r="L1455" s="113">
        <f t="shared" si="163"/>
        <v>0</v>
      </c>
      <c r="N1455" s="5" t="str">
        <f t="shared" si="157"/>
        <v/>
      </c>
      <c r="O1455" s="91" t="str">
        <f t="shared" si="158"/>
        <v/>
      </c>
      <c r="P1455" s="91" t="str">
        <f t="shared" si="159"/>
        <v/>
      </c>
      <c r="Q1455" s="91" t="str">
        <f t="shared" si="160"/>
        <v/>
      </c>
      <c r="R1455" s="7" t="str">
        <f t="shared" si="161"/>
        <v/>
      </c>
    </row>
    <row r="1456" spans="3:18" ht="18.75" x14ac:dyDescent="0.25">
      <c r="C1456" s="22"/>
      <c r="I1456" s="125">
        <f t="shared" si="162"/>
        <v>0</v>
      </c>
      <c r="L1456" s="113">
        <f t="shared" si="163"/>
        <v>0</v>
      </c>
      <c r="N1456" s="5" t="str">
        <f t="shared" si="157"/>
        <v/>
      </c>
      <c r="O1456" s="91" t="str">
        <f t="shared" si="158"/>
        <v/>
      </c>
      <c r="P1456" s="91" t="str">
        <f t="shared" si="159"/>
        <v/>
      </c>
      <c r="Q1456" s="91" t="str">
        <f t="shared" si="160"/>
        <v/>
      </c>
      <c r="R1456" s="7" t="str">
        <f t="shared" si="161"/>
        <v/>
      </c>
    </row>
    <row r="1457" spans="3:18" ht="18.75" x14ac:dyDescent="0.25">
      <c r="C1457" s="22"/>
      <c r="I1457" s="125">
        <f t="shared" si="162"/>
        <v>0</v>
      </c>
      <c r="L1457" s="113">
        <f t="shared" si="163"/>
        <v>0</v>
      </c>
      <c r="N1457" s="5" t="str">
        <f t="shared" si="157"/>
        <v/>
      </c>
      <c r="O1457" s="91" t="str">
        <f t="shared" si="158"/>
        <v/>
      </c>
      <c r="P1457" s="91" t="str">
        <f t="shared" si="159"/>
        <v/>
      </c>
      <c r="Q1457" s="91" t="str">
        <f t="shared" si="160"/>
        <v/>
      </c>
      <c r="R1457" s="7" t="str">
        <f t="shared" si="161"/>
        <v/>
      </c>
    </row>
    <row r="1458" spans="3:18" ht="18.75" x14ac:dyDescent="0.25">
      <c r="C1458" s="22"/>
      <c r="I1458" s="125">
        <f t="shared" si="162"/>
        <v>0</v>
      </c>
      <c r="L1458" s="113">
        <f t="shared" si="163"/>
        <v>0</v>
      </c>
      <c r="N1458" s="5" t="str">
        <f t="shared" si="157"/>
        <v/>
      </c>
      <c r="O1458" s="91" t="str">
        <f t="shared" si="158"/>
        <v/>
      </c>
      <c r="P1458" s="91" t="str">
        <f t="shared" si="159"/>
        <v/>
      </c>
      <c r="Q1458" s="91" t="str">
        <f t="shared" si="160"/>
        <v/>
      </c>
      <c r="R1458" s="7" t="str">
        <f t="shared" si="161"/>
        <v/>
      </c>
    </row>
    <row r="1459" spans="3:18" ht="18.75" x14ac:dyDescent="0.25">
      <c r="C1459" s="22"/>
      <c r="I1459" s="125">
        <f t="shared" si="162"/>
        <v>0</v>
      </c>
      <c r="L1459" s="113">
        <f t="shared" si="163"/>
        <v>0</v>
      </c>
      <c r="N1459" s="5" t="str">
        <f t="shared" si="157"/>
        <v/>
      </c>
      <c r="O1459" s="91" t="str">
        <f t="shared" si="158"/>
        <v/>
      </c>
      <c r="P1459" s="91" t="str">
        <f t="shared" si="159"/>
        <v/>
      </c>
      <c r="Q1459" s="91" t="str">
        <f t="shared" si="160"/>
        <v/>
      </c>
      <c r="R1459" s="7" t="str">
        <f t="shared" si="161"/>
        <v/>
      </c>
    </row>
    <row r="1460" spans="3:18" ht="18.75" x14ac:dyDescent="0.25">
      <c r="C1460" s="22"/>
      <c r="I1460" s="125">
        <f t="shared" si="162"/>
        <v>0</v>
      </c>
      <c r="L1460" s="113">
        <f t="shared" si="163"/>
        <v>0</v>
      </c>
      <c r="N1460" s="5" t="str">
        <f t="shared" si="157"/>
        <v/>
      </c>
      <c r="O1460" s="91" t="str">
        <f t="shared" si="158"/>
        <v/>
      </c>
      <c r="P1460" s="91" t="str">
        <f t="shared" si="159"/>
        <v/>
      </c>
      <c r="Q1460" s="91" t="str">
        <f t="shared" si="160"/>
        <v/>
      </c>
      <c r="R1460" s="7" t="str">
        <f t="shared" si="161"/>
        <v/>
      </c>
    </row>
    <row r="1461" spans="3:18" ht="18.75" x14ac:dyDescent="0.25">
      <c r="C1461" s="22"/>
      <c r="I1461" s="125">
        <f t="shared" si="162"/>
        <v>0</v>
      </c>
      <c r="L1461" s="113">
        <f t="shared" si="163"/>
        <v>0</v>
      </c>
      <c r="N1461" s="5" t="str">
        <f t="shared" si="157"/>
        <v/>
      </c>
      <c r="O1461" s="91" t="str">
        <f t="shared" si="158"/>
        <v/>
      </c>
      <c r="P1461" s="91" t="str">
        <f t="shared" si="159"/>
        <v/>
      </c>
      <c r="Q1461" s="91" t="str">
        <f t="shared" si="160"/>
        <v/>
      </c>
      <c r="R1461" s="7" t="str">
        <f t="shared" si="161"/>
        <v/>
      </c>
    </row>
    <row r="1462" spans="3:18" ht="18.75" x14ac:dyDescent="0.25">
      <c r="C1462" s="22"/>
      <c r="I1462" s="125">
        <f t="shared" si="162"/>
        <v>0</v>
      </c>
      <c r="L1462" s="113">
        <f t="shared" si="163"/>
        <v>0</v>
      </c>
      <c r="N1462" s="5" t="str">
        <f t="shared" si="157"/>
        <v/>
      </c>
      <c r="O1462" s="91" t="str">
        <f t="shared" si="158"/>
        <v/>
      </c>
      <c r="P1462" s="91" t="str">
        <f t="shared" si="159"/>
        <v/>
      </c>
      <c r="Q1462" s="91" t="str">
        <f t="shared" si="160"/>
        <v/>
      </c>
      <c r="R1462" s="7" t="str">
        <f t="shared" si="161"/>
        <v/>
      </c>
    </row>
    <row r="1463" spans="3:18" ht="18.75" x14ac:dyDescent="0.25">
      <c r="C1463" s="22"/>
      <c r="I1463" s="125">
        <f t="shared" si="162"/>
        <v>0</v>
      </c>
      <c r="L1463" s="113">
        <f t="shared" si="163"/>
        <v>0</v>
      </c>
      <c r="N1463" s="5" t="str">
        <f t="shared" si="157"/>
        <v/>
      </c>
      <c r="O1463" s="91" t="str">
        <f t="shared" si="158"/>
        <v/>
      </c>
      <c r="P1463" s="91" t="str">
        <f t="shared" si="159"/>
        <v/>
      </c>
      <c r="Q1463" s="91" t="str">
        <f t="shared" si="160"/>
        <v/>
      </c>
      <c r="R1463" s="7" t="str">
        <f t="shared" si="161"/>
        <v/>
      </c>
    </row>
    <row r="1464" spans="3:18" ht="18.75" x14ac:dyDescent="0.25">
      <c r="C1464" s="22"/>
      <c r="I1464" s="125">
        <f t="shared" si="162"/>
        <v>0</v>
      </c>
      <c r="L1464" s="113">
        <f t="shared" si="163"/>
        <v>0</v>
      </c>
      <c r="N1464" s="5" t="str">
        <f t="shared" si="157"/>
        <v/>
      </c>
      <c r="O1464" s="91" t="str">
        <f t="shared" si="158"/>
        <v/>
      </c>
      <c r="P1464" s="91" t="str">
        <f t="shared" si="159"/>
        <v/>
      </c>
      <c r="Q1464" s="91" t="str">
        <f t="shared" si="160"/>
        <v/>
      </c>
      <c r="R1464" s="7" t="str">
        <f t="shared" si="161"/>
        <v/>
      </c>
    </row>
    <row r="1465" spans="3:18" ht="18.75" x14ac:dyDescent="0.25">
      <c r="C1465" s="22"/>
      <c r="I1465" s="125">
        <f t="shared" si="162"/>
        <v>0</v>
      </c>
      <c r="L1465" s="113">
        <f t="shared" si="163"/>
        <v>0</v>
      </c>
      <c r="N1465" s="5" t="str">
        <f t="shared" si="157"/>
        <v/>
      </c>
      <c r="O1465" s="91" t="str">
        <f t="shared" si="158"/>
        <v/>
      </c>
      <c r="P1465" s="91" t="str">
        <f t="shared" si="159"/>
        <v/>
      </c>
      <c r="Q1465" s="91" t="str">
        <f t="shared" si="160"/>
        <v/>
      </c>
      <c r="R1465" s="7" t="str">
        <f t="shared" si="161"/>
        <v/>
      </c>
    </row>
    <row r="1466" spans="3:18" ht="18.75" x14ac:dyDescent="0.25">
      <c r="C1466" s="22"/>
      <c r="I1466" s="125">
        <f t="shared" si="162"/>
        <v>0</v>
      </c>
      <c r="L1466" s="113">
        <f t="shared" si="163"/>
        <v>0</v>
      </c>
      <c r="N1466" s="5" t="str">
        <f t="shared" si="157"/>
        <v/>
      </c>
      <c r="O1466" s="91" t="str">
        <f t="shared" si="158"/>
        <v/>
      </c>
      <c r="P1466" s="91" t="str">
        <f t="shared" si="159"/>
        <v/>
      </c>
      <c r="Q1466" s="91" t="str">
        <f t="shared" si="160"/>
        <v/>
      </c>
      <c r="R1466" s="7" t="str">
        <f t="shared" si="161"/>
        <v/>
      </c>
    </row>
    <row r="1467" spans="3:18" ht="18.75" x14ac:dyDescent="0.25">
      <c r="C1467" s="22"/>
      <c r="I1467" s="125">
        <f t="shared" si="162"/>
        <v>0</v>
      </c>
      <c r="L1467" s="113">
        <f t="shared" si="163"/>
        <v>0</v>
      </c>
      <c r="N1467" s="5" t="str">
        <f t="shared" si="157"/>
        <v/>
      </c>
      <c r="O1467" s="91" t="str">
        <f t="shared" si="158"/>
        <v/>
      </c>
      <c r="P1467" s="91" t="str">
        <f t="shared" si="159"/>
        <v/>
      </c>
      <c r="Q1467" s="91" t="str">
        <f t="shared" si="160"/>
        <v/>
      </c>
      <c r="R1467" s="7" t="str">
        <f t="shared" si="161"/>
        <v/>
      </c>
    </row>
    <row r="1468" spans="3:18" ht="18.75" x14ac:dyDescent="0.25">
      <c r="C1468" s="22"/>
      <c r="I1468" s="125">
        <f t="shared" si="162"/>
        <v>0</v>
      </c>
      <c r="L1468" s="113">
        <f t="shared" si="163"/>
        <v>0</v>
      </c>
      <c r="N1468" s="5" t="str">
        <f t="shared" si="157"/>
        <v/>
      </c>
      <c r="O1468" s="91" t="str">
        <f t="shared" si="158"/>
        <v/>
      </c>
      <c r="P1468" s="91" t="str">
        <f t="shared" si="159"/>
        <v/>
      </c>
      <c r="Q1468" s="91" t="str">
        <f t="shared" si="160"/>
        <v/>
      </c>
      <c r="R1468" s="7" t="str">
        <f t="shared" si="161"/>
        <v/>
      </c>
    </row>
    <row r="1469" spans="3:18" ht="18.75" x14ac:dyDescent="0.25">
      <c r="C1469" s="22"/>
      <c r="I1469" s="125">
        <f t="shared" si="162"/>
        <v>0</v>
      </c>
      <c r="L1469" s="113">
        <f t="shared" si="163"/>
        <v>0</v>
      </c>
      <c r="N1469" s="5" t="str">
        <f t="shared" si="157"/>
        <v/>
      </c>
      <c r="O1469" s="91" t="str">
        <f t="shared" si="158"/>
        <v/>
      </c>
      <c r="P1469" s="91" t="str">
        <f t="shared" si="159"/>
        <v/>
      </c>
      <c r="Q1469" s="91" t="str">
        <f t="shared" si="160"/>
        <v/>
      </c>
      <c r="R1469" s="7" t="str">
        <f t="shared" si="161"/>
        <v/>
      </c>
    </row>
    <row r="1470" spans="3:18" ht="18.75" x14ac:dyDescent="0.25">
      <c r="C1470" s="22"/>
      <c r="I1470" s="125">
        <f t="shared" si="162"/>
        <v>0</v>
      </c>
      <c r="L1470" s="113">
        <f t="shared" si="163"/>
        <v>0</v>
      </c>
      <c r="N1470" s="5" t="str">
        <f t="shared" si="157"/>
        <v/>
      </c>
      <c r="O1470" s="91" t="str">
        <f t="shared" si="158"/>
        <v/>
      </c>
      <c r="P1470" s="91" t="str">
        <f t="shared" si="159"/>
        <v/>
      </c>
      <c r="Q1470" s="91" t="str">
        <f t="shared" si="160"/>
        <v/>
      </c>
      <c r="R1470" s="7" t="str">
        <f t="shared" si="161"/>
        <v/>
      </c>
    </row>
    <row r="1471" spans="3:18" ht="18.75" x14ac:dyDescent="0.25">
      <c r="C1471" s="22"/>
      <c r="I1471" s="125">
        <f t="shared" si="162"/>
        <v>0</v>
      </c>
      <c r="L1471" s="113">
        <f t="shared" si="163"/>
        <v>0</v>
      </c>
      <c r="N1471" s="5" t="str">
        <f t="shared" si="157"/>
        <v/>
      </c>
      <c r="O1471" s="91" t="str">
        <f t="shared" si="158"/>
        <v/>
      </c>
      <c r="P1471" s="91" t="str">
        <f t="shared" si="159"/>
        <v/>
      </c>
      <c r="Q1471" s="91" t="str">
        <f t="shared" si="160"/>
        <v/>
      </c>
      <c r="R1471" s="7" t="str">
        <f t="shared" si="161"/>
        <v/>
      </c>
    </row>
    <row r="1472" spans="3:18" ht="18.75" x14ac:dyDescent="0.25">
      <c r="C1472" s="22"/>
      <c r="I1472" s="125">
        <f t="shared" si="162"/>
        <v>0</v>
      </c>
      <c r="L1472" s="113">
        <f t="shared" si="163"/>
        <v>0</v>
      </c>
      <c r="N1472" s="5" t="str">
        <f t="shared" si="157"/>
        <v/>
      </c>
      <c r="O1472" s="91" t="str">
        <f t="shared" si="158"/>
        <v/>
      </c>
      <c r="P1472" s="91" t="str">
        <f t="shared" si="159"/>
        <v/>
      </c>
      <c r="Q1472" s="91" t="str">
        <f t="shared" si="160"/>
        <v/>
      </c>
      <c r="R1472" s="7" t="str">
        <f t="shared" si="161"/>
        <v/>
      </c>
    </row>
    <row r="1473" spans="3:18" ht="18.75" x14ac:dyDescent="0.25">
      <c r="C1473" s="22"/>
      <c r="I1473" s="125">
        <f t="shared" si="162"/>
        <v>0</v>
      </c>
      <c r="L1473" s="113">
        <f t="shared" si="163"/>
        <v>0</v>
      </c>
      <c r="N1473" s="5" t="str">
        <f t="shared" si="157"/>
        <v/>
      </c>
      <c r="O1473" s="91" t="str">
        <f t="shared" si="158"/>
        <v/>
      </c>
      <c r="P1473" s="91" t="str">
        <f t="shared" si="159"/>
        <v/>
      </c>
      <c r="Q1473" s="91" t="str">
        <f t="shared" si="160"/>
        <v/>
      </c>
      <c r="R1473" s="7" t="str">
        <f t="shared" si="161"/>
        <v/>
      </c>
    </row>
    <row r="1474" spans="3:18" ht="18.75" x14ac:dyDescent="0.25">
      <c r="C1474" s="22"/>
      <c r="I1474" s="125">
        <f t="shared" si="162"/>
        <v>0</v>
      </c>
      <c r="L1474" s="113">
        <f t="shared" si="163"/>
        <v>0</v>
      </c>
      <c r="N1474" s="5" t="str">
        <f t="shared" ref="N1474:N1537" si="164">IFERROR(VLOOKUP(M1474,Ctable,2,0),"")</f>
        <v/>
      </c>
      <c r="O1474" s="91" t="str">
        <f t="shared" ref="O1474:O1537" si="165">IFERROR(VLOOKUP(M1474,Ctable,3,0),"")</f>
        <v/>
      </c>
      <c r="P1474" s="91" t="str">
        <f t="shared" ref="P1474:P1537" si="166">IFERROR(VLOOKUP(M1474,Ctable,6,0),"")</f>
        <v/>
      </c>
      <c r="Q1474" s="91" t="str">
        <f t="shared" ref="Q1474:Q1537" si="167">IFERROR(VLOOKUP(M1474,Ctable,7,0),"")</f>
        <v/>
      </c>
      <c r="R1474" s="7" t="str">
        <f t="shared" ref="R1474:R1537" si="168">IFERROR(VLOOKUP(M1474,Ctable,4,0),"")</f>
        <v/>
      </c>
    </row>
    <row r="1475" spans="3:18" ht="18.75" x14ac:dyDescent="0.25">
      <c r="C1475" s="22"/>
      <c r="I1475" s="125">
        <f t="shared" si="162"/>
        <v>0</v>
      </c>
      <c r="L1475" s="113">
        <f t="shared" si="163"/>
        <v>0</v>
      </c>
      <c r="N1475" s="5" t="str">
        <f t="shared" si="164"/>
        <v/>
      </c>
      <c r="O1475" s="91" t="str">
        <f t="shared" si="165"/>
        <v/>
      </c>
      <c r="P1475" s="91" t="str">
        <f t="shared" si="166"/>
        <v/>
      </c>
      <c r="Q1475" s="91" t="str">
        <f t="shared" si="167"/>
        <v/>
      </c>
      <c r="R1475" s="7" t="str">
        <f t="shared" si="168"/>
        <v/>
      </c>
    </row>
    <row r="1476" spans="3:18" ht="18.75" x14ac:dyDescent="0.25">
      <c r="C1476" s="22"/>
      <c r="I1476" s="125">
        <f t="shared" si="162"/>
        <v>0</v>
      </c>
      <c r="L1476" s="113">
        <f t="shared" si="163"/>
        <v>0</v>
      </c>
      <c r="N1476" s="5" t="str">
        <f t="shared" si="164"/>
        <v/>
      </c>
      <c r="O1476" s="91" t="str">
        <f t="shared" si="165"/>
        <v/>
      </c>
      <c r="P1476" s="91" t="str">
        <f t="shared" si="166"/>
        <v/>
      </c>
      <c r="Q1476" s="91" t="str">
        <f t="shared" si="167"/>
        <v/>
      </c>
      <c r="R1476" s="7" t="str">
        <f t="shared" si="168"/>
        <v/>
      </c>
    </row>
    <row r="1477" spans="3:18" ht="18.75" x14ac:dyDescent="0.25">
      <c r="C1477" s="22"/>
      <c r="I1477" s="125">
        <f t="shared" si="162"/>
        <v>0</v>
      </c>
      <c r="L1477" s="113">
        <f t="shared" si="163"/>
        <v>0</v>
      </c>
      <c r="N1477" s="5" t="str">
        <f t="shared" si="164"/>
        <v/>
      </c>
      <c r="O1477" s="91" t="str">
        <f t="shared" si="165"/>
        <v/>
      </c>
      <c r="P1477" s="91" t="str">
        <f t="shared" si="166"/>
        <v/>
      </c>
      <c r="Q1477" s="91" t="str">
        <f t="shared" si="167"/>
        <v/>
      </c>
      <c r="R1477" s="7" t="str">
        <f t="shared" si="168"/>
        <v/>
      </c>
    </row>
    <row r="1478" spans="3:18" ht="18.75" x14ac:dyDescent="0.25">
      <c r="C1478" s="22"/>
      <c r="I1478" s="125">
        <f t="shared" si="162"/>
        <v>0</v>
      </c>
      <c r="L1478" s="113">
        <f t="shared" si="163"/>
        <v>0</v>
      </c>
      <c r="N1478" s="5" t="str">
        <f t="shared" si="164"/>
        <v/>
      </c>
      <c r="O1478" s="91" t="str">
        <f t="shared" si="165"/>
        <v/>
      </c>
      <c r="P1478" s="91" t="str">
        <f t="shared" si="166"/>
        <v/>
      </c>
      <c r="Q1478" s="91" t="str">
        <f t="shared" si="167"/>
        <v/>
      </c>
      <c r="R1478" s="7" t="str">
        <f t="shared" si="168"/>
        <v/>
      </c>
    </row>
    <row r="1479" spans="3:18" ht="18.75" x14ac:dyDescent="0.25">
      <c r="C1479" s="22"/>
      <c r="I1479" s="125">
        <f t="shared" si="162"/>
        <v>0</v>
      </c>
      <c r="L1479" s="113">
        <f t="shared" si="163"/>
        <v>0</v>
      </c>
      <c r="N1479" s="5" t="str">
        <f t="shared" si="164"/>
        <v/>
      </c>
      <c r="O1479" s="91" t="str">
        <f t="shared" si="165"/>
        <v/>
      </c>
      <c r="P1479" s="91" t="str">
        <f t="shared" si="166"/>
        <v/>
      </c>
      <c r="Q1479" s="91" t="str">
        <f t="shared" si="167"/>
        <v/>
      </c>
      <c r="R1479" s="7" t="str">
        <f t="shared" si="168"/>
        <v/>
      </c>
    </row>
    <row r="1480" spans="3:18" ht="18.75" x14ac:dyDescent="0.25">
      <c r="C1480" s="22"/>
      <c r="I1480" s="125">
        <f t="shared" si="162"/>
        <v>0</v>
      </c>
      <c r="L1480" s="113">
        <f t="shared" si="163"/>
        <v>0</v>
      </c>
      <c r="N1480" s="5" t="str">
        <f t="shared" si="164"/>
        <v/>
      </c>
      <c r="O1480" s="91" t="str">
        <f t="shared" si="165"/>
        <v/>
      </c>
      <c r="P1480" s="91" t="str">
        <f t="shared" si="166"/>
        <v/>
      </c>
      <c r="Q1480" s="91" t="str">
        <f t="shared" si="167"/>
        <v/>
      </c>
      <c r="R1480" s="7" t="str">
        <f t="shared" si="168"/>
        <v/>
      </c>
    </row>
    <row r="1481" spans="3:18" ht="18.75" x14ac:dyDescent="0.25">
      <c r="C1481" s="22"/>
      <c r="I1481" s="125">
        <f t="shared" si="162"/>
        <v>0</v>
      </c>
      <c r="L1481" s="113">
        <f t="shared" si="163"/>
        <v>0</v>
      </c>
      <c r="N1481" s="5" t="str">
        <f t="shared" si="164"/>
        <v/>
      </c>
      <c r="O1481" s="91" t="str">
        <f t="shared" si="165"/>
        <v/>
      </c>
      <c r="P1481" s="91" t="str">
        <f t="shared" si="166"/>
        <v/>
      </c>
      <c r="Q1481" s="91" t="str">
        <f t="shared" si="167"/>
        <v/>
      </c>
      <c r="R1481" s="7" t="str">
        <f t="shared" si="168"/>
        <v/>
      </c>
    </row>
    <row r="1482" spans="3:18" ht="18.75" x14ac:dyDescent="0.25">
      <c r="C1482" s="22"/>
      <c r="I1482" s="125">
        <f t="shared" si="162"/>
        <v>0</v>
      </c>
      <c r="L1482" s="113">
        <f t="shared" si="163"/>
        <v>0</v>
      </c>
      <c r="N1482" s="5" t="str">
        <f t="shared" si="164"/>
        <v/>
      </c>
      <c r="O1482" s="91" t="str">
        <f t="shared" si="165"/>
        <v/>
      </c>
      <c r="P1482" s="91" t="str">
        <f t="shared" si="166"/>
        <v/>
      </c>
      <c r="Q1482" s="91" t="str">
        <f t="shared" si="167"/>
        <v/>
      </c>
      <c r="R1482" s="7" t="str">
        <f t="shared" si="168"/>
        <v/>
      </c>
    </row>
    <row r="1483" spans="3:18" ht="18.75" x14ac:dyDescent="0.25">
      <c r="C1483" s="22"/>
      <c r="I1483" s="125">
        <f t="shared" si="162"/>
        <v>0</v>
      </c>
      <c r="L1483" s="113">
        <f t="shared" si="163"/>
        <v>0</v>
      </c>
      <c r="N1483" s="5" t="str">
        <f t="shared" si="164"/>
        <v/>
      </c>
      <c r="O1483" s="91" t="str">
        <f t="shared" si="165"/>
        <v/>
      </c>
      <c r="P1483" s="91" t="str">
        <f t="shared" si="166"/>
        <v/>
      </c>
      <c r="Q1483" s="91" t="str">
        <f t="shared" si="167"/>
        <v/>
      </c>
      <c r="R1483" s="7" t="str">
        <f t="shared" si="168"/>
        <v/>
      </c>
    </row>
    <row r="1484" spans="3:18" ht="18.75" x14ac:dyDescent="0.25">
      <c r="C1484" s="22"/>
      <c r="I1484" s="125">
        <f t="shared" si="162"/>
        <v>0</v>
      </c>
      <c r="L1484" s="113">
        <f t="shared" si="163"/>
        <v>0</v>
      </c>
      <c r="N1484" s="5" t="str">
        <f t="shared" si="164"/>
        <v/>
      </c>
      <c r="O1484" s="91" t="str">
        <f t="shared" si="165"/>
        <v/>
      </c>
      <c r="P1484" s="91" t="str">
        <f t="shared" si="166"/>
        <v/>
      </c>
      <c r="Q1484" s="91" t="str">
        <f t="shared" si="167"/>
        <v/>
      </c>
      <c r="R1484" s="7" t="str">
        <f t="shared" si="168"/>
        <v/>
      </c>
    </row>
    <row r="1485" spans="3:18" ht="18.75" x14ac:dyDescent="0.25">
      <c r="C1485" s="22"/>
      <c r="I1485" s="125">
        <f t="shared" si="162"/>
        <v>0</v>
      </c>
      <c r="L1485" s="113">
        <f t="shared" si="163"/>
        <v>0</v>
      </c>
      <c r="N1485" s="5" t="str">
        <f t="shared" si="164"/>
        <v/>
      </c>
      <c r="O1485" s="91" t="str">
        <f t="shared" si="165"/>
        <v/>
      </c>
      <c r="P1485" s="91" t="str">
        <f t="shared" si="166"/>
        <v/>
      </c>
      <c r="Q1485" s="91" t="str">
        <f t="shared" si="167"/>
        <v/>
      </c>
      <c r="R1485" s="7" t="str">
        <f t="shared" si="168"/>
        <v/>
      </c>
    </row>
    <row r="1486" spans="3:18" ht="18.75" x14ac:dyDescent="0.25">
      <c r="C1486" s="22"/>
      <c r="I1486" s="125">
        <f t="shared" si="162"/>
        <v>0</v>
      </c>
      <c r="L1486" s="113">
        <f t="shared" si="163"/>
        <v>0</v>
      </c>
      <c r="N1486" s="5" t="str">
        <f t="shared" si="164"/>
        <v/>
      </c>
      <c r="O1486" s="91" t="str">
        <f t="shared" si="165"/>
        <v/>
      </c>
      <c r="P1486" s="91" t="str">
        <f t="shared" si="166"/>
        <v/>
      </c>
      <c r="Q1486" s="91" t="str">
        <f t="shared" si="167"/>
        <v/>
      </c>
      <c r="R1486" s="7" t="str">
        <f t="shared" si="168"/>
        <v/>
      </c>
    </row>
    <row r="1487" spans="3:18" ht="18.75" x14ac:dyDescent="0.25">
      <c r="C1487" s="22"/>
      <c r="I1487" s="125">
        <f t="shared" si="162"/>
        <v>0</v>
      </c>
      <c r="L1487" s="113">
        <f t="shared" si="163"/>
        <v>0</v>
      </c>
      <c r="N1487" s="5" t="str">
        <f t="shared" si="164"/>
        <v/>
      </c>
      <c r="O1487" s="91" t="str">
        <f t="shared" si="165"/>
        <v/>
      </c>
      <c r="P1487" s="91" t="str">
        <f t="shared" si="166"/>
        <v/>
      </c>
      <c r="Q1487" s="91" t="str">
        <f t="shared" si="167"/>
        <v/>
      </c>
      <c r="R1487" s="7" t="str">
        <f t="shared" si="168"/>
        <v/>
      </c>
    </row>
    <row r="1488" spans="3:18" ht="18.75" x14ac:dyDescent="0.25">
      <c r="C1488" s="22"/>
      <c r="I1488" s="125">
        <f t="shared" si="162"/>
        <v>0</v>
      </c>
      <c r="L1488" s="113">
        <f t="shared" si="163"/>
        <v>0</v>
      </c>
      <c r="N1488" s="5" t="str">
        <f t="shared" si="164"/>
        <v/>
      </c>
      <c r="O1488" s="91" t="str">
        <f t="shared" si="165"/>
        <v/>
      </c>
      <c r="P1488" s="91" t="str">
        <f t="shared" si="166"/>
        <v/>
      </c>
      <c r="Q1488" s="91" t="str">
        <f t="shared" si="167"/>
        <v/>
      </c>
      <c r="R1488" s="7" t="str">
        <f t="shared" si="168"/>
        <v/>
      </c>
    </row>
    <row r="1489" spans="3:18" ht="18.75" x14ac:dyDescent="0.25">
      <c r="C1489" s="22"/>
      <c r="I1489" s="125">
        <f t="shared" si="162"/>
        <v>0</v>
      </c>
      <c r="L1489" s="113">
        <f t="shared" si="163"/>
        <v>0</v>
      </c>
      <c r="N1489" s="5" t="str">
        <f t="shared" si="164"/>
        <v/>
      </c>
      <c r="O1489" s="91" t="str">
        <f t="shared" si="165"/>
        <v/>
      </c>
      <c r="P1489" s="91" t="str">
        <f t="shared" si="166"/>
        <v/>
      </c>
      <c r="Q1489" s="91" t="str">
        <f t="shared" si="167"/>
        <v/>
      </c>
      <c r="R1489" s="7" t="str">
        <f t="shared" si="168"/>
        <v/>
      </c>
    </row>
    <row r="1490" spans="3:18" ht="18.75" x14ac:dyDescent="0.25">
      <c r="C1490" s="22"/>
      <c r="I1490" s="125">
        <f t="shared" si="162"/>
        <v>0</v>
      </c>
      <c r="L1490" s="113">
        <f t="shared" si="163"/>
        <v>0</v>
      </c>
      <c r="N1490" s="5" t="str">
        <f t="shared" si="164"/>
        <v/>
      </c>
      <c r="O1490" s="91" t="str">
        <f t="shared" si="165"/>
        <v/>
      </c>
      <c r="P1490" s="91" t="str">
        <f t="shared" si="166"/>
        <v/>
      </c>
      <c r="Q1490" s="91" t="str">
        <f t="shared" si="167"/>
        <v/>
      </c>
      <c r="R1490" s="7" t="str">
        <f t="shared" si="168"/>
        <v/>
      </c>
    </row>
    <row r="1491" spans="3:18" ht="18.75" x14ac:dyDescent="0.25">
      <c r="C1491" s="22"/>
      <c r="I1491" s="125">
        <f t="shared" si="162"/>
        <v>0</v>
      </c>
      <c r="L1491" s="113">
        <f t="shared" si="163"/>
        <v>0</v>
      </c>
      <c r="N1491" s="5" t="str">
        <f t="shared" si="164"/>
        <v/>
      </c>
      <c r="O1491" s="91" t="str">
        <f t="shared" si="165"/>
        <v/>
      </c>
      <c r="P1491" s="91" t="str">
        <f t="shared" si="166"/>
        <v/>
      </c>
      <c r="Q1491" s="91" t="str">
        <f t="shared" si="167"/>
        <v/>
      </c>
      <c r="R1491" s="7" t="str">
        <f t="shared" si="168"/>
        <v/>
      </c>
    </row>
    <row r="1492" spans="3:18" ht="18.75" x14ac:dyDescent="0.25">
      <c r="C1492" s="22"/>
      <c r="I1492" s="125">
        <f t="shared" si="162"/>
        <v>0</v>
      </c>
      <c r="L1492" s="113">
        <f t="shared" si="163"/>
        <v>0</v>
      </c>
      <c r="N1492" s="5" t="str">
        <f t="shared" si="164"/>
        <v/>
      </c>
      <c r="O1492" s="91" t="str">
        <f t="shared" si="165"/>
        <v/>
      </c>
      <c r="P1492" s="91" t="str">
        <f t="shared" si="166"/>
        <v/>
      </c>
      <c r="Q1492" s="91" t="str">
        <f t="shared" si="167"/>
        <v/>
      </c>
      <c r="R1492" s="7" t="str">
        <f t="shared" si="168"/>
        <v/>
      </c>
    </row>
    <row r="1493" spans="3:18" ht="18.75" x14ac:dyDescent="0.25">
      <c r="C1493" s="22"/>
      <c r="I1493" s="125">
        <f t="shared" si="162"/>
        <v>0</v>
      </c>
      <c r="L1493" s="113">
        <f t="shared" si="163"/>
        <v>0</v>
      </c>
      <c r="N1493" s="5" t="str">
        <f t="shared" si="164"/>
        <v/>
      </c>
      <c r="O1493" s="91" t="str">
        <f t="shared" si="165"/>
        <v/>
      </c>
      <c r="P1493" s="91" t="str">
        <f t="shared" si="166"/>
        <v/>
      </c>
      <c r="Q1493" s="91" t="str">
        <f t="shared" si="167"/>
        <v/>
      </c>
      <c r="R1493" s="7" t="str">
        <f t="shared" si="168"/>
        <v/>
      </c>
    </row>
    <row r="1494" spans="3:18" ht="18.75" x14ac:dyDescent="0.25">
      <c r="C1494" s="22"/>
      <c r="I1494" s="125">
        <f t="shared" si="162"/>
        <v>0</v>
      </c>
      <c r="L1494" s="113">
        <f t="shared" si="163"/>
        <v>0</v>
      </c>
      <c r="N1494" s="5" t="str">
        <f t="shared" si="164"/>
        <v/>
      </c>
      <c r="O1494" s="91" t="str">
        <f t="shared" si="165"/>
        <v/>
      </c>
      <c r="P1494" s="91" t="str">
        <f t="shared" si="166"/>
        <v/>
      </c>
      <c r="Q1494" s="91" t="str">
        <f t="shared" si="167"/>
        <v/>
      </c>
      <c r="R1494" s="7" t="str">
        <f t="shared" si="168"/>
        <v/>
      </c>
    </row>
    <row r="1495" spans="3:18" ht="18.75" x14ac:dyDescent="0.25">
      <c r="C1495" s="22"/>
      <c r="I1495" s="125">
        <f t="shared" si="162"/>
        <v>0</v>
      </c>
      <c r="L1495" s="113">
        <f t="shared" si="163"/>
        <v>0</v>
      </c>
      <c r="N1495" s="5" t="str">
        <f t="shared" si="164"/>
        <v/>
      </c>
      <c r="O1495" s="91" t="str">
        <f t="shared" si="165"/>
        <v/>
      </c>
      <c r="P1495" s="91" t="str">
        <f t="shared" si="166"/>
        <v/>
      </c>
      <c r="Q1495" s="91" t="str">
        <f t="shared" si="167"/>
        <v/>
      </c>
      <c r="R1495" s="7" t="str">
        <f t="shared" si="168"/>
        <v/>
      </c>
    </row>
    <row r="1496" spans="3:18" ht="18.75" x14ac:dyDescent="0.25">
      <c r="C1496" s="22"/>
      <c r="I1496" s="125">
        <f t="shared" si="162"/>
        <v>0</v>
      </c>
      <c r="L1496" s="113">
        <f t="shared" si="163"/>
        <v>0</v>
      </c>
      <c r="N1496" s="5" t="str">
        <f t="shared" si="164"/>
        <v/>
      </c>
      <c r="O1496" s="91" t="str">
        <f t="shared" si="165"/>
        <v/>
      </c>
      <c r="P1496" s="91" t="str">
        <f t="shared" si="166"/>
        <v/>
      </c>
      <c r="Q1496" s="91" t="str">
        <f t="shared" si="167"/>
        <v/>
      </c>
      <c r="R1496" s="7" t="str">
        <f t="shared" si="168"/>
        <v/>
      </c>
    </row>
    <row r="1497" spans="3:18" ht="18.75" x14ac:dyDescent="0.25">
      <c r="C1497" s="22"/>
      <c r="I1497" s="125">
        <f t="shared" si="162"/>
        <v>0</v>
      </c>
      <c r="L1497" s="113">
        <f t="shared" si="163"/>
        <v>0</v>
      </c>
      <c r="N1497" s="5" t="str">
        <f t="shared" si="164"/>
        <v/>
      </c>
      <c r="O1497" s="91" t="str">
        <f t="shared" si="165"/>
        <v/>
      </c>
      <c r="P1497" s="91" t="str">
        <f t="shared" si="166"/>
        <v/>
      </c>
      <c r="Q1497" s="91" t="str">
        <f t="shared" si="167"/>
        <v/>
      </c>
      <c r="R1497" s="7" t="str">
        <f t="shared" si="168"/>
        <v/>
      </c>
    </row>
    <row r="1498" spans="3:18" ht="18.75" x14ac:dyDescent="0.25">
      <c r="C1498" s="22"/>
      <c r="I1498" s="125">
        <f t="shared" si="162"/>
        <v>0</v>
      </c>
      <c r="L1498" s="113">
        <f t="shared" si="163"/>
        <v>0</v>
      </c>
      <c r="N1498" s="5" t="str">
        <f t="shared" si="164"/>
        <v/>
      </c>
      <c r="O1498" s="91" t="str">
        <f t="shared" si="165"/>
        <v/>
      </c>
      <c r="P1498" s="91" t="str">
        <f t="shared" si="166"/>
        <v/>
      </c>
      <c r="Q1498" s="91" t="str">
        <f t="shared" si="167"/>
        <v/>
      </c>
      <c r="R1498" s="7" t="str">
        <f t="shared" si="168"/>
        <v/>
      </c>
    </row>
    <row r="1499" spans="3:18" ht="18.75" x14ac:dyDescent="0.25">
      <c r="C1499" s="22"/>
      <c r="I1499" s="125">
        <f t="shared" si="162"/>
        <v>0</v>
      </c>
      <c r="L1499" s="113">
        <f t="shared" si="163"/>
        <v>0</v>
      </c>
      <c r="N1499" s="5" t="str">
        <f t="shared" si="164"/>
        <v/>
      </c>
      <c r="O1499" s="91" t="str">
        <f t="shared" si="165"/>
        <v/>
      </c>
      <c r="P1499" s="91" t="str">
        <f t="shared" si="166"/>
        <v/>
      </c>
      <c r="Q1499" s="91" t="str">
        <f t="shared" si="167"/>
        <v/>
      </c>
      <c r="R1499" s="7" t="str">
        <f t="shared" si="168"/>
        <v/>
      </c>
    </row>
    <row r="1500" spans="3:18" ht="18.75" x14ac:dyDescent="0.25">
      <c r="C1500" s="22"/>
      <c r="I1500" s="125">
        <f t="shared" si="162"/>
        <v>0</v>
      </c>
      <c r="L1500" s="113">
        <f t="shared" si="163"/>
        <v>0</v>
      </c>
      <c r="N1500" s="5" t="str">
        <f t="shared" si="164"/>
        <v/>
      </c>
      <c r="O1500" s="91" t="str">
        <f t="shared" si="165"/>
        <v/>
      </c>
      <c r="P1500" s="91" t="str">
        <f t="shared" si="166"/>
        <v/>
      </c>
      <c r="Q1500" s="91" t="str">
        <f t="shared" si="167"/>
        <v/>
      </c>
      <c r="R1500" s="7" t="str">
        <f t="shared" si="168"/>
        <v/>
      </c>
    </row>
    <row r="1501" spans="3:18" ht="18.75" x14ac:dyDescent="0.25">
      <c r="C1501" s="22"/>
      <c r="I1501" s="125">
        <f t="shared" si="162"/>
        <v>0</v>
      </c>
      <c r="L1501" s="113">
        <f t="shared" si="163"/>
        <v>0</v>
      </c>
      <c r="N1501" s="5" t="str">
        <f t="shared" si="164"/>
        <v/>
      </c>
      <c r="O1501" s="91" t="str">
        <f t="shared" si="165"/>
        <v/>
      </c>
      <c r="P1501" s="91" t="str">
        <f t="shared" si="166"/>
        <v/>
      </c>
      <c r="Q1501" s="91" t="str">
        <f t="shared" si="167"/>
        <v/>
      </c>
      <c r="R1501" s="7" t="str">
        <f t="shared" si="168"/>
        <v/>
      </c>
    </row>
    <row r="1502" spans="3:18" ht="18.75" x14ac:dyDescent="0.25">
      <c r="C1502" s="22"/>
      <c r="I1502" s="125">
        <f t="shared" si="162"/>
        <v>0</v>
      </c>
      <c r="L1502" s="113">
        <f t="shared" si="163"/>
        <v>0</v>
      </c>
      <c r="N1502" s="5" t="str">
        <f t="shared" si="164"/>
        <v/>
      </c>
      <c r="O1502" s="91" t="str">
        <f t="shared" si="165"/>
        <v/>
      </c>
      <c r="P1502" s="91" t="str">
        <f t="shared" si="166"/>
        <v/>
      </c>
      <c r="Q1502" s="91" t="str">
        <f t="shared" si="167"/>
        <v/>
      </c>
      <c r="R1502" s="7" t="str">
        <f t="shared" si="168"/>
        <v/>
      </c>
    </row>
    <row r="1503" spans="3:18" ht="18.75" x14ac:dyDescent="0.25">
      <c r="C1503" s="22"/>
      <c r="I1503" s="125">
        <f t="shared" si="162"/>
        <v>0</v>
      </c>
      <c r="L1503" s="113">
        <f t="shared" si="163"/>
        <v>0</v>
      </c>
      <c r="N1503" s="5" t="str">
        <f t="shared" si="164"/>
        <v/>
      </c>
      <c r="O1503" s="91" t="str">
        <f t="shared" si="165"/>
        <v/>
      </c>
      <c r="P1503" s="91" t="str">
        <f t="shared" si="166"/>
        <v/>
      </c>
      <c r="Q1503" s="91" t="str">
        <f t="shared" si="167"/>
        <v/>
      </c>
      <c r="R1503" s="7" t="str">
        <f t="shared" si="168"/>
        <v/>
      </c>
    </row>
    <row r="1504" spans="3:18" ht="18.75" x14ac:dyDescent="0.25">
      <c r="C1504" s="22"/>
      <c r="I1504" s="125">
        <f t="shared" si="162"/>
        <v>0</v>
      </c>
      <c r="L1504" s="113">
        <f t="shared" si="163"/>
        <v>0</v>
      </c>
      <c r="N1504" s="5" t="str">
        <f t="shared" si="164"/>
        <v/>
      </c>
      <c r="O1504" s="91" t="str">
        <f t="shared" si="165"/>
        <v/>
      </c>
      <c r="P1504" s="91" t="str">
        <f t="shared" si="166"/>
        <v/>
      </c>
      <c r="Q1504" s="91" t="str">
        <f t="shared" si="167"/>
        <v/>
      </c>
      <c r="R1504" s="7" t="str">
        <f t="shared" si="168"/>
        <v/>
      </c>
    </row>
    <row r="1505" spans="3:18" ht="18.75" x14ac:dyDescent="0.25">
      <c r="C1505" s="22"/>
      <c r="I1505" s="125">
        <f t="shared" si="162"/>
        <v>0</v>
      </c>
      <c r="L1505" s="113">
        <f t="shared" si="163"/>
        <v>0</v>
      </c>
      <c r="N1505" s="5" t="str">
        <f t="shared" si="164"/>
        <v/>
      </c>
      <c r="O1505" s="91" t="str">
        <f t="shared" si="165"/>
        <v/>
      </c>
      <c r="P1505" s="91" t="str">
        <f t="shared" si="166"/>
        <v/>
      </c>
      <c r="Q1505" s="91" t="str">
        <f t="shared" si="167"/>
        <v/>
      </c>
      <c r="R1505" s="7" t="str">
        <f t="shared" si="168"/>
        <v/>
      </c>
    </row>
    <row r="1506" spans="3:18" ht="18.75" x14ac:dyDescent="0.25">
      <c r="C1506" s="22"/>
      <c r="I1506" s="125">
        <f t="shared" si="162"/>
        <v>0</v>
      </c>
      <c r="L1506" s="113">
        <f t="shared" si="163"/>
        <v>0</v>
      </c>
      <c r="N1506" s="5" t="str">
        <f t="shared" si="164"/>
        <v/>
      </c>
      <c r="O1506" s="91" t="str">
        <f t="shared" si="165"/>
        <v/>
      </c>
      <c r="P1506" s="91" t="str">
        <f t="shared" si="166"/>
        <v/>
      </c>
      <c r="Q1506" s="91" t="str">
        <f t="shared" si="167"/>
        <v/>
      </c>
      <c r="R1506" s="7" t="str">
        <f t="shared" si="168"/>
        <v/>
      </c>
    </row>
    <row r="1507" spans="3:18" ht="18.75" x14ac:dyDescent="0.25">
      <c r="C1507" s="22"/>
      <c r="I1507" s="125">
        <f t="shared" si="162"/>
        <v>0</v>
      </c>
      <c r="L1507" s="113">
        <f t="shared" si="163"/>
        <v>0</v>
      </c>
      <c r="N1507" s="5" t="str">
        <f t="shared" si="164"/>
        <v/>
      </c>
      <c r="O1507" s="91" t="str">
        <f t="shared" si="165"/>
        <v/>
      </c>
      <c r="P1507" s="91" t="str">
        <f t="shared" si="166"/>
        <v/>
      </c>
      <c r="Q1507" s="91" t="str">
        <f t="shared" si="167"/>
        <v/>
      </c>
      <c r="R1507" s="7" t="str">
        <f t="shared" si="168"/>
        <v/>
      </c>
    </row>
    <row r="1508" spans="3:18" ht="18.75" x14ac:dyDescent="0.25">
      <c r="C1508" s="22"/>
      <c r="I1508" s="125">
        <f t="shared" si="162"/>
        <v>0</v>
      </c>
      <c r="L1508" s="113">
        <f t="shared" si="163"/>
        <v>0</v>
      </c>
      <c r="N1508" s="5" t="str">
        <f t="shared" si="164"/>
        <v/>
      </c>
      <c r="O1508" s="91" t="str">
        <f t="shared" si="165"/>
        <v/>
      </c>
      <c r="P1508" s="91" t="str">
        <f t="shared" si="166"/>
        <v/>
      </c>
      <c r="Q1508" s="91" t="str">
        <f t="shared" si="167"/>
        <v/>
      </c>
      <c r="R1508" s="7" t="str">
        <f t="shared" si="168"/>
        <v/>
      </c>
    </row>
    <row r="1509" spans="3:18" ht="18.75" x14ac:dyDescent="0.25">
      <c r="C1509" s="22"/>
      <c r="I1509" s="125">
        <f t="shared" si="162"/>
        <v>0</v>
      </c>
      <c r="L1509" s="113">
        <f t="shared" si="163"/>
        <v>0</v>
      </c>
      <c r="N1509" s="5" t="str">
        <f t="shared" si="164"/>
        <v/>
      </c>
      <c r="O1509" s="91" t="str">
        <f t="shared" si="165"/>
        <v/>
      </c>
      <c r="P1509" s="91" t="str">
        <f t="shared" si="166"/>
        <v/>
      </c>
      <c r="Q1509" s="91" t="str">
        <f t="shared" si="167"/>
        <v/>
      </c>
      <c r="R1509" s="7" t="str">
        <f t="shared" si="168"/>
        <v/>
      </c>
    </row>
    <row r="1510" spans="3:18" ht="18.75" x14ac:dyDescent="0.25">
      <c r="C1510" s="22"/>
      <c r="I1510" s="125">
        <f t="shared" si="162"/>
        <v>0</v>
      </c>
      <c r="L1510" s="113">
        <f t="shared" si="163"/>
        <v>0</v>
      </c>
      <c r="N1510" s="5" t="str">
        <f t="shared" si="164"/>
        <v/>
      </c>
      <c r="O1510" s="91" t="str">
        <f t="shared" si="165"/>
        <v/>
      </c>
      <c r="P1510" s="91" t="str">
        <f t="shared" si="166"/>
        <v/>
      </c>
      <c r="Q1510" s="91" t="str">
        <f t="shared" si="167"/>
        <v/>
      </c>
      <c r="R1510" s="7" t="str">
        <f t="shared" si="168"/>
        <v/>
      </c>
    </row>
    <row r="1511" spans="3:18" ht="18.75" x14ac:dyDescent="0.25">
      <c r="C1511" s="22"/>
      <c r="I1511" s="125">
        <f t="shared" si="162"/>
        <v>0</v>
      </c>
      <c r="L1511" s="113">
        <f t="shared" si="163"/>
        <v>0</v>
      </c>
      <c r="N1511" s="5" t="str">
        <f t="shared" si="164"/>
        <v/>
      </c>
      <c r="O1511" s="91" t="str">
        <f t="shared" si="165"/>
        <v/>
      </c>
      <c r="P1511" s="91" t="str">
        <f t="shared" si="166"/>
        <v/>
      </c>
      <c r="Q1511" s="91" t="str">
        <f t="shared" si="167"/>
        <v/>
      </c>
      <c r="R1511" s="7" t="str">
        <f t="shared" si="168"/>
        <v/>
      </c>
    </row>
    <row r="1512" spans="3:18" ht="18.75" x14ac:dyDescent="0.25">
      <c r="C1512" s="22"/>
      <c r="I1512" s="125">
        <f t="shared" ref="I1512:I1575" si="169">IFERROR((G1512*F1512)-H1512,"")</f>
        <v>0</v>
      </c>
      <c r="L1512" s="113">
        <f t="shared" si="163"/>
        <v>0</v>
      </c>
      <c r="N1512" s="5" t="str">
        <f t="shared" si="164"/>
        <v/>
      </c>
      <c r="O1512" s="91" t="str">
        <f t="shared" si="165"/>
        <v/>
      </c>
      <c r="P1512" s="91" t="str">
        <f t="shared" si="166"/>
        <v/>
      </c>
      <c r="Q1512" s="91" t="str">
        <f t="shared" si="167"/>
        <v/>
      </c>
      <c r="R1512" s="7" t="str">
        <f t="shared" si="168"/>
        <v/>
      </c>
    </row>
    <row r="1513" spans="3:18" ht="18.75" x14ac:dyDescent="0.25">
      <c r="C1513" s="22"/>
      <c r="I1513" s="125">
        <f t="shared" si="169"/>
        <v>0</v>
      </c>
      <c r="L1513" s="113">
        <f t="shared" ref="L1513:L1576" si="170">J1513-K1513-H1513</f>
        <v>0</v>
      </c>
      <c r="N1513" s="5" t="str">
        <f t="shared" si="164"/>
        <v/>
      </c>
      <c r="O1513" s="91" t="str">
        <f t="shared" si="165"/>
        <v/>
      </c>
      <c r="P1513" s="91" t="str">
        <f t="shared" si="166"/>
        <v/>
      </c>
      <c r="Q1513" s="91" t="str">
        <f t="shared" si="167"/>
        <v/>
      </c>
      <c r="R1513" s="7" t="str">
        <f t="shared" si="168"/>
        <v/>
      </c>
    </row>
    <row r="1514" spans="3:18" ht="18.75" x14ac:dyDescent="0.25">
      <c r="C1514" s="22"/>
      <c r="I1514" s="125">
        <f t="shared" si="169"/>
        <v>0</v>
      </c>
      <c r="L1514" s="113">
        <f t="shared" si="170"/>
        <v>0</v>
      </c>
      <c r="N1514" s="5" t="str">
        <f t="shared" si="164"/>
        <v/>
      </c>
      <c r="O1514" s="91" t="str">
        <f t="shared" si="165"/>
        <v/>
      </c>
      <c r="P1514" s="91" t="str">
        <f t="shared" si="166"/>
        <v/>
      </c>
      <c r="Q1514" s="91" t="str">
        <f t="shared" si="167"/>
        <v/>
      </c>
      <c r="R1514" s="7" t="str">
        <f t="shared" si="168"/>
        <v/>
      </c>
    </row>
    <row r="1515" spans="3:18" ht="18.75" x14ac:dyDescent="0.25">
      <c r="C1515" s="22"/>
      <c r="I1515" s="125">
        <f t="shared" si="169"/>
        <v>0</v>
      </c>
      <c r="L1515" s="113">
        <f t="shared" si="170"/>
        <v>0</v>
      </c>
      <c r="N1515" s="5" t="str">
        <f t="shared" si="164"/>
        <v/>
      </c>
      <c r="O1515" s="91" t="str">
        <f t="shared" si="165"/>
        <v/>
      </c>
      <c r="P1515" s="91" t="str">
        <f t="shared" si="166"/>
        <v/>
      </c>
      <c r="Q1515" s="91" t="str">
        <f t="shared" si="167"/>
        <v/>
      </c>
      <c r="R1515" s="7" t="str">
        <f t="shared" si="168"/>
        <v/>
      </c>
    </row>
    <row r="1516" spans="3:18" ht="18.75" x14ac:dyDescent="0.25">
      <c r="C1516" s="22"/>
      <c r="I1516" s="125">
        <f t="shared" si="169"/>
        <v>0</v>
      </c>
      <c r="L1516" s="113">
        <f t="shared" si="170"/>
        <v>0</v>
      </c>
      <c r="N1516" s="5" t="str">
        <f t="shared" si="164"/>
        <v/>
      </c>
      <c r="O1516" s="91" t="str">
        <f t="shared" si="165"/>
        <v/>
      </c>
      <c r="P1516" s="91" t="str">
        <f t="shared" si="166"/>
        <v/>
      </c>
      <c r="Q1516" s="91" t="str">
        <f t="shared" si="167"/>
        <v/>
      </c>
      <c r="R1516" s="7" t="str">
        <f t="shared" si="168"/>
        <v/>
      </c>
    </row>
    <row r="1517" spans="3:18" ht="18.75" x14ac:dyDescent="0.25">
      <c r="C1517" s="22"/>
      <c r="I1517" s="125">
        <f t="shared" si="169"/>
        <v>0</v>
      </c>
      <c r="L1517" s="113">
        <f t="shared" si="170"/>
        <v>0</v>
      </c>
      <c r="N1517" s="5" t="str">
        <f t="shared" si="164"/>
        <v/>
      </c>
      <c r="O1517" s="91" t="str">
        <f t="shared" si="165"/>
        <v/>
      </c>
      <c r="P1517" s="91" t="str">
        <f t="shared" si="166"/>
        <v/>
      </c>
      <c r="Q1517" s="91" t="str">
        <f t="shared" si="167"/>
        <v/>
      </c>
      <c r="R1517" s="7" t="str">
        <f t="shared" si="168"/>
        <v/>
      </c>
    </row>
    <row r="1518" spans="3:18" ht="18.75" x14ac:dyDescent="0.25">
      <c r="C1518" s="22"/>
      <c r="I1518" s="125">
        <f t="shared" si="169"/>
        <v>0</v>
      </c>
      <c r="L1518" s="113">
        <f t="shared" si="170"/>
        <v>0</v>
      </c>
      <c r="N1518" s="5" t="str">
        <f t="shared" si="164"/>
        <v/>
      </c>
      <c r="O1518" s="91" t="str">
        <f t="shared" si="165"/>
        <v/>
      </c>
      <c r="P1518" s="91" t="str">
        <f t="shared" si="166"/>
        <v/>
      </c>
      <c r="Q1518" s="91" t="str">
        <f t="shared" si="167"/>
        <v/>
      </c>
      <c r="R1518" s="7" t="str">
        <f t="shared" si="168"/>
        <v/>
      </c>
    </row>
    <row r="1519" spans="3:18" ht="18.75" x14ac:dyDescent="0.25">
      <c r="C1519" s="22"/>
      <c r="I1519" s="125">
        <f t="shared" si="169"/>
        <v>0</v>
      </c>
      <c r="L1519" s="113">
        <f t="shared" si="170"/>
        <v>0</v>
      </c>
      <c r="N1519" s="5" t="str">
        <f t="shared" si="164"/>
        <v/>
      </c>
      <c r="O1519" s="91" t="str">
        <f t="shared" si="165"/>
        <v/>
      </c>
      <c r="P1519" s="91" t="str">
        <f t="shared" si="166"/>
        <v/>
      </c>
      <c r="Q1519" s="91" t="str">
        <f t="shared" si="167"/>
        <v/>
      </c>
      <c r="R1519" s="7" t="str">
        <f t="shared" si="168"/>
        <v/>
      </c>
    </row>
    <row r="1520" spans="3:18" ht="18.75" x14ac:dyDescent="0.25">
      <c r="C1520" s="22"/>
      <c r="I1520" s="125">
        <f t="shared" si="169"/>
        <v>0</v>
      </c>
      <c r="L1520" s="113">
        <f t="shared" si="170"/>
        <v>0</v>
      </c>
      <c r="N1520" s="5" t="str">
        <f t="shared" si="164"/>
        <v/>
      </c>
      <c r="O1520" s="91" t="str">
        <f t="shared" si="165"/>
        <v/>
      </c>
      <c r="P1520" s="91" t="str">
        <f t="shared" si="166"/>
        <v/>
      </c>
      <c r="Q1520" s="91" t="str">
        <f t="shared" si="167"/>
        <v/>
      </c>
      <c r="R1520" s="7" t="str">
        <f t="shared" si="168"/>
        <v/>
      </c>
    </row>
    <row r="1521" spans="3:18" ht="18.75" x14ac:dyDescent="0.25">
      <c r="C1521" s="22"/>
      <c r="I1521" s="125">
        <f t="shared" si="169"/>
        <v>0</v>
      </c>
      <c r="L1521" s="113">
        <f t="shared" si="170"/>
        <v>0</v>
      </c>
      <c r="N1521" s="5" t="str">
        <f t="shared" si="164"/>
        <v/>
      </c>
      <c r="O1521" s="91" t="str">
        <f t="shared" si="165"/>
        <v/>
      </c>
      <c r="P1521" s="91" t="str">
        <f t="shared" si="166"/>
        <v/>
      </c>
      <c r="Q1521" s="91" t="str">
        <f t="shared" si="167"/>
        <v/>
      </c>
      <c r="R1521" s="7" t="str">
        <f t="shared" si="168"/>
        <v/>
      </c>
    </row>
    <row r="1522" spans="3:18" ht="18.75" x14ac:dyDescent="0.25">
      <c r="C1522" s="22"/>
      <c r="I1522" s="125">
        <f t="shared" si="169"/>
        <v>0</v>
      </c>
      <c r="L1522" s="113">
        <f t="shared" si="170"/>
        <v>0</v>
      </c>
      <c r="N1522" s="5" t="str">
        <f t="shared" si="164"/>
        <v/>
      </c>
      <c r="O1522" s="91" t="str">
        <f t="shared" si="165"/>
        <v/>
      </c>
      <c r="P1522" s="91" t="str">
        <f t="shared" si="166"/>
        <v/>
      </c>
      <c r="Q1522" s="91" t="str">
        <f t="shared" si="167"/>
        <v/>
      </c>
      <c r="R1522" s="7" t="str">
        <f t="shared" si="168"/>
        <v/>
      </c>
    </row>
    <row r="1523" spans="3:18" ht="18.75" x14ac:dyDescent="0.25">
      <c r="C1523" s="22"/>
      <c r="I1523" s="125">
        <f t="shared" si="169"/>
        <v>0</v>
      </c>
      <c r="L1523" s="113">
        <f t="shared" si="170"/>
        <v>0</v>
      </c>
      <c r="N1523" s="5" t="str">
        <f t="shared" si="164"/>
        <v/>
      </c>
      <c r="O1523" s="91" t="str">
        <f t="shared" si="165"/>
        <v/>
      </c>
      <c r="P1523" s="91" t="str">
        <f t="shared" si="166"/>
        <v/>
      </c>
      <c r="Q1523" s="91" t="str">
        <f t="shared" si="167"/>
        <v/>
      </c>
      <c r="R1523" s="7" t="str">
        <f t="shared" si="168"/>
        <v/>
      </c>
    </row>
    <row r="1524" spans="3:18" ht="18.75" x14ac:dyDescent="0.25">
      <c r="C1524" s="22"/>
      <c r="I1524" s="125">
        <f t="shared" si="169"/>
        <v>0</v>
      </c>
      <c r="L1524" s="113">
        <f t="shared" si="170"/>
        <v>0</v>
      </c>
      <c r="N1524" s="5" t="str">
        <f t="shared" si="164"/>
        <v/>
      </c>
      <c r="O1524" s="91" t="str">
        <f t="shared" si="165"/>
        <v/>
      </c>
      <c r="P1524" s="91" t="str">
        <f t="shared" si="166"/>
        <v/>
      </c>
      <c r="Q1524" s="91" t="str">
        <f t="shared" si="167"/>
        <v/>
      </c>
      <c r="R1524" s="7" t="str">
        <f t="shared" si="168"/>
        <v/>
      </c>
    </row>
    <row r="1525" spans="3:18" ht="18.75" x14ac:dyDescent="0.25">
      <c r="C1525" s="22"/>
      <c r="I1525" s="125">
        <f t="shared" si="169"/>
        <v>0</v>
      </c>
      <c r="L1525" s="113">
        <f t="shared" si="170"/>
        <v>0</v>
      </c>
      <c r="N1525" s="5" t="str">
        <f t="shared" si="164"/>
        <v/>
      </c>
      <c r="O1525" s="91" t="str">
        <f t="shared" si="165"/>
        <v/>
      </c>
      <c r="P1525" s="91" t="str">
        <f t="shared" si="166"/>
        <v/>
      </c>
      <c r="Q1525" s="91" t="str">
        <f t="shared" si="167"/>
        <v/>
      </c>
      <c r="R1525" s="7" t="str">
        <f t="shared" si="168"/>
        <v/>
      </c>
    </row>
    <row r="1526" spans="3:18" ht="18.75" x14ac:dyDescent="0.25">
      <c r="C1526" s="22"/>
      <c r="I1526" s="125">
        <f t="shared" si="169"/>
        <v>0</v>
      </c>
      <c r="L1526" s="113">
        <f t="shared" si="170"/>
        <v>0</v>
      </c>
      <c r="N1526" s="5" t="str">
        <f t="shared" si="164"/>
        <v/>
      </c>
      <c r="O1526" s="91" t="str">
        <f t="shared" si="165"/>
        <v/>
      </c>
      <c r="P1526" s="91" t="str">
        <f t="shared" si="166"/>
        <v/>
      </c>
      <c r="Q1526" s="91" t="str">
        <f t="shared" si="167"/>
        <v/>
      </c>
      <c r="R1526" s="7" t="str">
        <f t="shared" si="168"/>
        <v/>
      </c>
    </row>
    <row r="1527" spans="3:18" ht="18.75" x14ac:dyDescent="0.25">
      <c r="C1527" s="22"/>
      <c r="I1527" s="125">
        <f t="shared" si="169"/>
        <v>0</v>
      </c>
      <c r="L1527" s="113">
        <f t="shared" si="170"/>
        <v>0</v>
      </c>
      <c r="N1527" s="5" t="str">
        <f t="shared" si="164"/>
        <v/>
      </c>
      <c r="O1527" s="91" t="str">
        <f t="shared" si="165"/>
        <v/>
      </c>
      <c r="P1527" s="91" t="str">
        <f t="shared" si="166"/>
        <v/>
      </c>
      <c r="Q1527" s="91" t="str">
        <f t="shared" si="167"/>
        <v/>
      </c>
      <c r="R1527" s="7" t="str">
        <f t="shared" si="168"/>
        <v/>
      </c>
    </row>
    <row r="1528" spans="3:18" ht="18.75" x14ac:dyDescent="0.25">
      <c r="C1528" s="22"/>
      <c r="I1528" s="125">
        <f t="shared" si="169"/>
        <v>0</v>
      </c>
      <c r="L1528" s="113">
        <f t="shared" si="170"/>
        <v>0</v>
      </c>
      <c r="N1528" s="5" t="str">
        <f t="shared" si="164"/>
        <v/>
      </c>
      <c r="O1528" s="91" t="str">
        <f t="shared" si="165"/>
        <v/>
      </c>
      <c r="P1528" s="91" t="str">
        <f t="shared" si="166"/>
        <v/>
      </c>
      <c r="Q1528" s="91" t="str">
        <f t="shared" si="167"/>
        <v/>
      </c>
      <c r="R1528" s="7" t="str">
        <f t="shared" si="168"/>
        <v/>
      </c>
    </row>
    <row r="1529" spans="3:18" ht="18.75" x14ac:dyDescent="0.25">
      <c r="C1529" s="22"/>
      <c r="I1529" s="125">
        <f t="shared" si="169"/>
        <v>0</v>
      </c>
      <c r="L1529" s="113">
        <f t="shared" si="170"/>
        <v>0</v>
      </c>
      <c r="N1529" s="5" t="str">
        <f t="shared" si="164"/>
        <v/>
      </c>
      <c r="O1529" s="91" t="str">
        <f t="shared" si="165"/>
        <v/>
      </c>
      <c r="P1529" s="91" t="str">
        <f t="shared" si="166"/>
        <v/>
      </c>
      <c r="Q1529" s="91" t="str">
        <f t="shared" si="167"/>
        <v/>
      </c>
      <c r="R1529" s="7" t="str">
        <f t="shared" si="168"/>
        <v/>
      </c>
    </row>
    <row r="1530" spans="3:18" ht="18.75" x14ac:dyDescent="0.25">
      <c r="C1530" s="22"/>
      <c r="I1530" s="125">
        <f t="shared" si="169"/>
        <v>0</v>
      </c>
      <c r="L1530" s="113">
        <f t="shared" si="170"/>
        <v>0</v>
      </c>
      <c r="N1530" s="5" t="str">
        <f t="shared" si="164"/>
        <v/>
      </c>
      <c r="O1530" s="91" t="str">
        <f t="shared" si="165"/>
        <v/>
      </c>
      <c r="P1530" s="91" t="str">
        <f t="shared" si="166"/>
        <v/>
      </c>
      <c r="Q1530" s="91" t="str">
        <f t="shared" si="167"/>
        <v/>
      </c>
      <c r="R1530" s="7" t="str">
        <f t="shared" si="168"/>
        <v/>
      </c>
    </row>
    <row r="1531" spans="3:18" ht="18.75" x14ac:dyDescent="0.25">
      <c r="C1531" s="22"/>
      <c r="I1531" s="125">
        <f t="shared" si="169"/>
        <v>0</v>
      </c>
      <c r="L1531" s="113">
        <f t="shared" si="170"/>
        <v>0</v>
      </c>
      <c r="N1531" s="5" t="str">
        <f t="shared" si="164"/>
        <v/>
      </c>
      <c r="O1531" s="91" t="str">
        <f t="shared" si="165"/>
        <v/>
      </c>
      <c r="P1531" s="91" t="str">
        <f t="shared" si="166"/>
        <v/>
      </c>
      <c r="Q1531" s="91" t="str">
        <f t="shared" si="167"/>
        <v/>
      </c>
      <c r="R1531" s="7" t="str">
        <f t="shared" si="168"/>
        <v/>
      </c>
    </row>
    <row r="1532" spans="3:18" ht="18.75" x14ac:dyDescent="0.25">
      <c r="C1532" s="22"/>
      <c r="I1532" s="125">
        <f t="shared" si="169"/>
        <v>0</v>
      </c>
      <c r="L1532" s="113">
        <f t="shared" si="170"/>
        <v>0</v>
      </c>
      <c r="N1532" s="5" t="str">
        <f t="shared" si="164"/>
        <v/>
      </c>
      <c r="O1532" s="91" t="str">
        <f t="shared" si="165"/>
        <v/>
      </c>
      <c r="P1532" s="91" t="str">
        <f t="shared" si="166"/>
        <v/>
      </c>
      <c r="Q1532" s="91" t="str">
        <f t="shared" si="167"/>
        <v/>
      </c>
      <c r="R1532" s="7" t="str">
        <f t="shared" si="168"/>
        <v/>
      </c>
    </row>
    <row r="1533" spans="3:18" ht="18.75" x14ac:dyDescent="0.25">
      <c r="C1533" s="22"/>
      <c r="I1533" s="125">
        <f t="shared" si="169"/>
        <v>0</v>
      </c>
      <c r="L1533" s="113">
        <f t="shared" si="170"/>
        <v>0</v>
      </c>
      <c r="N1533" s="5" t="str">
        <f t="shared" si="164"/>
        <v/>
      </c>
      <c r="O1533" s="91" t="str">
        <f t="shared" si="165"/>
        <v/>
      </c>
      <c r="P1533" s="91" t="str">
        <f t="shared" si="166"/>
        <v/>
      </c>
      <c r="Q1533" s="91" t="str">
        <f t="shared" si="167"/>
        <v/>
      </c>
      <c r="R1533" s="7" t="str">
        <f t="shared" si="168"/>
        <v/>
      </c>
    </row>
    <row r="1534" spans="3:18" ht="18.75" x14ac:dyDescent="0.25">
      <c r="C1534" s="22"/>
      <c r="I1534" s="125">
        <f t="shared" si="169"/>
        <v>0</v>
      </c>
      <c r="L1534" s="113">
        <f t="shared" si="170"/>
        <v>0</v>
      </c>
      <c r="N1534" s="5" t="str">
        <f t="shared" si="164"/>
        <v/>
      </c>
      <c r="O1534" s="91" t="str">
        <f t="shared" si="165"/>
        <v/>
      </c>
      <c r="P1534" s="91" t="str">
        <f t="shared" si="166"/>
        <v/>
      </c>
      <c r="Q1534" s="91" t="str">
        <f t="shared" si="167"/>
        <v/>
      </c>
      <c r="R1534" s="7" t="str">
        <f t="shared" si="168"/>
        <v/>
      </c>
    </row>
    <row r="1535" spans="3:18" ht="18.75" x14ac:dyDescent="0.25">
      <c r="C1535" s="22"/>
      <c r="I1535" s="125">
        <f t="shared" si="169"/>
        <v>0</v>
      </c>
      <c r="L1535" s="113">
        <f t="shared" si="170"/>
        <v>0</v>
      </c>
      <c r="N1535" s="5" t="str">
        <f t="shared" si="164"/>
        <v/>
      </c>
      <c r="O1535" s="91" t="str">
        <f t="shared" si="165"/>
        <v/>
      </c>
      <c r="P1535" s="91" t="str">
        <f t="shared" si="166"/>
        <v/>
      </c>
      <c r="Q1535" s="91" t="str">
        <f t="shared" si="167"/>
        <v/>
      </c>
      <c r="R1535" s="7" t="str">
        <f t="shared" si="168"/>
        <v/>
      </c>
    </row>
    <row r="1536" spans="3:18" ht="18.75" x14ac:dyDescent="0.25">
      <c r="C1536" s="22"/>
      <c r="I1536" s="125">
        <f t="shared" si="169"/>
        <v>0</v>
      </c>
      <c r="L1536" s="113">
        <f t="shared" si="170"/>
        <v>0</v>
      </c>
      <c r="N1536" s="5" t="str">
        <f t="shared" si="164"/>
        <v/>
      </c>
      <c r="O1536" s="91" t="str">
        <f t="shared" si="165"/>
        <v/>
      </c>
      <c r="P1536" s="91" t="str">
        <f t="shared" si="166"/>
        <v/>
      </c>
      <c r="Q1536" s="91" t="str">
        <f t="shared" si="167"/>
        <v/>
      </c>
      <c r="R1536" s="7" t="str">
        <f t="shared" si="168"/>
        <v/>
      </c>
    </row>
    <row r="1537" spans="3:18" ht="18.75" x14ac:dyDescent="0.25">
      <c r="C1537" s="22"/>
      <c r="I1537" s="125">
        <f t="shared" si="169"/>
        <v>0</v>
      </c>
      <c r="L1537" s="113">
        <f t="shared" si="170"/>
        <v>0</v>
      </c>
      <c r="N1537" s="5" t="str">
        <f t="shared" si="164"/>
        <v/>
      </c>
      <c r="O1537" s="91" t="str">
        <f t="shared" si="165"/>
        <v/>
      </c>
      <c r="P1537" s="91" t="str">
        <f t="shared" si="166"/>
        <v/>
      </c>
      <c r="Q1537" s="91" t="str">
        <f t="shared" si="167"/>
        <v/>
      </c>
      <c r="R1537" s="7" t="str">
        <f t="shared" si="168"/>
        <v/>
      </c>
    </row>
    <row r="1538" spans="3:18" ht="18.75" x14ac:dyDescent="0.25">
      <c r="C1538" s="22"/>
      <c r="I1538" s="125">
        <f t="shared" si="169"/>
        <v>0</v>
      </c>
      <c r="L1538" s="113">
        <f t="shared" si="170"/>
        <v>0</v>
      </c>
      <c r="N1538" s="5" t="str">
        <f t="shared" ref="N1538:N1601" si="171">IFERROR(VLOOKUP(M1538,Ctable,2,0),"")</f>
        <v/>
      </c>
      <c r="O1538" s="91" t="str">
        <f t="shared" ref="O1538:O1601" si="172">IFERROR(VLOOKUP(M1538,Ctable,3,0),"")</f>
        <v/>
      </c>
      <c r="P1538" s="91" t="str">
        <f t="shared" ref="P1538:P1601" si="173">IFERROR(VLOOKUP(M1538,Ctable,6,0),"")</f>
        <v/>
      </c>
      <c r="Q1538" s="91" t="str">
        <f t="shared" ref="Q1538:Q1601" si="174">IFERROR(VLOOKUP(M1538,Ctable,7,0),"")</f>
        <v/>
      </c>
      <c r="R1538" s="7" t="str">
        <f t="shared" ref="R1538:R1601" si="175">IFERROR(VLOOKUP(M1538,Ctable,4,0),"")</f>
        <v/>
      </c>
    </row>
    <row r="1539" spans="3:18" ht="18.75" x14ac:dyDescent="0.25">
      <c r="C1539" s="22"/>
      <c r="I1539" s="125">
        <f t="shared" si="169"/>
        <v>0</v>
      </c>
      <c r="L1539" s="113">
        <f t="shared" si="170"/>
        <v>0</v>
      </c>
      <c r="N1539" s="5" t="str">
        <f t="shared" si="171"/>
        <v/>
      </c>
      <c r="O1539" s="91" t="str">
        <f t="shared" si="172"/>
        <v/>
      </c>
      <c r="P1539" s="91" t="str">
        <f t="shared" si="173"/>
        <v/>
      </c>
      <c r="Q1539" s="91" t="str">
        <f t="shared" si="174"/>
        <v/>
      </c>
      <c r="R1539" s="7" t="str">
        <f t="shared" si="175"/>
        <v/>
      </c>
    </row>
    <row r="1540" spans="3:18" ht="18.75" x14ac:dyDescent="0.25">
      <c r="C1540" s="22"/>
      <c r="I1540" s="125">
        <f t="shared" si="169"/>
        <v>0</v>
      </c>
      <c r="L1540" s="113">
        <f t="shared" si="170"/>
        <v>0</v>
      </c>
      <c r="N1540" s="5" t="str">
        <f t="shared" si="171"/>
        <v/>
      </c>
      <c r="O1540" s="91" t="str">
        <f t="shared" si="172"/>
        <v/>
      </c>
      <c r="P1540" s="91" t="str">
        <f t="shared" si="173"/>
        <v/>
      </c>
      <c r="Q1540" s="91" t="str">
        <f t="shared" si="174"/>
        <v/>
      </c>
      <c r="R1540" s="7" t="str">
        <f t="shared" si="175"/>
        <v/>
      </c>
    </row>
    <row r="1541" spans="3:18" ht="18.75" x14ac:dyDescent="0.25">
      <c r="C1541" s="22"/>
      <c r="I1541" s="125">
        <f t="shared" si="169"/>
        <v>0</v>
      </c>
      <c r="L1541" s="113">
        <f t="shared" si="170"/>
        <v>0</v>
      </c>
      <c r="N1541" s="5" t="str">
        <f t="shared" si="171"/>
        <v/>
      </c>
      <c r="O1541" s="91" t="str">
        <f t="shared" si="172"/>
        <v/>
      </c>
      <c r="P1541" s="91" t="str">
        <f t="shared" si="173"/>
        <v/>
      </c>
      <c r="Q1541" s="91" t="str">
        <f t="shared" si="174"/>
        <v/>
      </c>
      <c r="R1541" s="7" t="str">
        <f t="shared" si="175"/>
        <v/>
      </c>
    </row>
    <row r="1542" spans="3:18" ht="18.75" x14ac:dyDescent="0.25">
      <c r="C1542" s="22"/>
      <c r="I1542" s="125">
        <f t="shared" si="169"/>
        <v>0</v>
      </c>
      <c r="L1542" s="113">
        <f t="shared" si="170"/>
        <v>0</v>
      </c>
      <c r="N1542" s="5" t="str">
        <f t="shared" si="171"/>
        <v/>
      </c>
      <c r="O1542" s="91" t="str">
        <f t="shared" si="172"/>
        <v/>
      </c>
      <c r="P1542" s="91" t="str">
        <f t="shared" si="173"/>
        <v/>
      </c>
      <c r="Q1542" s="91" t="str">
        <f t="shared" si="174"/>
        <v/>
      </c>
      <c r="R1542" s="7" t="str">
        <f t="shared" si="175"/>
        <v/>
      </c>
    </row>
    <row r="1543" spans="3:18" ht="18.75" x14ac:dyDescent="0.25">
      <c r="C1543" s="22"/>
      <c r="I1543" s="125">
        <f t="shared" si="169"/>
        <v>0</v>
      </c>
      <c r="L1543" s="113">
        <f t="shared" si="170"/>
        <v>0</v>
      </c>
      <c r="N1543" s="5" t="str">
        <f t="shared" si="171"/>
        <v/>
      </c>
      <c r="O1543" s="91" t="str">
        <f t="shared" si="172"/>
        <v/>
      </c>
      <c r="P1543" s="91" t="str">
        <f t="shared" si="173"/>
        <v/>
      </c>
      <c r="Q1543" s="91" t="str">
        <f t="shared" si="174"/>
        <v/>
      </c>
      <c r="R1543" s="7" t="str">
        <f t="shared" si="175"/>
        <v/>
      </c>
    </row>
    <row r="1544" spans="3:18" ht="18.75" x14ac:dyDescent="0.25">
      <c r="C1544" s="22"/>
      <c r="I1544" s="125">
        <f t="shared" si="169"/>
        <v>0</v>
      </c>
      <c r="L1544" s="113">
        <f t="shared" si="170"/>
        <v>0</v>
      </c>
      <c r="N1544" s="5" t="str">
        <f t="shared" si="171"/>
        <v/>
      </c>
      <c r="O1544" s="91" t="str">
        <f t="shared" si="172"/>
        <v/>
      </c>
      <c r="P1544" s="91" t="str">
        <f t="shared" si="173"/>
        <v/>
      </c>
      <c r="Q1544" s="91" t="str">
        <f t="shared" si="174"/>
        <v/>
      </c>
      <c r="R1544" s="7" t="str">
        <f t="shared" si="175"/>
        <v/>
      </c>
    </row>
    <row r="1545" spans="3:18" ht="18.75" x14ac:dyDescent="0.25">
      <c r="C1545" s="22"/>
      <c r="I1545" s="125">
        <f t="shared" si="169"/>
        <v>0</v>
      </c>
      <c r="L1545" s="113">
        <f t="shared" si="170"/>
        <v>0</v>
      </c>
      <c r="N1545" s="5" t="str">
        <f t="shared" si="171"/>
        <v/>
      </c>
      <c r="O1545" s="91" t="str">
        <f t="shared" si="172"/>
        <v/>
      </c>
      <c r="P1545" s="91" t="str">
        <f t="shared" si="173"/>
        <v/>
      </c>
      <c r="Q1545" s="91" t="str">
        <f t="shared" si="174"/>
        <v/>
      </c>
      <c r="R1545" s="7" t="str">
        <f t="shared" si="175"/>
        <v/>
      </c>
    </row>
    <row r="1546" spans="3:18" ht="18.75" x14ac:dyDescent="0.25">
      <c r="C1546" s="22"/>
      <c r="I1546" s="125">
        <f t="shared" si="169"/>
        <v>0</v>
      </c>
      <c r="L1546" s="113">
        <f t="shared" si="170"/>
        <v>0</v>
      </c>
      <c r="N1546" s="5" t="str">
        <f t="shared" si="171"/>
        <v/>
      </c>
      <c r="O1546" s="91" t="str">
        <f t="shared" si="172"/>
        <v/>
      </c>
      <c r="P1546" s="91" t="str">
        <f t="shared" si="173"/>
        <v/>
      </c>
      <c r="Q1546" s="91" t="str">
        <f t="shared" si="174"/>
        <v/>
      </c>
      <c r="R1546" s="7" t="str">
        <f t="shared" si="175"/>
        <v/>
      </c>
    </row>
    <row r="1547" spans="3:18" ht="18.75" x14ac:dyDescent="0.25">
      <c r="C1547" s="22"/>
      <c r="I1547" s="125">
        <f t="shared" si="169"/>
        <v>0</v>
      </c>
      <c r="L1547" s="113">
        <f t="shared" si="170"/>
        <v>0</v>
      </c>
      <c r="N1547" s="5" t="str">
        <f t="shared" si="171"/>
        <v/>
      </c>
      <c r="O1547" s="91" t="str">
        <f t="shared" si="172"/>
        <v/>
      </c>
      <c r="P1547" s="91" t="str">
        <f t="shared" si="173"/>
        <v/>
      </c>
      <c r="Q1547" s="91" t="str">
        <f t="shared" si="174"/>
        <v/>
      </c>
      <c r="R1547" s="7" t="str">
        <f t="shared" si="175"/>
        <v/>
      </c>
    </row>
    <row r="1548" spans="3:18" ht="18.75" x14ac:dyDescent="0.25">
      <c r="C1548" s="22"/>
      <c r="I1548" s="125">
        <f t="shared" si="169"/>
        <v>0</v>
      </c>
      <c r="L1548" s="113">
        <f t="shared" si="170"/>
        <v>0</v>
      </c>
      <c r="N1548" s="5" t="str">
        <f t="shared" si="171"/>
        <v/>
      </c>
      <c r="O1548" s="91" t="str">
        <f t="shared" si="172"/>
        <v/>
      </c>
      <c r="P1548" s="91" t="str">
        <f t="shared" si="173"/>
        <v/>
      </c>
      <c r="Q1548" s="91" t="str">
        <f t="shared" si="174"/>
        <v/>
      </c>
      <c r="R1548" s="7" t="str">
        <f t="shared" si="175"/>
        <v/>
      </c>
    </row>
    <row r="1549" spans="3:18" ht="18.75" x14ac:dyDescent="0.25">
      <c r="C1549" s="22"/>
      <c r="I1549" s="125">
        <f t="shared" si="169"/>
        <v>0</v>
      </c>
      <c r="L1549" s="113">
        <f t="shared" si="170"/>
        <v>0</v>
      </c>
      <c r="N1549" s="5" t="str">
        <f t="shared" si="171"/>
        <v/>
      </c>
      <c r="O1549" s="91" t="str">
        <f t="shared" si="172"/>
        <v/>
      </c>
      <c r="P1549" s="91" t="str">
        <f t="shared" si="173"/>
        <v/>
      </c>
      <c r="Q1549" s="91" t="str">
        <f t="shared" si="174"/>
        <v/>
      </c>
      <c r="R1549" s="7" t="str">
        <f t="shared" si="175"/>
        <v/>
      </c>
    </row>
    <row r="1550" spans="3:18" ht="18.75" x14ac:dyDescent="0.25">
      <c r="C1550" s="22"/>
      <c r="I1550" s="125">
        <f t="shared" si="169"/>
        <v>0</v>
      </c>
      <c r="L1550" s="113">
        <f t="shared" si="170"/>
        <v>0</v>
      </c>
      <c r="N1550" s="5" t="str">
        <f t="shared" si="171"/>
        <v/>
      </c>
      <c r="O1550" s="91" t="str">
        <f t="shared" si="172"/>
        <v/>
      </c>
      <c r="P1550" s="91" t="str">
        <f t="shared" si="173"/>
        <v/>
      </c>
      <c r="Q1550" s="91" t="str">
        <f t="shared" si="174"/>
        <v/>
      </c>
      <c r="R1550" s="7" t="str">
        <f t="shared" si="175"/>
        <v/>
      </c>
    </row>
    <row r="1551" spans="3:18" ht="18.75" x14ac:dyDescent="0.25">
      <c r="C1551" s="22"/>
      <c r="I1551" s="125">
        <f t="shared" si="169"/>
        <v>0</v>
      </c>
      <c r="L1551" s="113">
        <f t="shared" si="170"/>
        <v>0</v>
      </c>
      <c r="N1551" s="5" t="str">
        <f t="shared" si="171"/>
        <v/>
      </c>
      <c r="O1551" s="91" t="str">
        <f t="shared" si="172"/>
        <v/>
      </c>
      <c r="P1551" s="91" t="str">
        <f t="shared" si="173"/>
        <v/>
      </c>
      <c r="Q1551" s="91" t="str">
        <f t="shared" si="174"/>
        <v/>
      </c>
      <c r="R1551" s="7" t="str">
        <f t="shared" si="175"/>
        <v/>
      </c>
    </row>
    <row r="1552" spans="3:18" ht="18.75" x14ac:dyDescent="0.25">
      <c r="C1552" s="22"/>
      <c r="I1552" s="125">
        <f t="shared" si="169"/>
        <v>0</v>
      </c>
      <c r="L1552" s="113">
        <f t="shared" si="170"/>
        <v>0</v>
      </c>
      <c r="N1552" s="5" t="str">
        <f t="shared" si="171"/>
        <v/>
      </c>
      <c r="O1552" s="91" t="str">
        <f t="shared" si="172"/>
        <v/>
      </c>
      <c r="P1552" s="91" t="str">
        <f t="shared" si="173"/>
        <v/>
      </c>
      <c r="Q1552" s="91" t="str">
        <f t="shared" si="174"/>
        <v/>
      </c>
      <c r="R1552" s="7" t="str">
        <f t="shared" si="175"/>
        <v/>
      </c>
    </row>
    <row r="1553" spans="3:18" ht="18.75" x14ac:dyDescent="0.25">
      <c r="C1553" s="22"/>
      <c r="I1553" s="125">
        <f t="shared" si="169"/>
        <v>0</v>
      </c>
      <c r="L1553" s="113">
        <f t="shared" si="170"/>
        <v>0</v>
      </c>
      <c r="N1553" s="5" t="str">
        <f t="shared" si="171"/>
        <v/>
      </c>
      <c r="O1553" s="91" t="str">
        <f t="shared" si="172"/>
        <v/>
      </c>
      <c r="P1553" s="91" t="str">
        <f t="shared" si="173"/>
        <v/>
      </c>
      <c r="Q1553" s="91" t="str">
        <f t="shared" si="174"/>
        <v/>
      </c>
      <c r="R1553" s="7" t="str">
        <f t="shared" si="175"/>
        <v/>
      </c>
    </row>
    <row r="1554" spans="3:18" ht="18.75" x14ac:dyDescent="0.25">
      <c r="C1554" s="22"/>
      <c r="I1554" s="125">
        <f t="shared" si="169"/>
        <v>0</v>
      </c>
      <c r="L1554" s="113">
        <f t="shared" si="170"/>
        <v>0</v>
      </c>
      <c r="N1554" s="5" t="str">
        <f t="shared" si="171"/>
        <v/>
      </c>
      <c r="O1554" s="91" t="str">
        <f t="shared" si="172"/>
        <v/>
      </c>
      <c r="P1554" s="91" t="str">
        <f t="shared" si="173"/>
        <v/>
      </c>
      <c r="Q1554" s="91" t="str">
        <f t="shared" si="174"/>
        <v/>
      </c>
      <c r="R1554" s="7" t="str">
        <f t="shared" si="175"/>
        <v/>
      </c>
    </row>
    <row r="1555" spans="3:18" ht="18.75" x14ac:dyDescent="0.25">
      <c r="C1555" s="22"/>
      <c r="I1555" s="125">
        <f t="shared" si="169"/>
        <v>0</v>
      </c>
      <c r="L1555" s="113">
        <f t="shared" si="170"/>
        <v>0</v>
      </c>
      <c r="N1555" s="5" t="str">
        <f t="shared" si="171"/>
        <v/>
      </c>
      <c r="O1555" s="91" t="str">
        <f t="shared" si="172"/>
        <v/>
      </c>
      <c r="P1555" s="91" t="str">
        <f t="shared" si="173"/>
        <v/>
      </c>
      <c r="Q1555" s="91" t="str">
        <f t="shared" si="174"/>
        <v/>
      </c>
      <c r="R1555" s="7" t="str">
        <f t="shared" si="175"/>
        <v/>
      </c>
    </row>
    <row r="1556" spans="3:18" ht="18.75" x14ac:dyDescent="0.25">
      <c r="C1556" s="22"/>
      <c r="I1556" s="125">
        <f t="shared" si="169"/>
        <v>0</v>
      </c>
      <c r="L1556" s="113">
        <f t="shared" si="170"/>
        <v>0</v>
      </c>
      <c r="N1556" s="5" t="str">
        <f t="shared" si="171"/>
        <v/>
      </c>
      <c r="O1556" s="91" t="str">
        <f t="shared" si="172"/>
        <v/>
      </c>
      <c r="P1556" s="91" t="str">
        <f t="shared" si="173"/>
        <v/>
      </c>
      <c r="Q1556" s="91" t="str">
        <f t="shared" si="174"/>
        <v/>
      </c>
      <c r="R1556" s="7" t="str">
        <f t="shared" si="175"/>
        <v/>
      </c>
    </row>
    <row r="1557" spans="3:18" ht="18.75" x14ac:dyDescent="0.25">
      <c r="C1557" s="22"/>
      <c r="I1557" s="125">
        <f t="shared" si="169"/>
        <v>0</v>
      </c>
      <c r="L1557" s="113">
        <f t="shared" si="170"/>
        <v>0</v>
      </c>
      <c r="N1557" s="5" t="str">
        <f t="shared" si="171"/>
        <v/>
      </c>
      <c r="O1557" s="91" t="str">
        <f t="shared" si="172"/>
        <v/>
      </c>
      <c r="P1557" s="91" t="str">
        <f t="shared" si="173"/>
        <v/>
      </c>
      <c r="Q1557" s="91" t="str">
        <f t="shared" si="174"/>
        <v/>
      </c>
      <c r="R1557" s="7" t="str">
        <f t="shared" si="175"/>
        <v/>
      </c>
    </row>
    <row r="1558" spans="3:18" ht="18.75" x14ac:dyDescent="0.25">
      <c r="C1558" s="22"/>
      <c r="I1558" s="125">
        <f t="shared" si="169"/>
        <v>0</v>
      </c>
      <c r="L1558" s="113">
        <f t="shared" si="170"/>
        <v>0</v>
      </c>
      <c r="N1558" s="5" t="str">
        <f t="shared" si="171"/>
        <v/>
      </c>
      <c r="O1558" s="91" t="str">
        <f t="shared" si="172"/>
        <v/>
      </c>
      <c r="P1558" s="91" t="str">
        <f t="shared" si="173"/>
        <v/>
      </c>
      <c r="Q1558" s="91" t="str">
        <f t="shared" si="174"/>
        <v/>
      </c>
      <c r="R1558" s="7" t="str">
        <f t="shared" si="175"/>
        <v/>
      </c>
    </row>
    <row r="1559" spans="3:18" ht="18.75" x14ac:dyDescent="0.25">
      <c r="C1559" s="22"/>
      <c r="I1559" s="125">
        <f t="shared" si="169"/>
        <v>0</v>
      </c>
      <c r="L1559" s="113">
        <f t="shared" si="170"/>
        <v>0</v>
      </c>
      <c r="N1559" s="5" t="str">
        <f t="shared" si="171"/>
        <v/>
      </c>
      <c r="O1559" s="91" t="str">
        <f t="shared" si="172"/>
        <v/>
      </c>
      <c r="P1559" s="91" t="str">
        <f t="shared" si="173"/>
        <v/>
      </c>
      <c r="Q1559" s="91" t="str">
        <f t="shared" si="174"/>
        <v/>
      </c>
      <c r="R1559" s="7" t="str">
        <f t="shared" si="175"/>
        <v/>
      </c>
    </row>
    <row r="1560" spans="3:18" ht="18.75" x14ac:dyDescent="0.25">
      <c r="C1560" s="22"/>
      <c r="I1560" s="125">
        <f t="shared" si="169"/>
        <v>0</v>
      </c>
      <c r="L1560" s="113">
        <f t="shared" si="170"/>
        <v>0</v>
      </c>
      <c r="N1560" s="5" t="str">
        <f t="shared" si="171"/>
        <v/>
      </c>
      <c r="O1560" s="91" t="str">
        <f t="shared" si="172"/>
        <v/>
      </c>
      <c r="P1560" s="91" t="str">
        <f t="shared" si="173"/>
        <v/>
      </c>
      <c r="Q1560" s="91" t="str">
        <f t="shared" si="174"/>
        <v/>
      </c>
      <c r="R1560" s="7" t="str">
        <f t="shared" si="175"/>
        <v/>
      </c>
    </row>
    <row r="1561" spans="3:18" ht="18.75" x14ac:dyDescent="0.25">
      <c r="C1561" s="22"/>
      <c r="I1561" s="125">
        <f t="shared" si="169"/>
        <v>0</v>
      </c>
      <c r="L1561" s="113">
        <f t="shared" si="170"/>
        <v>0</v>
      </c>
      <c r="N1561" s="5" t="str">
        <f t="shared" si="171"/>
        <v/>
      </c>
      <c r="O1561" s="91" t="str">
        <f t="shared" si="172"/>
        <v/>
      </c>
      <c r="P1561" s="91" t="str">
        <f t="shared" si="173"/>
        <v/>
      </c>
      <c r="Q1561" s="91" t="str">
        <f t="shared" si="174"/>
        <v/>
      </c>
      <c r="R1561" s="7" t="str">
        <f t="shared" si="175"/>
        <v/>
      </c>
    </row>
    <row r="1562" spans="3:18" ht="18.75" x14ac:dyDescent="0.25">
      <c r="C1562" s="22"/>
      <c r="I1562" s="125">
        <f t="shared" si="169"/>
        <v>0</v>
      </c>
      <c r="L1562" s="113">
        <f t="shared" si="170"/>
        <v>0</v>
      </c>
      <c r="N1562" s="5" t="str">
        <f t="shared" si="171"/>
        <v/>
      </c>
      <c r="O1562" s="91" t="str">
        <f t="shared" si="172"/>
        <v/>
      </c>
      <c r="P1562" s="91" t="str">
        <f t="shared" si="173"/>
        <v/>
      </c>
      <c r="Q1562" s="91" t="str">
        <f t="shared" si="174"/>
        <v/>
      </c>
      <c r="R1562" s="7" t="str">
        <f t="shared" si="175"/>
        <v/>
      </c>
    </row>
    <row r="1563" spans="3:18" ht="18.75" x14ac:dyDescent="0.25">
      <c r="C1563" s="22"/>
      <c r="I1563" s="125">
        <f t="shared" si="169"/>
        <v>0</v>
      </c>
      <c r="L1563" s="113">
        <f t="shared" si="170"/>
        <v>0</v>
      </c>
      <c r="N1563" s="5" t="str">
        <f t="shared" si="171"/>
        <v/>
      </c>
      <c r="O1563" s="91" t="str">
        <f t="shared" si="172"/>
        <v/>
      </c>
      <c r="P1563" s="91" t="str">
        <f t="shared" si="173"/>
        <v/>
      </c>
      <c r="Q1563" s="91" t="str">
        <f t="shared" si="174"/>
        <v/>
      </c>
      <c r="R1563" s="7" t="str">
        <f t="shared" si="175"/>
        <v/>
      </c>
    </row>
    <row r="1564" spans="3:18" ht="18.75" x14ac:dyDescent="0.25">
      <c r="C1564" s="22"/>
      <c r="I1564" s="125">
        <f t="shared" si="169"/>
        <v>0</v>
      </c>
      <c r="L1564" s="113">
        <f t="shared" si="170"/>
        <v>0</v>
      </c>
      <c r="N1564" s="5" t="str">
        <f t="shared" si="171"/>
        <v/>
      </c>
      <c r="O1564" s="91" t="str">
        <f t="shared" si="172"/>
        <v/>
      </c>
      <c r="P1564" s="91" t="str">
        <f t="shared" si="173"/>
        <v/>
      </c>
      <c r="Q1564" s="91" t="str">
        <f t="shared" si="174"/>
        <v/>
      </c>
      <c r="R1564" s="7" t="str">
        <f t="shared" si="175"/>
        <v/>
      </c>
    </row>
    <row r="1565" spans="3:18" ht="18.75" x14ac:dyDescent="0.25">
      <c r="C1565" s="22"/>
      <c r="I1565" s="125">
        <f t="shared" si="169"/>
        <v>0</v>
      </c>
      <c r="L1565" s="113">
        <f t="shared" si="170"/>
        <v>0</v>
      </c>
      <c r="N1565" s="5" t="str">
        <f t="shared" si="171"/>
        <v/>
      </c>
      <c r="O1565" s="91" t="str">
        <f t="shared" si="172"/>
        <v/>
      </c>
      <c r="P1565" s="91" t="str">
        <f t="shared" si="173"/>
        <v/>
      </c>
      <c r="Q1565" s="91" t="str">
        <f t="shared" si="174"/>
        <v/>
      </c>
      <c r="R1565" s="7" t="str">
        <f t="shared" si="175"/>
        <v/>
      </c>
    </row>
    <row r="1566" spans="3:18" ht="18.75" x14ac:dyDescent="0.25">
      <c r="C1566" s="22"/>
      <c r="I1566" s="125">
        <f t="shared" si="169"/>
        <v>0</v>
      </c>
      <c r="L1566" s="113">
        <f t="shared" si="170"/>
        <v>0</v>
      </c>
      <c r="N1566" s="5" t="str">
        <f t="shared" si="171"/>
        <v/>
      </c>
      <c r="O1566" s="91" t="str">
        <f t="shared" si="172"/>
        <v/>
      </c>
      <c r="P1566" s="91" t="str">
        <f t="shared" si="173"/>
        <v/>
      </c>
      <c r="Q1566" s="91" t="str">
        <f t="shared" si="174"/>
        <v/>
      </c>
      <c r="R1566" s="7" t="str">
        <f t="shared" si="175"/>
        <v/>
      </c>
    </row>
    <row r="1567" spans="3:18" ht="18.75" x14ac:dyDescent="0.25">
      <c r="C1567" s="22"/>
      <c r="I1567" s="125">
        <f t="shared" si="169"/>
        <v>0</v>
      </c>
      <c r="L1567" s="113">
        <f t="shared" si="170"/>
        <v>0</v>
      </c>
      <c r="N1567" s="5" t="str">
        <f t="shared" si="171"/>
        <v/>
      </c>
      <c r="O1567" s="91" t="str">
        <f t="shared" si="172"/>
        <v/>
      </c>
      <c r="P1567" s="91" t="str">
        <f t="shared" si="173"/>
        <v/>
      </c>
      <c r="Q1567" s="91" t="str">
        <f t="shared" si="174"/>
        <v/>
      </c>
      <c r="R1567" s="7" t="str">
        <f t="shared" si="175"/>
        <v/>
      </c>
    </row>
    <row r="1568" spans="3:18" ht="18.75" x14ac:dyDescent="0.25">
      <c r="C1568" s="22"/>
      <c r="I1568" s="125">
        <f t="shared" si="169"/>
        <v>0</v>
      </c>
      <c r="L1568" s="113">
        <f t="shared" si="170"/>
        <v>0</v>
      </c>
      <c r="N1568" s="5" t="str">
        <f t="shared" si="171"/>
        <v/>
      </c>
      <c r="O1568" s="91" t="str">
        <f t="shared" si="172"/>
        <v/>
      </c>
      <c r="P1568" s="91" t="str">
        <f t="shared" si="173"/>
        <v/>
      </c>
      <c r="Q1568" s="91" t="str">
        <f t="shared" si="174"/>
        <v/>
      </c>
      <c r="R1568" s="7" t="str">
        <f t="shared" si="175"/>
        <v/>
      </c>
    </row>
    <row r="1569" spans="3:18" ht="18.75" x14ac:dyDescent="0.25">
      <c r="C1569" s="22"/>
      <c r="I1569" s="125">
        <f t="shared" si="169"/>
        <v>0</v>
      </c>
      <c r="L1569" s="113">
        <f t="shared" si="170"/>
        <v>0</v>
      </c>
      <c r="N1569" s="5" t="str">
        <f t="shared" si="171"/>
        <v/>
      </c>
      <c r="O1569" s="91" t="str">
        <f t="shared" si="172"/>
        <v/>
      </c>
      <c r="P1569" s="91" t="str">
        <f t="shared" si="173"/>
        <v/>
      </c>
      <c r="Q1569" s="91" t="str">
        <f t="shared" si="174"/>
        <v/>
      </c>
      <c r="R1569" s="7" t="str">
        <f t="shared" si="175"/>
        <v/>
      </c>
    </row>
    <row r="1570" spans="3:18" ht="18.75" x14ac:dyDescent="0.25">
      <c r="C1570" s="22"/>
      <c r="I1570" s="125">
        <f t="shared" si="169"/>
        <v>0</v>
      </c>
      <c r="L1570" s="113">
        <f t="shared" si="170"/>
        <v>0</v>
      </c>
      <c r="N1570" s="5" t="str">
        <f t="shared" si="171"/>
        <v/>
      </c>
      <c r="O1570" s="91" t="str">
        <f t="shared" si="172"/>
        <v/>
      </c>
      <c r="P1570" s="91" t="str">
        <f t="shared" si="173"/>
        <v/>
      </c>
      <c r="Q1570" s="91" t="str">
        <f t="shared" si="174"/>
        <v/>
      </c>
      <c r="R1570" s="7" t="str">
        <f t="shared" si="175"/>
        <v/>
      </c>
    </row>
    <row r="1571" spans="3:18" ht="18.75" x14ac:dyDescent="0.25">
      <c r="C1571" s="22"/>
      <c r="I1571" s="125">
        <f t="shared" si="169"/>
        <v>0</v>
      </c>
      <c r="L1571" s="113">
        <f t="shared" si="170"/>
        <v>0</v>
      </c>
      <c r="N1571" s="5" t="str">
        <f t="shared" si="171"/>
        <v/>
      </c>
      <c r="O1571" s="91" t="str">
        <f t="shared" si="172"/>
        <v/>
      </c>
      <c r="P1571" s="91" t="str">
        <f t="shared" si="173"/>
        <v/>
      </c>
      <c r="Q1571" s="91" t="str">
        <f t="shared" si="174"/>
        <v/>
      </c>
      <c r="R1571" s="7" t="str">
        <f t="shared" si="175"/>
        <v/>
      </c>
    </row>
    <row r="1572" spans="3:18" ht="18.75" x14ac:dyDescent="0.25">
      <c r="C1572" s="22"/>
      <c r="I1572" s="125">
        <f t="shared" si="169"/>
        <v>0</v>
      </c>
      <c r="L1572" s="113">
        <f t="shared" si="170"/>
        <v>0</v>
      </c>
      <c r="N1572" s="5" t="str">
        <f t="shared" si="171"/>
        <v/>
      </c>
      <c r="O1572" s="91" t="str">
        <f t="shared" si="172"/>
        <v/>
      </c>
      <c r="P1572" s="91" t="str">
        <f t="shared" si="173"/>
        <v/>
      </c>
      <c r="Q1572" s="91" t="str">
        <f t="shared" si="174"/>
        <v/>
      </c>
      <c r="R1572" s="7" t="str">
        <f t="shared" si="175"/>
        <v/>
      </c>
    </row>
    <row r="1573" spans="3:18" ht="18.75" x14ac:dyDescent="0.25">
      <c r="C1573" s="22"/>
      <c r="I1573" s="125">
        <f t="shared" si="169"/>
        <v>0</v>
      </c>
      <c r="L1573" s="113">
        <f t="shared" si="170"/>
        <v>0</v>
      </c>
      <c r="N1573" s="5" t="str">
        <f t="shared" si="171"/>
        <v/>
      </c>
      <c r="O1573" s="91" t="str">
        <f t="shared" si="172"/>
        <v/>
      </c>
      <c r="P1573" s="91" t="str">
        <f t="shared" si="173"/>
        <v/>
      </c>
      <c r="Q1573" s="91" t="str">
        <f t="shared" si="174"/>
        <v/>
      </c>
      <c r="R1573" s="7" t="str">
        <f t="shared" si="175"/>
        <v/>
      </c>
    </row>
    <row r="1574" spans="3:18" ht="18.75" x14ac:dyDescent="0.25">
      <c r="C1574" s="22"/>
      <c r="I1574" s="125">
        <f t="shared" si="169"/>
        <v>0</v>
      </c>
      <c r="L1574" s="113">
        <f t="shared" si="170"/>
        <v>0</v>
      </c>
      <c r="N1574" s="5" t="str">
        <f t="shared" si="171"/>
        <v/>
      </c>
      <c r="O1574" s="91" t="str">
        <f t="shared" si="172"/>
        <v/>
      </c>
      <c r="P1574" s="91" t="str">
        <f t="shared" si="173"/>
        <v/>
      </c>
      <c r="Q1574" s="91" t="str">
        <f t="shared" si="174"/>
        <v/>
      </c>
      <c r="R1574" s="7" t="str">
        <f t="shared" si="175"/>
        <v/>
      </c>
    </row>
    <row r="1575" spans="3:18" ht="18.75" x14ac:dyDescent="0.25">
      <c r="C1575" s="22"/>
      <c r="I1575" s="125">
        <f t="shared" si="169"/>
        <v>0</v>
      </c>
      <c r="L1575" s="113">
        <f t="shared" si="170"/>
        <v>0</v>
      </c>
      <c r="N1575" s="5" t="str">
        <f t="shared" si="171"/>
        <v/>
      </c>
      <c r="O1575" s="91" t="str">
        <f t="shared" si="172"/>
        <v/>
      </c>
      <c r="P1575" s="91" t="str">
        <f t="shared" si="173"/>
        <v/>
      </c>
      <c r="Q1575" s="91" t="str">
        <f t="shared" si="174"/>
        <v/>
      </c>
      <c r="R1575" s="7" t="str">
        <f t="shared" si="175"/>
        <v/>
      </c>
    </row>
    <row r="1576" spans="3:18" ht="18.75" x14ac:dyDescent="0.25">
      <c r="C1576" s="22"/>
      <c r="I1576" s="125">
        <f t="shared" ref="I1576:I1639" si="176">IFERROR((G1576*F1576)-H1576,"")</f>
        <v>0</v>
      </c>
      <c r="L1576" s="113">
        <f t="shared" si="170"/>
        <v>0</v>
      </c>
      <c r="N1576" s="5" t="str">
        <f t="shared" si="171"/>
        <v/>
      </c>
      <c r="O1576" s="91" t="str">
        <f t="shared" si="172"/>
        <v/>
      </c>
      <c r="P1576" s="91" t="str">
        <f t="shared" si="173"/>
        <v/>
      </c>
      <c r="Q1576" s="91" t="str">
        <f t="shared" si="174"/>
        <v/>
      </c>
      <c r="R1576" s="7" t="str">
        <f t="shared" si="175"/>
        <v/>
      </c>
    </row>
    <row r="1577" spans="3:18" ht="18.75" x14ac:dyDescent="0.25">
      <c r="C1577" s="22"/>
      <c r="I1577" s="125">
        <f t="shared" si="176"/>
        <v>0</v>
      </c>
      <c r="L1577" s="113">
        <f t="shared" ref="L1577:L1640" si="177">J1577-K1577-H1577</f>
        <v>0</v>
      </c>
      <c r="N1577" s="5" t="str">
        <f t="shared" si="171"/>
        <v/>
      </c>
      <c r="O1577" s="91" t="str">
        <f t="shared" si="172"/>
        <v/>
      </c>
      <c r="P1577" s="91" t="str">
        <f t="shared" si="173"/>
        <v/>
      </c>
      <c r="Q1577" s="91" t="str">
        <f t="shared" si="174"/>
        <v/>
      </c>
      <c r="R1577" s="7" t="str">
        <f t="shared" si="175"/>
        <v/>
      </c>
    </row>
    <row r="1578" spans="3:18" ht="18.75" x14ac:dyDescent="0.25">
      <c r="C1578" s="22"/>
      <c r="I1578" s="125">
        <f t="shared" si="176"/>
        <v>0</v>
      </c>
      <c r="L1578" s="113">
        <f t="shared" si="177"/>
        <v>0</v>
      </c>
      <c r="N1578" s="5" t="str">
        <f t="shared" si="171"/>
        <v/>
      </c>
      <c r="O1578" s="91" t="str">
        <f t="shared" si="172"/>
        <v/>
      </c>
      <c r="P1578" s="91" t="str">
        <f t="shared" si="173"/>
        <v/>
      </c>
      <c r="Q1578" s="91" t="str">
        <f t="shared" si="174"/>
        <v/>
      </c>
      <c r="R1578" s="7" t="str">
        <f t="shared" si="175"/>
        <v/>
      </c>
    </row>
    <row r="1579" spans="3:18" ht="18.75" x14ac:dyDescent="0.25">
      <c r="C1579" s="22"/>
      <c r="I1579" s="125">
        <f t="shared" si="176"/>
        <v>0</v>
      </c>
      <c r="L1579" s="113">
        <f t="shared" si="177"/>
        <v>0</v>
      </c>
      <c r="N1579" s="5" t="str">
        <f t="shared" si="171"/>
        <v/>
      </c>
      <c r="O1579" s="91" t="str">
        <f t="shared" si="172"/>
        <v/>
      </c>
      <c r="P1579" s="91" t="str">
        <f t="shared" si="173"/>
        <v/>
      </c>
      <c r="Q1579" s="91" t="str">
        <f t="shared" si="174"/>
        <v/>
      </c>
      <c r="R1579" s="7" t="str">
        <f t="shared" si="175"/>
        <v/>
      </c>
    </row>
    <row r="1580" spans="3:18" ht="18.75" x14ac:dyDescent="0.25">
      <c r="C1580" s="22"/>
      <c r="I1580" s="125">
        <f t="shared" si="176"/>
        <v>0</v>
      </c>
      <c r="L1580" s="113">
        <f t="shared" si="177"/>
        <v>0</v>
      </c>
      <c r="N1580" s="5" t="str">
        <f t="shared" si="171"/>
        <v/>
      </c>
      <c r="O1580" s="91" t="str">
        <f t="shared" si="172"/>
        <v/>
      </c>
      <c r="P1580" s="91" t="str">
        <f t="shared" si="173"/>
        <v/>
      </c>
      <c r="Q1580" s="91" t="str">
        <f t="shared" si="174"/>
        <v/>
      </c>
      <c r="R1580" s="7" t="str">
        <f t="shared" si="175"/>
        <v/>
      </c>
    </row>
    <row r="1581" spans="3:18" ht="18.75" x14ac:dyDescent="0.25">
      <c r="C1581" s="22"/>
      <c r="I1581" s="125">
        <f t="shared" si="176"/>
        <v>0</v>
      </c>
      <c r="L1581" s="113">
        <f t="shared" si="177"/>
        <v>0</v>
      </c>
      <c r="N1581" s="5" t="str">
        <f t="shared" si="171"/>
        <v/>
      </c>
      <c r="O1581" s="91" t="str">
        <f t="shared" si="172"/>
        <v/>
      </c>
      <c r="P1581" s="91" t="str">
        <f t="shared" si="173"/>
        <v/>
      </c>
      <c r="Q1581" s="91" t="str">
        <f t="shared" si="174"/>
        <v/>
      </c>
      <c r="R1581" s="7" t="str">
        <f t="shared" si="175"/>
        <v/>
      </c>
    </row>
    <row r="1582" spans="3:18" ht="18.75" x14ac:dyDescent="0.25">
      <c r="C1582" s="22"/>
      <c r="I1582" s="125">
        <f t="shared" si="176"/>
        <v>0</v>
      </c>
      <c r="L1582" s="113">
        <f t="shared" si="177"/>
        <v>0</v>
      </c>
      <c r="N1582" s="5" t="str">
        <f t="shared" si="171"/>
        <v/>
      </c>
      <c r="O1582" s="91" t="str">
        <f t="shared" si="172"/>
        <v/>
      </c>
      <c r="P1582" s="91" t="str">
        <f t="shared" si="173"/>
        <v/>
      </c>
      <c r="Q1582" s="91" t="str">
        <f t="shared" si="174"/>
        <v/>
      </c>
      <c r="R1582" s="7" t="str">
        <f t="shared" si="175"/>
        <v/>
      </c>
    </row>
    <row r="1583" spans="3:18" ht="18.75" x14ac:dyDescent="0.25">
      <c r="C1583" s="22"/>
      <c r="I1583" s="125">
        <f t="shared" si="176"/>
        <v>0</v>
      </c>
      <c r="L1583" s="113">
        <f t="shared" si="177"/>
        <v>0</v>
      </c>
      <c r="N1583" s="5" t="str">
        <f t="shared" si="171"/>
        <v/>
      </c>
      <c r="O1583" s="91" t="str">
        <f t="shared" si="172"/>
        <v/>
      </c>
      <c r="P1583" s="91" t="str">
        <f t="shared" si="173"/>
        <v/>
      </c>
      <c r="Q1583" s="91" t="str">
        <f t="shared" si="174"/>
        <v/>
      </c>
      <c r="R1583" s="7" t="str">
        <f t="shared" si="175"/>
        <v/>
      </c>
    </row>
    <row r="1584" spans="3:18" ht="18.75" x14ac:dyDescent="0.25">
      <c r="C1584" s="22"/>
      <c r="I1584" s="125">
        <f t="shared" si="176"/>
        <v>0</v>
      </c>
      <c r="L1584" s="113">
        <f t="shared" si="177"/>
        <v>0</v>
      </c>
      <c r="N1584" s="5" t="str">
        <f t="shared" si="171"/>
        <v/>
      </c>
      <c r="O1584" s="91" t="str">
        <f t="shared" si="172"/>
        <v/>
      </c>
      <c r="P1584" s="91" t="str">
        <f t="shared" si="173"/>
        <v/>
      </c>
      <c r="Q1584" s="91" t="str">
        <f t="shared" si="174"/>
        <v/>
      </c>
      <c r="R1584" s="7" t="str">
        <f t="shared" si="175"/>
        <v/>
      </c>
    </row>
    <row r="1585" spans="3:18" ht="18.75" x14ac:dyDescent="0.25">
      <c r="C1585" s="22"/>
      <c r="I1585" s="125">
        <f t="shared" si="176"/>
        <v>0</v>
      </c>
      <c r="L1585" s="113">
        <f t="shared" si="177"/>
        <v>0</v>
      </c>
      <c r="N1585" s="5" t="str">
        <f t="shared" si="171"/>
        <v/>
      </c>
      <c r="O1585" s="91" t="str">
        <f t="shared" si="172"/>
        <v/>
      </c>
      <c r="P1585" s="91" t="str">
        <f t="shared" si="173"/>
        <v/>
      </c>
      <c r="Q1585" s="91" t="str">
        <f t="shared" si="174"/>
        <v/>
      </c>
      <c r="R1585" s="7" t="str">
        <f t="shared" si="175"/>
        <v/>
      </c>
    </row>
    <row r="1586" spans="3:18" ht="18.75" x14ac:dyDescent="0.25">
      <c r="C1586" s="22"/>
      <c r="I1586" s="125">
        <f t="shared" si="176"/>
        <v>0</v>
      </c>
      <c r="L1586" s="113">
        <f t="shared" si="177"/>
        <v>0</v>
      </c>
      <c r="N1586" s="5" t="str">
        <f t="shared" si="171"/>
        <v/>
      </c>
      <c r="O1586" s="91" t="str">
        <f t="shared" si="172"/>
        <v/>
      </c>
      <c r="P1586" s="91" t="str">
        <f t="shared" si="173"/>
        <v/>
      </c>
      <c r="Q1586" s="91" t="str">
        <f t="shared" si="174"/>
        <v/>
      </c>
      <c r="R1586" s="7" t="str">
        <f t="shared" si="175"/>
        <v/>
      </c>
    </row>
    <row r="1587" spans="3:18" ht="18.75" x14ac:dyDescent="0.25">
      <c r="C1587" s="22"/>
      <c r="I1587" s="125">
        <f t="shared" si="176"/>
        <v>0</v>
      </c>
      <c r="L1587" s="113">
        <f t="shared" si="177"/>
        <v>0</v>
      </c>
      <c r="N1587" s="5" t="str">
        <f t="shared" si="171"/>
        <v/>
      </c>
      <c r="O1587" s="91" t="str">
        <f t="shared" si="172"/>
        <v/>
      </c>
      <c r="P1587" s="91" t="str">
        <f t="shared" si="173"/>
        <v/>
      </c>
      <c r="Q1587" s="91" t="str">
        <f t="shared" si="174"/>
        <v/>
      </c>
      <c r="R1587" s="7" t="str">
        <f t="shared" si="175"/>
        <v/>
      </c>
    </row>
    <row r="1588" spans="3:18" ht="18.75" x14ac:dyDescent="0.25">
      <c r="C1588" s="22"/>
      <c r="I1588" s="125">
        <f t="shared" si="176"/>
        <v>0</v>
      </c>
      <c r="L1588" s="113">
        <f t="shared" si="177"/>
        <v>0</v>
      </c>
      <c r="N1588" s="5" t="str">
        <f t="shared" si="171"/>
        <v/>
      </c>
      <c r="O1588" s="91" t="str">
        <f t="shared" si="172"/>
        <v/>
      </c>
      <c r="P1588" s="91" t="str">
        <f t="shared" si="173"/>
        <v/>
      </c>
      <c r="Q1588" s="91" t="str">
        <f t="shared" si="174"/>
        <v/>
      </c>
      <c r="R1588" s="7" t="str">
        <f t="shared" si="175"/>
        <v/>
      </c>
    </row>
    <row r="1589" spans="3:18" ht="18.75" x14ac:dyDescent="0.25">
      <c r="C1589" s="22"/>
      <c r="I1589" s="125">
        <f t="shared" si="176"/>
        <v>0</v>
      </c>
      <c r="L1589" s="113">
        <f t="shared" si="177"/>
        <v>0</v>
      </c>
      <c r="N1589" s="5" t="str">
        <f t="shared" si="171"/>
        <v/>
      </c>
      <c r="O1589" s="91" t="str">
        <f t="shared" si="172"/>
        <v/>
      </c>
      <c r="P1589" s="91" t="str">
        <f t="shared" si="173"/>
        <v/>
      </c>
      <c r="Q1589" s="91" t="str">
        <f t="shared" si="174"/>
        <v/>
      </c>
      <c r="R1589" s="7" t="str">
        <f t="shared" si="175"/>
        <v/>
      </c>
    </row>
    <row r="1590" spans="3:18" ht="18.75" x14ac:dyDescent="0.25">
      <c r="C1590" s="22"/>
      <c r="I1590" s="125">
        <f t="shared" si="176"/>
        <v>0</v>
      </c>
      <c r="L1590" s="113">
        <f t="shared" si="177"/>
        <v>0</v>
      </c>
      <c r="N1590" s="5" t="str">
        <f t="shared" si="171"/>
        <v/>
      </c>
      <c r="O1590" s="91" t="str">
        <f t="shared" si="172"/>
        <v/>
      </c>
      <c r="P1590" s="91" t="str">
        <f t="shared" si="173"/>
        <v/>
      </c>
      <c r="Q1590" s="91" t="str">
        <f t="shared" si="174"/>
        <v/>
      </c>
      <c r="R1590" s="7" t="str">
        <f t="shared" si="175"/>
        <v/>
      </c>
    </row>
    <row r="1591" spans="3:18" ht="18.75" x14ac:dyDescent="0.25">
      <c r="C1591" s="22"/>
      <c r="I1591" s="125">
        <f t="shared" si="176"/>
        <v>0</v>
      </c>
      <c r="L1591" s="113">
        <f t="shared" si="177"/>
        <v>0</v>
      </c>
      <c r="N1591" s="5" t="str">
        <f t="shared" si="171"/>
        <v/>
      </c>
      <c r="O1591" s="91" t="str">
        <f t="shared" si="172"/>
        <v/>
      </c>
      <c r="P1591" s="91" t="str">
        <f t="shared" si="173"/>
        <v/>
      </c>
      <c r="Q1591" s="91" t="str">
        <f t="shared" si="174"/>
        <v/>
      </c>
      <c r="R1591" s="7" t="str">
        <f t="shared" si="175"/>
        <v/>
      </c>
    </row>
    <row r="1592" spans="3:18" ht="18.75" x14ac:dyDescent="0.25">
      <c r="C1592" s="22"/>
      <c r="I1592" s="125">
        <f t="shared" si="176"/>
        <v>0</v>
      </c>
      <c r="L1592" s="113">
        <f t="shared" si="177"/>
        <v>0</v>
      </c>
      <c r="N1592" s="5" t="str">
        <f t="shared" si="171"/>
        <v/>
      </c>
      <c r="O1592" s="91" t="str">
        <f t="shared" si="172"/>
        <v/>
      </c>
      <c r="P1592" s="91" t="str">
        <f t="shared" si="173"/>
        <v/>
      </c>
      <c r="Q1592" s="91" t="str">
        <f t="shared" si="174"/>
        <v/>
      </c>
      <c r="R1592" s="7" t="str">
        <f t="shared" si="175"/>
        <v/>
      </c>
    </row>
    <row r="1593" spans="3:18" ht="18.75" x14ac:dyDescent="0.25">
      <c r="C1593" s="22"/>
      <c r="I1593" s="125">
        <f t="shared" si="176"/>
        <v>0</v>
      </c>
      <c r="L1593" s="113">
        <f t="shared" si="177"/>
        <v>0</v>
      </c>
      <c r="N1593" s="5" t="str">
        <f t="shared" si="171"/>
        <v/>
      </c>
      <c r="O1593" s="91" t="str">
        <f t="shared" si="172"/>
        <v/>
      </c>
      <c r="P1593" s="91" t="str">
        <f t="shared" si="173"/>
        <v/>
      </c>
      <c r="Q1593" s="91" t="str">
        <f t="shared" si="174"/>
        <v/>
      </c>
      <c r="R1593" s="7" t="str">
        <f t="shared" si="175"/>
        <v/>
      </c>
    </row>
    <row r="1594" spans="3:18" ht="18.75" x14ac:dyDescent="0.25">
      <c r="C1594" s="22"/>
      <c r="I1594" s="125">
        <f t="shared" si="176"/>
        <v>0</v>
      </c>
      <c r="L1594" s="113">
        <f t="shared" si="177"/>
        <v>0</v>
      </c>
      <c r="N1594" s="5" t="str">
        <f t="shared" si="171"/>
        <v/>
      </c>
      <c r="O1594" s="91" t="str">
        <f t="shared" si="172"/>
        <v/>
      </c>
      <c r="P1594" s="91" t="str">
        <f t="shared" si="173"/>
        <v/>
      </c>
      <c r="Q1594" s="91" t="str">
        <f t="shared" si="174"/>
        <v/>
      </c>
      <c r="R1594" s="7" t="str">
        <f t="shared" si="175"/>
        <v/>
      </c>
    </row>
    <row r="1595" spans="3:18" ht="18.75" x14ac:dyDescent="0.25">
      <c r="C1595" s="22"/>
      <c r="I1595" s="125">
        <f t="shared" si="176"/>
        <v>0</v>
      </c>
      <c r="L1595" s="113">
        <f t="shared" si="177"/>
        <v>0</v>
      </c>
      <c r="N1595" s="5" t="str">
        <f t="shared" si="171"/>
        <v/>
      </c>
      <c r="O1595" s="91" t="str">
        <f t="shared" si="172"/>
        <v/>
      </c>
      <c r="P1595" s="91" t="str">
        <f t="shared" si="173"/>
        <v/>
      </c>
      <c r="Q1595" s="91" t="str">
        <f t="shared" si="174"/>
        <v/>
      </c>
      <c r="R1595" s="7" t="str">
        <f t="shared" si="175"/>
        <v/>
      </c>
    </row>
    <row r="1596" spans="3:18" ht="18.75" x14ac:dyDescent="0.25">
      <c r="C1596" s="22"/>
      <c r="I1596" s="125">
        <f t="shared" si="176"/>
        <v>0</v>
      </c>
      <c r="L1596" s="113">
        <f t="shared" si="177"/>
        <v>0</v>
      </c>
      <c r="N1596" s="5" t="str">
        <f t="shared" si="171"/>
        <v/>
      </c>
      <c r="O1596" s="91" t="str">
        <f t="shared" si="172"/>
        <v/>
      </c>
      <c r="P1596" s="91" t="str">
        <f t="shared" si="173"/>
        <v/>
      </c>
      <c r="Q1596" s="91" t="str">
        <f t="shared" si="174"/>
        <v/>
      </c>
      <c r="R1596" s="7" t="str">
        <f t="shared" si="175"/>
        <v/>
      </c>
    </row>
    <row r="1597" spans="3:18" ht="18.75" x14ac:dyDescent="0.25">
      <c r="C1597" s="22"/>
      <c r="I1597" s="125">
        <f t="shared" si="176"/>
        <v>0</v>
      </c>
      <c r="L1597" s="113">
        <f t="shared" si="177"/>
        <v>0</v>
      </c>
      <c r="N1597" s="5" t="str">
        <f t="shared" si="171"/>
        <v/>
      </c>
      <c r="O1597" s="91" t="str">
        <f t="shared" si="172"/>
        <v/>
      </c>
      <c r="P1597" s="91" t="str">
        <f t="shared" si="173"/>
        <v/>
      </c>
      <c r="Q1597" s="91" t="str">
        <f t="shared" si="174"/>
        <v/>
      </c>
      <c r="R1597" s="7" t="str">
        <f t="shared" si="175"/>
        <v/>
      </c>
    </row>
    <row r="1598" spans="3:18" ht="18.75" x14ac:dyDescent="0.25">
      <c r="C1598" s="22"/>
      <c r="I1598" s="125">
        <f t="shared" si="176"/>
        <v>0</v>
      </c>
      <c r="L1598" s="113">
        <f t="shared" si="177"/>
        <v>0</v>
      </c>
      <c r="N1598" s="5" t="str">
        <f t="shared" si="171"/>
        <v/>
      </c>
      <c r="O1598" s="91" t="str">
        <f t="shared" si="172"/>
        <v/>
      </c>
      <c r="P1598" s="91" t="str">
        <f t="shared" si="173"/>
        <v/>
      </c>
      <c r="Q1598" s="91" t="str">
        <f t="shared" si="174"/>
        <v/>
      </c>
      <c r="R1598" s="7" t="str">
        <f t="shared" si="175"/>
        <v/>
      </c>
    </row>
    <row r="1599" spans="3:18" ht="18.75" x14ac:dyDescent="0.25">
      <c r="C1599" s="22"/>
      <c r="I1599" s="125">
        <f t="shared" si="176"/>
        <v>0</v>
      </c>
      <c r="L1599" s="113">
        <f t="shared" si="177"/>
        <v>0</v>
      </c>
      <c r="N1599" s="5" t="str">
        <f t="shared" si="171"/>
        <v/>
      </c>
      <c r="O1599" s="91" t="str">
        <f t="shared" si="172"/>
        <v/>
      </c>
      <c r="P1599" s="91" t="str">
        <f t="shared" si="173"/>
        <v/>
      </c>
      <c r="Q1599" s="91" t="str">
        <f t="shared" si="174"/>
        <v/>
      </c>
      <c r="R1599" s="7" t="str">
        <f t="shared" si="175"/>
        <v/>
      </c>
    </row>
    <row r="1600" spans="3:18" ht="18.75" x14ac:dyDescent="0.25">
      <c r="C1600" s="22"/>
      <c r="I1600" s="125">
        <f t="shared" si="176"/>
        <v>0</v>
      </c>
      <c r="L1600" s="113">
        <f t="shared" si="177"/>
        <v>0</v>
      </c>
      <c r="N1600" s="5" t="str">
        <f t="shared" si="171"/>
        <v/>
      </c>
      <c r="O1600" s="91" t="str">
        <f t="shared" si="172"/>
        <v/>
      </c>
      <c r="P1600" s="91" t="str">
        <f t="shared" si="173"/>
        <v/>
      </c>
      <c r="Q1600" s="91" t="str">
        <f t="shared" si="174"/>
        <v/>
      </c>
      <c r="R1600" s="7" t="str">
        <f t="shared" si="175"/>
        <v/>
      </c>
    </row>
    <row r="1601" spans="3:18" ht="18.75" x14ac:dyDescent="0.25">
      <c r="C1601" s="22"/>
      <c r="I1601" s="125">
        <f t="shared" si="176"/>
        <v>0</v>
      </c>
      <c r="L1601" s="113">
        <f t="shared" si="177"/>
        <v>0</v>
      </c>
      <c r="N1601" s="5" t="str">
        <f t="shared" si="171"/>
        <v/>
      </c>
      <c r="O1601" s="91" t="str">
        <f t="shared" si="172"/>
        <v/>
      </c>
      <c r="P1601" s="91" t="str">
        <f t="shared" si="173"/>
        <v/>
      </c>
      <c r="Q1601" s="91" t="str">
        <f t="shared" si="174"/>
        <v/>
      </c>
      <c r="R1601" s="7" t="str">
        <f t="shared" si="175"/>
        <v/>
      </c>
    </row>
    <row r="1602" spans="3:18" ht="18.75" x14ac:dyDescent="0.25">
      <c r="C1602" s="22"/>
      <c r="I1602" s="125">
        <f t="shared" si="176"/>
        <v>0</v>
      </c>
      <c r="L1602" s="113">
        <f t="shared" si="177"/>
        <v>0</v>
      </c>
      <c r="N1602" s="5" t="str">
        <f t="shared" ref="N1602:N1665" si="178">IFERROR(VLOOKUP(M1602,Ctable,2,0),"")</f>
        <v/>
      </c>
      <c r="O1602" s="91" t="str">
        <f t="shared" ref="O1602:O1665" si="179">IFERROR(VLOOKUP(M1602,Ctable,3,0),"")</f>
        <v/>
      </c>
      <c r="P1602" s="91" t="str">
        <f t="shared" ref="P1602:P1665" si="180">IFERROR(VLOOKUP(M1602,Ctable,6,0),"")</f>
        <v/>
      </c>
      <c r="Q1602" s="91" t="str">
        <f t="shared" ref="Q1602:Q1665" si="181">IFERROR(VLOOKUP(M1602,Ctable,7,0),"")</f>
        <v/>
      </c>
      <c r="R1602" s="7" t="str">
        <f t="shared" ref="R1602:R1665" si="182">IFERROR(VLOOKUP(M1602,Ctable,4,0),"")</f>
        <v/>
      </c>
    </row>
    <row r="1603" spans="3:18" ht="18.75" x14ac:dyDescent="0.25">
      <c r="C1603" s="22"/>
      <c r="I1603" s="125">
        <f t="shared" si="176"/>
        <v>0</v>
      </c>
      <c r="L1603" s="113">
        <f t="shared" si="177"/>
        <v>0</v>
      </c>
      <c r="N1603" s="5" t="str">
        <f t="shared" si="178"/>
        <v/>
      </c>
      <c r="O1603" s="91" t="str">
        <f t="shared" si="179"/>
        <v/>
      </c>
      <c r="P1603" s="91" t="str">
        <f t="shared" si="180"/>
        <v/>
      </c>
      <c r="Q1603" s="91" t="str">
        <f t="shared" si="181"/>
        <v/>
      </c>
      <c r="R1603" s="7" t="str">
        <f t="shared" si="182"/>
        <v/>
      </c>
    </row>
    <row r="1604" spans="3:18" ht="18.75" x14ac:dyDescent="0.25">
      <c r="C1604" s="22"/>
      <c r="I1604" s="125">
        <f t="shared" si="176"/>
        <v>0</v>
      </c>
      <c r="L1604" s="113">
        <f t="shared" si="177"/>
        <v>0</v>
      </c>
      <c r="N1604" s="5" t="str">
        <f t="shared" si="178"/>
        <v/>
      </c>
      <c r="O1604" s="91" t="str">
        <f t="shared" si="179"/>
        <v/>
      </c>
      <c r="P1604" s="91" t="str">
        <f t="shared" si="180"/>
        <v/>
      </c>
      <c r="Q1604" s="91" t="str">
        <f t="shared" si="181"/>
        <v/>
      </c>
      <c r="R1604" s="7" t="str">
        <f t="shared" si="182"/>
        <v/>
      </c>
    </row>
    <row r="1605" spans="3:18" ht="18.75" x14ac:dyDescent="0.25">
      <c r="C1605" s="22"/>
      <c r="I1605" s="125">
        <f t="shared" si="176"/>
        <v>0</v>
      </c>
      <c r="L1605" s="113">
        <f t="shared" si="177"/>
        <v>0</v>
      </c>
      <c r="N1605" s="5" t="str">
        <f t="shared" si="178"/>
        <v/>
      </c>
      <c r="O1605" s="91" t="str">
        <f t="shared" si="179"/>
        <v/>
      </c>
      <c r="P1605" s="91" t="str">
        <f t="shared" si="180"/>
        <v/>
      </c>
      <c r="Q1605" s="91" t="str">
        <f t="shared" si="181"/>
        <v/>
      </c>
      <c r="R1605" s="7" t="str">
        <f t="shared" si="182"/>
        <v/>
      </c>
    </row>
    <row r="1606" spans="3:18" ht="18.75" x14ac:dyDescent="0.25">
      <c r="C1606" s="22"/>
      <c r="I1606" s="125">
        <f t="shared" si="176"/>
        <v>0</v>
      </c>
      <c r="L1606" s="113">
        <f t="shared" si="177"/>
        <v>0</v>
      </c>
      <c r="N1606" s="5" t="str">
        <f t="shared" si="178"/>
        <v/>
      </c>
      <c r="O1606" s="91" t="str">
        <f t="shared" si="179"/>
        <v/>
      </c>
      <c r="P1606" s="91" t="str">
        <f t="shared" si="180"/>
        <v/>
      </c>
      <c r="Q1606" s="91" t="str">
        <f t="shared" si="181"/>
        <v/>
      </c>
      <c r="R1606" s="7" t="str">
        <f t="shared" si="182"/>
        <v/>
      </c>
    </row>
    <row r="1607" spans="3:18" ht="18.75" x14ac:dyDescent="0.25">
      <c r="C1607" s="22"/>
      <c r="I1607" s="125">
        <f t="shared" si="176"/>
        <v>0</v>
      </c>
      <c r="L1607" s="113">
        <f t="shared" si="177"/>
        <v>0</v>
      </c>
      <c r="N1607" s="5" t="str">
        <f t="shared" si="178"/>
        <v/>
      </c>
      <c r="O1607" s="91" t="str">
        <f t="shared" si="179"/>
        <v/>
      </c>
      <c r="P1607" s="91" t="str">
        <f t="shared" si="180"/>
        <v/>
      </c>
      <c r="Q1607" s="91" t="str">
        <f t="shared" si="181"/>
        <v/>
      </c>
      <c r="R1607" s="7" t="str">
        <f t="shared" si="182"/>
        <v/>
      </c>
    </row>
    <row r="1608" spans="3:18" ht="18.75" x14ac:dyDescent="0.25">
      <c r="C1608" s="22"/>
      <c r="I1608" s="125">
        <f t="shared" si="176"/>
        <v>0</v>
      </c>
      <c r="L1608" s="113">
        <f t="shared" si="177"/>
        <v>0</v>
      </c>
      <c r="N1608" s="5" t="str">
        <f t="shared" si="178"/>
        <v/>
      </c>
      <c r="O1608" s="91" t="str">
        <f t="shared" si="179"/>
        <v/>
      </c>
      <c r="P1608" s="91" t="str">
        <f t="shared" si="180"/>
        <v/>
      </c>
      <c r="Q1608" s="91" t="str">
        <f t="shared" si="181"/>
        <v/>
      </c>
      <c r="R1608" s="7" t="str">
        <f t="shared" si="182"/>
        <v/>
      </c>
    </row>
    <row r="1609" spans="3:18" ht="18.75" x14ac:dyDescent="0.25">
      <c r="C1609" s="22"/>
      <c r="I1609" s="125">
        <f t="shared" si="176"/>
        <v>0</v>
      </c>
      <c r="L1609" s="113">
        <f t="shared" si="177"/>
        <v>0</v>
      </c>
      <c r="N1609" s="5" t="str">
        <f t="shared" si="178"/>
        <v/>
      </c>
      <c r="O1609" s="91" t="str">
        <f t="shared" si="179"/>
        <v/>
      </c>
      <c r="P1609" s="91" t="str">
        <f t="shared" si="180"/>
        <v/>
      </c>
      <c r="Q1609" s="91" t="str">
        <f t="shared" si="181"/>
        <v/>
      </c>
      <c r="R1609" s="7" t="str">
        <f t="shared" si="182"/>
        <v/>
      </c>
    </row>
    <row r="1610" spans="3:18" ht="18.75" x14ac:dyDescent="0.25">
      <c r="C1610" s="22"/>
      <c r="I1610" s="125">
        <f t="shared" si="176"/>
        <v>0</v>
      </c>
      <c r="L1610" s="113">
        <f t="shared" si="177"/>
        <v>0</v>
      </c>
      <c r="N1610" s="5" t="str">
        <f t="shared" si="178"/>
        <v/>
      </c>
      <c r="O1610" s="91" t="str">
        <f t="shared" si="179"/>
        <v/>
      </c>
      <c r="P1610" s="91" t="str">
        <f t="shared" si="180"/>
        <v/>
      </c>
      <c r="Q1610" s="91" t="str">
        <f t="shared" si="181"/>
        <v/>
      </c>
      <c r="R1610" s="7" t="str">
        <f t="shared" si="182"/>
        <v/>
      </c>
    </row>
    <row r="1611" spans="3:18" ht="18.75" x14ac:dyDescent="0.25">
      <c r="C1611" s="22"/>
      <c r="I1611" s="125">
        <f t="shared" si="176"/>
        <v>0</v>
      </c>
      <c r="L1611" s="113">
        <f t="shared" si="177"/>
        <v>0</v>
      </c>
      <c r="N1611" s="5" t="str">
        <f t="shared" si="178"/>
        <v/>
      </c>
      <c r="O1611" s="91" t="str">
        <f t="shared" si="179"/>
        <v/>
      </c>
      <c r="P1611" s="91" t="str">
        <f t="shared" si="180"/>
        <v/>
      </c>
      <c r="Q1611" s="91" t="str">
        <f t="shared" si="181"/>
        <v/>
      </c>
      <c r="R1611" s="7" t="str">
        <f t="shared" si="182"/>
        <v/>
      </c>
    </row>
    <row r="1612" spans="3:18" ht="18.75" x14ac:dyDescent="0.25">
      <c r="C1612" s="22"/>
      <c r="I1612" s="125">
        <f t="shared" si="176"/>
        <v>0</v>
      </c>
      <c r="L1612" s="113">
        <f t="shared" si="177"/>
        <v>0</v>
      </c>
      <c r="N1612" s="5" t="str">
        <f t="shared" si="178"/>
        <v/>
      </c>
      <c r="O1612" s="91" t="str">
        <f t="shared" si="179"/>
        <v/>
      </c>
      <c r="P1612" s="91" t="str">
        <f t="shared" si="180"/>
        <v/>
      </c>
      <c r="Q1612" s="91" t="str">
        <f t="shared" si="181"/>
        <v/>
      </c>
      <c r="R1612" s="7" t="str">
        <f t="shared" si="182"/>
        <v/>
      </c>
    </row>
    <row r="1613" spans="3:18" ht="18.75" x14ac:dyDescent="0.25">
      <c r="C1613" s="22"/>
      <c r="I1613" s="125">
        <f t="shared" si="176"/>
        <v>0</v>
      </c>
      <c r="L1613" s="113">
        <f t="shared" si="177"/>
        <v>0</v>
      </c>
      <c r="N1613" s="5" t="str">
        <f t="shared" si="178"/>
        <v/>
      </c>
      <c r="O1613" s="91" t="str">
        <f t="shared" si="179"/>
        <v/>
      </c>
      <c r="P1613" s="91" t="str">
        <f t="shared" si="180"/>
        <v/>
      </c>
      <c r="Q1613" s="91" t="str">
        <f t="shared" si="181"/>
        <v/>
      </c>
      <c r="R1613" s="7" t="str">
        <f t="shared" si="182"/>
        <v/>
      </c>
    </row>
    <row r="1614" spans="3:18" ht="18.75" x14ac:dyDescent="0.25">
      <c r="C1614" s="22"/>
      <c r="I1614" s="125">
        <f t="shared" si="176"/>
        <v>0</v>
      </c>
      <c r="L1614" s="113">
        <f t="shared" si="177"/>
        <v>0</v>
      </c>
      <c r="N1614" s="5" t="str">
        <f t="shared" si="178"/>
        <v/>
      </c>
      <c r="O1614" s="91" t="str">
        <f t="shared" si="179"/>
        <v/>
      </c>
      <c r="P1614" s="91" t="str">
        <f t="shared" si="180"/>
        <v/>
      </c>
      <c r="Q1614" s="91" t="str">
        <f t="shared" si="181"/>
        <v/>
      </c>
      <c r="R1614" s="7" t="str">
        <f t="shared" si="182"/>
        <v/>
      </c>
    </row>
    <row r="1615" spans="3:18" ht="18.75" x14ac:dyDescent="0.25">
      <c r="C1615" s="22"/>
      <c r="I1615" s="125">
        <f t="shared" si="176"/>
        <v>0</v>
      </c>
      <c r="L1615" s="113">
        <f t="shared" si="177"/>
        <v>0</v>
      </c>
      <c r="N1615" s="5" t="str">
        <f t="shared" si="178"/>
        <v/>
      </c>
      <c r="O1615" s="91" t="str">
        <f t="shared" si="179"/>
        <v/>
      </c>
      <c r="P1615" s="91" t="str">
        <f t="shared" si="180"/>
        <v/>
      </c>
      <c r="Q1615" s="91" t="str">
        <f t="shared" si="181"/>
        <v/>
      </c>
      <c r="R1615" s="7" t="str">
        <f t="shared" si="182"/>
        <v/>
      </c>
    </row>
    <row r="1616" spans="3:18" ht="18.75" x14ac:dyDescent="0.25">
      <c r="C1616" s="22"/>
      <c r="I1616" s="125">
        <f t="shared" si="176"/>
        <v>0</v>
      </c>
      <c r="L1616" s="113">
        <f t="shared" si="177"/>
        <v>0</v>
      </c>
      <c r="N1616" s="5" t="str">
        <f t="shared" si="178"/>
        <v/>
      </c>
      <c r="O1616" s="91" t="str">
        <f t="shared" si="179"/>
        <v/>
      </c>
      <c r="P1616" s="91" t="str">
        <f t="shared" si="180"/>
        <v/>
      </c>
      <c r="Q1616" s="91" t="str">
        <f t="shared" si="181"/>
        <v/>
      </c>
      <c r="R1616" s="7" t="str">
        <f t="shared" si="182"/>
        <v/>
      </c>
    </row>
    <row r="1617" spans="3:18" ht="18.75" x14ac:dyDescent="0.25">
      <c r="C1617" s="22"/>
      <c r="I1617" s="125">
        <f t="shared" si="176"/>
        <v>0</v>
      </c>
      <c r="L1617" s="113">
        <f t="shared" si="177"/>
        <v>0</v>
      </c>
      <c r="N1617" s="5" t="str">
        <f t="shared" si="178"/>
        <v/>
      </c>
      <c r="O1617" s="91" t="str">
        <f t="shared" si="179"/>
        <v/>
      </c>
      <c r="P1617" s="91" t="str">
        <f t="shared" si="180"/>
        <v/>
      </c>
      <c r="Q1617" s="91" t="str">
        <f t="shared" si="181"/>
        <v/>
      </c>
      <c r="R1617" s="7" t="str">
        <f t="shared" si="182"/>
        <v/>
      </c>
    </row>
    <row r="1618" spans="3:18" ht="18.75" x14ac:dyDescent="0.25">
      <c r="C1618" s="22"/>
      <c r="I1618" s="125">
        <f t="shared" si="176"/>
        <v>0</v>
      </c>
      <c r="L1618" s="113">
        <f t="shared" si="177"/>
        <v>0</v>
      </c>
      <c r="N1618" s="5" t="str">
        <f t="shared" si="178"/>
        <v/>
      </c>
      <c r="O1618" s="91" t="str">
        <f t="shared" si="179"/>
        <v/>
      </c>
      <c r="P1618" s="91" t="str">
        <f t="shared" si="180"/>
        <v/>
      </c>
      <c r="Q1618" s="91" t="str">
        <f t="shared" si="181"/>
        <v/>
      </c>
      <c r="R1618" s="7" t="str">
        <f t="shared" si="182"/>
        <v/>
      </c>
    </row>
    <row r="1619" spans="3:18" ht="18.75" x14ac:dyDescent="0.25">
      <c r="C1619" s="22"/>
      <c r="I1619" s="125">
        <f t="shared" si="176"/>
        <v>0</v>
      </c>
      <c r="L1619" s="113">
        <f t="shared" si="177"/>
        <v>0</v>
      </c>
      <c r="N1619" s="5" t="str">
        <f t="shared" si="178"/>
        <v/>
      </c>
      <c r="O1619" s="91" t="str">
        <f t="shared" si="179"/>
        <v/>
      </c>
      <c r="P1619" s="91" t="str">
        <f t="shared" si="180"/>
        <v/>
      </c>
      <c r="Q1619" s="91" t="str">
        <f t="shared" si="181"/>
        <v/>
      </c>
      <c r="R1619" s="7" t="str">
        <f t="shared" si="182"/>
        <v/>
      </c>
    </row>
    <row r="1620" spans="3:18" ht="18.75" x14ac:dyDescent="0.25">
      <c r="C1620" s="22"/>
      <c r="I1620" s="125">
        <f t="shared" si="176"/>
        <v>0</v>
      </c>
      <c r="L1620" s="113">
        <f t="shared" si="177"/>
        <v>0</v>
      </c>
      <c r="N1620" s="5" t="str">
        <f t="shared" si="178"/>
        <v/>
      </c>
      <c r="O1620" s="91" t="str">
        <f t="shared" si="179"/>
        <v/>
      </c>
      <c r="P1620" s="91" t="str">
        <f t="shared" si="180"/>
        <v/>
      </c>
      <c r="Q1620" s="91" t="str">
        <f t="shared" si="181"/>
        <v/>
      </c>
      <c r="R1620" s="7" t="str">
        <f t="shared" si="182"/>
        <v/>
      </c>
    </row>
    <row r="1621" spans="3:18" ht="18.75" x14ac:dyDescent="0.25">
      <c r="C1621" s="22"/>
      <c r="I1621" s="125">
        <f t="shared" si="176"/>
        <v>0</v>
      </c>
      <c r="L1621" s="113">
        <f t="shared" si="177"/>
        <v>0</v>
      </c>
      <c r="N1621" s="5" t="str">
        <f t="shared" si="178"/>
        <v/>
      </c>
      <c r="O1621" s="91" t="str">
        <f t="shared" si="179"/>
        <v/>
      </c>
      <c r="P1621" s="91" t="str">
        <f t="shared" si="180"/>
        <v/>
      </c>
      <c r="Q1621" s="91" t="str">
        <f t="shared" si="181"/>
        <v/>
      </c>
      <c r="R1621" s="7" t="str">
        <f t="shared" si="182"/>
        <v/>
      </c>
    </row>
    <row r="1622" spans="3:18" ht="18.75" x14ac:dyDescent="0.25">
      <c r="C1622" s="22"/>
      <c r="I1622" s="125">
        <f t="shared" si="176"/>
        <v>0</v>
      </c>
      <c r="L1622" s="113">
        <f t="shared" si="177"/>
        <v>0</v>
      </c>
      <c r="N1622" s="5" t="str">
        <f t="shared" si="178"/>
        <v/>
      </c>
      <c r="O1622" s="91" t="str">
        <f t="shared" si="179"/>
        <v/>
      </c>
      <c r="P1622" s="91" t="str">
        <f t="shared" si="180"/>
        <v/>
      </c>
      <c r="Q1622" s="91" t="str">
        <f t="shared" si="181"/>
        <v/>
      </c>
      <c r="R1622" s="7" t="str">
        <f t="shared" si="182"/>
        <v/>
      </c>
    </row>
    <row r="1623" spans="3:18" ht="18.75" x14ac:dyDescent="0.25">
      <c r="C1623" s="22"/>
      <c r="I1623" s="125">
        <f t="shared" si="176"/>
        <v>0</v>
      </c>
      <c r="L1623" s="113">
        <f t="shared" si="177"/>
        <v>0</v>
      </c>
      <c r="N1623" s="5" t="str">
        <f t="shared" si="178"/>
        <v/>
      </c>
      <c r="O1623" s="91" t="str">
        <f t="shared" si="179"/>
        <v/>
      </c>
      <c r="P1623" s="91" t="str">
        <f t="shared" si="180"/>
        <v/>
      </c>
      <c r="Q1623" s="91" t="str">
        <f t="shared" si="181"/>
        <v/>
      </c>
      <c r="R1623" s="7" t="str">
        <f t="shared" si="182"/>
        <v/>
      </c>
    </row>
    <row r="1624" spans="3:18" ht="18.75" x14ac:dyDescent="0.25">
      <c r="C1624" s="22"/>
      <c r="I1624" s="125">
        <f t="shared" si="176"/>
        <v>0</v>
      </c>
      <c r="L1624" s="113">
        <f t="shared" si="177"/>
        <v>0</v>
      </c>
      <c r="N1624" s="5" t="str">
        <f t="shared" si="178"/>
        <v/>
      </c>
      <c r="O1624" s="91" t="str">
        <f t="shared" si="179"/>
        <v/>
      </c>
      <c r="P1624" s="91" t="str">
        <f t="shared" si="180"/>
        <v/>
      </c>
      <c r="Q1624" s="91" t="str">
        <f t="shared" si="181"/>
        <v/>
      </c>
      <c r="R1624" s="7" t="str">
        <f t="shared" si="182"/>
        <v/>
      </c>
    </row>
    <row r="1625" spans="3:18" ht="18.75" x14ac:dyDescent="0.25">
      <c r="C1625" s="22"/>
      <c r="I1625" s="125">
        <f t="shared" si="176"/>
        <v>0</v>
      </c>
      <c r="L1625" s="113">
        <f t="shared" si="177"/>
        <v>0</v>
      </c>
      <c r="N1625" s="5" t="str">
        <f t="shared" si="178"/>
        <v/>
      </c>
      <c r="O1625" s="91" t="str">
        <f t="shared" si="179"/>
        <v/>
      </c>
      <c r="P1625" s="91" t="str">
        <f t="shared" si="180"/>
        <v/>
      </c>
      <c r="Q1625" s="91" t="str">
        <f t="shared" si="181"/>
        <v/>
      </c>
      <c r="R1625" s="7" t="str">
        <f t="shared" si="182"/>
        <v/>
      </c>
    </row>
    <row r="1626" spans="3:18" ht="18.75" x14ac:dyDescent="0.25">
      <c r="C1626" s="22"/>
      <c r="I1626" s="125">
        <f t="shared" si="176"/>
        <v>0</v>
      </c>
      <c r="L1626" s="113">
        <f t="shared" si="177"/>
        <v>0</v>
      </c>
      <c r="N1626" s="5" t="str">
        <f t="shared" si="178"/>
        <v/>
      </c>
      <c r="O1626" s="91" t="str">
        <f t="shared" si="179"/>
        <v/>
      </c>
      <c r="P1626" s="91" t="str">
        <f t="shared" si="180"/>
        <v/>
      </c>
      <c r="Q1626" s="91" t="str">
        <f t="shared" si="181"/>
        <v/>
      </c>
      <c r="R1626" s="7" t="str">
        <f t="shared" si="182"/>
        <v/>
      </c>
    </row>
    <row r="1627" spans="3:18" ht="18.75" x14ac:dyDescent="0.25">
      <c r="C1627" s="22"/>
      <c r="I1627" s="125">
        <f t="shared" si="176"/>
        <v>0</v>
      </c>
      <c r="L1627" s="113">
        <f t="shared" si="177"/>
        <v>0</v>
      </c>
      <c r="N1627" s="5" t="str">
        <f t="shared" si="178"/>
        <v/>
      </c>
      <c r="O1627" s="91" t="str">
        <f t="shared" si="179"/>
        <v/>
      </c>
      <c r="P1627" s="91" t="str">
        <f t="shared" si="180"/>
        <v/>
      </c>
      <c r="Q1627" s="91" t="str">
        <f t="shared" si="181"/>
        <v/>
      </c>
      <c r="R1627" s="7" t="str">
        <f t="shared" si="182"/>
        <v/>
      </c>
    </row>
    <row r="1628" spans="3:18" ht="18.75" x14ac:dyDescent="0.25">
      <c r="C1628" s="22"/>
      <c r="I1628" s="125">
        <f t="shared" si="176"/>
        <v>0</v>
      </c>
      <c r="L1628" s="113">
        <f t="shared" si="177"/>
        <v>0</v>
      </c>
      <c r="N1628" s="5" t="str">
        <f t="shared" si="178"/>
        <v/>
      </c>
      <c r="O1628" s="91" t="str">
        <f t="shared" si="179"/>
        <v/>
      </c>
      <c r="P1628" s="91" t="str">
        <f t="shared" si="180"/>
        <v/>
      </c>
      <c r="Q1628" s="91" t="str">
        <f t="shared" si="181"/>
        <v/>
      </c>
      <c r="R1628" s="7" t="str">
        <f t="shared" si="182"/>
        <v/>
      </c>
    </row>
    <row r="1629" spans="3:18" ht="18.75" x14ac:dyDescent="0.25">
      <c r="C1629" s="22"/>
      <c r="I1629" s="125">
        <f t="shared" si="176"/>
        <v>0</v>
      </c>
      <c r="L1629" s="113">
        <f t="shared" si="177"/>
        <v>0</v>
      </c>
      <c r="N1629" s="5" t="str">
        <f t="shared" si="178"/>
        <v/>
      </c>
      <c r="O1629" s="91" t="str">
        <f t="shared" si="179"/>
        <v/>
      </c>
      <c r="P1629" s="91" t="str">
        <f t="shared" si="180"/>
        <v/>
      </c>
      <c r="Q1629" s="91" t="str">
        <f t="shared" si="181"/>
        <v/>
      </c>
      <c r="R1629" s="7" t="str">
        <f t="shared" si="182"/>
        <v/>
      </c>
    </row>
    <row r="1630" spans="3:18" ht="18.75" x14ac:dyDescent="0.25">
      <c r="C1630" s="22"/>
      <c r="I1630" s="125">
        <f t="shared" si="176"/>
        <v>0</v>
      </c>
      <c r="L1630" s="113">
        <f t="shared" si="177"/>
        <v>0</v>
      </c>
      <c r="N1630" s="5" t="str">
        <f t="shared" si="178"/>
        <v/>
      </c>
      <c r="O1630" s="91" t="str">
        <f t="shared" si="179"/>
        <v/>
      </c>
      <c r="P1630" s="91" t="str">
        <f t="shared" si="180"/>
        <v/>
      </c>
      <c r="Q1630" s="91" t="str">
        <f t="shared" si="181"/>
        <v/>
      </c>
      <c r="R1630" s="7" t="str">
        <f t="shared" si="182"/>
        <v/>
      </c>
    </row>
    <row r="1631" spans="3:18" ht="18.75" x14ac:dyDescent="0.25">
      <c r="C1631" s="22"/>
      <c r="I1631" s="125">
        <f t="shared" si="176"/>
        <v>0</v>
      </c>
      <c r="L1631" s="113">
        <f t="shared" si="177"/>
        <v>0</v>
      </c>
      <c r="N1631" s="5" t="str">
        <f t="shared" si="178"/>
        <v/>
      </c>
      <c r="O1631" s="91" t="str">
        <f t="shared" si="179"/>
        <v/>
      </c>
      <c r="P1631" s="91" t="str">
        <f t="shared" si="180"/>
        <v/>
      </c>
      <c r="Q1631" s="91" t="str">
        <f t="shared" si="181"/>
        <v/>
      </c>
      <c r="R1631" s="7" t="str">
        <f t="shared" si="182"/>
        <v/>
      </c>
    </row>
    <row r="1632" spans="3:18" ht="18.75" x14ac:dyDescent="0.25">
      <c r="C1632" s="22"/>
      <c r="I1632" s="125">
        <f t="shared" si="176"/>
        <v>0</v>
      </c>
      <c r="L1632" s="113">
        <f t="shared" si="177"/>
        <v>0</v>
      </c>
      <c r="N1632" s="5" t="str">
        <f t="shared" si="178"/>
        <v/>
      </c>
      <c r="O1632" s="91" t="str">
        <f t="shared" si="179"/>
        <v/>
      </c>
      <c r="P1632" s="91" t="str">
        <f t="shared" si="180"/>
        <v/>
      </c>
      <c r="Q1632" s="91" t="str">
        <f t="shared" si="181"/>
        <v/>
      </c>
      <c r="R1632" s="7" t="str">
        <f t="shared" si="182"/>
        <v/>
      </c>
    </row>
    <row r="1633" spans="3:18" ht="18.75" x14ac:dyDescent="0.25">
      <c r="C1633" s="22"/>
      <c r="I1633" s="125">
        <f t="shared" si="176"/>
        <v>0</v>
      </c>
      <c r="L1633" s="113">
        <f t="shared" si="177"/>
        <v>0</v>
      </c>
      <c r="N1633" s="5" t="str">
        <f t="shared" si="178"/>
        <v/>
      </c>
      <c r="O1633" s="91" t="str">
        <f t="shared" si="179"/>
        <v/>
      </c>
      <c r="P1633" s="91" t="str">
        <f t="shared" si="180"/>
        <v/>
      </c>
      <c r="Q1633" s="91" t="str">
        <f t="shared" si="181"/>
        <v/>
      </c>
      <c r="R1633" s="7" t="str">
        <f t="shared" si="182"/>
        <v/>
      </c>
    </row>
    <row r="1634" spans="3:18" ht="18.75" x14ac:dyDescent="0.25">
      <c r="C1634" s="22"/>
      <c r="I1634" s="125">
        <f t="shared" si="176"/>
        <v>0</v>
      </c>
      <c r="L1634" s="113">
        <f t="shared" si="177"/>
        <v>0</v>
      </c>
      <c r="N1634" s="5" t="str">
        <f t="shared" si="178"/>
        <v/>
      </c>
      <c r="O1634" s="91" t="str">
        <f t="shared" si="179"/>
        <v/>
      </c>
      <c r="P1634" s="91" t="str">
        <f t="shared" si="180"/>
        <v/>
      </c>
      <c r="Q1634" s="91" t="str">
        <f t="shared" si="181"/>
        <v/>
      </c>
      <c r="R1634" s="7" t="str">
        <f t="shared" si="182"/>
        <v/>
      </c>
    </row>
    <row r="1635" spans="3:18" ht="18.75" x14ac:dyDescent="0.25">
      <c r="C1635" s="22"/>
      <c r="I1635" s="125">
        <f t="shared" si="176"/>
        <v>0</v>
      </c>
      <c r="L1635" s="113">
        <f t="shared" si="177"/>
        <v>0</v>
      </c>
      <c r="N1635" s="5" t="str">
        <f t="shared" si="178"/>
        <v/>
      </c>
      <c r="O1635" s="91" t="str">
        <f t="shared" si="179"/>
        <v/>
      </c>
      <c r="P1635" s="91" t="str">
        <f t="shared" si="180"/>
        <v/>
      </c>
      <c r="Q1635" s="91" t="str">
        <f t="shared" si="181"/>
        <v/>
      </c>
      <c r="R1635" s="7" t="str">
        <f t="shared" si="182"/>
        <v/>
      </c>
    </row>
    <row r="1636" spans="3:18" ht="18.75" x14ac:dyDescent="0.25">
      <c r="C1636" s="22"/>
      <c r="I1636" s="125">
        <f t="shared" si="176"/>
        <v>0</v>
      </c>
      <c r="L1636" s="113">
        <f t="shared" si="177"/>
        <v>0</v>
      </c>
      <c r="N1636" s="5" t="str">
        <f t="shared" si="178"/>
        <v/>
      </c>
      <c r="O1636" s="91" t="str">
        <f t="shared" si="179"/>
        <v/>
      </c>
      <c r="P1636" s="91" t="str">
        <f t="shared" si="180"/>
        <v/>
      </c>
      <c r="Q1636" s="91" t="str">
        <f t="shared" si="181"/>
        <v/>
      </c>
      <c r="R1636" s="7" t="str">
        <f t="shared" si="182"/>
        <v/>
      </c>
    </row>
    <row r="1637" spans="3:18" ht="18.75" x14ac:dyDescent="0.25">
      <c r="C1637" s="22"/>
      <c r="I1637" s="125">
        <f t="shared" si="176"/>
        <v>0</v>
      </c>
      <c r="L1637" s="113">
        <f t="shared" si="177"/>
        <v>0</v>
      </c>
      <c r="N1637" s="5" t="str">
        <f t="shared" si="178"/>
        <v/>
      </c>
      <c r="O1637" s="91" t="str">
        <f t="shared" si="179"/>
        <v/>
      </c>
      <c r="P1637" s="91" t="str">
        <f t="shared" si="180"/>
        <v/>
      </c>
      <c r="Q1637" s="91" t="str">
        <f t="shared" si="181"/>
        <v/>
      </c>
      <c r="R1637" s="7" t="str">
        <f t="shared" si="182"/>
        <v/>
      </c>
    </row>
    <row r="1638" spans="3:18" ht="18.75" x14ac:dyDescent="0.25">
      <c r="C1638" s="22"/>
      <c r="I1638" s="125">
        <f t="shared" si="176"/>
        <v>0</v>
      </c>
      <c r="L1638" s="113">
        <f t="shared" si="177"/>
        <v>0</v>
      </c>
      <c r="N1638" s="5" t="str">
        <f t="shared" si="178"/>
        <v/>
      </c>
      <c r="O1638" s="91" t="str">
        <f t="shared" si="179"/>
        <v/>
      </c>
      <c r="P1638" s="91" t="str">
        <f t="shared" si="180"/>
        <v/>
      </c>
      <c r="Q1638" s="91" t="str">
        <f t="shared" si="181"/>
        <v/>
      </c>
      <c r="R1638" s="7" t="str">
        <f t="shared" si="182"/>
        <v/>
      </c>
    </row>
    <row r="1639" spans="3:18" ht="18.75" x14ac:dyDescent="0.25">
      <c r="C1639" s="22"/>
      <c r="I1639" s="125">
        <f t="shared" si="176"/>
        <v>0</v>
      </c>
      <c r="L1639" s="113">
        <f t="shared" si="177"/>
        <v>0</v>
      </c>
      <c r="N1639" s="5" t="str">
        <f t="shared" si="178"/>
        <v/>
      </c>
      <c r="O1639" s="91" t="str">
        <f t="shared" si="179"/>
        <v/>
      </c>
      <c r="P1639" s="91" t="str">
        <f t="shared" si="180"/>
        <v/>
      </c>
      <c r="Q1639" s="91" t="str">
        <f t="shared" si="181"/>
        <v/>
      </c>
      <c r="R1639" s="7" t="str">
        <f t="shared" si="182"/>
        <v/>
      </c>
    </row>
    <row r="1640" spans="3:18" ht="18.75" x14ac:dyDescent="0.25">
      <c r="C1640" s="22"/>
      <c r="I1640" s="125">
        <f t="shared" ref="I1640:I1703" si="183">IFERROR((G1640*F1640)-H1640,"")</f>
        <v>0</v>
      </c>
      <c r="L1640" s="113">
        <f t="shared" si="177"/>
        <v>0</v>
      </c>
      <c r="N1640" s="5" t="str">
        <f t="shared" si="178"/>
        <v/>
      </c>
      <c r="O1640" s="91" t="str">
        <f t="shared" si="179"/>
        <v/>
      </c>
      <c r="P1640" s="91" t="str">
        <f t="shared" si="180"/>
        <v/>
      </c>
      <c r="Q1640" s="91" t="str">
        <f t="shared" si="181"/>
        <v/>
      </c>
      <c r="R1640" s="7" t="str">
        <f t="shared" si="182"/>
        <v/>
      </c>
    </row>
    <row r="1641" spans="3:18" ht="18.75" x14ac:dyDescent="0.25">
      <c r="C1641" s="22"/>
      <c r="I1641" s="125">
        <f t="shared" si="183"/>
        <v>0</v>
      </c>
      <c r="L1641" s="113">
        <f t="shared" ref="L1641:L1704" si="184">J1641-K1641-H1641</f>
        <v>0</v>
      </c>
      <c r="N1641" s="5" t="str">
        <f t="shared" si="178"/>
        <v/>
      </c>
      <c r="O1641" s="91" t="str">
        <f t="shared" si="179"/>
        <v/>
      </c>
      <c r="P1641" s="91" t="str">
        <f t="shared" si="180"/>
        <v/>
      </c>
      <c r="Q1641" s="91" t="str">
        <f t="shared" si="181"/>
        <v/>
      </c>
      <c r="R1641" s="7" t="str">
        <f t="shared" si="182"/>
        <v/>
      </c>
    </row>
    <row r="1642" spans="3:18" ht="18.75" x14ac:dyDescent="0.25">
      <c r="C1642" s="22"/>
      <c r="I1642" s="125">
        <f t="shared" si="183"/>
        <v>0</v>
      </c>
      <c r="L1642" s="113">
        <f t="shared" si="184"/>
        <v>0</v>
      </c>
      <c r="N1642" s="5" t="str">
        <f t="shared" si="178"/>
        <v/>
      </c>
      <c r="O1642" s="91" t="str">
        <f t="shared" si="179"/>
        <v/>
      </c>
      <c r="P1642" s="91" t="str">
        <f t="shared" si="180"/>
        <v/>
      </c>
      <c r="Q1642" s="91" t="str">
        <f t="shared" si="181"/>
        <v/>
      </c>
      <c r="R1642" s="7" t="str">
        <f t="shared" si="182"/>
        <v/>
      </c>
    </row>
    <row r="1643" spans="3:18" ht="18.75" x14ac:dyDescent="0.25">
      <c r="C1643" s="22"/>
      <c r="I1643" s="125">
        <f t="shared" si="183"/>
        <v>0</v>
      </c>
      <c r="L1643" s="113">
        <f t="shared" si="184"/>
        <v>0</v>
      </c>
      <c r="N1643" s="5" t="str">
        <f t="shared" si="178"/>
        <v/>
      </c>
      <c r="O1643" s="91" t="str">
        <f t="shared" si="179"/>
        <v/>
      </c>
      <c r="P1643" s="91" t="str">
        <f t="shared" si="180"/>
        <v/>
      </c>
      <c r="Q1643" s="91" t="str">
        <f t="shared" si="181"/>
        <v/>
      </c>
      <c r="R1643" s="7" t="str">
        <f t="shared" si="182"/>
        <v/>
      </c>
    </row>
    <row r="1644" spans="3:18" ht="18.75" x14ac:dyDescent="0.25">
      <c r="C1644" s="22"/>
      <c r="I1644" s="125">
        <f t="shared" si="183"/>
        <v>0</v>
      </c>
      <c r="L1644" s="113">
        <f t="shared" si="184"/>
        <v>0</v>
      </c>
      <c r="N1644" s="5" t="str">
        <f t="shared" si="178"/>
        <v/>
      </c>
      <c r="O1644" s="91" t="str">
        <f t="shared" si="179"/>
        <v/>
      </c>
      <c r="P1644" s="91" t="str">
        <f t="shared" si="180"/>
        <v/>
      </c>
      <c r="Q1644" s="91" t="str">
        <f t="shared" si="181"/>
        <v/>
      </c>
      <c r="R1644" s="7" t="str">
        <f t="shared" si="182"/>
        <v/>
      </c>
    </row>
    <row r="1645" spans="3:18" ht="18.75" x14ac:dyDescent="0.25">
      <c r="C1645" s="22"/>
      <c r="I1645" s="125">
        <f t="shared" si="183"/>
        <v>0</v>
      </c>
      <c r="L1645" s="113">
        <f t="shared" si="184"/>
        <v>0</v>
      </c>
      <c r="N1645" s="5" t="str">
        <f t="shared" si="178"/>
        <v/>
      </c>
      <c r="O1645" s="91" t="str">
        <f t="shared" si="179"/>
        <v/>
      </c>
      <c r="P1645" s="91" t="str">
        <f t="shared" si="180"/>
        <v/>
      </c>
      <c r="Q1645" s="91" t="str">
        <f t="shared" si="181"/>
        <v/>
      </c>
      <c r="R1645" s="7" t="str">
        <f t="shared" si="182"/>
        <v/>
      </c>
    </row>
    <row r="1646" spans="3:18" ht="18.75" x14ac:dyDescent="0.25">
      <c r="C1646" s="22"/>
      <c r="I1646" s="125">
        <f t="shared" si="183"/>
        <v>0</v>
      </c>
      <c r="L1646" s="113">
        <f t="shared" si="184"/>
        <v>0</v>
      </c>
      <c r="N1646" s="5" t="str">
        <f t="shared" si="178"/>
        <v/>
      </c>
      <c r="O1646" s="91" t="str">
        <f t="shared" si="179"/>
        <v/>
      </c>
      <c r="P1646" s="91" t="str">
        <f t="shared" si="180"/>
        <v/>
      </c>
      <c r="Q1646" s="91" t="str">
        <f t="shared" si="181"/>
        <v/>
      </c>
      <c r="R1646" s="7" t="str">
        <f t="shared" si="182"/>
        <v/>
      </c>
    </row>
    <row r="1647" spans="3:18" ht="18.75" x14ac:dyDescent="0.25">
      <c r="C1647" s="22"/>
      <c r="I1647" s="125">
        <f t="shared" si="183"/>
        <v>0</v>
      </c>
      <c r="L1647" s="113">
        <f t="shared" si="184"/>
        <v>0</v>
      </c>
      <c r="N1647" s="5" t="str">
        <f t="shared" si="178"/>
        <v/>
      </c>
      <c r="O1647" s="91" t="str">
        <f t="shared" si="179"/>
        <v/>
      </c>
      <c r="P1647" s="91" t="str">
        <f t="shared" si="180"/>
        <v/>
      </c>
      <c r="Q1647" s="91" t="str">
        <f t="shared" si="181"/>
        <v/>
      </c>
      <c r="R1647" s="7" t="str">
        <f t="shared" si="182"/>
        <v/>
      </c>
    </row>
    <row r="1648" spans="3:18" ht="18.75" x14ac:dyDescent="0.25">
      <c r="C1648" s="22"/>
      <c r="I1648" s="125">
        <f t="shared" si="183"/>
        <v>0</v>
      </c>
      <c r="L1648" s="113">
        <f t="shared" si="184"/>
        <v>0</v>
      </c>
      <c r="N1648" s="5" t="str">
        <f t="shared" si="178"/>
        <v/>
      </c>
      <c r="O1648" s="91" t="str">
        <f t="shared" si="179"/>
        <v/>
      </c>
      <c r="P1648" s="91" t="str">
        <f t="shared" si="180"/>
        <v/>
      </c>
      <c r="Q1648" s="91" t="str">
        <f t="shared" si="181"/>
        <v/>
      </c>
      <c r="R1648" s="7" t="str">
        <f t="shared" si="182"/>
        <v/>
      </c>
    </row>
    <row r="1649" spans="3:18" ht="18.75" x14ac:dyDescent="0.25">
      <c r="C1649" s="22"/>
      <c r="I1649" s="125">
        <f t="shared" si="183"/>
        <v>0</v>
      </c>
      <c r="L1649" s="113">
        <f t="shared" si="184"/>
        <v>0</v>
      </c>
      <c r="N1649" s="5" t="str">
        <f t="shared" si="178"/>
        <v/>
      </c>
      <c r="O1649" s="91" t="str">
        <f t="shared" si="179"/>
        <v/>
      </c>
      <c r="P1649" s="91" t="str">
        <f t="shared" si="180"/>
        <v/>
      </c>
      <c r="Q1649" s="91" t="str">
        <f t="shared" si="181"/>
        <v/>
      </c>
      <c r="R1649" s="7" t="str">
        <f t="shared" si="182"/>
        <v/>
      </c>
    </row>
    <row r="1650" spans="3:18" ht="18.75" x14ac:dyDescent="0.25">
      <c r="C1650" s="22"/>
      <c r="I1650" s="125">
        <f t="shared" si="183"/>
        <v>0</v>
      </c>
      <c r="L1650" s="113">
        <f t="shared" si="184"/>
        <v>0</v>
      </c>
      <c r="N1650" s="5" t="str">
        <f t="shared" si="178"/>
        <v/>
      </c>
      <c r="O1650" s="91" t="str">
        <f t="shared" si="179"/>
        <v/>
      </c>
      <c r="P1650" s="91" t="str">
        <f t="shared" si="180"/>
        <v/>
      </c>
      <c r="Q1650" s="91" t="str">
        <f t="shared" si="181"/>
        <v/>
      </c>
      <c r="R1650" s="7" t="str">
        <f t="shared" si="182"/>
        <v/>
      </c>
    </row>
    <row r="1651" spans="3:18" ht="18.75" x14ac:dyDescent="0.25">
      <c r="C1651" s="22"/>
      <c r="I1651" s="125">
        <f t="shared" si="183"/>
        <v>0</v>
      </c>
      <c r="L1651" s="113">
        <f t="shared" si="184"/>
        <v>0</v>
      </c>
      <c r="N1651" s="5" t="str">
        <f t="shared" si="178"/>
        <v/>
      </c>
      <c r="O1651" s="91" t="str">
        <f t="shared" si="179"/>
        <v/>
      </c>
      <c r="P1651" s="91" t="str">
        <f t="shared" si="180"/>
        <v/>
      </c>
      <c r="Q1651" s="91" t="str">
        <f t="shared" si="181"/>
        <v/>
      </c>
      <c r="R1651" s="7" t="str">
        <f t="shared" si="182"/>
        <v/>
      </c>
    </row>
    <row r="1652" spans="3:18" ht="18.75" x14ac:dyDescent="0.25">
      <c r="C1652" s="22"/>
      <c r="I1652" s="125">
        <f t="shared" si="183"/>
        <v>0</v>
      </c>
      <c r="L1652" s="113">
        <f t="shared" si="184"/>
        <v>0</v>
      </c>
      <c r="N1652" s="5" t="str">
        <f t="shared" si="178"/>
        <v/>
      </c>
      <c r="O1652" s="91" t="str">
        <f t="shared" si="179"/>
        <v/>
      </c>
      <c r="P1652" s="91" t="str">
        <f t="shared" si="180"/>
        <v/>
      </c>
      <c r="Q1652" s="91" t="str">
        <f t="shared" si="181"/>
        <v/>
      </c>
      <c r="R1652" s="7" t="str">
        <f t="shared" si="182"/>
        <v/>
      </c>
    </row>
    <row r="1653" spans="3:18" ht="18.75" x14ac:dyDescent="0.25">
      <c r="C1653" s="22"/>
      <c r="I1653" s="125">
        <f t="shared" si="183"/>
        <v>0</v>
      </c>
      <c r="L1653" s="113">
        <f t="shared" si="184"/>
        <v>0</v>
      </c>
      <c r="N1653" s="5" t="str">
        <f t="shared" si="178"/>
        <v/>
      </c>
      <c r="O1653" s="91" t="str">
        <f t="shared" si="179"/>
        <v/>
      </c>
      <c r="P1653" s="91" t="str">
        <f t="shared" si="180"/>
        <v/>
      </c>
      <c r="Q1653" s="91" t="str">
        <f t="shared" si="181"/>
        <v/>
      </c>
      <c r="R1653" s="7" t="str">
        <f t="shared" si="182"/>
        <v/>
      </c>
    </row>
    <row r="1654" spans="3:18" ht="18.75" x14ac:dyDescent="0.25">
      <c r="C1654" s="22"/>
      <c r="I1654" s="125">
        <f t="shared" si="183"/>
        <v>0</v>
      </c>
      <c r="L1654" s="113">
        <f t="shared" si="184"/>
        <v>0</v>
      </c>
      <c r="N1654" s="5" t="str">
        <f t="shared" si="178"/>
        <v/>
      </c>
      <c r="O1654" s="91" t="str">
        <f t="shared" si="179"/>
        <v/>
      </c>
      <c r="P1654" s="91" t="str">
        <f t="shared" si="180"/>
        <v/>
      </c>
      <c r="Q1654" s="91" t="str">
        <f t="shared" si="181"/>
        <v/>
      </c>
      <c r="R1654" s="7" t="str">
        <f t="shared" si="182"/>
        <v/>
      </c>
    </row>
    <row r="1655" spans="3:18" ht="18.75" x14ac:dyDescent="0.25">
      <c r="C1655" s="22"/>
      <c r="I1655" s="125">
        <f t="shared" si="183"/>
        <v>0</v>
      </c>
      <c r="L1655" s="113">
        <f t="shared" si="184"/>
        <v>0</v>
      </c>
      <c r="N1655" s="5" t="str">
        <f t="shared" si="178"/>
        <v/>
      </c>
      <c r="O1655" s="91" t="str">
        <f t="shared" si="179"/>
        <v/>
      </c>
      <c r="P1655" s="91" t="str">
        <f t="shared" si="180"/>
        <v/>
      </c>
      <c r="Q1655" s="91" t="str">
        <f t="shared" si="181"/>
        <v/>
      </c>
      <c r="R1655" s="7" t="str">
        <f t="shared" si="182"/>
        <v/>
      </c>
    </row>
    <row r="1656" spans="3:18" ht="18.75" x14ac:dyDescent="0.25">
      <c r="C1656" s="22"/>
      <c r="I1656" s="125">
        <f t="shared" si="183"/>
        <v>0</v>
      </c>
      <c r="L1656" s="113">
        <f t="shared" si="184"/>
        <v>0</v>
      </c>
      <c r="N1656" s="5" t="str">
        <f t="shared" si="178"/>
        <v/>
      </c>
      <c r="O1656" s="91" t="str">
        <f t="shared" si="179"/>
        <v/>
      </c>
      <c r="P1656" s="91" t="str">
        <f t="shared" si="180"/>
        <v/>
      </c>
      <c r="Q1656" s="91" t="str">
        <f t="shared" si="181"/>
        <v/>
      </c>
      <c r="R1656" s="7" t="str">
        <f t="shared" si="182"/>
        <v/>
      </c>
    </row>
    <row r="1657" spans="3:18" ht="18.75" x14ac:dyDescent="0.25">
      <c r="C1657" s="22"/>
      <c r="I1657" s="125">
        <f t="shared" si="183"/>
        <v>0</v>
      </c>
      <c r="L1657" s="113">
        <f t="shared" si="184"/>
        <v>0</v>
      </c>
      <c r="N1657" s="5" t="str">
        <f t="shared" si="178"/>
        <v/>
      </c>
      <c r="O1657" s="91" t="str">
        <f t="shared" si="179"/>
        <v/>
      </c>
      <c r="P1657" s="91" t="str">
        <f t="shared" si="180"/>
        <v/>
      </c>
      <c r="Q1657" s="91" t="str">
        <f t="shared" si="181"/>
        <v/>
      </c>
      <c r="R1657" s="7" t="str">
        <f t="shared" si="182"/>
        <v/>
      </c>
    </row>
    <row r="1658" spans="3:18" ht="18.75" x14ac:dyDescent="0.25">
      <c r="C1658" s="22"/>
      <c r="I1658" s="125">
        <f t="shared" si="183"/>
        <v>0</v>
      </c>
      <c r="L1658" s="113">
        <f t="shared" si="184"/>
        <v>0</v>
      </c>
      <c r="N1658" s="5" t="str">
        <f t="shared" si="178"/>
        <v/>
      </c>
      <c r="O1658" s="91" t="str">
        <f t="shared" si="179"/>
        <v/>
      </c>
      <c r="P1658" s="91" t="str">
        <f t="shared" si="180"/>
        <v/>
      </c>
      <c r="Q1658" s="91" t="str">
        <f t="shared" si="181"/>
        <v/>
      </c>
      <c r="R1658" s="7" t="str">
        <f t="shared" si="182"/>
        <v/>
      </c>
    </row>
    <row r="1659" spans="3:18" ht="18.75" x14ac:dyDescent="0.25">
      <c r="C1659" s="22"/>
      <c r="I1659" s="125">
        <f t="shared" si="183"/>
        <v>0</v>
      </c>
      <c r="L1659" s="113">
        <f t="shared" si="184"/>
        <v>0</v>
      </c>
      <c r="N1659" s="5" t="str">
        <f t="shared" si="178"/>
        <v/>
      </c>
      <c r="O1659" s="91" t="str">
        <f t="shared" si="179"/>
        <v/>
      </c>
      <c r="P1659" s="91" t="str">
        <f t="shared" si="180"/>
        <v/>
      </c>
      <c r="Q1659" s="91" t="str">
        <f t="shared" si="181"/>
        <v/>
      </c>
      <c r="R1659" s="7" t="str">
        <f t="shared" si="182"/>
        <v/>
      </c>
    </row>
    <row r="1660" spans="3:18" ht="18.75" x14ac:dyDescent="0.25">
      <c r="C1660" s="22"/>
      <c r="I1660" s="125">
        <f t="shared" si="183"/>
        <v>0</v>
      </c>
      <c r="L1660" s="113">
        <f t="shared" si="184"/>
        <v>0</v>
      </c>
      <c r="N1660" s="5" t="str">
        <f t="shared" si="178"/>
        <v/>
      </c>
      <c r="O1660" s="91" t="str">
        <f t="shared" si="179"/>
        <v/>
      </c>
      <c r="P1660" s="91" t="str">
        <f t="shared" si="180"/>
        <v/>
      </c>
      <c r="Q1660" s="91" t="str">
        <f t="shared" si="181"/>
        <v/>
      </c>
      <c r="R1660" s="7" t="str">
        <f t="shared" si="182"/>
        <v/>
      </c>
    </row>
    <row r="1661" spans="3:18" ht="18.75" x14ac:dyDescent="0.25">
      <c r="C1661" s="22"/>
      <c r="I1661" s="125">
        <f t="shared" si="183"/>
        <v>0</v>
      </c>
      <c r="L1661" s="113">
        <f t="shared" si="184"/>
        <v>0</v>
      </c>
      <c r="N1661" s="5" t="str">
        <f t="shared" si="178"/>
        <v/>
      </c>
      <c r="O1661" s="91" t="str">
        <f t="shared" si="179"/>
        <v/>
      </c>
      <c r="P1661" s="91" t="str">
        <f t="shared" si="180"/>
        <v/>
      </c>
      <c r="Q1661" s="91" t="str">
        <f t="shared" si="181"/>
        <v/>
      </c>
      <c r="R1661" s="7" t="str">
        <f t="shared" si="182"/>
        <v/>
      </c>
    </row>
    <row r="1662" spans="3:18" ht="18.75" x14ac:dyDescent="0.25">
      <c r="C1662" s="22"/>
      <c r="I1662" s="125">
        <f t="shared" si="183"/>
        <v>0</v>
      </c>
      <c r="L1662" s="113">
        <f t="shared" si="184"/>
        <v>0</v>
      </c>
      <c r="N1662" s="5" t="str">
        <f t="shared" si="178"/>
        <v/>
      </c>
      <c r="O1662" s="91" t="str">
        <f t="shared" si="179"/>
        <v/>
      </c>
      <c r="P1662" s="91" t="str">
        <f t="shared" si="180"/>
        <v/>
      </c>
      <c r="Q1662" s="91" t="str">
        <f t="shared" si="181"/>
        <v/>
      </c>
      <c r="R1662" s="7" t="str">
        <f t="shared" si="182"/>
        <v/>
      </c>
    </row>
    <row r="1663" spans="3:18" ht="18.75" x14ac:dyDescent="0.25">
      <c r="C1663" s="22"/>
      <c r="I1663" s="125">
        <f t="shared" si="183"/>
        <v>0</v>
      </c>
      <c r="L1663" s="113">
        <f t="shared" si="184"/>
        <v>0</v>
      </c>
      <c r="N1663" s="5" t="str">
        <f t="shared" si="178"/>
        <v/>
      </c>
      <c r="O1663" s="91" t="str">
        <f t="shared" si="179"/>
        <v/>
      </c>
      <c r="P1663" s="91" t="str">
        <f t="shared" si="180"/>
        <v/>
      </c>
      <c r="Q1663" s="91" t="str">
        <f t="shared" si="181"/>
        <v/>
      </c>
      <c r="R1663" s="7" t="str">
        <f t="shared" si="182"/>
        <v/>
      </c>
    </row>
    <row r="1664" spans="3:18" ht="18.75" x14ac:dyDescent="0.25">
      <c r="C1664" s="22"/>
      <c r="I1664" s="125">
        <f t="shared" si="183"/>
        <v>0</v>
      </c>
      <c r="L1664" s="113">
        <f t="shared" si="184"/>
        <v>0</v>
      </c>
      <c r="N1664" s="5" t="str">
        <f t="shared" si="178"/>
        <v/>
      </c>
      <c r="O1664" s="91" t="str">
        <f t="shared" si="179"/>
        <v/>
      </c>
      <c r="P1664" s="91" t="str">
        <f t="shared" si="180"/>
        <v/>
      </c>
      <c r="Q1664" s="91" t="str">
        <f t="shared" si="181"/>
        <v/>
      </c>
      <c r="R1664" s="7" t="str">
        <f t="shared" si="182"/>
        <v/>
      </c>
    </row>
    <row r="1665" spans="3:18" ht="18.75" x14ac:dyDescent="0.25">
      <c r="C1665" s="22"/>
      <c r="I1665" s="125">
        <f t="shared" si="183"/>
        <v>0</v>
      </c>
      <c r="L1665" s="113">
        <f t="shared" si="184"/>
        <v>0</v>
      </c>
      <c r="N1665" s="5" t="str">
        <f t="shared" si="178"/>
        <v/>
      </c>
      <c r="O1665" s="91" t="str">
        <f t="shared" si="179"/>
        <v/>
      </c>
      <c r="P1665" s="91" t="str">
        <f t="shared" si="180"/>
        <v/>
      </c>
      <c r="Q1665" s="91" t="str">
        <f t="shared" si="181"/>
        <v/>
      </c>
      <c r="R1665" s="7" t="str">
        <f t="shared" si="182"/>
        <v/>
      </c>
    </row>
    <row r="1666" spans="3:18" ht="18.75" x14ac:dyDescent="0.25">
      <c r="C1666" s="22"/>
      <c r="I1666" s="125">
        <f t="shared" si="183"/>
        <v>0</v>
      </c>
      <c r="L1666" s="113">
        <f t="shared" si="184"/>
        <v>0</v>
      </c>
      <c r="N1666" s="5" t="str">
        <f t="shared" ref="N1666:N1729" si="185">IFERROR(VLOOKUP(M1666,Ctable,2,0),"")</f>
        <v/>
      </c>
      <c r="O1666" s="91" t="str">
        <f t="shared" ref="O1666:O1729" si="186">IFERROR(VLOOKUP(M1666,Ctable,3,0),"")</f>
        <v/>
      </c>
      <c r="P1666" s="91" t="str">
        <f t="shared" ref="P1666:P1729" si="187">IFERROR(VLOOKUP(M1666,Ctable,6,0),"")</f>
        <v/>
      </c>
      <c r="Q1666" s="91" t="str">
        <f t="shared" ref="Q1666:Q1729" si="188">IFERROR(VLOOKUP(M1666,Ctable,7,0),"")</f>
        <v/>
      </c>
      <c r="R1666" s="7" t="str">
        <f t="shared" ref="R1666:R1729" si="189">IFERROR(VLOOKUP(M1666,Ctable,4,0),"")</f>
        <v/>
      </c>
    </row>
    <row r="1667" spans="3:18" ht="18.75" x14ac:dyDescent="0.25">
      <c r="C1667" s="22"/>
      <c r="I1667" s="125">
        <f t="shared" si="183"/>
        <v>0</v>
      </c>
      <c r="L1667" s="113">
        <f t="shared" si="184"/>
        <v>0</v>
      </c>
      <c r="N1667" s="5" t="str">
        <f t="shared" si="185"/>
        <v/>
      </c>
      <c r="O1667" s="91" t="str">
        <f t="shared" si="186"/>
        <v/>
      </c>
      <c r="P1667" s="91" t="str">
        <f t="shared" si="187"/>
        <v/>
      </c>
      <c r="Q1667" s="91" t="str">
        <f t="shared" si="188"/>
        <v/>
      </c>
      <c r="R1667" s="7" t="str">
        <f t="shared" si="189"/>
        <v/>
      </c>
    </row>
    <row r="1668" spans="3:18" ht="18.75" x14ac:dyDescent="0.25">
      <c r="C1668" s="22"/>
      <c r="I1668" s="125">
        <f t="shared" si="183"/>
        <v>0</v>
      </c>
      <c r="L1668" s="113">
        <f t="shared" si="184"/>
        <v>0</v>
      </c>
      <c r="N1668" s="5" t="str">
        <f t="shared" si="185"/>
        <v/>
      </c>
      <c r="O1668" s="91" t="str">
        <f t="shared" si="186"/>
        <v/>
      </c>
      <c r="P1668" s="91" t="str">
        <f t="shared" si="187"/>
        <v/>
      </c>
      <c r="Q1668" s="91" t="str">
        <f t="shared" si="188"/>
        <v/>
      </c>
      <c r="R1668" s="7" t="str">
        <f t="shared" si="189"/>
        <v/>
      </c>
    </row>
    <row r="1669" spans="3:18" ht="18.75" x14ac:dyDescent="0.25">
      <c r="C1669" s="22"/>
      <c r="I1669" s="125">
        <f t="shared" si="183"/>
        <v>0</v>
      </c>
      <c r="L1669" s="113">
        <f t="shared" si="184"/>
        <v>0</v>
      </c>
      <c r="N1669" s="5" t="str">
        <f t="shared" si="185"/>
        <v/>
      </c>
      <c r="O1669" s="91" t="str">
        <f t="shared" si="186"/>
        <v/>
      </c>
      <c r="P1669" s="91" t="str">
        <f t="shared" si="187"/>
        <v/>
      </c>
      <c r="Q1669" s="91" t="str">
        <f t="shared" si="188"/>
        <v/>
      </c>
      <c r="R1669" s="7" t="str">
        <f t="shared" si="189"/>
        <v/>
      </c>
    </row>
    <row r="1670" spans="3:18" ht="18.75" x14ac:dyDescent="0.25">
      <c r="C1670" s="22"/>
      <c r="I1670" s="125">
        <f t="shared" si="183"/>
        <v>0</v>
      </c>
      <c r="L1670" s="113">
        <f t="shared" si="184"/>
        <v>0</v>
      </c>
      <c r="N1670" s="5" t="str">
        <f t="shared" si="185"/>
        <v/>
      </c>
      <c r="O1670" s="91" t="str">
        <f t="shared" si="186"/>
        <v/>
      </c>
      <c r="P1670" s="91" t="str">
        <f t="shared" si="187"/>
        <v/>
      </c>
      <c r="Q1670" s="91" t="str">
        <f t="shared" si="188"/>
        <v/>
      </c>
      <c r="R1670" s="7" t="str">
        <f t="shared" si="189"/>
        <v/>
      </c>
    </row>
    <row r="1671" spans="3:18" ht="18.75" x14ac:dyDescent="0.25">
      <c r="C1671" s="22"/>
      <c r="I1671" s="125">
        <f t="shared" si="183"/>
        <v>0</v>
      </c>
      <c r="L1671" s="113">
        <f t="shared" si="184"/>
        <v>0</v>
      </c>
      <c r="N1671" s="5" t="str">
        <f t="shared" si="185"/>
        <v/>
      </c>
      <c r="O1671" s="91" t="str">
        <f t="shared" si="186"/>
        <v/>
      </c>
      <c r="P1671" s="91" t="str">
        <f t="shared" si="187"/>
        <v/>
      </c>
      <c r="Q1671" s="91" t="str">
        <f t="shared" si="188"/>
        <v/>
      </c>
      <c r="R1671" s="7" t="str">
        <f t="shared" si="189"/>
        <v/>
      </c>
    </row>
    <row r="1672" spans="3:18" ht="18.75" x14ac:dyDescent="0.25">
      <c r="C1672" s="22"/>
      <c r="I1672" s="125">
        <f t="shared" si="183"/>
        <v>0</v>
      </c>
      <c r="L1672" s="113">
        <f t="shared" si="184"/>
        <v>0</v>
      </c>
      <c r="N1672" s="5" t="str">
        <f t="shared" si="185"/>
        <v/>
      </c>
      <c r="O1672" s="91" t="str">
        <f t="shared" si="186"/>
        <v/>
      </c>
      <c r="P1672" s="91" t="str">
        <f t="shared" si="187"/>
        <v/>
      </c>
      <c r="Q1672" s="91" t="str">
        <f t="shared" si="188"/>
        <v/>
      </c>
      <c r="R1672" s="7" t="str">
        <f t="shared" si="189"/>
        <v/>
      </c>
    </row>
    <row r="1673" spans="3:18" ht="18.75" x14ac:dyDescent="0.25">
      <c r="C1673" s="22"/>
      <c r="I1673" s="125">
        <f t="shared" si="183"/>
        <v>0</v>
      </c>
      <c r="L1673" s="113">
        <f t="shared" si="184"/>
        <v>0</v>
      </c>
      <c r="N1673" s="5" t="str">
        <f t="shared" si="185"/>
        <v/>
      </c>
      <c r="O1673" s="91" t="str">
        <f t="shared" si="186"/>
        <v/>
      </c>
      <c r="P1673" s="91" t="str">
        <f t="shared" si="187"/>
        <v/>
      </c>
      <c r="Q1673" s="91" t="str">
        <f t="shared" si="188"/>
        <v/>
      </c>
      <c r="R1673" s="7" t="str">
        <f t="shared" si="189"/>
        <v/>
      </c>
    </row>
    <row r="1674" spans="3:18" ht="18.75" x14ac:dyDescent="0.25">
      <c r="C1674" s="22"/>
      <c r="I1674" s="125">
        <f t="shared" si="183"/>
        <v>0</v>
      </c>
      <c r="L1674" s="113">
        <f t="shared" si="184"/>
        <v>0</v>
      </c>
      <c r="N1674" s="5" t="str">
        <f t="shared" si="185"/>
        <v/>
      </c>
      <c r="O1674" s="91" t="str">
        <f t="shared" si="186"/>
        <v/>
      </c>
      <c r="P1674" s="91" t="str">
        <f t="shared" si="187"/>
        <v/>
      </c>
      <c r="Q1674" s="91" t="str">
        <f t="shared" si="188"/>
        <v/>
      </c>
      <c r="R1674" s="7" t="str">
        <f t="shared" si="189"/>
        <v/>
      </c>
    </row>
    <row r="1675" spans="3:18" ht="18.75" x14ac:dyDescent="0.25">
      <c r="C1675" s="22"/>
      <c r="I1675" s="125">
        <f t="shared" si="183"/>
        <v>0</v>
      </c>
      <c r="L1675" s="113">
        <f t="shared" si="184"/>
        <v>0</v>
      </c>
      <c r="N1675" s="5" t="str">
        <f t="shared" si="185"/>
        <v/>
      </c>
      <c r="O1675" s="91" t="str">
        <f t="shared" si="186"/>
        <v/>
      </c>
      <c r="P1675" s="91" t="str">
        <f t="shared" si="187"/>
        <v/>
      </c>
      <c r="Q1675" s="91" t="str">
        <f t="shared" si="188"/>
        <v/>
      </c>
      <c r="R1675" s="7" t="str">
        <f t="shared" si="189"/>
        <v/>
      </c>
    </row>
    <row r="1676" spans="3:18" ht="18.75" x14ac:dyDescent="0.25">
      <c r="C1676" s="22"/>
      <c r="I1676" s="125">
        <f t="shared" si="183"/>
        <v>0</v>
      </c>
      <c r="L1676" s="113">
        <f t="shared" si="184"/>
        <v>0</v>
      </c>
      <c r="N1676" s="5" t="str">
        <f t="shared" si="185"/>
        <v/>
      </c>
      <c r="O1676" s="91" t="str">
        <f t="shared" si="186"/>
        <v/>
      </c>
      <c r="P1676" s="91" t="str">
        <f t="shared" si="187"/>
        <v/>
      </c>
      <c r="Q1676" s="91" t="str">
        <f t="shared" si="188"/>
        <v/>
      </c>
      <c r="R1676" s="7" t="str">
        <f t="shared" si="189"/>
        <v/>
      </c>
    </row>
    <row r="1677" spans="3:18" ht="18.75" x14ac:dyDescent="0.25">
      <c r="C1677" s="22"/>
      <c r="I1677" s="125">
        <f t="shared" si="183"/>
        <v>0</v>
      </c>
      <c r="L1677" s="113">
        <f t="shared" si="184"/>
        <v>0</v>
      </c>
      <c r="N1677" s="5" t="str">
        <f t="shared" si="185"/>
        <v/>
      </c>
      <c r="O1677" s="91" t="str">
        <f t="shared" si="186"/>
        <v/>
      </c>
      <c r="P1677" s="91" t="str">
        <f t="shared" si="187"/>
        <v/>
      </c>
      <c r="Q1677" s="91" t="str">
        <f t="shared" si="188"/>
        <v/>
      </c>
      <c r="R1677" s="7" t="str">
        <f t="shared" si="189"/>
        <v/>
      </c>
    </row>
    <row r="1678" spans="3:18" ht="18.75" x14ac:dyDescent="0.25">
      <c r="C1678" s="22"/>
      <c r="I1678" s="125">
        <f t="shared" si="183"/>
        <v>0</v>
      </c>
      <c r="L1678" s="113">
        <f t="shared" si="184"/>
        <v>0</v>
      </c>
      <c r="N1678" s="5" t="str">
        <f t="shared" si="185"/>
        <v/>
      </c>
      <c r="O1678" s="91" t="str">
        <f t="shared" si="186"/>
        <v/>
      </c>
      <c r="P1678" s="91" t="str">
        <f t="shared" si="187"/>
        <v/>
      </c>
      <c r="Q1678" s="91" t="str">
        <f t="shared" si="188"/>
        <v/>
      </c>
      <c r="R1678" s="7" t="str">
        <f t="shared" si="189"/>
        <v/>
      </c>
    </row>
    <row r="1679" spans="3:18" ht="18.75" x14ac:dyDescent="0.25">
      <c r="C1679" s="22"/>
      <c r="I1679" s="125">
        <f t="shared" si="183"/>
        <v>0</v>
      </c>
      <c r="L1679" s="113">
        <f t="shared" si="184"/>
        <v>0</v>
      </c>
      <c r="N1679" s="5" t="str">
        <f t="shared" si="185"/>
        <v/>
      </c>
      <c r="O1679" s="91" t="str">
        <f t="shared" si="186"/>
        <v/>
      </c>
      <c r="P1679" s="91" t="str">
        <f t="shared" si="187"/>
        <v/>
      </c>
      <c r="Q1679" s="91" t="str">
        <f t="shared" si="188"/>
        <v/>
      </c>
      <c r="R1679" s="7" t="str">
        <f t="shared" si="189"/>
        <v/>
      </c>
    </row>
    <row r="1680" spans="3:18" ht="18.75" x14ac:dyDescent="0.25">
      <c r="C1680" s="22"/>
      <c r="I1680" s="125">
        <f t="shared" si="183"/>
        <v>0</v>
      </c>
      <c r="L1680" s="113">
        <f t="shared" si="184"/>
        <v>0</v>
      </c>
      <c r="N1680" s="5" t="str">
        <f t="shared" si="185"/>
        <v/>
      </c>
      <c r="O1680" s="91" t="str">
        <f t="shared" si="186"/>
        <v/>
      </c>
      <c r="P1680" s="91" t="str">
        <f t="shared" si="187"/>
        <v/>
      </c>
      <c r="Q1680" s="91" t="str">
        <f t="shared" si="188"/>
        <v/>
      </c>
      <c r="R1680" s="7" t="str">
        <f t="shared" si="189"/>
        <v/>
      </c>
    </row>
    <row r="1681" spans="3:18" ht="18.75" x14ac:dyDescent="0.25">
      <c r="C1681" s="22"/>
      <c r="I1681" s="125">
        <f t="shared" si="183"/>
        <v>0</v>
      </c>
      <c r="L1681" s="113">
        <f t="shared" si="184"/>
        <v>0</v>
      </c>
      <c r="N1681" s="5" t="str">
        <f t="shared" si="185"/>
        <v/>
      </c>
      <c r="O1681" s="91" t="str">
        <f t="shared" si="186"/>
        <v/>
      </c>
      <c r="P1681" s="91" t="str">
        <f t="shared" si="187"/>
        <v/>
      </c>
      <c r="Q1681" s="91" t="str">
        <f t="shared" si="188"/>
        <v/>
      </c>
      <c r="R1681" s="7" t="str">
        <f t="shared" si="189"/>
        <v/>
      </c>
    </row>
    <row r="1682" spans="3:18" ht="18.75" x14ac:dyDescent="0.25">
      <c r="C1682" s="22"/>
      <c r="I1682" s="125">
        <f t="shared" si="183"/>
        <v>0</v>
      </c>
      <c r="L1682" s="113">
        <f t="shared" si="184"/>
        <v>0</v>
      </c>
      <c r="N1682" s="5" t="str">
        <f t="shared" si="185"/>
        <v/>
      </c>
      <c r="O1682" s="91" t="str">
        <f t="shared" si="186"/>
        <v/>
      </c>
      <c r="P1682" s="91" t="str">
        <f t="shared" si="187"/>
        <v/>
      </c>
      <c r="Q1682" s="91" t="str">
        <f t="shared" si="188"/>
        <v/>
      </c>
      <c r="R1682" s="7" t="str">
        <f t="shared" si="189"/>
        <v/>
      </c>
    </row>
    <row r="1683" spans="3:18" ht="18.75" x14ac:dyDescent="0.25">
      <c r="C1683" s="22"/>
      <c r="I1683" s="125">
        <f t="shared" si="183"/>
        <v>0</v>
      </c>
      <c r="L1683" s="113">
        <f t="shared" si="184"/>
        <v>0</v>
      </c>
      <c r="N1683" s="5" t="str">
        <f t="shared" si="185"/>
        <v/>
      </c>
      <c r="O1683" s="91" t="str">
        <f t="shared" si="186"/>
        <v/>
      </c>
      <c r="P1683" s="91" t="str">
        <f t="shared" si="187"/>
        <v/>
      </c>
      <c r="Q1683" s="91" t="str">
        <f t="shared" si="188"/>
        <v/>
      </c>
      <c r="R1683" s="7" t="str">
        <f t="shared" si="189"/>
        <v/>
      </c>
    </row>
    <row r="1684" spans="3:18" ht="18.75" x14ac:dyDescent="0.25">
      <c r="C1684" s="22"/>
      <c r="I1684" s="125">
        <f t="shared" si="183"/>
        <v>0</v>
      </c>
      <c r="L1684" s="113">
        <f t="shared" si="184"/>
        <v>0</v>
      </c>
      <c r="N1684" s="5" t="str">
        <f t="shared" si="185"/>
        <v/>
      </c>
      <c r="O1684" s="91" t="str">
        <f t="shared" si="186"/>
        <v/>
      </c>
      <c r="P1684" s="91" t="str">
        <f t="shared" si="187"/>
        <v/>
      </c>
      <c r="Q1684" s="91" t="str">
        <f t="shared" si="188"/>
        <v/>
      </c>
      <c r="R1684" s="7" t="str">
        <f t="shared" si="189"/>
        <v/>
      </c>
    </row>
    <row r="1685" spans="3:18" ht="18.75" x14ac:dyDescent="0.25">
      <c r="C1685" s="22"/>
      <c r="I1685" s="125">
        <f t="shared" si="183"/>
        <v>0</v>
      </c>
      <c r="L1685" s="113">
        <f t="shared" si="184"/>
        <v>0</v>
      </c>
      <c r="N1685" s="5" t="str">
        <f t="shared" si="185"/>
        <v/>
      </c>
      <c r="O1685" s="91" t="str">
        <f t="shared" si="186"/>
        <v/>
      </c>
      <c r="P1685" s="91" t="str">
        <f t="shared" si="187"/>
        <v/>
      </c>
      <c r="Q1685" s="91" t="str">
        <f t="shared" si="188"/>
        <v/>
      </c>
      <c r="R1685" s="7" t="str">
        <f t="shared" si="189"/>
        <v/>
      </c>
    </row>
    <row r="1686" spans="3:18" ht="18.75" x14ac:dyDescent="0.25">
      <c r="C1686" s="22"/>
      <c r="I1686" s="125">
        <f t="shared" si="183"/>
        <v>0</v>
      </c>
      <c r="L1686" s="113">
        <f t="shared" si="184"/>
        <v>0</v>
      </c>
      <c r="N1686" s="5" t="str">
        <f t="shared" si="185"/>
        <v/>
      </c>
      <c r="O1686" s="91" t="str">
        <f t="shared" si="186"/>
        <v/>
      </c>
      <c r="P1686" s="91" t="str">
        <f t="shared" si="187"/>
        <v/>
      </c>
      <c r="Q1686" s="91" t="str">
        <f t="shared" si="188"/>
        <v/>
      </c>
      <c r="R1686" s="7" t="str">
        <f t="shared" si="189"/>
        <v/>
      </c>
    </row>
    <row r="1687" spans="3:18" ht="18.75" x14ac:dyDescent="0.25">
      <c r="C1687" s="22"/>
      <c r="I1687" s="125">
        <f t="shared" si="183"/>
        <v>0</v>
      </c>
      <c r="L1687" s="113">
        <f t="shared" si="184"/>
        <v>0</v>
      </c>
      <c r="N1687" s="5" t="str">
        <f t="shared" si="185"/>
        <v/>
      </c>
      <c r="O1687" s="91" t="str">
        <f t="shared" si="186"/>
        <v/>
      </c>
      <c r="P1687" s="91" t="str">
        <f t="shared" si="187"/>
        <v/>
      </c>
      <c r="Q1687" s="91" t="str">
        <f t="shared" si="188"/>
        <v/>
      </c>
      <c r="R1687" s="7" t="str">
        <f t="shared" si="189"/>
        <v/>
      </c>
    </row>
    <row r="1688" spans="3:18" ht="18.75" x14ac:dyDescent="0.25">
      <c r="C1688" s="22"/>
      <c r="I1688" s="125">
        <f t="shared" si="183"/>
        <v>0</v>
      </c>
      <c r="L1688" s="113">
        <f t="shared" si="184"/>
        <v>0</v>
      </c>
      <c r="N1688" s="5" t="str">
        <f t="shared" si="185"/>
        <v/>
      </c>
      <c r="O1688" s="91" t="str">
        <f t="shared" si="186"/>
        <v/>
      </c>
      <c r="P1688" s="91" t="str">
        <f t="shared" si="187"/>
        <v/>
      </c>
      <c r="Q1688" s="91" t="str">
        <f t="shared" si="188"/>
        <v/>
      </c>
      <c r="R1688" s="7" t="str">
        <f t="shared" si="189"/>
        <v/>
      </c>
    </row>
    <row r="1689" spans="3:18" ht="18.75" x14ac:dyDescent="0.25">
      <c r="C1689" s="22"/>
      <c r="I1689" s="125">
        <f t="shared" si="183"/>
        <v>0</v>
      </c>
      <c r="L1689" s="113">
        <f t="shared" si="184"/>
        <v>0</v>
      </c>
      <c r="N1689" s="5" t="str">
        <f t="shared" si="185"/>
        <v/>
      </c>
      <c r="O1689" s="91" t="str">
        <f t="shared" si="186"/>
        <v/>
      </c>
      <c r="P1689" s="91" t="str">
        <f t="shared" si="187"/>
        <v/>
      </c>
      <c r="Q1689" s="91" t="str">
        <f t="shared" si="188"/>
        <v/>
      </c>
      <c r="R1689" s="7" t="str">
        <f t="shared" si="189"/>
        <v/>
      </c>
    </row>
    <row r="1690" spans="3:18" ht="18.75" x14ac:dyDescent="0.25">
      <c r="C1690" s="22"/>
      <c r="I1690" s="125">
        <f t="shared" si="183"/>
        <v>0</v>
      </c>
      <c r="L1690" s="113">
        <f t="shared" si="184"/>
        <v>0</v>
      </c>
      <c r="N1690" s="5" t="str">
        <f t="shared" si="185"/>
        <v/>
      </c>
      <c r="O1690" s="91" t="str">
        <f t="shared" si="186"/>
        <v/>
      </c>
      <c r="P1690" s="91" t="str">
        <f t="shared" si="187"/>
        <v/>
      </c>
      <c r="Q1690" s="91" t="str">
        <f t="shared" si="188"/>
        <v/>
      </c>
      <c r="R1690" s="7" t="str">
        <f t="shared" si="189"/>
        <v/>
      </c>
    </row>
    <row r="1691" spans="3:18" ht="18.75" x14ac:dyDescent="0.25">
      <c r="C1691" s="22"/>
      <c r="I1691" s="125">
        <f t="shared" si="183"/>
        <v>0</v>
      </c>
      <c r="L1691" s="113">
        <f t="shared" si="184"/>
        <v>0</v>
      </c>
      <c r="N1691" s="5" t="str">
        <f t="shared" si="185"/>
        <v/>
      </c>
      <c r="O1691" s="91" t="str">
        <f t="shared" si="186"/>
        <v/>
      </c>
      <c r="P1691" s="91" t="str">
        <f t="shared" si="187"/>
        <v/>
      </c>
      <c r="Q1691" s="91" t="str">
        <f t="shared" si="188"/>
        <v/>
      </c>
      <c r="R1691" s="7" t="str">
        <f t="shared" si="189"/>
        <v/>
      </c>
    </row>
    <row r="1692" spans="3:18" ht="18.75" x14ac:dyDescent="0.25">
      <c r="C1692" s="22"/>
      <c r="I1692" s="125">
        <f t="shared" si="183"/>
        <v>0</v>
      </c>
      <c r="L1692" s="113">
        <f t="shared" si="184"/>
        <v>0</v>
      </c>
      <c r="N1692" s="5" t="str">
        <f t="shared" si="185"/>
        <v/>
      </c>
      <c r="O1692" s="91" t="str">
        <f t="shared" si="186"/>
        <v/>
      </c>
      <c r="P1692" s="91" t="str">
        <f t="shared" si="187"/>
        <v/>
      </c>
      <c r="Q1692" s="91" t="str">
        <f t="shared" si="188"/>
        <v/>
      </c>
      <c r="R1692" s="7" t="str">
        <f t="shared" si="189"/>
        <v/>
      </c>
    </row>
    <row r="1693" spans="3:18" ht="18.75" x14ac:dyDescent="0.25">
      <c r="C1693" s="22"/>
      <c r="I1693" s="125">
        <f t="shared" si="183"/>
        <v>0</v>
      </c>
      <c r="L1693" s="113">
        <f t="shared" si="184"/>
        <v>0</v>
      </c>
      <c r="N1693" s="5" t="str">
        <f t="shared" si="185"/>
        <v/>
      </c>
      <c r="O1693" s="91" t="str">
        <f t="shared" si="186"/>
        <v/>
      </c>
      <c r="P1693" s="91" t="str">
        <f t="shared" si="187"/>
        <v/>
      </c>
      <c r="Q1693" s="91" t="str">
        <f t="shared" si="188"/>
        <v/>
      </c>
      <c r="R1693" s="7" t="str">
        <f t="shared" si="189"/>
        <v/>
      </c>
    </row>
    <row r="1694" spans="3:18" ht="18.75" x14ac:dyDescent="0.25">
      <c r="C1694" s="22"/>
      <c r="I1694" s="125">
        <f t="shared" si="183"/>
        <v>0</v>
      </c>
      <c r="L1694" s="113">
        <f t="shared" si="184"/>
        <v>0</v>
      </c>
      <c r="N1694" s="5" t="str">
        <f t="shared" si="185"/>
        <v/>
      </c>
      <c r="O1694" s="91" t="str">
        <f t="shared" si="186"/>
        <v/>
      </c>
      <c r="P1694" s="91" t="str">
        <f t="shared" si="187"/>
        <v/>
      </c>
      <c r="Q1694" s="91" t="str">
        <f t="shared" si="188"/>
        <v/>
      </c>
      <c r="R1694" s="7" t="str">
        <f t="shared" si="189"/>
        <v/>
      </c>
    </row>
    <row r="1695" spans="3:18" ht="18.75" x14ac:dyDescent="0.25">
      <c r="C1695" s="22"/>
      <c r="I1695" s="125">
        <f t="shared" si="183"/>
        <v>0</v>
      </c>
      <c r="L1695" s="113">
        <f t="shared" si="184"/>
        <v>0</v>
      </c>
      <c r="N1695" s="5" t="str">
        <f t="shared" si="185"/>
        <v/>
      </c>
      <c r="O1695" s="91" t="str">
        <f t="shared" si="186"/>
        <v/>
      </c>
      <c r="P1695" s="91" t="str">
        <f t="shared" si="187"/>
        <v/>
      </c>
      <c r="Q1695" s="91" t="str">
        <f t="shared" si="188"/>
        <v/>
      </c>
      <c r="R1695" s="7" t="str">
        <f t="shared" si="189"/>
        <v/>
      </c>
    </row>
    <row r="1696" spans="3:18" ht="18.75" x14ac:dyDescent="0.25">
      <c r="C1696" s="22"/>
      <c r="I1696" s="125">
        <f t="shared" si="183"/>
        <v>0</v>
      </c>
      <c r="L1696" s="113">
        <f t="shared" si="184"/>
        <v>0</v>
      </c>
      <c r="N1696" s="5" t="str">
        <f t="shared" si="185"/>
        <v/>
      </c>
      <c r="O1696" s="91" t="str">
        <f t="shared" si="186"/>
        <v/>
      </c>
      <c r="P1696" s="91" t="str">
        <f t="shared" si="187"/>
        <v/>
      </c>
      <c r="Q1696" s="91" t="str">
        <f t="shared" si="188"/>
        <v/>
      </c>
      <c r="R1696" s="7" t="str">
        <f t="shared" si="189"/>
        <v/>
      </c>
    </row>
    <row r="1697" spans="3:18" ht="18.75" x14ac:dyDescent="0.25">
      <c r="C1697" s="22"/>
      <c r="I1697" s="125">
        <f t="shared" si="183"/>
        <v>0</v>
      </c>
      <c r="L1697" s="113">
        <f t="shared" si="184"/>
        <v>0</v>
      </c>
      <c r="N1697" s="5" t="str">
        <f t="shared" si="185"/>
        <v/>
      </c>
      <c r="O1697" s="91" t="str">
        <f t="shared" si="186"/>
        <v/>
      </c>
      <c r="P1697" s="91" t="str">
        <f t="shared" si="187"/>
        <v/>
      </c>
      <c r="Q1697" s="91" t="str">
        <f t="shared" si="188"/>
        <v/>
      </c>
      <c r="R1697" s="7" t="str">
        <f t="shared" si="189"/>
        <v/>
      </c>
    </row>
    <row r="1698" spans="3:18" ht="18.75" x14ac:dyDescent="0.25">
      <c r="C1698" s="22"/>
      <c r="I1698" s="125">
        <f t="shared" si="183"/>
        <v>0</v>
      </c>
      <c r="L1698" s="113">
        <f t="shared" si="184"/>
        <v>0</v>
      </c>
      <c r="N1698" s="5" t="str">
        <f t="shared" si="185"/>
        <v/>
      </c>
      <c r="O1698" s="91" t="str">
        <f t="shared" si="186"/>
        <v/>
      </c>
      <c r="P1698" s="91" t="str">
        <f t="shared" si="187"/>
        <v/>
      </c>
      <c r="Q1698" s="91" t="str">
        <f t="shared" si="188"/>
        <v/>
      </c>
      <c r="R1698" s="7" t="str">
        <f t="shared" si="189"/>
        <v/>
      </c>
    </row>
    <row r="1699" spans="3:18" ht="18.75" x14ac:dyDescent="0.25">
      <c r="C1699" s="22"/>
      <c r="I1699" s="125">
        <f t="shared" si="183"/>
        <v>0</v>
      </c>
      <c r="L1699" s="113">
        <f t="shared" si="184"/>
        <v>0</v>
      </c>
      <c r="N1699" s="5" t="str">
        <f t="shared" si="185"/>
        <v/>
      </c>
      <c r="O1699" s="91" t="str">
        <f t="shared" si="186"/>
        <v/>
      </c>
      <c r="P1699" s="91" t="str">
        <f t="shared" si="187"/>
        <v/>
      </c>
      <c r="Q1699" s="91" t="str">
        <f t="shared" si="188"/>
        <v/>
      </c>
      <c r="R1699" s="7" t="str">
        <f t="shared" si="189"/>
        <v/>
      </c>
    </row>
    <row r="1700" spans="3:18" ht="18.75" x14ac:dyDescent="0.25">
      <c r="C1700" s="22"/>
      <c r="I1700" s="125">
        <f t="shared" si="183"/>
        <v>0</v>
      </c>
      <c r="L1700" s="113">
        <f t="shared" si="184"/>
        <v>0</v>
      </c>
      <c r="N1700" s="5" t="str">
        <f t="shared" si="185"/>
        <v/>
      </c>
      <c r="O1700" s="91" t="str">
        <f t="shared" si="186"/>
        <v/>
      </c>
      <c r="P1700" s="91" t="str">
        <f t="shared" si="187"/>
        <v/>
      </c>
      <c r="Q1700" s="91" t="str">
        <f t="shared" si="188"/>
        <v/>
      </c>
      <c r="R1700" s="7" t="str">
        <f t="shared" si="189"/>
        <v/>
      </c>
    </row>
    <row r="1701" spans="3:18" ht="18.75" x14ac:dyDescent="0.25">
      <c r="C1701" s="22"/>
      <c r="I1701" s="125">
        <f t="shared" si="183"/>
        <v>0</v>
      </c>
      <c r="L1701" s="113">
        <f t="shared" si="184"/>
        <v>0</v>
      </c>
      <c r="N1701" s="5" t="str">
        <f t="shared" si="185"/>
        <v/>
      </c>
      <c r="O1701" s="91" t="str">
        <f t="shared" si="186"/>
        <v/>
      </c>
      <c r="P1701" s="91" t="str">
        <f t="shared" si="187"/>
        <v/>
      </c>
      <c r="Q1701" s="91" t="str">
        <f t="shared" si="188"/>
        <v/>
      </c>
      <c r="R1701" s="7" t="str">
        <f t="shared" si="189"/>
        <v/>
      </c>
    </row>
    <row r="1702" spans="3:18" ht="18.75" x14ac:dyDescent="0.25">
      <c r="C1702" s="22"/>
      <c r="I1702" s="125">
        <f t="shared" si="183"/>
        <v>0</v>
      </c>
      <c r="L1702" s="113">
        <f t="shared" si="184"/>
        <v>0</v>
      </c>
      <c r="N1702" s="5" t="str">
        <f t="shared" si="185"/>
        <v/>
      </c>
      <c r="O1702" s="91" t="str">
        <f t="shared" si="186"/>
        <v/>
      </c>
      <c r="P1702" s="91" t="str">
        <f t="shared" si="187"/>
        <v/>
      </c>
      <c r="Q1702" s="91" t="str">
        <f t="shared" si="188"/>
        <v/>
      </c>
      <c r="R1702" s="7" t="str">
        <f t="shared" si="189"/>
        <v/>
      </c>
    </row>
    <row r="1703" spans="3:18" ht="18.75" x14ac:dyDescent="0.25">
      <c r="C1703" s="22"/>
      <c r="I1703" s="125">
        <f t="shared" si="183"/>
        <v>0</v>
      </c>
      <c r="L1703" s="113">
        <f t="shared" si="184"/>
        <v>0</v>
      </c>
      <c r="N1703" s="5" t="str">
        <f t="shared" si="185"/>
        <v/>
      </c>
      <c r="O1703" s="91" t="str">
        <f t="shared" si="186"/>
        <v/>
      </c>
      <c r="P1703" s="91" t="str">
        <f t="shared" si="187"/>
        <v/>
      </c>
      <c r="Q1703" s="91" t="str">
        <f t="shared" si="188"/>
        <v/>
      </c>
      <c r="R1703" s="7" t="str">
        <f t="shared" si="189"/>
        <v/>
      </c>
    </row>
    <row r="1704" spans="3:18" ht="18.75" x14ac:dyDescent="0.25">
      <c r="C1704" s="22"/>
      <c r="I1704" s="125">
        <f t="shared" ref="I1704:I1767" si="190">IFERROR((G1704*F1704)-H1704,"")</f>
        <v>0</v>
      </c>
      <c r="L1704" s="113">
        <f t="shared" si="184"/>
        <v>0</v>
      </c>
      <c r="N1704" s="5" t="str">
        <f t="shared" si="185"/>
        <v/>
      </c>
      <c r="O1704" s="91" t="str">
        <f t="shared" si="186"/>
        <v/>
      </c>
      <c r="P1704" s="91" t="str">
        <f t="shared" si="187"/>
        <v/>
      </c>
      <c r="Q1704" s="91" t="str">
        <f t="shared" si="188"/>
        <v/>
      </c>
      <c r="R1704" s="7" t="str">
        <f t="shared" si="189"/>
        <v/>
      </c>
    </row>
    <row r="1705" spans="3:18" ht="18.75" x14ac:dyDescent="0.25">
      <c r="C1705" s="22"/>
      <c r="I1705" s="125">
        <f t="shared" si="190"/>
        <v>0</v>
      </c>
      <c r="L1705" s="113">
        <f t="shared" ref="L1705:L1768" si="191">J1705-K1705-H1705</f>
        <v>0</v>
      </c>
      <c r="N1705" s="5" t="str">
        <f t="shared" si="185"/>
        <v/>
      </c>
      <c r="O1705" s="91" t="str">
        <f t="shared" si="186"/>
        <v/>
      </c>
      <c r="P1705" s="91" t="str">
        <f t="shared" si="187"/>
        <v/>
      </c>
      <c r="Q1705" s="91" t="str">
        <f t="shared" si="188"/>
        <v/>
      </c>
      <c r="R1705" s="7" t="str">
        <f t="shared" si="189"/>
        <v/>
      </c>
    </row>
    <row r="1706" spans="3:18" ht="18.75" x14ac:dyDescent="0.25">
      <c r="C1706" s="22"/>
      <c r="I1706" s="125">
        <f t="shared" si="190"/>
        <v>0</v>
      </c>
      <c r="L1706" s="113">
        <f t="shared" si="191"/>
        <v>0</v>
      </c>
      <c r="N1706" s="5" t="str">
        <f t="shared" si="185"/>
        <v/>
      </c>
      <c r="O1706" s="91" t="str">
        <f t="shared" si="186"/>
        <v/>
      </c>
      <c r="P1706" s="91" t="str">
        <f t="shared" si="187"/>
        <v/>
      </c>
      <c r="Q1706" s="91" t="str">
        <f t="shared" si="188"/>
        <v/>
      </c>
      <c r="R1706" s="7" t="str">
        <f t="shared" si="189"/>
        <v/>
      </c>
    </row>
    <row r="1707" spans="3:18" ht="18.75" x14ac:dyDescent="0.25">
      <c r="C1707" s="22"/>
      <c r="I1707" s="125">
        <f t="shared" si="190"/>
        <v>0</v>
      </c>
      <c r="L1707" s="113">
        <f t="shared" si="191"/>
        <v>0</v>
      </c>
      <c r="N1707" s="5" t="str">
        <f t="shared" si="185"/>
        <v/>
      </c>
      <c r="O1707" s="91" t="str">
        <f t="shared" si="186"/>
        <v/>
      </c>
      <c r="P1707" s="91" t="str">
        <f t="shared" si="187"/>
        <v/>
      </c>
      <c r="Q1707" s="91" t="str">
        <f t="shared" si="188"/>
        <v/>
      </c>
      <c r="R1707" s="7" t="str">
        <f t="shared" si="189"/>
        <v/>
      </c>
    </row>
    <row r="1708" spans="3:18" ht="18.75" x14ac:dyDescent="0.25">
      <c r="C1708" s="22"/>
      <c r="I1708" s="125">
        <f t="shared" si="190"/>
        <v>0</v>
      </c>
      <c r="L1708" s="113">
        <f t="shared" si="191"/>
        <v>0</v>
      </c>
      <c r="N1708" s="5" t="str">
        <f t="shared" si="185"/>
        <v/>
      </c>
      <c r="O1708" s="91" t="str">
        <f t="shared" si="186"/>
        <v/>
      </c>
      <c r="P1708" s="91" t="str">
        <f t="shared" si="187"/>
        <v/>
      </c>
      <c r="Q1708" s="91" t="str">
        <f t="shared" si="188"/>
        <v/>
      </c>
      <c r="R1708" s="7" t="str">
        <f t="shared" si="189"/>
        <v/>
      </c>
    </row>
    <row r="1709" spans="3:18" ht="18.75" x14ac:dyDescent="0.25">
      <c r="C1709" s="22"/>
      <c r="I1709" s="125">
        <f t="shared" si="190"/>
        <v>0</v>
      </c>
      <c r="L1709" s="113">
        <f t="shared" si="191"/>
        <v>0</v>
      </c>
      <c r="N1709" s="5" t="str">
        <f t="shared" si="185"/>
        <v/>
      </c>
      <c r="O1709" s="91" t="str">
        <f t="shared" si="186"/>
        <v/>
      </c>
      <c r="P1709" s="91" t="str">
        <f t="shared" si="187"/>
        <v/>
      </c>
      <c r="Q1709" s="91" t="str">
        <f t="shared" si="188"/>
        <v/>
      </c>
      <c r="R1709" s="7" t="str">
        <f t="shared" si="189"/>
        <v/>
      </c>
    </row>
    <row r="1710" spans="3:18" ht="18.75" x14ac:dyDescent="0.25">
      <c r="C1710" s="22"/>
      <c r="I1710" s="125">
        <f t="shared" si="190"/>
        <v>0</v>
      </c>
      <c r="L1710" s="113">
        <f t="shared" si="191"/>
        <v>0</v>
      </c>
      <c r="N1710" s="5" t="str">
        <f t="shared" si="185"/>
        <v/>
      </c>
      <c r="O1710" s="91" t="str">
        <f t="shared" si="186"/>
        <v/>
      </c>
      <c r="P1710" s="91" t="str">
        <f t="shared" si="187"/>
        <v/>
      </c>
      <c r="Q1710" s="91" t="str">
        <f t="shared" si="188"/>
        <v/>
      </c>
      <c r="R1710" s="7" t="str">
        <f t="shared" si="189"/>
        <v/>
      </c>
    </row>
    <row r="1711" spans="3:18" ht="18.75" x14ac:dyDescent="0.25">
      <c r="C1711" s="22"/>
      <c r="I1711" s="125">
        <f t="shared" si="190"/>
        <v>0</v>
      </c>
      <c r="L1711" s="113">
        <f t="shared" si="191"/>
        <v>0</v>
      </c>
      <c r="N1711" s="5" t="str">
        <f t="shared" si="185"/>
        <v/>
      </c>
      <c r="O1711" s="91" t="str">
        <f t="shared" si="186"/>
        <v/>
      </c>
      <c r="P1711" s="91" t="str">
        <f t="shared" si="187"/>
        <v/>
      </c>
      <c r="Q1711" s="91" t="str">
        <f t="shared" si="188"/>
        <v/>
      </c>
      <c r="R1711" s="7" t="str">
        <f t="shared" si="189"/>
        <v/>
      </c>
    </row>
    <row r="1712" spans="3:18" ht="18.75" x14ac:dyDescent="0.25">
      <c r="C1712" s="22"/>
      <c r="I1712" s="125">
        <f t="shared" si="190"/>
        <v>0</v>
      </c>
      <c r="L1712" s="113">
        <f t="shared" si="191"/>
        <v>0</v>
      </c>
      <c r="N1712" s="5" t="str">
        <f t="shared" si="185"/>
        <v/>
      </c>
      <c r="O1712" s="91" t="str">
        <f t="shared" si="186"/>
        <v/>
      </c>
      <c r="P1712" s="91" t="str">
        <f t="shared" si="187"/>
        <v/>
      </c>
      <c r="Q1712" s="91" t="str">
        <f t="shared" si="188"/>
        <v/>
      </c>
      <c r="R1712" s="7" t="str">
        <f t="shared" si="189"/>
        <v/>
      </c>
    </row>
    <row r="1713" spans="3:18" ht="18.75" x14ac:dyDescent="0.25">
      <c r="C1713" s="22"/>
      <c r="I1713" s="125">
        <f t="shared" si="190"/>
        <v>0</v>
      </c>
      <c r="L1713" s="113">
        <f t="shared" si="191"/>
        <v>0</v>
      </c>
      <c r="N1713" s="5" t="str">
        <f t="shared" si="185"/>
        <v/>
      </c>
      <c r="O1713" s="91" t="str">
        <f t="shared" si="186"/>
        <v/>
      </c>
      <c r="P1713" s="91" t="str">
        <f t="shared" si="187"/>
        <v/>
      </c>
      <c r="Q1713" s="91" t="str">
        <f t="shared" si="188"/>
        <v/>
      </c>
      <c r="R1713" s="7" t="str">
        <f t="shared" si="189"/>
        <v/>
      </c>
    </row>
    <row r="1714" spans="3:18" ht="18.75" x14ac:dyDescent="0.25">
      <c r="C1714" s="22"/>
      <c r="I1714" s="125">
        <f t="shared" si="190"/>
        <v>0</v>
      </c>
      <c r="L1714" s="113">
        <f t="shared" si="191"/>
        <v>0</v>
      </c>
      <c r="N1714" s="5" t="str">
        <f t="shared" si="185"/>
        <v/>
      </c>
      <c r="O1714" s="91" t="str">
        <f t="shared" si="186"/>
        <v/>
      </c>
      <c r="P1714" s="91" t="str">
        <f t="shared" si="187"/>
        <v/>
      </c>
      <c r="Q1714" s="91" t="str">
        <f t="shared" si="188"/>
        <v/>
      </c>
      <c r="R1714" s="7" t="str">
        <f t="shared" si="189"/>
        <v/>
      </c>
    </row>
    <row r="1715" spans="3:18" ht="18.75" x14ac:dyDescent="0.25">
      <c r="C1715" s="22"/>
      <c r="I1715" s="125">
        <f t="shared" si="190"/>
        <v>0</v>
      </c>
      <c r="L1715" s="113">
        <f t="shared" si="191"/>
        <v>0</v>
      </c>
      <c r="N1715" s="5" t="str">
        <f t="shared" si="185"/>
        <v/>
      </c>
      <c r="O1715" s="91" t="str">
        <f t="shared" si="186"/>
        <v/>
      </c>
      <c r="P1715" s="91" t="str">
        <f t="shared" si="187"/>
        <v/>
      </c>
      <c r="Q1715" s="91" t="str">
        <f t="shared" si="188"/>
        <v/>
      </c>
      <c r="R1715" s="7" t="str">
        <f t="shared" si="189"/>
        <v/>
      </c>
    </row>
    <row r="1716" spans="3:18" ht="18.75" x14ac:dyDescent="0.25">
      <c r="C1716" s="22"/>
      <c r="I1716" s="125">
        <f t="shared" si="190"/>
        <v>0</v>
      </c>
      <c r="L1716" s="113">
        <f t="shared" si="191"/>
        <v>0</v>
      </c>
      <c r="N1716" s="5" t="str">
        <f t="shared" si="185"/>
        <v/>
      </c>
      <c r="O1716" s="91" t="str">
        <f t="shared" si="186"/>
        <v/>
      </c>
      <c r="P1716" s="91" t="str">
        <f t="shared" si="187"/>
        <v/>
      </c>
      <c r="Q1716" s="91" t="str">
        <f t="shared" si="188"/>
        <v/>
      </c>
      <c r="R1716" s="7" t="str">
        <f t="shared" si="189"/>
        <v/>
      </c>
    </row>
    <row r="1717" spans="3:18" ht="18.75" x14ac:dyDescent="0.25">
      <c r="C1717" s="22"/>
      <c r="I1717" s="125">
        <f t="shared" si="190"/>
        <v>0</v>
      </c>
      <c r="L1717" s="113">
        <f t="shared" si="191"/>
        <v>0</v>
      </c>
      <c r="N1717" s="5" t="str">
        <f t="shared" si="185"/>
        <v/>
      </c>
      <c r="O1717" s="91" t="str">
        <f t="shared" si="186"/>
        <v/>
      </c>
      <c r="P1717" s="91" t="str">
        <f t="shared" si="187"/>
        <v/>
      </c>
      <c r="Q1717" s="91" t="str">
        <f t="shared" si="188"/>
        <v/>
      </c>
      <c r="R1717" s="7" t="str">
        <f t="shared" si="189"/>
        <v/>
      </c>
    </row>
    <row r="1718" spans="3:18" ht="18.75" x14ac:dyDescent="0.25">
      <c r="C1718" s="22"/>
      <c r="I1718" s="125">
        <f t="shared" si="190"/>
        <v>0</v>
      </c>
      <c r="L1718" s="113">
        <f t="shared" si="191"/>
        <v>0</v>
      </c>
      <c r="N1718" s="5" t="str">
        <f t="shared" si="185"/>
        <v/>
      </c>
      <c r="O1718" s="91" t="str">
        <f t="shared" si="186"/>
        <v/>
      </c>
      <c r="P1718" s="91" t="str">
        <f t="shared" si="187"/>
        <v/>
      </c>
      <c r="Q1718" s="91" t="str">
        <f t="shared" si="188"/>
        <v/>
      </c>
      <c r="R1718" s="7" t="str">
        <f t="shared" si="189"/>
        <v/>
      </c>
    </row>
    <row r="1719" spans="3:18" ht="18.75" x14ac:dyDescent="0.25">
      <c r="C1719" s="22"/>
      <c r="I1719" s="125">
        <f t="shared" si="190"/>
        <v>0</v>
      </c>
      <c r="L1719" s="113">
        <f t="shared" si="191"/>
        <v>0</v>
      </c>
      <c r="N1719" s="5" t="str">
        <f t="shared" si="185"/>
        <v/>
      </c>
      <c r="O1719" s="91" t="str">
        <f t="shared" si="186"/>
        <v/>
      </c>
      <c r="P1719" s="91" t="str">
        <f t="shared" si="187"/>
        <v/>
      </c>
      <c r="Q1719" s="91" t="str">
        <f t="shared" si="188"/>
        <v/>
      </c>
      <c r="R1719" s="7" t="str">
        <f t="shared" si="189"/>
        <v/>
      </c>
    </row>
    <row r="1720" spans="3:18" ht="18.75" x14ac:dyDescent="0.25">
      <c r="C1720" s="22"/>
      <c r="I1720" s="125">
        <f t="shared" si="190"/>
        <v>0</v>
      </c>
      <c r="L1720" s="113">
        <f t="shared" si="191"/>
        <v>0</v>
      </c>
      <c r="N1720" s="5" t="str">
        <f t="shared" si="185"/>
        <v/>
      </c>
      <c r="O1720" s="91" t="str">
        <f t="shared" si="186"/>
        <v/>
      </c>
      <c r="P1720" s="91" t="str">
        <f t="shared" si="187"/>
        <v/>
      </c>
      <c r="Q1720" s="91" t="str">
        <f t="shared" si="188"/>
        <v/>
      </c>
      <c r="R1720" s="7" t="str">
        <f t="shared" si="189"/>
        <v/>
      </c>
    </row>
    <row r="1721" spans="3:18" ht="18.75" x14ac:dyDescent="0.25">
      <c r="C1721" s="22"/>
      <c r="I1721" s="125">
        <f t="shared" si="190"/>
        <v>0</v>
      </c>
      <c r="L1721" s="113">
        <f t="shared" si="191"/>
        <v>0</v>
      </c>
      <c r="N1721" s="5" t="str">
        <f t="shared" si="185"/>
        <v/>
      </c>
      <c r="O1721" s="91" t="str">
        <f t="shared" si="186"/>
        <v/>
      </c>
      <c r="P1721" s="91" t="str">
        <f t="shared" si="187"/>
        <v/>
      </c>
      <c r="Q1721" s="91" t="str">
        <f t="shared" si="188"/>
        <v/>
      </c>
      <c r="R1721" s="7" t="str">
        <f t="shared" si="189"/>
        <v/>
      </c>
    </row>
    <row r="1722" spans="3:18" ht="18.75" x14ac:dyDescent="0.25">
      <c r="C1722" s="22"/>
      <c r="I1722" s="125">
        <f t="shared" si="190"/>
        <v>0</v>
      </c>
      <c r="L1722" s="113">
        <f t="shared" si="191"/>
        <v>0</v>
      </c>
      <c r="N1722" s="5" t="str">
        <f t="shared" si="185"/>
        <v/>
      </c>
      <c r="O1722" s="91" t="str">
        <f t="shared" si="186"/>
        <v/>
      </c>
      <c r="P1722" s="91" t="str">
        <f t="shared" si="187"/>
        <v/>
      </c>
      <c r="Q1722" s="91" t="str">
        <f t="shared" si="188"/>
        <v/>
      </c>
      <c r="R1722" s="7" t="str">
        <f t="shared" si="189"/>
        <v/>
      </c>
    </row>
    <row r="1723" spans="3:18" ht="18.75" x14ac:dyDescent="0.25">
      <c r="C1723" s="22"/>
      <c r="I1723" s="125">
        <f t="shared" si="190"/>
        <v>0</v>
      </c>
      <c r="L1723" s="113">
        <f t="shared" si="191"/>
        <v>0</v>
      </c>
      <c r="N1723" s="5" t="str">
        <f t="shared" si="185"/>
        <v/>
      </c>
      <c r="O1723" s="91" t="str">
        <f t="shared" si="186"/>
        <v/>
      </c>
      <c r="P1723" s="91" t="str">
        <f t="shared" si="187"/>
        <v/>
      </c>
      <c r="Q1723" s="91" t="str">
        <f t="shared" si="188"/>
        <v/>
      </c>
      <c r="R1723" s="7" t="str">
        <f t="shared" si="189"/>
        <v/>
      </c>
    </row>
    <row r="1724" spans="3:18" ht="18.75" x14ac:dyDescent="0.25">
      <c r="C1724" s="22"/>
      <c r="I1724" s="125">
        <f t="shared" si="190"/>
        <v>0</v>
      </c>
      <c r="L1724" s="113">
        <f t="shared" si="191"/>
        <v>0</v>
      </c>
      <c r="N1724" s="5" t="str">
        <f t="shared" si="185"/>
        <v/>
      </c>
      <c r="O1724" s="91" t="str">
        <f t="shared" si="186"/>
        <v/>
      </c>
      <c r="P1724" s="91" t="str">
        <f t="shared" si="187"/>
        <v/>
      </c>
      <c r="Q1724" s="91" t="str">
        <f t="shared" si="188"/>
        <v/>
      </c>
      <c r="R1724" s="7" t="str">
        <f t="shared" si="189"/>
        <v/>
      </c>
    </row>
    <row r="1725" spans="3:18" ht="18.75" x14ac:dyDescent="0.25">
      <c r="C1725" s="22"/>
      <c r="I1725" s="125">
        <f t="shared" si="190"/>
        <v>0</v>
      </c>
      <c r="L1725" s="113">
        <f t="shared" si="191"/>
        <v>0</v>
      </c>
      <c r="N1725" s="5" t="str">
        <f t="shared" si="185"/>
        <v/>
      </c>
      <c r="O1725" s="91" t="str">
        <f t="shared" si="186"/>
        <v/>
      </c>
      <c r="P1725" s="91" t="str">
        <f t="shared" si="187"/>
        <v/>
      </c>
      <c r="Q1725" s="91" t="str">
        <f t="shared" si="188"/>
        <v/>
      </c>
      <c r="R1725" s="7" t="str">
        <f t="shared" si="189"/>
        <v/>
      </c>
    </row>
    <row r="1726" spans="3:18" ht="18.75" x14ac:dyDescent="0.25">
      <c r="C1726" s="22"/>
      <c r="I1726" s="125">
        <f t="shared" si="190"/>
        <v>0</v>
      </c>
      <c r="L1726" s="113">
        <f t="shared" si="191"/>
        <v>0</v>
      </c>
      <c r="N1726" s="5" t="str">
        <f t="shared" si="185"/>
        <v/>
      </c>
      <c r="O1726" s="91" t="str">
        <f t="shared" si="186"/>
        <v/>
      </c>
      <c r="P1726" s="91" t="str">
        <f t="shared" si="187"/>
        <v/>
      </c>
      <c r="Q1726" s="91" t="str">
        <f t="shared" si="188"/>
        <v/>
      </c>
      <c r="R1726" s="7" t="str">
        <f t="shared" si="189"/>
        <v/>
      </c>
    </row>
    <row r="1727" spans="3:18" ht="18.75" x14ac:dyDescent="0.25">
      <c r="C1727" s="22"/>
      <c r="I1727" s="125">
        <f t="shared" si="190"/>
        <v>0</v>
      </c>
      <c r="L1727" s="113">
        <f t="shared" si="191"/>
        <v>0</v>
      </c>
      <c r="N1727" s="5" t="str">
        <f t="shared" si="185"/>
        <v/>
      </c>
      <c r="O1727" s="91" t="str">
        <f t="shared" si="186"/>
        <v/>
      </c>
      <c r="P1727" s="91" t="str">
        <f t="shared" si="187"/>
        <v/>
      </c>
      <c r="Q1727" s="91" t="str">
        <f t="shared" si="188"/>
        <v/>
      </c>
      <c r="R1727" s="7" t="str">
        <f t="shared" si="189"/>
        <v/>
      </c>
    </row>
    <row r="1728" spans="3:18" ht="18.75" x14ac:dyDescent="0.25">
      <c r="C1728" s="22"/>
      <c r="I1728" s="125">
        <f t="shared" si="190"/>
        <v>0</v>
      </c>
      <c r="L1728" s="113">
        <f t="shared" si="191"/>
        <v>0</v>
      </c>
      <c r="N1728" s="5" t="str">
        <f t="shared" si="185"/>
        <v/>
      </c>
      <c r="O1728" s="91" t="str">
        <f t="shared" si="186"/>
        <v/>
      </c>
      <c r="P1728" s="91" t="str">
        <f t="shared" si="187"/>
        <v/>
      </c>
      <c r="Q1728" s="91" t="str">
        <f t="shared" si="188"/>
        <v/>
      </c>
      <c r="R1728" s="7" t="str">
        <f t="shared" si="189"/>
        <v/>
      </c>
    </row>
    <row r="1729" spans="3:18" ht="18.75" x14ac:dyDescent="0.25">
      <c r="C1729" s="22"/>
      <c r="I1729" s="125">
        <f t="shared" si="190"/>
        <v>0</v>
      </c>
      <c r="L1729" s="113">
        <f t="shared" si="191"/>
        <v>0</v>
      </c>
      <c r="N1729" s="5" t="str">
        <f t="shared" si="185"/>
        <v/>
      </c>
      <c r="O1729" s="91" t="str">
        <f t="shared" si="186"/>
        <v/>
      </c>
      <c r="P1729" s="91" t="str">
        <f t="shared" si="187"/>
        <v/>
      </c>
      <c r="Q1729" s="91" t="str">
        <f t="shared" si="188"/>
        <v/>
      </c>
      <c r="R1729" s="7" t="str">
        <f t="shared" si="189"/>
        <v/>
      </c>
    </row>
    <row r="1730" spans="3:18" ht="18.75" x14ac:dyDescent="0.25">
      <c r="C1730" s="22"/>
      <c r="I1730" s="125">
        <f t="shared" si="190"/>
        <v>0</v>
      </c>
      <c r="L1730" s="113">
        <f t="shared" si="191"/>
        <v>0</v>
      </c>
      <c r="N1730" s="5" t="str">
        <f t="shared" ref="N1730:N1793" si="192">IFERROR(VLOOKUP(M1730,Ctable,2,0),"")</f>
        <v/>
      </c>
      <c r="O1730" s="91" t="str">
        <f t="shared" ref="O1730:O1793" si="193">IFERROR(VLOOKUP(M1730,Ctable,3,0),"")</f>
        <v/>
      </c>
      <c r="P1730" s="91" t="str">
        <f t="shared" ref="P1730:P1793" si="194">IFERROR(VLOOKUP(M1730,Ctable,6,0),"")</f>
        <v/>
      </c>
      <c r="Q1730" s="91" t="str">
        <f t="shared" ref="Q1730:Q1793" si="195">IFERROR(VLOOKUP(M1730,Ctable,7,0),"")</f>
        <v/>
      </c>
      <c r="R1730" s="7" t="str">
        <f t="shared" ref="R1730:R1793" si="196">IFERROR(VLOOKUP(M1730,Ctable,4,0),"")</f>
        <v/>
      </c>
    </row>
    <row r="1731" spans="3:18" ht="18.75" x14ac:dyDescent="0.25">
      <c r="C1731" s="22"/>
      <c r="I1731" s="125">
        <f t="shared" si="190"/>
        <v>0</v>
      </c>
      <c r="L1731" s="113">
        <f t="shared" si="191"/>
        <v>0</v>
      </c>
      <c r="N1731" s="5" t="str">
        <f t="shared" si="192"/>
        <v/>
      </c>
      <c r="O1731" s="91" t="str">
        <f t="shared" si="193"/>
        <v/>
      </c>
      <c r="P1731" s="91" t="str">
        <f t="shared" si="194"/>
        <v/>
      </c>
      <c r="Q1731" s="91" t="str">
        <f t="shared" si="195"/>
        <v/>
      </c>
      <c r="R1731" s="7" t="str">
        <f t="shared" si="196"/>
        <v/>
      </c>
    </row>
    <row r="1732" spans="3:18" ht="18.75" x14ac:dyDescent="0.25">
      <c r="C1732" s="22"/>
      <c r="I1732" s="125">
        <f t="shared" si="190"/>
        <v>0</v>
      </c>
      <c r="L1732" s="113">
        <f t="shared" si="191"/>
        <v>0</v>
      </c>
      <c r="N1732" s="5" t="str">
        <f t="shared" si="192"/>
        <v/>
      </c>
      <c r="O1732" s="91" t="str">
        <f t="shared" si="193"/>
        <v/>
      </c>
      <c r="P1732" s="91" t="str">
        <f t="shared" si="194"/>
        <v/>
      </c>
      <c r="Q1732" s="91" t="str">
        <f t="shared" si="195"/>
        <v/>
      </c>
      <c r="R1732" s="7" t="str">
        <f t="shared" si="196"/>
        <v/>
      </c>
    </row>
    <row r="1733" spans="3:18" ht="18.75" x14ac:dyDescent="0.25">
      <c r="C1733" s="22"/>
      <c r="I1733" s="125">
        <f t="shared" si="190"/>
        <v>0</v>
      </c>
      <c r="L1733" s="113">
        <f t="shared" si="191"/>
        <v>0</v>
      </c>
      <c r="N1733" s="5" t="str">
        <f t="shared" si="192"/>
        <v/>
      </c>
      <c r="O1733" s="91" t="str">
        <f t="shared" si="193"/>
        <v/>
      </c>
      <c r="P1733" s="91" t="str">
        <f t="shared" si="194"/>
        <v/>
      </c>
      <c r="Q1733" s="91" t="str">
        <f t="shared" si="195"/>
        <v/>
      </c>
      <c r="R1733" s="7" t="str">
        <f t="shared" si="196"/>
        <v/>
      </c>
    </row>
    <row r="1734" spans="3:18" ht="18.75" x14ac:dyDescent="0.25">
      <c r="C1734" s="22"/>
      <c r="I1734" s="125">
        <f t="shared" si="190"/>
        <v>0</v>
      </c>
      <c r="L1734" s="113">
        <f t="shared" si="191"/>
        <v>0</v>
      </c>
      <c r="N1734" s="5" t="str">
        <f t="shared" si="192"/>
        <v/>
      </c>
      <c r="O1734" s="91" t="str">
        <f t="shared" si="193"/>
        <v/>
      </c>
      <c r="P1734" s="91" t="str">
        <f t="shared" si="194"/>
        <v/>
      </c>
      <c r="Q1734" s="91" t="str">
        <f t="shared" si="195"/>
        <v/>
      </c>
      <c r="R1734" s="7" t="str">
        <f t="shared" si="196"/>
        <v/>
      </c>
    </row>
    <row r="1735" spans="3:18" ht="18.75" x14ac:dyDescent="0.25">
      <c r="C1735" s="22"/>
      <c r="I1735" s="125">
        <f t="shared" si="190"/>
        <v>0</v>
      </c>
      <c r="L1735" s="113">
        <f t="shared" si="191"/>
        <v>0</v>
      </c>
      <c r="N1735" s="5" t="str">
        <f t="shared" si="192"/>
        <v/>
      </c>
      <c r="O1735" s="91" t="str">
        <f t="shared" si="193"/>
        <v/>
      </c>
      <c r="P1735" s="91" t="str">
        <f t="shared" si="194"/>
        <v/>
      </c>
      <c r="Q1735" s="91" t="str">
        <f t="shared" si="195"/>
        <v/>
      </c>
      <c r="R1735" s="7" t="str">
        <f t="shared" si="196"/>
        <v/>
      </c>
    </row>
    <row r="1736" spans="3:18" ht="18.75" x14ac:dyDescent="0.25">
      <c r="C1736" s="22"/>
      <c r="I1736" s="125">
        <f t="shared" si="190"/>
        <v>0</v>
      </c>
      <c r="L1736" s="113">
        <f t="shared" si="191"/>
        <v>0</v>
      </c>
      <c r="N1736" s="5" t="str">
        <f t="shared" si="192"/>
        <v/>
      </c>
      <c r="O1736" s="91" t="str">
        <f t="shared" si="193"/>
        <v/>
      </c>
      <c r="P1736" s="91" t="str">
        <f t="shared" si="194"/>
        <v/>
      </c>
      <c r="Q1736" s="91" t="str">
        <f t="shared" si="195"/>
        <v/>
      </c>
      <c r="R1736" s="7" t="str">
        <f t="shared" si="196"/>
        <v/>
      </c>
    </row>
    <row r="1737" spans="3:18" ht="18.75" x14ac:dyDescent="0.25">
      <c r="C1737" s="22"/>
      <c r="I1737" s="125">
        <f t="shared" si="190"/>
        <v>0</v>
      </c>
      <c r="L1737" s="113">
        <f t="shared" si="191"/>
        <v>0</v>
      </c>
      <c r="N1737" s="5" t="str">
        <f t="shared" si="192"/>
        <v/>
      </c>
      <c r="O1737" s="91" t="str">
        <f t="shared" si="193"/>
        <v/>
      </c>
      <c r="P1737" s="91" t="str">
        <f t="shared" si="194"/>
        <v/>
      </c>
      <c r="Q1737" s="91" t="str">
        <f t="shared" si="195"/>
        <v/>
      </c>
      <c r="R1737" s="7" t="str">
        <f t="shared" si="196"/>
        <v/>
      </c>
    </row>
    <row r="1738" spans="3:18" ht="18.75" x14ac:dyDescent="0.25">
      <c r="C1738" s="22"/>
      <c r="I1738" s="125">
        <f t="shared" si="190"/>
        <v>0</v>
      </c>
      <c r="L1738" s="113">
        <f t="shared" si="191"/>
        <v>0</v>
      </c>
      <c r="N1738" s="5" t="str">
        <f t="shared" si="192"/>
        <v/>
      </c>
      <c r="O1738" s="91" t="str">
        <f t="shared" si="193"/>
        <v/>
      </c>
      <c r="P1738" s="91" t="str">
        <f t="shared" si="194"/>
        <v/>
      </c>
      <c r="Q1738" s="91" t="str">
        <f t="shared" si="195"/>
        <v/>
      </c>
      <c r="R1738" s="7" t="str">
        <f t="shared" si="196"/>
        <v/>
      </c>
    </row>
    <row r="1739" spans="3:18" ht="18.75" x14ac:dyDescent="0.25">
      <c r="C1739" s="22"/>
      <c r="I1739" s="125">
        <f t="shared" si="190"/>
        <v>0</v>
      </c>
      <c r="L1739" s="113">
        <f t="shared" si="191"/>
        <v>0</v>
      </c>
      <c r="N1739" s="5" t="str">
        <f t="shared" si="192"/>
        <v/>
      </c>
      <c r="O1739" s="91" t="str">
        <f t="shared" si="193"/>
        <v/>
      </c>
      <c r="P1739" s="91" t="str">
        <f t="shared" si="194"/>
        <v/>
      </c>
      <c r="Q1739" s="91" t="str">
        <f t="shared" si="195"/>
        <v/>
      </c>
      <c r="R1739" s="7" t="str">
        <f t="shared" si="196"/>
        <v/>
      </c>
    </row>
    <row r="1740" spans="3:18" ht="18.75" x14ac:dyDescent="0.25">
      <c r="C1740" s="22"/>
      <c r="I1740" s="125">
        <f t="shared" si="190"/>
        <v>0</v>
      </c>
      <c r="L1740" s="113">
        <f t="shared" si="191"/>
        <v>0</v>
      </c>
      <c r="N1740" s="5" t="str">
        <f t="shared" si="192"/>
        <v/>
      </c>
      <c r="O1740" s="91" t="str">
        <f t="shared" si="193"/>
        <v/>
      </c>
      <c r="P1740" s="91" t="str">
        <f t="shared" si="194"/>
        <v/>
      </c>
      <c r="Q1740" s="91" t="str">
        <f t="shared" si="195"/>
        <v/>
      </c>
      <c r="R1740" s="7" t="str">
        <f t="shared" si="196"/>
        <v/>
      </c>
    </row>
    <row r="1741" spans="3:18" ht="18.75" x14ac:dyDescent="0.25">
      <c r="C1741" s="22"/>
      <c r="I1741" s="125">
        <f t="shared" si="190"/>
        <v>0</v>
      </c>
      <c r="L1741" s="113">
        <f t="shared" si="191"/>
        <v>0</v>
      </c>
      <c r="N1741" s="5" t="str">
        <f t="shared" si="192"/>
        <v/>
      </c>
      <c r="O1741" s="91" t="str">
        <f t="shared" si="193"/>
        <v/>
      </c>
      <c r="P1741" s="91" t="str">
        <f t="shared" si="194"/>
        <v/>
      </c>
      <c r="Q1741" s="91" t="str">
        <f t="shared" si="195"/>
        <v/>
      </c>
      <c r="R1741" s="7" t="str">
        <f t="shared" si="196"/>
        <v/>
      </c>
    </row>
    <row r="1742" spans="3:18" ht="18.75" x14ac:dyDescent="0.25">
      <c r="C1742" s="22"/>
      <c r="I1742" s="125">
        <f t="shared" si="190"/>
        <v>0</v>
      </c>
      <c r="L1742" s="113">
        <f t="shared" si="191"/>
        <v>0</v>
      </c>
      <c r="N1742" s="5" t="str">
        <f t="shared" si="192"/>
        <v/>
      </c>
      <c r="O1742" s="91" t="str">
        <f t="shared" si="193"/>
        <v/>
      </c>
      <c r="P1742" s="91" t="str">
        <f t="shared" si="194"/>
        <v/>
      </c>
      <c r="Q1742" s="91" t="str">
        <f t="shared" si="195"/>
        <v/>
      </c>
      <c r="R1742" s="7" t="str">
        <f t="shared" si="196"/>
        <v/>
      </c>
    </row>
    <row r="1743" spans="3:18" ht="18.75" x14ac:dyDescent="0.25">
      <c r="C1743" s="22"/>
      <c r="I1743" s="125">
        <f t="shared" si="190"/>
        <v>0</v>
      </c>
      <c r="L1743" s="113">
        <f t="shared" si="191"/>
        <v>0</v>
      </c>
      <c r="N1743" s="5" t="str">
        <f t="shared" si="192"/>
        <v/>
      </c>
      <c r="O1743" s="91" t="str">
        <f t="shared" si="193"/>
        <v/>
      </c>
      <c r="P1743" s="91" t="str">
        <f t="shared" si="194"/>
        <v/>
      </c>
      <c r="Q1743" s="91" t="str">
        <f t="shared" si="195"/>
        <v/>
      </c>
      <c r="R1743" s="7" t="str">
        <f t="shared" si="196"/>
        <v/>
      </c>
    </row>
    <row r="1744" spans="3:18" ht="18.75" x14ac:dyDescent="0.25">
      <c r="C1744" s="22"/>
      <c r="I1744" s="125">
        <f t="shared" si="190"/>
        <v>0</v>
      </c>
      <c r="L1744" s="113">
        <f t="shared" si="191"/>
        <v>0</v>
      </c>
      <c r="N1744" s="5" t="str">
        <f t="shared" si="192"/>
        <v/>
      </c>
      <c r="O1744" s="91" t="str">
        <f t="shared" si="193"/>
        <v/>
      </c>
      <c r="P1744" s="91" t="str">
        <f t="shared" si="194"/>
        <v/>
      </c>
      <c r="Q1744" s="91" t="str">
        <f t="shared" si="195"/>
        <v/>
      </c>
      <c r="R1744" s="7" t="str">
        <f t="shared" si="196"/>
        <v/>
      </c>
    </row>
    <row r="1745" spans="3:18" ht="18.75" x14ac:dyDescent="0.25">
      <c r="C1745" s="22"/>
      <c r="I1745" s="125">
        <f t="shared" si="190"/>
        <v>0</v>
      </c>
      <c r="L1745" s="113">
        <f t="shared" si="191"/>
        <v>0</v>
      </c>
      <c r="N1745" s="5" t="str">
        <f t="shared" si="192"/>
        <v/>
      </c>
      <c r="O1745" s="91" t="str">
        <f t="shared" si="193"/>
        <v/>
      </c>
      <c r="P1745" s="91" t="str">
        <f t="shared" si="194"/>
        <v/>
      </c>
      <c r="Q1745" s="91" t="str">
        <f t="shared" si="195"/>
        <v/>
      </c>
      <c r="R1745" s="7" t="str">
        <f t="shared" si="196"/>
        <v/>
      </c>
    </row>
    <row r="1746" spans="3:18" ht="18.75" x14ac:dyDescent="0.25">
      <c r="C1746" s="22"/>
      <c r="I1746" s="125">
        <f t="shared" si="190"/>
        <v>0</v>
      </c>
      <c r="L1746" s="113">
        <f t="shared" si="191"/>
        <v>0</v>
      </c>
      <c r="N1746" s="5" t="str">
        <f t="shared" si="192"/>
        <v/>
      </c>
      <c r="O1746" s="91" t="str">
        <f t="shared" si="193"/>
        <v/>
      </c>
      <c r="P1746" s="91" t="str">
        <f t="shared" si="194"/>
        <v/>
      </c>
      <c r="Q1746" s="91" t="str">
        <f t="shared" si="195"/>
        <v/>
      </c>
      <c r="R1746" s="7" t="str">
        <f t="shared" si="196"/>
        <v/>
      </c>
    </row>
    <row r="1747" spans="3:18" ht="18.75" x14ac:dyDescent="0.25">
      <c r="C1747" s="22"/>
      <c r="I1747" s="125">
        <f t="shared" si="190"/>
        <v>0</v>
      </c>
      <c r="L1747" s="113">
        <f t="shared" si="191"/>
        <v>0</v>
      </c>
      <c r="N1747" s="5" t="str">
        <f t="shared" si="192"/>
        <v/>
      </c>
      <c r="O1747" s="91" t="str">
        <f t="shared" si="193"/>
        <v/>
      </c>
      <c r="P1747" s="91" t="str">
        <f t="shared" si="194"/>
        <v/>
      </c>
      <c r="Q1747" s="91" t="str">
        <f t="shared" si="195"/>
        <v/>
      </c>
      <c r="R1747" s="7" t="str">
        <f t="shared" si="196"/>
        <v/>
      </c>
    </row>
    <row r="1748" spans="3:18" ht="18.75" x14ac:dyDescent="0.25">
      <c r="C1748" s="22"/>
      <c r="I1748" s="125">
        <f t="shared" si="190"/>
        <v>0</v>
      </c>
      <c r="L1748" s="113">
        <f t="shared" si="191"/>
        <v>0</v>
      </c>
      <c r="N1748" s="5" t="str">
        <f t="shared" si="192"/>
        <v/>
      </c>
      <c r="O1748" s="91" t="str">
        <f t="shared" si="193"/>
        <v/>
      </c>
      <c r="P1748" s="91" t="str">
        <f t="shared" si="194"/>
        <v/>
      </c>
      <c r="Q1748" s="91" t="str">
        <f t="shared" si="195"/>
        <v/>
      </c>
      <c r="R1748" s="7" t="str">
        <f t="shared" si="196"/>
        <v/>
      </c>
    </row>
    <row r="1749" spans="3:18" ht="18.75" x14ac:dyDescent="0.25">
      <c r="C1749" s="22"/>
      <c r="I1749" s="125">
        <f t="shared" si="190"/>
        <v>0</v>
      </c>
      <c r="L1749" s="113">
        <f t="shared" si="191"/>
        <v>0</v>
      </c>
      <c r="N1749" s="5" t="str">
        <f t="shared" si="192"/>
        <v/>
      </c>
      <c r="O1749" s="91" t="str">
        <f t="shared" si="193"/>
        <v/>
      </c>
      <c r="P1749" s="91" t="str">
        <f t="shared" si="194"/>
        <v/>
      </c>
      <c r="Q1749" s="91" t="str">
        <f t="shared" si="195"/>
        <v/>
      </c>
      <c r="R1749" s="7" t="str">
        <f t="shared" si="196"/>
        <v/>
      </c>
    </row>
    <row r="1750" spans="3:18" ht="18.75" x14ac:dyDescent="0.25">
      <c r="C1750" s="22"/>
      <c r="I1750" s="125">
        <f t="shared" si="190"/>
        <v>0</v>
      </c>
      <c r="L1750" s="113">
        <f t="shared" si="191"/>
        <v>0</v>
      </c>
      <c r="N1750" s="5" t="str">
        <f t="shared" si="192"/>
        <v/>
      </c>
      <c r="O1750" s="91" t="str">
        <f t="shared" si="193"/>
        <v/>
      </c>
      <c r="P1750" s="91" t="str">
        <f t="shared" si="194"/>
        <v/>
      </c>
      <c r="Q1750" s="91" t="str">
        <f t="shared" si="195"/>
        <v/>
      </c>
      <c r="R1750" s="7" t="str">
        <f t="shared" si="196"/>
        <v/>
      </c>
    </row>
    <row r="1751" spans="3:18" ht="18.75" x14ac:dyDescent="0.25">
      <c r="C1751" s="22"/>
      <c r="I1751" s="125">
        <f t="shared" si="190"/>
        <v>0</v>
      </c>
      <c r="L1751" s="113">
        <f t="shared" si="191"/>
        <v>0</v>
      </c>
      <c r="N1751" s="5" t="str">
        <f t="shared" si="192"/>
        <v/>
      </c>
      <c r="O1751" s="91" t="str">
        <f t="shared" si="193"/>
        <v/>
      </c>
      <c r="P1751" s="91" t="str">
        <f t="shared" si="194"/>
        <v/>
      </c>
      <c r="Q1751" s="91" t="str">
        <f t="shared" si="195"/>
        <v/>
      </c>
      <c r="R1751" s="7" t="str">
        <f t="shared" si="196"/>
        <v/>
      </c>
    </row>
    <row r="1752" spans="3:18" ht="18.75" x14ac:dyDescent="0.25">
      <c r="C1752" s="22"/>
      <c r="I1752" s="125">
        <f t="shared" si="190"/>
        <v>0</v>
      </c>
      <c r="L1752" s="113">
        <f t="shared" si="191"/>
        <v>0</v>
      </c>
      <c r="N1752" s="5" t="str">
        <f t="shared" si="192"/>
        <v/>
      </c>
      <c r="O1752" s="91" t="str">
        <f t="shared" si="193"/>
        <v/>
      </c>
      <c r="P1752" s="91" t="str">
        <f t="shared" si="194"/>
        <v/>
      </c>
      <c r="Q1752" s="91" t="str">
        <f t="shared" si="195"/>
        <v/>
      </c>
      <c r="R1752" s="7" t="str">
        <f t="shared" si="196"/>
        <v/>
      </c>
    </row>
    <row r="1753" spans="3:18" ht="18.75" x14ac:dyDescent="0.25">
      <c r="C1753" s="22"/>
      <c r="I1753" s="125">
        <f t="shared" si="190"/>
        <v>0</v>
      </c>
      <c r="L1753" s="113">
        <f t="shared" si="191"/>
        <v>0</v>
      </c>
      <c r="N1753" s="5" t="str">
        <f t="shared" si="192"/>
        <v/>
      </c>
      <c r="O1753" s="91" t="str">
        <f t="shared" si="193"/>
        <v/>
      </c>
      <c r="P1753" s="91" t="str">
        <f t="shared" si="194"/>
        <v/>
      </c>
      <c r="Q1753" s="91" t="str">
        <f t="shared" si="195"/>
        <v/>
      </c>
      <c r="R1753" s="7" t="str">
        <f t="shared" si="196"/>
        <v/>
      </c>
    </row>
    <row r="1754" spans="3:18" ht="18.75" x14ac:dyDescent="0.25">
      <c r="C1754" s="22"/>
      <c r="I1754" s="125">
        <f t="shared" si="190"/>
        <v>0</v>
      </c>
      <c r="L1754" s="113">
        <f t="shared" si="191"/>
        <v>0</v>
      </c>
      <c r="N1754" s="5" t="str">
        <f t="shared" si="192"/>
        <v/>
      </c>
      <c r="O1754" s="91" t="str">
        <f t="shared" si="193"/>
        <v/>
      </c>
      <c r="P1754" s="91" t="str">
        <f t="shared" si="194"/>
        <v/>
      </c>
      <c r="Q1754" s="91" t="str">
        <f t="shared" si="195"/>
        <v/>
      </c>
      <c r="R1754" s="7" t="str">
        <f t="shared" si="196"/>
        <v/>
      </c>
    </row>
    <row r="1755" spans="3:18" ht="18.75" x14ac:dyDescent="0.25">
      <c r="C1755" s="22"/>
      <c r="I1755" s="125">
        <f t="shared" si="190"/>
        <v>0</v>
      </c>
      <c r="L1755" s="113">
        <f t="shared" si="191"/>
        <v>0</v>
      </c>
      <c r="N1755" s="5" t="str">
        <f t="shared" si="192"/>
        <v/>
      </c>
      <c r="O1755" s="91" t="str">
        <f t="shared" si="193"/>
        <v/>
      </c>
      <c r="P1755" s="91" t="str">
        <f t="shared" si="194"/>
        <v/>
      </c>
      <c r="Q1755" s="91" t="str">
        <f t="shared" si="195"/>
        <v/>
      </c>
      <c r="R1755" s="7" t="str">
        <f t="shared" si="196"/>
        <v/>
      </c>
    </row>
    <row r="1756" spans="3:18" ht="18.75" x14ac:dyDescent="0.25">
      <c r="C1756" s="22"/>
      <c r="I1756" s="125">
        <f t="shared" si="190"/>
        <v>0</v>
      </c>
      <c r="L1756" s="113">
        <f t="shared" si="191"/>
        <v>0</v>
      </c>
      <c r="N1756" s="5" t="str">
        <f t="shared" si="192"/>
        <v/>
      </c>
      <c r="O1756" s="91" t="str">
        <f t="shared" si="193"/>
        <v/>
      </c>
      <c r="P1756" s="91" t="str">
        <f t="shared" si="194"/>
        <v/>
      </c>
      <c r="Q1756" s="91" t="str">
        <f t="shared" si="195"/>
        <v/>
      </c>
      <c r="R1756" s="7" t="str">
        <f t="shared" si="196"/>
        <v/>
      </c>
    </row>
    <row r="1757" spans="3:18" ht="18.75" x14ac:dyDescent="0.25">
      <c r="C1757" s="22"/>
      <c r="I1757" s="125">
        <f t="shared" si="190"/>
        <v>0</v>
      </c>
      <c r="L1757" s="113">
        <f t="shared" si="191"/>
        <v>0</v>
      </c>
      <c r="N1757" s="5" t="str">
        <f t="shared" si="192"/>
        <v/>
      </c>
      <c r="O1757" s="91" t="str">
        <f t="shared" si="193"/>
        <v/>
      </c>
      <c r="P1757" s="91" t="str">
        <f t="shared" si="194"/>
        <v/>
      </c>
      <c r="Q1757" s="91" t="str">
        <f t="shared" si="195"/>
        <v/>
      </c>
      <c r="R1757" s="7" t="str">
        <f t="shared" si="196"/>
        <v/>
      </c>
    </row>
    <row r="1758" spans="3:18" ht="18.75" x14ac:dyDescent="0.25">
      <c r="C1758" s="22"/>
      <c r="I1758" s="125">
        <f t="shared" si="190"/>
        <v>0</v>
      </c>
      <c r="L1758" s="113">
        <f t="shared" si="191"/>
        <v>0</v>
      </c>
      <c r="N1758" s="5" t="str">
        <f t="shared" si="192"/>
        <v/>
      </c>
      <c r="O1758" s="91" t="str">
        <f t="shared" si="193"/>
        <v/>
      </c>
      <c r="P1758" s="91" t="str">
        <f t="shared" si="194"/>
        <v/>
      </c>
      <c r="Q1758" s="91" t="str">
        <f t="shared" si="195"/>
        <v/>
      </c>
      <c r="R1758" s="7" t="str">
        <f t="shared" si="196"/>
        <v/>
      </c>
    </row>
    <row r="1759" spans="3:18" ht="18.75" x14ac:dyDescent="0.25">
      <c r="C1759" s="22"/>
      <c r="I1759" s="125">
        <f t="shared" si="190"/>
        <v>0</v>
      </c>
      <c r="L1759" s="113">
        <f t="shared" si="191"/>
        <v>0</v>
      </c>
      <c r="N1759" s="5" t="str">
        <f t="shared" si="192"/>
        <v/>
      </c>
      <c r="O1759" s="91" t="str">
        <f t="shared" si="193"/>
        <v/>
      </c>
      <c r="P1759" s="91" t="str">
        <f t="shared" si="194"/>
        <v/>
      </c>
      <c r="Q1759" s="91" t="str">
        <f t="shared" si="195"/>
        <v/>
      </c>
      <c r="R1759" s="7" t="str">
        <f t="shared" si="196"/>
        <v/>
      </c>
    </row>
    <row r="1760" spans="3:18" ht="18.75" x14ac:dyDescent="0.25">
      <c r="C1760" s="22"/>
      <c r="I1760" s="125">
        <f t="shared" si="190"/>
        <v>0</v>
      </c>
      <c r="L1760" s="113">
        <f t="shared" si="191"/>
        <v>0</v>
      </c>
      <c r="N1760" s="5" t="str">
        <f t="shared" si="192"/>
        <v/>
      </c>
      <c r="O1760" s="91" t="str">
        <f t="shared" si="193"/>
        <v/>
      </c>
      <c r="P1760" s="91" t="str">
        <f t="shared" si="194"/>
        <v/>
      </c>
      <c r="Q1760" s="91" t="str">
        <f t="shared" si="195"/>
        <v/>
      </c>
      <c r="R1760" s="7" t="str">
        <f t="shared" si="196"/>
        <v/>
      </c>
    </row>
    <row r="1761" spans="3:18" ht="18.75" x14ac:dyDescent="0.25">
      <c r="C1761" s="22"/>
      <c r="I1761" s="125">
        <f t="shared" si="190"/>
        <v>0</v>
      </c>
      <c r="L1761" s="113">
        <f t="shared" si="191"/>
        <v>0</v>
      </c>
      <c r="N1761" s="5" t="str">
        <f t="shared" si="192"/>
        <v/>
      </c>
      <c r="O1761" s="91" t="str">
        <f t="shared" si="193"/>
        <v/>
      </c>
      <c r="P1761" s="91" t="str">
        <f t="shared" si="194"/>
        <v/>
      </c>
      <c r="Q1761" s="91" t="str">
        <f t="shared" si="195"/>
        <v/>
      </c>
      <c r="R1761" s="7" t="str">
        <f t="shared" si="196"/>
        <v/>
      </c>
    </row>
    <row r="1762" spans="3:18" ht="18.75" x14ac:dyDescent="0.25">
      <c r="C1762" s="22"/>
      <c r="I1762" s="125">
        <f t="shared" si="190"/>
        <v>0</v>
      </c>
      <c r="L1762" s="113">
        <f t="shared" si="191"/>
        <v>0</v>
      </c>
      <c r="N1762" s="5" t="str">
        <f t="shared" si="192"/>
        <v/>
      </c>
      <c r="O1762" s="91" t="str">
        <f t="shared" si="193"/>
        <v/>
      </c>
      <c r="P1762" s="91" t="str">
        <f t="shared" si="194"/>
        <v/>
      </c>
      <c r="Q1762" s="91" t="str">
        <f t="shared" si="195"/>
        <v/>
      </c>
      <c r="R1762" s="7" t="str">
        <f t="shared" si="196"/>
        <v/>
      </c>
    </row>
    <row r="1763" spans="3:18" ht="18.75" x14ac:dyDescent="0.25">
      <c r="C1763" s="22"/>
      <c r="I1763" s="125">
        <f t="shared" si="190"/>
        <v>0</v>
      </c>
      <c r="L1763" s="113">
        <f t="shared" si="191"/>
        <v>0</v>
      </c>
      <c r="N1763" s="5" t="str">
        <f t="shared" si="192"/>
        <v/>
      </c>
      <c r="O1763" s="91" t="str">
        <f t="shared" si="193"/>
        <v/>
      </c>
      <c r="P1763" s="91" t="str">
        <f t="shared" si="194"/>
        <v/>
      </c>
      <c r="Q1763" s="91" t="str">
        <f t="shared" si="195"/>
        <v/>
      </c>
      <c r="R1763" s="7" t="str">
        <f t="shared" si="196"/>
        <v/>
      </c>
    </row>
    <row r="1764" spans="3:18" ht="18.75" x14ac:dyDescent="0.25">
      <c r="C1764" s="22"/>
      <c r="I1764" s="125">
        <f t="shared" si="190"/>
        <v>0</v>
      </c>
      <c r="L1764" s="113">
        <f t="shared" si="191"/>
        <v>0</v>
      </c>
      <c r="N1764" s="5" t="str">
        <f t="shared" si="192"/>
        <v/>
      </c>
      <c r="O1764" s="91" t="str">
        <f t="shared" si="193"/>
        <v/>
      </c>
      <c r="P1764" s="91" t="str">
        <f t="shared" si="194"/>
        <v/>
      </c>
      <c r="Q1764" s="91" t="str">
        <f t="shared" si="195"/>
        <v/>
      </c>
      <c r="R1764" s="7" t="str">
        <f t="shared" si="196"/>
        <v/>
      </c>
    </row>
    <row r="1765" spans="3:18" ht="18.75" x14ac:dyDescent="0.25">
      <c r="C1765" s="22"/>
      <c r="I1765" s="125">
        <f t="shared" si="190"/>
        <v>0</v>
      </c>
      <c r="L1765" s="113">
        <f t="shared" si="191"/>
        <v>0</v>
      </c>
      <c r="N1765" s="5" t="str">
        <f t="shared" si="192"/>
        <v/>
      </c>
      <c r="O1765" s="91" t="str">
        <f t="shared" si="193"/>
        <v/>
      </c>
      <c r="P1765" s="91" t="str">
        <f t="shared" si="194"/>
        <v/>
      </c>
      <c r="Q1765" s="91" t="str">
        <f t="shared" si="195"/>
        <v/>
      </c>
      <c r="R1765" s="7" t="str">
        <f t="shared" si="196"/>
        <v/>
      </c>
    </row>
    <row r="1766" spans="3:18" ht="18.75" x14ac:dyDescent="0.25">
      <c r="C1766" s="22"/>
      <c r="I1766" s="125">
        <f t="shared" si="190"/>
        <v>0</v>
      </c>
      <c r="L1766" s="113">
        <f t="shared" si="191"/>
        <v>0</v>
      </c>
      <c r="N1766" s="5" t="str">
        <f t="shared" si="192"/>
        <v/>
      </c>
      <c r="O1766" s="91" t="str">
        <f t="shared" si="193"/>
        <v/>
      </c>
      <c r="P1766" s="91" t="str">
        <f t="shared" si="194"/>
        <v/>
      </c>
      <c r="Q1766" s="91" t="str">
        <f t="shared" si="195"/>
        <v/>
      </c>
      <c r="R1766" s="7" t="str">
        <f t="shared" si="196"/>
        <v/>
      </c>
    </row>
    <row r="1767" spans="3:18" ht="18.75" x14ac:dyDescent="0.25">
      <c r="C1767" s="22"/>
      <c r="I1767" s="125">
        <f t="shared" si="190"/>
        <v>0</v>
      </c>
      <c r="L1767" s="113">
        <f t="shared" si="191"/>
        <v>0</v>
      </c>
      <c r="N1767" s="5" t="str">
        <f t="shared" si="192"/>
        <v/>
      </c>
      <c r="O1767" s="91" t="str">
        <f t="shared" si="193"/>
        <v/>
      </c>
      <c r="P1767" s="91" t="str">
        <f t="shared" si="194"/>
        <v/>
      </c>
      <c r="Q1767" s="91" t="str">
        <f t="shared" si="195"/>
        <v/>
      </c>
      <c r="R1767" s="7" t="str">
        <f t="shared" si="196"/>
        <v/>
      </c>
    </row>
    <row r="1768" spans="3:18" ht="18.75" x14ac:dyDescent="0.25">
      <c r="C1768" s="22"/>
      <c r="I1768" s="125">
        <f t="shared" ref="I1768:I1831" si="197">IFERROR((G1768*F1768)-H1768,"")</f>
        <v>0</v>
      </c>
      <c r="L1768" s="113">
        <f t="shared" si="191"/>
        <v>0</v>
      </c>
      <c r="N1768" s="5" t="str">
        <f t="shared" si="192"/>
        <v/>
      </c>
      <c r="O1768" s="91" t="str">
        <f t="shared" si="193"/>
        <v/>
      </c>
      <c r="P1768" s="91" t="str">
        <f t="shared" si="194"/>
        <v/>
      </c>
      <c r="Q1768" s="91" t="str">
        <f t="shared" si="195"/>
        <v/>
      </c>
      <c r="R1768" s="7" t="str">
        <f t="shared" si="196"/>
        <v/>
      </c>
    </row>
    <row r="1769" spans="3:18" ht="18.75" x14ac:dyDescent="0.25">
      <c r="C1769" s="22"/>
      <c r="I1769" s="125">
        <f t="shared" si="197"/>
        <v>0</v>
      </c>
      <c r="L1769" s="113">
        <f t="shared" ref="L1769:L1832" si="198">J1769-K1769-H1769</f>
        <v>0</v>
      </c>
      <c r="N1769" s="5" t="str">
        <f t="shared" si="192"/>
        <v/>
      </c>
      <c r="O1769" s="91" t="str">
        <f t="shared" si="193"/>
        <v/>
      </c>
      <c r="P1769" s="91" t="str">
        <f t="shared" si="194"/>
        <v/>
      </c>
      <c r="Q1769" s="91" t="str">
        <f t="shared" si="195"/>
        <v/>
      </c>
      <c r="R1769" s="7" t="str">
        <f t="shared" si="196"/>
        <v/>
      </c>
    </row>
    <row r="1770" spans="3:18" ht="18.75" x14ac:dyDescent="0.25">
      <c r="C1770" s="22"/>
      <c r="I1770" s="125">
        <f t="shared" si="197"/>
        <v>0</v>
      </c>
      <c r="L1770" s="113">
        <f t="shared" si="198"/>
        <v>0</v>
      </c>
      <c r="N1770" s="5" t="str">
        <f t="shared" si="192"/>
        <v/>
      </c>
      <c r="O1770" s="91" t="str">
        <f t="shared" si="193"/>
        <v/>
      </c>
      <c r="P1770" s="91" t="str">
        <f t="shared" si="194"/>
        <v/>
      </c>
      <c r="Q1770" s="91" t="str">
        <f t="shared" si="195"/>
        <v/>
      </c>
      <c r="R1770" s="7" t="str">
        <f t="shared" si="196"/>
        <v/>
      </c>
    </row>
    <row r="1771" spans="3:18" ht="18.75" x14ac:dyDescent="0.25">
      <c r="C1771" s="22"/>
      <c r="I1771" s="125">
        <f t="shared" si="197"/>
        <v>0</v>
      </c>
      <c r="L1771" s="113">
        <f t="shared" si="198"/>
        <v>0</v>
      </c>
      <c r="N1771" s="5" t="str">
        <f t="shared" si="192"/>
        <v/>
      </c>
      <c r="O1771" s="91" t="str">
        <f t="shared" si="193"/>
        <v/>
      </c>
      <c r="P1771" s="91" t="str">
        <f t="shared" si="194"/>
        <v/>
      </c>
      <c r="Q1771" s="91" t="str">
        <f t="shared" si="195"/>
        <v/>
      </c>
      <c r="R1771" s="7" t="str">
        <f t="shared" si="196"/>
        <v/>
      </c>
    </row>
    <row r="1772" spans="3:18" ht="18.75" x14ac:dyDescent="0.25">
      <c r="C1772" s="22"/>
      <c r="I1772" s="125">
        <f t="shared" si="197"/>
        <v>0</v>
      </c>
      <c r="L1772" s="113">
        <f t="shared" si="198"/>
        <v>0</v>
      </c>
      <c r="N1772" s="5" t="str">
        <f t="shared" si="192"/>
        <v/>
      </c>
      <c r="O1772" s="91" t="str">
        <f t="shared" si="193"/>
        <v/>
      </c>
      <c r="P1772" s="91" t="str">
        <f t="shared" si="194"/>
        <v/>
      </c>
      <c r="Q1772" s="91" t="str">
        <f t="shared" si="195"/>
        <v/>
      </c>
      <c r="R1772" s="7" t="str">
        <f t="shared" si="196"/>
        <v/>
      </c>
    </row>
    <row r="1773" spans="3:18" ht="18.75" x14ac:dyDescent="0.25">
      <c r="C1773" s="22"/>
      <c r="I1773" s="125">
        <f t="shared" si="197"/>
        <v>0</v>
      </c>
      <c r="L1773" s="113">
        <f t="shared" si="198"/>
        <v>0</v>
      </c>
      <c r="N1773" s="5" t="str">
        <f t="shared" si="192"/>
        <v/>
      </c>
      <c r="O1773" s="91" t="str">
        <f t="shared" si="193"/>
        <v/>
      </c>
      <c r="P1773" s="91" t="str">
        <f t="shared" si="194"/>
        <v/>
      </c>
      <c r="Q1773" s="91" t="str">
        <f t="shared" si="195"/>
        <v/>
      </c>
      <c r="R1773" s="7" t="str">
        <f t="shared" si="196"/>
        <v/>
      </c>
    </row>
    <row r="1774" spans="3:18" ht="18.75" x14ac:dyDescent="0.25">
      <c r="C1774" s="22"/>
      <c r="I1774" s="125">
        <f t="shared" si="197"/>
        <v>0</v>
      </c>
      <c r="L1774" s="113">
        <f t="shared" si="198"/>
        <v>0</v>
      </c>
      <c r="N1774" s="5" t="str">
        <f t="shared" si="192"/>
        <v/>
      </c>
      <c r="O1774" s="91" t="str">
        <f t="shared" si="193"/>
        <v/>
      </c>
      <c r="P1774" s="91" t="str">
        <f t="shared" si="194"/>
        <v/>
      </c>
      <c r="Q1774" s="91" t="str">
        <f t="shared" si="195"/>
        <v/>
      </c>
      <c r="R1774" s="7" t="str">
        <f t="shared" si="196"/>
        <v/>
      </c>
    </row>
    <row r="1775" spans="3:18" ht="18.75" x14ac:dyDescent="0.25">
      <c r="C1775" s="22"/>
      <c r="I1775" s="125">
        <f t="shared" si="197"/>
        <v>0</v>
      </c>
      <c r="L1775" s="113">
        <f t="shared" si="198"/>
        <v>0</v>
      </c>
      <c r="N1775" s="5" t="str">
        <f t="shared" si="192"/>
        <v/>
      </c>
      <c r="O1775" s="91" t="str">
        <f t="shared" si="193"/>
        <v/>
      </c>
      <c r="P1775" s="91" t="str">
        <f t="shared" si="194"/>
        <v/>
      </c>
      <c r="Q1775" s="91" t="str">
        <f t="shared" si="195"/>
        <v/>
      </c>
      <c r="R1775" s="7" t="str">
        <f t="shared" si="196"/>
        <v/>
      </c>
    </row>
    <row r="1776" spans="3:18" ht="18.75" x14ac:dyDescent="0.25">
      <c r="C1776" s="22"/>
      <c r="I1776" s="125">
        <f t="shared" si="197"/>
        <v>0</v>
      </c>
      <c r="L1776" s="113">
        <f t="shared" si="198"/>
        <v>0</v>
      </c>
      <c r="N1776" s="5" t="str">
        <f t="shared" si="192"/>
        <v/>
      </c>
      <c r="O1776" s="91" t="str">
        <f t="shared" si="193"/>
        <v/>
      </c>
      <c r="P1776" s="91" t="str">
        <f t="shared" si="194"/>
        <v/>
      </c>
      <c r="Q1776" s="91" t="str">
        <f t="shared" si="195"/>
        <v/>
      </c>
      <c r="R1776" s="7" t="str">
        <f t="shared" si="196"/>
        <v/>
      </c>
    </row>
    <row r="1777" spans="3:18" ht="18.75" x14ac:dyDescent="0.25">
      <c r="C1777" s="22"/>
      <c r="I1777" s="125">
        <f t="shared" si="197"/>
        <v>0</v>
      </c>
      <c r="L1777" s="113">
        <f t="shared" si="198"/>
        <v>0</v>
      </c>
      <c r="N1777" s="5" t="str">
        <f t="shared" si="192"/>
        <v/>
      </c>
      <c r="O1777" s="91" t="str">
        <f t="shared" si="193"/>
        <v/>
      </c>
      <c r="P1777" s="91" t="str">
        <f t="shared" si="194"/>
        <v/>
      </c>
      <c r="Q1777" s="91" t="str">
        <f t="shared" si="195"/>
        <v/>
      </c>
      <c r="R1777" s="7" t="str">
        <f t="shared" si="196"/>
        <v/>
      </c>
    </row>
    <row r="1778" spans="3:18" ht="18.75" x14ac:dyDescent="0.25">
      <c r="C1778" s="22"/>
      <c r="I1778" s="125">
        <f t="shared" si="197"/>
        <v>0</v>
      </c>
      <c r="L1778" s="113">
        <f t="shared" si="198"/>
        <v>0</v>
      </c>
      <c r="N1778" s="5" t="str">
        <f t="shared" si="192"/>
        <v/>
      </c>
      <c r="O1778" s="91" t="str">
        <f t="shared" si="193"/>
        <v/>
      </c>
      <c r="P1778" s="91" t="str">
        <f t="shared" si="194"/>
        <v/>
      </c>
      <c r="Q1778" s="91" t="str">
        <f t="shared" si="195"/>
        <v/>
      </c>
      <c r="R1778" s="7" t="str">
        <f t="shared" si="196"/>
        <v/>
      </c>
    </row>
    <row r="1779" spans="3:18" ht="18.75" x14ac:dyDescent="0.25">
      <c r="C1779" s="22"/>
      <c r="I1779" s="125">
        <f t="shared" si="197"/>
        <v>0</v>
      </c>
      <c r="L1779" s="113">
        <f t="shared" si="198"/>
        <v>0</v>
      </c>
      <c r="N1779" s="5" t="str">
        <f t="shared" si="192"/>
        <v/>
      </c>
      <c r="O1779" s="91" t="str">
        <f t="shared" si="193"/>
        <v/>
      </c>
      <c r="P1779" s="91" t="str">
        <f t="shared" si="194"/>
        <v/>
      </c>
      <c r="Q1779" s="91" t="str">
        <f t="shared" si="195"/>
        <v/>
      </c>
      <c r="R1779" s="7" t="str">
        <f t="shared" si="196"/>
        <v/>
      </c>
    </row>
    <row r="1780" spans="3:18" ht="18.75" x14ac:dyDescent="0.25">
      <c r="C1780" s="22"/>
      <c r="I1780" s="125">
        <f t="shared" si="197"/>
        <v>0</v>
      </c>
      <c r="L1780" s="113">
        <f t="shared" si="198"/>
        <v>0</v>
      </c>
      <c r="N1780" s="5" t="str">
        <f t="shared" si="192"/>
        <v/>
      </c>
      <c r="O1780" s="91" t="str">
        <f t="shared" si="193"/>
        <v/>
      </c>
      <c r="P1780" s="91" t="str">
        <f t="shared" si="194"/>
        <v/>
      </c>
      <c r="Q1780" s="91" t="str">
        <f t="shared" si="195"/>
        <v/>
      </c>
      <c r="R1780" s="7" t="str">
        <f t="shared" si="196"/>
        <v/>
      </c>
    </row>
    <row r="1781" spans="3:18" ht="18.75" x14ac:dyDescent="0.25">
      <c r="C1781" s="22"/>
      <c r="I1781" s="125">
        <f t="shared" si="197"/>
        <v>0</v>
      </c>
      <c r="L1781" s="113">
        <f t="shared" si="198"/>
        <v>0</v>
      </c>
      <c r="N1781" s="5" t="str">
        <f t="shared" si="192"/>
        <v/>
      </c>
      <c r="O1781" s="91" t="str">
        <f t="shared" si="193"/>
        <v/>
      </c>
      <c r="P1781" s="91" t="str">
        <f t="shared" si="194"/>
        <v/>
      </c>
      <c r="Q1781" s="91" t="str">
        <f t="shared" si="195"/>
        <v/>
      </c>
      <c r="R1781" s="7" t="str">
        <f t="shared" si="196"/>
        <v/>
      </c>
    </row>
    <row r="1782" spans="3:18" ht="18.75" x14ac:dyDescent="0.25">
      <c r="C1782" s="22"/>
      <c r="I1782" s="125">
        <f t="shared" si="197"/>
        <v>0</v>
      </c>
      <c r="L1782" s="113">
        <f t="shared" si="198"/>
        <v>0</v>
      </c>
      <c r="N1782" s="5" t="str">
        <f t="shared" si="192"/>
        <v/>
      </c>
      <c r="O1782" s="91" t="str">
        <f t="shared" si="193"/>
        <v/>
      </c>
      <c r="P1782" s="91" t="str">
        <f t="shared" si="194"/>
        <v/>
      </c>
      <c r="Q1782" s="91" t="str">
        <f t="shared" si="195"/>
        <v/>
      </c>
      <c r="R1782" s="7" t="str">
        <f t="shared" si="196"/>
        <v/>
      </c>
    </row>
    <row r="1783" spans="3:18" ht="18.75" x14ac:dyDescent="0.25">
      <c r="C1783" s="22"/>
      <c r="I1783" s="125">
        <f t="shared" si="197"/>
        <v>0</v>
      </c>
      <c r="L1783" s="113">
        <f t="shared" si="198"/>
        <v>0</v>
      </c>
      <c r="N1783" s="5" t="str">
        <f t="shared" si="192"/>
        <v/>
      </c>
      <c r="O1783" s="91" t="str">
        <f t="shared" si="193"/>
        <v/>
      </c>
      <c r="P1783" s="91" t="str">
        <f t="shared" si="194"/>
        <v/>
      </c>
      <c r="Q1783" s="91" t="str">
        <f t="shared" si="195"/>
        <v/>
      </c>
      <c r="R1783" s="7" t="str">
        <f t="shared" si="196"/>
        <v/>
      </c>
    </row>
    <row r="1784" spans="3:18" ht="18.75" x14ac:dyDescent="0.25">
      <c r="C1784" s="22"/>
      <c r="I1784" s="125">
        <f t="shared" si="197"/>
        <v>0</v>
      </c>
      <c r="L1784" s="113">
        <f t="shared" si="198"/>
        <v>0</v>
      </c>
      <c r="N1784" s="5" t="str">
        <f t="shared" si="192"/>
        <v/>
      </c>
      <c r="O1784" s="91" t="str">
        <f t="shared" si="193"/>
        <v/>
      </c>
      <c r="P1784" s="91" t="str">
        <f t="shared" si="194"/>
        <v/>
      </c>
      <c r="Q1784" s="91" t="str">
        <f t="shared" si="195"/>
        <v/>
      </c>
      <c r="R1784" s="7" t="str">
        <f t="shared" si="196"/>
        <v/>
      </c>
    </row>
    <row r="1785" spans="3:18" ht="18.75" x14ac:dyDescent="0.25">
      <c r="C1785" s="22"/>
      <c r="I1785" s="125">
        <f t="shared" si="197"/>
        <v>0</v>
      </c>
      <c r="L1785" s="113">
        <f t="shared" si="198"/>
        <v>0</v>
      </c>
      <c r="N1785" s="5" t="str">
        <f t="shared" si="192"/>
        <v/>
      </c>
      <c r="O1785" s="91" t="str">
        <f t="shared" si="193"/>
        <v/>
      </c>
      <c r="P1785" s="91" t="str">
        <f t="shared" si="194"/>
        <v/>
      </c>
      <c r="Q1785" s="91" t="str">
        <f t="shared" si="195"/>
        <v/>
      </c>
      <c r="R1785" s="7" t="str">
        <f t="shared" si="196"/>
        <v/>
      </c>
    </row>
    <row r="1786" spans="3:18" ht="18.75" x14ac:dyDescent="0.25">
      <c r="C1786" s="22"/>
      <c r="I1786" s="125">
        <f t="shared" si="197"/>
        <v>0</v>
      </c>
      <c r="L1786" s="113">
        <f t="shared" si="198"/>
        <v>0</v>
      </c>
      <c r="N1786" s="5" t="str">
        <f t="shared" si="192"/>
        <v/>
      </c>
      <c r="O1786" s="91" t="str">
        <f t="shared" si="193"/>
        <v/>
      </c>
      <c r="P1786" s="91" t="str">
        <f t="shared" si="194"/>
        <v/>
      </c>
      <c r="Q1786" s="91" t="str">
        <f t="shared" si="195"/>
        <v/>
      </c>
      <c r="R1786" s="7" t="str">
        <f t="shared" si="196"/>
        <v/>
      </c>
    </row>
    <row r="1787" spans="3:18" ht="18.75" x14ac:dyDescent="0.25">
      <c r="C1787" s="22"/>
      <c r="I1787" s="125">
        <f t="shared" si="197"/>
        <v>0</v>
      </c>
      <c r="L1787" s="113">
        <f t="shared" si="198"/>
        <v>0</v>
      </c>
      <c r="N1787" s="5" t="str">
        <f t="shared" si="192"/>
        <v/>
      </c>
      <c r="O1787" s="91" t="str">
        <f t="shared" si="193"/>
        <v/>
      </c>
      <c r="P1787" s="91" t="str">
        <f t="shared" si="194"/>
        <v/>
      </c>
      <c r="Q1787" s="91" t="str">
        <f t="shared" si="195"/>
        <v/>
      </c>
      <c r="R1787" s="7" t="str">
        <f t="shared" si="196"/>
        <v/>
      </c>
    </row>
    <row r="1788" spans="3:18" ht="18.75" x14ac:dyDescent="0.25">
      <c r="C1788" s="22"/>
      <c r="I1788" s="125">
        <f t="shared" si="197"/>
        <v>0</v>
      </c>
      <c r="L1788" s="113">
        <f t="shared" si="198"/>
        <v>0</v>
      </c>
      <c r="N1788" s="5" t="str">
        <f t="shared" si="192"/>
        <v/>
      </c>
      <c r="O1788" s="91" t="str">
        <f t="shared" si="193"/>
        <v/>
      </c>
      <c r="P1788" s="91" t="str">
        <f t="shared" si="194"/>
        <v/>
      </c>
      <c r="Q1788" s="91" t="str">
        <f t="shared" si="195"/>
        <v/>
      </c>
      <c r="R1788" s="7" t="str">
        <f t="shared" si="196"/>
        <v/>
      </c>
    </row>
    <row r="1789" spans="3:18" ht="18.75" x14ac:dyDescent="0.25">
      <c r="C1789" s="22"/>
      <c r="I1789" s="125">
        <f t="shared" si="197"/>
        <v>0</v>
      </c>
      <c r="L1789" s="113">
        <f t="shared" si="198"/>
        <v>0</v>
      </c>
      <c r="N1789" s="5" t="str">
        <f t="shared" si="192"/>
        <v/>
      </c>
      <c r="O1789" s="91" t="str">
        <f t="shared" si="193"/>
        <v/>
      </c>
      <c r="P1789" s="91" t="str">
        <f t="shared" si="194"/>
        <v/>
      </c>
      <c r="Q1789" s="91" t="str">
        <f t="shared" si="195"/>
        <v/>
      </c>
      <c r="R1789" s="7" t="str">
        <f t="shared" si="196"/>
        <v/>
      </c>
    </row>
    <row r="1790" spans="3:18" ht="18.75" x14ac:dyDescent="0.25">
      <c r="C1790" s="22"/>
      <c r="I1790" s="125">
        <f t="shared" si="197"/>
        <v>0</v>
      </c>
      <c r="L1790" s="113">
        <f t="shared" si="198"/>
        <v>0</v>
      </c>
      <c r="N1790" s="5" t="str">
        <f t="shared" si="192"/>
        <v/>
      </c>
      <c r="O1790" s="91" t="str">
        <f t="shared" si="193"/>
        <v/>
      </c>
      <c r="P1790" s="91" t="str">
        <f t="shared" si="194"/>
        <v/>
      </c>
      <c r="Q1790" s="91" t="str">
        <f t="shared" si="195"/>
        <v/>
      </c>
      <c r="R1790" s="7" t="str">
        <f t="shared" si="196"/>
        <v/>
      </c>
    </row>
    <row r="1791" spans="3:18" ht="18.75" x14ac:dyDescent="0.25">
      <c r="C1791" s="22"/>
      <c r="I1791" s="125">
        <f t="shared" si="197"/>
        <v>0</v>
      </c>
      <c r="L1791" s="113">
        <f t="shared" si="198"/>
        <v>0</v>
      </c>
      <c r="N1791" s="5" t="str">
        <f t="shared" si="192"/>
        <v/>
      </c>
      <c r="O1791" s="91" t="str">
        <f t="shared" si="193"/>
        <v/>
      </c>
      <c r="P1791" s="91" t="str">
        <f t="shared" si="194"/>
        <v/>
      </c>
      <c r="Q1791" s="91" t="str">
        <f t="shared" si="195"/>
        <v/>
      </c>
      <c r="R1791" s="7" t="str">
        <f t="shared" si="196"/>
        <v/>
      </c>
    </row>
    <row r="1792" spans="3:18" ht="18.75" x14ac:dyDescent="0.25">
      <c r="C1792" s="22"/>
      <c r="I1792" s="125">
        <f t="shared" si="197"/>
        <v>0</v>
      </c>
      <c r="L1792" s="113">
        <f t="shared" si="198"/>
        <v>0</v>
      </c>
      <c r="N1792" s="5" t="str">
        <f t="shared" si="192"/>
        <v/>
      </c>
      <c r="O1792" s="91" t="str">
        <f t="shared" si="193"/>
        <v/>
      </c>
      <c r="P1792" s="91" t="str">
        <f t="shared" si="194"/>
        <v/>
      </c>
      <c r="Q1792" s="91" t="str">
        <f t="shared" si="195"/>
        <v/>
      </c>
      <c r="R1792" s="7" t="str">
        <f t="shared" si="196"/>
        <v/>
      </c>
    </row>
    <row r="1793" spans="3:18" ht="18.75" x14ac:dyDescent="0.25">
      <c r="C1793" s="22"/>
      <c r="I1793" s="125">
        <f t="shared" si="197"/>
        <v>0</v>
      </c>
      <c r="L1793" s="113">
        <f t="shared" si="198"/>
        <v>0</v>
      </c>
      <c r="N1793" s="5" t="str">
        <f t="shared" si="192"/>
        <v/>
      </c>
      <c r="O1793" s="91" t="str">
        <f t="shared" si="193"/>
        <v/>
      </c>
      <c r="P1793" s="91" t="str">
        <f t="shared" si="194"/>
        <v/>
      </c>
      <c r="Q1793" s="91" t="str">
        <f t="shared" si="195"/>
        <v/>
      </c>
      <c r="R1793" s="7" t="str">
        <f t="shared" si="196"/>
        <v/>
      </c>
    </row>
    <row r="1794" spans="3:18" ht="18.75" x14ac:dyDescent="0.25">
      <c r="C1794" s="22"/>
      <c r="I1794" s="125">
        <f t="shared" si="197"/>
        <v>0</v>
      </c>
      <c r="L1794" s="113">
        <f t="shared" si="198"/>
        <v>0</v>
      </c>
      <c r="N1794" s="5" t="str">
        <f t="shared" ref="N1794:N1857" si="199">IFERROR(VLOOKUP(M1794,Ctable,2,0),"")</f>
        <v/>
      </c>
      <c r="O1794" s="91" t="str">
        <f t="shared" ref="O1794:O1857" si="200">IFERROR(VLOOKUP(M1794,Ctable,3,0),"")</f>
        <v/>
      </c>
      <c r="P1794" s="91" t="str">
        <f t="shared" ref="P1794:P1857" si="201">IFERROR(VLOOKUP(M1794,Ctable,6,0),"")</f>
        <v/>
      </c>
      <c r="Q1794" s="91" t="str">
        <f t="shared" ref="Q1794:Q1857" si="202">IFERROR(VLOOKUP(M1794,Ctable,7,0),"")</f>
        <v/>
      </c>
      <c r="R1794" s="7" t="str">
        <f t="shared" ref="R1794:R1857" si="203">IFERROR(VLOOKUP(M1794,Ctable,4,0),"")</f>
        <v/>
      </c>
    </row>
    <row r="1795" spans="3:18" ht="18.75" x14ac:dyDescent="0.25">
      <c r="C1795" s="22"/>
      <c r="I1795" s="125">
        <f t="shared" si="197"/>
        <v>0</v>
      </c>
      <c r="L1795" s="113">
        <f t="shared" si="198"/>
        <v>0</v>
      </c>
      <c r="N1795" s="5" t="str">
        <f t="shared" si="199"/>
        <v/>
      </c>
      <c r="O1795" s="91" t="str">
        <f t="shared" si="200"/>
        <v/>
      </c>
      <c r="P1795" s="91" t="str">
        <f t="shared" si="201"/>
        <v/>
      </c>
      <c r="Q1795" s="91" t="str">
        <f t="shared" si="202"/>
        <v/>
      </c>
      <c r="R1795" s="7" t="str">
        <f t="shared" si="203"/>
        <v/>
      </c>
    </row>
    <row r="1796" spans="3:18" ht="18.75" x14ac:dyDescent="0.25">
      <c r="C1796" s="22"/>
      <c r="I1796" s="125">
        <f t="shared" si="197"/>
        <v>0</v>
      </c>
      <c r="L1796" s="113">
        <f t="shared" si="198"/>
        <v>0</v>
      </c>
      <c r="N1796" s="5" t="str">
        <f t="shared" si="199"/>
        <v/>
      </c>
      <c r="O1796" s="91" t="str">
        <f t="shared" si="200"/>
        <v/>
      </c>
      <c r="P1796" s="91" t="str">
        <f t="shared" si="201"/>
        <v/>
      </c>
      <c r="Q1796" s="91" t="str">
        <f t="shared" si="202"/>
        <v/>
      </c>
      <c r="R1796" s="7" t="str">
        <f t="shared" si="203"/>
        <v/>
      </c>
    </row>
    <row r="1797" spans="3:18" ht="18.75" x14ac:dyDescent="0.25">
      <c r="C1797" s="22"/>
      <c r="I1797" s="125">
        <f t="shared" si="197"/>
        <v>0</v>
      </c>
      <c r="L1797" s="113">
        <f t="shared" si="198"/>
        <v>0</v>
      </c>
      <c r="N1797" s="5" t="str">
        <f t="shared" si="199"/>
        <v/>
      </c>
      <c r="O1797" s="91" t="str">
        <f t="shared" si="200"/>
        <v/>
      </c>
      <c r="P1797" s="91" t="str">
        <f t="shared" si="201"/>
        <v/>
      </c>
      <c r="Q1797" s="91" t="str">
        <f t="shared" si="202"/>
        <v/>
      </c>
      <c r="R1797" s="7" t="str">
        <f t="shared" si="203"/>
        <v/>
      </c>
    </row>
    <row r="1798" spans="3:18" ht="18.75" x14ac:dyDescent="0.25">
      <c r="C1798" s="22"/>
      <c r="I1798" s="125">
        <f t="shared" si="197"/>
        <v>0</v>
      </c>
      <c r="L1798" s="113">
        <f t="shared" si="198"/>
        <v>0</v>
      </c>
      <c r="N1798" s="5" t="str">
        <f t="shared" si="199"/>
        <v/>
      </c>
      <c r="O1798" s="91" t="str">
        <f t="shared" si="200"/>
        <v/>
      </c>
      <c r="P1798" s="91" t="str">
        <f t="shared" si="201"/>
        <v/>
      </c>
      <c r="Q1798" s="91" t="str">
        <f t="shared" si="202"/>
        <v/>
      </c>
      <c r="R1798" s="7" t="str">
        <f t="shared" si="203"/>
        <v/>
      </c>
    </row>
    <row r="1799" spans="3:18" ht="18.75" x14ac:dyDescent="0.25">
      <c r="C1799" s="22"/>
      <c r="I1799" s="125">
        <f t="shared" si="197"/>
        <v>0</v>
      </c>
      <c r="L1799" s="113">
        <f t="shared" si="198"/>
        <v>0</v>
      </c>
      <c r="N1799" s="5" t="str">
        <f t="shared" si="199"/>
        <v/>
      </c>
      <c r="O1799" s="91" t="str">
        <f t="shared" si="200"/>
        <v/>
      </c>
      <c r="P1799" s="91" t="str">
        <f t="shared" si="201"/>
        <v/>
      </c>
      <c r="Q1799" s="91" t="str">
        <f t="shared" si="202"/>
        <v/>
      </c>
      <c r="R1799" s="7" t="str">
        <f t="shared" si="203"/>
        <v/>
      </c>
    </row>
    <row r="1800" spans="3:18" ht="18.75" x14ac:dyDescent="0.25">
      <c r="C1800" s="22"/>
      <c r="I1800" s="125">
        <f t="shared" si="197"/>
        <v>0</v>
      </c>
      <c r="L1800" s="113">
        <f t="shared" si="198"/>
        <v>0</v>
      </c>
      <c r="N1800" s="5" t="str">
        <f t="shared" si="199"/>
        <v/>
      </c>
      <c r="O1800" s="91" t="str">
        <f t="shared" si="200"/>
        <v/>
      </c>
      <c r="P1800" s="91" t="str">
        <f t="shared" si="201"/>
        <v/>
      </c>
      <c r="Q1800" s="91" t="str">
        <f t="shared" si="202"/>
        <v/>
      </c>
      <c r="R1800" s="7" t="str">
        <f t="shared" si="203"/>
        <v/>
      </c>
    </row>
    <row r="1801" spans="3:18" ht="18.75" x14ac:dyDescent="0.25">
      <c r="C1801" s="22"/>
      <c r="I1801" s="125">
        <f t="shared" si="197"/>
        <v>0</v>
      </c>
      <c r="L1801" s="113">
        <f t="shared" si="198"/>
        <v>0</v>
      </c>
      <c r="N1801" s="5" t="str">
        <f t="shared" si="199"/>
        <v/>
      </c>
      <c r="O1801" s="91" t="str">
        <f t="shared" si="200"/>
        <v/>
      </c>
      <c r="P1801" s="91" t="str">
        <f t="shared" si="201"/>
        <v/>
      </c>
      <c r="Q1801" s="91" t="str">
        <f t="shared" si="202"/>
        <v/>
      </c>
      <c r="R1801" s="7" t="str">
        <f t="shared" si="203"/>
        <v/>
      </c>
    </row>
    <row r="1802" spans="3:18" ht="18.75" x14ac:dyDescent="0.25">
      <c r="C1802" s="22"/>
      <c r="I1802" s="125">
        <f t="shared" si="197"/>
        <v>0</v>
      </c>
      <c r="L1802" s="113">
        <f t="shared" si="198"/>
        <v>0</v>
      </c>
      <c r="N1802" s="5" t="str">
        <f t="shared" si="199"/>
        <v/>
      </c>
      <c r="O1802" s="91" t="str">
        <f t="shared" si="200"/>
        <v/>
      </c>
      <c r="P1802" s="91" t="str">
        <f t="shared" si="201"/>
        <v/>
      </c>
      <c r="Q1802" s="91" t="str">
        <f t="shared" si="202"/>
        <v/>
      </c>
      <c r="R1802" s="7" t="str">
        <f t="shared" si="203"/>
        <v/>
      </c>
    </row>
    <row r="1803" spans="3:18" ht="18.75" x14ac:dyDescent="0.25">
      <c r="C1803" s="22"/>
      <c r="I1803" s="125">
        <f t="shared" si="197"/>
        <v>0</v>
      </c>
      <c r="L1803" s="113">
        <f t="shared" si="198"/>
        <v>0</v>
      </c>
      <c r="N1803" s="5" t="str">
        <f t="shared" si="199"/>
        <v/>
      </c>
      <c r="O1803" s="91" t="str">
        <f t="shared" si="200"/>
        <v/>
      </c>
      <c r="P1803" s="91" t="str">
        <f t="shared" si="201"/>
        <v/>
      </c>
      <c r="Q1803" s="91" t="str">
        <f t="shared" si="202"/>
        <v/>
      </c>
      <c r="R1803" s="7" t="str">
        <f t="shared" si="203"/>
        <v/>
      </c>
    </row>
    <row r="1804" spans="3:18" ht="18.75" x14ac:dyDescent="0.25">
      <c r="C1804" s="22"/>
      <c r="I1804" s="125">
        <f t="shared" si="197"/>
        <v>0</v>
      </c>
      <c r="L1804" s="113">
        <f t="shared" si="198"/>
        <v>0</v>
      </c>
      <c r="N1804" s="5" t="str">
        <f t="shared" si="199"/>
        <v/>
      </c>
      <c r="O1804" s="91" t="str">
        <f t="shared" si="200"/>
        <v/>
      </c>
      <c r="P1804" s="91" t="str">
        <f t="shared" si="201"/>
        <v/>
      </c>
      <c r="Q1804" s="91" t="str">
        <f t="shared" si="202"/>
        <v/>
      </c>
      <c r="R1804" s="7" t="str">
        <f t="shared" si="203"/>
        <v/>
      </c>
    </row>
    <row r="1805" spans="3:18" ht="18.75" x14ac:dyDescent="0.25">
      <c r="C1805" s="22"/>
      <c r="I1805" s="125">
        <f t="shared" si="197"/>
        <v>0</v>
      </c>
      <c r="L1805" s="113">
        <f t="shared" si="198"/>
        <v>0</v>
      </c>
      <c r="N1805" s="5" t="str">
        <f t="shared" si="199"/>
        <v/>
      </c>
      <c r="O1805" s="91" t="str">
        <f t="shared" si="200"/>
        <v/>
      </c>
      <c r="P1805" s="91" t="str">
        <f t="shared" si="201"/>
        <v/>
      </c>
      <c r="Q1805" s="91" t="str">
        <f t="shared" si="202"/>
        <v/>
      </c>
      <c r="R1805" s="7" t="str">
        <f t="shared" si="203"/>
        <v/>
      </c>
    </row>
    <row r="1806" spans="3:18" ht="18.75" x14ac:dyDescent="0.25">
      <c r="C1806" s="22"/>
      <c r="I1806" s="125">
        <f t="shared" si="197"/>
        <v>0</v>
      </c>
      <c r="L1806" s="113">
        <f t="shared" si="198"/>
        <v>0</v>
      </c>
      <c r="N1806" s="5" t="str">
        <f t="shared" si="199"/>
        <v/>
      </c>
      <c r="O1806" s="91" t="str">
        <f t="shared" si="200"/>
        <v/>
      </c>
      <c r="P1806" s="91" t="str">
        <f t="shared" si="201"/>
        <v/>
      </c>
      <c r="Q1806" s="91" t="str">
        <f t="shared" si="202"/>
        <v/>
      </c>
      <c r="R1806" s="7" t="str">
        <f t="shared" si="203"/>
        <v/>
      </c>
    </row>
    <row r="1807" spans="3:18" ht="18.75" x14ac:dyDescent="0.25">
      <c r="C1807" s="22"/>
      <c r="I1807" s="125">
        <f t="shared" si="197"/>
        <v>0</v>
      </c>
      <c r="L1807" s="113">
        <f t="shared" si="198"/>
        <v>0</v>
      </c>
      <c r="N1807" s="5" t="str">
        <f t="shared" si="199"/>
        <v/>
      </c>
      <c r="O1807" s="91" t="str">
        <f t="shared" si="200"/>
        <v/>
      </c>
      <c r="P1807" s="91" t="str">
        <f t="shared" si="201"/>
        <v/>
      </c>
      <c r="Q1807" s="91" t="str">
        <f t="shared" si="202"/>
        <v/>
      </c>
      <c r="R1807" s="7" t="str">
        <f t="shared" si="203"/>
        <v/>
      </c>
    </row>
    <row r="1808" spans="3:18" ht="18.75" x14ac:dyDescent="0.25">
      <c r="C1808" s="22"/>
      <c r="I1808" s="125">
        <f t="shared" si="197"/>
        <v>0</v>
      </c>
      <c r="L1808" s="113">
        <f t="shared" si="198"/>
        <v>0</v>
      </c>
      <c r="N1808" s="5" t="str">
        <f t="shared" si="199"/>
        <v/>
      </c>
      <c r="O1808" s="91" t="str">
        <f t="shared" si="200"/>
        <v/>
      </c>
      <c r="P1808" s="91" t="str">
        <f t="shared" si="201"/>
        <v/>
      </c>
      <c r="Q1808" s="91" t="str">
        <f t="shared" si="202"/>
        <v/>
      </c>
      <c r="R1808" s="7" t="str">
        <f t="shared" si="203"/>
        <v/>
      </c>
    </row>
    <row r="1809" spans="3:18" ht="18.75" x14ac:dyDescent="0.25">
      <c r="C1809" s="22"/>
      <c r="I1809" s="125">
        <f t="shared" si="197"/>
        <v>0</v>
      </c>
      <c r="L1809" s="113">
        <f t="shared" si="198"/>
        <v>0</v>
      </c>
      <c r="N1809" s="5" t="str">
        <f t="shared" si="199"/>
        <v/>
      </c>
      <c r="O1809" s="91" t="str">
        <f t="shared" si="200"/>
        <v/>
      </c>
      <c r="P1809" s="91" t="str">
        <f t="shared" si="201"/>
        <v/>
      </c>
      <c r="Q1809" s="91" t="str">
        <f t="shared" si="202"/>
        <v/>
      </c>
      <c r="R1809" s="7" t="str">
        <f t="shared" si="203"/>
        <v/>
      </c>
    </row>
    <row r="1810" spans="3:18" ht="18.75" x14ac:dyDescent="0.25">
      <c r="C1810" s="22"/>
      <c r="I1810" s="125">
        <f t="shared" si="197"/>
        <v>0</v>
      </c>
      <c r="L1810" s="113">
        <f t="shared" si="198"/>
        <v>0</v>
      </c>
      <c r="N1810" s="5" t="str">
        <f t="shared" si="199"/>
        <v/>
      </c>
      <c r="O1810" s="91" t="str">
        <f t="shared" si="200"/>
        <v/>
      </c>
      <c r="P1810" s="91" t="str">
        <f t="shared" si="201"/>
        <v/>
      </c>
      <c r="Q1810" s="91" t="str">
        <f t="shared" si="202"/>
        <v/>
      </c>
      <c r="R1810" s="7" t="str">
        <f t="shared" si="203"/>
        <v/>
      </c>
    </row>
    <row r="1811" spans="3:18" ht="18.75" x14ac:dyDescent="0.25">
      <c r="C1811" s="22"/>
      <c r="I1811" s="125">
        <f t="shared" si="197"/>
        <v>0</v>
      </c>
      <c r="L1811" s="113">
        <f t="shared" si="198"/>
        <v>0</v>
      </c>
      <c r="N1811" s="5" t="str">
        <f t="shared" si="199"/>
        <v/>
      </c>
      <c r="O1811" s="91" t="str">
        <f t="shared" si="200"/>
        <v/>
      </c>
      <c r="P1811" s="91" t="str">
        <f t="shared" si="201"/>
        <v/>
      </c>
      <c r="Q1811" s="91" t="str">
        <f t="shared" si="202"/>
        <v/>
      </c>
      <c r="R1811" s="7" t="str">
        <f t="shared" si="203"/>
        <v/>
      </c>
    </row>
    <row r="1812" spans="3:18" ht="18.75" x14ac:dyDescent="0.25">
      <c r="C1812" s="22"/>
      <c r="I1812" s="125">
        <f t="shared" si="197"/>
        <v>0</v>
      </c>
      <c r="L1812" s="113">
        <f t="shared" si="198"/>
        <v>0</v>
      </c>
      <c r="N1812" s="5" t="str">
        <f t="shared" si="199"/>
        <v/>
      </c>
      <c r="O1812" s="91" t="str">
        <f t="shared" si="200"/>
        <v/>
      </c>
      <c r="P1812" s="91" t="str">
        <f t="shared" si="201"/>
        <v/>
      </c>
      <c r="Q1812" s="91" t="str">
        <f t="shared" si="202"/>
        <v/>
      </c>
      <c r="R1812" s="7" t="str">
        <f t="shared" si="203"/>
        <v/>
      </c>
    </row>
    <row r="1813" spans="3:18" ht="18.75" x14ac:dyDescent="0.25">
      <c r="C1813" s="22"/>
      <c r="I1813" s="125">
        <f t="shared" si="197"/>
        <v>0</v>
      </c>
      <c r="L1813" s="113">
        <f t="shared" si="198"/>
        <v>0</v>
      </c>
      <c r="N1813" s="5" t="str">
        <f t="shared" si="199"/>
        <v/>
      </c>
      <c r="O1813" s="91" t="str">
        <f t="shared" si="200"/>
        <v/>
      </c>
      <c r="P1813" s="91" t="str">
        <f t="shared" si="201"/>
        <v/>
      </c>
      <c r="Q1813" s="91" t="str">
        <f t="shared" si="202"/>
        <v/>
      </c>
      <c r="R1813" s="7" t="str">
        <f t="shared" si="203"/>
        <v/>
      </c>
    </row>
    <row r="1814" spans="3:18" ht="18.75" x14ac:dyDescent="0.25">
      <c r="C1814" s="22"/>
      <c r="I1814" s="125">
        <f t="shared" si="197"/>
        <v>0</v>
      </c>
      <c r="L1814" s="113">
        <f t="shared" si="198"/>
        <v>0</v>
      </c>
      <c r="N1814" s="5" t="str">
        <f t="shared" si="199"/>
        <v/>
      </c>
      <c r="O1814" s="91" t="str">
        <f t="shared" si="200"/>
        <v/>
      </c>
      <c r="P1814" s="91" t="str">
        <f t="shared" si="201"/>
        <v/>
      </c>
      <c r="Q1814" s="91" t="str">
        <f t="shared" si="202"/>
        <v/>
      </c>
      <c r="R1814" s="7" t="str">
        <f t="shared" si="203"/>
        <v/>
      </c>
    </row>
    <row r="1815" spans="3:18" ht="18.75" x14ac:dyDescent="0.25">
      <c r="C1815" s="22"/>
      <c r="I1815" s="125">
        <f t="shared" si="197"/>
        <v>0</v>
      </c>
      <c r="L1815" s="113">
        <f t="shared" si="198"/>
        <v>0</v>
      </c>
      <c r="N1815" s="5" t="str">
        <f t="shared" si="199"/>
        <v/>
      </c>
      <c r="O1815" s="91" t="str">
        <f t="shared" si="200"/>
        <v/>
      </c>
      <c r="P1815" s="91" t="str">
        <f t="shared" si="201"/>
        <v/>
      </c>
      <c r="Q1815" s="91" t="str">
        <f t="shared" si="202"/>
        <v/>
      </c>
      <c r="R1815" s="7" t="str">
        <f t="shared" si="203"/>
        <v/>
      </c>
    </row>
    <row r="1816" spans="3:18" ht="18.75" x14ac:dyDescent="0.25">
      <c r="C1816" s="22"/>
      <c r="I1816" s="125">
        <f t="shared" si="197"/>
        <v>0</v>
      </c>
      <c r="L1816" s="113">
        <f t="shared" si="198"/>
        <v>0</v>
      </c>
      <c r="N1816" s="5" t="str">
        <f t="shared" si="199"/>
        <v/>
      </c>
      <c r="O1816" s="91" t="str">
        <f t="shared" si="200"/>
        <v/>
      </c>
      <c r="P1816" s="91" t="str">
        <f t="shared" si="201"/>
        <v/>
      </c>
      <c r="Q1816" s="91" t="str">
        <f t="shared" si="202"/>
        <v/>
      </c>
      <c r="R1816" s="7" t="str">
        <f t="shared" si="203"/>
        <v/>
      </c>
    </row>
    <row r="1817" spans="3:18" ht="18.75" x14ac:dyDescent="0.25">
      <c r="C1817" s="22"/>
      <c r="I1817" s="125">
        <f t="shared" si="197"/>
        <v>0</v>
      </c>
      <c r="L1817" s="113">
        <f t="shared" si="198"/>
        <v>0</v>
      </c>
      <c r="N1817" s="5" t="str">
        <f t="shared" si="199"/>
        <v/>
      </c>
      <c r="O1817" s="91" t="str">
        <f t="shared" si="200"/>
        <v/>
      </c>
      <c r="P1817" s="91" t="str">
        <f t="shared" si="201"/>
        <v/>
      </c>
      <c r="Q1817" s="91" t="str">
        <f t="shared" si="202"/>
        <v/>
      </c>
      <c r="R1817" s="7" t="str">
        <f t="shared" si="203"/>
        <v/>
      </c>
    </row>
    <row r="1818" spans="3:18" ht="18.75" x14ac:dyDescent="0.25">
      <c r="C1818" s="22"/>
      <c r="I1818" s="125">
        <f t="shared" si="197"/>
        <v>0</v>
      </c>
      <c r="L1818" s="113">
        <f t="shared" si="198"/>
        <v>0</v>
      </c>
      <c r="N1818" s="5" t="str">
        <f t="shared" si="199"/>
        <v/>
      </c>
      <c r="O1818" s="91" t="str">
        <f t="shared" si="200"/>
        <v/>
      </c>
      <c r="P1818" s="91" t="str">
        <f t="shared" si="201"/>
        <v/>
      </c>
      <c r="Q1818" s="91" t="str">
        <f t="shared" si="202"/>
        <v/>
      </c>
      <c r="R1818" s="7" t="str">
        <f t="shared" si="203"/>
        <v/>
      </c>
    </row>
    <row r="1819" spans="3:18" ht="18.75" x14ac:dyDescent="0.25">
      <c r="C1819" s="22"/>
      <c r="I1819" s="125">
        <f t="shared" si="197"/>
        <v>0</v>
      </c>
      <c r="L1819" s="113">
        <f t="shared" si="198"/>
        <v>0</v>
      </c>
      <c r="N1819" s="5" t="str">
        <f t="shared" si="199"/>
        <v/>
      </c>
      <c r="O1819" s="91" t="str">
        <f t="shared" si="200"/>
        <v/>
      </c>
      <c r="P1819" s="91" t="str">
        <f t="shared" si="201"/>
        <v/>
      </c>
      <c r="Q1819" s="91" t="str">
        <f t="shared" si="202"/>
        <v/>
      </c>
      <c r="R1819" s="7" t="str">
        <f t="shared" si="203"/>
        <v/>
      </c>
    </row>
    <row r="1820" spans="3:18" ht="18.75" x14ac:dyDescent="0.25">
      <c r="C1820" s="22"/>
      <c r="I1820" s="125">
        <f t="shared" si="197"/>
        <v>0</v>
      </c>
      <c r="L1820" s="113">
        <f t="shared" si="198"/>
        <v>0</v>
      </c>
      <c r="N1820" s="5" t="str">
        <f t="shared" si="199"/>
        <v/>
      </c>
      <c r="O1820" s="91" t="str">
        <f t="shared" si="200"/>
        <v/>
      </c>
      <c r="P1820" s="91" t="str">
        <f t="shared" si="201"/>
        <v/>
      </c>
      <c r="Q1820" s="91" t="str">
        <f t="shared" si="202"/>
        <v/>
      </c>
      <c r="R1820" s="7" t="str">
        <f t="shared" si="203"/>
        <v/>
      </c>
    </row>
    <row r="1821" spans="3:18" ht="18.75" x14ac:dyDescent="0.25">
      <c r="C1821" s="22"/>
      <c r="I1821" s="125">
        <f t="shared" si="197"/>
        <v>0</v>
      </c>
      <c r="L1821" s="113">
        <f t="shared" si="198"/>
        <v>0</v>
      </c>
      <c r="N1821" s="5" t="str">
        <f t="shared" si="199"/>
        <v/>
      </c>
      <c r="O1821" s="91" t="str">
        <f t="shared" si="200"/>
        <v/>
      </c>
      <c r="P1821" s="91" t="str">
        <f t="shared" si="201"/>
        <v/>
      </c>
      <c r="Q1821" s="91" t="str">
        <f t="shared" si="202"/>
        <v/>
      </c>
      <c r="R1821" s="7" t="str">
        <f t="shared" si="203"/>
        <v/>
      </c>
    </row>
    <row r="1822" spans="3:18" ht="18.75" x14ac:dyDescent="0.25">
      <c r="C1822" s="22"/>
      <c r="I1822" s="125">
        <f t="shared" si="197"/>
        <v>0</v>
      </c>
      <c r="L1822" s="113">
        <f t="shared" si="198"/>
        <v>0</v>
      </c>
      <c r="N1822" s="5" t="str">
        <f t="shared" si="199"/>
        <v/>
      </c>
      <c r="O1822" s="91" t="str">
        <f t="shared" si="200"/>
        <v/>
      </c>
      <c r="P1822" s="91" t="str">
        <f t="shared" si="201"/>
        <v/>
      </c>
      <c r="Q1822" s="91" t="str">
        <f t="shared" si="202"/>
        <v/>
      </c>
      <c r="R1822" s="7" t="str">
        <f t="shared" si="203"/>
        <v/>
      </c>
    </row>
    <row r="1823" spans="3:18" ht="18.75" x14ac:dyDescent="0.25">
      <c r="C1823" s="22"/>
      <c r="I1823" s="125">
        <f t="shared" si="197"/>
        <v>0</v>
      </c>
      <c r="L1823" s="113">
        <f t="shared" si="198"/>
        <v>0</v>
      </c>
      <c r="N1823" s="5" t="str">
        <f t="shared" si="199"/>
        <v/>
      </c>
      <c r="O1823" s="91" t="str">
        <f t="shared" si="200"/>
        <v/>
      </c>
      <c r="P1823" s="91" t="str">
        <f t="shared" si="201"/>
        <v/>
      </c>
      <c r="Q1823" s="91" t="str">
        <f t="shared" si="202"/>
        <v/>
      </c>
      <c r="R1823" s="7" t="str">
        <f t="shared" si="203"/>
        <v/>
      </c>
    </row>
    <row r="1824" spans="3:18" ht="18.75" x14ac:dyDescent="0.25">
      <c r="C1824" s="22"/>
      <c r="I1824" s="125">
        <f t="shared" si="197"/>
        <v>0</v>
      </c>
      <c r="L1824" s="113">
        <f t="shared" si="198"/>
        <v>0</v>
      </c>
      <c r="N1824" s="5" t="str">
        <f t="shared" si="199"/>
        <v/>
      </c>
      <c r="O1824" s="91" t="str">
        <f t="shared" si="200"/>
        <v/>
      </c>
      <c r="P1824" s="91" t="str">
        <f t="shared" si="201"/>
        <v/>
      </c>
      <c r="Q1824" s="91" t="str">
        <f t="shared" si="202"/>
        <v/>
      </c>
      <c r="R1824" s="7" t="str">
        <f t="shared" si="203"/>
        <v/>
      </c>
    </row>
    <row r="1825" spans="3:18" ht="18.75" x14ac:dyDescent="0.25">
      <c r="C1825" s="22"/>
      <c r="I1825" s="125">
        <f t="shared" si="197"/>
        <v>0</v>
      </c>
      <c r="L1825" s="113">
        <f t="shared" si="198"/>
        <v>0</v>
      </c>
      <c r="N1825" s="5" t="str">
        <f t="shared" si="199"/>
        <v/>
      </c>
      <c r="O1825" s="91" t="str">
        <f t="shared" si="200"/>
        <v/>
      </c>
      <c r="P1825" s="91" t="str">
        <f t="shared" si="201"/>
        <v/>
      </c>
      <c r="Q1825" s="91" t="str">
        <f t="shared" si="202"/>
        <v/>
      </c>
      <c r="R1825" s="7" t="str">
        <f t="shared" si="203"/>
        <v/>
      </c>
    </row>
    <row r="1826" spans="3:18" ht="18.75" x14ac:dyDescent="0.25">
      <c r="C1826" s="22"/>
      <c r="I1826" s="125">
        <f t="shared" si="197"/>
        <v>0</v>
      </c>
      <c r="L1826" s="113">
        <f t="shared" si="198"/>
        <v>0</v>
      </c>
      <c r="N1826" s="5" t="str">
        <f t="shared" si="199"/>
        <v/>
      </c>
      <c r="O1826" s="91" t="str">
        <f t="shared" si="200"/>
        <v/>
      </c>
      <c r="P1826" s="91" t="str">
        <f t="shared" si="201"/>
        <v/>
      </c>
      <c r="Q1826" s="91" t="str">
        <f t="shared" si="202"/>
        <v/>
      </c>
      <c r="R1826" s="7" t="str">
        <f t="shared" si="203"/>
        <v/>
      </c>
    </row>
    <row r="1827" spans="3:18" ht="18.75" x14ac:dyDescent="0.25">
      <c r="C1827" s="22"/>
      <c r="I1827" s="125">
        <f t="shared" si="197"/>
        <v>0</v>
      </c>
      <c r="L1827" s="113">
        <f t="shared" si="198"/>
        <v>0</v>
      </c>
      <c r="N1827" s="5" t="str">
        <f t="shared" si="199"/>
        <v/>
      </c>
      <c r="O1827" s="91" t="str">
        <f t="shared" si="200"/>
        <v/>
      </c>
      <c r="P1827" s="91" t="str">
        <f t="shared" si="201"/>
        <v/>
      </c>
      <c r="Q1827" s="91" t="str">
        <f t="shared" si="202"/>
        <v/>
      </c>
      <c r="R1827" s="7" t="str">
        <f t="shared" si="203"/>
        <v/>
      </c>
    </row>
    <row r="1828" spans="3:18" ht="18.75" x14ac:dyDescent="0.25">
      <c r="C1828" s="22"/>
      <c r="I1828" s="125">
        <f t="shared" si="197"/>
        <v>0</v>
      </c>
      <c r="L1828" s="113">
        <f t="shared" si="198"/>
        <v>0</v>
      </c>
      <c r="N1828" s="5" t="str">
        <f t="shared" si="199"/>
        <v/>
      </c>
      <c r="O1828" s="91" t="str">
        <f t="shared" si="200"/>
        <v/>
      </c>
      <c r="P1828" s="91" t="str">
        <f t="shared" si="201"/>
        <v/>
      </c>
      <c r="Q1828" s="91" t="str">
        <f t="shared" si="202"/>
        <v/>
      </c>
      <c r="R1828" s="7" t="str">
        <f t="shared" si="203"/>
        <v/>
      </c>
    </row>
    <row r="1829" spans="3:18" ht="18.75" x14ac:dyDescent="0.25">
      <c r="C1829" s="22"/>
      <c r="I1829" s="125">
        <f t="shared" si="197"/>
        <v>0</v>
      </c>
      <c r="L1829" s="113">
        <f t="shared" si="198"/>
        <v>0</v>
      </c>
      <c r="N1829" s="5" t="str">
        <f t="shared" si="199"/>
        <v/>
      </c>
      <c r="O1829" s="91" t="str">
        <f t="shared" si="200"/>
        <v/>
      </c>
      <c r="P1829" s="91" t="str">
        <f t="shared" si="201"/>
        <v/>
      </c>
      <c r="Q1829" s="91" t="str">
        <f t="shared" si="202"/>
        <v/>
      </c>
      <c r="R1829" s="7" t="str">
        <f t="shared" si="203"/>
        <v/>
      </c>
    </row>
    <row r="1830" spans="3:18" ht="18.75" x14ac:dyDescent="0.25">
      <c r="C1830" s="22"/>
      <c r="I1830" s="125">
        <f t="shared" si="197"/>
        <v>0</v>
      </c>
      <c r="L1830" s="113">
        <f t="shared" si="198"/>
        <v>0</v>
      </c>
      <c r="N1830" s="5" t="str">
        <f t="shared" si="199"/>
        <v/>
      </c>
      <c r="O1830" s="91" t="str">
        <f t="shared" si="200"/>
        <v/>
      </c>
      <c r="P1830" s="91" t="str">
        <f t="shared" si="201"/>
        <v/>
      </c>
      <c r="Q1830" s="91" t="str">
        <f t="shared" si="202"/>
        <v/>
      </c>
      <c r="R1830" s="7" t="str">
        <f t="shared" si="203"/>
        <v/>
      </c>
    </row>
    <row r="1831" spans="3:18" ht="18.75" x14ac:dyDescent="0.25">
      <c r="C1831" s="22"/>
      <c r="I1831" s="125">
        <f t="shared" si="197"/>
        <v>0</v>
      </c>
      <c r="L1831" s="113">
        <f t="shared" si="198"/>
        <v>0</v>
      </c>
      <c r="N1831" s="5" t="str">
        <f t="shared" si="199"/>
        <v/>
      </c>
      <c r="O1831" s="91" t="str">
        <f t="shared" si="200"/>
        <v/>
      </c>
      <c r="P1831" s="91" t="str">
        <f t="shared" si="201"/>
        <v/>
      </c>
      <c r="Q1831" s="91" t="str">
        <f t="shared" si="202"/>
        <v/>
      </c>
      <c r="R1831" s="7" t="str">
        <f t="shared" si="203"/>
        <v/>
      </c>
    </row>
    <row r="1832" spans="3:18" ht="18.75" x14ac:dyDescent="0.25">
      <c r="C1832" s="22"/>
      <c r="I1832" s="125">
        <f t="shared" ref="I1832:I1895" si="204">IFERROR((G1832*F1832)-H1832,"")</f>
        <v>0</v>
      </c>
      <c r="L1832" s="113">
        <f t="shared" si="198"/>
        <v>0</v>
      </c>
      <c r="N1832" s="5" t="str">
        <f t="shared" si="199"/>
        <v/>
      </c>
      <c r="O1832" s="91" t="str">
        <f t="shared" si="200"/>
        <v/>
      </c>
      <c r="P1832" s="91" t="str">
        <f t="shared" si="201"/>
        <v/>
      </c>
      <c r="Q1832" s="91" t="str">
        <f t="shared" si="202"/>
        <v/>
      </c>
      <c r="R1832" s="7" t="str">
        <f t="shared" si="203"/>
        <v/>
      </c>
    </row>
    <row r="1833" spans="3:18" ht="18.75" x14ac:dyDescent="0.25">
      <c r="C1833" s="22"/>
      <c r="I1833" s="125">
        <f t="shared" si="204"/>
        <v>0</v>
      </c>
      <c r="L1833" s="113">
        <f t="shared" ref="L1833:L1896" si="205">J1833-K1833-H1833</f>
        <v>0</v>
      </c>
      <c r="N1833" s="5" t="str">
        <f t="shared" si="199"/>
        <v/>
      </c>
      <c r="O1833" s="91" t="str">
        <f t="shared" si="200"/>
        <v/>
      </c>
      <c r="P1833" s="91" t="str">
        <f t="shared" si="201"/>
        <v/>
      </c>
      <c r="Q1833" s="91" t="str">
        <f t="shared" si="202"/>
        <v/>
      </c>
      <c r="R1833" s="7" t="str">
        <f t="shared" si="203"/>
        <v/>
      </c>
    </row>
    <row r="1834" spans="3:18" ht="18.75" x14ac:dyDescent="0.25">
      <c r="C1834" s="22"/>
      <c r="I1834" s="125">
        <f t="shared" si="204"/>
        <v>0</v>
      </c>
      <c r="L1834" s="113">
        <f t="shared" si="205"/>
        <v>0</v>
      </c>
      <c r="N1834" s="5" t="str">
        <f t="shared" si="199"/>
        <v/>
      </c>
      <c r="O1834" s="91" t="str">
        <f t="shared" si="200"/>
        <v/>
      </c>
      <c r="P1834" s="91" t="str">
        <f t="shared" si="201"/>
        <v/>
      </c>
      <c r="Q1834" s="91" t="str">
        <f t="shared" si="202"/>
        <v/>
      </c>
      <c r="R1834" s="7" t="str">
        <f t="shared" si="203"/>
        <v/>
      </c>
    </row>
    <row r="1835" spans="3:18" ht="18.75" x14ac:dyDescent="0.25">
      <c r="C1835" s="22"/>
      <c r="I1835" s="125">
        <f t="shared" si="204"/>
        <v>0</v>
      </c>
      <c r="L1835" s="113">
        <f t="shared" si="205"/>
        <v>0</v>
      </c>
      <c r="N1835" s="5" t="str">
        <f t="shared" si="199"/>
        <v/>
      </c>
      <c r="O1835" s="91" t="str">
        <f t="shared" si="200"/>
        <v/>
      </c>
      <c r="P1835" s="91" t="str">
        <f t="shared" si="201"/>
        <v/>
      </c>
      <c r="Q1835" s="91" t="str">
        <f t="shared" si="202"/>
        <v/>
      </c>
      <c r="R1835" s="7" t="str">
        <f t="shared" si="203"/>
        <v/>
      </c>
    </row>
    <row r="1836" spans="3:18" ht="18.75" x14ac:dyDescent="0.25">
      <c r="C1836" s="22"/>
      <c r="I1836" s="125">
        <f t="shared" si="204"/>
        <v>0</v>
      </c>
      <c r="L1836" s="113">
        <f t="shared" si="205"/>
        <v>0</v>
      </c>
      <c r="N1836" s="5" t="str">
        <f t="shared" si="199"/>
        <v/>
      </c>
      <c r="O1836" s="91" t="str">
        <f t="shared" si="200"/>
        <v/>
      </c>
      <c r="P1836" s="91" t="str">
        <f t="shared" si="201"/>
        <v/>
      </c>
      <c r="Q1836" s="91" t="str">
        <f t="shared" si="202"/>
        <v/>
      </c>
      <c r="R1836" s="7" t="str">
        <f t="shared" si="203"/>
        <v/>
      </c>
    </row>
    <row r="1837" spans="3:18" ht="18.75" x14ac:dyDescent="0.25">
      <c r="C1837" s="22"/>
      <c r="I1837" s="125">
        <f t="shared" si="204"/>
        <v>0</v>
      </c>
      <c r="L1837" s="113">
        <f t="shared" si="205"/>
        <v>0</v>
      </c>
      <c r="N1837" s="5" t="str">
        <f t="shared" si="199"/>
        <v/>
      </c>
      <c r="O1837" s="91" t="str">
        <f t="shared" si="200"/>
        <v/>
      </c>
      <c r="P1837" s="91" t="str">
        <f t="shared" si="201"/>
        <v/>
      </c>
      <c r="Q1837" s="91" t="str">
        <f t="shared" si="202"/>
        <v/>
      </c>
      <c r="R1837" s="7" t="str">
        <f t="shared" si="203"/>
        <v/>
      </c>
    </row>
    <row r="1838" spans="3:18" ht="18.75" x14ac:dyDescent="0.25">
      <c r="C1838" s="22"/>
      <c r="I1838" s="125">
        <f t="shared" si="204"/>
        <v>0</v>
      </c>
      <c r="L1838" s="113">
        <f t="shared" si="205"/>
        <v>0</v>
      </c>
      <c r="N1838" s="5" t="str">
        <f t="shared" si="199"/>
        <v/>
      </c>
      <c r="O1838" s="91" t="str">
        <f t="shared" si="200"/>
        <v/>
      </c>
      <c r="P1838" s="91" t="str">
        <f t="shared" si="201"/>
        <v/>
      </c>
      <c r="Q1838" s="91" t="str">
        <f t="shared" si="202"/>
        <v/>
      </c>
      <c r="R1838" s="7" t="str">
        <f t="shared" si="203"/>
        <v/>
      </c>
    </row>
    <row r="1839" spans="3:18" ht="18.75" x14ac:dyDescent="0.25">
      <c r="C1839" s="22"/>
      <c r="I1839" s="125">
        <f t="shared" si="204"/>
        <v>0</v>
      </c>
      <c r="L1839" s="113">
        <f t="shared" si="205"/>
        <v>0</v>
      </c>
      <c r="N1839" s="5" t="str">
        <f t="shared" si="199"/>
        <v/>
      </c>
      <c r="O1839" s="91" t="str">
        <f t="shared" si="200"/>
        <v/>
      </c>
      <c r="P1839" s="91" t="str">
        <f t="shared" si="201"/>
        <v/>
      </c>
      <c r="Q1839" s="91" t="str">
        <f t="shared" si="202"/>
        <v/>
      </c>
      <c r="R1839" s="7" t="str">
        <f t="shared" si="203"/>
        <v/>
      </c>
    </row>
    <row r="1840" spans="3:18" ht="18.75" x14ac:dyDescent="0.25">
      <c r="C1840" s="22"/>
      <c r="I1840" s="125">
        <f t="shared" si="204"/>
        <v>0</v>
      </c>
      <c r="L1840" s="113">
        <f t="shared" si="205"/>
        <v>0</v>
      </c>
      <c r="N1840" s="5" t="str">
        <f t="shared" si="199"/>
        <v/>
      </c>
      <c r="O1840" s="91" t="str">
        <f t="shared" si="200"/>
        <v/>
      </c>
      <c r="P1840" s="91" t="str">
        <f t="shared" si="201"/>
        <v/>
      </c>
      <c r="Q1840" s="91" t="str">
        <f t="shared" si="202"/>
        <v/>
      </c>
      <c r="R1840" s="7" t="str">
        <f t="shared" si="203"/>
        <v/>
      </c>
    </row>
    <row r="1841" spans="3:18" ht="18.75" x14ac:dyDescent="0.25">
      <c r="C1841" s="22"/>
      <c r="I1841" s="125">
        <f t="shared" si="204"/>
        <v>0</v>
      </c>
      <c r="L1841" s="113">
        <f t="shared" si="205"/>
        <v>0</v>
      </c>
      <c r="N1841" s="5" t="str">
        <f t="shared" si="199"/>
        <v/>
      </c>
      <c r="O1841" s="91" t="str">
        <f t="shared" si="200"/>
        <v/>
      </c>
      <c r="P1841" s="91" t="str">
        <f t="shared" si="201"/>
        <v/>
      </c>
      <c r="Q1841" s="91" t="str">
        <f t="shared" si="202"/>
        <v/>
      </c>
      <c r="R1841" s="7" t="str">
        <f t="shared" si="203"/>
        <v/>
      </c>
    </row>
    <row r="1842" spans="3:18" ht="18.75" x14ac:dyDescent="0.25">
      <c r="C1842" s="22"/>
      <c r="I1842" s="125">
        <f t="shared" si="204"/>
        <v>0</v>
      </c>
      <c r="L1842" s="113">
        <f t="shared" si="205"/>
        <v>0</v>
      </c>
      <c r="N1842" s="5" t="str">
        <f t="shared" si="199"/>
        <v/>
      </c>
      <c r="O1842" s="91" t="str">
        <f t="shared" si="200"/>
        <v/>
      </c>
      <c r="P1842" s="91" t="str">
        <f t="shared" si="201"/>
        <v/>
      </c>
      <c r="Q1842" s="91" t="str">
        <f t="shared" si="202"/>
        <v/>
      </c>
      <c r="R1842" s="7" t="str">
        <f t="shared" si="203"/>
        <v/>
      </c>
    </row>
    <row r="1843" spans="3:18" ht="18.75" x14ac:dyDescent="0.25">
      <c r="C1843" s="22"/>
      <c r="I1843" s="125">
        <f t="shared" si="204"/>
        <v>0</v>
      </c>
      <c r="L1843" s="113">
        <f t="shared" si="205"/>
        <v>0</v>
      </c>
      <c r="N1843" s="5" t="str">
        <f t="shared" si="199"/>
        <v/>
      </c>
      <c r="O1843" s="91" t="str">
        <f t="shared" si="200"/>
        <v/>
      </c>
      <c r="P1843" s="91" t="str">
        <f t="shared" si="201"/>
        <v/>
      </c>
      <c r="Q1843" s="91" t="str">
        <f t="shared" si="202"/>
        <v/>
      </c>
      <c r="R1843" s="7" t="str">
        <f t="shared" si="203"/>
        <v/>
      </c>
    </row>
    <row r="1844" spans="3:18" ht="18.75" x14ac:dyDescent="0.25">
      <c r="C1844" s="22"/>
      <c r="I1844" s="125">
        <f t="shared" si="204"/>
        <v>0</v>
      </c>
      <c r="L1844" s="113">
        <f t="shared" si="205"/>
        <v>0</v>
      </c>
      <c r="N1844" s="5" t="str">
        <f t="shared" si="199"/>
        <v/>
      </c>
      <c r="O1844" s="91" t="str">
        <f t="shared" si="200"/>
        <v/>
      </c>
      <c r="P1844" s="91" t="str">
        <f t="shared" si="201"/>
        <v/>
      </c>
      <c r="Q1844" s="91" t="str">
        <f t="shared" si="202"/>
        <v/>
      </c>
      <c r="R1844" s="7" t="str">
        <f t="shared" si="203"/>
        <v/>
      </c>
    </row>
    <row r="1845" spans="3:18" ht="18.75" x14ac:dyDescent="0.25">
      <c r="C1845" s="22"/>
      <c r="I1845" s="125">
        <f t="shared" si="204"/>
        <v>0</v>
      </c>
      <c r="L1845" s="113">
        <f t="shared" si="205"/>
        <v>0</v>
      </c>
      <c r="N1845" s="5" t="str">
        <f t="shared" si="199"/>
        <v/>
      </c>
      <c r="O1845" s="91" t="str">
        <f t="shared" si="200"/>
        <v/>
      </c>
      <c r="P1845" s="91" t="str">
        <f t="shared" si="201"/>
        <v/>
      </c>
      <c r="Q1845" s="91" t="str">
        <f t="shared" si="202"/>
        <v/>
      </c>
      <c r="R1845" s="7" t="str">
        <f t="shared" si="203"/>
        <v/>
      </c>
    </row>
    <row r="1846" spans="3:18" ht="18.75" x14ac:dyDescent="0.25">
      <c r="C1846" s="22"/>
      <c r="I1846" s="125">
        <f t="shared" si="204"/>
        <v>0</v>
      </c>
      <c r="L1846" s="113">
        <f t="shared" si="205"/>
        <v>0</v>
      </c>
      <c r="N1846" s="5" t="str">
        <f t="shared" si="199"/>
        <v/>
      </c>
      <c r="O1846" s="91" t="str">
        <f t="shared" si="200"/>
        <v/>
      </c>
      <c r="P1846" s="91" t="str">
        <f t="shared" si="201"/>
        <v/>
      </c>
      <c r="Q1846" s="91" t="str">
        <f t="shared" si="202"/>
        <v/>
      </c>
      <c r="R1846" s="7" t="str">
        <f t="shared" si="203"/>
        <v/>
      </c>
    </row>
    <row r="1847" spans="3:18" ht="18.75" x14ac:dyDescent="0.25">
      <c r="C1847" s="22"/>
      <c r="I1847" s="125">
        <f t="shared" si="204"/>
        <v>0</v>
      </c>
      <c r="L1847" s="113">
        <f t="shared" si="205"/>
        <v>0</v>
      </c>
      <c r="N1847" s="5" t="str">
        <f t="shared" si="199"/>
        <v/>
      </c>
      <c r="O1847" s="91" t="str">
        <f t="shared" si="200"/>
        <v/>
      </c>
      <c r="P1847" s="91" t="str">
        <f t="shared" si="201"/>
        <v/>
      </c>
      <c r="Q1847" s="91" t="str">
        <f t="shared" si="202"/>
        <v/>
      </c>
      <c r="R1847" s="7" t="str">
        <f t="shared" si="203"/>
        <v/>
      </c>
    </row>
    <row r="1848" spans="3:18" ht="18.75" x14ac:dyDescent="0.25">
      <c r="C1848" s="22"/>
      <c r="I1848" s="125">
        <f t="shared" si="204"/>
        <v>0</v>
      </c>
      <c r="L1848" s="113">
        <f t="shared" si="205"/>
        <v>0</v>
      </c>
      <c r="N1848" s="5" t="str">
        <f t="shared" si="199"/>
        <v/>
      </c>
      <c r="O1848" s="91" t="str">
        <f t="shared" si="200"/>
        <v/>
      </c>
      <c r="P1848" s="91" t="str">
        <f t="shared" si="201"/>
        <v/>
      </c>
      <c r="Q1848" s="91" t="str">
        <f t="shared" si="202"/>
        <v/>
      </c>
      <c r="R1848" s="7" t="str">
        <f t="shared" si="203"/>
        <v/>
      </c>
    </row>
    <row r="1849" spans="3:18" ht="18.75" x14ac:dyDescent="0.25">
      <c r="C1849" s="22"/>
      <c r="I1849" s="125">
        <f t="shared" si="204"/>
        <v>0</v>
      </c>
      <c r="L1849" s="113">
        <f t="shared" si="205"/>
        <v>0</v>
      </c>
      <c r="N1849" s="5" t="str">
        <f t="shared" si="199"/>
        <v/>
      </c>
      <c r="O1849" s="91" t="str">
        <f t="shared" si="200"/>
        <v/>
      </c>
      <c r="P1849" s="91" t="str">
        <f t="shared" si="201"/>
        <v/>
      </c>
      <c r="Q1849" s="91" t="str">
        <f t="shared" si="202"/>
        <v/>
      </c>
      <c r="R1849" s="7" t="str">
        <f t="shared" si="203"/>
        <v/>
      </c>
    </row>
    <row r="1850" spans="3:18" ht="18.75" x14ac:dyDescent="0.25">
      <c r="C1850" s="22"/>
      <c r="I1850" s="125">
        <f t="shared" si="204"/>
        <v>0</v>
      </c>
      <c r="L1850" s="113">
        <f t="shared" si="205"/>
        <v>0</v>
      </c>
      <c r="N1850" s="5" t="str">
        <f t="shared" si="199"/>
        <v/>
      </c>
      <c r="O1850" s="91" t="str">
        <f t="shared" si="200"/>
        <v/>
      </c>
      <c r="P1850" s="91" t="str">
        <f t="shared" si="201"/>
        <v/>
      </c>
      <c r="Q1850" s="91" t="str">
        <f t="shared" si="202"/>
        <v/>
      </c>
      <c r="R1850" s="7" t="str">
        <f t="shared" si="203"/>
        <v/>
      </c>
    </row>
    <row r="1851" spans="3:18" ht="18.75" x14ac:dyDescent="0.25">
      <c r="C1851" s="22"/>
      <c r="I1851" s="125">
        <f t="shared" si="204"/>
        <v>0</v>
      </c>
      <c r="L1851" s="113">
        <f t="shared" si="205"/>
        <v>0</v>
      </c>
      <c r="N1851" s="5" t="str">
        <f t="shared" si="199"/>
        <v/>
      </c>
      <c r="O1851" s="91" t="str">
        <f t="shared" si="200"/>
        <v/>
      </c>
      <c r="P1851" s="91" t="str">
        <f t="shared" si="201"/>
        <v/>
      </c>
      <c r="Q1851" s="91" t="str">
        <f t="shared" si="202"/>
        <v/>
      </c>
      <c r="R1851" s="7" t="str">
        <f t="shared" si="203"/>
        <v/>
      </c>
    </row>
    <row r="1852" spans="3:18" ht="18.75" x14ac:dyDescent="0.25">
      <c r="C1852" s="22"/>
      <c r="I1852" s="125">
        <f t="shared" si="204"/>
        <v>0</v>
      </c>
      <c r="L1852" s="113">
        <f t="shared" si="205"/>
        <v>0</v>
      </c>
      <c r="N1852" s="5" t="str">
        <f t="shared" si="199"/>
        <v/>
      </c>
      <c r="O1852" s="91" t="str">
        <f t="shared" si="200"/>
        <v/>
      </c>
      <c r="P1852" s="91" t="str">
        <f t="shared" si="201"/>
        <v/>
      </c>
      <c r="Q1852" s="91" t="str">
        <f t="shared" si="202"/>
        <v/>
      </c>
      <c r="R1852" s="7" t="str">
        <f t="shared" si="203"/>
        <v/>
      </c>
    </row>
    <row r="1853" spans="3:18" ht="18.75" x14ac:dyDescent="0.25">
      <c r="C1853" s="22"/>
      <c r="I1853" s="125">
        <f t="shared" si="204"/>
        <v>0</v>
      </c>
      <c r="L1853" s="113">
        <f t="shared" si="205"/>
        <v>0</v>
      </c>
      <c r="N1853" s="5" t="str">
        <f t="shared" si="199"/>
        <v/>
      </c>
      <c r="O1853" s="91" t="str">
        <f t="shared" si="200"/>
        <v/>
      </c>
      <c r="P1853" s="91" t="str">
        <f t="shared" si="201"/>
        <v/>
      </c>
      <c r="Q1853" s="91" t="str">
        <f t="shared" si="202"/>
        <v/>
      </c>
      <c r="R1853" s="7" t="str">
        <f t="shared" si="203"/>
        <v/>
      </c>
    </row>
    <row r="1854" spans="3:18" ht="18.75" x14ac:dyDescent="0.25">
      <c r="C1854" s="22"/>
      <c r="I1854" s="125">
        <f t="shared" si="204"/>
        <v>0</v>
      </c>
      <c r="L1854" s="113">
        <f t="shared" si="205"/>
        <v>0</v>
      </c>
      <c r="N1854" s="5" t="str">
        <f t="shared" si="199"/>
        <v/>
      </c>
      <c r="O1854" s="91" t="str">
        <f t="shared" si="200"/>
        <v/>
      </c>
      <c r="P1854" s="91" t="str">
        <f t="shared" si="201"/>
        <v/>
      </c>
      <c r="Q1854" s="91" t="str">
        <f t="shared" si="202"/>
        <v/>
      </c>
      <c r="R1854" s="7" t="str">
        <f t="shared" si="203"/>
        <v/>
      </c>
    </row>
    <row r="1855" spans="3:18" ht="18.75" x14ac:dyDescent="0.25">
      <c r="C1855" s="22"/>
      <c r="I1855" s="125">
        <f t="shared" si="204"/>
        <v>0</v>
      </c>
      <c r="L1855" s="113">
        <f t="shared" si="205"/>
        <v>0</v>
      </c>
      <c r="N1855" s="5" t="str">
        <f t="shared" si="199"/>
        <v/>
      </c>
      <c r="O1855" s="91" t="str">
        <f t="shared" si="200"/>
        <v/>
      </c>
      <c r="P1855" s="91" t="str">
        <f t="shared" si="201"/>
        <v/>
      </c>
      <c r="Q1855" s="91" t="str">
        <f t="shared" si="202"/>
        <v/>
      </c>
      <c r="R1855" s="7" t="str">
        <f t="shared" si="203"/>
        <v/>
      </c>
    </row>
    <row r="1856" spans="3:18" ht="18.75" x14ac:dyDescent="0.25">
      <c r="C1856" s="22"/>
      <c r="I1856" s="125">
        <f t="shared" si="204"/>
        <v>0</v>
      </c>
      <c r="L1856" s="113">
        <f t="shared" si="205"/>
        <v>0</v>
      </c>
      <c r="N1856" s="5" t="str">
        <f t="shared" si="199"/>
        <v/>
      </c>
      <c r="O1856" s="91" t="str">
        <f t="shared" si="200"/>
        <v/>
      </c>
      <c r="P1856" s="91" t="str">
        <f t="shared" si="201"/>
        <v/>
      </c>
      <c r="Q1856" s="91" t="str">
        <f t="shared" si="202"/>
        <v/>
      </c>
      <c r="R1856" s="7" t="str">
        <f t="shared" si="203"/>
        <v/>
      </c>
    </row>
    <row r="1857" spans="3:18" ht="18.75" x14ac:dyDescent="0.25">
      <c r="C1857" s="22"/>
      <c r="I1857" s="125">
        <f t="shared" si="204"/>
        <v>0</v>
      </c>
      <c r="L1857" s="113">
        <f t="shared" si="205"/>
        <v>0</v>
      </c>
      <c r="N1857" s="5" t="str">
        <f t="shared" si="199"/>
        <v/>
      </c>
      <c r="O1857" s="91" t="str">
        <f t="shared" si="200"/>
        <v/>
      </c>
      <c r="P1857" s="91" t="str">
        <f t="shared" si="201"/>
        <v/>
      </c>
      <c r="Q1857" s="91" t="str">
        <f t="shared" si="202"/>
        <v/>
      </c>
      <c r="R1857" s="7" t="str">
        <f t="shared" si="203"/>
        <v/>
      </c>
    </row>
    <row r="1858" spans="3:18" ht="18.75" x14ac:dyDescent="0.25">
      <c r="C1858" s="22"/>
      <c r="I1858" s="125">
        <f t="shared" si="204"/>
        <v>0</v>
      </c>
      <c r="L1858" s="113">
        <f t="shared" si="205"/>
        <v>0</v>
      </c>
      <c r="N1858" s="5" t="str">
        <f t="shared" ref="N1858:N1921" si="206">IFERROR(VLOOKUP(M1858,Ctable,2,0),"")</f>
        <v/>
      </c>
      <c r="O1858" s="91" t="str">
        <f t="shared" ref="O1858:O1921" si="207">IFERROR(VLOOKUP(M1858,Ctable,3,0),"")</f>
        <v/>
      </c>
      <c r="P1858" s="91" t="str">
        <f t="shared" ref="P1858:P1921" si="208">IFERROR(VLOOKUP(M1858,Ctable,6,0),"")</f>
        <v/>
      </c>
      <c r="Q1858" s="91" t="str">
        <f t="shared" ref="Q1858:Q1921" si="209">IFERROR(VLOOKUP(M1858,Ctable,7,0),"")</f>
        <v/>
      </c>
      <c r="R1858" s="7" t="str">
        <f t="shared" ref="R1858:R1921" si="210">IFERROR(VLOOKUP(M1858,Ctable,4,0),"")</f>
        <v/>
      </c>
    </row>
    <row r="1859" spans="3:18" ht="18.75" x14ac:dyDescent="0.25">
      <c r="C1859" s="22"/>
      <c r="I1859" s="125">
        <f t="shared" si="204"/>
        <v>0</v>
      </c>
      <c r="L1859" s="113">
        <f t="shared" si="205"/>
        <v>0</v>
      </c>
      <c r="N1859" s="5" t="str">
        <f t="shared" si="206"/>
        <v/>
      </c>
      <c r="O1859" s="91" t="str">
        <f t="shared" si="207"/>
        <v/>
      </c>
      <c r="P1859" s="91" t="str">
        <f t="shared" si="208"/>
        <v/>
      </c>
      <c r="Q1859" s="91" t="str">
        <f t="shared" si="209"/>
        <v/>
      </c>
      <c r="R1859" s="7" t="str">
        <f t="shared" si="210"/>
        <v/>
      </c>
    </row>
    <row r="1860" spans="3:18" ht="18.75" x14ac:dyDescent="0.25">
      <c r="C1860" s="22"/>
      <c r="I1860" s="125">
        <f t="shared" si="204"/>
        <v>0</v>
      </c>
      <c r="L1860" s="113">
        <f t="shared" si="205"/>
        <v>0</v>
      </c>
      <c r="N1860" s="5" t="str">
        <f t="shared" si="206"/>
        <v/>
      </c>
      <c r="O1860" s="91" t="str">
        <f t="shared" si="207"/>
        <v/>
      </c>
      <c r="P1860" s="91" t="str">
        <f t="shared" si="208"/>
        <v/>
      </c>
      <c r="Q1860" s="91" t="str">
        <f t="shared" si="209"/>
        <v/>
      </c>
      <c r="R1860" s="7" t="str">
        <f t="shared" si="210"/>
        <v/>
      </c>
    </row>
    <row r="1861" spans="3:18" ht="18.75" x14ac:dyDescent="0.25">
      <c r="C1861" s="22"/>
      <c r="I1861" s="125">
        <f t="shared" si="204"/>
        <v>0</v>
      </c>
      <c r="L1861" s="113">
        <f t="shared" si="205"/>
        <v>0</v>
      </c>
      <c r="N1861" s="5" t="str">
        <f t="shared" si="206"/>
        <v/>
      </c>
      <c r="O1861" s="91" t="str">
        <f t="shared" si="207"/>
        <v/>
      </c>
      <c r="P1861" s="91" t="str">
        <f t="shared" si="208"/>
        <v/>
      </c>
      <c r="Q1861" s="91" t="str">
        <f t="shared" si="209"/>
        <v/>
      </c>
      <c r="R1861" s="7" t="str">
        <f t="shared" si="210"/>
        <v/>
      </c>
    </row>
    <row r="1862" spans="3:18" ht="18.75" x14ac:dyDescent="0.25">
      <c r="C1862" s="22"/>
      <c r="I1862" s="125">
        <f t="shared" si="204"/>
        <v>0</v>
      </c>
      <c r="L1862" s="113">
        <f t="shared" si="205"/>
        <v>0</v>
      </c>
      <c r="N1862" s="5" t="str">
        <f t="shared" si="206"/>
        <v/>
      </c>
      <c r="O1862" s="91" t="str">
        <f t="shared" si="207"/>
        <v/>
      </c>
      <c r="P1862" s="91" t="str">
        <f t="shared" si="208"/>
        <v/>
      </c>
      <c r="Q1862" s="91" t="str">
        <f t="shared" si="209"/>
        <v/>
      </c>
      <c r="R1862" s="7" t="str">
        <f t="shared" si="210"/>
        <v/>
      </c>
    </row>
    <row r="1863" spans="3:18" ht="18.75" x14ac:dyDescent="0.25">
      <c r="C1863" s="22"/>
      <c r="I1863" s="125">
        <f t="shared" si="204"/>
        <v>0</v>
      </c>
      <c r="L1863" s="113">
        <f t="shared" si="205"/>
        <v>0</v>
      </c>
      <c r="N1863" s="5" t="str">
        <f t="shared" si="206"/>
        <v/>
      </c>
      <c r="O1863" s="91" t="str">
        <f t="shared" si="207"/>
        <v/>
      </c>
      <c r="P1863" s="91" t="str">
        <f t="shared" si="208"/>
        <v/>
      </c>
      <c r="Q1863" s="91" t="str">
        <f t="shared" si="209"/>
        <v/>
      </c>
      <c r="R1863" s="7" t="str">
        <f t="shared" si="210"/>
        <v/>
      </c>
    </row>
    <row r="1864" spans="3:18" ht="18.75" x14ac:dyDescent="0.25">
      <c r="C1864" s="22"/>
      <c r="I1864" s="125">
        <f t="shared" si="204"/>
        <v>0</v>
      </c>
      <c r="L1864" s="113">
        <f t="shared" si="205"/>
        <v>0</v>
      </c>
      <c r="N1864" s="5" t="str">
        <f t="shared" si="206"/>
        <v/>
      </c>
      <c r="O1864" s="91" t="str">
        <f t="shared" si="207"/>
        <v/>
      </c>
      <c r="P1864" s="91" t="str">
        <f t="shared" si="208"/>
        <v/>
      </c>
      <c r="Q1864" s="91" t="str">
        <f t="shared" si="209"/>
        <v/>
      </c>
      <c r="R1864" s="7" t="str">
        <f t="shared" si="210"/>
        <v/>
      </c>
    </row>
    <row r="1865" spans="3:18" ht="18.75" x14ac:dyDescent="0.25">
      <c r="C1865" s="22"/>
      <c r="I1865" s="125">
        <f t="shared" si="204"/>
        <v>0</v>
      </c>
      <c r="L1865" s="113">
        <f t="shared" si="205"/>
        <v>0</v>
      </c>
      <c r="N1865" s="5" t="str">
        <f t="shared" si="206"/>
        <v/>
      </c>
      <c r="O1865" s="91" t="str">
        <f t="shared" si="207"/>
        <v/>
      </c>
      <c r="P1865" s="91" t="str">
        <f t="shared" si="208"/>
        <v/>
      </c>
      <c r="Q1865" s="91" t="str">
        <f t="shared" si="209"/>
        <v/>
      </c>
      <c r="R1865" s="7" t="str">
        <f t="shared" si="210"/>
        <v/>
      </c>
    </row>
    <row r="1866" spans="3:18" ht="18.75" x14ac:dyDescent="0.25">
      <c r="C1866" s="22"/>
      <c r="I1866" s="125">
        <f t="shared" si="204"/>
        <v>0</v>
      </c>
      <c r="L1866" s="113">
        <f t="shared" si="205"/>
        <v>0</v>
      </c>
      <c r="N1866" s="5" t="str">
        <f t="shared" si="206"/>
        <v/>
      </c>
      <c r="O1866" s="91" t="str">
        <f t="shared" si="207"/>
        <v/>
      </c>
      <c r="P1866" s="91" t="str">
        <f t="shared" si="208"/>
        <v/>
      </c>
      <c r="Q1866" s="91" t="str">
        <f t="shared" si="209"/>
        <v/>
      </c>
      <c r="R1866" s="7" t="str">
        <f t="shared" si="210"/>
        <v/>
      </c>
    </row>
    <row r="1867" spans="3:18" ht="18.75" x14ac:dyDescent="0.25">
      <c r="C1867" s="22"/>
      <c r="I1867" s="125">
        <f t="shared" si="204"/>
        <v>0</v>
      </c>
      <c r="L1867" s="113">
        <f t="shared" si="205"/>
        <v>0</v>
      </c>
      <c r="N1867" s="5" t="str">
        <f t="shared" si="206"/>
        <v/>
      </c>
      <c r="O1867" s="91" t="str">
        <f t="shared" si="207"/>
        <v/>
      </c>
      <c r="P1867" s="91" t="str">
        <f t="shared" si="208"/>
        <v/>
      </c>
      <c r="Q1867" s="91" t="str">
        <f t="shared" si="209"/>
        <v/>
      </c>
      <c r="R1867" s="7" t="str">
        <f t="shared" si="210"/>
        <v/>
      </c>
    </row>
    <row r="1868" spans="3:18" ht="18.75" x14ac:dyDescent="0.25">
      <c r="C1868" s="22"/>
      <c r="I1868" s="125">
        <f t="shared" si="204"/>
        <v>0</v>
      </c>
      <c r="L1868" s="113">
        <f t="shared" si="205"/>
        <v>0</v>
      </c>
      <c r="N1868" s="5" t="str">
        <f t="shared" si="206"/>
        <v/>
      </c>
      <c r="O1868" s="91" t="str">
        <f t="shared" si="207"/>
        <v/>
      </c>
      <c r="P1868" s="91" t="str">
        <f t="shared" si="208"/>
        <v/>
      </c>
      <c r="Q1868" s="91" t="str">
        <f t="shared" si="209"/>
        <v/>
      </c>
      <c r="R1868" s="7" t="str">
        <f t="shared" si="210"/>
        <v/>
      </c>
    </row>
    <row r="1869" spans="3:18" ht="18.75" x14ac:dyDescent="0.25">
      <c r="C1869" s="22"/>
      <c r="I1869" s="125">
        <f t="shared" si="204"/>
        <v>0</v>
      </c>
      <c r="L1869" s="113">
        <f t="shared" si="205"/>
        <v>0</v>
      </c>
      <c r="N1869" s="5" t="str">
        <f t="shared" si="206"/>
        <v/>
      </c>
      <c r="O1869" s="91" t="str">
        <f t="shared" si="207"/>
        <v/>
      </c>
      <c r="P1869" s="91" t="str">
        <f t="shared" si="208"/>
        <v/>
      </c>
      <c r="Q1869" s="91" t="str">
        <f t="shared" si="209"/>
        <v/>
      </c>
      <c r="R1869" s="7" t="str">
        <f t="shared" si="210"/>
        <v/>
      </c>
    </row>
    <row r="1870" spans="3:18" ht="18.75" x14ac:dyDescent="0.25">
      <c r="C1870" s="22"/>
      <c r="I1870" s="125">
        <f t="shared" si="204"/>
        <v>0</v>
      </c>
      <c r="L1870" s="113">
        <f t="shared" si="205"/>
        <v>0</v>
      </c>
      <c r="N1870" s="5" t="str">
        <f t="shared" si="206"/>
        <v/>
      </c>
      <c r="O1870" s="91" t="str">
        <f t="shared" si="207"/>
        <v/>
      </c>
      <c r="P1870" s="91" t="str">
        <f t="shared" si="208"/>
        <v/>
      </c>
      <c r="Q1870" s="91" t="str">
        <f t="shared" si="209"/>
        <v/>
      </c>
      <c r="R1870" s="7" t="str">
        <f t="shared" si="210"/>
        <v/>
      </c>
    </row>
    <row r="1871" spans="3:18" ht="18.75" x14ac:dyDescent="0.25">
      <c r="C1871" s="22"/>
      <c r="I1871" s="125">
        <f t="shared" si="204"/>
        <v>0</v>
      </c>
      <c r="L1871" s="113">
        <f t="shared" si="205"/>
        <v>0</v>
      </c>
      <c r="N1871" s="5" t="str">
        <f t="shared" si="206"/>
        <v/>
      </c>
      <c r="O1871" s="91" t="str">
        <f t="shared" si="207"/>
        <v/>
      </c>
      <c r="P1871" s="91" t="str">
        <f t="shared" si="208"/>
        <v/>
      </c>
      <c r="Q1871" s="91" t="str">
        <f t="shared" si="209"/>
        <v/>
      </c>
      <c r="R1871" s="7" t="str">
        <f t="shared" si="210"/>
        <v/>
      </c>
    </row>
    <row r="1872" spans="3:18" ht="18.75" x14ac:dyDescent="0.25">
      <c r="C1872" s="22"/>
      <c r="I1872" s="125">
        <f t="shared" si="204"/>
        <v>0</v>
      </c>
      <c r="L1872" s="113">
        <f t="shared" si="205"/>
        <v>0</v>
      </c>
      <c r="N1872" s="5" t="str">
        <f t="shared" si="206"/>
        <v/>
      </c>
      <c r="O1872" s="91" t="str">
        <f t="shared" si="207"/>
        <v/>
      </c>
      <c r="P1872" s="91" t="str">
        <f t="shared" si="208"/>
        <v/>
      </c>
      <c r="Q1872" s="91" t="str">
        <f t="shared" si="209"/>
        <v/>
      </c>
      <c r="R1872" s="7" t="str">
        <f t="shared" si="210"/>
        <v/>
      </c>
    </row>
    <row r="1873" spans="3:18" ht="18.75" x14ac:dyDescent="0.25">
      <c r="C1873" s="22"/>
      <c r="I1873" s="125">
        <f t="shared" si="204"/>
        <v>0</v>
      </c>
      <c r="L1873" s="113">
        <f t="shared" si="205"/>
        <v>0</v>
      </c>
      <c r="N1873" s="5" t="str">
        <f t="shared" si="206"/>
        <v/>
      </c>
      <c r="O1873" s="91" t="str">
        <f t="shared" si="207"/>
        <v/>
      </c>
      <c r="P1873" s="91" t="str">
        <f t="shared" si="208"/>
        <v/>
      </c>
      <c r="Q1873" s="91" t="str">
        <f t="shared" si="209"/>
        <v/>
      </c>
      <c r="R1873" s="7" t="str">
        <f t="shared" si="210"/>
        <v/>
      </c>
    </row>
    <row r="1874" spans="3:18" ht="18.75" x14ac:dyDescent="0.25">
      <c r="C1874" s="22"/>
      <c r="I1874" s="125">
        <f t="shared" si="204"/>
        <v>0</v>
      </c>
      <c r="L1874" s="113">
        <f t="shared" si="205"/>
        <v>0</v>
      </c>
      <c r="N1874" s="5" t="str">
        <f t="shared" si="206"/>
        <v/>
      </c>
      <c r="O1874" s="91" t="str">
        <f t="shared" si="207"/>
        <v/>
      </c>
      <c r="P1874" s="91" t="str">
        <f t="shared" si="208"/>
        <v/>
      </c>
      <c r="Q1874" s="91" t="str">
        <f t="shared" si="209"/>
        <v/>
      </c>
      <c r="R1874" s="7" t="str">
        <f t="shared" si="210"/>
        <v/>
      </c>
    </row>
    <row r="1875" spans="3:18" ht="18.75" x14ac:dyDescent="0.25">
      <c r="C1875" s="22"/>
      <c r="I1875" s="125">
        <f t="shared" si="204"/>
        <v>0</v>
      </c>
      <c r="L1875" s="113">
        <f t="shared" si="205"/>
        <v>0</v>
      </c>
      <c r="N1875" s="5" t="str">
        <f t="shared" si="206"/>
        <v/>
      </c>
      <c r="O1875" s="91" t="str">
        <f t="shared" si="207"/>
        <v/>
      </c>
      <c r="P1875" s="91" t="str">
        <f t="shared" si="208"/>
        <v/>
      </c>
      <c r="Q1875" s="91" t="str">
        <f t="shared" si="209"/>
        <v/>
      </c>
      <c r="R1875" s="7" t="str">
        <f t="shared" si="210"/>
        <v/>
      </c>
    </row>
    <row r="1876" spans="3:18" ht="18.75" x14ac:dyDescent="0.25">
      <c r="C1876" s="22"/>
      <c r="I1876" s="125">
        <f t="shared" si="204"/>
        <v>0</v>
      </c>
      <c r="L1876" s="113">
        <f t="shared" si="205"/>
        <v>0</v>
      </c>
      <c r="N1876" s="5" t="str">
        <f t="shared" si="206"/>
        <v/>
      </c>
      <c r="O1876" s="91" t="str">
        <f t="shared" si="207"/>
        <v/>
      </c>
      <c r="P1876" s="91" t="str">
        <f t="shared" si="208"/>
        <v/>
      </c>
      <c r="Q1876" s="91" t="str">
        <f t="shared" si="209"/>
        <v/>
      </c>
      <c r="R1876" s="7" t="str">
        <f t="shared" si="210"/>
        <v/>
      </c>
    </row>
    <row r="1877" spans="3:18" ht="18.75" x14ac:dyDescent="0.25">
      <c r="C1877" s="22"/>
      <c r="I1877" s="125">
        <f t="shared" si="204"/>
        <v>0</v>
      </c>
      <c r="L1877" s="113">
        <f t="shared" si="205"/>
        <v>0</v>
      </c>
      <c r="N1877" s="5" t="str">
        <f t="shared" si="206"/>
        <v/>
      </c>
      <c r="O1877" s="91" t="str">
        <f t="shared" si="207"/>
        <v/>
      </c>
      <c r="P1877" s="91" t="str">
        <f t="shared" si="208"/>
        <v/>
      </c>
      <c r="Q1877" s="91" t="str">
        <f t="shared" si="209"/>
        <v/>
      </c>
      <c r="R1877" s="7" t="str">
        <f t="shared" si="210"/>
        <v/>
      </c>
    </row>
    <row r="1878" spans="3:18" ht="18.75" x14ac:dyDescent="0.25">
      <c r="C1878" s="22"/>
      <c r="I1878" s="125">
        <f t="shared" si="204"/>
        <v>0</v>
      </c>
      <c r="L1878" s="113">
        <f t="shared" si="205"/>
        <v>0</v>
      </c>
      <c r="N1878" s="5" t="str">
        <f t="shared" si="206"/>
        <v/>
      </c>
      <c r="O1878" s="91" t="str">
        <f t="shared" si="207"/>
        <v/>
      </c>
      <c r="P1878" s="91" t="str">
        <f t="shared" si="208"/>
        <v/>
      </c>
      <c r="Q1878" s="91" t="str">
        <f t="shared" si="209"/>
        <v/>
      </c>
      <c r="R1878" s="7" t="str">
        <f t="shared" si="210"/>
        <v/>
      </c>
    </row>
    <row r="1879" spans="3:18" ht="18.75" x14ac:dyDescent="0.25">
      <c r="C1879" s="22"/>
      <c r="I1879" s="125">
        <f t="shared" si="204"/>
        <v>0</v>
      </c>
      <c r="L1879" s="113">
        <f t="shared" si="205"/>
        <v>0</v>
      </c>
      <c r="N1879" s="5" t="str">
        <f t="shared" si="206"/>
        <v/>
      </c>
      <c r="O1879" s="91" t="str">
        <f t="shared" si="207"/>
        <v/>
      </c>
      <c r="P1879" s="91" t="str">
        <f t="shared" si="208"/>
        <v/>
      </c>
      <c r="Q1879" s="91" t="str">
        <f t="shared" si="209"/>
        <v/>
      </c>
      <c r="R1879" s="7" t="str">
        <f t="shared" si="210"/>
        <v/>
      </c>
    </row>
    <row r="1880" spans="3:18" ht="18.75" x14ac:dyDescent="0.25">
      <c r="C1880" s="22"/>
      <c r="I1880" s="125">
        <f t="shared" si="204"/>
        <v>0</v>
      </c>
      <c r="L1880" s="113">
        <f t="shared" si="205"/>
        <v>0</v>
      </c>
      <c r="N1880" s="5" t="str">
        <f t="shared" si="206"/>
        <v/>
      </c>
      <c r="O1880" s="91" t="str">
        <f t="shared" si="207"/>
        <v/>
      </c>
      <c r="P1880" s="91" t="str">
        <f t="shared" si="208"/>
        <v/>
      </c>
      <c r="Q1880" s="91" t="str">
        <f t="shared" si="209"/>
        <v/>
      </c>
      <c r="R1880" s="7" t="str">
        <f t="shared" si="210"/>
        <v/>
      </c>
    </row>
    <row r="1881" spans="3:18" ht="18.75" x14ac:dyDescent="0.25">
      <c r="C1881" s="22"/>
      <c r="I1881" s="125">
        <f t="shared" si="204"/>
        <v>0</v>
      </c>
      <c r="L1881" s="113">
        <f t="shared" si="205"/>
        <v>0</v>
      </c>
      <c r="N1881" s="5" t="str">
        <f t="shared" si="206"/>
        <v/>
      </c>
      <c r="O1881" s="91" t="str">
        <f t="shared" si="207"/>
        <v/>
      </c>
      <c r="P1881" s="91" t="str">
        <f t="shared" si="208"/>
        <v/>
      </c>
      <c r="Q1881" s="91" t="str">
        <f t="shared" si="209"/>
        <v/>
      </c>
      <c r="R1881" s="7" t="str">
        <f t="shared" si="210"/>
        <v/>
      </c>
    </row>
    <row r="1882" spans="3:18" ht="18.75" x14ac:dyDescent="0.25">
      <c r="C1882" s="22"/>
      <c r="I1882" s="125">
        <f t="shared" si="204"/>
        <v>0</v>
      </c>
      <c r="L1882" s="113">
        <f t="shared" si="205"/>
        <v>0</v>
      </c>
      <c r="N1882" s="5" t="str">
        <f t="shared" si="206"/>
        <v/>
      </c>
      <c r="O1882" s="91" t="str">
        <f t="shared" si="207"/>
        <v/>
      </c>
      <c r="P1882" s="91" t="str">
        <f t="shared" si="208"/>
        <v/>
      </c>
      <c r="Q1882" s="91" t="str">
        <f t="shared" si="209"/>
        <v/>
      </c>
      <c r="R1882" s="7" t="str">
        <f t="shared" si="210"/>
        <v/>
      </c>
    </row>
    <row r="1883" spans="3:18" ht="18.75" x14ac:dyDescent="0.25">
      <c r="C1883" s="22"/>
      <c r="I1883" s="125">
        <f t="shared" si="204"/>
        <v>0</v>
      </c>
      <c r="L1883" s="113">
        <f t="shared" si="205"/>
        <v>0</v>
      </c>
      <c r="N1883" s="5" t="str">
        <f t="shared" si="206"/>
        <v/>
      </c>
      <c r="O1883" s="91" t="str">
        <f t="shared" si="207"/>
        <v/>
      </c>
      <c r="P1883" s="91" t="str">
        <f t="shared" si="208"/>
        <v/>
      </c>
      <c r="Q1883" s="91" t="str">
        <f t="shared" si="209"/>
        <v/>
      </c>
      <c r="R1883" s="7" t="str">
        <f t="shared" si="210"/>
        <v/>
      </c>
    </row>
    <row r="1884" spans="3:18" ht="18.75" x14ac:dyDescent="0.25">
      <c r="C1884" s="22"/>
      <c r="I1884" s="125">
        <f t="shared" si="204"/>
        <v>0</v>
      </c>
      <c r="L1884" s="113">
        <f t="shared" si="205"/>
        <v>0</v>
      </c>
      <c r="N1884" s="5" t="str">
        <f t="shared" si="206"/>
        <v/>
      </c>
      <c r="O1884" s="91" t="str">
        <f t="shared" si="207"/>
        <v/>
      </c>
      <c r="P1884" s="91" t="str">
        <f t="shared" si="208"/>
        <v/>
      </c>
      <c r="Q1884" s="91" t="str">
        <f t="shared" si="209"/>
        <v/>
      </c>
      <c r="R1884" s="7" t="str">
        <f t="shared" si="210"/>
        <v/>
      </c>
    </row>
    <row r="1885" spans="3:18" ht="18.75" x14ac:dyDescent="0.25">
      <c r="C1885" s="22"/>
      <c r="I1885" s="125">
        <f t="shared" si="204"/>
        <v>0</v>
      </c>
      <c r="L1885" s="113">
        <f t="shared" si="205"/>
        <v>0</v>
      </c>
      <c r="N1885" s="5" t="str">
        <f t="shared" si="206"/>
        <v/>
      </c>
      <c r="O1885" s="91" t="str">
        <f t="shared" si="207"/>
        <v/>
      </c>
      <c r="P1885" s="91" t="str">
        <f t="shared" si="208"/>
        <v/>
      </c>
      <c r="Q1885" s="91" t="str">
        <f t="shared" si="209"/>
        <v/>
      </c>
      <c r="R1885" s="7" t="str">
        <f t="shared" si="210"/>
        <v/>
      </c>
    </row>
    <row r="1886" spans="3:18" ht="18.75" x14ac:dyDescent="0.25">
      <c r="C1886" s="22"/>
      <c r="I1886" s="125">
        <f t="shared" si="204"/>
        <v>0</v>
      </c>
      <c r="L1886" s="113">
        <f t="shared" si="205"/>
        <v>0</v>
      </c>
      <c r="N1886" s="5" t="str">
        <f t="shared" si="206"/>
        <v/>
      </c>
      <c r="O1886" s="91" t="str">
        <f t="shared" si="207"/>
        <v/>
      </c>
      <c r="P1886" s="91" t="str">
        <f t="shared" si="208"/>
        <v/>
      </c>
      <c r="Q1886" s="91" t="str">
        <f t="shared" si="209"/>
        <v/>
      </c>
      <c r="R1886" s="7" t="str">
        <f t="shared" si="210"/>
        <v/>
      </c>
    </row>
    <row r="1887" spans="3:18" ht="18.75" x14ac:dyDescent="0.25">
      <c r="C1887" s="22"/>
      <c r="I1887" s="125">
        <f t="shared" si="204"/>
        <v>0</v>
      </c>
      <c r="L1887" s="113">
        <f t="shared" si="205"/>
        <v>0</v>
      </c>
      <c r="N1887" s="5" t="str">
        <f t="shared" si="206"/>
        <v/>
      </c>
      <c r="O1887" s="91" t="str">
        <f t="shared" si="207"/>
        <v/>
      </c>
      <c r="P1887" s="91" t="str">
        <f t="shared" si="208"/>
        <v/>
      </c>
      <c r="Q1887" s="91" t="str">
        <f t="shared" si="209"/>
        <v/>
      </c>
      <c r="R1887" s="7" t="str">
        <f t="shared" si="210"/>
        <v/>
      </c>
    </row>
    <row r="1888" spans="3:18" ht="18.75" x14ac:dyDescent="0.25">
      <c r="C1888" s="22"/>
      <c r="I1888" s="125">
        <f t="shared" si="204"/>
        <v>0</v>
      </c>
      <c r="L1888" s="113">
        <f t="shared" si="205"/>
        <v>0</v>
      </c>
      <c r="N1888" s="5" t="str">
        <f t="shared" si="206"/>
        <v/>
      </c>
      <c r="O1888" s="91" t="str">
        <f t="shared" si="207"/>
        <v/>
      </c>
      <c r="P1888" s="91" t="str">
        <f t="shared" si="208"/>
        <v/>
      </c>
      <c r="Q1888" s="91" t="str">
        <f t="shared" si="209"/>
        <v/>
      </c>
      <c r="R1888" s="7" t="str">
        <f t="shared" si="210"/>
        <v/>
      </c>
    </row>
    <row r="1889" spans="3:18" ht="18.75" x14ac:dyDescent="0.25">
      <c r="C1889" s="22"/>
      <c r="I1889" s="125">
        <f t="shared" si="204"/>
        <v>0</v>
      </c>
      <c r="L1889" s="113">
        <f t="shared" si="205"/>
        <v>0</v>
      </c>
      <c r="N1889" s="5" t="str">
        <f t="shared" si="206"/>
        <v/>
      </c>
      <c r="O1889" s="91" t="str">
        <f t="shared" si="207"/>
        <v/>
      </c>
      <c r="P1889" s="91" t="str">
        <f t="shared" si="208"/>
        <v/>
      </c>
      <c r="Q1889" s="91" t="str">
        <f t="shared" si="209"/>
        <v/>
      </c>
      <c r="R1889" s="7" t="str">
        <f t="shared" si="210"/>
        <v/>
      </c>
    </row>
    <row r="1890" spans="3:18" ht="18.75" x14ac:dyDescent="0.25">
      <c r="C1890" s="22"/>
      <c r="I1890" s="125">
        <f t="shared" si="204"/>
        <v>0</v>
      </c>
      <c r="L1890" s="113">
        <f t="shared" si="205"/>
        <v>0</v>
      </c>
      <c r="N1890" s="5" t="str">
        <f t="shared" si="206"/>
        <v/>
      </c>
      <c r="O1890" s="91" t="str">
        <f t="shared" si="207"/>
        <v/>
      </c>
      <c r="P1890" s="91" t="str">
        <f t="shared" si="208"/>
        <v/>
      </c>
      <c r="Q1890" s="91" t="str">
        <f t="shared" si="209"/>
        <v/>
      </c>
      <c r="R1890" s="7" t="str">
        <f t="shared" si="210"/>
        <v/>
      </c>
    </row>
    <row r="1891" spans="3:18" ht="18.75" x14ac:dyDescent="0.25">
      <c r="C1891" s="22"/>
      <c r="I1891" s="125">
        <f t="shared" si="204"/>
        <v>0</v>
      </c>
      <c r="L1891" s="113">
        <f t="shared" si="205"/>
        <v>0</v>
      </c>
      <c r="N1891" s="5" t="str">
        <f t="shared" si="206"/>
        <v/>
      </c>
      <c r="O1891" s="91" t="str">
        <f t="shared" si="207"/>
        <v/>
      </c>
      <c r="P1891" s="91" t="str">
        <f t="shared" si="208"/>
        <v/>
      </c>
      <c r="Q1891" s="91" t="str">
        <f t="shared" si="209"/>
        <v/>
      </c>
      <c r="R1891" s="7" t="str">
        <f t="shared" si="210"/>
        <v/>
      </c>
    </row>
    <row r="1892" spans="3:18" ht="18.75" x14ac:dyDescent="0.25">
      <c r="C1892" s="22"/>
      <c r="I1892" s="125">
        <f t="shared" si="204"/>
        <v>0</v>
      </c>
      <c r="L1892" s="113">
        <f t="shared" si="205"/>
        <v>0</v>
      </c>
      <c r="N1892" s="5" t="str">
        <f t="shared" si="206"/>
        <v/>
      </c>
      <c r="O1892" s="91" t="str">
        <f t="shared" si="207"/>
        <v/>
      </c>
      <c r="P1892" s="91" t="str">
        <f t="shared" si="208"/>
        <v/>
      </c>
      <c r="Q1892" s="91" t="str">
        <f t="shared" si="209"/>
        <v/>
      </c>
      <c r="R1892" s="7" t="str">
        <f t="shared" si="210"/>
        <v/>
      </c>
    </row>
    <row r="1893" spans="3:18" ht="18.75" x14ac:dyDescent="0.25">
      <c r="C1893" s="22"/>
      <c r="I1893" s="125">
        <f t="shared" si="204"/>
        <v>0</v>
      </c>
      <c r="L1893" s="113">
        <f t="shared" si="205"/>
        <v>0</v>
      </c>
      <c r="N1893" s="5" t="str">
        <f t="shared" si="206"/>
        <v/>
      </c>
      <c r="O1893" s="91" t="str">
        <f t="shared" si="207"/>
        <v/>
      </c>
      <c r="P1893" s="91" t="str">
        <f t="shared" si="208"/>
        <v/>
      </c>
      <c r="Q1893" s="91" t="str">
        <f t="shared" si="209"/>
        <v/>
      </c>
      <c r="R1893" s="7" t="str">
        <f t="shared" si="210"/>
        <v/>
      </c>
    </row>
    <row r="1894" spans="3:18" ht="18.75" x14ac:dyDescent="0.25">
      <c r="C1894" s="22"/>
      <c r="I1894" s="125">
        <f t="shared" si="204"/>
        <v>0</v>
      </c>
      <c r="L1894" s="113">
        <f t="shared" si="205"/>
        <v>0</v>
      </c>
      <c r="N1894" s="5" t="str">
        <f t="shared" si="206"/>
        <v/>
      </c>
      <c r="O1894" s="91" t="str">
        <f t="shared" si="207"/>
        <v/>
      </c>
      <c r="P1894" s="91" t="str">
        <f t="shared" si="208"/>
        <v/>
      </c>
      <c r="Q1894" s="91" t="str">
        <f t="shared" si="209"/>
        <v/>
      </c>
      <c r="R1894" s="7" t="str">
        <f t="shared" si="210"/>
        <v/>
      </c>
    </row>
    <row r="1895" spans="3:18" ht="18.75" x14ac:dyDescent="0.25">
      <c r="C1895" s="22"/>
      <c r="I1895" s="125">
        <f t="shared" si="204"/>
        <v>0</v>
      </c>
      <c r="L1895" s="113">
        <f t="shared" si="205"/>
        <v>0</v>
      </c>
      <c r="N1895" s="5" t="str">
        <f t="shared" si="206"/>
        <v/>
      </c>
      <c r="O1895" s="91" t="str">
        <f t="shared" si="207"/>
        <v/>
      </c>
      <c r="P1895" s="91" t="str">
        <f t="shared" si="208"/>
        <v/>
      </c>
      <c r="Q1895" s="91" t="str">
        <f t="shared" si="209"/>
        <v/>
      </c>
      <c r="R1895" s="7" t="str">
        <f t="shared" si="210"/>
        <v/>
      </c>
    </row>
    <row r="1896" spans="3:18" ht="18.75" x14ac:dyDescent="0.25">
      <c r="C1896" s="22"/>
      <c r="I1896" s="125">
        <f t="shared" ref="I1896:I1959" si="211">IFERROR((G1896*F1896)-H1896,"")</f>
        <v>0</v>
      </c>
      <c r="L1896" s="113">
        <f t="shared" si="205"/>
        <v>0</v>
      </c>
      <c r="N1896" s="5" t="str">
        <f t="shared" si="206"/>
        <v/>
      </c>
      <c r="O1896" s="91" t="str">
        <f t="shared" si="207"/>
        <v/>
      </c>
      <c r="P1896" s="91" t="str">
        <f t="shared" si="208"/>
        <v/>
      </c>
      <c r="Q1896" s="91" t="str">
        <f t="shared" si="209"/>
        <v/>
      </c>
      <c r="R1896" s="7" t="str">
        <f t="shared" si="210"/>
        <v/>
      </c>
    </row>
    <row r="1897" spans="3:18" ht="18.75" x14ac:dyDescent="0.25">
      <c r="C1897" s="22"/>
      <c r="I1897" s="125">
        <f t="shared" si="211"/>
        <v>0</v>
      </c>
      <c r="L1897" s="113">
        <f t="shared" ref="L1897:L1960" si="212">J1897-K1897-H1897</f>
        <v>0</v>
      </c>
      <c r="N1897" s="5" t="str">
        <f t="shared" si="206"/>
        <v/>
      </c>
      <c r="O1897" s="91" t="str">
        <f t="shared" si="207"/>
        <v/>
      </c>
      <c r="P1897" s="91" t="str">
        <f t="shared" si="208"/>
        <v/>
      </c>
      <c r="Q1897" s="91" t="str">
        <f t="shared" si="209"/>
        <v/>
      </c>
      <c r="R1897" s="7" t="str">
        <f t="shared" si="210"/>
        <v/>
      </c>
    </row>
    <row r="1898" spans="3:18" ht="18.75" x14ac:dyDescent="0.25">
      <c r="C1898" s="22"/>
      <c r="I1898" s="125">
        <f t="shared" si="211"/>
        <v>0</v>
      </c>
      <c r="L1898" s="113">
        <f t="shared" si="212"/>
        <v>0</v>
      </c>
      <c r="N1898" s="5" t="str">
        <f t="shared" si="206"/>
        <v/>
      </c>
      <c r="O1898" s="91" t="str">
        <f t="shared" si="207"/>
        <v/>
      </c>
      <c r="P1898" s="91" t="str">
        <f t="shared" si="208"/>
        <v/>
      </c>
      <c r="Q1898" s="91" t="str">
        <f t="shared" si="209"/>
        <v/>
      </c>
      <c r="R1898" s="7" t="str">
        <f t="shared" si="210"/>
        <v/>
      </c>
    </row>
    <row r="1899" spans="3:18" ht="18.75" x14ac:dyDescent="0.25">
      <c r="C1899" s="22"/>
      <c r="I1899" s="125">
        <f t="shared" si="211"/>
        <v>0</v>
      </c>
      <c r="L1899" s="113">
        <f t="shared" si="212"/>
        <v>0</v>
      </c>
      <c r="N1899" s="5" t="str">
        <f t="shared" si="206"/>
        <v/>
      </c>
      <c r="O1899" s="91" t="str">
        <f t="shared" si="207"/>
        <v/>
      </c>
      <c r="P1899" s="91" t="str">
        <f t="shared" si="208"/>
        <v/>
      </c>
      <c r="Q1899" s="91" t="str">
        <f t="shared" si="209"/>
        <v/>
      </c>
      <c r="R1899" s="7" t="str">
        <f t="shared" si="210"/>
        <v/>
      </c>
    </row>
    <row r="1900" spans="3:18" ht="18.75" x14ac:dyDescent="0.25">
      <c r="C1900" s="22"/>
      <c r="I1900" s="125">
        <f t="shared" si="211"/>
        <v>0</v>
      </c>
      <c r="L1900" s="113">
        <f t="shared" si="212"/>
        <v>0</v>
      </c>
      <c r="N1900" s="5" t="str">
        <f t="shared" si="206"/>
        <v/>
      </c>
      <c r="O1900" s="91" t="str">
        <f t="shared" si="207"/>
        <v/>
      </c>
      <c r="P1900" s="91" t="str">
        <f t="shared" si="208"/>
        <v/>
      </c>
      <c r="Q1900" s="91" t="str">
        <f t="shared" si="209"/>
        <v/>
      </c>
      <c r="R1900" s="7" t="str">
        <f t="shared" si="210"/>
        <v/>
      </c>
    </row>
    <row r="1901" spans="3:18" ht="18.75" x14ac:dyDescent="0.25">
      <c r="C1901" s="22"/>
      <c r="I1901" s="125">
        <f t="shared" si="211"/>
        <v>0</v>
      </c>
      <c r="L1901" s="113">
        <f t="shared" si="212"/>
        <v>0</v>
      </c>
      <c r="N1901" s="5" t="str">
        <f t="shared" si="206"/>
        <v/>
      </c>
      <c r="O1901" s="91" t="str">
        <f t="shared" si="207"/>
        <v/>
      </c>
      <c r="P1901" s="91" t="str">
        <f t="shared" si="208"/>
        <v/>
      </c>
      <c r="Q1901" s="91" t="str">
        <f t="shared" si="209"/>
        <v/>
      </c>
      <c r="R1901" s="7" t="str">
        <f t="shared" si="210"/>
        <v/>
      </c>
    </row>
    <row r="1902" spans="3:18" ht="18.75" x14ac:dyDescent="0.25">
      <c r="C1902" s="22"/>
      <c r="I1902" s="125">
        <f t="shared" si="211"/>
        <v>0</v>
      </c>
      <c r="L1902" s="113">
        <f t="shared" si="212"/>
        <v>0</v>
      </c>
      <c r="N1902" s="5" t="str">
        <f t="shared" si="206"/>
        <v/>
      </c>
      <c r="O1902" s="91" t="str">
        <f t="shared" si="207"/>
        <v/>
      </c>
      <c r="P1902" s="91" t="str">
        <f t="shared" si="208"/>
        <v/>
      </c>
      <c r="Q1902" s="91" t="str">
        <f t="shared" si="209"/>
        <v/>
      </c>
      <c r="R1902" s="7" t="str">
        <f t="shared" si="210"/>
        <v/>
      </c>
    </row>
    <row r="1903" spans="3:18" ht="18.75" x14ac:dyDescent="0.25">
      <c r="C1903" s="22"/>
      <c r="I1903" s="125">
        <f t="shared" si="211"/>
        <v>0</v>
      </c>
      <c r="L1903" s="113">
        <f t="shared" si="212"/>
        <v>0</v>
      </c>
      <c r="N1903" s="5" t="str">
        <f t="shared" si="206"/>
        <v/>
      </c>
      <c r="O1903" s="91" t="str">
        <f t="shared" si="207"/>
        <v/>
      </c>
      <c r="P1903" s="91" t="str">
        <f t="shared" si="208"/>
        <v/>
      </c>
      <c r="Q1903" s="91" t="str">
        <f t="shared" si="209"/>
        <v/>
      </c>
      <c r="R1903" s="7" t="str">
        <f t="shared" si="210"/>
        <v/>
      </c>
    </row>
    <row r="1904" spans="3:18" ht="18.75" x14ac:dyDescent="0.25">
      <c r="C1904" s="22"/>
      <c r="I1904" s="125">
        <f t="shared" si="211"/>
        <v>0</v>
      </c>
      <c r="L1904" s="113">
        <f t="shared" si="212"/>
        <v>0</v>
      </c>
      <c r="N1904" s="5" t="str">
        <f t="shared" si="206"/>
        <v/>
      </c>
      <c r="O1904" s="91" t="str">
        <f t="shared" si="207"/>
        <v/>
      </c>
      <c r="P1904" s="91" t="str">
        <f t="shared" si="208"/>
        <v/>
      </c>
      <c r="Q1904" s="91" t="str">
        <f t="shared" si="209"/>
        <v/>
      </c>
      <c r="R1904" s="7" t="str">
        <f t="shared" si="210"/>
        <v/>
      </c>
    </row>
    <row r="1905" spans="3:18" ht="18.75" x14ac:dyDescent="0.25">
      <c r="C1905" s="22"/>
      <c r="I1905" s="125">
        <f t="shared" si="211"/>
        <v>0</v>
      </c>
      <c r="L1905" s="113">
        <f t="shared" si="212"/>
        <v>0</v>
      </c>
      <c r="N1905" s="5" t="str">
        <f t="shared" si="206"/>
        <v/>
      </c>
      <c r="O1905" s="91" t="str">
        <f t="shared" si="207"/>
        <v/>
      </c>
      <c r="P1905" s="91" t="str">
        <f t="shared" si="208"/>
        <v/>
      </c>
      <c r="Q1905" s="91" t="str">
        <f t="shared" si="209"/>
        <v/>
      </c>
      <c r="R1905" s="7" t="str">
        <f t="shared" si="210"/>
        <v/>
      </c>
    </row>
    <row r="1906" spans="3:18" ht="18.75" x14ac:dyDescent="0.25">
      <c r="C1906" s="22"/>
      <c r="I1906" s="125">
        <f t="shared" si="211"/>
        <v>0</v>
      </c>
      <c r="L1906" s="113">
        <f t="shared" si="212"/>
        <v>0</v>
      </c>
      <c r="N1906" s="5" t="str">
        <f t="shared" si="206"/>
        <v/>
      </c>
      <c r="O1906" s="91" t="str">
        <f t="shared" si="207"/>
        <v/>
      </c>
      <c r="P1906" s="91" t="str">
        <f t="shared" si="208"/>
        <v/>
      </c>
      <c r="Q1906" s="91" t="str">
        <f t="shared" si="209"/>
        <v/>
      </c>
      <c r="R1906" s="7" t="str">
        <f t="shared" si="210"/>
        <v/>
      </c>
    </row>
    <row r="1907" spans="3:18" ht="18.75" x14ac:dyDescent="0.25">
      <c r="C1907" s="22"/>
      <c r="I1907" s="125">
        <f t="shared" si="211"/>
        <v>0</v>
      </c>
      <c r="L1907" s="113">
        <f t="shared" si="212"/>
        <v>0</v>
      </c>
      <c r="N1907" s="5" t="str">
        <f t="shared" si="206"/>
        <v/>
      </c>
      <c r="O1907" s="91" t="str">
        <f t="shared" si="207"/>
        <v/>
      </c>
      <c r="P1907" s="91" t="str">
        <f t="shared" si="208"/>
        <v/>
      </c>
      <c r="Q1907" s="91" t="str">
        <f t="shared" si="209"/>
        <v/>
      </c>
      <c r="R1907" s="7" t="str">
        <f t="shared" si="210"/>
        <v/>
      </c>
    </row>
    <row r="1908" spans="3:18" ht="18.75" x14ac:dyDescent="0.25">
      <c r="C1908" s="22"/>
      <c r="I1908" s="125">
        <f t="shared" si="211"/>
        <v>0</v>
      </c>
      <c r="L1908" s="113">
        <f t="shared" si="212"/>
        <v>0</v>
      </c>
      <c r="N1908" s="5" t="str">
        <f t="shared" si="206"/>
        <v/>
      </c>
      <c r="O1908" s="91" t="str">
        <f t="shared" si="207"/>
        <v/>
      </c>
      <c r="P1908" s="91" t="str">
        <f t="shared" si="208"/>
        <v/>
      </c>
      <c r="Q1908" s="91" t="str">
        <f t="shared" si="209"/>
        <v/>
      </c>
      <c r="R1908" s="7" t="str">
        <f t="shared" si="210"/>
        <v/>
      </c>
    </row>
    <row r="1909" spans="3:18" ht="18.75" x14ac:dyDescent="0.25">
      <c r="C1909" s="22"/>
      <c r="I1909" s="125">
        <f t="shared" si="211"/>
        <v>0</v>
      </c>
      <c r="L1909" s="113">
        <f t="shared" si="212"/>
        <v>0</v>
      </c>
      <c r="N1909" s="5" t="str">
        <f t="shared" si="206"/>
        <v/>
      </c>
      <c r="O1909" s="91" t="str">
        <f t="shared" si="207"/>
        <v/>
      </c>
      <c r="P1909" s="91" t="str">
        <f t="shared" si="208"/>
        <v/>
      </c>
      <c r="Q1909" s="91" t="str">
        <f t="shared" si="209"/>
        <v/>
      </c>
      <c r="R1909" s="7" t="str">
        <f t="shared" si="210"/>
        <v/>
      </c>
    </row>
    <row r="1910" spans="3:18" ht="18.75" x14ac:dyDescent="0.25">
      <c r="C1910" s="22"/>
      <c r="I1910" s="125">
        <f t="shared" si="211"/>
        <v>0</v>
      </c>
      <c r="L1910" s="113">
        <f t="shared" si="212"/>
        <v>0</v>
      </c>
      <c r="N1910" s="5" t="str">
        <f t="shared" si="206"/>
        <v/>
      </c>
      <c r="O1910" s="91" t="str">
        <f t="shared" si="207"/>
        <v/>
      </c>
      <c r="P1910" s="91" t="str">
        <f t="shared" si="208"/>
        <v/>
      </c>
      <c r="Q1910" s="91" t="str">
        <f t="shared" si="209"/>
        <v/>
      </c>
      <c r="R1910" s="7" t="str">
        <f t="shared" si="210"/>
        <v/>
      </c>
    </row>
    <row r="1911" spans="3:18" ht="18.75" x14ac:dyDescent="0.25">
      <c r="C1911" s="22"/>
      <c r="I1911" s="125">
        <f t="shared" si="211"/>
        <v>0</v>
      </c>
      <c r="L1911" s="113">
        <f t="shared" si="212"/>
        <v>0</v>
      </c>
      <c r="N1911" s="5" t="str">
        <f t="shared" si="206"/>
        <v/>
      </c>
      <c r="O1911" s="91" t="str">
        <f t="shared" si="207"/>
        <v/>
      </c>
      <c r="P1911" s="91" t="str">
        <f t="shared" si="208"/>
        <v/>
      </c>
      <c r="Q1911" s="91" t="str">
        <f t="shared" si="209"/>
        <v/>
      </c>
      <c r="R1911" s="7" t="str">
        <f t="shared" si="210"/>
        <v/>
      </c>
    </row>
    <row r="1912" spans="3:18" ht="18.75" x14ac:dyDescent="0.25">
      <c r="C1912" s="22"/>
      <c r="I1912" s="125">
        <f t="shared" si="211"/>
        <v>0</v>
      </c>
      <c r="L1912" s="113">
        <f t="shared" si="212"/>
        <v>0</v>
      </c>
      <c r="N1912" s="5" t="str">
        <f t="shared" si="206"/>
        <v/>
      </c>
      <c r="O1912" s="91" t="str">
        <f t="shared" si="207"/>
        <v/>
      </c>
      <c r="P1912" s="91" t="str">
        <f t="shared" si="208"/>
        <v/>
      </c>
      <c r="Q1912" s="91" t="str">
        <f t="shared" si="209"/>
        <v/>
      </c>
      <c r="R1912" s="7" t="str">
        <f t="shared" si="210"/>
        <v/>
      </c>
    </row>
    <row r="1913" spans="3:18" ht="18.75" x14ac:dyDescent="0.25">
      <c r="C1913" s="22"/>
      <c r="I1913" s="125">
        <f t="shared" si="211"/>
        <v>0</v>
      </c>
      <c r="L1913" s="113">
        <f t="shared" si="212"/>
        <v>0</v>
      </c>
      <c r="N1913" s="5" t="str">
        <f t="shared" si="206"/>
        <v/>
      </c>
      <c r="O1913" s="91" t="str">
        <f t="shared" si="207"/>
        <v/>
      </c>
      <c r="P1913" s="91" t="str">
        <f t="shared" si="208"/>
        <v/>
      </c>
      <c r="Q1913" s="91" t="str">
        <f t="shared" si="209"/>
        <v/>
      </c>
      <c r="R1913" s="7" t="str">
        <f t="shared" si="210"/>
        <v/>
      </c>
    </row>
    <row r="1914" spans="3:18" ht="18.75" x14ac:dyDescent="0.25">
      <c r="C1914" s="22"/>
      <c r="I1914" s="125">
        <f t="shared" si="211"/>
        <v>0</v>
      </c>
      <c r="L1914" s="113">
        <f t="shared" si="212"/>
        <v>0</v>
      </c>
      <c r="N1914" s="5" t="str">
        <f t="shared" si="206"/>
        <v/>
      </c>
      <c r="O1914" s="91" t="str">
        <f t="shared" si="207"/>
        <v/>
      </c>
      <c r="P1914" s="91" t="str">
        <f t="shared" si="208"/>
        <v/>
      </c>
      <c r="Q1914" s="91" t="str">
        <f t="shared" si="209"/>
        <v/>
      </c>
      <c r="R1914" s="7" t="str">
        <f t="shared" si="210"/>
        <v/>
      </c>
    </row>
    <row r="1915" spans="3:18" ht="18.75" x14ac:dyDescent="0.25">
      <c r="C1915" s="22"/>
      <c r="I1915" s="125">
        <f t="shared" si="211"/>
        <v>0</v>
      </c>
      <c r="L1915" s="113">
        <f t="shared" si="212"/>
        <v>0</v>
      </c>
      <c r="N1915" s="5" t="str">
        <f t="shared" si="206"/>
        <v/>
      </c>
      <c r="O1915" s="91" t="str">
        <f t="shared" si="207"/>
        <v/>
      </c>
      <c r="P1915" s="91" t="str">
        <f t="shared" si="208"/>
        <v/>
      </c>
      <c r="Q1915" s="91" t="str">
        <f t="shared" si="209"/>
        <v/>
      </c>
      <c r="R1915" s="7" t="str">
        <f t="shared" si="210"/>
        <v/>
      </c>
    </row>
    <row r="1916" spans="3:18" ht="18.75" x14ac:dyDescent="0.25">
      <c r="C1916" s="22"/>
      <c r="I1916" s="125">
        <f t="shared" si="211"/>
        <v>0</v>
      </c>
      <c r="L1916" s="113">
        <f t="shared" si="212"/>
        <v>0</v>
      </c>
      <c r="N1916" s="5" t="str">
        <f t="shared" si="206"/>
        <v/>
      </c>
      <c r="O1916" s="91" t="str">
        <f t="shared" si="207"/>
        <v/>
      </c>
      <c r="P1916" s="91" t="str">
        <f t="shared" si="208"/>
        <v/>
      </c>
      <c r="Q1916" s="91" t="str">
        <f t="shared" si="209"/>
        <v/>
      </c>
      <c r="R1916" s="7" t="str">
        <f t="shared" si="210"/>
        <v/>
      </c>
    </row>
    <row r="1917" spans="3:18" ht="18.75" x14ac:dyDescent="0.25">
      <c r="C1917" s="22"/>
      <c r="I1917" s="125">
        <f t="shared" si="211"/>
        <v>0</v>
      </c>
      <c r="L1917" s="113">
        <f t="shared" si="212"/>
        <v>0</v>
      </c>
      <c r="N1917" s="5" t="str">
        <f t="shared" si="206"/>
        <v/>
      </c>
      <c r="O1917" s="91" t="str">
        <f t="shared" si="207"/>
        <v/>
      </c>
      <c r="P1917" s="91" t="str">
        <f t="shared" si="208"/>
        <v/>
      </c>
      <c r="Q1917" s="91" t="str">
        <f t="shared" si="209"/>
        <v/>
      </c>
      <c r="R1917" s="7" t="str">
        <f t="shared" si="210"/>
        <v/>
      </c>
    </row>
    <row r="1918" spans="3:18" ht="18.75" x14ac:dyDescent="0.25">
      <c r="C1918" s="22"/>
      <c r="I1918" s="125">
        <f t="shared" si="211"/>
        <v>0</v>
      </c>
      <c r="L1918" s="113">
        <f t="shared" si="212"/>
        <v>0</v>
      </c>
      <c r="N1918" s="5" t="str">
        <f t="shared" si="206"/>
        <v/>
      </c>
      <c r="O1918" s="91" t="str">
        <f t="shared" si="207"/>
        <v/>
      </c>
      <c r="P1918" s="91" t="str">
        <f t="shared" si="208"/>
        <v/>
      </c>
      <c r="Q1918" s="91" t="str">
        <f t="shared" si="209"/>
        <v/>
      </c>
      <c r="R1918" s="7" t="str">
        <f t="shared" si="210"/>
        <v/>
      </c>
    </row>
    <row r="1919" spans="3:18" ht="18.75" x14ac:dyDescent="0.25">
      <c r="C1919" s="22"/>
      <c r="I1919" s="125">
        <f t="shared" si="211"/>
        <v>0</v>
      </c>
      <c r="L1919" s="113">
        <f t="shared" si="212"/>
        <v>0</v>
      </c>
      <c r="N1919" s="5" t="str">
        <f t="shared" si="206"/>
        <v/>
      </c>
      <c r="O1919" s="91" t="str">
        <f t="shared" si="207"/>
        <v/>
      </c>
      <c r="P1919" s="91" t="str">
        <f t="shared" si="208"/>
        <v/>
      </c>
      <c r="Q1919" s="91" t="str">
        <f t="shared" si="209"/>
        <v/>
      </c>
      <c r="R1919" s="7" t="str">
        <f t="shared" si="210"/>
        <v/>
      </c>
    </row>
    <row r="1920" spans="3:18" ht="18.75" x14ac:dyDescent="0.25">
      <c r="C1920" s="22"/>
      <c r="I1920" s="125">
        <f t="shared" si="211"/>
        <v>0</v>
      </c>
      <c r="L1920" s="113">
        <f t="shared" si="212"/>
        <v>0</v>
      </c>
      <c r="N1920" s="5" t="str">
        <f t="shared" si="206"/>
        <v/>
      </c>
      <c r="O1920" s="91" t="str">
        <f t="shared" si="207"/>
        <v/>
      </c>
      <c r="P1920" s="91" t="str">
        <f t="shared" si="208"/>
        <v/>
      </c>
      <c r="Q1920" s="91" t="str">
        <f t="shared" si="209"/>
        <v/>
      </c>
      <c r="R1920" s="7" t="str">
        <f t="shared" si="210"/>
        <v/>
      </c>
    </row>
    <row r="1921" spans="3:18" ht="18.75" x14ac:dyDescent="0.25">
      <c r="C1921" s="22"/>
      <c r="I1921" s="125">
        <f t="shared" si="211"/>
        <v>0</v>
      </c>
      <c r="L1921" s="113">
        <f t="shared" si="212"/>
        <v>0</v>
      </c>
      <c r="N1921" s="5" t="str">
        <f t="shared" si="206"/>
        <v/>
      </c>
      <c r="O1921" s="91" t="str">
        <f t="shared" si="207"/>
        <v/>
      </c>
      <c r="P1921" s="91" t="str">
        <f t="shared" si="208"/>
        <v/>
      </c>
      <c r="Q1921" s="91" t="str">
        <f t="shared" si="209"/>
        <v/>
      </c>
      <c r="R1921" s="7" t="str">
        <f t="shared" si="210"/>
        <v/>
      </c>
    </row>
    <row r="1922" spans="3:18" ht="18.75" x14ac:dyDescent="0.25">
      <c r="C1922" s="22"/>
      <c r="I1922" s="125">
        <f t="shared" si="211"/>
        <v>0</v>
      </c>
      <c r="L1922" s="113">
        <f t="shared" si="212"/>
        <v>0</v>
      </c>
      <c r="N1922" s="5" t="str">
        <f t="shared" ref="N1922:N1985" si="213">IFERROR(VLOOKUP(M1922,Ctable,2,0),"")</f>
        <v/>
      </c>
      <c r="O1922" s="91" t="str">
        <f t="shared" ref="O1922:O1985" si="214">IFERROR(VLOOKUP(M1922,Ctable,3,0),"")</f>
        <v/>
      </c>
      <c r="P1922" s="91" t="str">
        <f t="shared" ref="P1922:P1985" si="215">IFERROR(VLOOKUP(M1922,Ctable,6,0),"")</f>
        <v/>
      </c>
      <c r="Q1922" s="91" t="str">
        <f t="shared" ref="Q1922:Q1985" si="216">IFERROR(VLOOKUP(M1922,Ctable,7,0),"")</f>
        <v/>
      </c>
      <c r="R1922" s="7" t="str">
        <f t="shared" ref="R1922:R1985" si="217">IFERROR(VLOOKUP(M1922,Ctable,4,0),"")</f>
        <v/>
      </c>
    </row>
    <row r="1923" spans="3:18" ht="18.75" x14ac:dyDescent="0.25">
      <c r="C1923" s="22"/>
      <c r="I1923" s="125">
        <f t="shared" si="211"/>
        <v>0</v>
      </c>
      <c r="L1923" s="113">
        <f t="shared" si="212"/>
        <v>0</v>
      </c>
      <c r="N1923" s="5" t="str">
        <f t="shared" si="213"/>
        <v/>
      </c>
      <c r="O1923" s="91" t="str">
        <f t="shared" si="214"/>
        <v/>
      </c>
      <c r="P1923" s="91" t="str">
        <f t="shared" si="215"/>
        <v/>
      </c>
      <c r="Q1923" s="91" t="str">
        <f t="shared" si="216"/>
        <v/>
      </c>
      <c r="R1923" s="7" t="str">
        <f t="shared" si="217"/>
        <v/>
      </c>
    </row>
    <row r="1924" spans="3:18" ht="18.75" x14ac:dyDescent="0.25">
      <c r="C1924" s="22"/>
      <c r="I1924" s="125">
        <f t="shared" si="211"/>
        <v>0</v>
      </c>
      <c r="L1924" s="113">
        <f t="shared" si="212"/>
        <v>0</v>
      </c>
      <c r="N1924" s="5" t="str">
        <f t="shared" si="213"/>
        <v/>
      </c>
      <c r="O1924" s="91" t="str">
        <f t="shared" si="214"/>
        <v/>
      </c>
      <c r="P1924" s="91" t="str">
        <f t="shared" si="215"/>
        <v/>
      </c>
      <c r="Q1924" s="91" t="str">
        <f t="shared" si="216"/>
        <v/>
      </c>
      <c r="R1924" s="7" t="str">
        <f t="shared" si="217"/>
        <v/>
      </c>
    </row>
    <row r="1925" spans="3:18" ht="18.75" x14ac:dyDescent="0.25">
      <c r="C1925" s="22"/>
      <c r="I1925" s="125">
        <f t="shared" si="211"/>
        <v>0</v>
      </c>
      <c r="L1925" s="113">
        <f t="shared" si="212"/>
        <v>0</v>
      </c>
      <c r="N1925" s="5" t="str">
        <f t="shared" si="213"/>
        <v/>
      </c>
      <c r="O1925" s="91" t="str">
        <f t="shared" si="214"/>
        <v/>
      </c>
      <c r="P1925" s="91" t="str">
        <f t="shared" si="215"/>
        <v/>
      </c>
      <c r="Q1925" s="91" t="str">
        <f t="shared" si="216"/>
        <v/>
      </c>
      <c r="R1925" s="7" t="str">
        <f t="shared" si="217"/>
        <v/>
      </c>
    </row>
    <row r="1926" spans="3:18" ht="18.75" x14ac:dyDescent="0.25">
      <c r="C1926" s="22"/>
      <c r="I1926" s="125">
        <f t="shared" si="211"/>
        <v>0</v>
      </c>
      <c r="L1926" s="113">
        <f t="shared" si="212"/>
        <v>0</v>
      </c>
      <c r="N1926" s="5" t="str">
        <f t="shared" si="213"/>
        <v/>
      </c>
      <c r="O1926" s="91" t="str">
        <f t="shared" si="214"/>
        <v/>
      </c>
      <c r="P1926" s="91" t="str">
        <f t="shared" si="215"/>
        <v/>
      </c>
      <c r="Q1926" s="91" t="str">
        <f t="shared" si="216"/>
        <v/>
      </c>
      <c r="R1926" s="7" t="str">
        <f t="shared" si="217"/>
        <v/>
      </c>
    </row>
    <row r="1927" spans="3:18" ht="18.75" x14ac:dyDescent="0.25">
      <c r="C1927" s="22"/>
      <c r="I1927" s="125">
        <f t="shared" si="211"/>
        <v>0</v>
      </c>
      <c r="L1927" s="113">
        <f t="shared" si="212"/>
        <v>0</v>
      </c>
      <c r="N1927" s="5" t="str">
        <f t="shared" si="213"/>
        <v/>
      </c>
      <c r="O1927" s="91" t="str">
        <f t="shared" si="214"/>
        <v/>
      </c>
      <c r="P1927" s="91" t="str">
        <f t="shared" si="215"/>
        <v/>
      </c>
      <c r="Q1927" s="91" t="str">
        <f t="shared" si="216"/>
        <v/>
      </c>
      <c r="R1927" s="7" t="str">
        <f t="shared" si="217"/>
        <v/>
      </c>
    </row>
    <row r="1928" spans="3:18" ht="18.75" x14ac:dyDescent="0.25">
      <c r="C1928" s="22"/>
      <c r="I1928" s="125">
        <f t="shared" si="211"/>
        <v>0</v>
      </c>
      <c r="L1928" s="113">
        <f t="shared" si="212"/>
        <v>0</v>
      </c>
      <c r="N1928" s="5" t="str">
        <f t="shared" si="213"/>
        <v/>
      </c>
      <c r="O1928" s="91" t="str">
        <f t="shared" si="214"/>
        <v/>
      </c>
      <c r="P1928" s="91" t="str">
        <f t="shared" si="215"/>
        <v/>
      </c>
      <c r="Q1928" s="91" t="str">
        <f t="shared" si="216"/>
        <v/>
      </c>
      <c r="R1928" s="7" t="str">
        <f t="shared" si="217"/>
        <v/>
      </c>
    </row>
    <row r="1929" spans="3:18" ht="18.75" x14ac:dyDescent="0.25">
      <c r="C1929" s="22"/>
      <c r="I1929" s="125">
        <f t="shared" si="211"/>
        <v>0</v>
      </c>
      <c r="L1929" s="113">
        <f t="shared" si="212"/>
        <v>0</v>
      </c>
      <c r="N1929" s="5" t="str">
        <f t="shared" si="213"/>
        <v/>
      </c>
      <c r="O1929" s="91" t="str">
        <f t="shared" si="214"/>
        <v/>
      </c>
      <c r="P1929" s="91" t="str">
        <f t="shared" si="215"/>
        <v/>
      </c>
      <c r="Q1929" s="91" t="str">
        <f t="shared" si="216"/>
        <v/>
      </c>
      <c r="R1929" s="7" t="str">
        <f t="shared" si="217"/>
        <v/>
      </c>
    </row>
    <row r="1930" spans="3:18" ht="18.75" x14ac:dyDescent="0.25">
      <c r="C1930" s="22"/>
      <c r="I1930" s="125">
        <f t="shared" si="211"/>
        <v>0</v>
      </c>
      <c r="L1930" s="113">
        <f t="shared" si="212"/>
        <v>0</v>
      </c>
      <c r="N1930" s="5" t="str">
        <f t="shared" si="213"/>
        <v/>
      </c>
      <c r="O1930" s="91" t="str">
        <f t="shared" si="214"/>
        <v/>
      </c>
      <c r="P1930" s="91" t="str">
        <f t="shared" si="215"/>
        <v/>
      </c>
      <c r="Q1930" s="91" t="str">
        <f t="shared" si="216"/>
        <v/>
      </c>
      <c r="R1930" s="7" t="str">
        <f t="shared" si="217"/>
        <v/>
      </c>
    </row>
    <row r="1931" spans="3:18" ht="18.75" x14ac:dyDescent="0.25">
      <c r="C1931" s="22"/>
      <c r="I1931" s="125">
        <f t="shared" si="211"/>
        <v>0</v>
      </c>
      <c r="L1931" s="113">
        <f t="shared" si="212"/>
        <v>0</v>
      </c>
      <c r="N1931" s="5" t="str">
        <f t="shared" si="213"/>
        <v/>
      </c>
      <c r="O1931" s="91" t="str">
        <f t="shared" si="214"/>
        <v/>
      </c>
      <c r="P1931" s="91" t="str">
        <f t="shared" si="215"/>
        <v/>
      </c>
      <c r="Q1931" s="91" t="str">
        <f t="shared" si="216"/>
        <v/>
      </c>
      <c r="R1931" s="7" t="str">
        <f t="shared" si="217"/>
        <v/>
      </c>
    </row>
    <row r="1932" spans="3:18" ht="18.75" x14ac:dyDescent="0.25">
      <c r="C1932" s="22"/>
      <c r="I1932" s="125">
        <f t="shared" si="211"/>
        <v>0</v>
      </c>
      <c r="L1932" s="113">
        <f t="shared" si="212"/>
        <v>0</v>
      </c>
      <c r="N1932" s="5" t="str">
        <f t="shared" si="213"/>
        <v/>
      </c>
      <c r="O1932" s="91" t="str">
        <f t="shared" si="214"/>
        <v/>
      </c>
      <c r="P1932" s="91" t="str">
        <f t="shared" si="215"/>
        <v/>
      </c>
      <c r="Q1932" s="91" t="str">
        <f t="shared" si="216"/>
        <v/>
      </c>
      <c r="R1932" s="7" t="str">
        <f t="shared" si="217"/>
        <v/>
      </c>
    </row>
    <row r="1933" spans="3:18" ht="18.75" x14ac:dyDescent="0.25">
      <c r="C1933" s="22"/>
      <c r="I1933" s="125">
        <f t="shared" si="211"/>
        <v>0</v>
      </c>
      <c r="L1933" s="113">
        <f t="shared" si="212"/>
        <v>0</v>
      </c>
      <c r="N1933" s="5" t="str">
        <f t="shared" si="213"/>
        <v/>
      </c>
      <c r="O1933" s="91" t="str">
        <f t="shared" si="214"/>
        <v/>
      </c>
      <c r="P1933" s="91" t="str">
        <f t="shared" si="215"/>
        <v/>
      </c>
      <c r="Q1933" s="91" t="str">
        <f t="shared" si="216"/>
        <v/>
      </c>
      <c r="R1933" s="7" t="str">
        <f t="shared" si="217"/>
        <v/>
      </c>
    </row>
    <row r="1934" spans="3:18" ht="18.75" x14ac:dyDescent="0.25">
      <c r="C1934" s="22"/>
      <c r="I1934" s="125">
        <f t="shared" si="211"/>
        <v>0</v>
      </c>
      <c r="L1934" s="113">
        <f t="shared" si="212"/>
        <v>0</v>
      </c>
      <c r="N1934" s="5" t="str">
        <f t="shared" si="213"/>
        <v/>
      </c>
      <c r="O1934" s="91" t="str">
        <f t="shared" si="214"/>
        <v/>
      </c>
      <c r="P1934" s="91" t="str">
        <f t="shared" si="215"/>
        <v/>
      </c>
      <c r="Q1934" s="91" t="str">
        <f t="shared" si="216"/>
        <v/>
      </c>
      <c r="R1934" s="7" t="str">
        <f t="shared" si="217"/>
        <v/>
      </c>
    </row>
    <row r="1935" spans="3:18" ht="18.75" x14ac:dyDescent="0.25">
      <c r="C1935" s="22"/>
      <c r="I1935" s="125">
        <f t="shared" si="211"/>
        <v>0</v>
      </c>
      <c r="L1935" s="113">
        <f t="shared" si="212"/>
        <v>0</v>
      </c>
      <c r="N1935" s="5" t="str">
        <f t="shared" si="213"/>
        <v/>
      </c>
      <c r="O1935" s="91" t="str">
        <f t="shared" si="214"/>
        <v/>
      </c>
      <c r="P1935" s="91" t="str">
        <f t="shared" si="215"/>
        <v/>
      </c>
      <c r="Q1935" s="91" t="str">
        <f t="shared" si="216"/>
        <v/>
      </c>
      <c r="R1935" s="7" t="str">
        <f t="shared" si="217"/>
        <v/>
      </c>
    </row>
    <row r="1936" spans="3:18" ht="18.75" x14ac:dyDescent="0.25">
      <c r="C1936" s="22"/>
      <c r="I1936" s="125">
        <f t="shared" si="211"/>
        <v>0</v>
      </c>
      <c r="L1936" s="113">
        <f t="shared" si="212"/>
        <v>0</v>
      </c>
      <c r="N1936" s="5" t="str">
        <f t="shared" si="213"/>
        <v/>
      </c>
      <c r="O1936" s="91" t="str">
        <f t="shared" si="214"/>
        <v/>
      </c>
      <c r="P1936" s="91" t="str">
        <f t="shared" si="215"/>
        <v/>
      </c>
      <c r="Q1936" s="91" t="str">
        <f t="shared" si="216"/>
        <v/>
      </c>
      <c r="R1936" s="7" t="str">
        <f t="shared" si="217"/>
        <v/>
      </c>
    </row>
    <row r="1937" spans="3:18" ht="18.75" x14ac:dyDescent="0.25">
      <c r="C1937" s="22"/>
      <c r="I1937" s="125">
        <f t="shared" si="211"/>
        <v>0</v>
      </c>
      <c r="L1937" s="113">
        <f t="shared" si="212"/>
        <v>0</v>
      </c>
      <c r="N1937" s="5" t="str">
        <f t="shared" si="213"/>
        <v/>
      </c>
      <c r="O1937" s="91" t="str">
        <f t="shared" si="214"/>
        <v/>
      </c>
      <c r="P1937" s="91" t="str">
        <f t="shared" si="215"/>
        <v/>
      </c>
      <c r="Q1937" s="91" t="str">
        <f t="shared" si="216"/>
        <v/>
      </c>
      <c r="R1937" s="7" t="str">
        <f t="shared" si="217"/>
        <v/>
      </c>
    </row>
    <row r="1938" spans="3:18" ht="18.75" x14ac:dyDescent="0.25">
      <c r="C1938" s="22"/>
      <c r="I1938" s="125">
        <f t="shared" si="211"/>
        <v>0</v>
      </c>
      <c r="L1938" s="113">
        <f t="shared" si="212"/>
        <v>0</v>
      </c>
      <c r="N1938" s="5" t="str">
        <f t="shared" si="213"/>
        <v/>
      </c>
      <c r="O1938" s="91" t="str">
        <f t="shared" si="214"/>
        <v/>
      </c>
      <c r="P1938" s="91" t="str">
        <f t="shared" si="215"/>
        <v/>
      </c>
      <c r="Q1938" s="91" t="str">
        <f t="shared" si="216"/>
        <v/>
      </c>
      <c r="R1938" s="7" t="str">
        <f t="shared" si="217"/>
        <v/>
      </c>
    </row>
    <row r="1939" spans="3:18" ht="18.75" x14ac:dyDescent="0.25">
      <c r="C1939" s="22"/>
      <c r="I1939" s="125">
        <f t="shared" si="211"/>
        <v>0</v>
      </c>
      <c r="L1939" s="113">
        <f t="shared" si="212"/>
        <v>0</v>
      </c>
      <c r="N1939" s="5" t="str">
        <f t="shared" si="213"/>
        <v/>
      </c>
      <c r="O1939" s="91" t="str">
        <f t="shared" si="214"/>
        <v/>
      </c>
      <c r="P1939" s="91" t="str">
        <f t="shared" si="215"/>
        <v/>
      </c>
      <c r="Q1939" s="91" t="str">
        <f t="shared" si="216"/>
        <v/>
      </c>
      <c r="R1939" s="7" t="str">
        <f t="shared" si="217"/>
        <v/>
      </c>
    </row>
    <row r="1940" spans="3:18" ht="18.75" x14ac:dyDescent="0.25">
      <c r="C1940" s="22"/>
      <c r="I1940" s="125">
        <f t="shared" si="211"/>
        <v>0</v>
      </c>
      <c r="L1940" s="113">
        <f t="shared" si="212"/>
        <v>0</v>
      </c>
      <c r="N1940" s="5" t="str">
        <f t="shared" si="213"/>
        <v/>
      </c>
      <c r="O1940" s="91" t="str">
        <f t="shared" si="214"/>
        <v/>
      </c>
      <c r="P1940" s="91" t="str">
        <f t="shared" si="215"/>
        <v/>
      </c>
      <c r="Q1940" s="91" t="str">
        <f t="shared" si="216"/>
        <v/>
      </c>
      <c r="R1940" s="7" t="str">
        <f t="shared" si="217"/>
        <v/>
      </c>
    </row>
    <row r="1941" spans="3:18" ht="18.75" x14ac:dyDescent="0.25">
      <c r="C1941" s="22"/>
      <c r="I1941" s="125">
        <f t="shared" si="211"/>
        <v>0</v>
      </c>
      <c r="L1941" s="113">
        <f t="shared" si="212"/>
        <v>0</v>
      </c>
      <c r="N1941" s="5" t="str">
        <f t="shared" si="213"/>
        <v/>
      </c>
      <c r="O1941" s="91" t="str">
        <f t="shared" si="214"/>
        <v/>
      </c>
      <c r="P1941" s="91" t="str">
        <f t="shared" si="215"/>
        <v/>
      </c>
      <c r="Q1941" s="91" t="str">
        <f t="shared" si="216"/>
        <v/>
      </c>
      <c r="R1941" s="7" t="str">
        <f t="shared" si="217"/>
        <v/>
      </c>
    </row>
    <row r="1942" spans="3:18" ht="18.75" x14ac:dyDescent="0.25">
      <c r="C1942" s="22"/>
      <c r="I1942" s="125">
        <f t="shared" si="211"/>
        <v>0</v>
      </c>
      <c r="L1942" s="113">
        <f t="shared" si="212"/>
        <v>0</v>
      </c>
      <c r="N1942" s="5" t="str">
        <f t="shared" si="213"/>
        <v/>
      </c>
      <c r="O1942" s="91" t="str">
        <f t="shared" si="214"/>
        <v/>
      </c>
      <c r="P1942" s="91" t="str">
        <f t="shared" si="215"/>
        <v/>
      </c>
      <c r="Q1942" s="91" t="str">
        <f t="shared" si="216"/>
        <v/>
      </c>
      <c r="R1942" s="7" t="str">
        <f t="shared" si="217"/>
        <v/>
      </c>
    </row>
    <row r="1943" spans="3:18" ht="18.75" x14ac:dyDescent="0.25">
      <c r="C1943" s="22"/>
      <c r="I1943" s="125">
        <f t="shared" si="211"/>
        <v>0</v>
      </c>
      <c r="L1943" s="113">
        <f t="shared" si="212"/>
        <v>0</v>
      </c>
      <c r="N1943" s="5" t="str">
        <f t="shared" si="213"/>
        <v/>
      </c>
      <c r="O1943" s="91" t="str">
        <f t="shared" si="214"/>
        <v/>
      </c>
      <c r="P1943" s="91" t="str">
        <f t="shared" si="215"/>
        <v/>
      </c>
      <c r="Q1943" s="91" t="str">
        <f t="shared" si="216"/>
        <v/>
      </c>
      <c r="R1943" s="7" t="str">
        <f t="shared" si="217"/>
        <v/>
      </c>
    </row>
    <row r="1944" spans="3:18" ht="18.75" x14ac:dyDescent="0.25">
      <c r="C1944" s="22"/>
      <c r="I1944" s="125">
        <f t="shared" si="211"/>
        <v>0</v>
      </c>
      <c r="L1944" s="113">
        <f t="shared" si="212"/>
        <v>0</v>
      </c>
      <c r="N1944" s="5" t="str">
        <f t="shared" si="213"/>
        <v/>
      </c>
      <c r="O1944" s="91" t="str">
        <f t="shared" si="214"/>
        <v/>
      </c>
      <c r="P1944" s="91" t="str">
        <f t="shared" si="215"/>
        <v/>
      </c>
      <c r="Q1944" s="91" t="str">
        <f t="shared" si="216"/>
        <v/>
      </c>
      <c r="R1944" s="7" t="str">
        <f t="shared" si="217"/>
        <v/>
      </c>
    </row>
    <row r="1945" spans="3:18" ht="18.75" x14ac:dyDescent="0.25">
      <c r="C1945" s="22"/>
      <c r="I1945" s="125">
        <f t="shared" si="211"/>
        <v>0</v>
      </c>
      <c r="L1945" s="113">
        <f t="shared" si="212"/>
        <v>0</v>
      </c>
      <c r="N1945" s="5" t="str">
        <f t="shared" si="213"/>
        <v/>
      </c>
      <c r="O1945" s="91" t="str">
        <f t="shared" si="214"/>
        <v/>
      </c>
      <c r="P1945" s="91" t="str">
        <f t="shared" si="215"/>
        <v/>
      </c>
      <c r="Q1945" s="91" t="str">
        <f t="shared" si="216"/>
        <v/>
      </c>
      <c r="R1945" s="7" t="str">
        <f t="shared" si="217"/>
        <v/>
      </c>
    </row>
    <row r="1946" spans="3:18" ht="18.75" x14ac:dyDescent="0.25">
      <c r="C1946" s="22"/>
      <c r="I1946" s="125">
        <f t="shared" si="211"/>
        <v>0</v>
      </c>
      <c r="L1946" s="113">
        <f t="shared" si="212"/>
        <v>0</v>
      </c>
      <c r="N1946" s="5" t="str">
        <f t="shared" si="213"/>
        <v/>
      </c>
      <c r="O1946" s="91" t="str">
        <f t="shared" si="214"/>
        <v/>
      </c>
      <c r="P1946" s="91" t="str">
        <f t="shared" si="215"/>
        <v/>
      </c>
      <c r="Q1946" s="91" t="str">
        <f t="shared" si="216"/>
        <v/>
      </c>
      <c r="R1946" s="7" t="str">
        <f t="shared" si="217"/>
        <v/>
      </c>
    </row>
    <row r="1947" spans="3:18" ht="18.75" x14ac:dyDescent="0.25">
      <c r="C1947" s="22"/>
      <c r="I1947" s="125">
        <f t="shared" si="211"/>
        <v>0</v>
      </c>
      <c r="L1947" s="113">
        <f t="shared" si="212"/>
        <v>0</v>
      </c>
      <c r="N1947" s="5" t="str">
        <f t="shared" si="213"/>
        <v/>
      </c>
      <c r="O1947" s="91" t="str">
        <f t="shared" si="214"/>
        <v/>
      </c>
      <c r="P1947" s="91" t="str">
        <f t="shared" si="215"/>
        <v/>
      </c>
      <c r="Q1947" s="91" t="str">
        <f t="shared" si="216"/>
        <v/>
      </c>
      <c r="R1947" s="7" t="str">
        <f t="shared" si="217"/>
        <v/>
      </c>
    </row>
    <row r="1948" spans="3:18" ht="18.75" x14ac:dyDescent="0.25">
      <c r="C1948" s="22"/>
      <c r="I1948" s="125">
        <f t="shared" si="211"/>
        <v>0</v>
      </c>
      <c r="L1948" s="113">
        <f t="shared" si="212"/>
        <v>0</v>
      </c>
      <c r="N1948" s="5" t="str">
        <f t="shared" si="213"/>
        <v/>
      </c>
      <c r="O1948" s="91" t="str">
        <f t="shared" si="214"/>
        <v/>
      </c>
      <c r="P1948" s="91" t="str">
        <f t="shared" si="215"/>
        <v/>
      </c>
      <c r="Q1948" s="91" t="str">
        <f t="shared" si="216"/>
        <v/>
      </c>
      <c r="R1948" s="7" t="str">
        <f t="shared" si="217"/>
        <v/>
      </c>
    </row>
    <row r="1949" spans="3:18" ht="18.75" x14ac:dyDescent="0.25">
      <c r="C1949" s="22"/>
      <c r="I1949" s="125">
        <f t="shared" si="211"/>
        <v>0</v>
      </c>
      <c r="L1949" s="113">
        <f t="shared" si="212"/>
        <v>0</v>
      </c>
      <c r="N1949" s="5" t="str">
        <f t="shared" si="213"/>
        <v/>
      </c>
      <c r="O1949" s="91" t="str">
        <f t="shared" si="214"/>
        <v/>
      </c>
      <c r="P1949" s="91" t="str">
        <f t="shared" si="215"/>
        <v/>
      </c>
      <c r="Q1949" s="91" t="str">
        <f t="shared" si="216"/>
        <v/>
      </c>
      <c r="R1949" s="7" t="str">
        <f t="shared" si="217"/>
        <v/>
      </c>
    </row>
    <row r="1950" spans="3:18" ht="18.75" x14ac:dyDescent="0.25">
      <c r="C1950" s="22"/>
      <c r="I1950" s="125">
        <f t="shared" si="211"/>
        <v>0</v>
      </c>
      <c r="L1950" s="113">
        <f t="shared" si="212"/>
        <v>0</v>
      </c>
      <c r="N1950" s="5" t="str">
        <f t="shared" si="213"/>
        <v/>
      </c>
      <c r="O1950" s="91" t="str">
        <f t="shared" si="214"/>
        <v/>
      </c>
      <c r="P1950" s="91" t="str">
        <f t="shared" si="215"/>
        <v/>
      </c>
      <c r="Q1950" s="91" t="str">
        <f t="shared" si="216"/>
        <v/>
      </c>
      <c r="R1950" s="7" t="str">
        <f t="shared" si="217"/>
        <v/>
      </c>
    </row>
    <row r="1951" spans="3:18" ht="18.75" x14ac:dyDescent="0.25">
      <c r="C1951" s="22"/>
      <c r="I1951" s="125">
        <f t="shared" si="211"/>
        <v>0</v>
      </c>
      <c r="L1951" s="113">
        <f t="shared" si="212"/>
        <v>0</v>
      </c>
      <c r="N1951" s="5" t="str">
        <f t="shared" si="213"/>
        <v/>
      </c>
      <c r="O1951" s="91" t="str">
        <f t="shared" si="214"/>
        <v/>
      </c>
      <c r="P1951" s="91" t="str">
        <f t="shared" si="215"/>
        <v/>
      </c>
      <c r="Q1951" s="91" t="str">
        <f t="shared" si="216"/>
        <v/>
      </c>
      <c r="R1951" s="7" t="str">
        <f t="shared" si="217"/>
        <v/>
      </c>
    </row>
    <row r="1952" spans="3:18" ht="18.75" x14ac:dyDescent="0.25">
      <c r="C1952" s="22"/>
      <c r="I1952" s="125">
        <f t="shared" si="211"/>
        <v>0</v>
      </c>
      <c r="L1952" s="113">
        <f t="shared" si="212"/>
        <v>0</v>
      </c>
      <c r="N1952" s="5" t="str">
        <f t="shared" si="213"/>
        <v/>
      </c>
      <c r="O1952" s="91" t="str">
        <f t="shared" si="214"/>
        <v/>
      </c>
      <c r="P1952" s="91" t="str">
        <f t="shared" si="215"/>
        <v/>
      </c>
      <c r="Q1952" s="91" t="str">
        <f t="shared" si="216"/>
        <v/>
      </c>
      <c r="R1952" s="7" t="str">
        <f t="shared" si="217"/>
        <v/>
      </c>
    </row>
    <row r="1953" spans="3:18" ht="18.75" x14ac:dyDescent="0.25">
      <c r="C1953" s="22"/>
      <c r="I1953" s="125">
        <f t="shared" si="211"/>
        <v>0</v>
      </c>
      <c r="L1953" s="113">
        <f t="shared" si="212"/>
        <v>0</v>
      </c>
      <c r="N1953" s="5" t="str">
        <f t="shared" si="213"/>
        <v/>
      </c>
      <c r="O1953" s="91" t="str">
        <f t="shared" si="214"/>
        <v/>
      </c>
      <c r="P1953" s="91" t="str">
        <f t="shared" si="215"/>
        <v/>
      </c>
      <c r="Q1953" s="91" t="str">
        <f t="shared" si="216"/>
        <v/>
      </c>
      <c r="R1953" s="7" t="str">
        <f t="shared" si="217"/>
        <v/>
      </c>
    </row>
    <row r="1954" spans="3:18" ht="18.75" x14ac:dyDescent="0.25">
      <c r="C1954" s="22"/>
      <c r="I1954" s="125">
        <f t="shared" si="211"/>
        <v>0</v>
      </c>
      <c r="L1954" s="113">
        <f t="shared" si="212"/>
        <v>0</v>
      </c>
      <c r="N1954" s="5" t="str">
        <f t="shared" si="213"/>
        <v/>
      </c>
      <c r="O1954" s="91" t="str">
        <f t="shared" si="214"/>
        <v/>
      </c>
      <c r="P1954" s="91" t="str">
        <f t="shared" si="215"/>
        <v/>
      </c>
      <c r="Q1954" s="91" t="str">
        <f t="shared" si="216"/>
        <v/>
      </c>
      <c r="R1954" s="7" t="str">
        <f t="shared" si="217"/>
        <v/>
      </c>
    </row>
    <row r="1955" spans="3:18" ht="18.75" x14ac:dyDescent="0.25">
      <c r="C1955" s="22"/>
      <c r="I1955" s="125">
        <f t="shared" si="211"/>
        <v>0</v>
      </c>
      <c r="L1955" s="113">
        <f t="shared" si="212"/>
        <v>0</v>
      </c>
      <c r="N1955" s="5" t="str">
        <f t="shared" si="213"/>
        <v/>
      </c>
      <c r="O1955" s="91" t="str">
        <f t="shared" si="214"/>
        <v/>
      </c>
      <c r="P1955" s="91" t="str">
        <f t="shared" si="215"/>
        <v/>
      </c>
      <c r="Q1955" s="91" t="str">
        <f t="shared" si="216"/>
        <v/>
      </c>
      <c r="R1955" s="7" t="str">
        <f t="shared" si="217"/>
        <v/>
      </c>
    </row>
    <row r="1956" spans="3:18" ht="18.75" x14ac:dyDescent="0.25">
      <c r="C1956" s="22"/>
      <c r="I1956" s="125">
        <f t="shared" si="211"/>
        <v>0</v>
      </c>
      <c r="L1956" s="113">
        <f t="shared" si="212"/>
        <v>0</v>
      </c>
      <c r="N1956" s="5" t="str">
        <f t="shared" si="213"/>
        <v/>
      </c>
      <c r="O1956" s="91" t="str">
        <f t="shared" si="214"/>
        <v/>
      </c>
      <c r="P1956" s="91" t="str">
        <f t="shared" si="215"/>
        <v/>
      </c>
      <c r="Q1956" s="91" t="str">
        <f t="shared" si="216"/>
        <v/>
      </c>
      <c r="R1956" s="7" t="str">
        <f t="shared" si="217"/>
        <v/>
      </c>
    </row>
    <row r="1957" spans="3:18" ht="18.75" x14ac:dyDescent="0.25">
      <c r="C1957" s="22"/>
      <c r="I1957" s="125">
        <f t="shared" si="211"/>
        <v>0</v>
      </c>
      <c r="L1957" s="113">
        <f t="shared" si="212"/>
        <v>0</v>
      </c>
      <c r="N1957" s="5" t="str">
        <f t="shared" si="213"/>
        <v/>
      </c>
      <c r="O1957" s="91" t="str">
        <f t="shared" si="214"/>
        <v/>
      </c>
      <c r="P1957" s="91" t="str">
        <f t="shared" si="215"/>
        <v/>
      </c>
      <c r="Q1957" s="91" t="str">
        <f t="shared" si="216"/>
        <v/>
      </c>
      <c r="R1957" s="7" t="str">
        <f t="shared" si="217"/>
        <v/>
      </c>
    </row>
    <row r="1958" spans="3:18" ht="18.75" x14ac:dyDescent="0.25">
      <c r="C1958" s="22"/>
      <c r="I1958" s="125">
        <f t="shared" si="211"/>
        <v>0</v>
      </c>
      <c r="L1958" s="113">
        <f t="shared" si="212"/>
        <v>0</v>
      </c>
      <c r="N1958" s="5" t="str">
        <f t="shared" si="213"/>
        <v/>
      </c>
      <c r="O1958" s="91" t="str">
        <f t="shared" si="214"/>
        <v/>
      </c>
      <c r="P1958" s="91" t="str">
        <f t="shared" si="215"/>
        <v/>
      </c>
      <c r="Q1958" s="91" t="str">
        <f t="shared" si="216"/>
        <v/>
      </c>
      <c r="R1958" s="7" t="str">
        <f t="shared" si="217"/>
        <v/>
      </c>
    </row>
    <row r="1959" spans="3:18" ht="18.75" x14ac:dyDescent="0.25">
      <c r="C1959" s="22"/>
      <c r="I1959" s="125">
        <f t="shared" si="211"/>
        <v>0</v>
      </c>
      <c r="L1959" s="113">
        <f t="shared" si="212"/>
        <v>0</v>
      </c>
      <c r="N1959" s="5" t="str">
        <f t="shared" si="213"/>
        <v/>
      </c>
      <c r="O1959" s="91" t="str">
        <f t="shared" si="214"/>
        <v/>
      </c>
      <c r="P1959" s="91" t="str">
        <f t="shared" si="215"/>
        <v/>
      </c>
      <c r="Q1959" s="91" t="str">
        <f t="shared" si="216"/>
        <v/>
      </c>
      <c r="R1959" s="7" t="str">
        <f t="shared" si="217"/>
        <v/>
      </c>
    </row>
    <row r="1960" spans="3:18" ht="18.75" x14ac:dyDescent="0.25">
      <c r="C1960" s="22"/>
      <c r="I1960" s="125">
        <f t="shared" ref="I1960:I2023" si="218">IFERROR((G1960*F1960)-H1960,"")</f>
        <v>0</v>
      </c>
      <c r="L1960" s="113">
        <f t="shared" si="212"/>
        <v>0</v>
      </c>
      <c r="N1960" s="5" t="str">
        <f t="shared" si="213"/>
        <v/>
      </c>
      <c r="O1960" s="91" t="str">
        <f t="shared" si="214"/>
        <v/>
      </c>
      <c r="P1960" s="91" t="str">
        <f t="shared" si="215"/>
        <v/>
      </c>
      <c r="Q1960" s="91" t="str">
        <f t="shared" si="216"/>
        <v/>
      </c>
      <c r="R1960" s="7" t="str">
        <f t="shared" si="217"/>
        <v/>
      </c>
    </row>
    <row r="1961" spans="3:18" ht="18.75" x14ac:dyDescent="0.25">
      <c r="C1961" s="22"/>
      <c r="I1961" s="125">
        <f t="shared" si="218"/>
        <v>0</v>
      </c>
      <c r="L1961" s="113">
        <f t="shared" ref="L1961:L2024" si="219">J1961-K1961-H1961</f>
        <v>0</v>
      </c>
      <c r="N1961" s="5" t="str">
        <f t="shared" si="213"/>
        <v/>
      </c>
      <c r="O1961" s="91" t="str">
        <f t="shared" si="214"/>
        <v/>
      </c>
      <c r="P1961" s="91" t="str">
        <f t="shared" si="215"/>
        <v/>
      </c>
      <c r="Q1961" s="91" t="str">
        <f t="shared" si="216"/>
        <v/>
      </c>
      <c r="R1961" s="7" t="str">
        <f t="shared" si="217"/>
        <v/>
      </c>
    </row>
    <row r="1962" spans="3:18" ht="18.75" x14ac:dyDescent="0.25">
      <c r="C1962" s="22"/>
      <c r="I1962" s="125">
        <f t="shared" si="218"/>
        <v>0</v>
      </c>
      <c r="L1962" s="113">
        <f t="shared" si="219"/>
        <v>0</v>
      </c>
      <c r="N1962" s="5" t="str">
        <f t="shared" si="213"/>
        <v/>
      </c>
      <c r="O1962" s="91" t="str">
        <f t="shared" si="214"/>
        <v/>
      </c>
      <c r="P1962" s="91" t="str">
        <f t="shared" si="215"/>
        <v/>
      </c>
      <c r="Q1962" s="91" t="str">
        <f t="shared" si="216"/>
        <v/>
      </c>
      <c r="R1962" s="7" t="str">
        <f t="shared" si="217"/>
        <v/>
      </c>
    </row>
    <row r="1963" spans="3:18" ht="18.75" x14ac:dyDescent="0.25">
      <c r="C1963" s="22"/>
      <c r="I1963" s="125">
        <f t="shared" si="218"/>
        <v>0</v>
      </c>
      <c r="L1963" s="113">
        <f t="shared" si="219"/>
        <v>0</v>
      </c>
      <c r="N1963" s="5" t="str">
        <f t="shared" si="213"/>
        <v/>
      </c>
      <c r="O1963" s="91" t="str">
        <f t="shared" si="214"/>
        <v/>
      </c>
      <c r="P1963" s="91" t="str">
        <f t="shared" si="215"/>
        <v/>
      </c>
      <c r="Q1963" s="91" t="str">
        <f t="shared" si="216"/>
        <v/>
      </c>
      <c r="R1963" s="7" t="str">
        <f t="shared" si="217"/>
        <v/>
      </c>
    </row>
    <row r="1964" spans="3:18" ht="18.75" x14ac:dyDescent="0.25">
      <c r="C1964" s="22"/>
      <c r="I1964" s="125">
        <f t="shared" si="218"/>
        <v>0</v>
      </c>
      <c r="L1964" s="113">
        <f t="shared" si="219"/>
        <v>0</v>
      </c>
      <c r="N1964" s="5" t="str">
        <f t="shared" si="213"/>
        <v/>
      </c>
      <c r="O1964" s="91" t="str">
        <f t="shared" si="214"/>
        <v/>
      </c>
      <c r="P1964" s="91" t="str">
        <f t="shared" si="215"/>
        <v/>
      </c>
      <c r="Q1964" s="91" t="str">
        <f t="shared" si="216"/>
        <v/>
      </c>
      <c r="R1964" s="7" t="str">
        <f t="shared" si="217"/>
        <v/>
      </c>
    </row>
    <row r="1965" spans="3:18" ht="18.75" x14ac:dyDescent="0.25">
      <c r="C1965" s="22"/>
      <c r="I1965" s="125">
        <f t="shared" si="218"/>
        <v>0</v>
      </c>
      <c r="L1965" s="113">
        <f t="shared" si="219"/>
        <v>0</v>
      </c>
      <c r="N1965" s="5" t="str">
        <f t="shared" si="213"/>
        <v/>
      </c>
      <c r="O1965" s="91" t="str">
        <f t="shared" si="214"/>
        <v/>
      </c>
      <c r="P1965" s="91" t="str">
        <f t="shared" si="215"/>
        <v/>
      </c>
      <c r="Q1965" s="91" t="str">
        <f t="shared" si="216"/>
        <v/>
      </c>
      <c r="R1965" s="7" t="str">
        <f t="shared" si="217"/>
        <v/>
      </c>
    </row>
    <row r="1966" spans="3:18" ht="18.75" x14ac:dyDescent="0.25">
      <c r="C1966" s="22"/>
      <c r="I1966" s="125">
        <f t="shared" si="218"/>
        <v>0</v>
      </c>
      <c r="L1966" s="113">
        <f t="shared" si="219"/>
        <v>0</v>
      </c>
      <c r="N1966" s="5" t="str">
        <f t="shared" si="213"/>
        <v/>
      </c>
      <c r="O1966" s="91" t="str">
        <f t="shared" si="214"/>
        <v/>
      </c>
      <c r="P1966" s="91" t="str">
        <f t="shared" si="215"/>
        <v/>
      </c>
      <c r="Q1966" s="91" t="str">
        <f t="shared" si="216"/>
        <v/>
      </c>
      <c r="R1966" s="7" t="str">
        <f t="shared" si="217"/>
        <v/>
      </c>
    </row>
    <row r="1967" spans="3:18" ht="18.75" x14ac:dyDescent="0.25">
      <c r="C1967" s="22"/>
      <c r="I1967" s="125">
        <f t="shared" si="218"/>
        <v>0</v>
      </c>
      <c r="L1967" s="113">
        <f t="shared" si="219"/>
        <v>0</v>
      </c>
      <c r="N1967" s="5" t="str">
        <f t="shared" si="213"/>
        <v/>
      </c>
      <c r="O1967" s="91" t="str">
        <f t="shared" si="214"/>
        <v/>
      </c>
      <c r="P1967" s="91" t="str">
        <f t="shared" si="215"/>
        <v/>
      </c>
      <c r="Q1967" s="91" t="str">
        <f t="shared" si="216"/>
        <v/>
      </c>
      <c r="R1967" s="7" t="str">
        <f t="shared" si="217"/>
        <v/>
      </c>
    </row>
    <row r="1968" spans="3:18" ht="18.75" x14ac:dyDescent="0.25">
      <c r="C1968" s="22"/>
      <c r="I1968" s="125">
        <f t="shared" si="218"/>
        <v>0</v>
      </c>
      <c r="L1968" s="113">
        <f t="shared" si="219"/>
        <v>0</v>
      </c>
      <c r="N1968" s="5" t="str">
        <f t="shared" si="213"/>
        <v/>
      </c>
      <c r="O1968" s="91" t="str">
        <f t="shared" si="214"/>
        <v/>
      </c>
      <c r="P1968" s="91" t="str">
        <f t="shared" si="215"/>
        <v/>
      </c>
      <c r="Q1968" s="91" t="str">
        <f t="shared" si="216"/>
        <v/>
      </c>
      <c r="R1968" s="7" t="str">
        <f t="shared" si="217"/>
        <v/>
      </c>
    </row>
    <row r="1969" spans="3:18" ht="18.75" x14ac:dyDescent="0.25">
      <c r="C1969" s="22"/>
      <c r="I1969" s="125">
        <f t="shared" si="218"/>
        <v>0</v>
      </c>
      <c r="L1969" s="113">
        <f t="shared" si="219"/>
        <v>0</v>
      </c>
      <c r="N1969" s="5" t="str">
        <f t="shared" si="213"/>
        <v/>
      </c>
      <c r="O1969" s="91" t="str">
        <f t="shared" si="214"/>
        <v/>
      </c>
      <c r="P1969" s="91" t="str">
        <f t="shared" si="215"/>
        <v/>
      </c>
      <c r="Q1969" s="91" t="str">
        <f t="shared" si="216"/>
        <v/>
      </c>
      <c r="R1969" s="7" t="str">
        <f t="shared" si="217"/>
        <v/>
      </c>
    </row>
    <row r="1970" spans="3:18" ht="18.75" x14ac:dyDescent="0.25">
      <c r="C1970" s="22"/>
      <c r="I1970" s="125">
        <f t="shared" si="218"/>
        <v>0</v>
      </c>
      <c r="L1970" s="113">
        <f t="shared" si="219"/>
        <v>0</v>
      </c>
      <c r="N1970" s="5" t="str">
        <f t="shared" si="213"/>
        <v/>
      </c>
      <c r="O1970" s="91" t="str">
        <f t="shared" si="214"/>
        <v/>
      </c>
      <c r="P1970" s="91" t="str">
        <f t="shared" si="215"/>
        <v/>
      </c>
      <c r="Q1970" s="91" t="str">
        <f t="shared" si="216"/>
        <v/>
      </c>
      <c r="R1970" s="7" t="str">
        <f t="shared" si="217"/>
        <v/>
      </c>
    </row>
    <row r="1971" spans="3:18" ht="18.75" x14ac:dyDescent="0.25">
      <c r="C1971" s="22"/>
      <c r="I1971" s="125">
        <f t="shared" si="218"/>
        <v>0</v>
      </c>
      <c r="L1971" s="113">
        <f t="shared" si="219"/>
        <v>0</v>
      </c>
      <c r="N1971" s="5" t="str">
        <f t="shared" si="213"/>
        <v/>
      </c>
      <c r="O1971" s="91" t="str">
        <f t="shared" si="214"/>
        <v/>
      </c>
      <c r="P1971" s="91" t="str">
        <f t="shared" si="215"/>
        <v/>
      </c>
      <c r="Q1971" s="91" t="str">
        <f t="shared" si="216"/>
        <v/>
      </c>
      <c r="R1971" s="7" t="str">
        <f t="shared" si="217"/>
        <v/>
      </c>
    </row>
    <row r="1972" spans="3:18" ht="18.75" x14ac:dyDescent="0.25">
      <c r="C1972" s="22"/>
      <c r="I1972" s="125">
        <f t="shared" si="218"/>
        <v>0</v>
      </c>
      <c r="L1972" s="113">
        <f t="shared" si="219"/>
        <v>0</v>
      </c>
      <c r="N1972" s="5" t="str">
        <f t="shared" si="213"/>
        <v/>
      </c>
      <c r="O1972" s="91" t="str">
        <f t="shared" si="214"/>
        <v/>
      </c>
      <c r="P1972" s="91" t="str">
        <f t="shared" si="215"/>
        <v/>
      </c>
      <c r="Q1972" s="91" t="str">
        <f t="shared" si="216"/>
        <v/>
      </c>
      <c r="R1972" s="7" t="str">
        <f t="shared" si="217"/>
        <v/>
      </c>
    </row>
    <row r="1973" spans="3:18" ht="18.75" x14ac:dyDescent="0.25">
      <c r="C1973" s="22"/>
      <c r="I1973" s="125">
        <f t="shared" si="218"/>
        <v>0</v>
      </c>
      <c r="L1973" s="113">
        <f t="shared" si="219"/>
        <v>0</v>
      </c>
      <c r="N1973" s="5" t="str">
        <f t="shared" si="213"/>
        <v/>
      </c>
      <c r="O1973" s="91" t="str">
        <f t="shared" si="214"/>
        <v/>
      </c>
      <c r="P1973" s="91" t="str">
        <f t="shared" si="215"/>
        <v/>
      </c>
      <c r="Q1973" s="91" t="str">
        <f t="shared" si="216"/>
        <v/>
      </c>
      <c r="R1973" s="7" t="str">
        <f t="shared" si="217"/>
        <v/>
      </c>
    </row>
    <row r="1974" spans="3:18" ht="18.75" x14ac:dyDescent="0.25">
      <c r="C1974" s="22"/>
      <c r="I1974" s="125">
        <f t="shared" si="218"/>
        <v>0</v>
      </c>
      <c r="L1974" s="113">
        <f t="shared" si="219"/>
        <v>0</v>
      </c>
      <c r="N1974" s="5" t="str">
        <f t="shared" si="213"/>
        <v/>
      </c>
      <c r="O1974" s="91" t="str">
        <f t="shared" si="214"/>
        <v/>
      </c>
      <c r="P1974" s="91" t="str">
        <f t="shared" si="215"/>
        <v/>
      </c>
      <c r="Q1974" s="91" t="str">
        <f t="shared" si="216"/>
        <v/>
      </c>
      <c r="R1974" s="7" t="str">
        <f t="shared" si="217"/>
        <v/>
      </c>
    </row>
    <row r="1975" spans="3:18" ht="18.75" x14ac:dyDescent="0.25">
      <c r="C1975" s="22"/>
      <c r="I1975" s="125">
        <f t="shared" si="218"/>
        <v>0</v>
      </c>
      <c r="L1975" s="113">
        <f t="shared" si="219"/>
        <v>0</v>
      </c>
      <c r="N1975" s="5" t="str">
        <f t="shared" si="213"/>
        <v/>
      </c>
      <c r="O1975" s="91" t="str">
        <f t="shared" si="214"/>
        <v/>
      </c>
      <c r="P1975" s="91" t="str">
        <f t="shared" si="215"/>
        <v/>
      </c>
      <c r="Q1975" s="91" t="str">
        <f t="shared" si="216"/>
        <v/>
      </c>
      <c r="R1975" s="7" t="str">
        <f t="shared" si="217"/>
        <v/>
      </c>
    </row>
    <row r="1976" spans="3:18" ht="18.75" x14ac:dyDescent="0.25">
      <c r="C1976" s="22"/>
      <c r="I1976" s="125">
        <f t="shared" si="218"/>
        <v>0</v>
      </c>
      <c r="L1976" s="113">
        <f t="shared" si="219"/>
        <v>0</v>
      </c>
      <c r="N1976" s="5" t="str">
        <f t="shared" si="213"/>
        <v/>
      </c>
      <c r="O1976" s="91" t="str">
        <f t="shared" si="214"/>
        <v/>
      </c>
      <c r="P1976" s="91" t="str">
        <f t="shared" si="215"/>
        <v/>
      </c>
      <c r="Q1976" s="91" t="str">
        <f t="shared" si="216"/>
        <v/>
      </c>
      <c r="R1976" s="7" t="str">
        <f t="shared" si="217"/>
        <v/>
      </c>
    </row>
    <row r="1977" spans="3:18" ht="18.75" x14ac:dyDescent="0.25">
      <c r="C1977" s="22"/>
      <c r="I1977" s="125">
        <f t="shared" si="218"/>
        <v>0</v>
      </c>
      <c r="L1977" s="113">
        <f t="shared" si="219"/>
        <v>0</v>
      </c>
      <c r="N1977" s="5" t="str">
        <f t="shared" si="213"/>
        <v/>
      </c>
      <c r="O1977" s="91" t="str">
        <f t="shared" si="214"/>
        <v/>
      </c>
      <c r="P1977" s="91" t="str">
        <f t="shared" si="215"/>
        <v/>
      </c>
      <c r="Q1977" s="91" t="str">
        <f t="shared" si="216"/>
        <v/>
      </c>
      <c r="R1977" s="7" t="str">
        <f t="shared" si="217"/>
        <v/>
      </c>
    </row>
    <row r="1978" spans="3:18" ht="18.75" x14ac:dyDescent="0.25">
      <c r="C1978" s="22"/>
      <c r="I1978" s="125">
        <f t="shared" si="218"/>
        <v>0</v>
      </c>
      <c r="L1978" s="113">
        <f t="shared" si="219"/>
        <v>0</v>
      </c>
      <c r="N1978" s="5" t="str">
        <f t="shared" si="213"/>
        <v/>
      </c>
      <c r="O1978" s="91" t="str">
        <f t="shared" si="214"/>
        <v/>
      </c>
      <c r="P1978" s="91" t="str">
        <f t="shared" si="215"/>
        <v/>
      </c>
      <c r="Q1978" s="91" t="str">
        <f t="shared" si="216"/>
        <v/>
      </c>
      <c r="R1978" s="7" t="str">
        <f t="shared" si="217"/>
        <v/>
      </c>
    </row>
    <row r="1979" spans="3:18" ht="18.75" x14ac:dyDescent="0.25">
      <c r="C1979" s="22"/>
      <c r="I1979" s="125">
        <f t="shared" si="218"/>
        <v>0</v>
      </c>
      <c r="L1979" s="113">
        <f t="shared" si="219"/>
        <v>0</v>
      </c>
      <c r="N1979" s="5" t="str">
        <f t="shared" si="213"/>
        <v/>
      </c>
      <c r="O1979" s="91" t="str">
        <f t="shared" si="214"/>
        <v/>
      </c>
      <c r="P1979" s="91" t="str">
        <f t="shared" si="215"/>
        <v/>
      </c>
      <c r="Q1979" s="91" t="str">
        <f t="shared" si="216"/>
        <v/>
      </c>
      <c r="R1979" s="7" t="str">
        <f t="shared" si="217"/>
        <v/>
      </c>
    </row>
    <row r="1980" spans="3:18" ht="18.75" x14ac:dyDescent="0.25">
      <c r="C1980" s="22"/>
      <c r="I1980" s="125">
        <f t="shared" si="218"/>
        <v>0</v>
      </c>
      <c r="L1980" s="113">
        <f t="shared" si="219"/>
        <v>0</v>
      </c>
      <c r="N1980" s="5" t="str">
        <f t="shared" si="213"/>
        <v/>
      </c>
      <c r="O1980" s="91" t="str">
        <f t="shared" si="214"/>
        <v/>
      </c>
      <c r="P1980" s="91" t="str">
        <f t="shared" si="215"/>
        <v/>
      </c>
      <c r="Q1980" s="91" t="str">
        <f t="shared" si="216"/>
        <v/>
      </c>
      <c r="R1980" s="7" t="str">
        <f t="shared" si="217"/>
        <v/>
      </c>
    </row>
    <row r="1981" spans="3:18" ht="18.75" x14ac:dyDescent="0.25">
      <c r="C1981" s="22"/>
      <c r="I1981" s="125">
        <f t="shared" si="218"/>
        <v>0</v>
      </c>
      <c r="L1981" s="113">
        <f t="shared" si="219"/>
        <v>0</v>
      </c>
      <c r="N1981" s="5" t="str">
        <f t="shared" si="213"/>
        <v/>
      </c>
      <c r="O1981" s="91" t="str">
        <f t="shared" si="214"/>
        <v/>
      </c>
      <c r="P1981" s="91" t="str">
        <f t="shared" si="215"/>
        <v/>
      </c>
      <c r="Q1981" s="91" t="str">
        <f t="shared" si="216"/>
        <v/>
      </c>
      <c r="R1981" s="7" t="str">
        <f t="shared" si="217"/>
        <v/>
      </c>
    </row>
    <row r="1982" spans="3:18" ht="18.75" x14ac:dyDescent="0.25">
      <c r="C1982" s="22"/>
      <c r="I1982" s="125">
        <f t="shared" si="218"/>
        <v>0</v>
      </c>
      <c r="L1982" s="113">
        <f t="shared" si="219"/>
        <v>0</v>
      </c>
      <c r="N1982" s="5" t="str">
        <f t="shared" si="213"/>
        <v/>
      </c>
      <c r="O1982" s="91" t="str">
        <f t="shared" si="214"/>
        <v/>
      </c>
      <c r="P1982" s="91" t="str">
        <f t="shared" si="215"/>
        <v/>
      </c>
      <c r="Q1982" s="91" t="str">
        <f t="shared" si="216"/>
        <v/>
      </c>
      <c r="R1982" s="7" t="str">
        <f t="shared" si="217"/>
        <v/>
      </c>
    </row>
    <row r="1983" spans="3:18" ht="18.75" x14ac:dyDescent="0.25">
      <c r="C1983" s="22"/>
      <c r="I1983" s="125">
        <f t="shared" si="218"/>
        <v>0</v>
      </c>
      <c r="L1983" s="113">
        <f t="shared" si="219"/>
        <v>0</v>
      </c>
      <c r="N1983" s="5" t="str">
        <f t="shared" si="213"/>
        <v/>
      </c>
      <c r="O1983" s="91" t="str">
        <f t="shared" si="214"/>
        <v/>
      </c>
      <c r="P1983" s="91" t="str">
        <f t="shared" si="215"/>
        <v/>
      </c>
      <c r="Q1983" s="91" t="str">
        <f t="shared" si="216"/>
        <v/>
      </c>
      <c r="R1983" s="7" t="str">
        <f t="shared" si="217"/>
        <v/>
      </c>
    </row>
    <row r="1984" spans="3:18" ht="18.75" x14ac:dyDescent="0.25">
      <c r="C1984" s="22"/>
      <c r="I1984" s="125">
        <f t="shared" si="218"/>
        <v>0</v>
      </c>
      <c r="L1984" s="113">
        <f t="shared" si="219"/>
        <v>0</v>
      </c>
      <c r="N1984" s="5" t="str">
        <f t="shared" si="213"/>
        <v/>
      </c>
      <c r="O1984" s="91" t="str">
        <f t="shared" si="214"/>
        <v/>
      </c>
      <c r="P1984" s="91" t="str">
        <f t="shared" si="215"/>
        <v/>
      </c>
      <c r="Q1984" s="91" t="str">
        <f t="shared" si="216"/>
        <v/>
      </c>
      <c r="R1984" s="7" t="str">
        <f t="shared" si="217"/>
        <v/>
      </c>
    </row>
    <row r="1985" spans="3:18" ht="18.75" x14ac:dyDescent="0.25">
      <c r="C1985" s="22"/>
      <c r="I1985" s="125">
        <f t="shared" si="218"/>
        <v>0</v>
      </c>
      <c r="L1985" s="113">
        <f t="shared" si="219"/>
        <v>0</v>
      </c>
      <c r="N1985" s="5" t="str">
        <f t="shared" si="213"/>
        <v/>
      </c>
      <c r="O1985" s="91" t="str">
        <f t="shared" si="214"/>
        <v/>
      </c>
      <c r="P1985" s="91" t="str">
        <f t="shared" si="215"/>
        <v/>
      </c>
      <c r="Q1985" s="91" t="str">
        <f t="shared" si="216"/>
        <v/>
      </c>
      <c r="R1985" s="7" t="str">
        <f t="shared" si="217"/>
        <v/>
      </c>
    </row>
    <row r="1986" spans="3:18" ht="18.75" x14ac:dyDescent="0.25">
      <c r="C1986" s="22"/>
      <c r="I1986" s="125">
        <f t="shared" si="218"/>
        <v>0</v>
      </c>
      <c r="L1986" s="113">
        <f t="shared" si="219"/>
        <v>0</v>
      </c>
      <c r="N1986" s="5" t="str">
        <f t="shared" ref="N1986:N2049" si="220">IFERROR(VLOOKUP(M1986,Ctable,2,0),"")</f>
        <v/>
      </c>
      <c r="O1986" s="91" t="str">
        <f t="shared" ref="O1986:O2049" si="221">IFERROR(VLOOKUP(M1986,Ctable,3,0),"")</f>
        <v/>
      </c>
      <c r="P1986" s="91" t="str">
        <f t="shared" ref="P1986:P2049" si="222">IFERROR(VLOOKUP(M1986,Ctable,6,0),"")</f>
        <v/>
      </c>
      <c r="Q1986" s="91" t="str">
        <f t="shared" ref="Q1986:Q2049" si="223">IFERROR(VLOOKUP(M1986,Ctable,7,0),"")</f>
        <v/>
      </c>
      <c r="R1986" s="7" t="str">
        <f t="shared" ref="R1986:R2049" si="224">IFERROR(VLOOKUP(M1986,Ctable,4,0),"")</f>
        <v/>
      </c>
    </row>
    <row r="1987" spans="3:18" ht="18.75" x14ac:dyDescent="0.25">
      <c r="C1987" s="22"/>
      <c r="I1987" s="125">
        <f t="shared" si="218"/>
        <v>0</v>
      </c>
      <c r="L1987" s="113">
        <f t="shared" si="219"/>
        <v>0</v>
      </c>
      <c r="N1987" s="5" t="str">
        <f t="shared" si="220"/>
        <v/>
      </c>
      <c r="O1987" s="91" t="str">
        <f t="shared" si="221"/>
        <v/>
      </c>
      <c r="P1987" s="91" t="str">
        <f t="shared" si="222"/>
        <v/>
      </c>
      <c r="Q1987" s="91" t="str">
        <f t="shared" si="223"/>
        <v/>
      </c>
      <c r="R1987" s="7" t="str">
        <f t="shared" si="224"/>
        <v/>
      </c>
    </row>
    <row r="1988" spans="3:18" ht="18.75" x14ac:dyDescent="0.25">
      <c r="C1988" s="22"/>
      <c r="I1988" s="125">
        <f t="shared" si="218"/>
        <v>0</v>
      </c>
      <c r="L1988" s="113">
        <f t="shared" si="219"/>
        <v>0</v>
      </c>
      <c r="N1988" s="5" t="str">
        <f t="shared" si="220"/>
        <v/>
      </c>
      <c r="O1988" s="91" t="str">
        <f t="shared" si="221"/>
        <v/>
      </c>
      <c r="P1988" s="91" t="str">
        <f t="shared" si="222"/>
        <v/>
      </c>
      <c r="Q1988" s="91" t="str">
        <f t="shared" si="223"/>
        <v/>
      </c>
      <c r="R1988" s="7" t="str">
        <f t="shared" si="224"/>
        <v/>
      </c>
    </row>
    <row r="1989" spans="3:18" ht="18.75" x14ac:dyDescent="0.25">
      <c r="C1989" s="22"/>
      <c r="I1989" s="125">
        <f t="shared" si="218"/>
        <v>0</v>
      </c>
      <c r="L1989" s="113">
        <f t="shared" si="219"/>
        <v>0</v>
      </c>
      <c r="N1989" s="5" t="str">
        <f t="shared" si="220"/>
        <v/>
      </c>
      <c r="O1989" s="91" t="str">
        <f t="shared" si="221"/>
        <v/>
      </c>
      <c r="P1989" s="91" t="str">
        <f t="shared" si="222"/>
        <v/>
      </c>
      <c r="Q1989" s="91" t="str">
        <f t="shared" si="223"/>
        <v/>
      </c>
      <c r="R1989" s="7" t="str">
        <f t="shared" si="224"/>
        <v/>
      </c>
    </row>
    <row r="1990" spans="3:18" ht="18.75" x14ac:dyDescent="0.25">
      <c r="C1990" s="22"/>
      <c r="I1990" s="125">
        <f t="shared" si="218"/>
        <v>0</v>
      </c>
      <c r="L1990" s="113">
        <f t="shared" si="219"/>
        <v>0</v>
      </c>
      <c r="N1990" s="5" t="str">
        <f t="shared" si="220"/>
        <v/>
      </c>
      <c r="O1990" s="91" t="str">
        <f t="shared" si="221"/>
        <v/>
      </c>
      <c r="P1990" s="91" t="str">
        <f t="shared" si="222"/>
        <v/>
      </c>
      <c r="Q1990" s="91" t="str">
        <f t="shared" si="223"/>
        <v/>
      </c>
      <c r="R1990" s="7" t="str">
        <f t="shared" si="224"/>
        <v/>
      </c>
    </row>
    <row r="1991" spans="3:18" ht="18.75" x14ac:dyDescent="0.25">
      <c r="C1991" s="22"/>
      <c r="I1991" s="125">
        <f t="shared" si="218"/>
        <v>0</v>
      </c>
      <c r="L1991" s="113">
        <f t="shared" si="219"/>
        <v>0</v>
      </c>
      <c r="N1991" s="5" t="str">
        <f t="shared" si="220"/>
        <v/>
      </c>
      <c r="O1991" s="91" t="str">
        <f t="shared" si="221"/>
        <v/>
      </c>
      <c r="P1991" s="91" t="str">
        <f t="shared" si="222"/>
        <v/>
      </c>
      <c r="Q1991" s="91" t="str">
        <f t="shared" si="223"/>
        <v/>
      </c>
      <c r="R1991" s="7" t="str">
        <f t="shared" si="224"/>
        <v/>
      </c>
    </row>
    <row r="1992" spans="3:18" ht="18.75" x14ac:dyDescent="0.25">
      <c r="C1992" s="22"/>
      <c r="I1992" s="125">
        <f t="shared" si="218"/>
        <v>0</v>
      </c>
      <c r="L1992" s="113">
        <f t="shared" si="219"/>
        <v>0</v>
      </c>
      <c r="N1992" s="5" t="str">
        <f t="shared" si="220"/>
        <v/>
      </c>
      <c r="O1992" s="91" t="str">
        <f t="shared" si="221"/>
        <v/>
      </c>
      <c r="P1992" s="91" t="str">
        <f t="shared" si="222"/>
        <v/>
      </c>
      <c r="Q1992" s="91" t="str">
        <f t="shared" si="223"/>
        <v/>
      </c>
      <c r="R1992" s="7" t="str">
        <f t="shared" si="224"/>
        <v/>
      </c>
    </row>
    <row r="1993" spans="3:18" ht="18.75" x14ac:dyDescent="0.25">
      <c r="C1993" s="22"/>
      <c r="I1993" s="125">
        <f t="shared" si="218"/>
        <v>0</v>
      </c>
      <c r="L1993" s="113">
        <f t="shared" si="219"/>
        <v>0</v>
      </c>
      <c r="N1993" s="5" t="str">
        <f t="shared" si="220"/>
        <v/>
      </c>
      <c r="O1993" s="91" t="str">
        <f t="shared" si="221"/>
        <v/>
      </c>
      <c r="P1993" s="91" t="str">
        <f t="shared" si="222"/>
        <v/>
      </c>
      <c r="Q1993" s="91" t="str">
        <f t="shared" si="223"/>
        <v/>
      </c>
      <c r="R1993" s="7" t="str">
        <f t="shared" si="224"/>
        <v/>
      </c>
    </row>
    <row r="1994" spans="3:18" ht="18.75" x14ac:dyDescent="0.25">
      <c r="C1994" s="22"/>
      <c r="I1994" s="125">
        <f t="shared" si="218"/>
        <v>0</v>
      </c>
      <c r="L1994" s="113">
        <f t="shared" si="219"/>
        <v>0</v>
      </c>
      <c r="N1994" s="5" t="str">
        <f t="shared" si="220"/>
        <v/>
      </c>
      <c r="O1994" s="91" t="str">
        <f t="shared" si="221"/>
        <v/>
      </c>
      <c r="P1994" s="91" t="str">
        <f t="shared" si="222"/>
        <v/>
      </c>
      <c r="Q1994" s="91" t="str">
        <f t="shared" si="223"/>
        <v/>
      </c>
      <c r="R1994" s="7" t="str">
        <f t="shared" si="224"/>
        <v/>
      </c>
    </row>
    <row r="1995" spans="3:18" ht="18.75" x14ac:dyDescent="0.25">
      <c r="C1995" s="22"/>
      <c r="I1995" s="125">
        <f t="shared" si="218"/>
        <v>0</v>
      </c>
      <c r="L1995" s="113">
        <f t="shared" si="219"/>
        <v>0</v>
      </c>
      <c r="N1995" s="5" t="str">
        <f t="shared" si="220"/>
        <v/>
      </c>
      <c r="O1995" s="91" t="str">
        <f t="shared" si="221"/>
        <v/>
      </c>
      <c r="P1995" s="91" t="str">
        <f t="shared" si="222"/>
        <v/>
      </c>
      <c r="Q1995" s="91" t="str">
        <f t="shared" si="223"/>
        <v/>
      </c>
      <c r="R1995" s="7" t="str">
        <f t="shared" si="224"/>
        <v/>
      </c>
    </row>
    <row r="1996" spans="3:18" ht="18.75" x14ac:dyDescent="0.25">
      <c r="C1996" s="22"/>
      <c r="I1996" s="125">
        <f t="shared" si="218"/>
        <v>0</v>
      </c>
      <c r="L1996" s="113">
        <f t="shared" si="219"/>
        <v>0</v>
      </c>
      <c r="N1996" s="5" t="str">
        <f t="shared" si="220"/>
        <v/>
      </c>
      <c r="O1996" s="91" t="str">
        <f t="shared" si="221"/>
        <v/>
      </c>
      <c r="P1996" s="91" t="str">
        <f t="shared" si="222"/>
        <v/>
      </c>
      <c r="Q1996" s="91" t="str">
        <f t="shared" si="223"/>
        <v/>
      </c>
      <c r="R1996" s="7" t="str">
        <f t="shared" si="224"/>
        <v/>
      </c>
    </row>
    <row r="1997" spans="3:18" ht="18.75" x14ac:dyDescent="0.25">
      <c r="C1997" s="22"/>
      <c r="I1997" s="125">
        <f t="shared" si="218"/>
        <v>0</v>
      </c>
      <c r="L1997" s="113">
        <f t="shared" si="219"/>
        <v>0</v>
      </c>
      <c r="N1997" s="5" t="str">
        <f t="shared" si="220"/>
        <v/>
      </c>
      <c r="O1997" s="91" t="str">
        <f t="shared" si="221"/>
        <v/>
      </c>
      <c r="P1997" s="91" t="str">
        <f t="shared" si="222"/>
        <v/>
      </c>
      <c r="Q1997" s="91" t="str">
        <f t="shared" si="223"/>
        <v/>
      </c>
      <c r="R1997" s="7" t="str">
        <f t="shared" si="224"/>
        <v/>
      </c>
    </row>
    <row r="1998" spans="3:18" ht="18.75" x14ac:dyDescent="0.25">
      <c r="C1998" s="22"/>
      <c r="I1998" s="125">
        <f t="shared" si="218"/>
        <v>0</v>
      </c>
      <c r="L1998" s="113">
        <f t="shared" si="219"/>
        <v>0</v>
      </c>
      <c r="N1998" s="5" t="str">
        <f t="shared" si="220"/>
        <v/>
      </c>
      <c r="O1998" s="91" t="str">
        <f t="shared" si="221"/>
        <v/>
      </c>
      <c r="P1998" s="91" t="str">
        <f t="shared" si="222"/>
        <v/>
      </c>
      <c r="Q1998" s="91" t="str">
        <f t="shared" si="223"/>
        <v/>
      </c>
      <c r="R1998" s="7" t="str">
        <f t="shared" si="224"/>
        <v/>
      </c>
    </row>
    <row r="1999" spans="3:18" ht="18.75" x14ac:dyDescent="0.25">
      <c r="C1999" s="22"/>
      <c r="I1999" s="125">
        <f t="shared" si="218"/>
        <v>0</v>
      </c>
      <c r="L1999" s="113">
        <f t="shared" si="219"/>
        <v>0</v>
      </c>
      <c r="N1999" s="5" t="str">
        <f t="shared" si="220"/>
        <v/>
      </c>
      <c r="O1999" s="91" t="str">
        <f t="shared" si="221"/>
        <v/>
      </c>
      <c r="P1999" s="91" t="str">
        <f t="shared" si="222"/>
        <v/>
      </c>
      <c r="Q1999" s="91" t="str">
        <f t="shared" si="223"/>
        <v/>
      </c>
      <c r="R1999" s="7" t="str">
        <f t="shared" si="224"/>
        <v/>
      </c>
    </row>
    <row r="2000" spans="3:18" ht="18.75" x14ac:dyDescent="0.25">
      <c r="C2000" s="22"/>
      <c r="I2000" s="125">
        <f t="shared" si="218"/>
        <v>0</v>
      </c>
      <c r="L2000" s="113">
        <f t="shared" si="219"/>
        <v>0</v>
      </c>
      <c r="N2000" s="5" t="str">
        <f t="shared" si="220"/>
        <v/>
      </c>
      <c r="O2000" s="91" t="str">
        <f t="shared" si="221"/>
        <v/>
      </c>
      <c r="P2000" s="91" t="str">
        <f t="shared" si="222"/>
        <v/>
      </c>
      <c r="Q2000" s="91" t="str">
        <f t="shared" si="223"/>
        <v/>
      </c>
      <c r="R2000" s="7" t="str">
        <f t="shared" si="224"/>
        <v/>
      </c>
    </row>
    <row r="2001" spans="3:18" ht="18.75" x14ac:dyDescent="0.25">
      <c r="C2001" s="22"/>
      <c r="I2001" s="125">
        <f t="shared" si="218"/>
        <v>0</v>
      </c>
      <c r="L2001" s="113">
        <f t="shared" si="219"/>
        <v>0</v>
      </c>
      <c r="N2001" s="5" t="str">
        <f t="shared" si="220"/>
        <v/>
      </c>
      <c r="O2001" s="91" t="str">
        <f t="shared" si="221"/>
        <v/>
      </c>
      <c r="P2001" s="91" t="str">
        <f t="shared" si="222"/>
        <v/>
      </c>
      <c r="Q2001" s="91" t="str">
        <f t="shared" si="223"/>
        <v/>
      </c>
      <c r="R2001" s="7" t="str">
        <f t="shared" si="224"/>
        <v/>
      </c>
    </row>
    <row r="2002" spans="3:18" ht="18.75" x14ac:dyDescent="0.25">
      <c r="C2002" s="22"/>
      <c r="I2002" s="125">
        <f t="shared" si="218"/>
        <v>0</v>
      </c>
      <c r="L2002" s="113">
        <f t="shared" si="219"/>
        <v>0</v>
      </c>
      <c r="N2002" s="5" t="str">
        <f t="shared" si="220"/>
        <v/>
      </c>
      <c r="O2002" s="91" t="str">
        <f t="shared" si="221"/>
        <v/>
      </c>
      <c r="P2002" s="91" t="str">
        <f t="shared" si="222"/>
        <v/>
      </c>
      <c r="Q2002" s="91" t="str">
        <f t="shared" si="223"/>
        <v/>
      </c>
      <c r="R2002" s="7" t="str">
        <f t="shared" si="224"/>
        <v/>
      </c>
    </row>
    <row r="2003" spans="3:18" ht="18.75" x14ac:dyDescent="0.25">
      <c r="C2003" s="22"/>
      <c r="I2003" s="125">
        <f t="shared" si="218"/>
        <v>0</v>
      </c>
      <c r="L2003" s="113">
        <f t="shared" si="219"/>
        <v>0</v>
      </c>
      <c r="N2003" s="5" t="str">
        <f t="shared" si="220"/>
        <v/>
      </c>
      <c r="O2003" s="91" t="str">
        <f t="shared" si="221"/>
        <v/>
      </c>
      <c r="P2003" s="91" t="str">
        <f t="shared" si="222"/>
        <v/>
      </c>
      <c r="Q2003" s="91" t="str">
        <f t="shared" si="223"/>
        <v/>
      </c>
      <c r="R2003" s="7" t="str">
        <f t="shared" si="224"/>
        <v/>
      </c>
    </row>
    <row r="2004" spans="3:18" ht="18.75" x14ac:dyDescent="0.25">
      <c r="C2004" s="22"/>
      <c r="I2004" s="125">
        <f t="shared" si="218"/>
        <v>0</v>
      </c>
      <c r="L2004" s="113">
        <f t="shared" si="219"/>
        <v>0</v>
      </c>
      <c r="N2004" s="5" t="str">
        <f t="shared" si="220"/>
        <v/>
      </c>
      <c r="O2004" s="91" t="str">
        <f t="shared" si="221"/>
        <v/>
      </c>
      <c r="P2004" s="91" t="str">
        <f t="shared" si="222"/>
        <v/>
      </c>
      <c r="Q2004" s="91" t="str">
        <f t="shared" si="223"/>
        <v/>
      </c>
      <c r="R2004" s="7" t="str">
        <f t="shared" si="224"/>
        <v/>
      </c>
    </row>
    <row r="2005" spans="3:18" ht="18.75" x14ac:dyDescent="0.25">
      <c r="C2005" s="22"/>
      <c r="I2005" s="125">
        <f t="shared" si="218"/>
        <v>0</v>
      </c>
      <c r="L2005" s="113">
        <f t="shared" si="219"/>
        <v>0</v>
      </c>
      <c r="N2005" s="5" t="str">
        <f t="shared" si="220"/>
        <v/>
      </c>
      <c r="O2005" s="91" t="str">
        <f t="shared" si="221"/>
        <v/>
      </c>
      <c r="P2005" s="91" t="str">
        <f t="shared" si="222"/>
        <v/>
      </c>
      <c r="Q2005" s="91" t="str">
        <f t="shared" si="223"/>
        <v/>
      </c>
      <c r="R2005" s="7" t="str">
        <f t="shared" si="224"/>
        <v/>
      </c>
    </row>
    <row r="2006" spans="3:18" ht="18.75" x14ac:dyDescent="0.25">
      <c r="C2006" s="22"/>
      <c r="I2006" s="125">
        <f t="shared" si="218"/>
        <v>0</v>
      </c>
      <c r="L2006" s="113">
        <f t="shared" si="219"/>
        <v>0</v>
      </c>
      <c r="N2006" s="5" t="str">
        <f t="shared" si="220"/>
        <v/>
      </c>
      <c r="O2006" s="91" t="str">
        <f t="shared" si="221"/>
        <v/>
      </c>
      <c r="P2006" s="91" t="str">
        <f t="shared" si="222"/>
        <v/>
      </c>
      <c r="Q2006" s="91" t="str">
        <f t="shared" si="223"/>
        <v/>
      </c>
      <c r="R2006" s="7" t="str">
        <f t="shared" si="224"/>
        <v/>
      </c>
    </row>
    <row r="2007" spans="3:18" ht="18.75" x14ac:dyDescent="0.25">
      <c r="C2007" s="22"/>
      <c r="I2007" s="125">
        <f t="shared" si="218"/>
        <v>0</v>
      </c>
      <c r="L2007" s="113">
        <f t="shared" si="219"/>
        <v>0</v>
      </c>
      <c r="N2007" s="5" t="str">
        <f t="shared" si="220"/>
        <v/>
      </c>
      <c r="O2007" s="91" t="str">
        <f t="shared" si="221"/>
        <v/>
      </c>
      <c r="P2007" s="91" t="str">
        <f t="shared" si="222"/>
        <v/>
      </c>
      <c r="Q2007" s="91" t="str">
        <f t="shared" si="223"/>
        <v/>
      </c>
      <c r="R2007" s="7" t="str">
        <f t="shared" si="224"/>
        <v/>
      </c>
    </row>
    <row r="2008" spans="3:18" ht="18.75" x14ac:dyDescent="0.25">
      <c r="C2008" s="22"/>
      <c r="I2008" s="125">
        <f t="shared" si="218"/>
        <v>0</v>
      </c>
      <c r="L2008" s="113">
        <f t="shared" si="219"/>
        <v>0</v>
      </c>
      <c r="N2008" s="5" t="str">
        <f t="shared" si="220"/>
        <v/>
      </c>
      <c r="O2008" s="91" t="str">
        <f t="shared" si="221"/>
        <v/>
      </c>
      <c r="P2008" s="91" t="str">
        <f t="shared" si="222"/>
        <v/>
      </c>
      <c r="Q2008" s="91" t="str">
        <f t="shared" si="223"/>
        <v/>
      </c>
      <c r="R2008" s="7" t="str">
        <f t="shared" si="224"/>
        <v/>
      </c>
    </row>
    <row r="2009" spans="3:18" ht="18.75" x14ac:dyDescent="0.25">
      <c r="C2009" s="22"/>
      <c r="I2009" s="125">
        <f t="shared" si="218"/>
        <v>0</v>
      </c>
      <c r="L2009" s="113">
        <f t="shared" si="219"/>
        <v>0</v>
      </c>
      <c r="N2009" s="5" t="str">
        <f t="shared" si="220"/>
        <v/>
      </c>
      <c r="O2009" s="91" t="str">
        <f t="shared" si="221"/>
        <v/>
      </c>
      <c r="P2009" s="91" t="str">
        <f t="shared" si="222"/>
        <v/>
      </c>
      <c r="Q2009" s="91" t="str">
        <f t="shared" si="223"/>
        <v/>
      </c>
      <c r="R2009" s="7" t="str">
        <f t="shared" si="224"/>
        <v/>
      </c>
    </row>
    <row r="2010" spans="3:18" ht="18.75" x14ac:dyDescent="0.25">
      <c r="C2010" s="22"/>
      <c r="I2010" s="125">
        <f t="shared" si="218"/>
        <v>0</v>
      </c>
      <c r="L2010" s="113">
        <f t="shared" si="219"/>
        <v>0</v>
      </c>
      <c r="N2010" s="5" t="str">
        <f t="shared" si="220"/>
        <v/>
      </c>
      <c r="O2010" s="91" t="str">
        <f t="shared" si="221"/>
        <v/>
      </c>
      <c r="P2010" s="91" t="str">
        <f t="shared" si="222"/>
        <v/>
      </c>
      <c r="Q2010" s="91" t="str">
        <f t="shared" si="223"/>
        <v/>
      </c>
      <c r="R2010" s="7" t="str">
        <f t="shared" si="224"/>
        <v/>
      </c>
    </row>
    <row r="2011" spans="3:18" ht="18.75" x14ac:dyDescent="0.25">
      <c r="C2011" s="22"/>
      <c r="I2011" s="125">
        <f t="shared" si="218"/>
        <v>0</v>
      </c>
      <c r="L2011" s="113">
        <f t="shared" si="219"/>
        <v>0</v>
      </c>
      <c r="N2011" s="5" t="str">
        <f t="shared" si="220"/>
        <v/>
      </c>
      <c r="O2011" s="91" t="str">
        <f t="shared" si="221"/>
        <v/>
      </c>
      <c r="P2011" s="91" t="str">
        <f t="shared" si="222"/>
        <v/>
      </c>
      <c r="Q2011" s="91" t="str">
        <f t="shared" si="223"/>
        <v/>
      </c>
      <c r="R2011" s="7" t="str">
        <f t="shared" si="224"/>
        <v/>
      </c>
    </row>
    <row r="2012" spans="3:18" ht="18.75" x14ac:dyDescent="0.25">
      <c r="C2012" s="22"/>
      <c r="I2012" s="125">
        <f t="shared" si="218"/>
        <v>0</v>
      </c>
      <c r="L2012" s="113">
        <f t="shared" si="219"/>
        <v>0</v>
      </c>
      <c r="N2012" s="5" t="str">
        <f t="shared" si="220"/>
        <v/>
      </c>
      <c r="O2012" s="91" t="str">
        <f t="shared" si="221"/>
        <v/>
      </c>
      <c r="P2012" s="91" t="str">
        <f t="shared" si="222"/>
        <v/>
      </c>
      <c r="Q2012" s="91" t="str">
        <f t="shared" si="223"/>
        <v/>
      </c>
      <c r="R2012" s="7" t="str">
        <f t="shared" si="224"/>
        <v/>
      </c>
    </row>
    <row r="2013" spans="3:18" ht="18.75" x14ac:dyDescent="0.25">
      <c r="C2013" s="22"/>
      <c r="I2013" s="125">
        <f t="shared" si="218"/>
        <v>0</v>
      </c>
      <c r="L2013" s="113">
        <f t="shared" si="219"/>
        <v>0</v>
      </c>
      <c r="N2013" s="5" t="str">
        <f t="shared" si="220"/>
        <v/>
      </c>
      <c r="O2013" s="91" t="str">
        <f t="shared" si="221"/>
        <v/>
      </c>
      <c r="P2013" s="91" t="str">
        <f t="shared" si="222"/>
        <v/>
      </c>
      <c r="Q2013" s="91" t="str">
        <f t="shared" si="223"/>
        <v/>
      </c>
      <c r="R2013" s="7" t="str">
        <f t="shared" si="224"/>
        <v/>
      </c>
    </row>
    <row r="2014" spans="3:18" ht="18.75" x14ac:dyDescent="0.25">
      <c r="C2014" s="22"/>
      <c r="I2014" s="125">
        <f t="shared" si="218"/>
        <v>0</v>
      </c>
      <c r="L2014" s="113">
        <f t="shared" si="219"/>
        <v>0</v>
      </c>
      <c r="N2014" s="5" t="str">
        <f t="shared" si="220"/>
        <v/>
      </c>
      <c r="O2014" s="91" t="str">
        <f t="shared" si="221"/>
        <v/>
      </c>
      <c r="P2014" s="91" t="str">
        <f t="shared" si="222"/>
        <v/>
      </c>
      <c r="Q2014" s="91" t="str">
        <f t="shared" si="223"/>
        <v/>
      </c>
      <c r="R2014" s="7" t="str">
        <f t="shared" si="224"/>
        <v/>
      </c>
    </row>
    <row r="2015" spans="3:18" ht="18.75" x14ac:dyDescent="0.25">
      <c r="C2015" s="22"/>
      <c r="I2015" s="125">
        <f t="shared" si="218"/>
        <v>0</v>
      </c>
      <c r="L2015" s="113">
        <f t="shared" si="219"/>
        <v>0</v>
      </c>
      <c r="N2015" s="5" t="str">
        <f t="shared" si="220"/>
        <v/>
      </c>
      <c r="O2015" s="91" t="str">
        <f t="shared" si="221"/>
        <v/>
      </c>
      <c r="P2015" s="91" t="str">
        <f t="shared" si="222"/>
        <v/>
      </c>
      <c r="Q2015" s="91" t="str">
        <f t="shared" si="223"/>
        <v/>
      </c>
      <c r="R2015" s="7" t="str">
        <f t="shared" si="224"/>
        <v/>
      </c>
    </row>
    <row r="2016" spans="3:18" ht="18.75" x14ac:dyDescent="0.25">
      <c r="C2016" s="22"/>
      <c r="I2016" s="125">
        <f t="shared" si="218"/>
        <v>0</v>
      </c>
      <c r="L2016" s="113">
        <f t="shared" si="219"/>
        <v>0</v>
      </c>
      <c r="N2016" s="5" t="str">
        <f t="shared" si="220"/>
        <v/>
      </c>
      <c r="O2016" s="91" t="str">
        <f t="shared" si="221"/>
        <v/>
      </c>
      <c r="P2016" s="91" t="str">
        <f t="shared" si="222"/>
        <v/>
      </c>
      <c r="Q2016" s="91" t="str">
        <f t="shared" si="223"/>
        <v/>
      </c>
      <c r="R2016" s="7" t="str">
        <f t="shared" si="224"/>
        <v/>
      </c>
    </row>
    <row r="2017" spans="3:18" ht="18.75" x14ac:dyDescent="0.25">
      <c r="C2017" s="22"/>
      <c r="I2017" s="125">
        <f t="shared" si="218"/>
        <v>0</v>
      </c>
      <c r="L2017" s="113">
        <f t="shared" si="219"/>
        <v>0</v>
      </c>
      <c r="N2017" s="5" t="str">
        <f t="shared" si="220"/>
        <v/>
      </c>
      <c r="O2017" s="91" t="str">
        <f t="shared" si="221"/>
        <v/>
      </c>
      <c r="P2017" s="91" t="str">
        <f t="shared" si="222"/>
        <v/>
      </c>
      <c r="Q2017" s="91" t="str">
        <f t="shared" si="223"/>
        <v/>
      </c>
      <c r="R2017" s="7" t="str">
        <f t="shared" si="224"/>
        <v/>
      </c>
    </row>
    <row r="2018" spans="3:18" ht="18.75" x14ac:dyDescent="0.25">
      <c r="C2018" s="22"/>
      <c r="I2018" s="125">
        <f t="shared" si="218"/>
        <v>0</v>
      </c>
      <c r="L2018" s="113">
        <f t="shared" si="219"/>
        <v>0</v>
      </c>
      <c r="N2018" s="5" t="str">
        <f t="shared" si="220"/>
        <v/>
      </c>
      <c r="O2018" s="91" t="str">
        <f t="shared" si="221"/>
        <v/>
      </c>
      <c r="P2018" s="91" t="str">
        <f t="shared" si="222"/>
        <v/>
      </c>
      <c r="Q2018" s="91" t="str">
        <f t="shared" si="223"/>
        <v/>
      </c>
      <c r="R2018" s="7" t="str">
        <f t="shared" si="224"/>
        <v/>
      </c>
    </row>
    <row r="2019" spans="3:18" ht="18.75" x14ac:dyDescent="0.25">
      <c r="C2019" s="22"/>
      <c r="I2019" s="125">
        <f t="shared" si="218"/>
        <v>0</v>
      </c>
      <c r="L2019" s="113">
        <f t="shared" si="219"/>
        <v>0</v>
      </c>
      <c r="N2019" s="5" t="str">
        <f t="shared" si="220"/>
        <v/>
      </c>
      <c r="O2019" s="91" t="str">
        <f t="shared" si="221"/>
        <v/>
      </c>
      <c r="P2019" s="91" t="str">
        <f t="shared" si="222"/>
        <v/>
      </c>
      <c r="Q2019" s="91" t="str">
        <f t="shared" si="223"/>
        <v/>
      </c>
      <c r="R2019" s="7" t="str">
        <f t="shared" si="224"/>
        <v/>
      </c>
    </row>
    <row r="2020" spans="3:18" ht="18.75" x14ac:dyDescent="0.25">
      <c r="C2020" s="22"/>
      <c r="I2020" s="125">
        <f t="shared" si="218"/>
        <v>0</v>
      </c>
      <c r="L2020" s="113">
        <f t="shared" si="219"/>
        <v>0</v>
      </c>
      <c r="N2020" s="5" t="str">
        <f t="shared" si="220"/>
        <v/>
      </c>
      <c r="O2020" s="91" t="str">
        <f t="shared" si="221"/>
        <v/>
      </c>
      <c r="P2020" s="91" t="str">
        <f t="shared" si="222"/>
        <v/>
      </c>
      <c r="Q2020" s="91" t="str">
        <f t="shared" si="223"/>
        <v/>
      </c>
      <c r="R2020" s="7" t="str">
        <f t="shared" si="224"/>
        <v/>
      </c>
    </row>
    <row r="2021" spans="3:18" ht="18.75" x14ac:dyDescent="0.25">
      <c r="C2021" s="22"/>
      <c r="I2021" s="125">
        <f t="shared" si="218"/>
        <v>0</v>
      </c>
      <c r="L2021" s="113">
        <f t="shared" si="219"/>
        <v>0</v>
      </c>
      <c r="N2021" s="5" t="str">
        <f t="shared" si="220"/>
        <v/>
      </c>
      <c r="O2021" s="91" t="str">
        <f t="shared" si="221"/>
        <v/>
      </c>
      <c r="P2021" s="91" t="str">
        <f t="shared" si="222"/>
        <v/>
      </c>
      <c r="Q2021" s="91" t="str">
        <f t="shared" si="223"/>
        <v/>
      </c>
      <c r="R2021" s="7" t="str">
        <f t="shared" si="224"/>
        <v/>
      </c>
    </row>
    <row r="2022" spans="3:18" ht="18.75" x14ac:dyDescent="0.25">
      <c r="C2022" s="22"/>
      <c r="I2022" s="125">
        <f t="shared" si="218"/>
        <v>0</v>
      </c>
      <c r="L2022" s="113">
        <f t="shared" si="219"/>
        <v>0</v>
      </c>
      <c r="N2022" s="5" t="str">
        <f t="shared" si="220"/>
        <v/>
      </c>
      <c r="O2022" s="91" t="str">
        <f t="shared" si="221"/>
        <v/>
      </c>
      <c r="P2022" s="91" t="str">
        <f t="shared" si="222"/>
        <v/>
      </c>
      <c r="Q2022" s="91" t="str">
        <f t="shared" si="223"/>
        <v/>
      </c>
      <c r="R2022" s="7" t="str">
        <f t="shared" si="224"/>
        <v/>
      </c>
    </row>
    <row r="2023" spans="3:18" ht="18.75" x14ac:dyDescent="0.25">
      <c r="C2023" s="22"/>
      <c r="I2023" s="125">
        <f t="shared" si="218"/>
        <v>0</v>
      </c>
      <c r="L2023" s="113">
        <f t="shared" si="219"/>
        <v>0</v>
      </c>
      <c r="N2023" s="5" t="str">
        <f t="shared" si="220"/>
        <v/>
      </c>
      <c r="O2023" s="91" t="str">
        <f t="shared" si="221"/>
        <v/>
      </c>
      <c r="P2023" s="91" t="str">
        <f t="shared" si="222"/>
        <v/>
      </c>
      <c r="Q2023" s="91" t="str">
        <f t="shared" si="223"/>
        <v/>
      </c>
      <c r="R2023" s="7" t="str">
        <f t="shared" si="224"/>
        <v/>
      </c>
    </row>
    <row r="2024" spans="3:18" ht="18.75" x14ac:dyDescent="0.25">
      <c r="C2024" s="22"/>
      <c r="I2024" s="125">
        <f t="shared" ref="I2024:I2087" si="225">IFERROR((G2024*F2024)-H2024,"")</f>
        <v>0</v>
      </c>
      <c r="L2024" s="113">
        <f t="shared" si="219"/>
        <v>0</v>
      </c>
      <c r="N2024" s="5" t="str">
        <f t="shared" si="220"/>
        <v/>
      </c>
      <c r="O2024" s="91" t="str">
        <f t="shared" si="221"/>
        <v/>
      </c>
      <c r="P2024" s="91" t="str">
        <f t="shared" si="222"/>
        <v/>
      </c>
      <c r="Q2024" s="91" t="str">
        <f t="shared" si="223"/>
        <v/>
      </c>
      <c r="R2024" s="7" t="str">
        <f t="shared" si="224"/>
        <v/>
      </c>
    </row>
    <row r="2025" spans="3:18" ht="18.75" x14ac:dyDescent="0.25">
      <c r="C2025" s="22"/>
      <c r="I2025" s="125">
        <f t="shared" si="225"/>
        <v>0</v>
      </c>
      <c r="L2025" s="113">
        <f t="shared" ref="L2025:L2088" si="226">J2025-K2025-H2025</f>
        <v>0</v>
      </c>
      <c r="N2025" s="5" t="str">
        <f t="shared" si="220"/>
        <v/>
      </c>
      <c r="O2025" s="91" t="str">
        <f t="shared" si="221"/>
        <v/>
      </c>
      <c r="P2025" s="91" t="str">
        <f t="shared" si="222"/>
        <v/>
      </c>
      <c r="Q2025" s="91" t="str">
        <f t="shared" si="223"/>
        <v/>
      </c>
      <c r="R2025" s="7" t="str">
        <f t="shared" si="224"/>
        <v/>
      </c>
    </row>
    <row r="2026" spans="3:18" ht="18.75" x14ac:dyDescent="0.25">
      <c r="C2026" s="22"/>
      <c r="I2026" s="125">
        <f t="shared" si="225"/>
        <v>0</v>
      </c>
      <c r="L2026" s="113">
        <f t="shared" si="226"/>
        <v>0</v>
      </c>
      <c r="N2026" s="5" t="str">
        <f t="shared" si="220"/>
        <v/>
      </c>
      <c r="O2026" s="91" t="str">
        <f t="shared" si="221"/>
        <v/>
      </c>
      <c r="P2026" s="91" t="str">
        <f t="shared" si="222"/>
        <v/>
      </c>
      <c r="Q2026" s="91" t="str">
        <f t="shared" si="223"/>
        <v/>
      </c>
      <c r="R2026" s="7" t="str">
        <f t="shared" si="224"/>
        <v/>
      </c>
    </row>
    <row r="2027" spans="3:18" ht="18.75" x14ac:dyDescent="0.25">
      <c r="C2027" s="22"/>
      <c r="I2027" s="125">
        <f t="shared" si="225"/>
        <v>0</v>
      </c>
      <c r="L2027" s="113">
        <f t="shared" si="226"/>
        <v>0</v>
      </c>
      <c r="N2027" s="5" t="str">
        <f t="shared" si="220"/>
        <v/>
      </c>
      <c r="O2027" s="91" t="str">
        <f t="shared" si="221"/>
        <v/>
      </c>
      <c r="P2027" s="91" t="str">
        <f t="shared" si="222"/>
        <v/>
      </c>
      <c r="Q2027" s="91" t="str">
        <f t="shared" si="223"/>
        <v/>
      </c>
      <c r="R2027" s="7" t="str">
        <f t="shared" si="224"/>
        <v/>
      </c>
    </row>
    <row r="2028" spans="3:18" ht="18.75" x14ac:dyDescent="0.25">
      <c r="C2028" s="22"/>
      <c r="I2028" s="125">
        <f t="shared" si="225"/>
        <v>0</v>
      </c>
      <c r="L2028" s="113">
        <f t="shared" si="226"/>
        <v>0</v>
      </c>
      <c r="N2028" s="5" t="str">
        <f t="shared" si="220"/>
        <v/>
      </c>
      <c r="O2028" s="91" t="str">
        <f t="shared" si="221"/>
        <v/>
      </c>
      <c r="P2028" s="91" t="str">
        <f t="shared" si="222"/>
        <v/>
      </c>
      <c r="Q2028" s="91" t="str">
        <f t="shared" si="223"/>
        <v/>
      </c>
      <c r="R2028" s="7" t="str">
        <f t="shared" si="224"/>
        <v/>
      </c>
    </row>
    <row r="2029" spans="3:18" ht="18.75" x14ac:dyDescent="0.25">
      <c r="C2029" s="22"/>
      <c r="I2029" s="125">
        <f t="shared" si="225"/>
        <v>0</v>
      </c>
      <c r="L2029" s="113">
        <f t="shared" si="226"/>
        <v>0</v>
      </c>
      <c r="N2029" s="5" t="str">
        <f t="shared" si="220"/>
        <v/>
      </c>
      <c r="O2029" s="91" t="str">
        <f t="shared" si="221"/>
        <v/>
      </c>
      <c r="P2029" s="91" t="str">
        <f t="shared" si="222"/>
        <v/>
      </c>
      <c r="Q2029" s="91" t="str">
        <f t="shared" si="223"/>
        <v/>
      </c>
      <c r="R2029" s="7" t="str">
        <f t="shared" si="224"/>
        <v/>
      </c>
    </row>
    <row r="2030" spans="3:18" ht="18.75" x14ac:dyDescent="0.25">
      <c r="C2030" s="22"/>
      <c r="I2030" s="125">
        <f t="shared" si="225"/>
        <v>0</v>
      </c>
      <c r="L2030" s="113">
        <f t="shared" si="226"/>
        <v>0</v>
      </c>
      <c r="N2030" s="5" t="str">
        <f t="shared" si="220"/>
        <v/>
      </c>
      <c r="O2030" s="91" t="str">
        <f t="shared" si="221"/>
        <v/>
      </c>
      <c r="P2030" s="91" t="str">
        <f t="shared" si="222"/>
        <v/>
      </c>
      <c r="Q2030" s="91" t="str">
        <f t="shared" si="223"/>
        <v/>
      </c>
      <c r="R2030" s="7" t="str">
        <f t="shared" si="224"/>
        <v/>
      </c>
    </row>
    <row r="2031" spans="3:18" ht="18.75" x14ac:dyDescent="0.25">
      <c r="C2031" s="22"/>
      <c r="I2031" s="125">
        <f t="shared" si="225"/>
        <v>0</v>
      </c>
      <c r="L2031" s="113">
        <f t="shared" si="226"/>
        <v>0</v>
      </c>
      <c r="N2031" s="5" t="str">
        <f t="shared" si="220"/>
        <v/>
      </c>
      <c r="O2031" s="91" t="str">
        <f t="shared" si="221"/>
        <v/>
      </c>
      <c r="P2031" s="91" t="str">
        <f t="shared" si="222"/>
        <v/>
      </c>
      <c r="Q2031" s="91" t="str">
        <f t="shared" si="223"/>
        <v/>
      </c>
      <c r="R2031" s="7" t="str">
        <f t="shared" si="224"/>
        <v/>
      </c>
    </row>
    <row r="2032" spans="3:18" ht="18.75" x14ac:dyDescent="0.25">
      <c r="C2032" s="22"/>
      <c r="I2032" s="125">
        <f t="shared" si="225"/>
        <v>0</v>
      </c>
      <c r="L2032" s="113">
        <f t="shared" si="226"/>
        <v>0</v>
      </c>
      <c r="N2032" s="5" t="str">
        <f t="shared" si="220"/>
        <v/>
      </c>
      <c r="O2032" s="91" t="str">
        <f t="shared" si="221"/>
        <v/>
      </c>
      <c r="P2032" s="91" t="str">
        <f t="shared" si="222"/>
        <v/>
      </c>
      <c r="Q2032" s="91" t="str">
        <f t="shared" si="223"/>
        <v/>
      </c>
      <c r="R2032" s="7" t="str">
        <f t="shared" si="224"/>
        <v/>
      </c>
    </row>
    <row r="2033" spans="3:18" ht="18.75" x14ac:dyDescent="0.25">
      <c r="C2033" s="22"/>
      <c r="I2033" s="125">
        <f t="shared" si="225"/>
        <v>0</v>
      </c>
      <c r="L2033" s="113">
        <f t="shared" si="226"/>
        <v>0</v>
      </c>
      <c r="N2033" s="5" t="str">
        <f t="shared" si="220"/>
        <v/>
      </c>
      <c r="O2033" s="91" t="str">
        <f t="shared" si="221"/>
        <v/>
      </c>
      <c r="P2033" s="91" t="str">
        <f t="shared" si="222"/>
        <v/>
      </c>
      <c r="Q2033" s="91" t="str">
        <f t="shared" si="223"/>
        <v/>
      </c>
      <c r="R2033" s="7" t="str">
        <f t="shared" si="224"/>
        <v/>
      </c>
    </row>
    <row r="2034" spans="3:18" ht="18.75" x14ac:dyDescent="0.25">
      <c r="C2034" s="22"/>
      <c r="I2034" s="125">
        <f t="shared" si="225"/>
        <v>0</v>
      </c>
      <c r="L2034" s="113">
        <f t="shared" si="226"/>
        <v>0</v>
      </c>
      <c r="N2034" s="5" t="str">
        <f t="shared" si="220"/>
        <v/>
      </c>
      <c r="O2034" s="91" t="str">
        <f t="shared" si="221"/>
        <v/>
      </c>
      <c r="P2034" s="91" t="str">
        <f t="shared" si="222"/>
        <v/>
      </c>
      <c r="Q2034" s="91" t="str">
        <f t="shared" si="223"/>
        <v/>
      </c>
      <c r="R2034" s="7" t="str">
        <f t="shared" si="224"/>
        <v/>
      </c>
    </row>
    <row r="2035" spans="3:18" ht="18.75" x14ac:dyDescent="0.25">
      <c r="C2035" s="22"/>
      <c r="I2035" s="125">
        <f t="shared" si="225"/>
        <v>0</v>
      </c>
      <c r="L2035" s="113">
        <f t="shared" si="226"/>
        <v>0</v>
      </c>
      <c r="N2035" s="5" t="str">
        <f t="shared" si="220"/>
        <v/>
      </c>
      <c r="O2035" s="91" t="str">
        <f t="shared" si="221"/>
        <v/>
      </c>
      <c r="P2035" s="91" t="str">
        <f t="shared" si="222"/>
        <v/>
      </c>
      <c r="Q2035" s="91" t="str">
        <f t="shared" si="223"/>
        <v/>
      </c>
      <c r="R2035" s="7" t="str">
        <f t="shared" si="224"/>
        <v/>
      </c>
    </row>
    <row r="2036" spans="3:18" ht="18.75" x14ac:dyDescent="0.25">
      <c r="C2036" s="22"/>
      <c r="I2036" s="125">
        <f t="shared" si="225"/>
        <v>0</v>
      </c>
      <c r="L2036" s="113">
        <f t="shared" si="226"/>
        <v>0</v>
      </c>
      <c r="N2036" s="5" t="str">
        <f t="shared" si="220"/>
        <v/>
      </c>
      <c r="O2036" s="91" t="str">
        <f t="shared" si="221"/>
        <v/>
      </c>
      <c r="P2036" s="91" t="str">
        <f t="shared" si="222"/>
        <v/>
      </c>
      <c r="Q2036" s="91" t="str">
        <f t="shared" si="223"/>
        <v/>
      </c>
      <c r="R2036" s="7" t="str">
        <f t="shared" si="224"/>
        <v/>
      </c>
    </row>
    <row r="2037" spans="3:18" ht="18.75" x14ac:dyDescent="0.25">
      <c r="C2037" s="22"/>
      <c r="I2037" s="125">
        <f t="shared" si="225"/>
        <v>0</v>
      </c>
      <c r="L2037" s="113">
        <f t="shared" si="226"/>
        <v>0</v>
      </c>
      <c r="N2037" s="5" t="str">
        <f t="shared" si="220"/>
        <v/>
      </c>
      <c r="O2037" s="91" t="str">
        <f t="shared" si="221"/>
        <v/>
      </c>
      <c r="P2037" s="91" t="str">
        <f t="shared" si="222"/>
        <v/>
      </c>
      <c r="Q2037" s="91" t="str">
        <f t="shared" si="223"/>
        <v/>
      </c>
      <c r="R2037" s="7" t="str">
        <f t="shared" si="224"/>
        <v/>
      </c>
    </row>
    <row r="2038" spans="3:18" ht="18.75" x14ac:dyDescent="0.25">
      <c r="C2038" s="22"/>
      <c r="I2038" s="125">
        <f t="shared" si="225"/>
        <v>0</v>
      </c>
      <c r="L2038" s="113">
        <f t="shared" si="226"/>
        <v>0</v>
      </c>
      <c r="N2038" s="5" t="str">
        <f t="shared" si="220"/>
        <v/>
      </c>
      <c r="O2038" s="91" t="str">
        <f t="shared" si="221"/>
        <v/>
      </c>
      <c r="P2038" s="91" t="str">
        <f t="shared" si="222"/>
        <v/>
      </c>
      <c r="Q2038" s="91" t="str">
        <f t="shared" si="223"/>
        <v/>
      </c>
      <c r="R2038" s="7" t="str">
        <f t="shared" si="224"/>
        <v/>
      </c>
    </row>
    <row r="2039" spans="3:18" ht="18.75" x14ac:dyDescent="0.25">
      <c r="C2039" s="22"/>
      <c r="I2039" s="125">
        <f t="shared" si="225"/>
        <v>0</v>
      </c>
      <c r="L2039" s="113">
        <f t="shared" si="226"/>
        <v>0</v>
      </c>
      <c r="N2039" s="5" t="str">
        <f t="shared" si="220"/>
        <v/>
      </c>
      <c r="O2039" s="91" t="str">
        <f t="shared" si="221"/>
        <v/>
      </c>
      <c r="P2039" s="91" t="str">
        <f t="shared" si="222"/>
        <v/>
      </c>
      <c r="Q2039" s="91" t="str">
        <f t="shared" si="223"/>
        <v/>
      </c>
      <c r="R2039" s="7" t="str">
        <f t="shared" si="224"/>
        <v/>
      </c>
    </row>
    <row r="2040" spans="3:18" ht="18.75" x14ac:dyDescent="0.25">
      <c r="C2040" s="22"/>
      <c r="I2040" s="125">
        <f t="shared" si="225"/>
        <v>0</v>
      </c>
      <c r="L2040" s="113">
        <f t="shared" si="226"/>
        <v>0</v>
      </c>
      <c r="N2040" s="5" t="str">
        <f t="shared" si="220"/>
        <v/>
      </c>
      <c r="O2040" s="91" t="str">
        <f t="shared" si="221"/>
        <v/>
      </c>
      <c r="P2040" s="91" t="str">
        <f t="shared" si="222"/>
        <v/>
      </c>
      <c r="Q2040" s="91" t="str">
        <f t="shared" si="223"/>
        <v/>
      </c>
      <c r="R2040" s="7" t="str">
        <f t="shared" si="224"/>
        <v/>
      </c>
    </row>
    <row r="2041" spans="3:18" ht="18.75" x14ac:dyDescent="0.25">
      <c r="C2041" s="22"/>
      <c r="I2041" s="125">
        <f t="shared" si="225"/>
        <v>0</v>
      </c>
      <c r="L2041" s="113">
        <f t="shared" si="226"/>
        <v>0</v>
      </c>
      <c r="N2041" s="5" t="str">
        <f t="shared" si="220"/>
        <v/>
      </c>
      <c r="O2041" s="91" t="str">
        <f t="shared" si="221"/>
        <v/>
      </c>
      <c r="P2041" s="91" t="str">
        <f t="shared" si="222"/>
        <v/>
      </c>
      <c r="Q2041" s="91" t="str">
        <f t="shared" si="223"/>
        <v/>
      </c>
      <c r="R2041" s="7" t="str">
        <f t="shared" si="224"/>
        <v/>
      </c>
    </row>
    <row r="2042" spans="3:18" ht="18.75" x14ac:dyDescent="0.25">
      <c r="C2042" s="22"/>
      <c r="I2042" s="125">
        <f t="shared" si="225"/>
        <v>0</v>
      </c>
      <c r="L2042" s="113">
        <f t="shared" si="226"/>
        <v>0</v>
      </c>
      <c r="N2042" s="5" t="str">
        <f t="shared" si="220"/>
        <v/>
      </c>
      <c r="O2042" s="91" t="str">
        <f t="shared" si="221"/>
        <v/>
      </c>
      <c r="P2042" s="91" t="str">
        <f t="shared" si="222"/>
        <v/>
      </c>
      <c r="Q2042" s="91" t="str">
        <f t="shared" si="223"/>
        <v/>
      </c>
      <c r="R2042" s="7" t="str">
        <f t="shared" si="224"/>
        <v/>
      </c>
    </row>
    <row r="2043" spans="3:18" ht="18.75" x14ac:dyDescent="0.25">
      <c r="C2043" s="22"/>
      <c r="I2043" s="125">
        <f t="shared" si="225"/>
        <v>0</v>
      </c>
      <c r="L2043" s="113">
        <f t="shared" si="226"/>
        <v>0</v>
      </c>
      <c r="N2043" s="5" t="str">
        <f t="shared" si="220"/>
        <v/>
      </c>
      <c r="O2043" s="91" t="str">
        <f t="shared" si="221"/>
        <v/>
      </c>
      <c r="P2043" s="91" t="str">
        <f t="shared" si="222"/>
        <v/>
      </c>
      <c r="Q2043" s="91" t="str">
        <f t="shared" si="223"/>
        <v/>
      </c>
      <c r="R2043" s="7" t="str">
        <f t="shared" si="224"/>
        <v/>
      </c>
    </row>
    <row r="2044" spans="3:18" ht="18.75" x14ac:dyDescent="0.25">
      <c r="C2044" s="22"/>
      <c r="I2044" s="125">
        <f t="shared" si="225"/>
        <v>0</v>
      </c>
      <c r="L2044" s="113">
        <f t="shared" si="226"/>
        <v>0</v>
      </c>
      <c r="N2044" s="5" t="str">
        <f t="shared" si="220"/>
        <v/>
      </c>
      <c r="O2044" s="91" t="str">
        <f t="shared" si="221"/>
        <v/>
      </c>
      <c r="P2044" s="91" t="str">
        <f t="shared" si="222"/>
        <v/>
      </c>
      <c r="Q2044" s="91" t="str">
        <f t="shared" si="223"/>
        <v/>
      </c>
      <c r="R2044" s="7" t="str">
        <f t="shared" si="224"/>
        <v/>
      </c>
    </row>
    <row r="2045" spans="3:18" ht="18.75" x14ac:dyDescent="0.25">
      <c r="C2045" s="22"/>
      <c r="I2045" s="125">
        <f t="shared" si="225"/>
        <v>0</v>
      </c>
      <c r="L2045" s="113">
        <f t="shared" si="226"/>
        <v>0</v>
      </c>
      <c r="N2045" s="5" t="str">
        <f t="shared" si="220"/>
        <v/>
      </c>
      <c r="O2045" s="91" t="str">
        <f t="shared" si="221"/>
        <v/>
      </c>
      <c r="P2045" s="91" t="str">
        <f t="shared" si="222"/>
        <v/>
      </c>
      <c r="Q2045" s="91" t="str">
        <f t="shared" si="223"/>
        <v/>
      </c>
      <c r="R2045" s="7" t="str">
        <f t="shared" si="224"/>
        <v/>
      </c>
    </row>
    <row r="2046" spans="3:18" ht="18.75" x14ac:dyDescent="0.25">
      <c r="C2046" s="22"/>
      <c r="I2046" s="125">
        <f t="shared" si="225"/>
        <v>0</v>
      </c>
      <c r="L2046" s="113">
        <f t="shared" si="226"/>
        <v>0</v>
      </c>
      <c r="N2046" s="5" t="str">
        <f t="shared" si="220"/>
        <v/>
      </c>
      <c r="O2046" s="91" t="str">
        <f t="shared" si="221"/>
        <v/>
      </c>
      <c r="P2046" s="91" t="str">
        <f t="shared" si="222"/>
        <v/>
      </c>
      <c r="Q2046" s="91" t="str">
        <f t="shared" si="223"/>
        <v/>
      </c>
      <c r="R2046" s="7" t="str">
        <f t="shared" si="224"/>
        <v/>
      </c>
    </row>
    <row r="2047" spans="3:18" ht="18.75" x14ac:dyDescent="0.25">
      <c r="C2047" s="22"/>
      <c r="I2047" s="125">
        <f t="shared" si="225"/>
        <v>0</v>
      </c>
      <c r="L2047" s="113">
        <f t="shared" si="226"/>
        <v>0</v>
      </c>
      <c r="N2047" s="5" t="str">
        <f t="shared" si="220"/>
        <v/>
      </c>
      <c r="O2047" s="91" t="str">
        <f t="shared" si="221"/>
        <v/>
      </c>
      <c r="P2047" s="91" t="str">
        <f t="shared" si="222"/>
        <v/>
      </c>
      <c r="Q2047" s="91" t="str">
        <f t="shared" si="223"/>
        <v/>
      </c>
      <c r="R2047" s="7" t="str">
        <f t="shared" si="224"/>
        <v/>
      </c>
    </row>
    <row r="2048" spans="3:18" ht="18.75" x14ac:dyDescent="0.25">
      <c r="C2048" s="22"/>
      <c r="I2048" s="125">
        <f t="shared" si="225"/>
        <v>0</v>
      </c>
      <c r="L2048" s="113">
        <f t="shared" si="226"/>
        <v>0</v>
      </c>
      <c r="N2048" s="5" t="str">
        <f t="shared" si="220"/>
        <v/>
      </c>
      <c r="O2048" s="91" t="str">
        <f t="shared" si="221"/>
        <v/>
      </c>
      <c r="P2048" s="91" t="str">
        <f t="shared" si="222"/>
        <v/>
      </c>
      <c r="Q2048" s="91" t="str">
        <f t="shared" si="223"/>
        <v/>
      </c>
      <c r="R2048" s="7" t="str">
        <f t="shared" si="224"/>
        <v/>
      </c>
    </row>
    <row r="2049" spans="3:18" ht="18.75" x14ac:dyDescent="0.25">
      <c r="C2049" s="22"/>
      <c r="I2049" s="125">
        <f t="shared" si="225"/>
        <v>0</v>
      </c>
      <c r="L2049" s="113">
        <f t="shared" si="226"/>
        <v>0</v>
      </c>
      <c r="N2049" s="5" t="str">
        <f t="shared" si="220"/>
        <v/>
      </c>
      <c r="O2049" s="91" t="str">
        <f t="shared" si="221"/>
        <v/>
      </c>
      <c r="P2049" s="91" t="str">
        <f t="shared" si="222"/>
        <v/>
      </c>
      <c r="Q2049" s="91" t="str">
        <f t="shared" si="223"/>
        <v/>
      </c>
      <c r="R2049" s="7" t="str">
        <f t="shared" si="224"/>
        <v/>
      </c>
    </row>
    <row r="2050" spans="3:18" ht="18.75" x14ac:dyDescent="0.25">
      <c r="C2050" s="22"/>
      <c r="I2050" s="125">
        <f t="shared" si="225"/>
        <v>0</v>
      </c>
      <c r="L2050" s="113">
        <f t="shared" si="226"/>
        <v>0</v>
      </c>
      <c r="N2050" s="5" t="str">
        <f t="shared" ref="N2050:N2113" si="227">IFERROR(VLOOKUP(M2050,Ctable,2,0),"")</f>
        <v/>
      </c>
      <c r="O2050" s="91" t="str">
        <f t="shared" ref="O2050:O2113" si="228">IFERROR(VLOOKUP(M2050,Ctable,3,0),"")</f>
        <v/>
      </c>
      <c r="P2050" s="91" t="str">
        <f t="shared" ref="P2050:P2113" si="229">IFERROR(VLOOKUP(M2050,Ctable,6,0),"")</f>
        <v/>
      </c>
      <c r="Q2050" s="91" t="str">
        <f t="shared" ref="Q2050:Q2113" si="230">IFERROR(VLOOKUP(M2050,Ctable,7,0),"")</f>
        <v/>
      </c>
      <c r="R2050" s="7" t="str">
        <f t="shared" ref="R2050:R2113" si="231">IFERROR(VLOOKUP(M2050,Ctable,4,0),"")</f>
        <v/>
      </c>
    </row>
    <row r="2051" spans="3:18" ht="18.75" x14ac:dyDescent="0.25">
      <c r="C2051" s="22"/>
      <c r="I2051" s="125">
        <f t="shared" si="225"/>
        <v>0</v>
      </c>
      <c r="L2051" s="113">
        <f t="shared" si="226"/>
        <v>0</v>
      </c>
      <c r="N2051" s="5" t="str">
        <f t="shared" si="227"/>
        <v/>
      </c>
      <c r="O2051" s="91" t="str">
        <f t="shared" si="228"/>
        <v/>
      </c>
      <c r="P2051" s="91" t="str">
        <f t="shared" si="229"/>
        <v/>
      </c>
      <c r="Q2051" s="91" t="str">
        <f t="shared" si="230"/>
        <v/>
      </c>
      <c r="R2051" s="7" t="str">
        <f t="shared" si="231"/>
        <v/>
      </c>
    </row>
    <row r="2052" spans="3:18" ht="18.75" x14ac:dyDescent="0.25">
      <c r="C2052" s="22"/>
      <c r="I2052" s="125">
        <f t="shared" si="225"/>
        <v>0</v>
      </c>
      <c r="L2052" s="113">
        <f t="shared" si="226"/>
        <v>0</v>
      </c>
      <c r="N2052" s="5" t="str">
        <f t="shared" si="227"/>
        <v/>
      </c>
      <c r="O2052" s="91" t="str">
        <f t="shared" si="228"/>
        <v/>
      </c>
      <c r="P2052" s="91" t="str">
        <f t="shared" si="229"/>
        <v/>
      </c>
      <c r="Q2052" s="91" t="str">
        <f t="shared" si="230"/>
        <v/>
      </c>
      <c r="R2052" s="7" t="str">
        <f t="shared" si="231"/>
        <v/>
      </c>
    </row>
    <row r="2053" spans="3:18" ht="18.75" x14ac:dyDescent="0.25">
      <c r="C2053" s="22"/>
      <c r="I2053" s="125">
        <f t="shared" si="225"/>
        <v>0</v>
      </c>
      <c r="L2053" s="113">
        <f t="shared" si="226"/>
        <v>0</v>
      </c>
      <c r="N2053" s="5" t="str">
        <f t="shared" si="227"/>
        <v/>
      </c>
      <c r="O2053" s="91" t="str">
        <f t="shared" si="228"/>
        <v/>
      </c>
      <c r="P2053" s="91" t="str">
        <f t="shared" si="229"/>
        <v/>
      </c>
      <c r="Q2053" s="91" t="str">
        <f t="shared" si="230"/>
        <v/>
      </c>
      <c r="R2053" s="7" t="str">
        <f t="shared" si="231"/>
        <v/>
      </c>
    </row>
    <row r="2054" spans="3:18" ht="18.75" x14ac:dyDescent="0.25">
      <c r="C2054" s="22"/>
      <c r="I2054" s="125">
        <f t="shared" si="225"/>
        <v>0</v>
      </c>
      <c r="L2054" s="113">
        <f t="shared" si="226"/>
        <v>0</v>
      </c>
      <c r="N2054" s="5" t="str">
        <f t="shared" si="227"/>
        <v/>
      </c>
      <c r="O2054" s="91" t="str">
        <f t="shared" si="228"/>
        <v/>
      </c>
      <c r="P2054" s="91" t="str">
        <f t="shared" si="229"/>
        <v/>
      </c>
      <c r="Q2054" s="91" t="str">
        <f t="shared" si="230"/>
        <v/>
      </c>
      <c r="R2054" s="7" t="str">
        <f t="shared" si="231"/>
        <v/>
      </c>
    </row>
    <row r="2055" spans="3:18" ht="18.75" x14ac:dyDescent="0.25">
      <c r="C2055" s="22"/>
      <c r="I2055" s="125">
        <f t="shared" si="225"/>
        <v>0</v>
      </c>
      <c r="L2055" s="113">
        <f t="shared" si="226"/>
        <v>0</v>
      </c>
      <c r="N2055" s="5" t="str">
        <f t="shared" si="227"/>
        <v/>
      </c>
      <c r="O2055" s="91" t="str">
        <f t="shared" si="228"/>
        <v/>
      </c>
      <c r="P2055" s="91" t="str">
        <f t="shared" si="229"/>
        <v/>
      </c>
      <c r="Q2055" s="91" t="str">
        <f t="shared" si="230"/>
        <v/>
      </c>
      <c r="R2055" s="7" t="str">
        <f t="shared" si="231"/>
        <v/>
      </c>
    </row>
    <row r="2056" spans="3:18" ht="18.75" x14ac:dyDescent="0.25">
      <c r="C2056" s="22"/>
      <c r="I2056" s="125">
        <f t="shared" si="225"/>
        <v>0</v>
      </c>
      <c r="L2056" s="113">
        <f t="shared" si="226"/>
        <v>0</v>
      </c>
      <c r="N2056" s="5" t="str">
        <f t="shared" si="227"/>
        <v/>
      </c>
      <c r="O2056" s="91" t="str">
        <f t="shared" si="228"/>
        <v/>
      </c>
      <c r="P2056" s="91" t="str">
        <f t="shared" si="229"/>
        <v/>
      </c>
      <c r="Q2056" s="91" t="str">
        <f t="shared" si="230"/>
        <v/>
      </c>
      <c r="R2056" s="7" t="str">
        <f t="shared" si="231"/>
        <v/>
      </c>
    </row>
    <row r="2057" spans="3:18" ht="18.75" x14ac:dyDescent="0.25">
      <c r="C2057" s="22"/>
      <c r="I2057" s="125">
        <f t="shared" si="225"/>
        <v>0</v>
      </c>
      <c r="L2057" s="113">
        <f t="shared" si="226"/>
        <v>0</v>
      </c>
      <c r="N2057" s="5" t="str">
        <f t="shared" si="227"/>
        <v/>
      </c>
      <c r="O2057" s="91" t="str">
        <f t="shared" si="228"/>
        <v/>
      </c>
      <c r="P2057" s="91" t="str">
        <f t="shared" si="229"/>
        <v/>
      </c>
      <c r="Q2057" s="91" t="str">
        <f t="shared" si="230"/>
        <v/>
      </c>
      <c r="R2057" s="7" t="str">
        <f t="shared" si="231"/>
        <v/>
      </c>
    </row>
    <row r="2058" spans="3:18" ht="18.75" x14ac:dyDescent="0.25">
      <c r="C2058" s="22"/>
      <c r="I2058" s="125">
        <f t="shared" si="225"/>
        <v>0</v>
      </c>
      <c r="L2058" s="113">
        <f t="shared" si="226"/>
        <v>0</v>
      </c>
      <c r="N2058" s="5" t="str">
        <f t="shared" si="227"/>
        <v/>
      </c>
      <c r="O2058" s="91" t="str">
        <f t="shared" si="228"/>
        <v/>
      </c>
      <c r="P2058" s="91" t="str">
        <f t="shared" si="229"/>
        <v/>
      </c>
      <c r="Q2058" s="91" t="str">
        <f t="shared" si="230"/>
        <v/>
      </c>
      <c r="R2058" s="7" t="str">
        <f t="shared" si="231"/>
        <v/>
      </c>
    </row>
    <row r="2059" spans="3:18" ht="18.75" x14ac:dyDescent="0.25">
      <c r="C2059" s="22"/>
      <c r="I2059" s="125">
        <f t="shared" si="225"/>
        <v>0</v>
      </c>
      <c r="L2059" s="113">
        <f t="shared" si="226"/>
        <v>0</v>
      </c>
      <c r="N2059" s="5" t="str">
        <f t="shared" si="227"/>
        <v/>
      </c>
      <c r="O2059" s="91" t="str">
        <f t="shared" si="228"/>
        <v/>
      </c>
      <c r="P2059" s="91" t="str">
        <f t="shared" si="229"/>
        <v/>
      </c>
      <c r="Q2059" s="91" t="str">
        <f t="shared" si="230"/>
        <v/>
      </c>
      <c r="R2059" s="7" t="str">
        <f t="shared" si="231"/>
        <v/>
      </c>
    </row>
    <row r="2060" spans="3:18" ht="18.75" x14ac:dyDescent="0.25">
      <c r="C2060" s="22"/>
      <c r="I2060" s="125">
        <f t="shared" si="225"/>
        <v>0</v>
      </c>
      <c r="L2060" s="113">
        <f t="shared" si="226"/>
        <v>0</v>
      </c>
      <c r="N2060" s="5" t="str">
        <f t="shared" si="227"/>
        <v/>
      </c>
      <c r="O2060" s="91" t="str">
        <f t="shared" si="228"/>
        <v/>
      </c>
      <c r="P2060" s="91" t="str">
        <f t="shared" si="229"/>
        <v/>
      </c>
      <c r="Q2060" s="91" t="str">
        <f t="shared" si="230"/>
        <v/>
      </c>
      <c r="R2060" s="7" t="str">
        <f t="shared" si="231"/>
        <v/>
      </c>
    </row>
    <row r="2061" spans="3:18" ht="18.75" x14ac:dyDescent="0.25">
      <c r="C2061" s="22"/>
      <c r="I2061" s="125">
        <f t="shared" si="225"/>
        <v>0</v>
      </c>
      <c r="L2061" s="113">
        <f t="shared" si="226"/>
        <v>0</v>
      </c>
      <c r="N2061" s="5" t="str">
        <f t="shared" si="227"/>
        <v/>
      </c>
      <c r="O2061" s="91" t="str">
        <f t="shared" si="228"/>
        <v/>
      </c>
      <c r="P2061" s="91" t="str">
        <f t="shared" si="229"/>
        <v/>
      </c>
      <c r="Q2061" s="91" t="str">
        <f t="shared" si="230"/>
        <v/>
      </c>
      <c r="R2061" s="7" t="str">
        <f t="shared" si="231"/>
        <v/>
      </c>
    </row>
    <row r="2062" spans="3:18" ht="18.75" x14ac:dyDescent="0.25">
      <c r="C2062" s="22"/>
      <c r="I2062" s="125">
        <f t="shared" si="225"/>
        <v>0</v>
      </c>
      <c r="L2062" s="113">
        <f t="shared" si="226"/>
        <v>0</v>
      </c>
      <c r="N2062" s="5" t="str">
        <f t="shared" si="227"/>
        <v/>
      </c>
      <c r="O2062" s="91" t="str">
        <f t="shared" si="228"/>
        <v/>
      </c>
      <c r="P2062" s="91" t="str">
        <f t="shared" si="229"/>
        <v/>
      </c>
      <c r="Q2062" s="91" t="str">
        <f t="shared" si="230"/>
        <v/>
      </c>
      <c r="R2062" s="7" t="str">
        <f t="shared" si="231"/>
        <v/>
      </c>
    </row>
    <row r="2063" spans="3:18" ht="18.75" x14ac:dyDescent="0.25">
      <c r="C2063" s="22"/>
      <c r="I2063" s="125">
        <f t="shared" si="225"/>
        <v>0</v>
      </c>
      <c r="L2063" s="113">
        <f t="shared" si="226"/>
        <v>0</v>
      </c>
      <c r="N2063" s="5" t="str">
        <f t="shared" si="227"/>
        <v/>
      </c>
      <c r="O2063" s="91" t="str">
        <f t="shared" si="228"/>
        <v/>
      </c>
      <c r="P2063" s="91" t="str">
        <f t="shared" si="229"/>
        <v/>
      </c>
      <c r="Q2063" s="91" t="str">
        <f t="shared" si="230"/>
        <v/>
      </c>
      <c r="R2063" s="7" t="str">
        <f t="shared" si="231"/>
        <v/>
      </c>
    </row>
    <row r="2064" spans="3:18" ht="18.75" x14ac:dyDescent="0.25">
      <c r="C2064" s="22"/>
      <c r="I2064" s="125">
        <f t="shared" si="225"/>
        <v>0</v>
      </c>
      <c r="L2064" s="113">
        <f t="shared" si="226"/>
        <v>0</v>
      </c>
      <c r="N2064" s="5" t="str">
        <f t="shared" si="227"/>
        <v/>
      </c>
      <c r="O2064" s="91" t="str">
        <f t="shared" si="228"/>
        <v/>
      </c>
      <c r="P2064" s="91" t="str">
        <f t="shared" si="229"/>
        <v/>
      </c>
      <c r="Q2064" s="91" t="str">
        <f t="shared" si="230"/>
        <v/>
      </c>
      <c r="R2064" s="7" t="str">
        <f t="shared" si="231"/>
        <v/>
      </c>
    </row>
    <row r="2065" spans="3:18" ht="18.75" x14ac:dyDescent="0.25">
      <c r="C2065" s="22"/>
      <c r="I2065" s="125">
        <f t="shared" si="225"/>
        <v>0</v>
      </c>
      <c r="L2065" s="113">
        <f t="shared" si="226"/>
        <v>0</v>
      </c>
      <c r="N2065" s="5" t="str">
        <f t="shared" si="227"/>
        <v/>
      </c>
      <c r="O2065" s="91" t="str">
        <f t="shared" si="228"/>
        <v/>
      </c>
      <c r="P2065" s="91" t="str">
        <f t="shared" si="229"/>
        <v/>
      </c>
      <c r="Q2065" s="91" t="str">
        <f t="shared" si="230"/>
        <v/>
      </c>
      <c r="R2065" s="7" t="str">
        <f t="shared" si="231"/>
        <v/>
      </c>
    </row>
    <row r="2066" spans="3:18" ht="18.75" x14ac:dyDescent="0.25">
      <c r="C2066" s="22"/>
      <c r="I2066" s="125">
        <f t="shared" si="225"/>
        <v>0</v>
      </c>
      <c r="L2066" s="113">
        <f t="shared" si="226"/>
        <v>0</v>
      </c>
      <c r="N2066" s="5" t="str">
        <f t="shared" si="227"/>
        <v/>
      </c>
      <c r="O2066" s="91" t="str">
        <f t="shared" si="228"/>
        <v/>
      </c>
      <c r="P2066" s="91" t="str">
        <f t="shared" si="229"/>
        <v/>
      </c>
      <c r="Q2066" s="91" t="str">
        <f t="shared" si="230"/>
        <v/>
      </c>
      <c r="R2066" s="7" t="str">
        <f t="shared" si="231"/>
        <v/>
      </c>
    </row>
    <row r="2067" spans="3:18" ht="18.75" x14ac:dyDescent="0.25">
      <c r="C2067" s="22"/>
      <c r="I2067" s="125">
        <f t="shared" si="225"/>
        <v>0</v>
      </c>
      <c r="L2067" s="113">
        <f t="shared" si="226"/>
        <v>0</v>
      </c>
      <c r="N2067" s="5" t="str">
        <f t="shared" si="227"/>
        <v/>
      </c>
      <c r="O2067" s="91" t="str">
        <f t="shared" si="228"/>
        <v/>
      </c>
      <c r="P2067" s="91" t="str">
        <f t="shared" si="229"/>
        <v/>
      </c>
      <c r="Q2067" s="91" t="str">
        <f t="shared" si="230"/>
        <v/>
      </c>
      <c r="R2067" s="7" t="str">
        <f t="shared" si="231"/>
        <v/>
      </c>
    </row>
    <row r="2068" spans="3:18" ht="18.75" x14ac:dyDescent="0.25">
      <c r="C2068" s="22"/>
      <c r="I2068" s="125">
        <f t="shared" si="225"/>
        <v>0</v>
      </c>
      <c r="L2068" s="113">
        <f t="shared" si="226"/>
        <v>0</v>
      </c>
      <c r="N2068" s="5" t="str">
        <f t="shared" si="227"/>
        <v/>
      </c>
      <c r="O2068" s="91" t="str">
        <f t="shared" si="228"/>
        <v/>
      </c>
      <c r="P2068" s="91" t="str">
        <f t="shared" si="229"/>
        <v/>
      </c>
      <c r="Q2068" s="91" t="str">
        <f t="shared" si="230"/>
        <v/>
      </c>
      <c r="R2068" s="7" t="str">
        <f t="shared" si="231"/>
        <v/>
      </c>
    </row>
    <row r="2069" spans="3:18" ht="18.75" x14ac:dyDescent="0.25">
      <c r="C2069" s="22"/>
      <c r="I2069" s="125">
        <f t="shared" si="225"/>
        <v>0</v>
      </c>
      <c r="L2069" s="113">
        <f t="shared" si="226"/>
        <v>0</v>
      </c>
      <c r="N2069" s="5" t="str">
        <f t="shared" si="227"/>
        <v/>
      </c>
      <c r="O2069" s="91" t="str">
        <f t="shared" si="228"/>
        <v/>
      </c>
      <c r="P2069" s="91" t="str">
        <f t="shared" si="229"/>
        <v/>
      </c>
      <c r="Q2069" s="91" t="str">
        <f t="shared" si="230"/>
        <v/>
      </c>
      <c r="R2069" s="7" t="str">
        <f t="shared" si="231"/>
        <v/>
      </c>
    </row>
    <row r="2070" spans="3:18" ht="18.75" x14ac:dyDescent="0.25">
      <c r="C2070" s="22"/>
      <c r="I2070" s="125">
        <f t="shared" si="225"/>
        <v>0</v>
      </c>
      <c r="L2070" s="113">
        <f t="shared" si="226"/>
        <v>0</v>
      </c>
      <c r="N2070" s="5" t="str">
        <f t="shared" si="227"/>
        <v/>
      </c>
      <c r="O2070" s="91" t="str">
        <f t="shared" si="228"/>
        <v/>
      </c>
      <c r="P2070" s="91" t="str">
        <f t="shared" si="229"/>
        <v/>
      </c>
      <c r="Q2070" s="91" t="str">
        <f t="shared" si="230"/>
        <v/>
      </c>
      <c r="R2070" s="7" t="str">
        <f t="shared" si="231"/>
        <v/>
      </c>
    </row>
    <row r="2071" spans="3:18" ht="18.75" x14ac:dyDescent="0.25">
      <c r="C2071" s="22"/>
      <c r="I2071" s="125">
        <f t="shared" si="225"/>
        <v>0</v>
      </c>
      <c r="L2071" s="113">
        <f t="shared" si="226"/>
        <v>0</v>
      </c>
      <c r="N2071" s="5" t="str">
        <f t="shared" si="227"/>
        <v/>
      </c>
      <c r="O2071" s="91" t="str">
        <f t="shared" si="228"/>
        <v/>
      </c>
      <c r="P2071" s="91" t="str">
        <f t="shared" si="229"/>
        <v/>
      </c>
      <c r="Q2071" s="91" t="str">
        <f t="shared" si="230"/>
        <v/>
      </c>
      <c r="R2071" s="7" t="str">
        <f t="shared" si="231"/>
        <v/>
      </c>
    </row>
    <row r="2072" spans="3:18" ht="18.75" x14ac:dyDescent="0.25">
      <c r="C2072" s="22"/>
      <c r="I2072" s="125">
        <f t="shared" si="225"/>
        <v>0</v>
      </c>
      <c r="L2072" s="113">
        <f t="shared" si="226"/>
        <v>0</v>
      </c>
      <c r="N2072" s="5" t="str">
        <f t="shared" si="227"/>
        <v/>
      </c>
      <c r="O2072" s="91" t="str">
        <f t="shared" si="228"/>
        <v/>
      </c>
      <c r="P2072" s="91" t="str">
        <f t="shared" si="229"/>
        <v/>
      </c>
      <c r="Q2072" s="91" t="str">
        <f t="shared" si="230"/>
        <v/>
      </c>
      <c r="R2072" s="7" t="str">
        <f t="shared" si="231"/>
        <v/>
      </c>
    </row>
    <row r="2073" spans="3:18" ht="18.75" x14ac:dyDescent="0.25">
      <c r="C2073" s="22"/>
      <c r="I2073" s="125">
        <f t="shared" si="225"/>
        <v>0</v>
      </c>
      <c r="L2073" s="113">
        <f t="shared" si="226"/>
        <v>0</v>
      </c>
      <c r="N2073" s="5" t="str">
        <f t="shared" si="227"/>
        <v/>
      </c>
      <c r="O2073" s="91" t="str">
        <f t="shared" si="228"/>
        <v/>
      </c>
      <c r="P2073" s="91" t="str">
        <f t="shared" si="229"/>
        <v/>
      </c>
      <c r="Q2073" s="91" t="str">
        <f t="shared" si="230"/>
        <v/>
      </c>
      <c r="R2073" s="7" t="str">
        <f t="shared" si="231"/>
        <v/>
      </c>
    </row>
    <row r="2074" spans="3:18" ht="18.75" x14ac:dyDescent="0.25">
      <c r="C2074" s="22"/>
      <c r="I2074" s="125">
        <f t="shared" si="225"/>
        <v>0</v>
      </c>
      <c r="L2074" s="113">
        <f t="shared" si="226"/>
        <v>0</v>
      </c>
      <c r="N2074" s="5" t="str">
        <f t="shared" si="227"/>
        <v/>
      </c>
      <c r="O2074" s="91" t="str">
        <f t="shared" si="228"/>
        <v/>
      </c>
      <c r="P2074" s="91" t="str">
        <f t="shared" si="229"/>
        <v/>
      </c>
      <c r="Q2074" s="91" t="str">
        <f t="shared" si="230"/>
        <v/>
      </c>
      <c r="R2074" s="7" t="str">
        <f t="shared" si="231"/>
        <v/>
      </c>
    </row>
    <row r="2075" spans="3:18" ht="18.75" x14ac:dyDescent="0.25">
      <c r="C2075" s="22"/>
      <c r="I2075" s="125">
        <f t="shared" si="225"/>
        <v>0</v>
      </c>
      <c r="L2075" s="113">
        <f t="shared" si="226"/>
        <v>0</v>
      </c>
      <c r="N2075" s="5" t="str">
        <f t="shared" si="227"/>
        <v/>
      </c>
      <c r="O2075" s="91" t="str">
        <f t="shared" si="228"/>
        <v/>
      </c>
      <c r="P2075" s="91" t="str">
        <f t="shared" si="229"/>
        <v/>
      </c>
      <c r="Q2075" s="91" t="str">
        <f t="shared" si="230"/>
        <v/>
      </c>
      <c r="R2075" s="7" t="str">
        <f t="shared" si="231"/>
        <v/>
      </c>
    </row>
    <row r="2076" spans="3:18" ht="18.75" x14ac:dyDescent="0.25">
      <c r="C2076" s="22"/>
      <c r="I2076" s="125">
        <f t="shared" si="225"/>
        <v>0</v>
      </c>
      <c r="L2076" s="113">
        <f t="shared" si="226"/>
        <v>0</v>
      </c>
      <c r="N2076" s="5" t="str">
        <f t="shared" si="227"/>
        <v/>
      </c>
      <c r="O2076" s="91" t="str">
        <f t="shared" si="228"/>
        <v/>
      </c>
      <c r="P2076" s="91" t="str">
        <f t="shared" si="229"/>
        <v/>
      </c>
      <c r="Q2076" s="91" t="str">
        <f t="shared" si="230"/>
        <v/>
      </c>
      <c r="R2076" s="7" t="str">
        <f t="shared" si="231"/>
        <v/>
      </c>
    </row>
    <row r="2077" spans="3:18" ht="18.75" x14ac:dyDescent="0.25">
      <c r="C2077" s="22"/>
      <c r="I2077" s="125">
        <f t="shared" si="225"/>
        <v>0</v>
      </c>
      <c r="L2077" s="113">
        <f t="shared" si="226"/>
        <v>0</v>
      </c>
      <c r="N2077" s="5" t="str">
        <f t="shared" si="227"/>
        <v/>
      </c>
      <c r="O2077" s="91" t="str">
        <f t="shared" si="228"/>
        <v/>
      </c>
      <c r="P2077" s="91" t="str">
        <f t="shared" si="229"/>
        <v/>
      </c>
      <c r="Q2077" s="91" t="str">
        <f t="shared" si="230"/>
        <v/>
      </c>
      <c r="R2077" s="7" t="str">
        <f t="shared" si="231"/>
        <v/>
      </c>
    </row>
    <row r="2078" spans="3:18" ht="18.75" x14ac:dyDescent="0.25">
      <c r="C2078" s="22"/>
      <c r="I2078" s="125">
        <f t="shared" si="225"/>
        <v>0</v>
      </c>
      <c r="L2078" s="113">
        <f t="shared" si="226"/>
        <v>0</v>
      </c>
      <c r="N2078" s="5" t="str">
        <f t="shared" si="227"/>
        <v/>
      </c>
      <c r="O2078" s="91" t="str">
        <f t="shared" si="228"/>
        <v/>
      </c>
      <c r="P2078" s="91" t="str">
        <f t="shared" si="229"/>
        <v/>
      </c>
      <c r="Q2078" s="91" t="str">
        <f t="shared" si="230"/>
        <v/>
      </c>
      <c r="R2078" s="7" t="str">
        <f t="shared" si="231"/>
        <v/>
      </c>
    </row>
    <row r="2079" spans="3:18" ht="18.75" x14ac:dyDescent="0.25">
      <c r="C2079" s="22"/>
      <c r="I2079" s="125">
        <f t="shared" si="225"/>
        <v>0</v>
      </c>
      <c r="L2079" s="113">
        <f t="shared" si="226"/>
        <v>0</v>
      </c>
      <c r="N2079" s="5" t="str">
        <f t="shared" si="227"/>
        <v/>
      </c>
      <c r="O2079" s="91" t="str">
        <f t="shared" si="228"/>
        <v/>
      </c>
      <c r="P2079" s="91" t="str">
        <f t="shared" si="229"/>
        <v/>
      </c>
      <c r="Q2079" s="91" t="str">
        <f t="shared" si="230"/>
        <v/>
      </c>
      <c r="R2079" s="7" t="str">
        <f t="shared" si="231"/>
        <v/>
      </c>
    </row>
    <row r="2080" spans="3:18" ht="18.75" x14ac:dyDescent="0.25">
      <c r="C2080" s="22"/>
      <c r="I2080" s="125">
        <f t="shared" si="225"/>
        <v>0</v>
      </c>
      <c r="L2080" s="113">
        <f t="shared" si="226"/>
        <v>0</v>
      </c>
      <c r="N2080" s="5" t="str">
        <f t="shared" si="227"/>
        <v/>
      </c>
      <c r="O2080" s="91" t="str">
        <f t="shared" si="228"/>
        <v/>
      </c>
      <c r="P2080" s="91" t="str">
        <f t="shared" si="229"/>
        <v/>
      </c>
      <c r="Q2080" s="91" t="str">
        <f t="shared" si="230"/>
        <v/>
      </c>
      <c r="R2080" s="7" t="str">
        <f t="shared" si="231"/>
        <v/>
      </c>
    </row>
    <row r="2081" spans="3:18" ht="18.75" x14ac:dyDescent="0.25">
      <c r="C2081" s="22"/>
      <c r="I2081" s="125">
        <f t="shared" si="225"/>
        <v>0</v>
      </c>
      <c r="L2081" s="113">
        <f t="shared" si="226"/>
        <v>0</v>
      </c>
      <c r="N2081" s="5" t="str">
        <f t="shared" si="227"/>
        <v/>
      </c>
      <c r="O2081" s="91" t="str">
        <f t="shared" si="228"/>
        <v/>
      </c>
      <c r="P2081" s="91" t="str">
        <f t="shared" si="229"/>
        <v/>
      </c>
      <c r="Q2081" s="91" t="str">
        <f t="shared" si="230"/>
        <v/>
      </c>
      <c r="R2081" s="7" t="str">
        <f t="shared" si="231"/>
        <v/>
      </c>
    </row>
    <row r="2082" spans="3:18" ht="18.75" x14ac:dyDescent="0.25">
      <c r="C2082" s="22"/>
      <c r="I2082" s="125">
        <f t="shared" si="225"/>
        <v>0</v>
      </c>
      <c r="L2082" s="113">
        <f t="shared" si="226"/>
        <v>0</v>
      </c>
      <c r="N2082" s="5" t="str">
        <f t="shared" si="227"/>
        <v/>
      </c>
      <c r="O2082" s="91" t="str">
        <f t="shared" si="228"/>
        <v/>
      </c>
      <c r="P2082" s="91" t="str">
        <f t="shared" si="229"/>
        <v/>
      </c>
      <c r="Q2082" s="91" t="str">
        <f t="shared" si="230"/>
        <v/>
      </c>
      <c r="R2082" s="7" t="str">
        <f t="shared" si="231"/>
        <v/>
      </c>
    </row>
    <row r="2083" spans="3:18" ht="18.75" x14ac:dyDescent="0.25">
      <c r="C2083" s="22"/>
      <c r="I2083" s="125">
        <f t="shared" si="225"/>
        <v>0</v>
      </c>
      <c r="L2083" s="113">
        <f t="shared" si="226"/>
        <v>0</v>
      </c>
      <c r="N2083" s="5" t="str">
        <f t="shared" si="227"/>
        <v/>
      </c>
      <c r="O2083" s="91" t="str">
        <f t="shared" si="228"/>
        <v/>
      </c>
      <c r="P2083" s="91" t="str">
        <f t="shared" si="229"/>
        <v/>
      </c>
      <c r="Q2083" s="91" t="str">
        <f t="shared" si="230"/>
        <v/>
      </c>
      <c r="R2083" s="7" t="str">
        <f t="shared" si="231"/>
        <v/>
      </c>
    </row>
    <row r="2084" spans="3:18" ht="18.75" x14ac:dyDescent="0.25">
      <c r="C2084" s="22"/>
      <c r="I2084" s="125">
        <f t="shared" si="225"/>
        <v>0</v>
      </c>
      <c r="L2084" s="113">
        <f t="shared" si="226"/>
        <v>0</v>
      </c>
      <c r="N2084" s="5" t="str">
        <f t="shared" si="227"/>
        <v/>
      </c>
      <c r="O2084" s="91" t="str">
        <f t="shared" si="228"/>
        <v/>
      </c>
      <c r="P2084" s="91" t="str">
        <f t="shared" si="229"/>
        <v/>
      </c>
      <c r="Q2084" s="91" t="str">
        <f t="shared" si="230"/>
        <v/>
      </c>
      <c r="R2084" s="7" t="str">
        <f t="shared" si="231"/>
        <v/>
      </c>
    </row>
    <row r="2085" spans="3:18" ht="18.75" x14ac:dyDescent="0.25">
      <c r="C2085" s="22"/>
      <c r="I2085" s="125">
        <f t="shared" si="225"/>
        <v>0</v>
      </c>
      <c r="L2085" s="113">
        <f t="shared" si="226"/>
        <v>0</v>
      </c>
      <c r="N2085" s="5" t="str">
        <f t="shared" si="227"/>
        <v/>
      </c>
      <c r="O2085" s="91" t="str">
        <f t="shared" si="228"/>
        <v/>
      </c>
      <c r="P2085" s="91" t="str">
        <f t="shared" si="229"/>
        <v/>
      </c>
      <c r="Q2085" s="91" t="str">
        <f t="shared" si="230"/>
        <v/>
      </c>
      <c r="R2085" s="7" t="str">
        <f t="shared" si="231"/>
        <v/>
      </c>
    </row>
    <row r="2086" spans="3:18" ht="18.75" x14ac:dyDescent="0.25">
      <c r="C2086" s="22"/>
      <c r="I2086" s="125">
        <f t="shared" si="225"/>
        <v>0</v>
      </c>
      <c r="L2086" s="113">
        <f t="shared" si="226"/>
        <v>0</v>
      </c>
      <c r="N2086" s="5" t="str">
        <f t="shared" si="227"/>
        <v/>
      </c>
      <c r="O2086" s="91" t="str">
        <f t="shared" si="228"/>
        <v/>
      </c>
      <c r="P2086" s="91" t="str">
        <f t="shared" si="229"/>
        <v/>
      </c>
      <c r="Q2086" s="91" t="str">
        <f t="shared" si="230"/>
        <v/>
      </c>
      <c r="R2086" s="7" t="str">
        <f t="shared" si="231"/>
        <v/>
      </c>
    </row>
    <row r="2087" spans="3:18" ht="18.75" x14ac:dyDescent="0.25">
      <c r="C2087" s="22"/>
      <c r="I2087" s="125">
        <f t="shared" si="225"/>
        <v>0</v>
      </c>
      <c r="L2087" s="113">
        <f t="shared" si="226"/>
        <v>0</v>
      </c>
      <c r="N2087" s="5" t="str">
        <f t="shared" si="227"/>
        <v/>
      </c>
      <c r="O2087" s="91" t="str">
        <f t="shared" si="228"/>
        <v/>
      </c>
      <c r="P2087" s="91" t="str">
        <f t="shared" si="229"/>
        <v/>
      </c>
      <c r="Q2087" s="91" t="str">
        <f t="shared" si="230"/>
        <v/>
      </c>
      <c r="R2087" s="7" t="str">
        <f t="shared" si="231"/>
        <v/>
      </c>
    </row>
    <row r="2088" spans="3:18" ht="18.75" x14ac:dyDescent="0.25">
      <c r="C2088" s="22"/>
      <c r="I2088" s="125">
        <f t="shared" ref="I2088:I2151" si="232">IFERROR((G2088*F2088)-H2088,"")</f>
        <v>0</v>
      </c>
      <c r="L2088" s="113">
        <f t="shared" si="226"/>
        <v>0</v>
      </c>
      <c r="N2088" s="5" t="str">
        <f t="shared" si="227"/>
        <v/>
      </c>
      <c r="O2088" s="91" t="str">
        <f t="shared" si="228"/>
        <v/>
      </c>
      <c r="P2088" s="91" t="str">
        <f t="shared" si="229"/>
        <v/>
      </c>
      <c r="Q2088" s="91" t="str">
        <f t="shared" si="230"/>
        <v/>
      </c>
      <c r="R2088" s="7" t="str">
        <f t="shared" si="231"/>
        <v/>
      </c>
    </row>
    <row r="2089" spans="3:18" ht="18.75" x14ac:dyDescent="0.25">
      <c r="C2089" s="22"/>
      <c r="I2089" s="125">
        <f t="shared" si="232"/>
        <v>0</v>
      </c>
      <c r="L2089" s="113">
        <f t="shared" ref="L2089:L2152" si="233">J2089-K2089-H2089</f>
        <v>0</v>
      </c>
      <c r="N2089" s="5" t="str">
        <f t="shared" si="227"/>
        <v/>
      </c>
      <c r="O2089" s="91" t="str">
        <f t="shared" si="228"/>
        <v/>
      </c>
      <c r="P2089" s="91" t="str">
        <f t="shared" si="229"/>
        <v/>
      </c>
      <c r="Q2089" s="91" t="str">
        <f t="shared" si="230"/>
        <v/>
      </c>
      <c r="R2089" s="7" t="str">
        <f t="shared" si="231"/>
        <v/>
      </c>
    </row>
    <row r="2090" spans="3:18" ht="18.75" x14ac:dyDescent="0.25">
      <c r="C2090" s="22"/>
      <c r="I2090" s="125">
        <f t="shared" si="232"/>
        <v>0</v>
      </c>
      <c r="L2090" s="113">
        <f t="shared" si="233"/>
        <v>0</v>
      </c>
      <c r="N2090" s="5" t="str">
        <f t="shared" si="227"/>
        <v/>
      </c>
      <c r="O2090" s="91" t="str">
        <f t="shared" si="228"/>
        <v/>
      </c>
      <c r="P2090" s="91" t="str">
        <f t="shared" si="229"/>
        <v/>
      </c>
      <c r="Q2090" s="91" t="str">
        <f t="shared" si="230"/>
        <v/>
      </c>
      <c r="R2090" s="7" t="str">
        <f t="shared" si="231"/>
        <v/>
      </c>
    </row>
    <row r="2091" spans="3:18" ht="18.75" x14ac:dyDescent="0.25">
      <c r="C2091" s="22"/>
      <c r="I2091" s="125">
        <f t="shared" si="232"/>
        <v>0</v>
      </c>
      <c r="L2091" s="113">
        <f t="shared" si="233"/>
        <v>0</v>
      </c>
      <c r="N2091" s="5" t="str">
        <f t="shared" si="227"/>
        <v/>
      </c>
      <c r="O2091" s="91" t="str">
        <f t="shared" si="228"/>
        <v/>
      </c>
      <c r="P2091" s="91" t="str">
        <f t="shared" si="229"/>
        <v/>
      </c>
      <c r="Q2091" s="91" t="str">
        <f t="shared" si="230"/>
        <v/>
      </c>
      <c r="R2091" s="7" t="str">
        <f t="shared" si="231"/>
        <v/>
      </c>
    </row>
    <row r="2092" spans="3:18" ht="18.75" x14ac:dyDescent="0.25">
      <c r="C2092" s="22"/>
      <c r="I2092" s="125">
        <f t="shared" si="232"/>
        <v>0</v>
      </c>
      <c r="L2092" s="113">
        <f t="shared" si="233"/>
        <v>0</v>
      </c>
      <c r="N2092" s="5" t="str">
        <f t="shared" si="227"/>
        <v/>
      </c>
      <c r="O2092" s="91" t="str">
        <f t="shared" si="228"/>
        <v/>
      </c>
      <c r="P2092" s="91" t="str">
        <f t="shared" si="229"/>
        <v/>
      </c>
      <c r="Q2092" s="91" t="str">
        <f t="shared" si="230"/>
        <v/>
      </c>
      <c r="R2092" s="7" t="str">
        <f t="shared" si="231"/>
        <v/>
      </c>
    </row>
    <row r="2093" spans="3:18" ht="18.75" x14ac:dyDescent="0.25">
      <c r="C2093" s="22"/>
      <c r="I2093" s="125">
        <f t="shared" si="232"/>
        <v>0</v>
      </c>
      <c r="L2093" s="113">
        <f t="shared" si="233"/>
        <v>0</v>
      </c>
      <c r="N2093" s="5" t="str">
        <f t="shared" si="227"/>
        <v/>
      </c>
      <c r="O2093" s="91" t="str">
        <f t="shared" si="228"/>
        <v/>
      </c>
      <c r="P2093" s="91" t="str">
        <f t="shared" si="229"/>
        <v/>
      </c>
      <c r="Q2093" s="91" t="str">
        <f t="shared" si="230"/>
        <v/>
      </c>
      <c r="R2093" s="7" t="str">
        <f t="shared" si="231"/>
        <v/>
      </c>
    </row>
    <row r="2094" spans="3:18" ht="18.75" x14ac:dyDescent="0.25">
      <c r="C2094" s="22"/>
      <c r="I2094" s="125">
        <f t="shared" si="232"/>
        <v>0</v>
      </c>
      <c r="L2094" s="113">
        <f t="shared" si="233"/>
        <v>0</v>
      </c>
      <c r="N2094" s="5" t="str">
        <f t="shared" si="227"/>
        <v/>
      </c>
      <c r="O2094" s="91" t="str">
        <f t="shared" si="228"/>
        <v/>
      </c>
      <c r="P2094" s="91" t="str">
        <f t="shared" si="229"/>
        <v/>
      </c>
      <c r="Q2094" s="91" t="str">
        <f t="shared" si="230"/>
        <v/>
      </c>
      <c r="R2094" s="7" t="str">
        <f t="shared" si="231"/>
        <v/>
      </c>
    </row>
    <row r="2095" spans="3:18" ht="18.75" x14ac:dyDescent="0.25">
      <c r="C2095" s="22"/>
      <c r="I2095" s="125">
        <f t="shared" si="232"/>
        <v>0</v>
      </c>
      <c r="L2095" s="113">
        <f t="shared" si="233"/>
        <v>0</v>
      </c>
      <c r="N2095" s="5" t="str">
        <f t="shared" si="227"/>
        <v/>
      </c>
      <c r="O2095" s="91" t="str">
        <f t="shared" si="228"/>
        <v/>
      </c>
      <c r="P2095" s="91" t="str">
        <f t="shared" si="229"/>
        <v/>
      </c>
      <c r="Q2095" s="91" t="str">
        <f t="shared" si="230"/>
        <v/>
      </c>
      <c r="R2095" s="7" t="str">
        <f t="shared" si="231"/>
        <v/>
      </c>
    </row>
    <row r="2096" spans="3:18" ht="18.75" x14ac:dyDescent="0.25">
      <c r="C2096" s="22"/>
      <c r="I2096" s="125">
        <f t="shared" si="232"/>
        <v>0</v>
      </c>
      <c r="L2096" s="113">
        <f t="shared" si="233"/>
        <v>0</v>
      </c>
      <c r="N2096" s="5" t="str">
        <f t="shared" si="227"/>
        <v/>
      </c>
      <c r="O2096" s="91" t="str">
        <f t="shared" si="228"/>
        <v/>
      </c>
      <c r="P2096" s="91" t="str">
        <f t="shared" si="229"/>
        <v/>
      </c>
      <c r="Q2096" s="91" t="str">
        <f t="shared" si="230"/>
        <v/>
      </c>
      <c r="R2096" s="7" t="str">
        <f t="shared" si="231"/>
        <v/>
      </c>
    </row>
    <row r="2097" spans="3:18" ht="18.75" x14ac:dyDescent="0.25">
      <c r="C2097" s="22"/>
      <c r="I2097" s="125">
        <f t="shared" si="232"/>
        <v>0</v>
      </c>
      <c r="L2097" s="113">
        <f t="shared" si="233"/>
        <v>0</v>
      </c>
      <c r="N2097" s="5" t="str">
        <f t="shared" si="227"/>
        <v/>
      </c>
      <c r="O2097" s="91" t="str">
        <f t="shared" si="228"/>
        <v/>
      </c>
      <c r="P2097" s="91" t="str">
        <f t="shared" si="229"/>
        <v/>
      </c>
      <c r="Q2097" s="91" t="str">
        <f t="shared" si="230"/>
        <v/>
      </c>
      <c r="R2097" s="7" t="str">
        <f t="shared" si="231"/>
        <v/>
      </c>
    </row>
    <row r="2098" spans="3:18" ht="18.75" x14ac:dyDescent="0.25">
      <c r="C2098" s="22"/>
      <c r="I2098" s="125">
        <f t="shared" si="232"/>
        <v>0</v>
      </c>
      <c r="L2098" s="113">
        <f t="shared" si="233"/>
        <v>0</v>
      </c>
      <c r="N2098" s="5" t="str">
        <f t="shared" si="227"/>
        <v/>
      </c>
      <c r="O2098" s="91" t="str">
        <f t="shared" si="228"/>
        <v/>
      </c>
      <c r="P2098" s="91" t="str">
        <f t="shared" si="229"/>
        <v/>
      </c>
      <c r="Q2098" s="91" t="str">
        <f t="shared" si="230"/>
        <v/>
      </c>
      <c r="R2098" s="7" t="str">
        <f t="shared" si="231"/>
        <v/>
      </c>
    </row>
    <row r="2099" spans="3:18" ht="18.75" x14ac:dyDescent="0.25">
      <c r="C2099" s="22"/>
      <c r="I2099" s="125">
        <f t="shared" si="232"/>
        <v>0</v>
      </c>
      <c r="L2099" s="113">
        <f t="shared" si="233"/>
        <v>0</v>
      </c>
      <c r="N2099" s="5" t="str">
        <f t="shared" si="227"/>
        <v/>
      </c>
      <c r="O2099" s="91" t="str">
        <f t="shared" si="228"/>
        <v/>
      </c>
      <c r="P2099" s="91" t="str">
        <f t="shared" si="229"/>
        <v/>
      </c>
      <c r="Q2099" s="91" t="str">
        <f t="shared" si="230"/>
        <v/>
      </c>
      <c r="R2099" s="7" t="str">
        <f t="shared" si="231"/>
        <v/>
      </c>
    </row>
    <row r="2100" spans="3:18" ht="18.75" x14ac:dyDescent="0.25">
      <c r="C2100" s="22"/>
      <c r="I2100" s="125">
        <f t="shared" si="232"/>
        <v>0</v>
      </c>
      <c r="L2100" s="113">
        <f t="shared" si="233"/>
        <v>0</v>
      </c>
      <c r="N2100" s="5" t="str">
        <f t="shared" si="227"/>
        <v/>
      </c>
      <c r="O2100" s="91" t="str">
        <f t="shared" si="228"/>
        <v/>
      </c>
      <c r="P2100" s="91" t="str">
        <f t="shared" si="229"/>
        <v/>
      </c>
      <c r="Q2100" s="91" t="str">
        <f t="shared" si="230"/>
        <v/>
      </c>
      <c r="R2100" s="7" t="str">
        <f t="shared" si="231"/>
        <v/>
      </c>
    </row>
    <row r="2101" spans="3:18" ht="18.75" x14ac:dyDescent="0.25">
      <c r="C2101" s="22"/>
      <c r="I2101" s="125">
        <f t="shared" si="232"/>
        <v>0</v>
      </c>
      <c r="L2101" s="113">
        <f t="shared" si="233"/>
        <v>0</v>
      </c>
      <c r="N2101" s="5" t="str">
        <f t="shared" si="227"/>
        <v/>
      </c>
      <c r="O2101" s="91" t="str">
        <f t="shared" si="228"/>
        <v/>
      </c>
      <c r="P2101" s="91" t="str">
        <f t="shared" si="229"/>
        <v/>
      </c>
      <c r="Q2101" s="91" t="str">
        <f t="shared" si="230"/>
        <v/>
      </c>
      <c r="R2101" s="7" t="str">
        <f t="shared" si="231"/>
        <v/>
      </c>
    </row>
    <row r="2102" spans="3:18" ht="18.75" x14ac:dyDescent="0.25">
      <c r="C2102" s="22"/>
      <c r="I2102" s="125">
        <f t="shared" si="232"/>
        <v>0</v>
      </c>
      <c r="L2102" s="113">
        <f t="shared" si="233"/>
        <v>0</v>
      </c>
      <c r="N2102" s="5" t="str">
        <f t="shared" si="227"/>
        <v/>
      </c>
      <c r="O2102" s="91" t="str">
        <f t="shared" si="228"/>
        <v/>
      </c>
      <c r="P2102" s="91" t="str">
        <f t="shared" si="229"/>
        <v/>
      </c>
      <c r="Q2102" s="91" t="str">
        <f t="shared" si="230"/>
        <v/>
      </c>
      <c r="R2102" s="7" t="str">
        <f t="shared" si="231"/>
        <v/>
      </c>
    </row>
    <row r="2103" spans="3:18" ht="18.75" x14ac:dyDescent="0.25">
      <c r="C2103" s="22"/>
      <c r="I2103" s="125">
        <f t="shared" si="232"/>
        <v>0</v>
      </c>
      <c r="L2103" s="113">
        <f t="shared" si="233"/>
        <v>0</v>
      </c>
      <c r="N2103" s="5" t="str">
        <f t="shared" si="227"/>
        <v/>
      </c>
      <c r="O2103" s="91" t="str">
        <f t="shared" si="228"/>
        <v/>
      </c>
      <c r="P2103" s="91" t="str">
        <f t="shared" si="229"/>
        <v/>
      </c>
      <c r="Q2103" s="91" t="str">
        <f t="shared" si="230"/>
        <v/>
      </c>
      <c r="R2103" s="7" t="str">
        <f t="shared" si="231"/>
        <v/>
      </c>
    </row>
    <row r="2104" spans="3:18" ht="18.75" x14ac:dyDescent="0.25">
      <c r="C2104" s="22"/>
      <c r="I2104" s="125">
        <f t="shared" si="232"/>
        <v>0</v>
      </c>
      <c r="L2104" s="113">
        <f t="shared" si="233"/>
        <v>0</v>
      </c>
      <c r="N2104" s="5" t="str">
        <f t="shared" si="227"/>
        <v/>
      </c>
      <c r="O2104" s="91" t="str">
        <f t="shared" si="228"/>
        <v/>
      </c>
      <c r="P2104" s="91" t="str">
        <f t="shared" si="229"/>
        <v/>
      </c>
      <c r="Q2104" s="91" t="str">
        <f t="shared" si="230"/>
        <v/>
      </c>
      <c r="R2104" s="7" t="str">
        <f t="shared" si="231"/>
        <v/>
      </c>
    </row>
    <row r="2105" spans="3:18" ht="18.75" x14ac:dyDescent="0.25">
      <c r="C2105" s="22"/>
      <c r="I2105" s="125">
        <f t="shared" si="232"/>
        <v>0</v>
      </c>
      <c r="L2105" s="113">
        <f t="shared" si="233"/>
        <v>0</v>
      </c>
      <c r="N2105" s="5" t="str">
        <f t="shared" si="227"/>
        <v/>
      </c>
      <c r="O2105" s="91" t="str">
        <f t="shared" si="228"/>
        <v/>
      </c>
      <c r="P2105" s="91" t="str">
        <f t="shared" si="229"/>
        <v/>
      </c>
      <c r="Q2105" s="91" t="str">
        <f t="shared" si="230"/>
        <v/>
      </c>
      <c r="R2105" s="7" t="str">
        <f t="shared" si="231"/>
        <v/>
      </c>
    </row>
    <row r="2106" spans="3:18" ht="18.75" x14ac:dyDescent="0.25">
      <c r="C2106" s="22"/>
      <c r="I2106" s="125">
        <f t="shared" si="232"/>
        <v>0</v>
      </c>
      <c r="L2106" s="113">
        <f t="shared" si="233"/>
        <v>0</v>
      </c>
      <c r="N2106" s="5" t="str">
        <f t="shared" si="227"/>
        <v/>
      </c>
      <c r="O2106" s="91" t="str">
        <f t="shared" si="228"/>
        <v/>
      </c>
      <c r="P2106" s="91" t="str">
        <f t="shared" si="229"/>
        <v/>
      </c>
      <c r="Q2106" s="91" t="str">
        <f t="shared" si="230"/>
        <v/>
      </c>
      <c r="R2106" s="7" t="str">
        <f t="shared" si="231"/>
        <v/>
      </c>
    </row>
    <row r="2107" spans="3:18" ht="18.75" x14ac:dyDescent="0.25">
      <c r="C2107" s="22"/>
      <c r="I2107" s="125">
        <f t="shared" si="232"/>
        <v>0</v>
      </c>
      <c r="L2107" s="113">
        <f t="shared" si="233"/>
        <v>0</v>
      </c>
      <c r="N2107" s="5" t="str">
        <f t="shared" si="227"/>
        <v/>
      </c>
      <c r="O2107" s="91" t="str">
        <f t="shared" si="228"/>
        <v/>
      </c>
      <c r="P2107" s="91" t="str">
        <f t="shared" si="229"/>
        <v/>
      </c>
      <c r="Q2107" s="91" t="str">
        <f t="shared" si="230"/>
        <v/>
      </c>
      <c r="R2107" s="7" t="str">
        <f t="shared" si="231"/>
        <v/>
      </c>
    </row>
    <row r="2108" spans="3:18" ht="18.75" x14ac:dyDescent="0.25">
      <c r="C2108" s="22"/>
      <c r="I2108" s="125">
        <f t="shared" si="232"/>
        <v>0</v>
      </c>
      <c r="L2108" s="113">
        <f t="shared" si="233"/>
        <v>0</v>
      </c>
      <c r="N2108" s="5" t="str">
        <f t="shared" si="227"/>
        <v/>
      </c>
      <c r="O2108" s="91" t="str">
        <f t="shared" si="228"/>
        <v/>
      </c>
      <c r="P2108" s="91" t="str">
        <f t="shared" si="229"/>
        <v/>
      </c>
      <c r="Q2108" s="91" t="str">
        <f t="shared" si="230"/>
        <v/>
      </c>
      <c r="R2108" s="7" t="str">
        <f t="shared" si="231"/>
        <v/>
      </c>
    </row>
    <row r="2109" spans="3:18" ht="18.75" x14ac:dyDescent="0.25">
      <c r="C2109" s="22"/>
      <c r="I2109" s="125">
        <f t="shared" si="232"/>
        <v>0</v>
      </c>
      <c r="L2109" s="113">
        <f t="shared" si="233"/>
        <v>0</v>
      </c>
      <c r="N2109" s="5" t="str">
        <f t="shared" si="227"/>
        <v/>
      </c>
      <c r="O2109" s="91" t="str">
        <f t="shared" si="228"/>
        <v/>
      </c>
      <c r="P2109" s="91" t="str">
        <f t="shared" si="229"/>
        <v/>
      </c>
      <c r="Q2109" s="91" t="str">
        <f t="shared" si="230"/>
        <v/>
      </c>
      <c r="R2109" s="7" t="str">
        <f t="shared" si="231"/>
        <v/>
      </c>
    </row>
    <row r="2110" spans="3:18" ht="18.75" x14ac:dyDescent="0.25">
      <c r="C2110" s="22"/>
      <c r="I2110" s="125">
        <f t="shared" si="232"/>
        <v>0</v>
      </c>
      <c r="L2110" s="113">
        <f t="shared" si="233"/>
        <v>0</v>
      </c>
      <c r="N2110" s="5" t="str">
        <f t="shared" si="227"/>
        <v/>
      </c>
      <c r="O2110" s="91" t="str">
        <f t="shared" si="228"/>
        <v/>
      </c>
      <c r="P2110" s="91" t="str">
        <f t="shared" si="229"/>
        <v/>
      </c>
      <c r="Q2110" s="91" t="str">
        <f t="shared" si="230"/>
        <v/>
      </c>
      <c r="R2110" s="7" t="str">
        <f t="shared" si="231"/>
        <v/>
      </c>
    </row>
    <row r="2111" spans="3:18" ht="18.75" x14ac:dyDescent="0.25">
      <c r="C2111" s="22"/>
      <c r="I2111" s="125">
        <f t="shared" si="232"/>
        <v>0</v>
      </c>
      <c r="L2111" s="113">
        <f t="shared" si="233"/>
        <v>0</v>
      </c>
      <c r="N2111" s="5" t="str">
        <f t="shared" si="227"/>
        <v/>
      </c>
      <c r="O2111" s="91" t="str">
        <f t="shared" si="228"/>
        <v/>
      </c>
      <c r="P2111" s="91" t="str">
        <f t="shared" si="229"/>
        <v/>
      </c>
      <c r="Q2111" s="91" t="str">
        <f t="shared" si="230"/>
        <v/>
      </c>
      <c r="R2111" s="7" t="str">
        <f t="shared" si="231"/>
        <v/>
      </c>
    </row>
    <row r="2112" spans="3:18" ht="18.75" x14ac:dyDescent="0.25">
      <c r="C2112" s="22"/>
      <c r="I2112" s="125">
        <f t="shared" si="232"/>
        <v>0</v>
      </c>
      <c r="L2112" s="113">
        <f t="shared" si="233"/>
        <v>0</v>
      </c>
      <c r="N2112" s="5" t="str">
        <f t="shared" si="227"/>
        <v/>
      </c>
      <c r="O2112" s="91" t="str">
        <f t="shared" si="228"/>
        <v/>
      </c>
      <c r="P2112" s="91" t="str">
        <f t="shared" si="229"/>
        <v/>
      </c>
      <c r="Q2112" s="91" t="str">
        <f t="shared" si="230"/>
        <v/>
      </c>
      <c r="R2112" s="7" t="str">
        <f t="shared" si="231"/>
        <v/>
      </c>
    </row>
    <row r="2113" spans="3:18" ht="18.75" x14ac:dyDescent="0.25">
      <c r="C2113" s="22"/>
      <c r="I2113" s="125">
        <f t="shared" si="232"/>
        <v>0</v>
      </c>
      <c r="L2113" s="113">
        <f t="shared" si="233"/>
        <v>0</v>
      </c>
      <c r="N2113" s="5" t="str">
        <f t="shared" si="227"/>
        <v/>
      </c>
      <c r="O2113" s="91" t="str">
        <f t="shared" si="228"/>
        <v/>
      </c>
      <c r="P2113" s="91" t="str">
        <f t="shared" si="229"/>
        <v/>
      </c>
      <c r="Q2113" s="91" t="str">
        <f t="shared" si="230"/>
        <v/>
      </c>
      <c r="R2113" s="7" t="str">
        <f t="shared" si="231"/>
        <v/>
      </c>
    </row>
    <row r="2114" spans="3:18" ht="18.75" x14ac:dyDescent="0.25">
      <c r="C2114" s="22"/>
      <c r="I2114" s="125">
        <f t="shared" si="232"/>
        <v>0</v>
      </c>
      <c r="L2114" s="113">
        <f t="shared" si="233"/>
        <v>0</v>
      </c>
      <c r="N2114" s="5" t="str">
        <f t="shared" ref="N2114:N2177" si="234">IFERROR(VLOOKUP(M2114,Ctable,2,0),"")</f>
        <v/>
      </c>
      <c r="O2114" s="91" t="str">
        <f t="shared" ref="O2114:O2177" si="235">IFERROR(VLOOKUP(M2114,Ctable,3,0),"")</f>
        <v/>
      </c>
      <c r="P2114" s="91" t="str">
        <f t="shared" ref="P2114:P2177" si="236">IFERROR(VLOOKUP(M2114,Ctable,6,0),"")</f>
        <v/>
      </c>
      <c r="Q2114" s="91" t="str">
        <f t="shared" ref="Q2114:Q2177" si="237">IFERROR(VLOOKUP(M2114,Ctable,7,0),"")</f>
        <v/>
      </c>
      <c r="R2114" s="7" t="str">
        <f t="shared" ref="R2114:R2177" si="238">IFERROR(VLOOKUP(M2114,Ctable,4,0),"")</f>
        <v/>
      </c>
    </row>
    <row r="2115" spans="3:18" ht="18.75" x14ac:dyDescent="0.25">
      <c r="C2115" s="22"/>
      <c r="I2115" s="125">
        <f t="shared" si="232"/>
        <v>0</v>
      </c>
      <c r="L2115" s="113">
        <f t="shared" si="233"/>
        <v>0</v>
      </c>
      <c r="N2115" s="5" t="str">
        <f t="shared" si="234"/>
        <v/>
      </c>
      <c r="O2115" s="91" t="str">
        <f t="shared" si="235"/>
        <v/>
      </c>
      <c r="P2115" s="91" t="str">
        <f t="shared" si="236"/>
        <v/>
      </c>
      <c r="Q2115" s="91" t="str">
        <f t="shared" si="237"/>
        <v/>
      </c>
      <c r="R2115" s="7" t="str">
        <f t="shared" si="238"/>
        <v/>
      </c>
    </row>
    <row r="2116" spans="3:18" ht="18.75" x14ac:dyDescent="0.25">
      <c r="C2116" s="22"/>
      <c r="I2116" s="125">
        <f t="shared" si="232"/>
        <v>0</v>
      </c>
      <c r="L2116" s="113">
        <f t="shared" si="233"/>
        <v>0</v>
      </c>
      <c r="N2116" s="5" t="str">
        <f t="shared" si="234"/>
        <v/>
      </c>
      <c r="O2116" s="91" t="str">
        <f t="shared" si="235"/>
        <v/>
      </c>
      <c r="P2116" s="91" t="str">
        <f t="shared" si="236"/>
        <v/>
      </c>
      <c r="Q2116" s="91" t="str">
        <f t="shared" si="237"/>
        <v/>
      </c>
      <c r="R2116" s="7" t="str">
        <f t="shared" si="238"/>
        <v/>
      </c>
    </row>
    <row r="2117" spans="3:18" ht="18.75" x14ac:dyDescent="0.25">
      <c r="C2117" s="22"/>
      <c r="I2117" s="125">
        <f t="shared" si="232"/>
        <v>0</v>
      </c>
      <c r="L2117" s="113">
        <f t="shared" si="233"/>
        <v>0</v>
      </c>
      <c r="N2117" s="5" t="str">
        <f t="shared" si="234"/>
        <v/>
      </c>
      <c r="O2117" s="91" t="str">
        <f t="shared" si="235"/>
        <v/>
      </c>
      <c r="P2117" s="91" t="str">
        <f t="shared" si="236"/>
        <v/>
      </c>
      <c r="Q2117" s="91" t="str">
        <f t="shared" si="237"/>
        <v/>
      </c>
      <c r="R2117" s="7" t="str">
        <f t="shared" si="238"/>
        <v/>
      </c>
    </row>
    <row r="2118" spans="3:18" ht="18.75" x14ac:dyDescent="0.25">
      <c r="C2118" s="22"/>
      <c r="I2118" s="125">
        <f t="shared" si="232"/>
        <v>0</v>
      </c>
      <c r="L2118" s="113">
        <f t="shared" si="233"/>
        <v>0</v>
      </c>
      <c r="N2118" s="5" t="str">
        <f t="shared" si="234"/>
        <v/>
      </c>
      <c r="O2118" s="91" t="str">
        <f t="shared" si="235"/>
        <v/>
      </c>
      <c r="P2118" s="91" t="str">
        <f t="shared" si="236"/>
        <v/>
      </c>
      <c r="Q2118" s="91" t="str">
        <f t="shared" si="237"/>
        <v/>
      </c>
      <c r="R2118" s="7" t="str">
        <f t="shared" si="238"/>
        <v/>
      </c>
    </row>
    <row r="2119" spans="3:18" ht="18.75" x14ac:dyDescent="0.25">
      <c r="C2119" s="22"/>
      <c r="I2119" s="125">
        <f t="shared" si="232"/>
        <v>0</v>
      </c>
      <c r="L2119" s="113">
        <f t="shared" si="233"/>
        <v>0</v>
      </c>
      <c r="N2119" s="5" t="str">
        <f t="shared" si="234"/>
        <v/>
      </c>
      <c r="O2119" s="91" t="str">
        <f t="shared" si="235"/>
        <v/>
      </c>
      <c r="P2119" s="91" t="str">
        <f t="shared" si="236"/>
        <v/>
      </c>
      <c r="Q2119" s="91" t="str">
        <f t="shared" si="237"/>
        <v/>
      </c>
      <c r="R2119" s="7" t="str">
        <f t="shared" si="238"/>
        <v/>
      </c>
    </row>
    <row r="2120" spans="3:18" ht="18.75" x14ac:dyDescent="0.25">
      <c r="C2120" s="22"/>
      <c r="I2120" s="125">
        <f t="shared" si="232"/>
        <v>0</v>
      </c>
      <c r="L2120" s="113">
        <f t="shared" si="233"/>
        <v>0</v>
      </c>
      <c r="N2120" s="5" t="str">
        <f t="shared" si="234"/>
        <v/>
      </c>
      <c r="O2120" s="91" t="str">
        <f t="shared" si="235"/>
        <v/>
      </c>
      <c r="P2120" s="91" t="str">
        <f t="shared" si="236"/>
        <v/>
      </c>
      <c r="Q2120" s="91" t="str">
        <f t="shared" si="237"/>
        <v/>
      </c>
      <c r="R2120" s="7" t="str">
        <f t="shared" si="238"/>
        <v/>
      </c>
    </row>
    <row r="2121" spans="3:18" ht="18.75" x14ac:dyDescent="0.25">
      <c r="C2121" s="22"/>
      <c r="I2121" s="125">
        <f t="shared" si="232"/>
        <v>0</v>
      </c>
      <c r="L2121" s="113">
        <f t="shared" si="233"/>
        <v>0</v>
      </c>
      <c r="N2121" s="5" t="str">
        <f t="shared" si="234"/>
        <v/>
      </c>
      <c r="O2121" s="91" t="str">
        <f t="shared" si="235"/>
        <v/>
      </c>
      <c r="P2121" s="91" t="str">
        <f t="shared" si="236"/>
        <v/>
      </c>
      <c r="Q2121" s="91" t="str">
        <f t="shared" si="237"/>
        <v/>
      </c>
      <c r="R2121" s="7" t="str">
        <f t="shared" si="238"/>
        <v/>
      </c>
    </row>
    <row r="2122" spans="3:18" ht="18.75" x14ac:dyDescent="0.25">
      <c r="C2122" s="22"/>
      <c r="I2122" s="125">
        <f t="shared" si="232"/>
        <v>0</v>
      </c>
      <c r="L2122" s="113">
        <f t="shared" si="233"/>
        <v>0</v>
      </c>
      <c r="N2122" s="5" t="str">
        <f t="shared" si="234"/>
        <v/>
      </c>
      <c r="O2122" s="91" t="str">
        <f t="shared" si="235"/>
        <v/>
      </c>
      <c r="P2122" s="91" t="str">
        <f t="shared" si="236"/>
        <v/>
      </c>
      <c r="Q2122" s="91" t="str">
        <f t="shared" si="237"/>
        <v/>
      </c>
      <c r="R2122" s="7" t="str">
        <f t="shared" si="238"/>
        <v/>
      </c>
    </row>
    <row r="2123" spans="3:18" ht="18.75" x14ac:dyDescent="0.25">
      <c r="C2123" s="22"/>
      <c r="I2123" s="125">
        <f t="shared" si="232"/>
        <v>0</v>
      </c>
      <c r="L2123" s="113">
        <f t="shared" si="233"/>
        <v>0</v>
      </c>
      <c r="N2123" s="5" t="str">
        <f t="shared" si="234"/>
        <v/>
      </c>
      <c r="O2123" s="91" t="str">
        <f t="shared" si="235"/>
        <v/>
      </c>
      <c r="P2123" s="91" t="str">
        <f t="shared" si="236"/>
        <v/>
      </c>
      <c r="Q2123" s="91" t="str">
        <f t="shared" si="237"/>
        <v/>
      </c>
      <c r="R2123" s="7" t="str">
        <f t="shared" si="238"/>
        <v/>
      </c>
    </row>
    <row r="2124" spans="3:18" ht="18.75" x14ac:dyDescent="0.25">
      <c r="C2124" s="22"/>
      <c r="I2124" s="125">
        <f t="shared" si="232"/>
        <v>0</v>
      </c>
      <c r="L2124" s="113">
        <f t="shared" si="233"/>
        <v>0</v>
      </c>
      <c r="N2124" s="5" t="str">
        <f t="shared" si="234"/>
        <v/>
      </c>
      <c r="O2124" s="91" t="str">
        <f t="shared" si="235"/>
        <v/>
      </c>
      <c r="P2124" s="91" t="str">
        <f t="shared" si="236"/>
        <v/>
      </c>
      <c r="Q2124" s="91" t="str">
        <f t="shared" si="237"/>
        <v/>
      </c>
      <c r="R2124" s="7" t="str">
        <f t="shared" si="238"/>
        <v/>
      </c>
    </row>
    <row r="2125" spans="3:18" ht="18.75" x14ac:dyDescent="0.25">
      <c r="C2125" s="22"/>
      <c r="I2125" s="125">
        <f t="shared" si="232"/>
        <v>0</v>
      </c>
      <c r="L2125" s="113">
        <f t="shared" si="233"/>
        <v>0</v>
      </c>
      <c r="N2125" s="5" t="str">
        <f t="shared" si="234"/>
        <v/>
      </c>
      <c r="O2125" s="91" t="str">
        <f t="shared" si="235"/>
        <v/>
      </c>
      <c r="P2125" s="91" t="str">
        <f t="shared" si="236"/>
        <v/>
      </c>
      <c r="Q2125" s="91" t="str">
        <f t="shared" si="237"/>
        <v/>
      </c>
      <c r="R2125" s="7" t="str">
        <f t="shared" si="238"/>
        <v/>
      </c>
    </row>
    <row r="2126" spans="3:18" ht="18.75" x14ac:dyDescent="0.25">
      <c r="C2126" s="22"/>
      <c r="I2126" s="125">
        <f t="shared" si="232"/>
        <v>0</v>
      </c>
      <c r="L2126" s="113">
        <f t="shared" si="233"/>
        <v>0</v>
      </c>
      <c r="N2126" s="5" t="str">
        <f t="shared" si="234"/>
        <v/>
      </c>
      <c r="O2126" s="91" t="str">
        <f t="shared" si="235"/>
        <v/>
      </c>
      <c r="P2126" s="91" t="str">
        <f t="shared" si="236"/>
        <v/>
      </c>
      <c r="Q2126" s="91" t="str">
        <f t="shared" si="237"/>
        <v/>
      </c>
      <c r="R2126" s="7" t="str">
        <f t="shared" si="238"/>
        <v/>
      </c>
    </row>
    <row r="2127" spans="3:18" ht="18.75" x14ac:dyDescent="0.25">
      <c r="C2127" s="22"/>
      <c r="I2127" s="125">
        <f t="shared" si="232"/>
        <v>0</v>
      </c>
      <c r="L2127" s="113">
        <f t="shared" si="233"/>
        <v>0</v>
      </c>
      <c r="N2127" s="5" t="str">
        <f t="shared" si="234"/>
        <v/>
      </c>
      <c r="O2127" s="91" t="str">
        <f t="shared" si="235"/>
        <v/>
      </c>
      <c r="P2127" s="91" t="str">
        <f t="shared" si="236"/>
        <v/>
      </c>
      <c r="Q2127" s="91" t="str">
        <f t="shared" si="237"/>
        <v/>
      </c>
      <c r="R2127" s="7" t="str">
        <f t="shared" si="238"/>
        <v/>
      </c>
    </row>
    <row r="2128" spans="3:18" ht="18.75" x14ac:dyDescent="0.25">
      <c r="C2128" s="22"/>
      <c r="I2128" s="125">
        <f t="shared" si="232"/>
        <v>0</v>
      </c>
      <c r="L2128" s="113">
        <f t="shared" si="233"/>
        <v>0</v>
      </c>
      <c r="N2128" s="5" t="str">
        <f t="shared" si="234"/>
        <v/>
      </c>
      <c r="O2128" s="91" t="str">
        <f t="shared" si="235"/>
        <v/>
      </c>
      <c r="P2128" s="91" t="str">
        <f t="shared" si="236"/>
        <v/>
      </c>
      <c r="Q2128" s="91" t="str">
        <f t="shared" si="237"/>
        <v/>
      </c>
      <c r="R2128" s="7" t="str">
        <f t="shared" si="238"/>
        <v/>
      </c>
    </row>
    <row r="2129" spans="3:18" ht="18.75" x14ac:dyDescent="0.25">
      <c r="C2129" s="22"/>
      <c r="I2129" s="125">
        <f t="shared" si="232"/>
        <v>0</v>
      </c>
      <c r="L2129" s="113">
        <f t="shared" si="233"/>
        <v>0</v>
      </c>
      <c r="N2129" s="5" t="str">
        <f t="shared" si="234"/>
        <v/>
      </c>
      <c r="O2129" s="91" t="str">
        <f t="shared" si="235"/>
        <v/>
      </c>
      <c r="P2129" s="91" t="str">
        <f t="shared" si="236"/>
        <v/>
      </c>
      <c r="Q2129" s="91" t="str">
        <f t="shared" si="237"/>
        <v/>
      </c>
      <c r="R2129" s="7" t="str">
        <f t="shared" si="238"/>
        <v/>
      </c>
    </row>
    <row r="2130" spans="3:18" ht="18.75" x14ac:dyDescent="0.25">
      <c r="C2130" s="22"/>
      <c r="I2130" s="125">
        <f t="shared" si="232"/>
        <v>0</v>
      </c>
      <c r="L2130" s="113">
        <f t="shared" si="233"/>
        <v>0</v>
      </c>
      <c r="N2130" s="5" t="str">
        <f t="shared" si="234"/>
        <v/>
      </c>
      <c r="O2130" s="91" t="str">
        <f t="shared" si="235"/>
        <v/>
      </c>
      <c r="P2130" s="91" t="str">
        <f t="shared" si="236"/>
        <v/>
      </c>
      <c r="Q2130" s="91" t="str">
        <f t="shared" si="237"/>
        <v/>
      </c>
      <c r="R2130" s="7" t="str">
        <f t="shared" si="238"/>
        <v/>
      </c>
    </row>
    <row r="2131" spans="3:18" ht="18.75" x14ac:dyDescent="0.25">
      <c r="C2131" s="22"/>
      <c r="I2131" s="125">
        <f t="shared" si="232"/>
        <v>0</v>
      </c>
      <c r="L2131" s="113">
        <f t="shared" si="233"/>
        <v>0</v>
      </c>
      <c r="N2131" s="5" t="str">
        <f t="shared" si="234"/>
        <v/>
      </c>
      <c r="O2131" s="91" t="str">
        <f t="shared" si="235"/>
        <v/>
      </c>
      <c r="P2131" s="91" t="str">
        <f t="shared" si="236"/>
        <v/>
      </c>
      <c r="Q2131" s="91" t="str">
        <f t="shared" si="237"/>
        <v/>
      </c>
      <c r="R2131" s="7" t="str">
        <f t="shared" si="238"/>
        <v/>
      </c>
    </row>
    <row r="2132" spans="3:18" ht="18.75" x14ac:dyDescent="0.25">
      <c r="C2132" s="22"/>
      <c r="I2132" s="125">
        <f t="shared" si="232"/>
        <v>0</v>
      </c>
      <c r="L2132" s="113">
        <f t="shared" si="233"/>
        <v>0</v>
      </c>
      <c r="N2132" s="5" t="str">
        <f t="shared" si="234"/>
        <v/>
      </c>
      <c r="O2132" s="91" t="str">
        <f t="shared" si="235"/>
        <v/>
      </c>
      <c r="P2132" s="91" t="str">
        <f t="shared" si="236"/>
        <v/>
      </c>
      <c r="Q2132" s="91" t="str">
        <f t="shared" si="237"/>
        <v/>
      </c>
      <c r="R2132" s="7" t="str">
        <f t="shared" si="238"/>
        <v/>
      </c>
    </row>
    <row r="2133" spans="3:18" ht="18.75" x14ac:dyDescent="0.25">
      <c r="C2133" s="22"/>
      <c r="I2133" s="125">
        <f t="shared" si="232"/>
        <v>0</v>
      </c>
      <c r="L2133" s="113">
        <f t="shared" si="233"/>
        <v>0</v>
      </c>
      <c r="N2133" s="5" t="str">
        <f t="shared" si="234"/>
        <v/>
      </c>
      <c r="O2133" s="91" t="str">
        <f t="shared" si="235"/>
        <v/>
      </c>
      <c r="P2133" s="91" t="str">
        <f t="shared" si="236"/>
        <v/>
      </c>
      <c r="Q2133" s="91" t="str">
        <f t="shared" si="237"/>
        <v/>
      </c>
      <c r="R2133" s="7" t="str">
        <f t="shared" si="238"/>
        <v/>
      </c>
    </row>
    <row r="2134" spans="3:18" ht="18.75" x14ac:dyDescent="0.25">
      <c r="C2134" s="22"/>
      <c r="I2134" s="125">
        <f t="shared" si="232"/>
        <v>0</v>
      </c>
      <c r="L2134" s="113">
        <f t="shared" si="233"/>
        <v>0</v>
      </c>
      <c r="N2134" s="5" t="str">
        <f t="shared" si="234"/>
        <v/>
      </c>
      <c r="O2134" s="91" t="str">
        <f t="shared" si="235"/>
        <v/>
      </c>
      <c r="P2134" s="91" t="str">
        <f t="shared" si="236"/>
        <v/>
      </c>
      <c r="Q2134" s="91" t="str">
        <f t="shared" si="237"/>
        <v/>
      </c>
      <c r="R2134" s="7" t="str">
        <f t="shared" si="238"/>
        <v/>
      </c>
    </row>
    <row r="2135" spans="3:18" ht="18.75" x14ac:dyDescent="0.25">
      <c r="C2135" s="22"/>
      <c r="I2135" s="125">
        <f t="shared" si="232"/>
        <v>0</v>
      </c>
      <c r="L2135" s="113">
        <f t="shared" si="233"/>
        <v>0</v>
      </c>
      <c r="N2135" s="5" t="str">
        <f t="shared" si="234"/>
        <v/>
      </c>
      <c r="O2135" s="91" t="str">
        <f t="shared" si="235"/>
        <v/>
      </c>
      <c r="P2135" s="91" t="str">
        <f t="shared" si="236"/>
        <v/>
      </c>
      <c r="Q2135" s="91" t="str">
        <f t="shared" si="237"/>
        <v/>
      </c>
      <c r="R2135" s="7" t="str">
        <f t="shared" si="238"/>
        <v/>
      </c>
    </row>
    <row r="2136" spans="3:18" ht="18.75" x14ac:dyDescent="0.25">
      <c r="C2136" s="22"/>
      <c r="I2136" s="125">
        <f t="shared" si="232"/>
        <v>0</v>
      </c>
      <c r="L2136" s="113">
        <f t="shared" si="233"/>
        <v>0</v>
      </c>
      <c r="N2136" s="5" t="str">
        <f t="shared" si="234"/>
        <v/>
      </c>
      <c r="O2136" s="91" t="str">
        <f t="shared" si="235"/>
        <v/>
      </c>
      <c r="P2136" s="91" t="str">
        <f t="shared" si="236"/>
        <v/>
      </c>
      <c r="Q2136" s="91" t="str">
        <f t="shared" si="237"/>
        <v/>
      </c>
      <c r="R2136" s="7" t="str">
        <f t="shared" si="238"/>
        <v/>
      </c>
    </row>
    <row r="2137" spans="3:18" ht="18.75" x14ac:dyDescent="0.25">
      <c r="C2137" s="22"/>
      <c r="I2137" s="125">
        <f t="shared" si="232"/>
        <v>0</v>
      </c>
      <c r="L2137" s="113">
        <f t="shared" si="233"/>
        <v>0</v>
      </c>
      <c r="N2137" s="5" t="str">
        <f t="shared" si="234"/>
        <v/>
      </c>
      <c r="O2137" s="91" t="str">
        <f t="shared" si="235"/>
        <v/>
      </c>
      <c r="P2137" s="91" t="str">
        <f t="shared" si="236"/>
        <v/>
      </c>
      <c r="Q2137" s="91" t="str">
        <f t="shared" si="237"/>
        <v/>
      </c>
      <c r="R2137" s="7" t="str">
        <f t="shared" si="238"/>
        <v/>
      </c>
    </row>
    <row r="2138" spans="3:18" ht="18.75" x14ac:dyDescent="0.25">
      <c r="C2138" s="22"/>
      <c r="I2138" s="125">
        <f t="shared" si="232"/>
        <v>0</v>
      </c>
      <c r="L2138" s="113">
        <f t="shared" si="233"/>
        <v>0</v>
      </c>
      <c r="N2138" s="5" t="str">
        <f t="shared" si="234"/>
        <v/>
      </c>
      <c r="O2138" s="91" t="str">
        <f t="shared" si="235"/>
        <v/>
      </c>
      <c r="P2138" s="91" t="str">
        <f t="shared" si="236"/>
        <v/>
      </c>
      <c r="Q2138" s="91" t="str">
        <f t="shared" si="237"/>
        <v/>
      </c>
      <c r="R2138" s="7" t="str">
        <f t="shared" si="238"/>
        <v/>
      </c>
    </row>
    <row r="2139" spans="3:18" ht="18.75" x14ac:dyDescent="0.25">
      <c r="C2139" s="22"/>
      <c r="I2139" s="125">
        <f t="shared" si="232"/>
        <v>0</v>
      </c>
      <c r="L2139" s="113">
        <f t="shared" si="233"/>
        <v>0</v>
      </c>
      <c r="N2139" s="5" t="str">
        <f t="shared" si="234"/>
        <v/>
      </c>
      <c r="O2139" s="91" t="str">
        <f t="shared" si="235"/>
        <v/>
      </c>
      <c r="P2139" s="91" t="str">
        <f t="shared" si="236"/>
        <v/>
      </c>
      <c r="Q2139" s="91" t="str">
        <f t="shared" si="237"/>
        <v/>
      </c>
      <c r="R2139" s="7" t="str">
        <f t="shared" si="238"/>
        <v/>
      </c>
    </row>
    <row r="2140" spans="3:18" ht="18.75" x14ac:dyDescent="0.25">
      <c r="C2140" s="22"/>
      <c r="I2140" s="125">
        <f t="shared" si="232"/>
        <v>0</v>
      </c>
      <c r="L2140" s="113">
        <f t="shared" si="233"/>
        <v>0</v>
      </c>
      <c r="N2140" s="5" t="str">
        <f t="shared" si="234"/>
        <v/>
      </c>
      <c r="O2140" s="91" t="str">
        <f t="shared" si="235"/>
        <v/>
      </c>
      <c r="P2140" s="91" t="str">
        <f t="shared" si="236"/>
        <v/>
      </c>
      <c r="Q2140" s="91" t="str">
        <f t="shared" si="237"/>
        <v/>
      </c>
      <c r="R2140" s="7" t="str">
        <f t="shared" si="238"/>
        <v/>
      </c>
    </row>
    <row r="2141" spans="3:18" ht="18.75" x14ac:dyDescent="0.25">
      <c r="C2141" s="22"/>
      <c r="I2141" s="125">
        <f t="shared" si="232"/>
        <v>0</v>
      </c>
      <c r="L2141" s="113">
        <f t="shared" si="233"/>
        <v>0</v>
      </c>
      <c r="N2141" s="5" t="str">
        <f t="shared" si="234"/>
        <v/>
      </c>
      <c r="O2141" s="91" t="str">
        <f t="shared" si="235"/>
        <v/>
      </c>
      <c r="P2141" s="91" t="str">
        <f t="shared" si="236"/>
        <v/>
      </c>
      <c r="Q2141" s="91" t="str">
        <f t="shared" si="237"/>
        <v/>
      </c>
      <c r="R2141" s="7" t="str">
        <f t="shared" si="238"/>
        <v/>
      </c>
    </row>
    <row r="2142" spans="3:18" ht="18.75" x14ac:dyDescent="0.25">
      <c r="C2142" s="22"/>
      <c r="I2142" s="125">
        <f t="shared" si="232"/>
        <v>0</v>
      </c>
      <c r="L2142" s="113">
        <f t="shared" si="233"/>
        <v>0</v>
      </c>
      <c r="N2142" s="5" t="str">
        <f t="shared" si="234"/>
        <v/>
      </c>
      <c r="O2142" s="91" t="str">
        <f t="shared" si="235"/>
        <v/>
      </c>
      <c r="P2142" s="91" t="str">
        <f t="shared" si="236"/>
        <v/>
      </c>
      <c r="Q2142" s="91" t="str">
        <f t="shared" si="237"/>
        <v/>
      </c>
      <c r="R2142" s="7" t="str">
        <f t="shared" si="238"/>
        <v/>
      </c>
    </row>
    <row r="2143" spans="3:18" ht="18.75" x14ac:dyDescent="0.25">
      <c r="C2143" s="22"/>
      <c r="I2143" s="125">
        <f t="shared" si="232"/>
        <v>0</v>
      </c>
      <c r="L2143" s="113">
        <f t="shared" si="233"/>
        <v>0</v>
      </c>
      <c r="N2143" s="5" t="str">
        <f t="shared" si="234"/>
        <v/>
      </c>
      <c r="O2143" s="91" t="str">
        <f t="shared" si="235"/>
        <v/>
      </c>
      <c r="P2143" s="91" t="str">
        <f t="shared" si="236"/>
        <v/>
      </c>
      <c r="Q2143" s="91" t="str">
        <f t="shared" si="237"/>
        <v/>
      </c>
      <c r="R2143" s="7" t="str">
        <f t="shared" si="238"/>
        <v/>
      </c>
    </row>
    <row r="2144" spans="3:18" ht="18.75" x14ac:dyDescent="0.25">
      <c r="C2144" s="22"/>
      <c r="I2144" s="125">
        <f t="shared" si="232"/>
        <v>0</v>
      </c>
      <c r="L2144" s="113">
        <f t="shared" si="233"/>
        <v>0</v>
      </c>
      <c r="N2144" s="5" t="str">
        <f t="shared" si="234"/>
        <v/>
      </c>
      <c r="O2144" s="91" t="str">
        <f t="shared" si="235"/>
        <v/>
      </c>
      <c r="P2144" s="91" t="str">
        <f t="shared" si="236"/>
        <v/>
      </c>
      <c r="Q2144" s="91" t="str">
        <f t="shared" si="237"/>
        <v/>
      </c>
      <c r="R2144" s="7" t="str">
        <f t="shared" si="238"/>
        <v/>
      </c>
    </row>
    <row r="2145" spans="3:18" ht="18.75" x14ac:dyDescent="0.25">
      <c r="C2145" s="22"/>
      <c r="I2145" s="125">
        <f t="shared" si="232"/>
        <v>0</v>
      </c>
      <c r="L2145" s="113">
        <f t="shared" si="233"/>
        <v>0</v>
      </c>
      <c r="N2145" s="5" t="str">
        <f t="shared" si="234"/>
        <v/>
      </c>
      <c r="O2145" s="91" t="str">
        <f t="shared" si="235"/>
        <v/>
      </c>
      <c r="P2145" s="91" t="str">
        <f t="shared" si="236"/>
        <v/>
      </c>
      <c r="Q2145" s="91" t="str">
        <f t="shared" si="237"/>
        <v/>
      </c>
      <c r="R2145" s="7" t="str">
        <f t="shared" si="238"/>
        <v/>
      </c>
    </row>
    <row r="2146" spans="3:18" ht="18.75" x14ac:dyDescent="0.25">
      <c r="C2146" s="22"/>
      <c r="I2146" s="125">
        <f t="shared" si="232"/>
        <v>0</v>
      </c>
      <c r="L2146" s="113">
        <f t="shared" si="233"/>
        <v>0</v>
      </c>
      <c r="N2146" s="5" t="str">
        <f t="shared" si="234"/>
        <v/>
      </c>
      <c r="O2146" s="91" t="str">
        <f t="shared" si="235"/>
        <v/>
      </c>
      <c r="P2146" s="91" t="str">
        <f t="shared" si="236"/>
        <v/>
      </c>
      <c r="Q2146" s="91" t="str">
        <f t="shared" si="237"/>
        <v/>
      </c>
      <c r="R2146" s="7" t="str">
        <f t="shared" si="238"/>
        <v/>
      </c>
    </row>
    <row r="2147" spans="3:18" ht="18.75" x14ac:dyDescent="0.25">
      <c r="C2147" s="22"/>
      <c r="I2147" s="125">
        <f t="shared" si="232"/>
        <v>0</v>
      </c>
      <c r="L2147" s="113">
        <f t="shared" si="233"/>
        <v>0</v>
      </c>
      <c r="N2147" s="5" t="str">
        <f t="shared" si="234"/>
        <v/>
      </c>
      <c r="O2147" s="91" t="str">
        <f t="shared" si="235"/>
        <v/>
      </c>
      <c r="P2147" s="91" t="str">
        <f t="shared" si="236"/>
        <v/>
      </c>
      <c r="Q2147" s="91" t="str">
        <f t="shared" si="237"/>
        <v/>
      </c>
      <c r="R2147" s="7" t="str">
        <f t="shared" si="238"/>
        <v/>
      </c>
    </row>
    <row r="2148" spans="3:18" ht="18.75" x14ac:dyDescent="0.25">
      <c r="C2148" s="22"/>
      <c r="I2148" s="125">
        <f t="shared" si="232"/>
        <v>0</v>
      </c>
      <c r="L2148" s="113">
        <f t="shared" si="233"/>
        <v>0</v>
      </c>
      <c r="N2148" s="5" t="str">
        <f t="shared" si="234"/>
        <v/>
      </c>
      <c r="O2148" s="91" t="str">
        <f t="shared" si="235"/>
        <v/>
      </c>
      <c r="P2148" s="91" t="str">
        <f t="shared" si="236"/>
        <v/>
      </c>
      <c r="Q2148" s="91" t="str">
        <f t="shared" si="237"/>
        <v/>
      </c>
      <c r="R2148" s="7" t="str">
        <f t="shared" si="238"/>
        <v/>
      </c>
    </row>
    <row r="2149" spans="3:18" ht="18.75" x14ac:dyDescent="0.25">
      <c r="C2149" s="22"/>
      <c r="I2149" s="125">
        <f t="shared" si="232"/>
        <v>0</v>
      </c>
      <c r="L2149" s="113">
        <f t="shared" si="233"/>
        <v>0</v>
      </c>
      <c r="N2149" s="5" t="str">
        <f t="shared" si="234"/>
        <v/>
      </c>
      <c r="O2149" s="91" t="str">
        <f t="shared" si="235"/>
        <v/>
      </c>
      <c r="P2149" s="91" t="str">
        <f t="shared" si="236"/>
        <v/>
      </c>
      <c r="Q2149" s="91" t="str">
        <f t="shared" si="237"/>
        <v/>
      </c>
      <c r="R2149" s="7" t="str">
        <f t="shared" si="238"/>
        <v/>
      </c>
    </row>
    <row r="2150" spans="3:18" ht="18.75" x14ac:dyDescent="0.25">
      <c r="C2150" s="22"/>
      <c r="I2150" s="125">
        <f t="shared" si="232"/>
        <v>0</v>
      </c>
      <c r="L2150" s="113">
        <f t="shared" si="233"/>
        <v>0</v>
      </c>
      <c r="N2150" s="5" t="str">
        <f t="shared" si="234"/>
        <v/>
      </c>
      <c r="O2150" s="91" t="str">
        <f t="shared" si="235"/>
        <v/>
      </c>
      <c r="P2150" s="91" t="str">
        <f t="shared" si="236"/>
        <v/>
      </c>
      <c r="Q2150" s="91" t="str">
        <f t="shared" si="237"/>
        <v/>
      </c>
      <c r="R2150" s="7" t="str">
        <f t="shared" si="238"/>
        <v/>
      </c>
    </row>
    <row r="2151" spans="3:18" ht="18.75" x14ac:dyDescent="0.25">
      <c r="C2151" s="22"/>
      <c r="I2151" s="125">
        <f t="shared" si="232"/>
        <v>0</v>
      </c>
      <c r="L2151" s="113">
        <f t="shared" si="233"/>
        <v>0</v>
      </c>
      <c r="N2151" s="5" t="str">
        <f t="shared" si="234"/>
        <v/>
      </c>
      <c r="O2151" s="91" t="str">
        <f t="shared" si="235"/>
        <v/>
      </c>
      <c r="P2151" s="91" t="str">
        <f t="shared" si="236"/>
        <v/>
      </c>
      <c r="Q2151" s="91" t="str">
        <f t="shared" si="237"/>
        <v/>
      </c>
      <c r="R2151" s="7" t="str">
        <f t="shared" si="238"/>
        <v/>
      </c>
    </row>
    <row r="2152" spans="3:18" ht="18.75" x14ac:dyDescent="0.25">
      <c r="C2152" s="22"/>
      <c r="I2152" s="125">
        <f t="shared" ref="I2152:I2215" si="239">IFERROR((G2152*F2152)-H2152,"")</f>
        <v>0</v>
      </c>
      <c r="L2152" s="113">
        <f t="shared" si="233"/>
        <v>0</v>
      </c>
      <c r="N2152" s="5" t="str">
        <f t="shared" si="234"/>
        <v/>
      </c>
      <c r="O2152" s="91" t="str">
        <f t="shared" si="235"/>
        <v/>
      </c>
      <c r="P2152" s="91" t="str">
        <f t="shared" si="236"/>
        <v/>
      </c>
      <c r="Q2152" s="91" t="str">
        <f t="shared" si="237"/>
        <v/>
      </c>
      <c r="R2152" s="7" t="str">
        <f t="shared" si="238"/>
        <v/>
      </c>
    </row>
    <row r="2153" spans="3:18" ht="18.75" x14ac:dyDescent="0.25">
      <c r="C2153" s="22"/>
      <c r="I2153" s="125">
        <f t="shared" si="239"/>
        <v>0</v>
      </c>
      <c r="L2153" s="113">
        <f t="shared" ref="L2153:L2216" si="240">J2153-K2153-H2153</f>
        <v>0</v>
      </c>
      <c r="N2153" s="5" t="str">
        <f t="shared" si="234"/>
        <v/>
      </c>
      <c r="O2153" s="91" t="str">
        <f t="shared" si="235"/>
        <v/>
      </c>
      <c r="P2153" s="91" t="str">
        <f t="shared" si="236"/>
        <v/>
      </c>
      <c r="Q2153" s="91" t="str">
        <f t="shared" si="237"/>
        <v/>
      </c>
      <c r="R2153" s="7" t="str">
        <f t="shared" si="238"/>
        <v/>
      </c>
    </row>
    <row r="2154" spans="3:18" ht="18.75" x14ac:dyDescent="0.25">
      <c r="C2154" s="22"/>
      <c r="I2154" s="125">
        <f t="shared" si="239"/>
        <v>0</v>
      </c>
      <c r="L2154" s="113">
        <f t="shared" si="240"/>
        <v>0</v>
      </c>
      <c r="N2154" s="5" t="str">
        <f t="shared" si="234"/>
        <v/>
      </c>
      <c r="O2154" s="91" t="str">
        <f t="shared" si="235"/>
        <v/>
      </c>
      <c r="P2154" s="91" t="str">
        <f t="shared" si="236"/>
        <v/>
      </c>
      <c r="Q2154" s="91" t="str">
        <f t="shared" si="237"/>
        <v/>
      </c>
      <c r="R2154" s="7" t="str">
        <f t="shared" si="238"/>
        <v/>
      </c>
    </row>
    <row r="2155" spans="3:18" ht="18.75" x14ac:dyDescent="0.25">
      <c r="C2155" s="22"/>
      <c r="I2155" s="125">
        <f t="shared" si="239"/>
        <v>0</v>
      </c>
      <c r="L2155" s="113">
        <f t="shared" si="240"/>
        <v>0</v>
      </c>
      <c r="N2155" s="5" t="str">
        <f t="shared" si="234"/>
        <v/>
      </c>
      <c r="O2155" s="91" t="str">
        <f t="shared" si="235"/>
        <v/>
      </c>
      <c r="P2155" s="91" t="str">
        <f t="shared" si="236"/>
        <v/>
      </c>
      <c r="Q2155" s="91" t="str">
        <f t="shared" si="237"/>
        <v/>
      </c>
      <c r="R2155" s="7" t="str">
        <f t="shared" si="238"/>
        <v/>
      </c>
    </row>
    <row r="2156" spans="3:18" ht="18.75" x14ac:dyDescent="0.25">
      <c r="C2156" s="22"/>
      <c r="I2156" s="125">
        <f t="shared" si="239"/>
        <v>0</v>
      </c>
      <c r="L2156" s="113">
        <f t="shared" si="240"/>
        <v>0</v>
      </c>
      <c r="N2156" s="5" t="str">
        <f t="shared" si="234"/>
        <v/>
      </c>
      <c r="O2156" s="91" t="str">
        <f t="shared" si="235"/>
        <v/>
      </c>
      <c r="P2156" s="91" t="str">
        <f t="shared" si="236"/>
        <v/>
      </c>
      <c r="Q2156" s="91" t="str">
        <f t="shared" si="237"/>
        <v/>
      </c>
      <c r="R2156" s="7" t="str">
        <f t="shared" si="238"/>
        <v/>
      </c>
    </row>
    <row r="2157" spans="3:18" ht="18.75" x14ac:dyDescent="0.25">
      <c r="C2157" s="22"/>
      <c r="I2157" s="125">
        <f t="shared" si="239"/>
        <v>0</v>
      </c>
      <c r="L2157" s="113">
        <f t="shared" si="240"/>
        <v>0</v>
      </c>
      <c r="N2157" s="5" t="str">
        <f t="shared" si="234"/>
        <v/>
      </c>
      <c r="O2157" s="91" t="str">
        <f t="shared" si="235"/>
        <v/>
      </c>
      <c r="P2157" s="91" t="str">
        <f t="shared" si="236"/>
        <v/>
      </c>
      <c r="Q2157" s="91" t="str">
        <f t="shared" si="237"/>
        <v/>
      </c>
      <c r="R2157" s="7" t="str">
        <f t="shared" si="238"/>
        <v/>
      </c>
    </row>
    <row r="2158" spans="3:18" ht="18.75" x14ac:dyDescent="0.25">
      <c r="C2158" s="22"/>
      <c r="I2158" s="125">
        <f t="shared" si="239"/>
        <v>0</v>
      </c>
      <c r="L2158" s="113">
        <f t="shared" si="240"/>
        <v>0</v>
      </c>
      <c r="N2158" s="5" t="str">
        <f t="shared" si="234"/>
        <v/>
      </c>
      <c r="O2158" s="91" t="str">
        <f t="shared" si="235"/>
        <v/>
      </c>
      <c r="P2158" s="91" t="str">
        <f t="shared" si="236"/>
        <v/>
      </c>
      <c r="Q2158" s="91" t="str">
        <f t="shared" si="237"/>
        <v/>
      </c>
      <c r="R2158" s="7" t="str">
        <f t="shared" si="238"/>
        <v/>
      </c>
    </row>
    <row r="2159" spans="3:18" ht="18.75" x14ac:dyDescent="0.25">
      <c r="C2159" s="22"/>
      <c r="I2159" s="125">
        <f t="shared" si="239"/>
        <v>0</v>
      </c>
      <c r="L2159" s="113">
        <f t="shared" si="240"/>
        <v>0</v>
      </c>
      <c r="N2159" s="5" t="str">
        <f t="shared" si="234"/>
        <v/>
      </c>
      <c r="O2159" s="91" t="str">
        <f t="shared" si="235"/>
        <v/>
      </c>
      <c r="P2159" s="91" t="str">
        <f t="shared" si="236"/>
        <v/>
      </c>
      <c r="Q2159" s="91" t="str">
        <f t="shared" si="237"/>
        <v/>
      </c>
      <c r="R2159" s="7" t="str">
        <f t="shared" si="238"/>
        <v/>
      </c>
    </row>
    <row r="2160" spans="3:18" ht="18.75" x14ac:dyDescent="0.25">
      <c r="C2160" s="22"/>
      <c r="I2160" s="125">
        <f t="shared" si="239"/>
        <v>0</v>
      </c>
      <c r="L2160" s="113">
        <f t="shared" si="240"/>
        <v>0</v>
      </c>
      <c r="N2160" s="5" t="str">
        <f t="shared" si="234"/>
        <v/>
      </c>
      <c r="O2160" s="91" t="str">
        <f t="shared" si="235"/>
        <v/>
      </c>
      <c r="P2160" s="91" t="str">
        <f t="shared" si="236"/>
        <v/>
      </c>
      <c r="Q2160" s="91" t="str">
        <f t="shared" si="237"/>
        <v/>
      </c>
      <c r="R2160" s="7" t="str">
        <f t="shared" si="238"/>
        <v/>
      </c>
    </row>
    <row r="2161" spans="3:18" ht="18.75" x14ac:dyDescent="0.25">
      <c r="C2161" s="22"/>
      <c r="I2161" s="125">
        <f t="shared" si="239"/>
        <v>0</v>
      </c>
      <c r="L2161" s="113">
        <f t="shared" si="240"/>
        <v>0</v>
      </c>
      <c r="N2161" s="5" t="str">
        <f t="shared" si="234"/>
        <v/>
      </c>
      <c r="O2161" s="91" t="str">
        <f t="shared" si="235"/>
        <v/>
      </c>
      <c r="P2161" s="91" t="str">
        <f t="shared" si="236"/>
        <v/>
      </c>
      <c r="Q2161" s="91" t="str">
        <f t="shared" si="237"/>
        <v/>
      </c>
      <c r="R2161" s="7" t="str">
        <f t="shared" si="238"/>
        <v/>
      </c>
    </row>
    <row r="2162" spans="3:18" ht="18.75" x14ac:dyDescent="0.25">
      <c r="C2162" s="22"/>
      <c r="I2162" s="125">
        <f t="shared" si="239"/>
        <v>0</v>
      </c>
      <c r="L2162" s="113">
        <f t="shared" si="240"/>
        <v>0</v>
      </c>
      <c r="N2162" s="5" t="str">
        <f t="shared" si="234"/>
        <v/>
      </c>
      <c r="O2162" s="91" t="str">
        <f t="shared" si="235"/>
        <v/>
      </c>
      <c r="P2162" s="91" t="str">
        <f t="shared" si="236"/>
        <v/>
      </c>
      <c r="Q2162" s="91" t="str">
        <f t="shared" si="237"/>
        <v/>
      </c>
      <c r="R2162" s="7" t="str">
        <f t="shared" si="238"/>
        <v/>
      </c>
    </row>
    <row r="2163" spans="3:18" ht="18.75" x14ac:dyDescent="0.25">
      <c r="C2163" s="22"/>
      <c r="I2163" s="125">
        <f t="shared" si="239"/>
        <v>0</v>
      </c>
      <c r="L2163" s="113">
        <f t="shared" si="240"/>
        <v>0</v>
      </c>
      <c r="N2163" s="5" t="str">
        <f t="shared" si="234"/>
        <v/>
      </c>
      <c r="O2163" s="91" t="str">
        <f t="shared" si="235"/>
        <v/>
      </c>
      <c r="P2163" s="91" t="str">
        <f t="shared" si="236"/>
        <v/>
      </c>
      <c r="Q2163" s="91" t="str">
        <f t="shared" si="237"/>
        <v/>
      </c>
      <c r="R2163" s="7" t="str">
        <f t="shared" si="238"/>
        <v/>
      </c>
    </row>
    <row r="2164" spans="3:18" ht="18.75" x14ac:dyDescent="0.25">
      <c r="C2164" s="22"/>
      <c r="I2164" s="125">
        <f t="shared" si="239"/>
        <v>0</v>
      </c>
      <c r="L2164" s="113">
        <f t="shared" si="240"/>
        <v>0</v>
      </c>
      <c r="N2164" s="5" t="str">
        <f t="shared" si="234"/>
        <v/>
      </c>
      <c r="O2164" s="91" t="str">
        <f t="shared" si="235"/>
        <v/>
      </c>
      <c r="P2164" s="91" t="str">
        <f t="shared" si="236"/>
        <v/>
      </c>
      <c r="Q2164" s="91" t="str">
        <f t="shared" si="237"/>
        <v/>
      </c>
      <c r="R2164" s="7" t="str">
        <f t="shared" si="238"/>
        <v/>
      </c>
    </row>
    <row r="2165" spans="3:18" ht="18.75" x14ac:dyDescent="0.25">
      <c r="C2165" s="22"/>
      <c r="I2165" s="125">
        <f t="shared" si="239"/>
        <v>0</v>
      </c>
      <c r="L2165" s="113">
        <f t="shared" si="240"/>
        <v>0</v>
      </c>
      <c r="N2165" s="5" t="str">
        <f t="shared" si="234"/>
        <v/>
      </c>
      <c r="O2165" s="91" t="str">
        <f t="shared" si="235"/>
        <v/>
      </c>
      <c r="P2165" s="91" t="str">
        <f t="shared" si="236"/>
        <v/>
      </c>
      <c r="Q2165" s="91" t="str">
        <f t="shared" si="237"/>
        <v/>
      </c>
      <c r="R2165" s="7" t="str">
        <f t="shared" si="238"/>
        <v/>
      </c>
    </row>
    <row r="2166" spans="3:18" ht="18.75" x14ac:dyDescent="0.25">
      <c r="C2166" s="22"/>
      <c r="I2166" s="125">
        <f t="shared" si="239"/>
        <v>0</v>
      </c>
      <c r="L2166" s="113">
        <f t="shared" si="240"/>
        <v>0</v>
      </c>
      <c r="N2166" s="5" t="str">
        <f t="shared" si="234"/>
        <v/>
      </c>
      <c r="O2166" s="91" t="str">
        <f t="shared" si="235"/>
        <v/>
      </c>
      <c r="P2166" s="91" t="str">
        <f t="shared" si="236"/>
        <v/>
      </c>
      <c r="Q2166" s="91" t="str">
        <f t="shared" si="237"/>
        <v/>
      </c>
      <c r="R2166" s="7" t="str">
        <f t="shared" si="238"/>
        <v/>
      </c>
    </row>
    <row r="2167" spans="3:18" ht="18.75" x14ac:dyDescent="0.25">
      <c r="C2167" s="22"/>
      <c r="I2167" s="125">
        <f t="shared" si="239"/>
        <v>0</v>
      </c>
      <c r="L2167" s="113">
        <f t="shared" si="240"/>
        <v>0</v>
      </c>
      <c r="N2167" s="5" t="str">
        <f t="shared" si="234"/>
        <v/>
      </c>
      <c r="O2167" s="91" t="str">
        <f t="shared" si="235"/>
        <v/>
      </c>
      <c r="P2167" s="91" t="str">
        <f t="shared" si="236"/>
        <v/>
      </c>
      <c r="Q2167" s="91" t="str">
        <f t="shared" si="237"/>
        <v/>
      </c>
      <c r="R2167" s="7" t="str">
        <f t="shared" si="238"/>
        <v/>
      </c>
    </row>
    <row r="2168" spans="3:18" ht="18.75" x14ac:dyDescent="0.25">
      <c r="C2168" s="22"/>
      <c r="I2168" s="125">
        <f t="shared" si="239"/>
        <v>0</v>
      </c>
      <c r="L2168" s="113">
        <f t="shared" si="240"/>
        <v>0</v>
      </c>
      <c r="N2168" s="5" t="str">
        <f t="shared" si="234"/>
        <v/>
      </c>
      <c r="O2168" s="91" t="str">
        <f t="shared" si="235"/>
        <v/>
      </c>
      <c r="P2168" s="91" t="str">
        <f t="shared" si="236"/>
        <v/>
      </c>
      <c r="Q2168" s="91" t="str">
        <f t="shared" si="237"/>
        <v/>
      </c>
      <c r="R2168" s="7" t="str">
        <f t="shared" si="238"/>
        <v/>
      </c>
    </row>
    <row r="2169" spans="3:18" ht="18.75" x14ac:dyDescent="0.25">
      <c r="C2169" s="22"/>
      <c r="I2169" s="125">
        <f t="shared" si="239"/>
        <v>0</v>
      </c>
      <c r="L2169" s="113">
        <f t="shared" si="240"/>
        <v>0</v>
      </c>
      <c r="N2169" s="5" t="str">
        <f t="shared" si="234"/>
        <v/>
      </c>
      <c r="O2169" s="91" t="str">
        <f t="shared" si="235"/>
        <v/>
      </c>
      <c r="P2169" s="91" t="str">
        <f t="shared" si="236"/>
        <v/>
      </c>
      <c r="Q2169" s="91" t="str">
        <f t="shared" si="237"/>
        <v/>
      </c>
      <c r="R2169" s="7" t="str">
        <f t="shared" si="238"/>
        <v/>
      </c>
    </row>
    <row r="2170" spans="3:18" ht="18.75" x14ac:dyDescent="0.25">
      <c r="C2170" s="22"/>
      <c r="I2170" s="125">
        <f t="shared" si="239"/>
        <v>0</v>
      </c>
      <c r="L2170" s="113">
        <f t="shared" si="240"/>
        <v>0</v>
      </c>
      <c r="N2170" s="5" t="str">
        <f t="shared" si="234"/>
        <v/>
      </c>
      <c r="O2170" s="91" t="str">
        <f t="shared" si="235"/>
        <v/>
      </c>
      <c r="P2170" s="91" t="str">
        <f t="shared" si="236"/>
        <v/>
      </c>
      <c r="Q2170" s="91" t="str">
        <f t="shared" si="237"/>
        <v/>
      </c>
      <c r="R2170" s="7" t="str">
        <f t="shared" si="238"/>
        <v/>
      </c>
    </row>
    <row r="2171" spans="3:18" ht="18.75" x14ac:dyDescent="0.25">
      <c r="C2171" s="22"/>
      <c r="I2171" s="125">
        <f t="shared" si="239"/>
        <v>0</v>
      </c>
      <c r="L2171" s="113">
        <f t="shared" si="240"/>
        <v>0</v>
      </c>
      <c r="N2171" s="5" t="str">
        <f t="shared" si="234"/>
        <v/>
      </c>
      <c r="O2171" s="91" t="str">
        <f t="shared" si="235"/>
        <v/>
      </c>
      <c r="P2171" s="91" t="str">
        <f t="shared" si="236"/>
        <v/>
      </c>
      <c r="Q2171" s="91" t="str">
        <f t="shared" si="237"/>
        <v/>
      </c>
      <c r="R2171" s="7" t="str">
        <f t="shared" si="238"/>
        <v/>
      </c>
    </row>
    <row r="2172" spans="3:18" ht="18.75" x14ac:dyDescent="0.25">
      <c r="C2172" s="22"/>
      <c r="I2172" s="125">
        <f t="shared" si="239"/>
        <v>0</v>
      </c>
      <c r="L2172" s="113">
        <f t="shared" si="240"/>
        <v>0</v>
      </c>
      <c r="N2172" s="5" t="str">
        <f t="shared" si="234"/>
        <v/>
      </c>
      <c r="O2172" s="91" t="str">
        <f t="shared" si="235"/>
        <v/>
      </c>
      <c r="P2172" s="91" t="str">
        <f t="shared" si="236"/>
        <v/>
      </c>
      <c r="Q2172" s="91" t="str">
        <f t="shared" si="237"/>
        <v/>
      </c>
      <c r="R2172" s="7" t="str">
        <f t="shared" si="238"/>
        <v/>
      </c>
    </row>
    <row r="2173" spans="3:18" ht="18.75" x14ac:dyDescent="0.25">
      <c r="C2173" s="22"/>
      <c r="I2173" s="125">
        <f t="shared" si="239"/>
        <v>0</v>
      </c>
      <c r="L2173" s="113">
        <f t="shared" si="240"/>
        <v>0</v>
      </c>
      <c r="N2173" s="5" t="str">
        <f t="shared" si="234"/>
        <v/>
      </c>
      <c r="O2173" s="91" t="str">
        <f t="shared" si="235"/>
        <v/>
      </c>
      <c r="P2173" s="91" t="str">
        <f t="shared" si="236"/>
        <v/>
      </c>
      <c r="Q2173" s="91" t="str">
        <f t="shared" si="237"/>
        <v/>
      </c>
      <c r="R2173" s="7" t="str">
        <f t="shared" si="238"/>
        <v/>
      </c>
    </row>
    <row r="2174" spans="3:18" ht="18.75" x14ac:dyDescent="0.25">
      <c r="C2174" s="22"/>
      <c r="I2174" s="125">
        <f t="shared" si="239"/>
        <v>0</v>
      </c>
      <c r="L2174" s="113">
        <f t="shared" si="240"/>
        <v>0</v>
      </c>
      <c r="N2174" s="5" t="str">
        <f t="shared" si="234"/>
        <v/>
      </c>
      <c r="O2174" s="91" t="str">
        <f t="shared" si="235"/>
        <v/>
      </c>
      <c r="P2174" s="91" t="str">
        <f t="shared" si="236"/>
        <v/>
      </c>
      <c r="Q2174" s="91" t="str">
        <f t="shared" si="237"/>
        <v/>
      </c>
      <c r="R2174" s="7" t="str">
        <f t="shared" si="238"/>
        <v/>
      </c>
    </row>
    <row r="2175" spans="3:18" ht="18.75" x14ac:dyDescent="0.25">
      <c r="C2175" s="22"/>
      <c r="I2175" s="125">
        <f t="shared" si="239"/>
        <v>0</v>
      </c>
      <c r="L2175" s="113">
        <f t="shared" si="240"/>
        <v>0</v>
      </c>
      <c r="N2175" s="5" t="str">
        <f t="shared" si="234"/>
        <v/>
      </c>
      <c r="O2175" s="91" t="str">
        <f t="shared" si="235"/>
        <v/>
      </c>
      <c r="P2175" s="91" t="str">
        <f t="shared" si="236"/>
        <v/>
      </c>
      <c r="Q2175" s="91" t="str">
        <f t="shared" si="237"/>
        <v/>
      </c>
      <c r="R2175" s="7" t="str">
        <f t="shared" si="238"/>
        <v/>
      </c>
    </row>
    <row r="2176" spans="3:18" ht="18.75" x14ac:dyDescent="0.25">
      <c r="C2176" s="22"/>
      <c r="I2176" s="125">
        <f t="shared" si="239"/>
        <v>0</v>
      </c>
      <c r="L2176" s="113">
        <f t="shared" si="240"/>
        <v>0</v>
      </c>
      <c r="N2176" s="5" t="str">
        <f t="shared" si="234"/>
        <v/>
      </c>
      <c r="O2176" s="91" t="str">
        <f t="shared" si="235"/>
        <v/>
      </c>
      <c r="P2176" s="91" t="str">
        <f t="shared" si="236"/>
        <v/>
      </c>
      <c r="Q2176" s="91" t="str">
        <f t="shared" si="237"/>
        <v/>
      </c>
      <c r="R2176" s="7" t="str">
        <f t="shared" si="238"/>
        <v/>
      </c>
    </row>
    <row r="2177" spans="3:18" ht="18.75" x14ac:dyDescent="0.25">
      <c r="C2177" s="22"/>
      <c r="I2177" s="125">
        <f t="shared" si="239"/>
        <v>0</v>
      </c>
      <c r="L2177" s="113">
        <f t="shared" si="240"/>
        <v>0</v>
      </c>
      <c r="N2177" s="5" t="str">
        <f t="shared" si="234"/>
        <v/>
      </c>
      <c r="O2177" s="91" t="str">
        <f t="shared" si="235"/>
        <v/>
      </c>
      <c r="P2177" s="91" t="str">
        <f t="shared" si="236"/>
        <v/>
      </c>
      <c r="Q2177" s="91" t="str">
        <f t="shared" si="237"/>
        <v/>
      </c>
      <c r="R2177" s="7" t="str">
        <f t="shared" si="238"/>
        <v/>
      </c>
    </row>
    <row r="2178" spans="3:18" ht="18.75" x14ac:dyDescent="0.25">
      <c r="C2178" s="22"/>
      <c r="I2178" s="125">
        <f t="shared" si="239"/>
        <v>0</v>
      </c>
      <c r="L2178" s="113">
        <f t="shared" si="240"/>
        <v>0</v>
      </c>
      <c r="N2178" s="5" t="str">
        <f t="shared" ref="N2178:N2241" si="241">IFERROR(VLOOKUP(M2178,Ctable,2,0),"")</f>
        <v/>
      </c>
      <c r="O2178" s="91" t="str">
        <f t="shared" ref="O2178:O2241" si="242">IFERROR(VLOOKUP(M2178,Ctable,3,0),"")</f>
        <v/>
      </c>
      <c r="P2178" s="91" t="str">
        <f t="shared" ref="P2178:P2241" si="243">IFERROR(VLOOKUP(M2178,Ctable,6,0),"")</f>
        <v/>
      </c>
      <c r="Q2178" s="91" t="str">
        <f t="shared" ref="Q2178:Q2241" si="244">IFERROR(VLOOKUP(M2178,Ctable,7,0),"")</f>
        <v/>
      </c>
      <c r="R2178" s="7" t="str">
        <f t="shared" ref="R2178:R2241" si="245">IFERROR(VLOOKUP(M2178,Ctable,4,0),"")</f>
        <v/>
      </c>
    </row>
    <row r="2179" spans="3:18" ht="18.75" x14ac:dyDescent="0.25">
      <c r="C2179" s="22"/>
      <c r="I2179" s="125">
        <f t="shared" si="239"/>
        <v>0</v>
      </c>
      <c r="L2179" s="113">
        <f t="shared" si="240"/>
        <v>0</v>
      </c>
      <c r="N2179" s="5" t="str">
        <f t="shared" si="241"/>
        <v/>
      </c>
      <c r="O2179" s="91" t="str">
        <f t="shared" si="242"/>
        <v/>
      </c>
      <c r="P2179" s="91" t="str">
        <f t="shared" si="243"/>
        <v/>
      </c>
      <c r="Q2179" s="91" t="str">
        <f t="shared" si="244"/>
        <v/>
      </c>
      <c r="R2179" s="7" t="str">
        <f t="shared" si="245"/>
        <v/>
      </c>
    </row>
    <row r="2180" spans="3:18" ht="18.75" x14ac:dyDescent="0.25">
      <c r="C2180" s="22"/>
      <c r="I2180" s="125">
        <f t="shared" si="239"/>
        <v>0</v>
      </c>
      <c r="L2180" s="113">
        <f t="shared" si="240"/>
        <v>0</v>
      </c>
      <c r="N2180" s="5" t="str">
        <f t="shared" si="241"/>
        <v/>
      </c>
      <c r="O2180" s="91" t="str">
        <f t="shared" si="242"/>
        <v/>
      </c>
      <c r="P2180" s="91" t="str">
        <f t="shared" si="243"/>
        <v/>
      </c>
      <c r="Q2180" s="91" t="str">
        <f t="shared" si="244"/>
        <v/>
      </c>
      <c r="R2180" s="7" t="str">
        <f t="shared" si="245"/>
        <v/>
      </c>
    </row>
    <row r="2181" spans="3:18" ht="18.75" x14ac:dyDescent="0.25">
      <c r="C2181" s="22"/>
      <c r="I2181" s="125">
        <f t="shared" si="239"/>
        <v>0</v>
      </c>
      <c r="L2181" s="113">
        <f t="shared" si="240"/>
        <v>0</v>
      </c>
      <c r="N2181" s="5" t="str">
        <f t="shared" si="241"/>
        <v/>
      </c>
      <c r="O2181" s="91" t="str">
        <f t="shared" si="242"/>
        <v/>
      </c>
      <c r="P2181" s="91" t="str">
        <f t="shared" si="243"/>
        <v/>
      </c>
      <c r="Q2181" s="91" t="str">
        <f t="shared" si="244"/>
        <v/>
      </c>
      <c r="R2181" s="7" t="str">
        <f t="shared" si="245"/>
        <v/>
      </c>
    </row>
    <row r="2182" spans="3:18" ht="18.75" x14ac:dyDescent="0.25">
      <c r="C2182" s="22"/>
      <c r="I2182" s="125">
        <f t="shared" si="239"/>
        <v>0</v>
      </c>
      <c r="L2182" s="113">
        <f t="shared" si="240"/>
        <v>0</v>
      </c>
      <c r="N2182" s="5" t="str">
        <f t="shared" si="241"/>
        <v/>
      </c>
      <c r="O2182" s="91" t="str">
        <f t="shared" si="242"/>
        <v/>
      </c>
      <c r="P2182" s="91" t="str">
        <f t="shared" si="243"/>
        <v/>
      </c>
      <c r="Q2182" s="91" t="str">
        <f t="shared" si="244"/>
        <v/>
      </c>
      <c r="R2182" s="7" t="str">
        <f t="shared" si="245"/>
        <v/>
      </c>
    </row>
    <row r="2183" spans="3:18" ht="18.75" x14ac:dyDescent="0.25">
      <c r="C2183" s="22"/>
      <c r="I2183" s="125">
        <f t="shared" si="239"/>
        <v>0</v>
      </c>
      <c r="L2183" s="113">
        <f t="shared" si="240"/>
        <v>0</v>
      </c>
      <c r="N2183" s="5" t="str">
        <f t="shared" si="241"/>
        <v/>
      </c>
      <c r="O2183" s="91" t="str">
        <f t="shared" si="242"/>
        <v/>
      </c>
      <c r="P2183" s="91" t="str">
        <f t="shared" si="243"/>
        <v/>
      </c>
      <c r="Q2183" s="91" t="str">
        <f t="shared" si="244"/>
        <v/>
      </c>
      <c r="R2183" s="7" t="str">
        <f t="shared" si="245"/>
        <v/>
      </c>
    </row>
    <row r="2184" spans="3:18" ht="18.75" x14ac:dyDescent="0.25">
      <c r="C2184" s="22"/>
      <c r="I2184" s="125">
        <f t="shared" si="239"/>
        <v>0</v>
      </c>
      <c r="L2184" s="113">
        <f t="shared" si="240"/>
        <v>0</v>
      </c>
      <c r="N2184" s="5" t="str">
        <f t="shared" si="241"/>
        <v/>
      </c>
      <c r="O2184" s="91" t="str">
        <f t="shared" si="242"/>
        <v/>
      </c>
      <c r="P2184" s="91" t="str">
        <f t="shared" si="243"/>
        <v/>
      </c>
      <c r="Q2184" s="91" t="str">
        <f t="shared" si="244"/>
        <v/>
      </c>
      <c r="R2184" s="7" t="str">
        <f t="shared" si="245"/>
        <v/>
      </c>
    </row>
    <row r="2185" spans="3:18" ht="18.75" x14ac:dyDescent="0.25">
      <c r="C2185" s="22"/>
      <c r="I2185" s="125">
        <f t="shared" si="239"/>
        <v>0</v>
      </c>
      <c r="L2185" s="113">
        <f t="shared" si="240"/>
        <v>0</v>
      </c>
      <c r="N2185" s="5" t="str">
        <f t="shared" si="241"/>
        <v/>
      </c>
      <c r="O2185" s="91" t="str">
        <f t="shared" si="242"/>
        <v/>
      </c>
      <c r="P2185" s="91" t="str">
        <f t="shared" si="243"/>
        <v/>
      </c>
      <c r="Q2185" s="91" t="str">
        <f t="shared" si="244"/>
        <v/>
      </c>
      <c r="R2185" s="7" t="str">
        <f t="shared" si="245"/>
        <v/>
      </c>
    </row>
    <row r="2186" spans="3:18" ht="18.75" x14ac:dyDescent="0.25">
      <c r="C2186" s="22"/>
      <c r="I2186" s="125">
        <f t="shared" si="239"/>
        <v>0</v>
      </c>
      <c r="L2186" s="113">
        <f t="shared" si="240"/>
        <v>0</v>
      </c>
      <c r="N2186" s="5" t="str">
        <f t="shared" si="241"/>
        <v/>
      </c>
      <c r="O2186" s="91" t="str">
        <f t="shared" si="242"/>
        <v/>
      </c>
      <c r="P2186" s="91" t="str">
        <f t="shared" si="243"/>
        <v/>
      </c>
      <c r="Q2186" s="91" t="str">
        <f t="shared" si="244"/>
        <v/>
      </c>
      <c r="R2186" s="7" t="str">
        <f t="shared" si="245"/>
        <v/>
      </c>
    </row>
    <row r="2187" spans="3:18" ht="18.75" x14ac:dyDescent="0.25">
      <c r="C2187" s="22"/>
      <c r="I2187" s="125">
        <f t="shared" si="239"/>
        <v>0</v>
      </c>
      <c r="L2187" s="113">
        <f t="shared" si="240"/>
        <v>0</v>
      </c>
      <c r="N2187" s="5" t="str">
        <f t="shared" si="241"/>
        <v/>
      </c>
      <c r="O2187" s="91" t="str">
        <f t="shared" si="242"/>
        <v/>
      </c>
      <c r="P2187" s="91" t="str">
        <f t="shared" si="243"/>
        <v/>
      </c>
      <c r="Q2187" s="91" t="str">
        <f t="shared" si="244"/>
        <v/>
      </c>
      <c r="R2187" s="7" t="str">
        <f t="shared" si="245"/>
        <v/>
      </c>
    </row>
    <row r="2188" spans="3:18" ht="18.75" x14ac:dyDescent="0.25">
      <c r="C2188" s="22"/>
      <c r="I2188" s="125">
        <f t="shared" si="239"/>
        <v>0</v>
      </c>
      <c r="L2188" s="113">
        <f t="shared" si="240"/>
        <v>0</v>
      </c>
      <c r="N2188" s="5" t="str">
        <f t="shared" si="241"/>
        <v/>
      </c>
      <c r="O2188" s="91" t="str">
        <f t="shared" si="242"/>
        <v/>
      </c>
      <c r="P2188" s="91" t="str">
        <f t="shared" si="243"/>
        <v/>
      </c>
      <c r="Q2188" s="91" t="str">
        <f t="shared" si="244"/>
        <v/>
      </c>
      <c r="R2188" s="7" t="str">
        <f t="shared" si="245"/>
        <v/>
      </c>
    </row>
    <row r="2189" spans="3:18" ht="18.75" x14ac:dyDescent="0.25">
      <c r="C2189" s="22"/>
      <c r="I2189" s="125">
        <f t="shared" si="239"/>
        <v>0</v>
      </c>
      <c r="L2189" s="113">
        <f t="shared" si="240"/>
        <v>0</v>
      </c>
      <c r="N2189" s="5" t="str">
        <f t="shared" si="241"/>
        <v/>
      </c>
      <c r="O2189" s="91" t="str">
        <f t="shared" si="242"/>
        <v/>
      </c>
      <c r="P2189" s="91" t="str">
        <f t="shared" si="243"/>
        <v/>
      </c>
      <c r="Q2189" s="91" t="str">
        <f t="shared" si="244"/>
        <v/>
      </c>
      <c r="R2189" s="7" t="str">
        <f t="shared" si="245"/>
        <v/>
      </c>
    </row>
    <row r="2190" spans="3:18" ht="18.75" x14ac:dyDescent="0.25">
      <c r="C2190" s="22"/>
      <c r="I2190" s="125">
        <f t="shared" si="239"/>
        <v>0</v>
      </c>
      <c r="L2190" s="113">
        <f t="shared" si="240"/>
        <v>0</v>
      </c>
      <c r="N2190" s="5" t="str">
        <f t="shared" si="241"/>
        <v/>
      </c>
      <c r="O2190" s="91" t="str">
        <f t="shared" si="242"/>
        <v/>
      </c>
      <c r="P2190" s="91" t="str">
        <f t="shared" si="243"/>
        <v/>
      </c>
      <c r="Q2190" s="91" t="str">
        <f t="shared" si="244"/>
        <v/>
      </c>
      <c r="R2190" s="7" t="str">
        <f t="shared" si="245"/>
        <v/>
      </c>
    </row>
    <row r="2191" spans="3:18" ht="18.75" x14ac:dyDescent="0.25">
      <c r="C2191" s="22"/>
      <c r="I2191" s="125">
        <f t="shared" si="239"/>
        <v>0</v>
      </c>
      <c r="L2191" s="113">
        <f t="shared" si="240"/>
        <v>0</v>
      </c>
      <c r="N2191" s="5" t="str">
        <f t="shared" si="241"/>
        <v/>
      </c>
      <c r="O2191" s="91" t="str">
        <f t="shared" si="242"/>
        <v/>
      </c>
      <c r="P2191" s="91" t="str">
        <f t="shared" si="243"/>
        <v/>
      </c>
      <c r="Q2191" s="91" t="str">
        <f t="shared" si="244"/>
        <v/>
      </c>
      <c r="R2191" s="7" t="str">
        <f t="shared" si="245"/>
        <v/>
      </c>
    </row>
    <row r="2192" spans="3:18" ht="18.75" x14ac:dyDescent="0.25">
      <c r="C2192" s="22"/>
      <c r="I2192" s="125">
        <f t="shared" si="239"/>
        <v>0</v>
      </c>
      <c r="L2192" s="113">
        <f t="shared" si="240"/>
        <v>0</v>
      </c>
      <c r="N2192" s="5" t="str">
        <f t="shared" si="241"/>
        <v/>
      </c>
      <c r="O2192" s="91" t="str">
        <f t="shared" si="242"/>
        <v/>
      </c>
      <c r="P2192" s="91" t="str">
        <f t="shared" si="243"/>
        <v/>
      </c>
      <c r="Q2192" s="91" t="str">
        <f t="shared" si="244"/>
        <v/>
      </c>
      <c r="R2192" s="7" t="str">
        <f t="shared" si="245"/>
        <v/>
      </c>
    </row>
    <row r="2193" spans="3:18" ht="18.75" x14ac:dyDescent="0.25">
      <c r="C2193" s="22"/>
      <c r="I2193" s="125">
        <f t="shared" si="239"/>
        <v>0</v>
      </c>
      <c r="L2193" s="113">
        <f t="shared" si="240"/>
        <v>0</v>
      </c>
      <c r="N2193" s="5" t="str">
        <f t="shared" si="241"/>
        <v/>
      </c>
      <c r="O2193" s="91" t="str">
        <f t="shared" si="242"/>
        <v/>
      </c>
      <c r="P2193" s="91" t="str">
        <f t="shared" si="243"/>
        <v/>
      </c>
      <c r="Q2193" s="91" t="str">
        <f t="shared" si="244"/>
        <v/>
      </c>
      <c r="R2193" s="7" t="str">
        <f t="shared" si="245"/>
        <v/>
      </c>
    </row>
    <row r="2194" spans="3:18" ht="18.75" x14ac:dyDescent="0.25">
      <c r="C2194" s="22"/>
      <c r="I2194" s="125">
        <f t="shared" si="239"/>
        <v>0</v>
      </c>
      <c r="L2194" s="113">
        <f t="shared" si="240"/>
        <v>0</v>
      </c>
      <c r="N2194" s="5" t="str">
        <f t="shared" si="241"/>
        <v/>
      </c>
      <c r="O2194" s="91" t="str">
        <f t="shared" si="242"/>
        <v/>
      </c>
      <c r="P2194" s="91" t="str">
        <f t="shared" si="243"/>
        <v/>
      </c>
      <c r="Q2194" s="91" t="str">
        <f t="shared" si="244"/>
        <v/>
      </c>
      <c r="R2194" s="7" t="str">
        <f t="shared" si="245"/>
        <v/>
      </c>
    </row>
    <row r="2195" spans="3:18" ht="18.75" x14ac:dyDescent="0.25">
      <c r="C2195" s="22"/>
      <c r="I2195" s="125">
        <f t="shared" si="239"/>
        <v>0</v>
      </c>
      <c r="L2195" s="113">
        <f t="shared" si="240"/>
        <v>0</v>
      </c>
      <c r="N2195" s="5" t="str">
        <f t="shared" si="241"/>
        <v/>
      </c>
      <c r="O2195" s="91" t="str">
        <f t="shared" si="242"/>
        <v/>
      </c>
      <c r="P2195" s="91" t="str">
        <f t="shared" si="243"/>
        <v/>
      </c>
      <c r="Q2195" s="91" t="str">
        <f t="shared" si="244"/>
        <v/>
      </c>
      <c r="R2195" s="7" t="str">
        <f t="shared" si="245"/>
        <v/>
      </c>
    </row>
    <row r="2196" spans="3:18" ht="18.75" x14ac:dyDescent="0.25">
      <c r="C2196" s="22"/>
      <c r="I2196" s="125">
        <f t="shared" si="239"/>
        <v>0</v>
      </c>
      <c r="L2196" s="113">
        <f t="shared" si="240"/>
        <v>0</v>
      </c>
      <c r="N2196" s="5" t="str">
        <f t="shared" si="241"/>
        <v/>
      </c>
      <c r="O2196" s="91" t="str">
        <f t="shared" si="242"/>
        <v/>
      </c>
      <c r="P2196" s="91" t="str">
        <f t="shared" si="243"/>
        <v/>
      </c>
      <c r="Q2196" s="91" t="str">
        <f t="shared" si="244"/>
        <v/>
      </c>
      <c r="R2196" s="7" t="str">
        <f t="shared" si="245"/>
        <v/>
      </c>
    </row>
    <row r="2197" spans="3:18" ht="18.75" x14ac:dyDescent="0.25">
      <c r="C2197" s="22"/>
      <c r="I2197" s="125">
        <f t="shared" si="239"/>
        <v>0</v>
      </c>
      <c r="L2197" s="113">
        <f t="shared" si="240"/>
        <v>0</v>
      </c>
      <c r="N2197" s="5" t="str">
        <f t="shared" si="241"/>
        <v/>
      </c>
      <c r="O2197" s="91" t="str">
        <f t="shared" si="242"/>
        <v/>
      </c>
      <c r="P2197" s="91" t="str">
        <f t="shared" si="243"/>
        <v/>
      </c>
      <c r="Q2197" s="91" t="str">
        <f t="shared" si="244"/>
        <v/>
      </c>
      <c r="R2197" s="7" t="str">
        <f t="shared" si="245"/>
        <v/>
      </c>
    </row>
    <row r="2198" spans="3:18" ht="18.75" x14ac:dyDescent="0.25">
      <c r="C2198" s="22"/>
      <c r="I2198" s="125">
        <f t="shared" si="239"/>
        <v>0</v>
      </c>
      <c r="L2198" s="113">
        <f t="shared" si="240"/>
        <v>0</v>
      </c>
      <c r="N2198" s="5" t="str">
        <f t="shared" si="241"/>
        <v/>
      </c>
      <c r="O2198" s="91" t="str">
        <f t="shared" si="242"/>
        <v/>
      </c>
      <c r="P2198" s="91" t="str">
        <f t="shared" si="243"/>
        <v/>
      </c>
      <c r="Q2198" s="91" t="str">
        <f t="shared" si="244"/>
        <v/>
      </c>
      <c r="R2198" s="7" t="str">
        <f t="shared" si="245"/>
        <v/>
      </c>
    </row>
    <row r="2199" spans="3:18" ht="18.75" x14ac:dyDescent="0.25">
      <c r="C2199" s="22"/>
      <c r="I2199" s="125">
        <f t="shared" si="239"/>
        <v>0</v>
      </c>
      <c r="L2199" s="113">
        <f t="shared" si="240"/>
        <v>0</v>
      </c>
      <c r="N2199" s="5" t="str">
        <f t="shared" si="241"/>
        <v/>
      </c>
      <c r="O2199" s="91" t="str">
        <f t="shared" si="242"/>
        <v/>
      </c>
      <c r="P2199" s="91" t="str">
        <f t="shared" si="243"/>
        <v/>
      </c>
      <c r="Q2199" s="91" t="str">
        <f t="shared" si="244"/>
        <v/>
      </c>
      <c r="R2199" s="7" t="str">
        <f t="shared" si="245"/>
        <v/>
      </c>
    </row>
    <row r="2200" spans="3:18" ht="18.75" x14ac:dyDescent="0.25">
      <c r="C2200" s="22"/>
      <c r="I2200" s="125">
        <f t="shared" si="239"/>
        <v>0</v>
      </c>
      <c r="L2200" s="113">
        <f t="shared" si="240"/>
        <v>0</v>
      </c>
      <c r="N2200" s="5" t="str">
        <f t="shared" si="241"/>
        <v/>
      </c>
      <c r="O2200" s="91" t="str">
        <f t="shared" si="242"/>
        <v/>
      </c>
      <c r="P2200" s="91" t="str">
        <f t="shared" si="243"/>
        <v/>
      </c>
      <c r="Q2200" s="91" t="str">
        <f t="shared" si="244"/>
        <v/>
      </c>
      <c r="R2200" s="7" t="str">
        <f t="shared" si="245"/>
        <v/>
      </c>
    </row>
    <row r="2201" spans="3:18" ht="18.75" x14ac:dyDescent="0.25">
      <c r="C2201" s="22"/>
      <c r="I2201" s="125">
        <f t="shared" si="239"/>
        <v>0</v>
      </c>
      <c r="L2201" s="113">
        <f t="shared" si="240"/>
        <v>0</v>
      </c>
      <c r="N2201" s="5" t="str">
        <f t="shared" si="241"/>
        <v/>
      </c>
      <c r="O2201" s="91" t="str">
        <f t="shared" si="242"/>
        <v/>
      </c>
      <c r="P2201" s="91" t="str">
        <f t="shared" si="243"/>
        <v/>
      </c>
      <c r="Q2201" s="91" t="str">
        <f t="shared" si="244"/>
        <v/>
      </c>
      <c r="R2201" s="7" t="str">
        <f t="shared" si="245"/>
        <v/>
      </c>
    </row>
    <row r="2202" spans="3:18" ht="18.75" x14ac:dyDescent="0.25">
      <c r="C2202" s="22"/>
      <c r="I2202" s="125">
        <f t="shared" si="239"/>
        <v>0</v>
      </c>
      <c r="L2202" s="113">
        <f t="shared" si="240"/>
        <v>0</v>
      </c>
      <c r="N2202" s="5" t="str">
        <f t="shared" si="241"/>
        <v/>
      </c>
      <c r="O2202" s="91" t="str">
        <f t="shared" si="242"/>
        <v/>
      </c>
      <c r="P2202" s="91" t="str">
        <f t="shared" si="243"/>
        <v/>
      </c>
      <c r="Q2202" s="91" t="str">
        <f t="shared" si="244"/>
        <v/>
      </c>
      <c r="R2202" s="7" t="str">
        <f t="shared" si="245"/>
        <v/>
      </c>
    </row>
    <row r="2203" spans="3:18" ht="18.75" x14ac:dyDescent="0.25">
      <c r="C2203" s="22"/>
      <c r="I2203" s="125">
        <f t="shared" si="239"/>
        <v>0</v>
      </c>
      <c r="L2203" s="113">
        <f t="shared" si="240"/>
        <v>0</v>
      </c>
      <c r="N2203" s="5" t="str">
        <f t="shared" si="241"/>
        <v/>
      </c>
      <c r="O2203" s="91" t="str">
        <f t="shared" si="242"/>
        <v/>
      </c>
      <c r="P2203" s="91" t="str">
        <f t="shared" si="243"/>
        <v/>
      </c>
      <c r="Q2203" s="91" t="str">
        <f t="shared" si="244"/>
        <v/>
      </c>
      <c r="R2203" s="7" t="str">
        <f t="shared" si="245"/>
        <v/>
      </c>
    </row>
    <row r="2204" spans="3:18" ht="18.75" x14ac:dyDescent="0.25">
      <c r="C2204" s="22"/>
      <c r="I2204" s="125">
        <f t="shared" si="239"/>
        <v>0</v>
      </c>
      <c r="L2204" s="113">
        <f t="shared" si="240"/>
        <v>0</v>
      </c>
      <c r="N2204" s="5" t="str">
        <f t="shared" si="241"/>
        <v/>
      </c>
      <c r="O2204" s="91" t="str">
        <f t="shared" si="242"/>
        <v/>
      </c>
      <c r="P2204" s="91" t="str">
        <f t="shared" si="243"/>
        <v/>
      </c>
      <c r="Q2204" s="91" t="str">
        <f t="shared" si="244"/>
        <v/>
      </c>
      <c r="R2204" s="7" t="str">
        <f t="shared" si="245"/>
        <v/>
      </c>
    </row>
    <row r="2205" spans="3:18" ht="18.75" x14ac:dyDescent="0.25">
      <c r="C2205" s="22"/>
      <c r="I2205" s="125">
        <f t="shared" si="239"/>
        <v>0</v>
      </c>
      <c r="L2205" s="113">
        <f t="shared" si="240"/>
        <v>0</v>
      </c>
      <c r="N2205" s="5" t="str">
        <f t="shared" si="241"/>
        <v/>
      </c>
      <c r="O2205" s="91" t="str">
        <f t="shared" si="242"/>
        <v/>
      </c>
      <c r="P2205" s="91" t="str">
        <f t="shared" si="243"/>
        <v/>
      </c>
      <c r="Q2205" s="91" t="str">
        <f t="shared" si="244"/>
        <v/>
      </c>
      <c r="R2205" s="7" t="str">
        <f t="shared" si="245"/>
        <v/>
      </c>
    </row>
    <row r="2206" spans="3:18" ht="18.75" x14ac:dyDescent="0.25">
      <c r="C2206" s="22"/>
      <c r="I2206" s="125">
        <f t="shared" si="239"/>
        <v>0</v>
      </c>
      <c r="L2206" s="113">
        <f t="shared" si="240"/>
        <v>0</v>
      </c>
      <c r="N2206" s="5" t="str">
        <f t="shared" si="241"/>
        <v/>
      </c>
      <c r="O2206" s="91" t="str">
        <f t="shared" si="242"/>
        <v/>
      </c>
      <c r="P2206" s="91" t="str">
        <f t="shared" si="243"/>
        <v/>
      </c>
      <c r="Q2206" s="91" t="str">
        <f t="shared" si="244"/>
        <v/>
      </c>
      <c r="R2206" s="7" t="str">
        <f t="shared" si="245"/>
        <v/>
      </c>
    </row>
    <row r="2207" spans="3:18" ht="18.75" x14ac:dyDescent="0.25">
      <c r="C2207" s="22"/>
      <c r="I2207" s="125">
        <f t="shared" si="239"/>
        <v>0</v>
      </c>
      <c r="L2207" s="113">
        <f t="shared" si="240"/>
        <v>0</v>
      </c>
      <c r="N2207" s="5" t="str">
        <f t="shared" si="241"/>
        <v/>
      </c>
      <c r="O2207" s="91" t="str">
        <f t="shared" si="242"/>
        <v/>
      </c>
      <c r="P2207" s="91" t="str">
        <f t="shared" si="243"/>
        <v/>
      </c>
      <c r="Q2207" s="91" t="str">
        <f t="shared" si="244"/>
        <v/>
      </c>
      <c r="R2207" s="7" t="str">
        <f t="shared" si="245"/>
        <v/>
      </c>
    </row>
    <row r="2208" spans="3:18" ht="18.75" x14ac:dyDescent="0.25">
      <c r="C2208" s="22"/>
      <c r="I2208" s="125">
        <f t="shared" si="239"/>
        <v>0</v>
      </c>
      <c r="L2208" s="113">
        <f t="shared" si="240"/>
        <v>0</v>
      </c>
      <c r="N2208" s="5" t="str">
        <f t="shared" si="241"/>
        <v/>
      </c>
      <c r="O2208" s="91" t="str">
        <f t="shared" si="242"/>
        <v/>
      </c>
      <c r="P2208" s="91" t="str">
        <f t="shared" si="243"/>
        <v/>
      </c>
      <c r="Q2208" s="91" t="str">
        <f t="shared" si="244"/>
        <v/>
      </c>
      <c r="R2208" s="7" t="str">
        <f t="shared" si="245"/>
        <v/>
      </c>
    </row>
    <row r="2209" spans="3:18" ht="18.75" x14ac:dyDescent="0.25">
      <c r="C2209" s="22"/>
      <c r="I2209" s="125">
        <f t="shared" si="239"/>
        <v>0</v>
      </c>
      <c r="L2209" s="113">
        <f t="shared" si="240"/>
        <v>0</v>
      </c>
      <c r="N2209" s="5" t="str">
        <f t="shared" si="241"/>
        <v/>
      </c>
      <c r="O2209" s="91" t="str">
        <f t="shared" si="242"/>
        <v/>
      </c>
      <c r="P2209" s="91" t="str">
        <f t="shared" si="243"/>
        <v/>
      </c>
      <c r="Q2209" s="91" t="str">
        <f t="shared" si="244"/>
        <v/>
      </c>
      <c r="R2209" s="7" t="str">
        <f t="shared" si="245"/>
        <v/>
      </c>
    </row>
    <row r="2210" spans="3:18" ht="18.75" x14ac:dyDescent="0.25">
      <c r="C2210" s="22"/>
      <c r="I2210" s="125">
        <f t="shared" si="239"/>
        <v>0</v>
      </c>
      <c r="L2210" s="113">
        <f t="shared" si="240"/>
        <v>0</v>
      </c>
      <c r="N2210" s="5" t="str">
        <f t="shared" si="241"/>
        <v/>
      </c>
      <c r="O2210" s="91" t="str">
        <f t="shared" si="242"/>
        <v/>
      </c>
      <c r="P2210" s="91" t="str">
        <f t="shared" si="243"/>
        <v/>
      </c>
      <c r="Q2210" s="91" t="str">
        <f t="shared" si="244"/>
        <v/>
      </c>
      <c r="R2210" s="7" t="str">
        <f t="shared" si="245"/>
        <v/>
      </c>
    </row>
    <row r="2211" spans="3:18" ht="18.75" x14ac:dyDescent="0.25">
      <c r="C2211" s="22"/>
      <c r="I2211" s="125">
        <f t="shared" si="239"/>
        <v>0</v>
      </c>
      <c r="L2211" s="113">
        <f t="shared" si="240"/>
        <v>0</v>
      </c>
      <c r="N2211" s="5" t="str">
        <f t="shared" si="241"/>
        <v/>
      </c>
      <c r="O2211" s="91" t="str">
        <f t="shared" si="242"/>
        <v/>
      </c>
      <c r="P2211" s="91" t="str">
        <f t="shared" si="243"/>
        <v/>
      </c>
      <c r="Q2211" s="91" t="str">
        <f t="shared" si="244"/>
        <v/>
      </c>
      <c r="R2211" s="7" t="str">
        <f t="shared" si="245"/>
        <v/>
      </c>
    </row>
    <row r="2212" spans="3:18" ht="18.75" x14ac:dyDescent="0.25">
      <c r="C2212" s="22"/>
      <c r="I2212" s="125">
        <f t="shared" si="239"/>
        <v>0</v>
      </c>
      <c r="L2212" s="113">
        <f t="shared" si="240"/>
        <v>0</v>
      </c>
      <c r="N2212" s="5" t="str">
        <f t="shared" si="241"/>
        <v/>
      </c>
      <c r="O2212" s="91" t="str">
        <f t="shared" si="242"/>
        <v/>
      </c>
      <c r="P2212" s="91" t="str">
        <f t="shared" si="243"/>
        <v/>
      </c>
      <c r="Q2212" s="91" t="str">
        <f t="shared" si="244"/>
        <v/>
      </c>
      <c r="R2212" s="7" t="str">
        <f t="shared" si="245"/>
        <v/>
      </c>
    </row>
    <row r="2213" spans="3:18" ht="18.75" x14ac:dyDescent="0.25">
      <c r="C2213" s="22"/>
      <c r="I2213" s="125">
        <f t="shared" si="239"/>
        <v>0</v>
      </c>
      <c r="L2213" s="113">
        <f t="shared" si="240"/>
        <v>0</v>
      </c>
      <c r="N2213" s="5" t="str">
        <f t="shared" si="241"/>
        <v/>
      </c>
      <c r="O2213" s="91" t="str">
        <f t="shared" si="242"/>
        <v/>
      </c>
      <c r="P2213" s="91" t="str">
        <f t="shared" si="243"/>
        <v/>
      </c>
      <c r="Q2213" s="91" t="str">
        <f t="shared" si="244"/>
        <v/>
      </c>
      <c r="R2213" s="7" t="str">
        <f t="shared" si="245"/>
        <v/>
      </c>
    </row>
    <row r="2214" spans="3:18" ht="18.75" x14ac:dyDescent="0.25">
      <c r="C2214" s="22"/>
      <c r="I2214" s="125">
        <f t="shared" si="239"/>
        <v>0</v>
      </c>
      <c r="L2214" s="113">
        <f t="shared" si="240"/>
        <v>0</v>
      </c>
      <c r="N2214" s="5" t="str">
        <f t="shared" si="241"/>
        <v/>
      </c>
      <c r="O2214" s="91" t="str">
        <f t="shared" si="242"/>
        <v/>
      </c>
      <c r="P2214" s="91" t="str">
        <f t="shared" si="243"/>
        <v/>
      </c>
      <c r="Q2214" s="91" t="str">
        <f t="shared" si="244"/>
        <v/>
      </c>
      <c r="R2214" s="7" t="str">
        <f t="shared" si="245"/>
        <v/>
      </c>
    </row>
    <row r="2215" spans="3:18" ht="18.75" x14ac:dyDescent="0.25">
      <c r="C2215" s="22"/>
      <c r="I2215" s="125">
        <f t="shared" si="239"/>
        <v>0</v>
      </c>
      <c r="L2215" s="113">
        <f t="shared" si="240"/>
        <v>0</v>
      </c>
      <c r="N2215" s="5" t="str">
        <f t="shared" si="241"/>
        <v/>
      </c>
      <c r="O2215" s="91" t="str">
        <f t="shared" si="242"/>
        <v/>
      </c>
      <c r="P2215" s="91" t="str">
        <f t="shared" si="243"/>
        <v/>
      </c>
      <c r="Q2215" s="91" t="str">
        <f t="shared" si="244"/>
        <v/>
      </c>
      <c r="R2215" s="7" t="str">
        <f t="shared" si="245"/>
        <v/>
      </c>
    </row>
    <row r="2216" spans="3:18" ht="18.75" x14ac:dyDescent="0.25">
      <c r="C2216" s="22"/>
      <c r="I2216" s="125">
        <f t="shared" ref="I2216:I2279" si="246">IFERROR((G2216*F2216)-H2216,"")</f>
        <v>0</v>
      </c>
      <c r="L2216" s="113">
        <f t="shared" si="240"/>
        <v>0</v>
      </c>
      <c r="N2216" s="5" t="str">
        <f t="shared" si="241"/>
        <v/>
      </c>
      <c r="O2216" s="91" t="str">
        <f t="shared" si="242"/>
        <v/>
      </c>
      <c r="P2216" s="91" t="str">
        <f t="shared" si="243"/>
        <v/>
      </c>
      <c r="Q2216" s="91" t="str">
        <f t="shared" si="244"/>
        <v/>
      </c>
      <c r="R2216" s="7" t="str">
        <f t="shared" si="245"/>
        <v/>
      </c>
    </row>
    <row r="2217" spans="3:18" ht="18.75" x14ac:dyDescent="0.25">
      <c r="C2217" s="22"/>
      <c r="I2217" s="125">
        <f t="shared" si="246"/>
        <v>0</v>
      </c>
      <c r="L2217" s="113">
        <f t="shared" ref="L2217:L2280" si="247">J2217-K2217-H2217</f>
        <v>0</v>
      </c>
      <c r="N2217" s="5" t="str">
        <f t="shared" si="241"/>
        <v/>
      </c>
      <c r="O2217" s="91" t="str">
        <f t="shared" si="242"/>
        <v/>
      </c>
      <c r="P2217" s="91" t="str">
        <f t="shared" si="243"/>
        <v/>
      </c>
      <c r="Q2217" s="91" t="str">
        <f t="shared" si="244"/>
        <v/>
      </c>
      <c r="R2217" s="7" t="str">
        <f t="shared" si="245"/>
        <v/>
      </c>
    </row>
    <row r="2218" spans="3:18" ht="18.75" x14ac:dyDescent="0.25">
      <c r="C2218" s="22"/>
      <c r="I2218" s="125">
        <f t="shared" si="246"/>
        <v>0</v>
      </c>
      <c r="L2218" s="113">
        <f t="shared" si="247"/>
        <v>0</v>
      </c>
      <c r="N2218" s="5" t="str">
        <f t="shared" si="241"/>
        <v/>
      </c>
      <c r="O2218" s="91" t="str">
        <f t="shared" si="242"/>
        <v/>
      </c>
      <c r="P2218" s="91" t="str">
        <f t="shared" si="243"/>
        <v/>
      </c>
      <c r="Q2218" s="91" t="str">
        <f t="shared" si="244"/>
        <v/>
      </c>
      <c r="R2218" s="7" t="str">
        <f t="shared" si="245"/>
        <v/>
      </c>
    </row>
    <row r="2219" spans="3:18" ht="18.75" x14ac:dyDescent="0.25">
      <c r="C2219" s="22"/>
      <c r="I2219" s="125">
        <f t="shared" si="246"/>
        <v>0</v>
      </c>
      <c r="L2219" s="113">
        <f t="shared" si="247"/>
        <v>0</v>
      </c>
      <c r="N2219" s="5" t="str">
        <f t="shared" si="241"/>
        <v/>
      </c>
      <c r="O2219" s="91" t="str">
        <f t="shared" si="242"/>
        <v/>
      </c>
      <c r="P2219" s="91" t="str">
        <f t="shared" si="243"/>
        <v/>
      </c>
      <c r="Q2219" s="91" t="str">
        <f t="shared" si="244"/>
        <v/>
      </c>
      <c r="R2219" s="7" t="str">
        <f t="shared" si="245"/>
        <v/>
      </c>
    </row>
    <row r="2220" spans="3:18" ht="18.75" x14ac:dyDescent="0.25">
      <c r="C2220" s="22"/>
      <c r="I2220" s="125">
        <f t="shared" si="246"/>
        <v>0</v>
      </c>
      <c r="L2220" s="113">
        <f t="shared" si="247"/>
        <v>0</v>
      </c>
      <c r="N2220" s="5" t="str">
        <f t="shared" si="241"/>
        <v/>
      </c>
      <c r="O2220" s="91" t="str">
        <f t="shared" si="242"/>
        <v/>
      </c>
      <c r="P2220" s="91" t="str">
        <f t="shared" si="243"/>
        <v/>
      </c>
      <c r="Q2220" s="91" t="str">
        <f t="shared" si="244"/>
        <v/>
      </c>
      <c r="R2220" s="7" t="str">
        <f t="shared" si="245"/>
        <v/>
      </c>
    </row>
    <row r="2221" spans="3:18" ht="18.75" x14ac:dyDescent="0.25">
      <c r="C2221" s="22"/>
      <c r="I2221" s="125">
        <f t="shared" si="246"/>
        <v>0</v>
      </c>
      <c r="L2221" s="113">
        <f t="shared" si="247"/>
        <v>0</v>
      </c>
      <c r="N2221" s="5" t="str">
        <f t="shared" si="241"/>
        <v/>
      </c>
      <c r="O2221" s="91" t="str">
        <f t="shared" si="242"/>
        <v/>
      </c>
      <c r="P2221" s="91" t="str">
        <f t="shared" si="243"/>
        <v/>
      </c>
      <c r="Q2221" s="91" t="str">
        <f t="shared" si="244"/>
        <v/>
      </c>
      <c r="R2221" s="7" t="str">
        <f t="shared" si="245"/>
        <v/>
      </c>
    </row>
    <row r="2222" spans="3:18" ht="18.75" x14ac:dyDescent="0.25">
      <c r="C2222" s="22"/>
      <c r="I2222" s="125">
        <f t="shared" si="246"/>
        <v>0</v>
      </c>
      <c r="L2222" s="113">
        <f t="shared" si="247"/>
        <v>0</v>
      </c>
      <c r="N2222" s="5" t="str">
        <f t="shared" si="241"/>
        <v/>
      </c>
      <c r="O2222" s="91" t="str">
        <f t="shared" si="242"/>
        <v/>
      </c>
      <c r="P2222" s="91" t="str">
        <f t="shared" si="243"/>
        <v/>
      </c>
      <c r="Q2222" s="91" t="str">
        <f t="shared" si="244"/>
        <v/>
      </c>
      <c r="R2222" s="7" t="str">
        <f t="shared" si="245"/>
        <v/>
      </c>
    </row>
    <row r="2223" spans="3:18" ht="18.75" x14ac:dyDescent="0.25">
      <c r="C2223" s="22"/>
      <c r="I2223" s="125">
        <f t="shared" si="246"/>
        <v>0</v>
      </c>
      <c r="L2223" s="113">
        <f t="shared" si="247"/>
        <v>0</v>
      </c>
      <c r="N2223" s="5" t="str">
        <f t="shared" si="241"/>
        <v/>
      </c>
      <c r="O2223" s="91" t="str">
        <f t="shared" si="242"/>
        <v/>
      </c>
      <c r="P2223" s="91" t="str">
        <f t="shared" si="243"/>
        <v/>
      </c>
      <c r="Q2223" s="91" t="str">
        <f t="shared" si="244"/>
        <v/>
      </c>
      <c r="R2223" s="7" t="str">
        <f t="shared" si="245"/>
        <v/>
      </c>
    </row>
    <row r="2224" spans="3:18" ht="18.75" x14ac:dyDescent="0.25">
      <c r="C2224" s="22"/>
      <c r="I2224" s="125">
        <f t="shared" si="246"/>
        <v>0</v>
      </c>
      <c r="L2224" s="113">
        <f t="shared" si="247"/>
        <v>0</v>
      </c>
      <c r="N2224" s="5" t="str">
        <f t="shared" si="241"/>
        <v/>
      </c>
      <c r="O2224" s="91" t="str">
        <f t="shared" si="242"/>
        <v/>
      </c>
      <c r="P2224" s="91" t="str">
        <f t="shared" si="243"/>
        <v/>
      </c>
      <c r="Q2224" s="91" t="str">
        <f t="shared" si="244"/>
        <v/>
      </c>
      <c r="R2224" s="7" t="str">
        <f t="shared" si="245"/>
        <v/>
      </c>
    </row>
    <row r="2225" spans="3:18" ht="18.75" x14ac:dyDescent="0.25">
      <c r="C2225" s="22"/>
      <c r="I2225" s="125">
        <f t="shared" si="246"/>
        <v>0</v>
      </c>
      <c r="L2225" s="113">
        <f t="shared" si="247"/>
        <v>0</v>
      </c>
      <c r="N2225" s="5" t="str">
        <f t="shared" si="241"/>
        <v/>
      </c>
      <c r="O2225" s="91" t="str">
        <f t="shared" si="242"/>
        <v/>
      </c>
      <c r="P2225" s="91" t="str">
        <f t="shared" si="243"/>
        <v/>
      </c>
      <c r="Q2225" s="91" t="str">
        <f t="shared" si="244"/>
        <v/>
      </c>
      <c r="R2225" s="7" t="str">
        <f t="shared" si="245"/>
        <v/>
      </c>
    </row>
    <row r="2226" spans="3:18" ht="18.75" x14ac:dyDescent="0.25">
      <c r="C2226" s="22"/>
      <c r="I2226" s="125">
        <f t="shared" si="246"/>
        <v>0</v>
      </c>
      <c r="L2226" s="113">
        <f t="shared" si="247"/>
        <v>0</v>
      </c>
      <c r="N2226" s="5" t="str">
        <f t="shared" si="241"/>
        <v/>
      </c>
      <c r="O2226" s="91" t="str">
        <f t="shared" si="242"/>
        <v/>
      </c>
      <c r="P2226" s="91" t="str">
        <f t="shared" si="243"/>
        <v/>
      </c>
      <c r="Q2226" s="91" t="str">
        <f t="shared" si="244"/>
        <v/>
      </c>
      <c r="R2226" s="7" t="str">
        <f t="shared" si="245"/>
        <v/>
      </c>
    </row>
    <row r="2227" spans="3:18" ht="18.75" x14ac:dyDescent="0.25">
      <c r="C2227" s="22"/>
      <c r="I2227" s="125">
        <f t="shared" si="246"/>
        <v>0</v>
      </c>
      <c r="L2227" s="113">
        <f t="shared" si="247"/>
        <v>0</v>
      </c>
      <c r="N2227" s="5" t="str">
        <f t="shared" si="241"/>
        <v/>
      </c>
      <c r="O2227" s="91" t="str">
        <f t="shared" si="242"/>
        <v/>
      </c>
      <c r="P2227" s="91" t="str">
        <f t="shared" si="243"/>
        <v/>
      </c>
      <c r="Q2227" s="91" t="str">
        <f t="shared" si="244"/>
        <v/>
      </c>
      <c r="R2227" s="7" t="str">
        <f t="shared" si="245"/>
        <v/>
      </c>
    </row>
    <row r="2228" spans="3:18" ht="18.75" x14ac:dyDescent="0.25">
      <c r="C2228" s="22"/>
      <c r="I2228" s="125">
        <f t="shared" si="246"/>
        <v>0</v>
      </c>
      <c r="L2228" s="113">
        <f t="shared" si="247"/>
        <v>0</v>
      </c>
      <c r="N2228" s="5" t="str">
        <f t="shared" si="241"/>
        <v/>
      </c>
      <c r="O2228" s="91" t="str">
        <f t="shared" si="242"/>
        <v/>
      </c>
      <c r="P2228" s="91" t="str">
        <f t="shared" si="243"/>
        <v/>
      </c>
      <c r="Q2228" s="91" t="str">
        <f t="shared" si="244"/>
        <v/>
      </c>
      <c r="R2228" s="7" t="str">
        <f t="shared" si="245"/>
        <v/>
      </c>
    </row>
    <row r="2229" spans="3:18" ht="18.75" x14ac:dyDescent="0.25">
      <c r="C2229" s="22"/>
      <c r="I2229" s="125">
        <f t="shared" si="246"/>
        <v>0</v>
      </c>
      <c r="L2229" s="113">
        <f t="shared" si="247"/>
        <v>0</v>
      </c>
      <c r="N2229" s="5" t="str">
        <f t="shared" si="241"/>
        <v/>
      </c>
      <c r="O2229" s="91" t="str">
        <f t="shared" si="242"/>
        <v/>
      </c>
      <c r="P2229" s="91" t="str">
        <f t="shared" si="243"/>
        <v/>
      </c>
      <c r="Q2229" s="91" t="str">
        <f t="shared" si="244"/>
        <v/>
      </c>
      <c r="R2229" s="7" t="str">
        <f t="shared" si="245"/>
        <v/>
      </c>
    </row>
    <row r="2230" spans="3:18" ht="18.75" x14ac:dyDescent="0.25">
      <c r="C2230" s="22"/>
      <c r="I2230" s="125">
        <f t="shared" si="246"/>
        <v>0</v>
      </c>
      <c r="L2230" s="113">
        <f t="shared" si="247"/>
        <v>0</v>
      </c>
      <c r="N2230" s="5" t="str">
        <f t="shared" si="241"/>
        <v/>
      </c>
      <c r="O2230" s="91" t="str">
        <f t="shared" si="242"/>
        <v/>
      </c>
      <c r="P2230" s="91" t="str">
        <f t="shared" si="243"/>
        <v/>
      </c>
      <c r="Q2230" s="91" t="str">
        <f t="shared" si="244"/>
        <v/>
      </c>
      <c r="R2230" s="7" t="str">
        <f t="shared" si="245"/>
        <v/>
      </c>
    </row>
    <row r="2231" spans="3:18" ht="18.75" x14ac:dyDescent="0.25">
      <c r="C2231" s="22"/>
      <c r="I2231" s="125">
        <f t="shared" si="246"/>
        <v>0</v>
      </c>
      <c r="L2231" s="113">
        <f t="shared" si="247"/>
        <v>0</v>
      </c>
      <c r="N2231" s="5" t="str">
        <f t="shared" si="241"/>
        <v/>
      </c>
      <c r="O2231" s="91" t="str">
        <f t="shared" si="242"/>
        <v/>
      </c>
      <c r="P2231" s="91" t="str">
        <f t="shared" si="243"/>
        <v/>
      </c>
      <c r="Q2231" s="91" t="str">
        <f t="shared" si="244"/>
        <v/>
      </c>
      <c r="R2231" s="7" t="str">
        <f t="shared" si="245"/>
        <v/>
      </c>
    </row>
    <row r="2232" spans="3:18" ht="18.75" x14ac:dyDescent="0.25">
      <c r="C2232" s="22"/>
      <c r="I2232" s="125">
        <f t="shared" si="246"/>
        <v>0</v>
      </c>
      <c r="L2232" s="113">
        <f t="shared" si="247"/>
        <v>0</v>
      </c>
      <c r="N2232" s="5" t="str">
        <f t="shared" si="241"/>
        <v/>
      </c>
      <c r="O2232" s="91" t="str">
        <f t="shared" si="242"/>
        <v/>
      </c>
      <c r="P2232" s="91" t="str">
        <f t="shared" si="243"/>
        <v/>
      </c>
      <c r="Q2232" s="91" t="str">
        <f t="shared" si="244"/>
        <v/>
      </c>
      <c r="R2232" s="7" t="str">
        <f t="shared" si="245"/>
        <v/>
      </c>
    </row>
    <row r="2233" spans="3:18" ht="18.75" x14ac:dyDescent="0.25">
      <c r="C2233" s="22"/>
      <c r="I2233" s="125">
        <f t="shared" si="246"/>
        <v>0</v>
      </c>
      <c r="L2233" s="113">
        <f t="shared" si="247"/>
        <v>0</v>
      </c>
      <c r="N2233" s="5" t="str">
        <f t="shared" si="241"/>
        <v/>
      </c>
      <c r="O2233" s="91" t="str">
        <f t="shared" si="242"/>
        <v/>
      </c>
      <c r="P2233" s="91" t="str">
        <f t="shared" si="243"/>
        <v/>
      </c>
      <c r="Q2233" s="91" t="str">
        <f t="shared" si="244"/>
        <v/>
      </c>
      <c r="R2233" s="7" t="str">
        <f t="shared" si="245"/>
        <v/>
      </c>
    </row>
    <row r="2234" spans="3:18" ht="18.75" x14ac:dyDescent="0.25">
      <c r="C2234" s="22"/>
      <c r="I2234" s="125">
        <f t="shared" si="246"/>
        <v>0</v>
      </c>
      <c r="L2234" s="113">
        <f t="shared" si="247"/>
        <v>0</v>
      </c>
      <c r="N2234" s="5" t="str">
        <f t="shared" si="241"/>
        <v/>
      </c>
      <c r="O2234" s="91" t="str">
        <f t="shared" si="242"/>
        <v/>
      </c>
      <c r="P2234" s="91" t="str">
        <f t="shared" si="243"/>
        <v/>
      </c>
      <c r="Q2234" s="91" t="str">
        <f t="shared" si="244"/>
        <v/>
      </c>
      <c r="R2234" s="7" t="str">
        <f t="shared" si="245"/>
        <v/>
      </c>
    </row>
    <row r="2235" spans="3:18" ht="18.75" x14ac:dyDescent="0.25">
      <c r="C2235" s="22"/>
      <c r="I2235" s="125">
        <f t="shared" si="246"/>
        <v>0</v>
      </c>
      <c r="L2235" s="113">
        <f t="shared" si="247"/>
        <v>0</v>
      </c>
      <c r="N2235" s="5" t="str">
        <f t="shared" si="241"/>
        <v/>
      </c>
      <c r="O2235" s="91" t="str">
        <f t="shared" si="242"/>
        <v/>
      </c>
      <c r="P2235" s="91" t="str">
        <f t="shared" si="243"/>
        <v/>
      </c>
      <c r="Q2235" s="91" t="str">
        <f t="shared" si="244"/>
        <v/>
      </c>
      <c r="R2235" s="7" t="str">
        <f t="shared" si="245"/>
        <v/>
      </c>
    </row>
    <row r="2236" spans="3:18" ht="18.75" x14ac:dyDescent="0.25">
      <c r="C2236" s="22"/>
      <c r="I2236" s="125">
        <f t="shared" si="246"/>
        <v>0</v>
      </c>
      <c r="L2236" s="113">
        <f t="shared" si="247"/>
        <v>0</v>
      </c>
      <c r="N2236" s="5" t="str">
        <f t="shared" si="241"/>
        <v/>
      </c>
      <c r="O2236" s="91" t="str">
        <f t="shared" si="242"/>
        <v/>
      </c>
      <c r="P2236" s="91" t="str">
        <f t="shared" si="243"/>
        <v/>
      </c>
      <c r="Q2236" s="91" t="str">
        <f t="shared" si="244"/>
        <v/>
      </c>
      <c r="R2236" s="7" t="str">
        <f t="shared" si="245"/>
        <v/>
      </c>
    </row>
    <row r="2237" spans="3:18" ht="18.75" x14ac:dyDescent="0.25">
      <c r="C2237" s="22"/>
      <c r="I2237" s="125">
        <f t="shared" si="246"/>
        <v>0</v>
      </c>
      <c r="L2237" s="113">
        <f t="shared" si="247"/>
        <v>0</v>
      </c>
      <c r="N2237" s="5" t="str">
        <f t="shared" si="241"/>
        <v/>
      </c>
      <c r="O2237" s="91" t="str">
        <f t="shared" si="242"/>
        <v/>
      </c>
      <c r="P2237" s="91" t="str">
        <f t="shared" si="243"/>
        <v/>
      </c>
      <c r="Q2237" s="91" t="str">
        <f t="shared" si="244"/>
        <v/>
      </c>
      <c r="R2237" s="7" t="str">
        <f t="shared" si="245"/>
        <v/>
      </c>
    </row>
    <row r="2238" spans="3:18" ht="18.75" x14ac:dyDescent="0.25">
      <c r="C2238" s="22"/>
      <c r="I2238" s="125">
        <f t="shared" si="246"/>
        <v>0</v>
      </c>
      <c r="L2238" s="113">
        <f t="shared" si="247"/>
        <v>0</v>
      </c>
      <c r="N2238" s="5" t="str">
        <f t="shared" si="241"/>
        <v/>
      </c>
      <c r="O2238" s="91" t="str">
        <f t="shared" si="242"/>
        <v/>
      </c>
      <c r="P2238" s="91" t="str">
        <f t="shared" si="243"/>
        <v/>
      </c>
      <c r="Q2238" s="91" t="str">
        <f t="shared" si="244"/>
        <v/>
      </c>
      <c r="R2238" s="7" t="str">
        <f t="shared" si="245"/>
        <v/>
      </c>
    </row>
    <row r="2239" spans="3:18" ht="18.75" x14ac:dyDescent="0.25">
      <c r="C2239" s="22"/>
      <c r="I2239" s="125">
        <f t="shared" si="246"/>
        <v>0</v>
      </c>
      <c r="L2239" s="113">
        <f t="shared" si="247"/>
        <v>0</v>
      </c>
      <c r="N2239" s="5" t="str">
        <f t="shared" si="241"/>
        <v/>
      </c>
      <c r="O2239" s="91" t="str">
        <f t="shared" si="242"/>
        <v/>
      </c>
      <c r="P2239" s="91" t="str">
        <f t="shared" si="243"/>
        <v/>
      </c>
      <c r="Q2239" s="91" t="str">
        <f t="shared" si="244"/>
        <v/>
      </c>
      <c r="R2239" s="7" t="str">
        <f t="shared" si="245"/>
        <v/>
      </c>
    </row>
    <row r="2240" spans="3:18" ht="18.75" x14ac:dyDescent="0.25">
      <c r="C2240" s="22"/>
      <c r="I2240" s="125">
        <f t="shared" si="246"/>
        <v>0</v>
      </c>
      <c r="L2240" s="113">
        <f t="shared" si="247"/>
        <v>0</v>
      </c>
      <c r="N2240" s="5" t="str">
        <f t="shared" si="241"/>
        <v/>
      </c>
      <c r="O2240" s="91" t="str">
        <f t="shared" si="242"/>
        <v/>
      </c>
      <c r="P2240" s="91" t="str">
        <f t="shared" si="243"/>
        <v/>
      </c>
      <c r="Q2240" s="91" t="str">
        <f t="shared" si="244"/>
        <v/>
      </c>
      <c r="R2240" s="7" t="str">
        <f t="shared" si="245"/>
        <v/>
      </c>
    </row>
    <row r="2241" spans="3:18" ht="18.75" x14ac:dyDescent="0.25">
      <c r="C2241" s="22"/>
      <c r="I2241" s="125">
        <f t="shared" si="246"/>
        <v>0</v>
      </c>
      <c r="L2241" s="113">
        <f t="shared" si="247"/>
        <v>0</v>
      </c>
      <c r="N2241" s="5" t="str">
        <f t="shared" si="241"/>
        <v/>
      </c>
      <c r="O2241" s="91" t="str">
        <f t="shared" si="242"/>
        <v/>
      </c>
      <c r="P2241" s="91" t="str">
        <f t="shared" si="243"/>
        <v/>
      </c>
      <c r="Q2241" s="91" t="str">
        <f t="shared" si="244"/>
        <v/>
      </c>
      <c r="R2241" s="7" t="str">
        <f t="shared" si="245"/>
        <v/>
      </c>
    </row>
    <row r="2242" spans="3:18" ht="18.75" x14ac:dyDescent="0.25">
      <c r="C2242" s="22"/>
      <c r="I2242" s="125">
        <f t="shared" si="246"/>
        <v>0</v>
      </c>
      <c r="L2242" s="113">
        <f t="shared" si="247"/>
        <v>0</v>
      </c>
      <c r="N2242" s="5" t="str">
        <f t="shared" ref="N2242:N2305" si="248">IFERROR(VLOOKUP(M2242,Ctable,2,0),"")</f>
        <v/>
      </c>
      <c r="O2242" s="91" t="str">
        <f t="shared" ref="O2242:O2305" si="249">IFERROR(VLOOKUP(M2242,Ctable,3,0),"")</f>
        <v/>
      </c>
      <c r="P2242" s="91" t="str">
        <f t="shared" ref="P2242:P2305" si="250">IFERROR(VLOOKUP(M2242,Ctable,6,0),"")</f>
        <v/>
      </c>
      <c r="Q2242" s="91" t="str">
        <f t="shared" ref="Q2242:Q2305" si="251">IFERROR(VLOOKUP(M2242,Ctable,7,0),"")</f>
        <v/>
      </c>
      <c r="R2242" s="7" t="str">
        <f t="shared" ref="R2242:R2305" si="252">IFERROR(VLOOKUP(M2242,Ctable,4,0),"")</f>
        <v/>
      </c>
    </row>
    <row r="2243" spans="3:18" ht="18.75" x14ac:dyDescent="0.25">
      <c r="C2243" s="22"/>
      <c r="I2243" s="125">
        <f t="shared" si="246"/>
        <v>0</v>
      </c>
      <c r="L2243" s="113">
        <f t="shared" si="247"/>
        <v>0</v>
      </c>
      <c r="N2243" s="5" t="str">
        <f t="shared" si="248"/>
        <v/>
      </c>
      <c r="O2243" s="91" t="str">
        <f t="shared" si="249"/>
        <v/>
      </c>
      <c r="P2243" s="91" t="str">
        <f t="shared" si="250"/>
        <v/>
      </c>
      <c r="Q2243" s="91" t="str">
        <f t="shared" si="251"/>
        <v/>
      </c>
      <c r="R2243" s="7" t="str">
        <f t="shared" si="252"/>
        <v/>
      </c>
    </row>
    <row r="2244" spans="3:18" ht="18.75" x14ac:dyDescent="0.25">
      <c r="C2244" s="22"/>
      <c r="I2244" s="125">
        <f t="shared" si="246"/>
        <v>0</v>
      </c>
      <c r="L2244" s="113">
        <f t="shared" si="247"/>
        <v>0</v>
      </c>
      <c r="N2244" s="5" t="str">
        <f t="shared" si="248"/>
        <v/>
      </c>
      <c r="O2244" s="91" t="str">
        <f t="shared" si="249"/>
        <v/>
      </c>
      <c r="P2244" s="91" t="str">
        <f t="shared" si="250"/>
        <v/>
      </c>
      <c r="Q2244" s="91" t="str">
        <f t="shared" si="251"/>
        <v/>
      </c>
      <c r="R2244" s="7" t="str">
        <f t="shared" si="252"/>
        <v/>
      </c>
    </row>
    <row r="2245" spans="3:18" ht="18.75" x14ac:dyDescent="0.25">
      <c r="C2245" s="22"/>
      <c r="I2245" s="125">
        <f t="shared" si="246"/>
        <v>0</v>
      </c>
      <c r="L2245" s="113">
        <f t="shared" si="247"/>
        <v>0</v>
      </c>
      <c r="N2245" s="5" t="str">
        <f t="shared" si="248"/>
        <v/>
      </c>
      <c r="O2245" s="91" t="str">
        <f t="shared" si="249"/>
        <v/>
      </c>
      <c r="P2245" s="91" t="str">
        <f t="shared" si="250"/>
        <v/>
      </c>
      <c r="Q2245" s="91" t="str">
        <f t="shared" si="251"/>
        <v/>
      </c>
      <c r="R2245" s="7" t="str">
        <f t="shared" si="252"/>
        <v/>
      </c>
    </row>
    <row r="2246" spans="3:18" ht="18.75" x14ac:dyDescent="0.25">
      <c r="C2246" s="22"/>
      <c r="I2246" s="125">
        <f t="shared" si="246"/>
        <v>0</v>
      </c>
      <c r="L2246" s="113">
        <f t="shared" si="247"/>
        <v>0</v>
      </c>
      <c r="N2246" s="5" t="str">
        <f t="shared" si="248"/>
        <v/>
      </c>
      <c r="O2246" s="91" t="str">
        <f t="shared" si="249"/>
        <v/>
      </c>
      <c r="P2246" s="91" t="str">
        <f t="shared" si="250"/>
        <v/>
      </c>
      <c r="Q2246" s="91" t="str">
        <f t="shared" si="251"/>
        <v/>
      </c>
      <c r="R2246" s="7" t="str">
        <f t="shared" si="252"/>
        <v/>
      </c>
    </row>
    <row r="2247" spans="3:18" ht="18.75" x14ac:dyDescent="0.25">
      <c r="C2247" s="22"/>
      <c r="I2247" s="125">
        <f t="shared" si="246"/>
        <v>0</v>
      </c>
      <c r="L2247" s="113">
        <f t="shared" si="247"/>
        <v>0</v>
      </c>
      <c r="N2247" s="5" t="str">
        <f t="shared" si="248"/>
        <v/>
      </c>
      <c r="O2247" s="91" t="str">
        <f t="shared" si="249"/>
        <v/>
      </c>
      <c r="P2247" s="91" t="str">
        <f t="shared" si="250"/>
        <v/>
      </c>
      <c r="Q2247" s="91" t="str">
        <f t="shared" si="251"/>
        <v/>
      </c>
      <c r="R2247" s="7" t="str">
        <f t="shared" si="252"/>
        <v/>
      </c>
    </row>
    <row r="2248" spans="3:18" ht="18.75" x14ac:dyDescent="0.25">
      <c r="C2248" s="22"/>
      <c r="I2248" s="125">
        <f t="shared" si="246"/>
        <v>0</v>
      </c>
      <c r="L2248" s="113">
        <f t="shared" si="247"/>
        <v>0</v>
      </c>
      <c r="N2248" s="5" t="str">
        <f t="shared" si="248"/>
        <v/>
      </c>
      <c r="O2248" s="91" t="str">
        <f t="shared" si="249"/>
        <v/>
      </c>
      <c r="P2248" s="91" t="str">
        <f t="shared" si="250"/>
        <v/>
      </c>
      <c r="Q2248" s="91" t="str">
        <f t="shared" si="251"/>
        <v/>
      </c>
      <c r="R2248" s="7" t="str">
        <f t="shared" si="252"/>
        <v/>
      </c>
    </row>
    <row r="2249" spans="3:18" ht="18.75" x14ac:dyDescent="0.25">
      <c r="C2249" s="22"/>
      <c r="I2249" s="125">
        <f t="shared" si="246"/>
        <v>0</v>
      </c>
      <c r="L2249" s="113">
        <f t="shared" si="247"/>
        <v>0</v>
      </c>
      <c r="N2249" s="5" t="str">
        <f t="shared" si="248"/>
        <v/>
      </c>
      <c r="O2249" s="91" t="str">
        <f t="shared" si="249"/>
        <v/>
      </c>
      <c r="P2249" s="91" t="str">
        <f t="shared" si="250"/>
        <v/>
      </c>
      <c r="Q2249" s="91" t="str">
        <f t="shared" si="251"/>
        <v/>
      </c>
      <c r="R2249" s="7" t="str">
        <f t="shared" si="252"/>
        <v/>
      </c>
    </row>
    <row r="2250" spans="3:18" ht="18.75" x14ac:dyDescent="0.25">
      <c r="C2250" s="22"/>
      <c r="I2250" s="125">
        <f t="shared" si="246"/>
        <v>0</v>
      </c>
      <c r="L2250" s="113">
        <f t="shared" si="247"/>
        <v>0</v>
      </c>
      <c r="N2250" s="5" t="str">
        <f t="shared" si="248"/>
        <v/>
      </c>
      <c r="O2250" s="91" t="str">
        <f t="shared" si="249"/>
        <v/>
      </c>
      <c r="P2250" s="91" t="str">
        <f t="shared" si="250"/>
        <v/>
      </c>
      <c r="Q2250" s="91" t="str">
        <f t="shared" si="251"/>
        <v/>
      </c>
      <c r="R2250" s="7" t="str">
        <f t="shared" si="252"/>
        <v/>
      </c>
    </row>
    <row r="2251" spans="3:18" ht="18.75" x14ac:dyDescent="0.25">
      <c r="C2251" s="22"/>
      <c r="I2251" s="125">
        <f t="shared" si="246"/>
        <v>0</v>
      </c>
      <c r="L2251" s="113">
        <f t="shared" si="247"/>
        <v>0</v>
      </c>
      <c r="N2251" s="5" t="str">
        <f t="shared" si="248"/>
        <v/>
      </c>
      <c r="O2251" s="91" t="str">
        <f t="shared" si="249"/>
        <v/>
      </c>
      <c r="P2251" s="91" t="str">
        <f t="shared" si="250"/>
        <v/>
      </c>
      <c r="Q2251" s="91" t="str">
        <f t="shared" si="251"/>
        <v/>
      </c>
      <c r="R2251" s="7" t="str">
        <f t="shared" si="252"/>
        <v/>
      </c>
    </row>
    <row r="2252" spans="3:18" ht="18.75" x14ac:dyDescent="0.25">
      <c r="C2252" s="22"/>
      <c r="I2252" s="125">
        <f t="shared" si="246"/>
        <v>0</v>
      </c>
      <c r="L2252" s="113">
        <f t="shared" si="247"/>
        <v>0</v>
      </c>
      <c r="N2252" s="5" t="str">
        <f t="shared" si="248"/>
        <v/>
      </c>
      <c r="O2252" s="91" t="str">
        <f t="shared" si="249"/>
        <v/>
      </c>
      <c r="P2252" s="91" t="str">
        <f t="shared" si="250"/>
        <v/>
      </c>
      <c r="Q2252" s="91" t="str">
        <f t="shared" si="251"/>
        <v/>
      </c>
      <c r="R2252" s="7" t="str">
        <f t="shared" si="252"/>
        <v/>
      </c>
    </row>
    <row r="2253" spans="3:18" ht="18.75" x14ac:dyDescent="0.25">
      <c r="C2253" s="22"/>
      <c r="I2253" s="125">
        <f t="shared" si="246"/>
        <v>0</v>
      </c>
      <c r="L2253" s="113">
        <f t="shared" si="247"/>
        <v>0</v>
      </c>
      <c r="N2253" s="5" t="str">
        <f t="shared" si="248"/>
        <v/>
      </c>
      <c r="O2253" s="91" t="str">
        <f t="shared" si="249"/>
        <v/>
      </c>
      <c r="P2253" s="91" t="str">
        <f t="shared" si="250"/>
        <v/>
      </c>
      <c r="Q2253" s="91" t="str">
        <f t="shared" si="251"/>
        <v/>
      </c>
      <c r="R2253" s="7" t="str">
        <f t="shared" si="252"/>
        <v/>
      </c>
    </row>
    <row r="2254" spans="3:18" ht="18.75" x14ac:dyDescent="0.25">
      <c r="C2254" s="22"/>
      <c r="I2254" s="125">
        <f t="shared" si="246"/>
        <v>0</v>
      </c>
      <c r="L2254" s="113">
        <f t="shared" si="247"/>
        <v>0</v>
      </c>
      <c r="N2254" s="5" t="str">
        <f t="shared" si="248"/>
        <v/>
      </c>
      <c r="O2254" s="91" t="str">
        <f t="shared" si="249"/>
        <v/>
      </c>
      <c r="P2254" s="91" t="str">
        <f t="shared" si="250"/>
        <v/>
      </c>
      <c r="Q2254" s="91" t="str">
        <f t="shared" si="251"/>
        <v/>
      </c>
      <c r="R2254" s="7" t="str">
        <f t="shared" si="252"/>
        <v/>
      </c>
    </row>
    <row r="2255" spans="3:18" ht="18.75" x14ac:dyDescent="0.25">
      <c r="C2255" s="22"/>
      <c r="I2255" s="125">
        <f t="shared" si="246"/>
        <v>0</v>
      </c>
      <c r="L2255" s="113">
        <f t="shared" si="247"/>
        <v>0</v>
      </c>
      <c r="N2255" s="5" t="str">
        <f t="shared" si="248"/>
        <v/>
      </c>
      <c r="O2255" s="91" t="str">
        <f t="shared" si="249"/>
        <v/>
      </c>
      <c r="P2255" s="91" t="str">
        <f t="shared" si="250"/>
        <v/>
      </c>
      <c r="Q2255" s="91" t="str">
        <f t="shared" si="251"/>
        <v/>
      </c>
      <c r="R2255" s="7" t="str">
        <f t="shared" si="252"/>
        <v/>
      </c>
    </row>
    <row r="2256" spans="3:18" ht="18.75" x14ac:dyDescent="0.25">
      <c r="C2256" s="22"/>
      <c r="I2256" s="125">
        <f t="shared" si="246"/>
        <v>0</v>
      </c>
      <c r="L2256" s="113">
        <f t="shared" si="247"/>
        <v>0</v>
      </c>
      <c r="N2256" s="5" t="str">
        <f t="shared" si="248"/>
        <v/>
      </c>
      <c r="O2256" s="91" t="str">
        <f t="shared" si="249"/>
        <v/>
      </c>
      <c r="P2256" s="91" t="str">
        <f t="shared" si="250"/>
        <v/>
      </c>
      <c r="Q2256" s="91" t="str">
        <f t="shared" si="251"/>
        <v/>
      </c>
      <c r="R2256" s="7" t="str">
        <f t="shared" si="252"/>
        <v/>
      </c>
    </row>
    <row r="2257" spans="3:18" ht="18.75" x14ac:dyDescent="0.25">
      <c r="C2257" s="22"/>
      <c r="I2257" s="125">
        <f t="shared" si="246"/>
        <v>0</v>
      </c>
      <c r="L2257" s="113">
        <f t="shared" si="247"/>
        <v>0</v>
      </c>
      <c r="N2257" s="5" t="str">
        <f t="shared" si="248"/>
        <v/>
      </c>
      <c r="O2257" s="91" t="str">
        <f t="shared" si="249"/>
        <v/>
      </c>
      <c r="P2257" s="91" t="str">
        <f t="shared" si="250"/>
        <v/>
      </c>
      <c r="Q2257" s="91" t="str">
        <f t="shared" si="251"/>
        <v/>
      </c>
      <c r="R2257" s="7" t="str">
        <f t="shared" si="252"/>
        <v/>
      </c>
    </row>
    <row r="2258" spans="3:18" ht="18.75" x14ac:dyDescent="0.25">
      <c r="C2258" s="22"/>
      <c r="I2258" s="125">
        <f t="shared" si="246"/>
        <v>0</v>
      </c>
      <c r="L2258" s="113">
        <f t="shared" si="247"/>
        <v>0</v>
      </c>
      <c r="N2258" s="5" t="str">
        <f t="shared" si="248"/>
        <v/>
      </c>
      <c r="O2258" s="91" t="str">
        <f t="shared" si="249"/>
        <v/>
      </c>
      <c r="P2258" s="91" t="str">
        <f t="shared" si="250"/>
        <v/>
      </c>
      <c r="Q2258" s="91" t="str">
        <f t="shared" si="251"/>
        <v/>
      </c>
      <c r="R2258" s="7" t="str">
        <f t="shared" si="252"/>
        <v/>
      </c>
    </row>
    <row r="2259" spans="3:18" ht="18.75" x14ac:dyDescent="0.25">
      <c r="C2259" s="22"/>
      <c r="I2259" s="125">
        <f t="shared" si="246"/>
        <v>0</v>
      </c>
      <c r="L2259" s="113">
        <f t="shared" si="247"/>
        <v>0</v>
      </c>
      <c r="N2259" s="5" t="str">
        <f t="shared" si="248"/>
        <v/>
      </c>
      <c r="O2259" s="91" t="str">
        <f t="shared" si="249"/>
        <v/>
      </c>
      <c r="P2259" s="91" t="str">
        <f t="shared" si="250"/>
        <v/>
      </c>
      <c r="Q2259" s="91" t="str">
        <f t="shared" si="251"/>
        <v/>
      </c>
      <c r="R2259" s="7" t="str">
        <f t="shared" si="252"/>
        <v/>
      </c>
    </row>
    <row r="2260" spans="3:18" ht="18.75" x14ac:dyDescent="0.25">
      <c r="C2260" s="22"/>
      <c r="I2260" s="125">
        <f t="shared" si="246"/>
        <v>0</v>
      </c>
      <c r="L2260" s="113">
        <f t="shared" si="247"/>
        <v>0</v>
      </c>
      <c r="N2260" s="5" t="str">
        <f t="shared" si="248"/>
        <v/>
      </c>
      <c r="O2260" s="91" t="str">
        <f t="shared" si="249"/>
        <v/>
      </c>
      <c r="P2260" s="91" t="str">
        <f t="shared" si="250"/>
        <v/>
      </c>
      <c r="Q2260" s="91" t="str">
        <f t="shared" si="251"/>
        <v/>
      </c>
      <c r="R2260" s="7" t="str">
        <f t="shared" si="252"/>
        <v/>
      </c>
    </row>
    <row r="2261" spans="3:18" ht="18.75" x14ac:dyDescent="0.25">
      <c r="C2261" s="22"/>
      <c r="I2261" s="125">
        <f t="shared" si="246"/>
        <v>0</v>
      </c>
      <c r="L2261" s="113">
        <f t="shared" si="247"/>
        <v>0</v>
      </c>
      <c r="N2261" s="5" t="str">
        <f t="shared" si="248"/>
        <v/>
      </c>
      <c r="O2261" s="91" t="str">
        <f t="shared" si="249"/>
        <v/>
      </c>
      <c r="P2261" s="91" t="str">
        <f t="shared" si="250"/>
        <v/>
      </c>
      <c r="Q2261" s="91" t="str">
        <f t="shared" si="251"/>
        <v/>
      </c>
      <c r="R2261" s="7" t="str">
        <f t="shared" si="252"/>
        <v/>
      </c>
    </row>
    <row r="2262" spans="3:18" ht="18.75" x14ac:dyDescent="0.25">
      <c r="C2262" s="22"/>
      <c r="I2262" s="125">
        <f t="shared" si="246"/>
        <v>0</v>
      </c>
      <c r="L2262" s="113">
        <f t="shared" si="247"/>
        <v>0</v>
      </c>
      <c r="N2262" s="5" t="str">
        <f t="shared" si="248"/>
        <v/>
      </c>
      <c r="O2262" s="91" t="str">
        <f t="shared" si="249"/>
        <v/>
      </c>
      <c r="P2262" s="91" t="str">
        <f t="shared" si="250"/>
        <v/>
      </c>
      <c r="Q2262" s="91" t="str">
        <f t="shared" si="251"/>
        <v/>
      </c>
      <c r="R2262" s="7" t="str">
        <f t="shared" si="252"/>
        <v/>
      </c>
    </row>
    <row r="2263" spans="3:18" ht="18.75" x14ac:dyDescent="0.25">
      <c r="C2263" s="22"/>
      <c r="I2263" s="125">
        <f t="shared" si="246"/>
        <v>0</v>
      </c>
      <c r="L2263" s="113">
        <f t="shared" si="247"/>
        <v>0</v>
      </c>
      <c r="N2263" s="5" t="str">
        <f t="shared" si="248"/>
        <v/>
      </c>
      <c r="O2263" s="91" t="str">
        <f t="shared" si="249"/>
        <v/>
      </c>
      <c r="P2263" s="91" t="str">
        <f t="shared" si="250"/>
        <v/>
      </c>
      <c r="Q2263" s="91" t="str">
        <f t="shared" si="251"/>
        <v/>
      </c>
      <c r="R2263" s="7" t="str">
        <f t="shared" si="252"/>
        <v/>
      </c>
    </row>
    <row r="2264" spans="3:18" ht="18.75" x14ac:dyDescent="0.25">
      <c r="C2264" s="22"/>
      <c r="I2264" s="125">
        <f t="shared" si="246"/>
        <v>0</v>
      </c>
      <c r="L2264" s="113">
        <f t="shared" si="247"/>
        <v>0</v>
      </c>
      <c r="N2264" s="5" t="str">
        <f t="shared" si="248"/>
        <v/>
      </c>
      <c r="O2264" s="91" t="str">
        <f t="shared" si="249"/>
        <v/>
      </c>
      <c r="P2264" s="91" t="str">
        <f t="shared" si="250"/>
        <v/>
      </c>
      <c r="Q2264" s="91" t="str">
        <f t="shared" si="251"/>
        <v/>
      </c>
      <c r="R2264" s="7" t="str">
        <f t="shared" si="252"/>
        <v/>
      </c>
    </row>
    <row r="2265" spans="3:18" ht="18.75" x14ac:dyDescent="0.25">
      <c r="C2265" s="22"/>
      <c r="I2265" s="125">
        <f t="shared" si="246"/>
        <v>0</v>
      </c>
      <c r="L2265" s="113">
        <f t="shared" si="247"/>
        <v>0</v>
      </c>
      <c r="N2265" s="5" t="str">
        <f t="shared" si="248"/>
        <v/>
      </c>
      <c r="O2265" s="91" t="str">
        <f t="shared" si="249"/>
        <v/>
      </c>
      <c r="P2265" s="91" t="str">
        <f t="shared" si="250"/>
        <v/>
      </c>
      <c r="Q2265" s="91" t="str">
        <f t="shared" si="251"/>
        <v/>
      </c>
      <c r="R2265" s="7" t="str">
        <f t="shared" si="252"/>
        <v/>
      </c>
    </row>
    <row r="2266" spans="3:18" ht="18.75" x14ac:dyDescent="0.25">
      <c r="C2266" s="22"/>
      <c r="I2266" s="125">
        <f t="shared" si="246"/>
        <v>0</v>
      </c>
      <c r="L2266" s="113">
        <f t="shared" si="247"/>
        <v>0</v>
      </c>
      <c r="N2266" s="5" t="str">
        <f t="shared" si="248"/>
        <v/>
      </c>
      <c r="O2266" s="91" t="str">
        <f t="shared" si="249"/>
        <v/>
      </c>
      <c r="P2266" s="91" t="str">
        <f t="shared" si="250"/>
        <v/>
      </c>
      <c r="Q2266" s="91" t="str">
        <f t="shared" si="251"/>
        <v/>
      </c>
      <c r="R2266" s="7" t="str">
        <f t="shared" si="252"/>
        <v/>
      </c>
    </row>
    <row r="2267" spans="3:18" ht="18.75" x14ac:dyDescent="0.25">
      <c r="C2267" s="22"/>
      <c r="I2267" s="125">
        <f t="shared" si="246"/>
        <v>0</v>
      </c>
      <c r="L2267" s="113">
        <f t="shared" si="247"/>
        <v>0</v>
      </c>
      <c r="N2267" s="5" t="str">
        <f t="shared" si="248"/>
        <v/>
      </c>
      <c r="O2267" s="91" t="str">
        <f t="shared" si="249"/>
        <v/>
      </c>
      <c r="P2267" s="91" t="str">
        <f t="shared" si="250"/>
        <v/>
      </c>
      <c r="Q2267" s="91" t="str">
        <f t="shared" si="251"/>
        <v/>
      </c>
      <c r="R2267" s="7" t="str">
        <f t="shared" si="252"/>
        <v/>
      </c>
    </row>
    <row r="2268" spans="3:18" ht="18.75" x14ac:dyDescent="0.25">
      <c r="C2268" s="22"/>
      <c r="I2268" s="125">
        <f t="shared" si="246"/>
        <v>0</v>
      </c>
      <c r="L2268" s="113">
        <f t="shared" si="247"/>
        <v>0</v>
      </c>
      <c r="N2268" s="5" t="str">
        <f t="shared" si="248"/>
        <v/>
      </c>
      <c r="O2268" s="91" t="str">
        <f t="shared" si="249"/>
        <v/>
      </c>
      <c r="P2268" s="91" t="str">
        <f t="shared" si="250"/>
        <v/>
      </c>
      <c r="Q2268" s="91" t="str">
        <f t="shared" si="251"/>
        <v/>
      </c>
      <c r="R2268" s="7" t="str">
        <f t="shared" si="252"/>
        <v/>
      </c>
    </row>
    <row r="2269" spans="3:18" ht="18.75" x14ac:dyDescent="0.25">
      <c r="C2269" s="22"/>
      <c r="I2269" s="125">
        <f t="shared" si="246"/>
        <v>0</v>
      </c>
      <c r="L2269" s="113">
        <f t="shared" si="247"/>
        <v>0</v>
      </c>
      <c r="N2269" s="5" t="str">
        <f t="shared" si="248"/>
        <v/>
      </c>
      <c r="O2269" s="91" t="str">
        <f t="shared" si="249"/>
        <v/>
      </c>
      <c r="P2269" s="91" t="str">
        <f t="shared" si="250"/>
        <v/>
      </c>
      <c r="Q2269" s="91" t="str">
        <f t="shared" si="251"/>
        <v/>
      </c>
      <c r="R2269" s="7" t="str">
        <f t="shared" si="252"/>
        <v/>
      </c>
    </row>
    <row r="2270" spans="3:18" ht="18.75" x14ac:dyDescent="0.25">
      <c r="C2270" s="22"/>
      <c r="I2270" s="125">
        <f t="shared" si="246"/>
        <v>0</v>
      </c>
      <c r="L2270" s="113">
        <f t="shared" si="247"/>
        <v>0</v>
      </c>
      <c r="N2270" s="5" t="str">
        <f t="shared" si="248"/>
        <v/>
      </c>
      <c r="O2270" s="91" t="str">
        <f t="shared" si="249"/>
        <v/>
      </c>
      <c r="P2270" s="91" t="str">
        <f t="shared" si="250"/>
        <v/>
      </c>
      <c r="Q2270" s="91" t="str">
        <f t="shared" si="251"/>
        <v/>
      </c>
      <c r="R2270" s="7" t="str">
        <f t="shared" si="252"/>
        <v/>
      </c>
    </row>
    <row r="2271" spans="3:18" ht="18.75" x14ac:dyDescent="0.25">
      <c r="C2271" s="22"/>
      <c r="I2271" s="125">
        <f t="shared" si="246"/>
        <v>0</v>
      </c>
      <c r="L2271" s="113">
        <f t="shared" si="247"/>
        <v>0</v>
      </c>
      <c r="N2271" s="5" t="str">
        <f t="shared" si="248"/>
        <v/>
      </c>
      <c r="O2271" s="91" t="str">
        <f t="shared" si="249"/>
        <v/>
      </c>
      <c r="P2271" s="91" t="str">
        <f t="shared" si="250"/>
        <v/>
      </c>
      <c r="Q2271" s="91" t="str">
        <f t="shared" si="251"/>
        <v/>
      </c>
      <c r="R2271" s="7" t="str">
        <f t="shared" si="252"/>
        <v/>
      </c>
    </row>
    <row r="2272" spans="3:18" ht="18.75" x14ac:dyDescent="0.25">
      <c r="C2272" s="22"/>
      <c r="I2272" s="125">
        <f t="shared" si="246"/>
        <v>0</v>
      </c>
      <c r="L2272" s="113">
        <f t="shared" si="247"/>
        <v>0</v>
      </c>
      <c r="N2272" s="5" t="str">
        <f t="shared" si="248"/>
        <v/>
      </c>
      <c r="O2272" s="91" t="str">
        <f t="shared" si="249"/>
        <v/>
      </c>
      <c r="P2272" s="91" t="str">
        <f t="shared" si="250"/>
        <v/>
      </c>
      <c r="Q2272" s="91" t="str">
        <f t="shared" si="251"/>
        <v/>
      </c>
      <c r="R2272" s="7" t="str">
        <f t="shared" si="252"/>
        <v/>
      </c>
    </row>
    <row r="2273" spans="3:18" ht="18.75" x14ac:dyDescent="0.25">
      <c r="C2273" s="22"/>
      <c r="I2273" s="125">
        <f t="shared" si="246"/>
        <v>0</v>
      </c>
      <c r="L2273" s="113">
        <f t="shared" si="247"/>
        <v>0</v>
      </c>
      <c r="N2273" s="5" t="str">
        <f t="shared" si="248"/>
        <v/>
      </c>
      <c r="O2273" s="91" t="str">
        <f t="shared" si="249"/>
        <v/>
      </c>
      <c r="P2273" s="91" t="str">
        <f t="shared" si="250"/>
        <v/>
      </c>
      <c r="Q2273" s="91" t="str">
        <f t="shared" si="251"/>
        <v/>
      </c>
      <c r="R2273" s="7" t="str">
        <f t="shared" si="252"/>
        <v/>
      </c>
    </row>
    <row r="2274" spans="3:18" ht="18.75" x14ac:dyDescent="0.25">
      <c r="C2274" s="22"/>
      <c r="I2274" s="125">
        <f t="shared" si="246"/>
        <v>0</v>
      </c>
      <c r="L2274" s="113">
        <f t="shared" si="247"/>
        <v>0</v>
      </c>
      <c r="N2274" s="5" t="str">
        <f t="shared" si="248"/>
        <v/>
      </c>
      <c r="O2274" s="91" t="str">
        <f t="shared" si="249"/>
        <v/>
      </c>
      <c r="P2274" s="91" t="str">
        <f t="shared" si="250"/>
        <v/>
      </c>
      <c r="Q2274" s="91" t="str">
        <f t="shared" si="251"/>
        <v/>
      </c>
      <c r="R2274" s="7" t="str">
        <f t="shared" si="252"/>
        <v/>
      </c>
    </row>
    <row r="2275" spans="3:18" ht="18.75" x14ac:dyDescent="0.25">
      <c r="C2275" s="22"/>
      <c r="I2275" s="125">
        <f t="shared" si="246"/>
        <v>0</v>
      </c>
      <c r="L2275" s="113">
        <f t="shared" si="247"/>
        <v>0</v>
      </c>
      <c r="N2275" s="5" t="str">
        <f t="shared" si="248"/>
        <v/>
      </c>
      <c r="O2275" s="91" t="str">
        <f t="shared" si="249"/>
        <v/>
      </c>
      <c r="P2275" s="91" t="str">
        <f t="shared" si="250"/>
        <v/>
      </c>
      <c r="Q2275" s="91" t="str">
        <f t="shared" si="251"/>
        <v/>
      </c>
      <c r="R2275" s="7" t="str">
        <f t="shared" si="252"/>
        <v/>
      </c>
    </row>
    <row r="2276" spans="3:18" ht="18.75" x14ac:dyDescent="0.25">
      <c r="C2276" s="22"/>
      <c r="I2276" s="125">
        <f t="shared" si="246"/>
        <v>0</v>
      </c>
      <c r="L2276" s="113">
        <f t="shared" si="247"/>
        <v>0</v>
      </c>
      <c r="N2276" s="5" t="str">
        <f t="shared" si="248"/>
        <v/>
      </c>
      <c r="O2276" s="91" t="str">
        <f t="shared" si="249"/>
        <v/>
      </c>
      <c r="P2276" s="91" t="str">
        <f t="shared" si="250"/>
        <v/>
      </c>
      <c r="Q2276" s="91" t="str">
        <f t="shared" si="251"/>
        <v/>
      </c>
      <c r="R2276" s="7" t="str">
        <f t="shared" si="252"/>
        <v/>
      </c>
    </row>
    <row r="2277" spans="3:18" ht="18.75" x14ac:dyDescent="0.25">
      <c r="C2277" s="22"/>
      <c r="I2277" s="125">
        <f t="shared" si="246"/>
        <v>0</v>
      </c>
      <c r="L2277" s="113">
        <f t="shared" si="247"/>
        <v>0</v>
      </c>
      <c r="N2277" s="5" t="str">
        <f t="shared" si="248"/>
        <v/>
      </c>
      <c r="O2277" s="91" t="str">
        <f t="shared" si="249"/>
        <v/>
      </c>
      <c r="P2277" s="91" t="str">
        <f t="shared" si="250"/>
        <v/>
      </c>
      <c r="Q2277" s="91" t="str">
        <f t="shared" si="251"/>
        <v/>
      </c>
      <c r="R2277" s="7" t="str">
        <f t="shared" si="252"/>
        <v/>
      </c>
    </row>
    <row r="2278" spans="3:18" ht="18.75" x14ac:dyDescent="0.25">
      <c r="C2278" s="22"/>
      <c r="I2278" s="125">
        <f t="shared" si="246"/>
        <v>0</v>
      </c>
      <c r="L2278" s="113">
        <f t="shared" si="247"/>
        <v>0</v>
      </c>
      <c r="N2278" s="5" t="str">
        <f t="shared" si="248"/>
        <v/>
      </c>
      <c r="O2278" s="91" t="str">
        <f t="shared" si="249"/>
        <v/>
      </c>
      <c r="P2278" s="91" t="str">
        <f t="shared" si="250"/>
        <v/>
      </c>
      <c r="Q2278" s="91" t="str">
        <f t="shared" si="251"/>
        <v/>
      </c>
      <c r="R2278" s="7" t="str">
        <f t="shared" si="252"/>
        <v/>
      </c>
    </row>
    <row r="2279" spans="3:18" ht="18.75" x14ac:dyDescent="0.25">
      <c r="C2279" s="22"/>
      <c r="I2279" s="125">
        <f t="shared" si="246"/>
        <v>0</v>
      </c>
      <c r="L2279" s="113">
        <f t="shared" si="247"/>
        <v>0</v>
      </c>
      <c r="N2279" s="5" t="str">
        <f t="shared" si="248"/>
        <v/>
      </c>
      <c r="O2279" s="91" t="str">
        <f t="shared" si="249"/>
        <v/>
      </c>
      <c r="P2279" s="91" t="str">
        <f t="shared" si="250"/>
        <v/>
      </c>
      <c r="Q2279" s="91" t="str">
        <f t="shared" si="251"/>
        <v/>
      </c>
      <c r="R2279" s="7" t="str">
        <f t="shared" si="252"/>
        <v/>
      </c>
    </row>
    <row r="2280" spans="3:18" ht="18.75" x14ac:dyDescent="0.25">
      <c r="C2280" s="22"/>
      <c r="I2280" s="125">
        <f t="shared" ref="I2280:I2343" si="253">IFERROR((G2280*F2280)-H2280,"")</f>
        <v>0</v>
      </c>
      <c r="L2280" s="113">
        <f t="shared" si="247"/>
        <v>0</v>
      </c>
      <c r="N2280" s="5" t="str">
        <f t="shared" si="248"/>
        <v/>
      </c>
      <c r="O2280" s="91" t="str">
        <f t="shared" si="249"/>
        <v/>
      </c>
      <c r="P2280" s="91" t="str">
        <f t="shared" si="250"/>
        <v/>
      </c>
      <c r="Q2280" s="91" t="str">
        <f t="shared" si="251"/>
        <v/>
      </c>
      <c r="R2280" s="7" t="str">
        <f t="shared" si="252"/>
        <v/>
      </c>
    </row>
    <row r="2281" spans="3:18" ht="18.75" x14ac:dyDescent="0.25">
      <c r="C2281" s="22"/>
      <c r="I2281" s="125">
        <f t="shared" si="253"/>
        <v>0</v>
      </c>
      <c r="L2281" s="113">
        <f t="shared" ref="L2281:L2344" si="254">J2281-K2281-H2281</f>
        <v>0</v>
      </c>
      <c r="N2281" s="5" t="str">
        <f t="shared" si="248"/>
        <v/>
      </c>
      <c r="O2281" s="91" t="str">
        <f t="shared" si="249"/>
        <v/>
      </c>
      <c r="P2281" s="91" t="str">
        <f t="shared" si="250"/>
        <v/>
      </c>
      <c r="Q2281" s="91" t="str">
        <f t="shared" si="251"/>
        <v/>
      </c>
      <c r="R2281" s="7" t="str">
        <f t="shared" si="252"/>
        <v/>
      </c>
    </row>
    <row r="2282" spans="3:18" ht="18.75" x14ac:dyDescent="0.25">
      <c r="C2282" s="22"/>
      <c r="I2282" s="125">
        <f t="shared" si="253"/>
        <v>0</v>
      </c>
      <c r="L2282" s="113">
        <f t="shared" si="254"/>
        <v>0</v>
      </c>
      <c r="N2282" s="5" t="str">
        <f t="shared" si="248"/>
        <v/>
      </c>
      <c r="O2282" s="91" t="str">
        <f t="shared" si="249"/>
        <v/>
      </c>
      <c r="P2282" s="91" t="str">
        <f t="shared" si="250"/>
        <v/>
      </c>
      <c r="Q2282" s="91" t="str">
        <f t="shared" si="251"/>
        <v/>
      </c>
      <c r="R2282" s="7" t="str">
        <f t="shared" si="252"/>
        <v/>
      </c>
    </row>
    <row r="2283" spans="3:18" ht="18.75" x14ac:dyDescent="0.25">
      <c r="C2283" s="22"/>
      <c r="I2283" s="125">
        <f t="shared" si="253"/>
        <v>0</v>
      </c>
      <c r="L2283" s="113">
        <f t="shared" si="254"/>
        <v>0</v>
      </c>
      <c r="N2283" s="5" t="str">
        <f t="shared" si="248"/>
        <v/>
      </c>
      <c r="O2283" s="91" t="str">
        <f t="shared" si="249"/>
        <v/>
      </c>
      <c r="P2283" s="91" t="str">
        <f t="shared" si="250"/>
        <v/>
      </c>
      <c r="Q2283" s="91" t="str">
        <f t="shared" si="251"/>
        <v/>
      </c>
      <c r="R2283" s="7" t="str">
        <f t="shared" si="252"/>
        <v/>
      </c>
    </row>
    <row r="2284" spans="3:18" ht="18.75" x14ac:dyDescent="0.25">
      <c r="C2284" s="22"/>
      <c r="I2284" s="125">
        <f t="shared" si="253"/>
        <v>0</v>
      </c>
      <c r="L2284" s="113">
        <f t="shared" si="254"/>
        <v>0</v>
      </c>
      <c r="N2284" s="5" t="str">
        <f t="shared" si="248"/>
        <v/>
      </c>
      <c r="O2284" s="91" t="str">
        <f t="shared" si="249"/>
        <v/>
      </c>
      <c r="P2284" s="91" t="str">
        <f t="shared" si="250"/>
        <v/>
      </c>
      <c r="Q2284" s="91" t="str">
        <f t="shared" si="251"/>
        <v/>
      </c>
      <c r="R2284" s="7" t="str">
        <f t="shared" si="252"/>
        <v/>
      </c>
    </row>
    <row r="2285" spans="3:18" ht="18.75" x14ac:dyDescent="0.25">
      <c r="C2285" s="22"/>
      <c r="I2285" s="125">
        <f t="shared" si="253"/>
        <v>0</v>
      </c>
      <c r="L2285" s="113">
        <f t="shared" si="254"/>
        <v>0</v>
      </c>
      <c r="N2285" s="5" t="str">
        <f t="shared" si="248"/>
        <v/>
      </c>
      <c r="O2285" s="91" t="str">
        <f t="shared" si="249"/>
        <v/>
      </c>
      <c r="P2285" s="91" t="str">
        <f t="shared" si="250"/>
        <v/>
      </c>
      <c r="Q2285" s="91" t="str">
        <f t="shared" si="251"/>
        <v/>
      </c>
      <c r="R2285" s="7" t="str">
        <f t="shared" si="252"/>
        <v/>
      </c>
    </row>
    <row r="2286" spans="3:18" ht="18.75" x14ac:dyDescent="0.25">
      <c r="C2286" s="22"/>
      <c r="I2286" s="125">
        <f t="shared" si="253"/>
        <v>0</v>
      </c>
      <c r="L2286" s="113">
        <f t="shared" si="254"/>
        <v>0</v>
      </c>
      <c r="N2286" s="5" t="str">
        <f t="shared" si="248"/>
        <v/>
      </c>
      <c r="O2286" s="91" t="str">
        <f t="shared" si="249"/>
        <v/>
      </c>
      <c r="P2286" s="91" t="str">
        <f t="shared" si="250"/>
        <v/>
      </c>
      <c r="Q2286" s="91" t="str">
        <f t="shared" si="251"/>
        <v/>
      </c>
      <c r="R2286" s="7" t="str">
        <f t="shared" si="252"/>
        <v/>
      </c>
    </row>
    <row r="2287" spans="3:18" ht="18.75" x14ac:dyDescent="0.25">
      <c r="C2287" s="22"/>
      <c r="I2287" s="125">
        <f t="shared" si="253"/>
        <v>0</v>
      </c>
      <c r="L2287" s="113">
        <f t="shared" si="254"/>
        <v>0</v>
      </c>
      <c r="N2287" s="5" t="str">
        <f t="shared" si="248"/>
        <v/>
      </c>
      <c r="O2287" s="91" t="str">
        <f t="shared" si="249"/>
        <v/>
      </c>
      <c r="P2287" s="91" t="str">
        <f t="shared" si="250"/>
        <v/>
      </c>
      <c r="Q2287" s="91" t="str">
        <f t="shared" si="251"/>
        <v/>
      </c>
      <c r="R2287" s="7" t="str">
        <f t="shared" si="252"/>
        <v/>
      </c>
    </row>
    <row r="2288" spans="3:18" ht="18.75" x14ac:dyDescent="0.25">
      <c r="C2288" s="22"/>
      <c r="I2288" s="125">
        <f t="shared" si="253"/>
        <v>0</v>
      </c>
      <c r="L2288" s="113">
        <f t="shared" si="254"/>
        <v>0</v>
      </c>
      <c r="N2288" s="5" t="str">
        <f t="shared" si="248"/>
        <v/>
      </c>
      <c r="O2288" s="91" t="str">
        <f t="shared" si="249"/>
        <v/>
      </c>
      <c r="P2288" s="91" t="str">
        <f t="shared" si="250"/>
        <v/>
      </c>
      <c r="Q2288" s="91" t="str">
        <f t="shared" si="251"/>
        <v/>
      </c>
      <c r="R2288" s="7" t="str">
        <f t="shared" si="252"/>
        <v/>
      </c>
    </row>
    <row r="2289" spans="3:18" ht="18.75" x14ac:dyDescent="0.25">
      <c r="C2289" s="22"/>
      <c r="I2289" s="125">
        <f t="shared" si="253"/>
        <v>0</v>
      </c>
      <c r="L2289" s="113">
        <f t="shared" si="254"/>
        <v>0</v>
      </c>
      <c r="N2289" s="5" t="str">
        <f t="shared" si="248"/>
        <v/>
      </c>
      <c r="O2289" s="91" t="str">
        <f t="shared" si="249"/>
        <v/>
      </c>
      <c r="P2289" s="91" t="str">
        <f t="shared" si="250"/>
        <v/>
      </c>
      <c r="Q2289" s="91" t="str">
        <f t="shared" si="251"/>
        <v/>
      </c>
      <c r="R2289" s="7" t="str">
        <f t="shared" si="252"/>
        <v/>
      </c>
    </row>
    <row r="2290" spans="3:18" ht="18.75" x14ac:dyDescent="0.25">
      <c r="C2290" s="22"/>
      <c r="I2290" s="125">
        <f t="shared" si="253"/>
        <v>0</v>
      </c>
      <c r="L2290" s="113">
        <f t="shared" si="254"/>
        <v>0</v>
      </c>
      <c r="N2290" s="5" t="str">
        <f t="shared" si="248"/>
        <v/>
      </c>
      <c r="O2290" s="91" t="str">
        <f t="shared" si="249"/>
        <v/>
      </c>
      <c r="P2290" s="91" t="str">
        <f t="shared" si="250"/>
        <v/>
      </c>
      <c r="Q2290" s="91" t="str">
        <f t="shared" si="251"/>
        <v/>
      </c>
      <c r="R2290" s="7" t="str">
        <f t="shared" si="252"/>
        <v/>
      </c>
    </row>
    <row r="2291" spans="3:18" ht="18.75" x14ac:dyDescent="0.25">
      <c r="C2291" s="22"/>
      <c r="I2291" s="125">
        <f t="shared" si="253"/>
        <v>0</v>
      </c>
      <c r="L2291" s="113">
        <f t="shared" si="254"/>
        <v>0</v>
      </c>
      <c r="N2291" s="5" t="str">
        <f t="shared" si="248"/>
        <v/>
      </c>
      <c r="O2291" s="91" t="str">
        <f t="shared" si="249"/>
        <v/>
      </c>
      <c r="P2291" s="91" t="str">
        <f t="shared" si="250"/>
        <v/>
      </c>
      <c r="Q2291" s="91" t="str">
        <f t="shared" si="251"/>
        <v/>
      </c>
      <c r="R2291" s="7" t="str">
        <f t="shared" si="252"/>
        <v/>
      </c>
    </row>
    <row r="2292" spans="3:18" ht="18.75" x14ac:dyDescent="0.25">
      <c r="C2292" s="22"/>
      <c r="I2292" s="125">
        <f t="shared" si="253"/>
        <v>0</v>
      </c>
      <c r="L2292" s="113">
        <f t="shared" si="254"/>
        <v>0</v>
      </c>
      <c r="N2292" s="5" t="str">
        <f t="shared" si="248"/>
        <v/>
      </c>
      <c r="O2292" s="91" t="str">
        <f t="shared" si="249"/>
        <v/>
      </c>
      <c r="P2292" s="91" t="str">
        <f t="shared" si="250"/>
        <v/>
      </c>
      <c r="Q2292" s="91" t="str">
        <f t="shared" si="251"/>
        <v/>
      </c>
      <c r="R2292" s="7" t="str">
        <f t="shared" si="252"/>
        <v/>
      </c>
    </row>
    <row r="2293" spans="3:18" ht="18.75" x14ac:dyDescent="0.25">
      <c r="C2293" s="22"/>
      <c r="I2293" s="125">
        <f t="shared" si="253"/>
        <v>0</v>
      </c>
      <c r="L2293" s="113">
        <f t="shared" si="254"/>
        <v>0</v>
      </c>
      <c r="N2293" s="5" t="str">
        <f t="shared" si="248"/>
        <v/>
      </c>
      <c r="O2293" s="91" t="str">
        <f t="shared" si="249"/>
        <v/>
      </c>
      <c r="P2293" s="91" t="str">
        <f t="shared" si="250"/>
        <v/>
      </c>
      <c r="Q2293" s="91" t="str">
        <f t="shared" si="251"/>
        <v/>
      </c>
      <c r="R2293" s="7" t="str">
        <f t="shared" si="252"/>
        <v/>
      </c>
    </row>
    <row r="2294" spans="3:18" ht="18.75" x14ac:dyDescent="0.25">
      <c r="C2294" s="22"/>
      <c r="I2294" s="125">
        <f t="shared" si="253"/>
        <v>0</v>
      </c>
      <c r="L2294" s="113">
        <f t="shared" si="254"/>
        <v>0</v>
      </c>
      <c r="N2294" s="5" t="str">
        <f t="shared" si="248"/>
        <v/>
      </c>
      <c r="O2294" s="91" t="str">
        <f t="shared" si="249"/>
        <v/>
      </c>
      <c r="P2294" s="91" t="str">
        <f t="shared" si="250"/>
        <v/>
      </c>
      <c r="Q2294" s="91" t="str">
        <f t="shared" si="251"/>
        <v/>
      </c>
      <c r="R2294" s="7" t="str">
        <f t="shared" si="252"/>
        <v/>
      </c>
    </row>
    <row r="2295" spans="3:18" ht="18.75" x14ac:dyDescent="0.25">
      <c r="C2295" s="22"/>
      <c r="I2295" s="125">
        <f t="shared" si="253"/>
        <v>0</v>
      </c>
      <c r="L2295" s="113">
        <f t="shared" si="254"/>
        <v>0</v>
      </c>
      <c r="N2295" s="5" t="str">
        <f t="shared" si="248"/>
        <v/>
      </c>
      <c r="O2295" s="91" t="str">
        <f t="shared" si="249"/>
        <v/>
      </c>
      <c r="P2295" s="91" t="str">
        <f t="shared" si="250"/>
        <v/>
      </c>
      <c r="Q2295" s="91" t="str">
        <f t="shared" si="251"/>
        <v/>
      </c>
      <c r="R2295" s="7" t="str">
        <f t="shared" si="252"/>
        <v/>
      </c>
    </row>
    <row r="2296" spans="3:18" ht="18.75" x14ac:dyDescent="0.25">
      <c r="C2296" s="22"/>
      <c r="I2296" s="125">
        <f t="shared" si="253"/>
        <v>0</v>
      </c>
      <c r="L2296" s="113">
        <f t="shared" si="254"/>
        <v>0</v>
      </c>
      <c r="N2296" s="5" t="str">
        <f t="shared" si="248"/>
        <v/>
      </c>
      <c r="O2296" s="91" t="str">
        <f t="shared" si="249"/>
        <v/>
      </c>
      <c r="P2296" s="91" t="str">
        <f t="shared" si="250"/>
        <v/>
      </c>
      <c r="Q2296" s="91" t="str">
        <f t="shared" si="251"/>
        <v/>
      </c>
      <c r="R2296" s="7" t="str">
        <f t="shared" si="252"/>
        <v/>
      </c>
    </row>
    <row r="2297" spans="3:18" ht="18.75" x14ac:dyDescent="0.25">
      <c r="C2297" s="22"/>
      <c r="I2297" s="125">
        <f t="shared" si="253"/>
        <v>0</v>
      </c>
      <c r="L2297" s="113">
        <f t="shared" si="254"/>
        <v>0</v>
      </c>
      <c r="N2297" s="5" t="str">
        <f t="shared" si="248"/>
        <v/>
      </c>
      <c r="O2297" s="91" t="str">
        <f t="shared" si="249"/>
        <v/>
      </c>
      <c r="P2297" s="91" t="str">
        <f t="shared" si="250"/>
        <v/>
      </c>
      <c r="Q2297" s="91" t="str">
        <f t="shared" si="251"/>
        <v/>
      </c>
      <c r="R2297" s="7" t="str">
        <f t="shared" si="252"/>
        <v/>
      </c>
    </row>
    <row r="2298" spans="3:18" ht="18.75" x14ac:dyDescent="0.25">
      <c r="C2298" s="22"/>
      <c r="I2298" s="125">
        <f t="shared" si="253"/>
        <v>0</v>
      </c>
      <c r="L2298" s="113">
        <f t="shared" si="254"/>
        <v>0</v>
      </c>
      <c r="N2298" s="5" t="str">
        <f t="shared" si="248"/>
        <v/>
      </c>
      <c r="O2298" s="91" t="str">
        <f t="shared" si="249"/>
        <v/>
      </c>
      <c r="P2298" s="91" t="str">
        <f t="shared" si="250"/>
        <v/>
      </c>
      <c r="Q2298" s="91" t="str">
        <f t="shared" si="251"/>
        <v/>
      </c>
      <c r="R2298" s="7" t="str">
        <f t="shared" si="252"/>
        <v/>
      </c>
    </row>
    <row r="2299" spans="3:18" ht="18.75" x14ac:dyDescent="0.25">
      <c r="C2299" s="22"/>
      <c r="I2299" s="125">
        <f t="shared" si="253"/>
        <v>0</v>
      </c>
      <c r="L2299" s="113">
        <f t="shared" si="254"/>
        <v>0</v>
      </c>
      <c r="N2299" s="5" t="str">
        <f t="shared" si="248"/>
        <v/>
      </c>
      <c r="O2299" s="91" t="str">
        <f t="shared" si="249"/>
        <v/>
      </c>
      <c r="P2299" s="91" t="str">
        <f t="shared" si="250"/>
        <v/>
      </c>
      <c r="Q2299" s="91" t="str">
        <f t="shared" si="251"/>
        <v/>
      </c>
      <c r="R2299" s="7" t="str">
        <f t="shared" si="252"/>
        <v/>
      </c>
    </row>
    <row r="2300" spans="3:18" ht="18.75" x14ac:dyDescent="0.25">
      <c r="C2300" s="22"/>
      <c r="I2300" s="125">
        <f t="shared" si="253"/>
        <v>0</v>
      </c>
      <c r="L2300" s="113">
        <f t="shared" si="254"/>
        <v>0</v>
      </c>
      <c r="N2300" s="5" t="str">
        <f t="shared" si="248"/>
        <v/>
      </c>
      <c r="O2300" s="91" t="str">
        <f t="shared" si="249"/>
        <v/>
      </c>
      <c r="P2300" s="91" t="str">
        <f t="shared" si="250"/>
        <v/>
      </c>
      <c r="Q2300" s="91" t="str">
        <f t="shared" si="251"/>
        <v/>
      </c>
      <c r="R2300" s="7" t="str">
        <f t="shared" si="252"/>
        <v/>
      </c>
    </row>
    <row r="2301" spans="3:18" ht="18.75" x14ac:dyDescent="0.25">
      <c r="C2301" s="22"/>
      <c r="I2301" s="125">
        <f t="shared" si="253"/>
        <v>0</v>
      </c>
      <c r="L2301" s="113">
        <f t="shared" si="254"/>
        <v>0</v>
      </c>
      <c r="N2301" s="5" t="str">
        <f t="shared" si="248"/>
        <v/>
      </c>
      <c r="O2301" s="91" t="str">
        <f t="shared" si="249"/>
        <v/>
      </c>
      <c r="P2301" s="91" t="str">
        <f t="shared" si="250"/>
        <v/>
      </c>
      <c r="Q2301" s="91" t="str">
        <f t="shared" si="251"/>
        <v/>
      </c>
      <c r="R2301" s="7" t="str">
        <f t="shared" si="252"/>
        <v/>
      </c>
    </row>
    <row r="2302" spans="3:18" ht="18.75" x14ac:dyDescent="0.25">
      <c r="C2302" s="22"/>
      <c r="I2302" s="125">
        <f t="shared" si="253"/>
        <v>0</v>
      </c>
      <c r="L2302" s="113">
        <f t="shared" si="254"/>
        <v>0</v>
      </c>
      <c r="N2302" s="5" t="str">
        <f t="shared" si="248"/>
        <v/>
      </c>
      <c r="O2302" s="91" t="str">
        <f t="shared" si="249"/>
        <v/>
      </c>
      <c r="P2302" s="91" t="str">
        <f t="shared" si="250"/>
        <v/>
      </c>
      <c r="Q2302" s="91" t="str">
        <f t="shared" si="251"/>
        <v/>
      </c>
      <c r="R2302" s="7" t="str">
        <f t="shared" si="252"/>
        <v/>
      </c>
    </row>
    <row r="2303" spans="3:18" ht="18.75" x14ac:dyDescent="0.25">
      <c r="C2303" s="22"/>
      <c r="I2303" s="125">
        <f t="shared" si="253"/>
        <v>0</v>
      </c>
      <c r="L2303" s="113">
        <f t="shared" si="254"/>
        <v>0</v>
      </c>
      <c r="N2303" s="5" t="str">
        <f t="shared" si="248"/>
        <v/>
      </c>
      <c r="O2303" s="91" t="str">
        <f t="shared" si="249"/>
        <v/>
      </c>
      <c r="P2303" s="91" t="str">
        <f t="shared" si="250"/>
        <v/>
      </c>
      <c r="Q2303" s="91" t="str">
        <f t="shared" si="251"/>
        <v/>
      </c>
      <c r="R2303" s="7" t="str">
        <f t="shared" si="252"/>
        <v/>
      </c>
    </row>
    <row r="2304" spans="3:18" ht="18.75" x14ac:dyDescent="0.25">
      <c r="C2304" s="22"/>
      <c r="I2304" s="125">
        <f t="shared" si="253"/>
        <v>0</v>
      </c>
      <c r="L2304" s="113">
        <f t="shared" si="254"/>
        <v>0</v>
      </c>
      <c r="N2304" s="5" t="str">
        <f t="shared" si="248"/>
        <v/>
      </c>
      <c r="O2304" s="91" t="str">
        <f t="shared" si="249"/>
        <v/>
      </c>
      <c r="P2304" s="91" t="str">
        <f t="shared" si="250"/>
        <v/>
      </c>
      <c r="Q2304" s="91" t="str">
        <f t="shared" si="251"/>
        <v/>
      </c>
      <c r="R2304" s="7" t="str">
        <f t="shared" si="252"/>
        <v/>
      </c>
    </row>
    <row r="2305" spans="3:18" ht="18.75" x14ac:dyDescent="0.25">
      <c r="C2305" s="22"/>
      <c r="I2305" s="125">
        <f t="shared" si="253"/>
        <v>0</v>
      </c>
      <c r="L2305" s="113">
        <f t="shared" si="254"/>
        <v>0</v>
      </c>
      <c r="N2305" s="5" t="str">
        <f t="shared" si="248"/>
        <v/>
      </c>
      <c r="O2305" s="91" t="str">
        <f t="shared" si="249"/>
        <v/>
      </c>
      <c r="P2305" s="91" t="str">
        <f t="shared" si="250"/>
        <v/>
      </c>
      <c r="Q2305" s="91" t="str">
        <f t="shared" si="251"/>
        <v/>
      </c>
      <c r="R2305" s="7" t="str">
        <f t="shared" si="252"/>
        <v/>
      </c>
    </row>
    <row r="2306" spans="3:18" ht="18.75" x14ac:dyDescent="0.25">
      <c r="C2306" s="22"/>
      <c r="I2306" s="125">
        <f t="shared" si="253"/>
        <v>0</v>
      </c>
      <c r="L2306" s="113">
        <f t="shared" si="254"/>
        <v>0</v>
      </c>
      <c r="N2306" s="5" t="str">
        <f t="shared" ref="N2306:N2369" si="255">IFERROR(VLOOKUP(M2306,Ctable,2,0),"")</f>
        <v/>
      </c>
      <c r="O2306" s="91" t="str">
        <f t="shared" ref="O2306:O2369" si="256">IFERROR(VLOOKUP(M2306,Ctable,3,0),"")</f>
        <v/>
      </c>
      <c r="P2306" s="91" t="str">
        <f t="shared" ref="P2306:P2369" si="257">IFERROR(VLOOKUP(M2306,Ctable,6,0),"")</f>
        <v/>
      </c>
      <c r="Q2306" s="91" t="str">
        <f t="shared" ref="Q2306:Q2369" si="258">IFERROR(VLOOKUP(M2306,Ctable,7,0),"")</f>
        <v/>
      </c>
      <c r="R2306" s="7" t="str">
        <f t="shared" ref="R2306:R2369" si="259">IFERROR(VLOOKUP(M2306,Ctable,4,0),"")</f>
        <v/>
      </c>
    </row>
    <row r="2307" spans="3:18" ht="18.75" x14ac:dyDescent="0.25">
      <c r="C2307" s="22"/>
      <c r="I2307" s="125">
        <f t="shared" si="253"/>
        <v>0</v>
      </c>
      <c r="L2307" s="113">
        <f t="shared" si="254"/>
        <v>0</v>
      </c>
      <c r="N2307" s="5" t="str">
        <f t="shared" si="255"/>
        <v/>
      </c>
      <c r="O2307" s="91" t="str">
        <f t="shared" si="256"/>
        <v/>
      </c>
      <c r="P2307" s="91" t="str">
        <f t="shared" si="257"/>
        <v/>
      </c>
      <c r="Q2307" s="91" t="str">
        <f t="shared" si="258"/>
        <v/>
      </c>
      <c r="R2307" s="7" t="str">
        <f t="shared" si="259"/>
        <v/>
      </c>
    </row>
    <row r="2308" spans="3:18" ht="18.75" x14ac:dyDescent="0.25">
      <c r="C2308" s="22"/>
      <c r="I2308" s="125">
        <f t="shared" si="253"/>
        <v>0</v>
      </c>
      <c r="L2308" s="113">
        <f t="shared" si="254"/>
        <v>0</v>
      </c>
      <c r="N2308" s="5" t="str">
        <f t="shared" si="255"/>
        <v/>
      </c>
      <c r="O2308" s="91" t="str">
        <f t="shared" si="256"/>
        <v/>
      </c>
      <c r="P2308" s="91" t="str">
        <f t="shared" si="257"/>
        <v/>
      </c>
      <c r="Q2308" s="91" t="str">
        <f t="shared" si="258"/>
        <v/>
      </c>
      <c r="R2308" s="7" t="str">
        <f t="shared" si="259"/>
        <v/>
      </c>
    </row>
    <row r="2309" spans="3:18" ht="18.75" x14ac:dyDescent="0.25">
      <c r="C2309" s="22"/>
      <c r="I2309" s="125">
        <f t="shared" si="253"/>
        <v>0</v>
      </c>
      <c r="L2309" s="113">
        <f t="shared" si="254"/>
        <v>0</v>
      </c>
      <c r="N2309" s="5" t="str">
        <f t="shared" si="255"/>
        <v/>
      </c>
      <c r="O2309" s="91" t="str">
        <f t="shared" si="256"/>
        <v/>
      </c>
      <c r="P2309" s="91" t="str">
        <f t="shared" si="257"/>
        <v/>
      </c>
      <c r="Q2309" s="91" t="str">
        <f t="shared" si="258"/>
        <v/>
      </c>
      <c r="R2309" s="7" t="str">
        <f t="shared" si="259"/>
        <v/>
      </c>
    </row>
    <row r="2310" spans="3:18" ht="18.75" x14ac:dyDescent="0.25">
      <c r="C2310" s="22"/>
      <c r="I2310" s="125">
        <f t="shared" si="253"/>
        <v>0</v>
      </c>
      <c r="L2310" s="113">
        <f t="shared" si="254"/>
        <v>0</v>
      </c>
      <c r="N2310" s="5" t="str">
        <f t="shared" si="255"/>
        <v/>
      </c>
      <c r="O2310" s="91" t="str">
        <f t="shared" si="256"/>
        <v/>
      </c>
      <c r="P2310" s="91" t="str">
        <f t="shared" si="257"/>
        <v/>
      </c>
      <c r="Q2310" s="91" t="str">
        <f t="shared" si="258"/>
        <v/>
      </c>
      <c r="R2310" s="7" t="str">
        <f t="shared" si="259"/>
        <v/>
      </c>
    </row>
    <row r="2311" spans="3:18" ht="18.75" x14ac:dyDescent="0.25">
      <c r="C2311" s="22"/>
      <c r="I2311" s="125">
        <f t="shared" si="253"/>
        <v>0</v>
      </c>
      <c r="L2311" s="113">
        <f t="shared" si="254"/>
        <v>0</v>
      </c>
      <c r="N2311" s="5" t="str">
        <f t="shared" si="255"/>
        <v/>
      </c>
      <c r="O2311" s="91" t="str">
        <f t="shared" si="256"/>
        <v/>
      </c>
      <c r="P2311" s="91" t="str">
        <f t="shared" si="257"/>
        <v/>
      </c>
      <c r="Q2311" s="91" t="str">
        <f t="shared" si="258"/>
        <v/>
      </c>
      <c r="R2311" s="7" t="str">
        <f t="shared" si="259"/>
        <v/>
      </c>
    </row>
    <row r="2312" spans="3:18" ht="18.75" x14ac:dyDescent="0.25">
      <c r="C2312" s="22"/>
      <c r="I2312" s="125">
        <f t="shared" si="253"/>
        <v>0</v>
      </c>
      <c r="L2312" s="113">
        <f t="shared" si="254"/>
        <v>0</v>
      </c>
      <c r="N2312" s="5" t="str">
        <f t="shared" si="255"/>
        <v/>
      </c>
      <c r="O2312" s="91" t="str">
        <f t="shared" si="256"/>
        <v/>
      </c>
      <c r="P2312" s="91" t="str">
        <f t="shared" si="257"/>
        <v/>
      </c>
      <c r="Q2312" s="91" t="str">
        <f t="shared" si="258"/>
        <v/>
      </c>
      <c r="R2312" s="7" t="str">
        <f t="shared" si="259"/>
        <v/>
      </c>
    </row>
    <row r="2313" spans="3:18" ht="18.75" x14ac:dyDescent="0.25">
      <c r="C2313" s="22"/>
      <c r="I2313" s="125">
        <f t="shared" si="253"/>
        <v>0</v>
      </c>
      <c r="L2313" s="113">
        <f t="shared" si="254"/>
        <v>0</v>
      </c>
      <c r="N2313" s="5" t="str">
        <f t="shared" si="255"/>
        <v/>
      </c>
      <c r="O2313" s="91" t="str">
        <f t="shared" si="256"/>
        <v/>
      </c>
      <c r="P2313" s="91" t="str">
        <f t="shared" si="257"/>
        <v/>
      </c>
      <c r="Q2313" s="91" t="str">
        <f t="shared" si="258"/>
        <v/>
      </c>
      <c r="R2313" s="7" t="str">
        <f t="shared" si="259"/>
        <v/>
      </c>
    </row>
    <row r="2314" spans="3:18" ht="18.75" x14ac:dyDescent="0.25">
      <c r="C2314" s="22"/>
      <c r="I2314" s="125">
        <f t="shared" si="253"/>
        <v>0</v>
      </c>
      <c r="L2314" s="113">
        <f t="shared" si="254"/>
        <v>0</v>
      </c>
      <c r="N2314" s="5" t="str">
        <f t="shared" si="255"/>
        <v/>
      </c>
      <c r="O2314" s="91" t="str">
        <f t="shared" si="256"/>
        <v/>
      </c>
      <c r="P2314" s="91" t="str">
        <f t="shared" si="257"/>
        <v/>
      </c>
      <c r="Q2314" s="91" t="str">
        <f t="shared" si="258"/>
        <v/>
      </c>
      <c r="R2314" s="7" t="str">
        <f t="shared" si="259"/>
        <v/>
      </c>
    </row>
    <row r="2315" spans="3:18" ht="18.75" x14ac:dyDescent="0.25">
      <c r="C2315" s="22"/>
      <c r="I2315" s="125">
        <f t="shared" si="253"/>
        <v>0</v>
      </c>
      <c r="L2315" s="113">
        <f t="shared" si="254"/>
        <v>0</v>
      </c>
      <c r="N2315" s="5" t="str">
        <f t="shared" si="255"/>
        <v/>
      </c>
      <c r="O2315" s="91" t="str">
        <f t="shared" si="256"/>
        <v/>
      </c>
      <c r="P2315" s="91" t="str">
        <f t="shared" si="257"/>
        <v/>
      </c>
      <c r="Q2315" s="91" t="str">
        <f t="shared" si="258"/>
        <v/>
      </c>
      <c r="R2315" s="7" t="str">
        <f t="shared" si="259"/>
        <v/>
      </c>
    </row>
    <row r="2316" spans="3:18" ht="18.75" x14ac:dyDescent="0.25">
      <c r="C2316" s="22"/>
      <c r="I2316" s="125">
        <f t="shared" si="253"/>
        <v>0</v>
      </c>
      <c r="L2316" s="113">
        <f t="shared" si="254"/>
        <v>0</v>
      </c>
      <c r="N2316" s="5" t="str">
        <f t="shared" si="255"/>
        <v/>
      </c>
      <c r="O2316" s="91" t="str">
        <f t="shared" si="256"/>
        <v/>
      </c>
      <c r="P2316" s="91" t="str">
        <f t="shared" si="257"/>
        <v/>
      </c>
      <c r="Q2316" s="91" t="str">
        <f t="shared" si="258"/>
        <v/>
      </c>
      <c r="R2316" s="7" t="str">
        <f t="shared" si="259"/>
        <v/>
      </c>
    </row>
    <row r="2317" spans="3:18" ht="18.75" x14ac:dyDescent="0.25">
      <c r="C2317" s="22"/>
      <c r="I2317" s="125">
        <f t="shared" si="253"/>
        <v>0</v>
      </c>
      <c r="L2317" s="113">
        <f t="shared" si="254"/>
        <v>0</v>
      </c>
      <c r="N2317" s="5" t="str">
        <f t="shared" si="255"/>
        <v/>
      </c>
      <c r="O2317" s="91" t="str">
        <f t="shared" si="256"/>
        <v/>
      </c>
      <c r="P2317" s="91" t="str">
        <f t="shared" si="257"/>
        <v/>
      </c>
      <c r="Q2317" s="91" t="str">
        <f t="shared" si="258"/>
        <v/>
      </c>
      <c r="R2317" s="7" t="str">
        <f t="shared" si="259"/>
        <v/>
      </c>
    </row>
    <row r="2318" spans="3:18" ht="18.75" x14ac:dyDescent="0.25">
      <c r="C2318" s="22"/>
      <c r="I2318" s="125">
        <f t="shared" si="253"/>
        <v>0</v>
      </c>
      <c r="L2318" s="113">
        <f t="shared" si="254"/>
        <v>0</v>
      </c>
      <c r="N2318" s="5" t="str">
        <f t="shared" si="255"/>
        <v/>
      </c>
      <c r="O2318" s="91" t="str">
        <f t="shared" si="256"/>
        <v/>
      </c>
      <c r="P2318" s="91" t="str">
        <f t="shared" si="257"/>
        <v/>
      </c>
      <c r="Q2318" s="91" t="str">
        <f t="shared" si="258"/>
        <v/>
      </c>
      <c r="R2318" s="7" t="str">
        <f t="shared" si="259"/>
        <v/>
      </c>
    </row>
    <row r="2319" spans="3:18" ht="18.75" x14ac:dyDescent="0.25">
      <c r="C2319" s="22"/>
      <c r="I2319" s="125">
        <f t="shared" si="253"/>
        <v>0</v>
      </c>
      <c r="L2319" s="113">
        <f t="shared" si="254"/>
        <v>0</v>
      </c>
      <c r="N2319" s="5" t="str">
        <f t="shared" si="255"/>
        <v/>
      </c>
      <c r="O2319" s="91" t="str">
        <f t="shared" si="256"/>
        <v/>
      </c>
      <c r="P2319" s="91" t="str">
        <f t="shared" si="257"/>
        <v/>
      </c>
      <c r="Q2319" s="91" t="str">
        <f t="shared" si="258"/>
        <v/>
      </c>
      <c r="R2319" s="7" t="str">
        <f t="shared" si="259"/>
        <v/>
      </c>
    </row>
    <row r="2320" spans="3:18" ht="18.75" x14ac:dyDescent="0.25">
      <c r="C2320" s="22"/>
      <c r="I2320" s="125">
        <f t="shared" si="253"/>
        <v>0</v>
      </c>
      <c r="L2320" s="113">
        <f t="shared" si="254"/>
        <v>0</v>
      </c>
      <c r="N2320" s="5" t="str">
        <f t="shared" si="255"/>
        <v/>
      </c>
      <c r="O2320" s="91" t="str">
        <f t="shared" si="256"/>
        <v/>
      </c>
      <c r="P2320" s="91" t="str">
        <f t="shared" si="257"/>
        <v/>
      </c>
      <c r="Q2320" s="91" t="str">
        <f t="shared" si="258"/>
        <v/>
      </c>
      <c r="R2320" s="7" t="str">
        <f t="shared" si="259"/>
        <v/>
      </c>
    </row>
    <row r="2321" spans="3:18" ht="18.75" x14ac:dyDescent="0.25">
      <c r="C2321" s="22"/>
      <c r="I2321" s="125">
        <f t="shared" si="253"/>
        <v>0</v>
      </c>
      <c r="L2321" s="113">
        <f t="shared" si="254"/>
        <v>0</v>
      </c>
      <c r="N2321" s="5" t="str">
        <f t="shared" si="255"/>
        <v/>
      </c>
      <c r="O2321" s="91" t="str">
        <f t="shared" si="256"/>
        <v/>
      </c>
      <c r="P2321" s="91" t="str">
        <f t="shared" si="257"/>
        <v/>
      </c>
      <c r="Q2321" s="91" t="str">
        <f t="shared" si="258"/>
        <v/>
      </c>
      <c r="R2321" s="7" t="str">
        <f t="shared" si="259"/>
        <v/>
      </c>
    </row>
    <row r="2322" spans="3:18" ht="18.75" x14ac:dyDescent="0.25">
      <c r="C2322" s="22"/>
      <c r="I2322" s="125">
        <f t="shared" si="253"/>
        <v>0</v>
      </c>
      <c r="L2322" s="113">
        <f t="shared" si="254"/>
        <v>0</v>
      </c>
      <c r="N2322" s="5" t="str">
        <f t="shared" si="255"/>
        <v/>
      </c>
      <c r="O2322" s="91" t="str">
        <f t="shared" si="256"/>
        <v/>
      </c>
      <c r="P2322" s="91" t="str">
        <f t="shared" si="257"/>
        <v/>
      </c>
      <c r="Q2322" s="91" t="str">
        <f t="shared" si="258"/>
        <v/>
      </c>
      <c r="R2322" s="7" t="str">
        <f t="shared" si="259"/>
        <v/>
      </c>
    </row>
    <row r="2323" spans="3:18" ht="18.75" x14ac:dyDescent="0.25">
      <c r="C2323" s="22"/>
      <c r="I2323" s="125">
        <f t="shared" si="253"/>
        <v>0</v>
      </c>
      <c r="L2323" s="113">
        <f t="shared" si="254"/>
        <v>0</v>
      </c>
      <c r="N2323" s="5" t="str">
        <f t="shared" si="255"/>
        <v/>
      </c>
      <c r="O2323" s="91" t="str">
        <f t="shared" si="256"/>
        <v/>
      </c>
      <c r="P2323" s="91" t="str">
        <f t="shared" si="257"/>
        <v/>
      </c>
      <c r="Q2323" s="91" t="str">
        <f t="shared" si="258"/>
        <v/>
      </c>
      <c r="R2323" s="7" t="str">
        <f t="shared" si="259"/>
        <v/>
      </c>
    </row>
    <row r="2324" spans="3:18" ht="18.75" x14ac:dyDescent="0.25">
      <c r="C2324" s="22"/>
      <c r="I2324" s="125">
        <f t="shared" si="253"/>
        <v>0</v>
      </c>
      <c r="L2324" s="113">
        <f t="shared" si="254"/>
        <v>0</v>
      </c>
      <c r="N2324" s="5" t="str">
        <f t="shared" si="255"/>
        <v/>
      </c>
      <c r="O2324" s="91" t="str">
        <f t="shared" si="256"/>
        <v/>
      </c>
      <c r="P2324" s="91" t="str">
        <f t="shared" si="257"/>
        <v/>
      </c>
      <c r="Q2324" s="91" t="str">
        <f t="shared" si="258"/>
        <v/>
      </c>
      <c r="R2324" s="7" t="str">
        <f t="shared" si="259"/>
        <v/>
      </c>
    </row>
    <row r="2325" spans="3:18" ht="18.75" x14ac:dyDescent="0.25">
      <c r="C2325" s="22"/>
      <c r="I2325" s="125">
        <f t="shared" si="253"/>
        <v>0</v>
      </c>
      <c r="L2325" s="113">
        <f t="shared" si="254"/>
        <v>0</v>
      </c>
      <c r="N2325" s="5" t="str">
        <f t="shared" si="255"/>
        <v/>
      </c>
      <c r="O2325" s="91" t="str">
        <f t="shared" si="256"/>
        <v/>
      </c>
      <c r="P2325" s="91" t="str">
        <f t="shared" si="257"/>
        <v/>
      </c>
      <c r="Q2325" s="91" t="str">
        <f t="shared" si="258"/>
        <v/>
      </c>
      <c r="R2325" s="7" t="str">
        <f t="shared" si="259"/>
        <v/>
      </c>
    </row>
    <row r="2326" spans="3:18" ht="18.75" x14ac:dyDescent="0.25">
      <c r="C2326" s="22"/>
      <c r="I2326" s="125">
        <f t="shared" si="253"/>
        <v>0</v>
      </c>
      <c r="L2326" s="113">
        <f t="shared" si="254"/>
        <v>0</v>
      </c>
      <c r="N2326" s="5" t="str">
        <f t="shared" si="255"/>
        <v/>
      </c>
      <c r="O2326" s="91" t="str">
        <f t="shared" si="256"/>
        <v/>
      </c>
      <c r="P2326" s="91" t="str">
        <f t="shared" si="257"/>
        <v/>
      </c>
      <c r="Q2326" s="91" t="str">
        <f t="shared" si="258"/>
        <v/>
      </c>
      <c r="R2326" s="7" t="str">
        <f t="shared" si="259"/>
        <v/>
      </c>
    </row>
    <row r="2327" spans="3:18" ht="18.75" x14ac:dyDescent="0.25">
      <c r="C2327" s="22"/>
      <c r="I2327" s="125">
        <f t="shared" si="253"/>
        <v>0</v>
      </c>
      <c r="L2327" s="113">
        <f t="shared" si="254"/>
        <v>0</v>
      </c>
      <c r="N2327" s="5" t="str">
        <f t="shared" si="255"/>
        <v/>
      </c>
      <c r="O2327" s="91" t="str">
        <f t="shared" si="256"/>
        <v/>
      </c>
      <c r="P2327" s="91" t="str">
        <f t="shared" si="257"/>
        <v/>
      </c>
      <c r="Q2327" s="91" t="str">
        <f t="shared" si="258"/>
        <v/>
      </c>
      <c r="R2327" s="7" t="str">
        <f t="shared" si="259"/>
        <v/>
      </c>
    </row>
    <row r="2328" spans="3:18" ht="18.75" x14ac:dyDescent="0.25">
      <c r="C2328" s="22"/>
      <c r="I2328" s="125">
        <f t="shared" si="253"/>
        <v>0</v>
      </c>
      <c r="L2328" s="113">
        <f t="shared" si="254"/>
        <v>0</v>
      </c>
      <c r="N2328" s="5" t="str">
        <f t="shared" si="255"/>
        <v/>
      </c>
      <c r="O2328" s="91" t="str">
        <f t="shared" si="256"/>
        <v/>
      </c>
      <c r="P2328" s="91" t="str">
        <f t="shared" si="257"/>
        <v/>
      </c>
      <c r="Q2328" s="91" t="str">
        <f t="shared" si="258"/>
        <v/>
      </c>
      <c r="R2328" s="7" t="str">
        <f t="shared" si="259"/>
        <v/>
      </c>
    </row>
    <row r="2329" spans="3:18" ht="18.75" x14ac:dyDescent="0.25">
      <c r="C2329" s="22"/>
      <c r="I2329" s="125">
        <f t="shared" si="253"/>
        <v>0</v>
      </c>
      <c r="L2329" s="113">
        <f t="shared" si="254"/>
        <v>0</v>
      </c>
      <c r="N2329" s="5" t="str">
        <f t="shared" si="255"/>
        <v/>
      </c>
      <c r="O2329" s="91" t="str">
        <f t="shared" si="256"/>
        <v/>
      </c>
      <c r="P2329" s="91" t="str">
        <f t="shared" si="257"/>
        <v/>
      </c>
      <c r="Q2329" s="91" t="str">
        <f t="shared" si="258"/>
        <v/>
      </c>
      <c r="R2329" s="7" t="str">
        <f t="shared" si="259"/>
        <v/>
      </c>
    </row>
    <row r="2330" spans="3:18" ht="18.75" x14ac:dyDescent="0.25">
      <c r="C2330" s="22"/>
      <c r="I2330" s="125">
        <f t="shared" si="253"/>
        <v>0</v>
      </c>
      <c r="L2330" s="113">
        <f t="shared" si="254"/>
        <v>0</v>
      </c>
      <c r="N2330" s="5" t="str">
        <f t="shared" si="255"/>
        <v/>
      </c>
      <c r="O2330" s="91" t="str">
        <f t="shared" si="256"/>
        <v/>
      </c>
      <c r="P2330" s="91" t="str">
        <f t="shared" si="257"/>
        <v/>
      </c>
      <c r="Q2330" s="91" t="str">
        <f t="shared" si="258"/>
        <v/>
      </c>
      <c r="R2330" s="7" t="str">
        <f t="shared" si="259"/>
        <v/>
      </c>
    </row>
    <row r="2331" spans="3:18" ht="18.75" x14ac:dyDescent="0.25">
      <c r="C2331" s="22"/>
      <c r="I2331" s="125">
        <f t="shared" si="253"/>
        <v>0</v>
      </c>
      <c r="L2331" s="113">
        <f t="shared" si="254"/>
        <v>0</v>
      </c>
      <c r="N2331" s="5" t="str">
        <f t="shared" si="255"/>
        <v/>
      </c>
      <c r="O2331" s="91" t="str">
        <f t="shared" si="256"/>
        <v/>
      </c>
      <c r="P2331" s="91" t="str">
        <f t="shared" si="257"/>
        <v/>
      </c>
      <c r="Q2331" s="91" t="str">
        <f t="shared" si="258"/>
        <v/>
      </c>
      <c r="R2331" s="7" t="str">
        <f t="shared" si="259"/>
        <v/>
      </c>
    </row>
    <row r="2332" spans="3:18" ht="18.75" x14ac:dyDescent="0.25">
      <c r="C2332" s="22"/>
      <c r="I2332" s="125">
        <f t="shared" si="253"/>
        <v>0</v>
      </c>
      <c r="L2332" s="113">
        <f t="shared" si="254"/>
        <v>0</v>
      </c>
      <c r="N2332" s="5" t="str">
        <f t="shared" si="255"/>
        <v/>
      </c>
      <c r="O2332" s="91" t="str">
        <f t="shared" si="256"/>
        <v/>
      </c>
      <c r="P2332" s="91" t="str">
        <f t="shared" si="257"/>
        <v/>
      </c>
      <c r="Q2332" s="91" t="str">
        <f t="shared" si="258"/>
        <v/>
      </c>
      <c r="R2332" s="7" t="str">
        <f t="shared" si="259"/>
        <v/>
      </c>
    </row>
    <row r="2333" spans="3:18" ht="18.75" x14ac:dyDescent="0.25">
      <c r="C2333" s="22"/>
      <c r="I2333" s="125">
        <f t="shared" si="253"/>
        <v>0</v>
      </c>
      <c r="L2333" s="113">
        <f t="shared" si="254"/>
        <v>0</v>
      </c>
      <c r="N2333" s="5" t="str">
        <f t="shared" si="255"/>
        <v/>
      </c>
      <c r="O2333" s="91" t="str">
        <f t="shared" si="256"/>
        <v/>
      </c>
      <c r="P2333" s="91" t="str">
        <f t="shared" si="257"/>
        <v/>
      </c>
      <c r="Q2333" s="91" t="str">
        <f t="shared" si="258"/>
        <v/>
      </c>
      <c r="R2333" s="7" t="str">
        <f t="shared" si="259"/>
        <v/>
      </c>
    </row>
    <row r="2334" spans="3:18" ht="18.75" x14ac:dyDescent="0.25">
      <c r="C2334" s="22"/>
      <c r="I2334" s="125">
        <f t="shared" si="253"/>
        <v>0</v>
      </c>
      <c r="L2334" s="113">
        <f t="shared" si="254"/>
        <v>0</v>
      </c>
      <c r="N2334" s="5" t="str">
        <f t="shared" si="255"/>
        <v/>
      </c>
      <c r="O2334" s="91" t="str">
        <f t="shared" si="256"/>
        <v/>
      </c>
      <c r="P2334" s="91" t="str">
        <f t="shared" si="257"/>
        <v/>
      </c>
      <c r="Q2334" s="91" t="str">
        <f t="shared" si="258"/>
        <v/>
      </c>
      <c r="R2334" s="7" t="str">
        <f t="shared" si="259"/>
        <v/>
      </c>
    </row>
    <row r="2335" spans="3:18" ht="18.75" x14ac:dyDescent="0.25">
      <c r="C2335" s="22"/>
      <c r="I2335" s="125">
        <f t="shared" si="253"/>
        <v>0</v>
      </c>
      <c r="L2335" s="113">
        <f t="shared" si="254"/>
        <v>0</v>
      </c>
      <c r="N2335" s="5" t="str">
        <f t="shared" si="255"/>
        <v/>
      </c>
      <c r="O2335" s="91" t="str">
        <f t="shared" si="256"/>
        <v/>
      </c>
      <c r="P2335" s="91" t="str">
        <f t="shared" si="257"/>
        <v/>
      </c>
      <c r="Q2335" s="91" t="str">
        <f t="shared" si="258"/>
        <v/>
      </c>
      <c r="R2335" s="7" t="str">
        <f t="shared" si="259"/>
        <v/>
      </c>
    </row>
    <row r="2336" spans="3:18" ht="18.75" x14ac:dyDescent="0.25">
      <c r="C2336" s="22"/>
      <c r="I2336" s="125">
        <f t="shared" si="253"/>
        <v>0</v>
      </c>
      <c r="L2336" s="113">
        <f t="shared" si="254"/>
        <v>0</v>
      </c>
      <c r="N2336" s="5" t="str">
        <f t="shared" si="255"/>
        <v/>
      </c>
      <c r="O2336" s="91" t="str">
        <f t="shared" si="256"/>
        <v/>
      </c>
      <c r="P2336" s="91" t="str">
        <f t="shared" si="257"/>
        <v/>
      </c>
      <c r="Q2336" s="91" t="str">
        <f t="shared" si="258"/>
        <v/>
      </c>
      <c r="R2336" s="7" t="str">
        <f t="shared" si="259"/>
        <v/>
      </c>
    </row>
    <row r="2337" spans="3:18" ht="18.75" x14ac:dyDescent="0.25">
      <c r="C2337" s="22"/>
      <c r="I2337" s="125">
        <f t="shared" si="253"/>
        <v>0</v>
      </c>
      <c r="L2337" s="113">
        <f t="shared" si="254"/>
        <v>0</v>
      </c>
      <c r="N2337" s="5" t="str">
        <f t="shared" si="255"/>
        <v/>
      </c>
      <c r="O2337" s="91" t="str">
        <f t="shared" si="256"/>
        <v/>
      </c>
      <c r="P2337" s="91" t="str">
        <f t="shared" si="257"/>
        <v/>
      </c>
      <c r="Q2337" s="91" t="str">
        <f t="shared" si="258"/>
        <v/>
      </c>
      <c r="R2337" s="7" t="str">
        <f t="shared" si="259"/>
        <v/>
      </c>
    </row>
    <row r="2338" spans="3:18" ht="18.75" x14ac:dyDescent="0.25">
      <c r="C2338" s="22"/>
      <c r="I2338" s="125">
        <f t="shared" si="253"/>
        <v>0</v>
      </c>
      <c r="L2338" s="113">
        <f t="shared" si="254"/>
        <v>0</v>
      </c>
      <c r="N2338" s="5" t="str">
        <f t="shared" si="255"/>
        <v/>
      </c>
      <c r="O2338" s="91" t="str">
        <f t="shared" si="256"/>
        <v/>
      </c>
      <c r="P2338" s="91" t="str">
        <f t="shared" si="257"/>
        <v/>
      </c>
      <c r="Q2338" s="91" t="str">
        <f t="shared" si="258"/>
        <v/>
      </c>
      <c r="R2338" s="7" t="str">
        <f t="shared" si="259"/>
        <v/>
      </c>
    </row>
    <row r="2339" spans="3:18" ht="18.75" x14ac:dyDescent="0.25">
      <c r="C2339" s="22"/>
      <c r="I2339" s="125">
        <f t="shared" si="253"/>
        <v>0</v>
      </c>
      <c r="L2339" s="113">
        <f t="shared" si="254"/>
        <v>0</v>
      </c>
      <c r="N2339" s="5" t="str">
        <f t="shared" si="255"/>
        <v/>
      </c>
      <c r="O2339" s="91" t="str">
        <f t="shared" si="256"/>
        <v/>
      </c>
      <c r="P2339" s="91" t="str">
        <f t="shared" si="257"/>
        <v/>
      </c>
      <c r="Q2339" s="91" t="str">
        <f t="shared" si="258"/>
        <v/>
      </c>
      <c r="R2339" s="7" t="str">
        <f t="shared" si="259"/>
        <v/>
      </c>
    </row>
    <row r="2340" spans="3:18" ht="18.75" x14ac:dyDescent="0.25">
      <c r="C2340" s="22"/>
      <c r="I2340" s="125">
        <f t="shared" si="253"/>
        <v>0</v>
      </c>
      <c r="L2340" s="113">
        <f t="shared" si="254"/>
        <v>0</v>
      </c>
      <c r="N2340" s="5" t="str">
        <f t="shared" si="255"/>
        <v/>
      </c>
      <c r="O2340" s="91" t="str">
        <f t="shared" si="256"/>
        <v/>
      </c>
      <c r="P2340" s="91" t="str">
        <f t="shared" si="257"/>
        <v/>
      </c>
      <c r="Q2340" s="91" t="str">
        <f t="shared" si="258"/>
        <v/>
      </c>
      <c r="R2340" s="7" t="str">
        <f t="shared" si="259"/>
        <v/>
      </c>
    </row>
    <row r="2341" spans="3:18" ht="18.75" x14ac:dyDescent="0.25">
      <c r="C2341" s="22"/>
      <c r="I2341" s="125">
        <f t="shared" si="253"/>
        <v>0</v>
      </c>
      <c r="L2341" s="113">
        <f t="shared" si="254"/>
        <v>0</v>
      </c>
      <c r="N2341" s="5" t="str">
        <f t="shared" si="255"/>
        <v/>
      </c>
      <c r="O2341" s="91" t="str">
        <f t="shared" si="256"/>
        <v/>
      </c>
      <c r="P2341" s="91" t="str">
        <f t="shared" si="257"/>
        <v/>
      </c>
      <c r="Q2341" s="91" t="str">
        <f t="shared" si="258"/>
        <v/>
      </c>
      <c r="R2341" s="7" t="str">
        <f t="shared" si="259"/>
        <v/>
      </c>
    </row>
    <row r="2342" spans="3:18" ht="18.75" x14ac:dyDescent="0.25">
      <c r="C2342" s="22"/>
      <c r="I2342" s="125">
        <f t="shared" si="253"/>
        <v>0</v>
      </c>
      <c r="L2342" s="113">
        <f t="shared" si="254"/>
        <v>0</v>
      </c>
      <c r="N2342" s="5" t="str">
        <f t="shared" si="255"/>
        <v/>
      </c>
      <c r="O2342" s="91" t="str">
        <f t="shared" si="256"/>
        <v/>
      </c>
      <c r="P2342" s="91" t="str">
        <f t="shared" si="257"/>
        <v/>
      </c>
      <c r="Q2342" s="91" t="str">
        <f t="shared" si="258"/>
        <v/>
      </c>
      <c r="R2342" s="7" t="str">
        <f t="shared" si="259"/>
        <v/>
      </c>
    </row>
    <row r="2343" spans="3:18" ht="18.75" x14ac:dyDescent="0.25">
      <c r="C2343" s="22"/>
      <c r="I2343" s="125">
        <f t="shared" si="253"/>
        <v>0</v>
      </c>
      <c r="L2343" s="113">
        <f t="shared" si="254"/>
        <v>0</v>
      </c>
      <c r="N2343" s="5" t="str">
        <f t="shared" si="255"/>
        <v/>
      </c>
      <c r="O2343" s="91" t="str">
        <f t="shared" si="256"/>
        <v/>
      </c>
      <c r="P2343" s="91" t="str">
        <f t="shared" si="257"/>
        <v/>
      </c>
      <c r="Q2343" s="91" t="str">
        <f t="shared" si="258"/>
        <v/>
      </c>
      <c r="R2343" s="7" t="str">
        <f t="shared" si="259"/>
        <v/>
      </c>
    </row>
    <row r="2344" spans="3:18" ht="18.75" x14ac:dyDescent="0.25">
      <c r="C2344" s="22"/>
      <c r="I2344" s="125">
        <f t="shared" ref="I2344:I2407" si="260">IFERROR((G2344*F2344)-H2344,"")</f>
        <v>0</v>
      </c>
      <c r="L2344" s="113">
        <f t="shared" si="254"/>
        <v>0</v>
      </c>
      <c r="N2344" s="5" t="str">
        <f t="shared" si="255"/>
        <v/>
      </c>
      <c r="O2344" s="91" t="str">
        <f t="shared" si="256"/>
        <v/>
      </c>
      <c r="P2344" s="91" t="str">
        <f t="shared" si="257"/>
        <v/>
      </c>
      <c r="Q2344" s="91" t="str">
        <f t="shared" si="258"/>
        <v/>
      </c>
      <c r="R2344" s="7" t="str">
        <f t="shared" si="259"/>
        <v/>
      </c>
    </row>
    <row r="2345" spans="3:18" ht="18.75" x14ac:dyDescent="0.25">
      <c r="C2345" s="22"/>
      <c r="I2345" s="125">
        <f t="shared" si="260"/>
        <v>0</v>
      </c>
      <c r="L2345" s="113">
        <f t="shared" ref="L2345:L2408" si="261">J2345-K2345-H2345</f>
        <v>0</v>
      </c>
      <c r="N2345" s="5" t="str">
        <f t="shared" si="255"/>
        <v/>
      </c>
      <c r="O2345" s="91" t="str">
        <f t="shared" si="256"/>
        <v/>
      </c>
      <c r="P2345" s="91" t="str">
        <f t="shared" si="257"/>
        <v/>
      </c>
      <c r="Q2345" s="91" t="str">
        <f t="shared" si="258"/>
        <v/>
      </c>
      <c r="R2345" s="7" t="str">
        <f t="shared" si="259"/>
        <v/>
      </c>
    </row>
    <row r="2346" spans="3:18" ht="18.75" x14ac:dyDescent="0.25">
      <c r="C2346" s="22"/>
      <c r="I2346" s="125">
        <f t="shared" si="260"/>
        <v>0</v>
      </c>
      <c r="L2346" s="113">
        <f t="shared" si="261"/>
        <v>0</v>
      </c>
      <c r="N2346" s="5" t="str">
        <f t="shared" si="255"/>
        <v/>
      </c>
      <c r="O2346" s="91" t="str">
        <f t="shared" si="256"/>
        <v/>
      </c>
      <c r="P2346" s="91" t="str">
        <f t="shared" si="257"/>
        <v/>
      </c>
      <c r="Q2346" s="91" t="str">
        <f t="shared" si="258"/>
        <v/>
      </c>
      <c r="R2346" s="7" t="str">
        <f t="shared" si="259"/>
        <v/>
      </c>
    </row>
    <row r="2347" spans="3:18" ht="18.75" x14ac:dyDescent="0.25">
      <c r="C2347" s="22"/>
      <c r="I2347" s="125">
        <f t="shared" si="260"/>
        <v>0</v>
      </c>
      <c r="L2347" s="113">
        <f t="shared" si="261"/>
        <v>0</v>
      </c>
      <c r="N2347" s="5" t="str">
        <f t="shared" si="255"/>
        <v/>
      </c>
      <c r="O2347" s="91" t="str">
        <f t="shared" si="256"/>
        <v/>
      </c>
      <c r="P2347" s="91" t="str">
        <f t="shared" si="257"/>
        <v/>
      </c>
      <c r="Q2347" s="91" t="str">
        <f t="shared" si="258"/>
        <v/>
      </c>
      <c r="R2347" s="7" t="str">
        <f t="shared" si="259"/>
        <v/>
      </c>
    </row>
    <row r="2348" spans="3:18" ht="18.75" x14ac:dyDescent="0.25">
      <c r="C2348" s="22"/>
      <c r="I2348" s="125">
        <f t="shared" si="260"/>
        <v>0</v>
      </c>
      <c r="L2348" s="113">
        <f t="shared" si="261"/>
        <v>0</v>
      </c>
      <c r="N2348" s="5" t="str">
        <f t="shared" si="255"/>
        <v/>
      </c>
      <c r="O2348" s="91" t="str">
        <f t="shared" si="256"/>
        <v/>
      </c>
      <c r="P2348" s="91" t="str">
        <f t="shared" si="257"/>
        <v/>
      </c>
      <c r="Q2348" s="91" t="str">
        <f t="shared" si="258"/>
        <v/>
      </c>
      <c r="R2348" s="7" t="str">
        <f t="shared" si="259"/>
        <v/>
      </c>
    </row>
    <row r="2349" spans="3:18" ht="18.75" x14ac:dyDescent="0.25">
      <c r="C2349" s="22"/>
      <c r="I2349" s="125">
        <f t="shared" si="260"/>
        <v>0</v>
      </c>
      <c r="L2349" s="113">
        <f t="shared" si="261"/>
        <v>0</v>
      </c>
      <c r="N2349" s="5" t="str">
        <f t="shared" si="255"/>
        <v/>
      </c>
      <c r="O2349" s="91" t="str">
        <f t="shared" si="256"/>
        <v/>
      </c>
      <c r="P2349" s="91" t="str">
        <f t="shared" si="257"/>
        <v/>
      </c>
      <c r="Q2349" s="91" t="str">
        <f t="shared" si="258"/>
        <v/>
      </c>
      <c r="R2349" s="7" t="str">
        <f t="shared" si="259"/>
        <v/>
      </c>
    </row>
    <row r="2350" spans="3:18" ht="18.75" x14ac:dyDescent="0.25">
      <c r="C2350" s="22"/>
      <c r="I2350" s="125">
        <f t="shared" si="260"/>
        <v>0</v>
      </c>
      <c r="L2350" s="113">
        <f t="shared" si="261"/>
        <v>0</v>
      </c>
      <c r="N2350" s="5" t="str">
        <f t="shared" si="255"/>
        <v/>
      </c>
      <c r="O2350" s="91" t="str">
        <f t="shared" si="256"/>
        <v/>
      </c>
      <c r="P2350" s="91" t="str">
        <f t="shared" si="257"/>
        <v/>
      </c>
      <c r="Q2350" s="91" t="str">
        <f t="shared" si="258"/>
        <v/>
      </c>
      <c r="R2350" s="7" t="str">
        <f t="shared" si="259"/>
        <v/>
      </c>
    </row>
    <row r="2351" spans="3:18" ht="18.75" x14ac:dyDescent="0.25">
      <c r="C2351" s="22"/>
      <c r="I2351" s="125">
        <f t="shared" si="260"/>
        <v>0</v>
      </c>
      <c r="L2351" s="113">
        <f t="shared" si="261"/>
        <v>0</v>
      </c>
      <c r="N2351" s="5" t="str">
        <f t="shared" si="255"/>
        <v/>
      </c>
      <c r="O2351" s="91" t="str">
        <f t="shared" si="256"/>
        <v/>
      </c>
      <c r="P2351" s="91" t="str">
        <f t="shared" si="257"/>
        <v/>
      </c>
      <c r="Q2351" s="91" t="str">
        <f t="shared" si="258"/>
        <v/>
      </c>
      <c r="R2351" s="7" t="str">
        <f t="shared" si="259"/>
        <v/>
      </c>
    </row>
    <row r="2352" spans="3:18" ht="18.75" x14ac:dyDescent="0.25">
      <c r="C2352" s="22"/>
      <c r="I2352" s="125">
        <f t="shared" si="260"/>
        <v>0</v>
      </c>
      <c r="L2352" s="113">
        <f t="shared" si="261"/>
        <v>0</v>
      </c>
      <c r="N2352" s="5" t="str">
        <f t="shared" si="255"/>
        <v/>
      </c>
      <c r="O2352" s="91" t="str">
        <f t="shared" si="256"/>
        <v/>
      </c>
      <c r="P2352" s="91" t="str">
        <f t="shared" si="257"/>
        <v/>
      </c>
      <c r="Q2352" s="91" t="str">
        <f t="shared" si="258"/>
        <v/>
      </c>
      <c r="R2352" s="7" t="str">
        <f t="shared" si="259"/>
        <v/>
      </c>
    </row>
    <row r="2353" spans="3:18" ht="18.75" x14ac:dyDescent="0.25">
      <c r="C2353" s="22"/>
      <c r="I2353" s="125">
        <f t="shared" si="260"/>
        <v>0</v>
      </c>
      <c r="L2353" s="113">
        <f t="shared" si="261"/>
        <v>0</v>
      </c>
      <c r="N2353" s="5" t="str">
        <f t="shared" si="255"/>
        <v/>
      </c>
      <c r="O2353" s="91" t="str">
        <f t="shared" si="256"/>
        <v/>
      </c>
      <c r="P2353" s="91" t="str">
        <f t="shared" si="257"/>
        <v/>
      </c>
      <c r="Q2353" s="91" t="str">
        <f t="shared" si="258"/>
        <v/>
      </c>
      <c r="R2353" s="7" t="str">
        <f t="shared" si="259"/>
        <v/>
      </c>
    </row>
    <row r="2354" spans="3:18" ht="18.75" x14ac:dyDescent="0.25">
      <c r="C2354" s="22"/>
      <c r="I2354" s="125">
        <f t="shared" si="260"/>
        <v>0</v>
      </c>
      <c r="L2354" s="113">
        <f t="shared" si="261"/>
        <v>0</v>
      </c>
      <c r="N2354" s="5" t="str">
        <f t="shared" si="255"/>
        <v/>
      </c>
      <c r="O2354" s="91" t="str">
        <f t="shared" si="256"/>
        <v/>
      </c>
      <c r="P2354" s="91" t="str">
        <f t="shared" si="257"/>
        <v/>
      </c>
      <c r="Q2354" s="91" t="str">
        <f t="shared" si="258"/>
        <v/>
      </c>
      <c r="R2354" s="7" t="str">
        <f t="shared" si="259"/>
        <v/>
      </c>
    </row>
    <row r="2355" spans="3:18" ht="18.75" x14ac:dyDescent="0.25">
      <c r="C2355" s="22"/>
      <c r="I2355" s="125">
        <f t="shared" si="260"/>
        <v>0</v>
      </c>
      <c r="L2355" s="113">
        <f t="shared" si="261"/>
        <v>0</v>
      </c>
      <c r="N2355" s="5" t="str">
        <f t="shared" si="255"/>
        <v/>
      </c>
      <c r="O2355" s="91" t="str">
        <f t="shared" si="256"/>
        <v/>
      </c>
      <c r="P2355" s="91" t="str">
        <f t="shared" si="257"/>
        <v/>
      </c>
      <c r="Q2355" s="91" t="str">
        <f t="shared" si="258"/>
        <v/>
      </c>
      <c r="R2355" s="7" t="str">
        <f t="shared" si="259"/>
        <v/>
      </c>
    </row>
    <row r="2356" spans="3:18" ht="18.75" x14ac:dyDescent="0.25">
      <c r="C2356" s="22"/>
      <c r="I2356" s="125">
        <f t="shared" si="260"/>
        <v>0</v>
      </c>
      <c r="L2356" s="113">
        <f t="shared" si="261"/>
        <v>0</v>
      </c>
      <c r="N2356" s="5" t="str">
        <f t="shared" si="255"/>
        <v/>
      </c>
      <c r="O2356" s="91" t="str">
        <f t="shared" si="256"/>
        <v/>
      </c>
      <c r="P2356" s="91" t="str">
        <f t="shared" si="257"/>
        <v/>
      </c>
      <c r="Q2356" s="91" t="str">
        <f t="shared" si="258"/>
        <v/>
      </c>
      <c r="R2356" s="7" t="str">
        <f t="shared" si="259"/>
        <v/>
      </c>
    </row>
    <row r="2357" spans="3:18" ht="18.75" x14ac:dyDescent="0.25">
      <c r="C2357" s="22"/>
      <c r="I2357" s="125">
        <f t="shared" si="260"/>
        <v>0</v>
      </c>
      <c r="L2357" s="113">
        <f t="shared" si="261"/>
        <v>0</v>
      </c>
      <c r="N2357" s="5" t="str">
        <f t="shared" si="255"/>
        <v/>
      </c>
      <c r="O2357" s="91" t="str">
        <f t="shared" si="256"/>
        <v/>
      </c>
      <c r="P2357" s="91" t="str">
        <f t="shared" si="257"/>
        <v/>
      </c>
      <c r="Q2357" s="91" t="str">
        <f t="shared" si="258"/>
        <v/>
      </c>
      <c r="R2357" s="7" t="str">
        <f t="shared" si="259"/>
        <v/>
      </c>
    </row>
    <row r="2358" spans="3:18" ht="18.75" x14ac:dyDescent="0.25">
      <c r="C2358" s="22"/>
      <c r="I2358" s="125">
        <f t="shared" si="260"/>
        <v>0</v>
      </c>
      <c r="L2358" s="113">
        <f t="shared" si="261"/>
        <v>0</v>
      </c>
      <c r="N2358" s="5" t="str">
        <f t="shared" si="255"/>
        <v/>
      </c>
      <c r="O2358" s="91" t="str">
        <f t="shared" si="256"/>
        <v/>
      </c>
      <c r="P2358" s="91" t="str">
        <f t="shared" si="257"/>
        <v/>
      </c>
      <c r="Q2358" s="91" t="str">
        <f t="shared" si="258"/>
        <v/>
      </c>
      <c r="R2358" s="7" t="str">
        <f t="shared" si="259"/>
        <v/>
      </c>
    </row>
    <row r="2359" spans="3:18" ht="18.75" x14ac:dyDescent="0.25">
      <c r="C2359" s="22"/>
      <c r="I2359" s="125">
        <f t="shared" si="260"/>
        <v>0</v>
      </c>
      <c r="L2359" s="113">
        <f t="shared" si="261"/>
        <v>0</v>
      </c>
      <c r="N2359" s="5" t="str">
        <f t="shared" si="255"/>
        <v/>
      </c>
      <c r="O2359" s="91" t="str">
        <f t="shared" si="256"/>
        <v/>
      </c>
      <c r="P2359" s="91" t="str">
        <f t="shared" si="257"/>
        <v/>
      </c>
      <c r="Q2359" s="91" t="str">
        <f t="shared" si="258"/>
        <v/>
      </c>
      <c r="R2359" s="7" t="str">
        <f t="shared" si="259"/>
        <v/>
      </c>
    </row>
    <row r="2360" spans="3:18" ht="18.75" x14ac:dyDescent="0.25">
      <c r="C2360" s="22"/>
      <c r="I2360" s="125">
        <f t="shared" si="260"/>
        <v>0</v>
      </c>
      <c r="L2360" s="113">
        <f t="shared" si="261"/>
        <v>0</v>
      </c>
      <c r="N2360" s="5" t="str">
        <f t="shared" si="255"/>
        <v/>
      </c>
      <c r="O2360" s="91" t="str">
        <f t="shared" si="256"/>
        <v/>
      </c>
      <c r="P2360" s="91" t="str">
        <f t="shared" si="257"/>
        <v/>
      </c>
      <c r="Q2360" s="91" t="str">
        <f t="shared" si="258"/>
        <v/>
      </c>
      <c r="R2360" s="7" t="str">
        <f t="shared" si="259"/>
        <v/>
      </c>
    </row>
    <row r="2361" spans="3:18" ht="18.75" x14ac:dyDescent="0.25">
      <c r="C2361" s="22"/>
      <c r="I2361" s="125">
        <f t="shared" si="260"/>
        <v>0</v>
      </c>
      <c r="L2361" s="113">
        <f t="shared" si="261"/>
        <v>0</v>
      </c>
      <c r="N2361" s="5" t="str">
        <f t="shared" si="255"/>
        <v/>
      </c>
      <c r="O2361" s="91" t="str">
        <f t="shared" si="256"/>
        <v/>
      </c>
      <c r="P2361" s="91" t="str">
        <f t="shared" si="257"/>
        <v/>
      </c>
      <c r="Q2361" s="91" t="str">
        <f t="shared" si="258"/>
        <v/>
      </c>
      <c r="R2361" s="7" t="str">
        <f t="shared" si="259"/>
        <v/>
      </c>
    </row>
    <row r="2362" spans="3:18" ht="18.75" x14ac:dyDescent="0.25">
      <c r="C2362" s="22"/>
      <c r="I2362" s="125">
        <f t="shared" si="260"/>
        <v>0</v>
      </c>
      <c r="L2362" s="113">
        <f t="shared" si="261"/>
        <v>0</v>
      </c>
      <c r="N2362" s="5" t="str">
        <f t="shared" si="255"/>
        <v/>
      </c>
      <c r="O2362" s="91" t="str">
        <f t="shared" si="256"/>
        <v/>
      </c>
      <c r="P2362" s="91" t="str">
        <f t="shared" si="257"/>
        <v/>
      </c>
      <c r="Q2362" s="91" t="str">
        <f t="shared" si="258"/>
        <v/>
      </c>
      <c r="R2362" s="7" t="str">
        <f t="shared" si="259"/>
        <v/>
      </c>
    </row>
    <row r="2363" spans="3:18" ht="18.75" x14ac:dyDescent="0.25">
      <c r="C2363" s="22"/>
      <c r="I2363" s="125">
        <f t="shared" si="260"/>
        <v>0</v>
      </c>
      <c r="L2363" s="113">
        <f t="shared" si="261"/>
        <v>0</v>
      </c>
      <c r="N2363" s="5" t="str">
        <f t="shared" si="255"/>
        <v/>
      </c>
      <c r="O2363" s="91" t="str">
        <f t="shared" si="256"/>
        <v/>
      </c>
      <c r="P2363" s="91" t="str">
        <f t="shared" si="257"/>
        <v/>
      </c>
      <c r="Q2363" s="91" t="str">
        <f t="shared" si="258"/>
        <v/>
      </c>
      <c r="R2363" s="7" t="str">
        <f t="shared" si="259"/>
        <v/>
      </c>
    </row>
    <row r="2364" spans="3:18" ht="18.75" x14ac:dyDescent="0.25">
      <c r="C2364" s="22"/>
      <c r="I2364" s="125">
        <f t="shared" si="260"/>
        <v>0</v>
      </c>
      <c r="L2364" s="113">
        <f t="shared" si="261"/>
        <v>0</v>
      </c>
      <c r="N2364" s="5" t="str">
        <f t="shared" si="255"/>
        <v/>
      </c>
      <c r="O2364" s="91" t="str">
        <f t="shared" si="256"/>
        <v/>
      </c>
      <c r="P2364" s="91" t="str">
        <f t="shared" si="257"/>
        <v/>
      </c>
      <c r="Q2364" s="91" t="str">
        <f t="shared" si="258"/>
        <v/>
      </c>
      <c r="R2364" s="7" t="str">
        <f t="shared" si="259"/>
        <v/>
      </c>
    </row>
    <row r="2365" spans="3:18" ht="18.75" x14ac:dyDescent="0.25">
      <c r="C2365" s="22"/>
      <c r="I2365" s="125">
        <f t="shared" si="260"/>
        <v>0</v>
      </c>
      <c r="L2365" s="113">
        <f t="shared" si="261"/>
        <v>0</v>
      </c>
      <c r="N2365" s="5" t="str">
        <f t="shared" si="255"/>
        <v/>
      </c>
      <c r="O2365" s="91" t="str">
        <f t="shared" si="256"/>
        <v/>
      </c>
      <c r="P2365" s="91" t="str">
        <f t="shared" si="257"/>
        <v/>
      </c>
      <c r="Q2365" s="91" t="str">
        <f t="shared" si="258"/>
        <v/>
      </c>
      <c r="R2365" s="7" t="str">
        <f t="shared" si="259"/>
        <v/>
      </c>
    </row>
    <row r="2366" spans="3:18" ht="18.75" x14ac:dyDescent="0.25">
      <c r="C2366" s="22"/>
      <c r="I2366" s="125">
        <f t="shared" si="260"/>
        <v>0</v>
      </c>
      <c r="L2366" s="113">
        <f t="shared" si="261"/>
        <v>0</v>
      </c>
      <c r="N2366" s="5" t="str">
        <f t="shared" si="255"/>
        <v/>
      </c>
      <c r="O2366" s="91" t="str">
        <f t="shared" si="256"/>
        <v/>
      </c>
      <c r="P2366" s="91" t="str">
        <f t="shared" si="257"/>
        <v/>
      </c>
      <c r="Q2366" s="91" t="str">
        <f t="shared" si="258"/>
        <v/>
      </c>
      <c r="R2366" s="7" t="str">
        <f t="shared" si="259"/>
        <v/>
      </c>
    </row>
    <row r="2367" spans="3:18" ht="18.75" x14ac:dyDescent="0.25">
      <c r="C2367" s="22"/>
      <c r="I2367" s="125">
        <f t="shared" si="260"/>
        <v>0</v>
      </c>
      <c r="L2367" s="113">
        <f t="shared" si="261"/>
        <v>0</v>
      </c>
      <c r="N2367" s="5" t="str">
        <f t="shared" si="255"/>
        <v/>
      </c>
      <c r="O2367" s="91" t="str">
        <f t="shared" si="256"/>
        <v/>
      </c>
      <c r="P2367" s="91" t="str">
        <f t="shared" si="257"/>
        <v/>
      </c>
      <c r="Q2367" s="91" t="str">
        <f t="shared" si="258"/>
        <v/>
      </c>
      <c r="R2367" s="7" t="str">
        <f t="shared" si="259"/>
        <v/>
      </c>
    </row>
    <row r="2368" spans="3:18" ht="18.75" x14ac:dyDescent="0.25">
      <c r="C2368" s="22"/>
      <c r="I2368" s="125">
        <f t="shared" si="260"/>
        <v>0</v>
      </c>
      <c r="L2368" s="113">
        <f t="shared" si="261"/>
        <v>0</v>
      </c>
      <c r="N2368" s="5" t="str">
        <f t="shared" si="255"/>
        <v/>
      </c>
      <c r="O2368" s="91" t="str">
        <f t="shared" si="256"/>
        <v/>
      </c>
      <c r="P2368" s="91" t="str">
        <f t="shared" si="257"/>
        <v/>
      </c>
      <c r="Q2368" s="91" t="str">
        <f t="shared" si="258"/>
        <v/>
      </c>
      <c r="R2368" s="7" t="str">
        <f t="shared" si="259"/>
        <v/>
      </c>
    </row>
    <row r="2369" spans="3:18" ht="18.75" x14ac:dyDescent="0.25">
      <c r="C2369" s="22"/>
      <c r="I2369" s="125">
        <f t="shared" si="260"/>
        <v>0</v>
      </c>
      <c r="L2369" s="113">
        <f t="shared" si="261"/>
        <v>0</v>
      </c>
      <c r="N2369" s="5" t="str">
        <f t="shared" si="255"/>
        <v/>
      </c>
      <c r="O2369" s="91" t="str">
        <f t="shared" si="256"/>
        <v/>
      </c>
      <c r="P2369" s="91" t="str">
        <f t="shared" si="257"/>
        <v/>
      </c>
      <c r="Q2369" s="91" t="str">
        <f t="shared" si="258"/>
        <v/>
      </c>
      <c r="R2369" s="7" t="str">
        <f t="shared" si="259"/>
        <v/>
      </c>
    </row>
    <row r="2370" spans="3:18" ht="18.75" x14ac:dyDescent="0.25">
      <c r="C2370" s="22"/>
      <c r="I2370" s="125">
        <f t="shared" si="260"/>
        <v>0</v>
      </c>
      <c r="L2370" s="113">
        <f t="shared" si="261"/>
        <v>0</v>
      </c>
      <c r="N2370" s="5" t="str">
        <f t="shared" ref="N2370:N2433" si="262">IFERROR(VLOOKUP(M2370,Ctable,2,0),"")</f>
        <v/>
      </c>
      <c r="O2370" s="91" t="str">
        <f t="shared" ref="O2370:O2433" si="263">IFERROR(VLOOKUP(M2370,Ctable,3,0),"")</f>
        <v/>
      </c>
      <c r="P2370" s="91" t="str">
        <f t="shared" ref="P2370:P2433" si="264">IFERROR(VLOOKUP(M2370,Ctable,6,0),"")</f>
        <v/>
      </c>
      <c r="Q2370" s="91" t="str">
        <f t="shared" ref="Q2370:Q2433" si="265">IFERROR(VLOOKUP(M2370,Ctable,7,0),"")</f>
        <v/>
      </c>
      <c r="R2370" s="7" t="str">
        <f t="shared" ref="R2370:R2433" si="266">IFERROR(VLOOKUP(M2370,Ctable,4,0),"")</f>
        <v/>
      </c>
    </row>
    <row r="2371" spans="3:18" ht="18.75" x14ac:dyDescent="0.25">
      <c r="C2371" s="22"/>
      <c r="I2371" s="125">
        <f t="shared" si="260"/>
        <v>0</v>
      </c>
      <c r="L2371" s="113">
        <f t="shared" si="261"/>
        <v>0</v>
      </c>
      <c r="N2371" s="5" t="str">
        <f t="shared" si="262"/>
        <v/>
      </c>
      <c r="O2371" s="91" t="str">
        <f t="shared" si="263"/>
        <v/>
      </c>
      <c r="P2371" s="91" t="str">
        <f t="shared" si="264"/>
        <v/>
      </c>
      <c r="Q2371" s="91" t="str">
        <f t="shared" si="265"/>
        <v/>
      </c>
      <c r="R2371" s="7" t="str">
        <f t="shared" si="266"/>
        <v/>
      </c>
    </row>
    <row r="2372" spans="3:18" ht="18.75" x14ac:dyDescent="0.25">
      <c r="C2372" s="22"/>
      <c r="I2372" s="125">
        <f t="shared" si="260"/>
        <v>0</v>
      </c>
      <c r="L2372" s="113">
        <f t="shared" si="261"/>
        <v>0</v>
      </c>
      <c r="N2372" s="5" t="str">
        <f t="shared" si="262"/>
        <v/>
      </c>
      <c r="O2372" s="91" t="str">
        <f t="shared" si="263"/>
        <v/>
      </c>
      <c r="P2372" s="91" t="str">
        <f t="shared" si="264"/>
        <v/>
      </c>
      <c r="Q2372" s="91" t="str">
        <f t="shared" si="265"/>
        <v/>
      </c>
      <c r="R2372" s="7" t="str">
        <f t="shared" si="266"/>
        <v/>
      </c>
    </row>
    <row r="2373" spans="3:18" ht="18.75" x14ac:dyDescent="0.25">
      <c r="C2373" s="22"/>
      <c r="I2373" s="125">
        <f t="shared" si="260"/>
        <v>0</v>
      </c>
      <c r="L2373" s="113">
        <f t="shared" si="261"/>
        <v>0</v>
      </c>
      <c r="N2373" s="5" t="str">
        <f t="shared" si="262"/>
        <v/>
      </c>
      <c r="O2373" s="91" t="str">
        <f t="shared" si="263"/>
        <v/>
      </c>
      <c r="P2373" s="91" t="str">
        <f t="shared" si="264"/>
        <v/>
      </c>
      <c r="Q2373" s="91" t="str">
        <f t="shared" si="265"/>
        <v/>
      </c>
      <c r="R2373" s="7" t="str">
        <f t="shared" si="266"/>
        <v/>
      </c>
    </row>
    <row r="2374" spans="3:18" ht="18.75" x14ac:dyDescent="0.25">
      <c r="C2374" s="22"/>
      <c r="I2374" s="125">
        <f t="shared" si="260"/>
        <v>0</v>
      </c>
      <c r="L2374" s="113">
        <f t="shared" si="261"/>
        <v>0</v>
      </c>
      <c r="N2374" s="5" t="str">
        <f t="shared" si="262"/>
        <v/>
      </c>
      <c r="O2374" s="91" t="str">
        <f t="shared" si="263"/>
        <v/>
      </c>
      <c r="P2374" s="91" t="str">
        <f t="shared" si="264"/>
        <v/>
      </c>
      <c r="Q2374" s="91" t="str">
        <f t="shared" si="265"/>
        <v/>
      </c>
      <c r="R2374" s="7" t="str">
        <f t="shared" si="266"/>
        <v/>
      </c>
    </row>
    <row r="2375" spans="3:18" ht="18.75" x14ac:dyDescent="0.25">
      <c r="C2375" s="22"/>
      <c r="I2375" s="125">
        <f t="shared" si="260"/>
        <v>0</v>
      </c>
      <c r="L2375" s="113">
        <f t="shared" si="261"/>
        <v>0</v>
      </c>
      <c r="N2375" s="5" t="str">
        <f t="shared" si="262"/>
        <v/>
      </c>
      <c r="O2375" s="91" t="str">
        <f t="shared" si="263"/>
        <v/>
      </c>
      <c r="P2375" s="91" t="str">
        <f t="shared" si="264"/>
        <v/>
      </c>
      <c r="Q2375" s="91" t="str">
        <f t="shared" si="265"/>
        <v/>
      </c>
      <c r="R2375" s="7" t="str">
        <f t="shared" si="266"/>
        <v/>
      </c>
    </row>
    <row r="2376" spans="3:18" ht="18.75" x14ac:dyDescent="0.25">
      <c r="C2376" s="22"/>
      <c r="I2376" s="125">
        <f t="shared" si="260"/>
        <v>0</v>
      </c>
      <c r="L2376" s="113">
        <f t="shared" si="261"/>
        <v>0</v>
      </c>
      <c r="N2376" s="5" t="str">
        <f t="shared" si="262"/>
        <v/>
      </c>
      <c r="O2376" s="91" t="str">
        <f t="shared" si="263"/>
        <v/>
      </c>
      <c r="P2376" s="91" t="str">
        <f t="shared" si="264"/>
        <v/>
      </c>
      <c r="Q2376" s="91" t="str">
        <f t="shared" si="265"/>
        <v/>
      </c>
      <c r="R2376" s="7" t="str">
        <f t="shared" si="266"/>
        <v/>
      </c>
    </row>
    <row r="2377" spans="3:18" ht="18.75" x14ac:dyDescent="0.25">
      <c r="C2377" s="22"/>
      <c r="I2377" s="125">
        <f t="shared" si="260"/>
        <v>0</v>
      </c>
      <c r="L2377" s="113">
        <f t="shared" si="261"/>
        <v>0</v>
      </c>
      <c r="N2377" s="5" t="str">
        <f t="shared" si="262"/>
        <v/>
      </c>
      <c r="O2377" s="91" t="str">
        <f t="shared" si="263"/>
        <v/>
      </c>
      <c r="P2377" s="91" t="str">
        <f t="shared" si="264"/>
        <v/>
      </c>
      <c r="Q2377" s="91" t="str">
        <f t="shared" si="265"/>
        <v/>
      </c>
      <c r="R2377" s="7" t="str">
        <f t="shared" si="266"/>
        <v/>
      </c>
    </row>
    <row r="2378" spans="3:18" ht="18.75" x14ac:dyDescent="0.25">
      <c r="C2378" s="22"/>
      <c r="I2378" s="125">
        <f t="shared" si="260"/>
        <v>0</v>
      </c>
      <c r="L2378" s="113">
        <f t="shared" si="261"/>
        <v>0</v>
      </c>
      <c r="N2378" s="5" t="str">
        <f t="shared" si="262"/>
        <v/>
      </c>
      <c r="O2378" s="91" t="str">
        <f t="shared" si="263"/>
        <v/>
      </c>
      <c r="P2378" s="91" t="str">
        <f t="shared" si="264"/>
        <v/>
      </c>
      <c r="Q2378" s="91" t="str">
        <f t="shared" si="265"/>
        <v/>
      </c>
      <c r="R2378" s="7" t="str">
        <f t="shared" si="266"/>
        <v/>
      </c>
    </row>
    <row r="2379" spans="3:18" ht="18.75" x14ac:dyDescent="0.25">
      <c r="C2379" s="22"/>
      <c r="I2379" s="125">
        <f t="shared" si="260"/>
        <v>0</v>
      </c>
      <c r="L2379" s="113">
        <f t="shared" si="261"/>
        <v>0</v>
      </c>
      <c r="N2379" s="5" t="str">
        <f t="shared" si="262"/>
        <v/>
      </c>
      <c r="O2379" s="91" t="str">
        <f t="shared" si="263"/>
        <v/>
      </c>
      <c r="P2379" s="91" t="str">
        <f t="shared" si="264"/>
        <v/>
      </c>
      <c r="Q2379" s="91" t="str">
        <f t="shared" si="265"/>
        <v/>
      </c>
      <c r="R2379" s="7" t="str">
        <f t="shared" si="266"/>
        <v/>
      </c>
    </row>
    <row r="2380" spans="3:18" ht="18.75" x14ac:dyDescent="0.25">
      <c r="C2380" s="22"/>
      <c r="I2380" s="125">
        <f t="shared" si="260"/>
        <v>0</v>
      </c>
      <c r="L2380" s="113">
        <f t="shared" si="261"/>
        <v>0</v>
      </c>
      <c r="N2380" s="5" t="str">
        <f t="shared" si="262"/>
        <v/>
      </c>
      <c r="O2380" s="91" t="str">
        <f t="shared" si="263"/>
        <v/>
      </c>
      <c r="P2380" s="91" t="str">
        <f t="shared" si="264"/>
        <v/>
      </c>
      <c r="Q2380" s="91" t="str">
        <f t="shared" si="265"/>
        <v/>
      </c>
      <c r="R2380" s="7" t="str">
        <f t="shared" si="266"/>
        <v/>
      </c>
    </row>
    <row r="2381" spans="3:18" ht="18.75" x14ac:dyDescent="0.25">
      <c r="C2381" s="22"/>
      <c r="I2381" s="125">
        <f t="shared" si="260"/>
        <v>0</v>
      </c>
      <c r="L2381" s="113">
        <f t="shared" si="261"/>
        <v>0</v>
      </c>
      <c r="N2381" s="5" t="str">
        <f t="shared" si="262"/>
        <v/>
      </c>
      <c r="O2381" s="91" t="str">
        <f t="shared" si="263"/>
        <v/>
      </c>
      <c r="P2381" s="91" t="str">
        <f t="shared" si="264"/>
        <v/>
      </c>
      <c r="Q2381" s="91" t="str">
        <f t="shared" si="265"/>
        <v/>
      </c>
      <c r="R2381" s="7" t="str">
        <f t="shared" si="266"/>
        <v/>
      </c>
    </row>
    <row r="2382" spans="3:18" ht="18.75" x14ac:dyDescent="0.25">
      <c r="C2382" s="22"/>
      <c r="I2382" s="125">
        <f t="shared" si="260"/>
        <v>0</v>
      </c>
      <c r="L2382" s="113">
        <f t="shared" si="261"/>
        <v>0</v>
      </c>
      <c r="N2382" s="5" t="str">
        <f t="shared" si="262"/>
        <v/>
      </c>
      <c r="O2382" s="91" t="str">
        <f t="shared" si="263"/>
        <v/>
      </c>
      <c r="P2382" s="91" t="str">
        <f t="shared" si="264"/>
        <v/>
      </c>
      <c r="Q2382" s="91" t="str">
        <f t="shared" si="265"/>
        <v/>
      </c>
      <c r="R2382" s="7" t="str">
        <f t="shared" si="266"/>
        <v/>
      </c>
    </row>
    <row r="2383" spans="3:18" ht="18.75" x14ac:dyDescent="0.25">
      <c r="C2383" s="22"/>
      <c r="I2383" s="125">
        <f t="shared" si="260"/>
        <v>0</v>
      </c>
      <c r="L2383" s="113">
        <f t="shared" si="261"/>
        <v>0</v>
      </c>
      <c r="N2383" s="5" t="str">
        <f t="shared" si="262"/>
        <v/>
      </c>
      <c r="O2383" s="91" t="str">
        <f t="shared" si="263"/>
        <v/>
      </c>
      <c r="P2383" s="91" t="str">
        <f t="shared" si="264"/>
        <v/>
      </c>
      <c r="Q2383" s="91" t="str">
        <f t="shared" si="265"/>
        <v/>
      </c>
      <c r="R2383" s="7" t="str">
        <f t="shared" si="266"/>
        <v/>
      </c>
    </row>
    <row r="2384" spans="3:18" ht="18.75" x14ac:dyDescent="0.25">
      <c r="C2384" s="22"/>
      <c r="I2384" s="125">
        <f t="shared" si="260"/>
        <v>0</v>
      </c>
      <c r="L2384" s="113">
        <f t="shared" si="261"/>
        <v>0</v>
      </c>
      <c r="N2384" s="5" t="str">
        <f t="shared" si="262"/>
        <v/>
      </c>
      <c r="O2384" s="91" t="str">
        <f t="shared" si="263"/>
        <v/>
      </c>
      <c r="P2384" s="91" t="str">
        <f t="shared" si="264"/>
        <v/>
      </c>
      <c r="Q2384" s="91" t="str">
        <f t="shared" si="265"/>
        <v/>
      </c>
      <c r="R2384" s="7" t="str">
        <f t="shared" si="266"/>
        <v/>
      </c>
    </row>
    <row r="2385" spans="3:18" ht="18.75" x14ac:dyDescent="0.25">
      <c r="C2385" s="22"/>
      <c r="I2385" s="125">
        <f t="shared" si="260"/>
        <v>0</v>
      </c>
      <c r="L2385" s="113">
        <f t="shared" si="261"/>
        <v>0</v>
      </c>
      <c r="N2385" s="5" t="str">
        <f t="shared" si="262"/>
        <v/>
      </c>
      <c r="O2385" s="91" t="str">
        <f t="shared" si="263"/>
        <v/>
      </c>
      <c r="P2385" s="91" t="str">
        <f t="shared" si="264"/>
        <v/>
      </c>
      <c r="Q2385" s="91" t="str">
        <f t="shared" si="265"/>
        <v/>
      </c>
      <c r="R2385" s="7" t="str">
        <f t="shared" si="266"/>
        <v/>
      </c>
    </row>
    <row r="2386" spans="3:18" ht="18.75" x14ac:dyDescent="0.25">
      <c r="C2386" s="22"/>
      <c r="I2386" s="125">
        <f t="shared" si="260"/>
        <v>0</v>
      </c>
      <c r="L2386" s="113">
        <f t="shared" si="261"/>
        <v>0</v>
      </c>
      <c r="N2386" s="5" t="str">
        <f t="shared" si="262"/>
        <v/>
      </c>
      <c r="O2386" s="91" t="str">
        <f t="shared" si="263"/>
        <v/>
      </c>
      <c r="P2386" s="91" t="str">
        <f t="shared" si="264"/>
        <v/>
      </c>
      <c r="Q2386" s="91" t="str">
        <f t="shared" si="265"/>
        <v/>
      </c>
      <c r="R2386" s="7" t="str">
        <f t="shared" si="266"/>
        <v/>
      </c>
    </row>
    <row r="2387" spans="3:18" ht="18.75" x14ac:dyDescent="0.25">
      <c r="C2387" s="22"/>
      <c r="I2387" s="125">
        <f t="shared" si="260"/>
        <v>0</v>
      </c>
      <c r="L2387" s="113">
        <f t="shared" si="261"/>
        <v>0</v>
      </c>
      <c r="N2387" s="5" t="str">
        <f t="shared" si="262"/>
        <v/>
      </c>
      <c r="O2387" s="91" t="str">
        <f t="shared" si="263"/>
        <v/>
      </c>
      <c r="P2387" s="91" t="str">
        <f t="shared" si="264"/>
        <v/>
      </c>
      <c r="Q2387" s="91" t="str">
        <f t="shared" si="265"/>
        <v/>
      </c>
      <c r="R2387" s="7" t="str">
        <f t="shared" si="266"/>
        <v/>
      </c>
    </row>
    <row r="2388" spans="3:18" ht="18.75" x14ac:dyDescent="0.25">
      <c r="C2388" s="22"/>
      <c r="I2388" s="125">
        <f t="shared" si="260"/>
        <v>0</v>
      </c>
      <c r="L2388" s="113">
        <f t="shared" si="261"/>
        <v>0</v>
      </c>
      <c r="N2388" s="5" t="str">
        <f t="shared" si="262"/>
        <v/>
      </c>
      <c r="O2388" s="91" t="str">
        <f t="shared" si="263"/>
        <v/>
      </c>
      <c r="P2388" s="91" t="str">
        <f t="shared" si="264"/>
        <v/>
      </c>
      <c r="Q2388" s="91" t="str">
        <f t="shared" si="265"/>
        <v/>
      </c>
      <c r="R2388" s="7" t="str">
        <f t="shared" si="266"/>
        <v/>
      </c>
    </row>
    <row r="2389" spans="3:18" ht="18.75" x14ac:dyDescent="0.25">
      <c r="C2389" s="22"/>
      <c r="I2389" s="125">
        <f t="shared" si="260"/>
        <v>0</v>
      </c>
      <c r="L2389" s="113">
        <f t="shared" si="261"/>
        <v>0</v>
      </c>
      <c r="N2389" s="5" t="str">
        <f t="shared" si="262"/>
        <v/>
      </c>
      <c r="O2389" s="91" t="str">
        <f t="shared" si="263"/>
        <v/>
      </c>
      <c r="P2389" s="91" t="str">
        <f t="shared" si="264"/>
        <v/>
      </c>
      <c r="Q2389" s="91" t="str">
        <f t="shared" si="265"/>
        <v/>
      </c>
      <c r="R2389" s="7" t="str">
        <f t="shared" si="266"/>
        <v/>
      </c>
    </row>
    <row r="2390" spans="3:18" ht="18.75" x14ac:dyDescent="0.25">
      <c r="C2390" s="22"/>
      <c r="I2390" s="125">
        <f t="shared" si="260"/>
        <v>0</v>
      </c>
      <c r="L2390" s="113">
        <f t="shared" si="261"/>
        <v>0</v>
      </c>
      <c r="N2390" s="5" t="str">
        <f t="shared" si="262"/>
        <v/>
      </c>
      <c r="O2390" s="91" t="str">
        <f t="shared" si="263"/>
        <v/>
      </c>
      <c r="P2390" s="91" t="str">
        <f t="shared" si="264"/>
        <v/>
      </c>
      <c r="Q2390" s="91" t="str">
        <f t="shared" si="265"/>
        <v/>
      </c>
      <c r="R2390" s="7" t="str">
        <f t="shared" si="266"/>
        <v/>
      </c>
    </row>
    <row r="2391" spans="3:18" ht="18.75" x14ac:dyDescent="0.25">
      <c r="C2391" s="22"/>
      <c r="I2391" s="125">
        <f t="shared" si="260"/>
        <v>0</v>
      </c>
      <c r="L2391" s="113">
        <f t="shared" si="261"/>
        <v>0</v>
      </c>
      <c r="N2391" s="5" t="str">
        <f t="shared" si="262"/>
        <v/>
      </c>
      <c r="O2391" s="91" t="str">
        <f t="shared" si="263"/>
        <v/>
      </c>
      <c r="P2391" s="91" t="str">
        <f t="shared" si="264"/>
        <v/>
      </c>
      <c r="Q2391" s="91" t="str">
        <f t="shared" si="265"/>
        <v/>
      </c>
      <c r="R2391" s="7" t="str">
        <f t="shared" si="266"/>
        <v/>
      </c>
    </row>
    <row r="2392" spans="3:18" ht="18.75" x14ac:dyDescent="0.25">
      <c r="C2392" s="22"/>
      <c r="I2392" s="125">
        <f t="shared" si="260"/>
        <v>0</v>
      </c>
      <c r="L2392" s="113">
        <f t="shared" si="261"/>
        <v>0</v>
      </c>
      <c r="N2392" s="5" t="str">
        <f t="shared" si="262"/>
        <v/>
      </c>
      <c r="O2392" s="91" t="str">
        <f t="shared" si="263"/>
        <v/>
      </c>
      <c r="P2392" s="91" t="str">
        <f t="shared" si="264"/>
        <v/>
      </c>
      <c r="Q2392" s="91" t="str">
        <f t="shared" si="265"/>
        <v/>
      </c>
      <c r="R2392" s="7" t="str">
        <f t="shared" si="266"/>
        <v/>
      </c>
    </row>
    <row r="2393" spans="3:18" ht="18.75" x14ac:dyDescent="0.25">
      <c r="C2393" s="22"/>
      <c r="I2393" s="125">
        <f t="shared" si="260"/>
        <v>0</v>
      </c>
      <c r="L2393" s="113">
        <f t="shared" si="261"/>
        <v>0</v>
      </c>
      <c r="N2393" s="5" t="str">
        <f t="shared" si="262"/>
        <v/>
      </c>
      <c r="O2393" s="91" t="str">
        <f t="shared" si="263"/>
        <v/>
      </c>
      <c r="P2393" s="91" t="str">
        <f t="shared" si="264"/>
        <v/>
      </c>
      <c r="Q2393" s="91" t="str">
        <f t="shared" si="265"/>
        <v/>
      </c>
      <c r="R2393" s="7" t="str">
        <f t="shared" si="266"/>
        <v/>
      </c>
    </row>
    <row r="2394" spans="3:18" ht="18.75" x14ac:dyDescent="0.25">
      <c r="C2394" s="22"/>
      <c r="I2394" s="125">
        <f t="shared" si="260"/>
        <v>0</v>
      </c>
      <c r="L2394" s="113">
        <f t="shared" si="261"/>
        <v>0</v>
      </c>
      <c r="N2394" s="5" t="str">
        <f t="shared" si="262"/>
        <v/>
      </c>
      <c r="O2394" s="91" t="str">
        <f t="shared" si="263"/>
        <v/>
      </c>
      <c r="P2394" s="91" t="str">
        <f t="shared" si="264"/>
        <v/>
      </c>
      <c r="Q2394" s="91" t="str">
        <f t="shared" si="265"/>
        <v/>
      </c>
      <c r="R2394" s="7" t="str">
        <f t="shared" si="266"/>
        <v/>
      </c>
    </row>
    <row r="2395" spans="3:18" ht="18.75" x14ac:dyDescent="0.25">
      <c r="C2395" s="22"/>
      <c r="I2395" s="125">
        <f t="shared" si="260"/>
        <v>0</v>
      </c>
      <c r="L2395" s="113">
        <f t="shared" si="261"/>
        <v>0</v>
      </c>
      <c r="N2395" s="5" t="str">
        <f t="shared" si="262"/>
        <v/>
      </c>
      <c r="O2395" s="91" t="str">
        <f t="shared" si="263"/>
        <v/>
      </c>
      <c r="P2395" s="91" t="str">
        <f t="shared" si="264"/>
        <v/>
      </c>
      <c r="Q2395" s="91" t="str">
        <f t="shared" si="265"/>
        <v/>
      </c>
      <c r="R2395" s="7" t="str">
        <f t="shared" si="266"/>
        <v/>
      </c>
    </row>
    <row r="2396" spans="3:18" ht="18.75" x14ac:dyDescent="0.25">
      <c r="C2396" s="22"/>
      <c r="I2396" s="125">
        <f t="shared" si="260"/>
        <v>0</v>
      </c>
      <c r="L2396" s="113">
        <f t="shared" si="261"/>
        <v>0</v>
      </c>
      <c r="N2396" s="5" t="str">
        <f t="shared" si="262"/>
        <v/>
      </c>
      <c r="O2396" s="91" t="str">
        <f t="shared" si="263"/>
        <v/>
      </c>
      <c r="P2396" s="91" t="str">
        <f t="shared" si="264"/>
        <v/>
      </c>
      <c r="Q2396" s="91" t="str">
        <f t="shared" si="265"/>
        <v/>
      </c>
      <c r="R2396" s="7" t="str">
        <f t="shared" si="266"/>
        <v/>
      </c>
    </row>
    <row r="2397" spans="3:18" ht="18.75" x14ac:dyDescent="0.25">
      <c r="C2397" s="22"/>
      <c r="I2397" s="125">
        <f t="shared" si="260"/>
        <v>0</v>
      </c>
      <c r="L2397" s="113">
        <f t="shared" si="261"/>
        <v>0</v>
      </c>
      <c r="N2397" s="5" t="str">
        <f t="shared" si="262"/>
        <v/>
      </c>
      <c r="O2397" s="91" t="str">
        <f t="shared" si="263"/>
        <v/>
      </c>
      <c r="P2397" s="91" t="str">
        <f t="shared" si="264"/>
        <v/>
      </c>
      <c r="Q2397" s="91" t="str">
        <f t="shared" si="265"/>
        <v/>
      </c>
      <c r="R2397" s="7" t="str">
        <f t="shared" si="266"/>
        <v/>
      </c>
    </row>
    <row r="2398" spans="3:18" ht="18.75" x14ac:dyDescent="0.25">
      <c r="C2398" s="22"/>
      <c r="I2398" s="125">
        <f t="shared" si="260"/>
        <v>0</v>
      </c>
      <c r="L2398" s="113">
        <f t="shared" si="261"/>
        <v>0</v>
      </c>
      <c r="N2398" s="5" t="str">
        <f t="shared" si="262"/>
        <v/>
      </c>
      <c r="O2398" s="91" t="str">
        <f t="shared" si="263"/>
        <v/>
      </c>
      <c r="P2398" s="91" t="str">
        <f t="shared" si="264"/>
        <v/>
      </c>
      <c r="Q2398" s="91" t="str">
        <f t="shared" si="265"/>
        <v/>
      </c>
      <c r="R2398" s="7" t="str">
        <f t="shared" si="266"/>
        <v/>
      </c>
    </row>
    <row r="2399" spans="3:18" ht="18.75" x14ac:dyDescent="0.25">
      <c r="C2399" s="22"/>
      <c r="I2399" s="125">
        <f t="shared" si="260"/>
        <v>0</v>
      </c>
      <c r="L2399" s="113">
        <f t="shared" si="261"/>
        <v>0</v>
      </c>
      <c r="N2399" s="5" t="str">
        <f t="shared" si="262"/>
        <v/>
      </c>
      <c r="O2399" s="91" t="str">
        <f t="shared" si="263"/>
        <v/>
      </c>
      <c r="P2399" s="91" t="str">
        <f t="shared" si="264"/>
        <v/>
      </c>
      <c r="Q2399" s="91" t="str">
        <f t="shared" si="265"/>
        <v/>
      </c>
      <c r="R2399" s="7" t="str">
        <f t="shared" si="266"/>
        <v/>
      </c>
    </row>
    <row r="2400" spans="3:18" ht="18.75" x14ac:dyDescent="0.25">
      <c r="C2400" s="22"/>
      <c r="I2400" s="125">
        <f t="shared" si="260"/>
        <v>0</v>
      </c>
      <c r="L2400" s="113">
        <f t="shared" si="261"/>
        <v>0</v>
      </c>
      <c r="N2400" s="5" t="str">
        <f t="shared" si="262"/>
        <v/>
      </c>
      <c r="O2400" s="91" t="str">
        <f t="shared" si="263"/>
        <v/>
      </c>
      <c r="P2400" s="91" t="str">
        <f t="shared" si="264"/>
        <v/>
      </c>
      <c r="Q2400" s="91" t="str">
        <f t="shared" si="265"/>
        <v/>
      </c>
      <c r="R2400" s="7" t="str">
        <f t="shared" si="266"/>
        <v/>
      </c>
    </row>
    <row r="2401" spans="3:18" ht="18.75" x14ac:dyDescent="0.25">
      <c r="C2401" s="22"/>
      <c r="I2401" s="125">
        <f t="shared" si="260"/>
        <v>0</v>
      </c>
      <c r="L2401" s="113">
        <f t="shared" si="261"/>
        <v>0</v>
      </c>
      <c r="N2401" s="5" t="str">
        <f t="shared" si="262"/>
        <v/>
      </c>
      <c r="O2401" s="91" t="str">
        <f t="shared" si="263"/>
        <v/>
      </c>
      <c r="P2401" s="91" t="str">
        <f t="shared" si="264"/>
        <v/>
      </c>
      <c r="Q2401" s="91" t="str">
        <f t="shared" si="265"/>
        <v/>
      </c>
      <c r="R2401" s="7" t="str">
        <f t="shared" si="266"/>
        <v/>
      </c>
    </row>
    <row r="2402" spans="3:18" ht="18.75" x14ac:dyDescent="0.25">
      <c r="C2402" s="22"/>
      <c r="I2402" s="125">
        <f t="shared" si="260"/>
        <v>0</v>
      </c>
      <c r="L2402" s="113">
        <f t="shared" si="261"/>
        <v>0</v>
      </c>
      <c r="N2402" s="5" t="str">
        <f t="shared" si="262"/>
        <v/>
      </c>
      <c r="O2402" s="91" t="str">
        <f t="shared" si="263"/>
        <v/>
      </c>
      <c r="P2402" s="91" t="str">
        <f t="shared" si="264"/>
        <v/>
      </c>
      <c r="Q2402" s="91" t="str">
        <f t="shared" si="265"/>
        <v/>
      </c>
      <c r="R2402" s="7" t="str">
        <f t="shared" si="266"/>
        <v/>
      </c>
    </row>
    <row r="2403" spans="3:18" ht="18.75" x14ac:dyDescent="0.25">
      <c r="C2403" s="22"/>
      <c r="I2403" s="125">
        <f t="shared" si="260"/>
        <v>0</v>
      </c>
      <c r="L2403" s="113">
        <f t="shared" si="261"/>
        <v>0</v>
      </c>
      <c r="N2403" s="5" t="str">
        <f t="shared" si="262"/>
        <v/>
      </c>
      <c r="O2403" s="91" t="str">
        <f t="shared" si="263"/>
        <v/>
      </c>
      <c r="P2403" s="91" t="str">
        <f t="shared" si="264"/>
        <v/>
      </c>
      <c r="Q2403" s="91" t="str">
        <f t="shared" si="265"/>
        <v/>
      </c>
      <c r="R2403" s="7" t="str">
        <f t="shared" si="266"/>
        <v/>
      </c>
    </row>
    <row r="2404" spans="3:18" ht="18.75" x14ac:dyDescent="0.25">
      <c r="C2404" s="22"/>
      <c r="I2404" s="125">
        <f t="shared" si="260"/>
        <v>0</v>
      </c>
      <c r="L2404" s="113">
        <f t="shared" si="261"/>
        <v>0</v>
      </c>
      <c r="N2404" s="5" t="str">
        <f t="shared" si="262"/>
        <v/>
      </c>
      <c r="O2404" s="91" t="str">
        <f t="shared" si="263"/>
        <v/>
      </c>
      <c r="P2404" s="91" t="str">
        <f t="shared" si="264"/>
        <v/>
      </c>
      <c r="Q2404" s="91" t="str">
        <f t="shared" si="265"/>
        <v/>
      </c>
      <c r="R2404" s="7" t="str">
        <f t="shared" si="266"/>
        <v/>
      </c>
    </row>
    <row r="2405" spans="3:18" ht="18.75" x14ac:dyDescent="0.25">
      <c r="C2405" s="22"/>
      <c r="I2405" s="125">
        <f t="shared" si="260"/>
        <v>0</v>
      </c>
      <c r="L2405" s="113">
        <f t="shared" si="261"/>
        <v>0</v>
      </c>
      <c r="N2405" s="5" t="str">
        <f t="shared" si="262"/>
        <v/>
      </c>
      <c r="O2405" s="91" t="str">
        <f t="shared" si="263"/>
        <v/>
      </c>
      <c r="P2405" s="91" t="str">
        <f t="shared" si="264"/>
        <v/>
      </c>
      <c r="Q2405" s="91" t="str">
        <f t="shared" si="265"/>
        <v/>
      </c>
      <c r="R2405" s="7" t="str">
        <f t="shared" si="266"/>
        <v/>
      </c>
    </row>
    <row r="2406" spans="3:18" ht="18.75" x14ac:dyDescent="0.25">
      <c r="C2406" s="22"/>
      <c r="I2406" s="125">
        <f t="shared" si="260"/>
        <v>0</v>
      </c>
      <c r="L2406" s="113">
        <f t="shared" si="261"/>
        <v>0</v>
      </c>
      <c r="N2406" s="5" t="str">
        <f t="shared" si="262"/>
        <v/>
      </c>
      <c r="O2406" s="91" t="str">
        <f t="shared" si="263"/>
        <v/>
      </c>
      <c r="P2406" s="91" t="str">
        <f t="shared" si="264"/>
        <v/>
      </c>
      <c r="Q2406" s="91" t="str">
        <f t="shared" si="265"/>
        <v/>
      </c>
      <c r="R2406" s="7" t="str">
        <f t="shared" si="266"/>
        <v/>
      </c>
    </row>
    <row r="2407" spans="3:18" ht="18.75" x14ac:dyDescent="0.25">
      <c r="C2407" s="22"/>
      <c r="I2407" s="125">
        <f t="shared" si="260"/>
        <v>0</v>
      </c>
      <c r="L2407" s="113">
        <f t="shared" si="261"/>
        <v>0</v>
      </c>
      <c r="N2407" s="5" t="str">
        <f t="shared" si="262"/>
        <v/>
      </c>
      <c r="O2407" s="91" t="str">
        <f t="shared" si="263"/>
        <v/>
      </c>
      <c r="P2407" s="91" t="str">
        <f t="shared" si="264"/>
        <v/>
      </c>
      <c r="Q2407" s="91" t="str">
        <f t="shared" si="265"/>
        <v/>
      </c>
      <c r="R2407" s="7" t="str">
        <f t="shared" si="266"/>
        <v/>
      </c>
    </row>
    <row r="2408" spans="3:18" ht="18.75" x14ac:dyDescent="0.25">
      <c r="C2408" s="22"/>
      <c r="I2408" s="125">
        <f t="shared" ref="I2408:I2471" si="267">IFERROR((G2408*F2408)-H2408,"")</f>
        <v>0</v>
      </c>
      <c r="L2408" s="113">
        <f t="shared" si="261"/>
        <v>0</v>
      </c>
      <c r="N2408" s="5" t="str">
        <f t="shared" si="262"/>
        <v/>
      </c>
      <c r="O2408" s="91" t="str">
        <f t="shared" si="263"/>
        <v/>
      </c>
      <c r="P2408" s="91" t="str">
        <f t="shared" si="264"/>
        <v/>
      </c>
      <c r="Q2408" s="91" t="str">
        <f t="shared" si="265"/>
        <v/>
      </c>
      <c r="R2408" s="7" t="str">
        <f t="shared" si="266"/>
        <v/>
      </c>
    </row>
    <row r="2409" spans="3:18" ht="18.75" x14ac:dyDescent="0.25">
      <c r="C2409" s="22"/>
      <c r="I2409" s="125">
        <f t="shared" si="267"/>
        <v>0</v>
      </c>
      <c r="L2409" s="113">
        <f t="shared" ref="L2409:L2472" si="268">J2409-K2409-H2409</f>
        <v>0</v>
      </c>
      <c r="N2409" s="5" t="str">
        <f t="shared" si="262"/>
        <v/>
      </c>
      <c r="O2409" s="91" t="str">
        <f t="shared" si="263"/>
        <v/>
      </c>
      <c r="P2409" s="91" t="str">
        <f t="shared" si="264"/>
        <v/>
      </c>
      <c r="Q2409" s="91" t="str">
        <f t="shared" si="265"/>
        <v/>
      </c>
      <c r="R2409" s="7" t="str">
        <f t="shared" si="266"/>
        <v/>
      </c>
    </row>
    <row r="2410" spans="3:18" ht="18.75" x14ac:dyDescent="0.25">
      <c r="C2410" s="22"/>
      <c r="I2410" s="125">
        <f t="shared" si="267"/>
        <v>0</v>
      </c>
      <c r="L2410" s="113">
        <f t="shared" si="268"/>
        <v>0</v>
      </c>
      <c r="N2410" s="5" t="str">
        <f t="shared" si="262"/>
        <v/>
      </c>
      <c r="O2410" s="91" t="str">
        <f t="shared" si="263"/>
        <v/>
      </c>
      <c r="P2410" s="91" t="str">
        <f t="shared" si="264"/>
        <v/>
      </c>
      <c r="Q2410" s="91" t="str">
        <f t="shared" si="265"/>
        <v/>
      </c>
      <c r="R2410" s="7" t="str">
        <f t="shared" si="266"/>
        <v/>
      </c>
    </row>
    <row r="2411" spans="3:18" ht="18.75" x14ac:dyDescent="0.25">
      <c r="C2411" s="22"/>
      <c r="I2411" s="125">
        <f t="shared" si="267"/>
        <v>0</v>
      </c>
      <c r="L2411" s="113">
        <f t="shared" si="268"/>
        <v>0</v>
      </c>
      <c r="N2411" s="5" t="str">
        <f t="shared" si="262"/>
        <v/>
      </c>
      <c r="O2411" s="91" t="str">
        <f t="shared" si="263"/>
        <v/>
      </c>
      <c r="P2411" s="91" t="str">
        <f t="shared" si="264"/>
        <v/>
      </c>
      <c r="Q2411" s="91" t="str">
        <f t="shared" si="265"/>
        <v/>
      </c>
      <c r="R2411" s="7" t="str">
        <f t="shared" si="266"/>
        <v/>
      </c>
    </row>
    <row r="2412" spans="3:18" ht="18.75" x14ac:dyDescent="0.25">
      <c r="C2412" s="22"/>
      <c r="I2412" s="125">
        <f t="shared" si="267"/>
        <v>0</v>
      </c>
      <c r="L2412" s="113">
        <f t="shared" si="268"/>
        <v>0</v>
      </c>
      <c r="N2412" s="5" t="str">
        <f t="shared" si="262"/>
        <v/>
      </c>
      <c r="O2412" s="91" t="str">
        <f t="shared" si="263"/>
        <v/>
      </c>
      <c r="P2412" s="91" t="str">
        <f t="shared" si="264"/>
        <v/>
      </c>
      <c r="Q2412" s="91" t="str">
        <f t="shared" si="265"/>
        <v/>
      </c>
      <c r="R2412" s="7" t="str">
        <f t="shared" si="266"/>
        <v/>
      </c>
    </row>
    <row r="2413" spans="3:18" ht="18.75" x14ac:dyDescent="0.25">
      <c r="C2413" s="22"/>
      <c r="I2413" s="125">
        <f t="shared" si="267"/>
        <v>0</v>
      </c>
      <c r="L2413" s="113">
        <f t="shared" si="268"/>
        <v>0</v>
      </c>
      <c r="N2413" s="5" t="str">
        <f t="shared" si="262"/>
        <v/>
      </c>
      <c r="O2413" s="91" t="str">
        <f t="shared" si="263"/>
        <v/>
      </c>
      <c r="P2413" s="91" t="str">
        <f t="shared" si="264"/>
        <v/>
      </c>
      <c r="Q2413" s="91" t="str">
        <f t="shared" si="265"/>
        <v/>
      </c>
      <c r="R2413" s="7" t="str">
        <f t="shared" si="266"/>
        <v/>
      </c>
    </row>
    <row r="2414" spans="3:18" ht="18.75" x14ac:dyDescent="0.25">
      <c r="C2414" s="22"/>
      <c r="I2414" s="125">
        <f t="shared" si="267"/>
        <v>0</v>
      </c>
      <c r="L2414" s="113">
        <f t="shared" si="268"/>
        <v>0</v>
      </c>
      <c r="N2414" s="5" t="str">
        <f t="shared" si="262"/>
        <v/>
      </c>
      <c r="O2414" s="91" t="str">
        <f t="shared" si="263"/>
        <v/>
      </c>
      <c r="P2414" s="91" t="str">
        <f t="shared" si="264"/>
        <v/>
      </c>
      <c r="Q2414" s="91" t="str">
        <f t="shared" si="265"/>
        <v/>
      </c>
      <c r="R2414" s="7" t="str">
        <f t="shared" si="266"/>
        <v/>
      </c>
    </row>
    <row r="2415" spans="3:18" ht="18.75" x14ac:dyDescent="0.25">
      <c r="C2415" s="22"/>
      <c r="I2415" s="125">
        <f t="shared" si="267"/>
        <v>0</v>
      </c>
      <c r="L2415" s="113">
        <f t="shared" si="268"/>
        <v>0</v>
      </c>
      <c r="N2415" s="5" t="str">
        <f t="shared" si="262"/>
        <v/>
      </c>
      <c r="O2415" s="91" t="str">
        <f t="shared" si="263"/>
        <v/>
      </c>
      <c r="P2415" s="91" t="str">
        <f t="shared" si="264"/>
        <v/>
      </c>
      <c r="Q2415" s="91" t="str">
        <f t="shared" si="265"/>
        <v/>
      </c>
      <c r="R2415" s="7" t="str">
        <f t="shared" si="266"/>
        <v/>
      </c>
    </row>
    <row r="2416" spans="3:18" ht="18.75" x14ac:dyDescent="0.25">
      <c r="C2416" s="22"/>
      <c r="I2416" s="125">
        <f t="shared" si="267"/>
        <v>0</v>
      </c>
      <c r="L2416" s="113">
        <f t="shared" si="268"/>
        <v>0</v>
      </c>
      <c r="N2416" s="5" t="str">
        <f t="shared" si="262"/>
        <v/>
      </c>
      <c r="O2416" s="91" t="str">
        <f t="shared" si="263"/>
        <v/>
      </c>
      <c r="P2416" s="91" t="str">
        <f t="shared" si="264"/>
        <v/>
      </c>
      <c r="Q2416" s="91" t="str">
        <f t="shared" si="265"/>
        <v/>
      </c>
      <c r="R2416" s="7" t="str">
        <f t="shared" si="266"/>
        <v/>
      </c>
    </row>
    <row r="2417" spans="3:18" ht="18.75" x14ac:dyDescent="0.25">
      <c r="C2417" s="22"/>
      <c r="I2417" s="125">
        <f t="shared" si="267"/>
        <v>0</v>
      </c>
      <c r="L2417" s="113">
        <f t="shared" si="268"/>
        <v>0</v>
      </c>
      <c r="N2417" s="5" t="str">
        <f t="shared" si="262"/>
        <v/>
      </c>
      <c r="O2417" s="91" t="str">
        <f t="shared" si="263"/>
        <v/>
      </c>
      <c r="P2417" s="91" t="str">
        <f t="shared" si="264"/>
        <v/>
      </c>
      <c r="Q2417" s="91" t="str">
        <f t="shared" si="265"/>
        <v/>
      </c>
      <c r="R2417" s="7" t="str">
        <f t="shared" si="266"/>
        <v/>
      </c>
    </row>
    <row r="2418" spans="3:18" ht="18.75" x14ac:dyDescent="0.25">
      <c r="C2418" s="22"/>
      <c r="I2418" s="125">
        <f t="shared" si="267"/>
        <v>0</v>
      </c>
      <c r="L2418" s="113">
        <f t="shared" si="268"/>
        <v>0</v>
      </c>
      <c r="N2418" s="5" t="str">
        <f t="shared" si="262"/>
        <v/>
      </c>
      <c r="O2418" s="91" t="str">
        <f t="shared" si="263"/>
        <v/>
      </c>
      <c r="P2418" s="91" t="str">
        <f t="shared" si="264"/>
        <v/>
      </c>
      <c r="Q2418" s="91" t="str">
        <f t="shared" si="265"/>
        <v/>
      </c>
      <c r="R2418" s="7" t="str">
        <f t="shared" si="266"/>
        <v/>
      </c>
    </row>
    <row r="2419" spans="3:18" ht="18.75" x14ac:dyDescent="0.25">
      <c r="C2419" s="22"/>
      <c r="I2419" s="125">
        <f t="shared" si="267"/>
        <v>0</v>
      </c>
      <c r="L2419" s="113">
        <f t="shared" si="268"/>
        <v>0</v>
      </c>
      <c r="N2419" s="5" t="str">
        <f t="shared" si="262"/>
        <v/>
      </c>
      <c r="O2419" s="91" t="str">
        <f t="shared" si="263"/>
        <v/>
      </c>
      <c r="P2419" s="91" t="str">
        <f t="shared" si="264"/>
        <v/>
      </c>
      <c r="Q2419" s="91" t="str">
        <f t="shared" si="265"/>
        <v/>
      </c>
      <c r="R2419" s="7" t="str">
        <f t="shared" si="266"/>
        <v/>
      </c>
    </row>
    <row r="2420" spans="3:18" ht="18.75" x14ac:dyDescent="0.25">
      <c r="C2420" s="22"/>
      <c r="I2420" s="125">
        <f t="shared" si="267"/>
        <v>0</v>
      </c>
      <c r="L2420" s="113">
        <f t="shared" si="268"/>
        <v>0</v>
      </c>
      <c r="N2420" s="5" t="str">
        <f t="shared" si="262"/>
        <v/>
      </c>
      <c r="O2420" s="91" t="str">
        <f t="shared" si="263"/>
        <v/>
      </c>
      <c r="P2420" s="91" t="str">
        <f t="shared" si="264"/>
        <v/>
      </c>
      <c r="Q2420" s="91" t="str">
        <f t="shared" si="265"/>
        <v/>
      </c>
      <c r="R2420" s="7" t="str">
        <f t="shared" si="266"/>
        <v/>
      </c>
    </row>
    <row r="2421" spans="3:18" ht="18.75" x14ac:dyDescent="0.25">
      <c r="C2421" s="22"/>
      <c r="I2421" s="125">
        <f t="shared" si="267"/>
        <v>0</v>
      </c>
      <c r="L2421" s="113">
        <f t="shared" si="268"/>
        <v>0</v>
      </c>
      <c r="N2421" s="5" t="str">
        <f t="shared" si="262"/>
        <v/>
      </c>
      <c r="O2421" s="91" t="str">
        <f t="shared" si="263"/>
        <v/>
      </c>
      <c r="P2421" s="91" t="str">
        <f t="shared" si="264"/>
        <v/>
      </c>
      <c r="Q2421" s="91" t="str">
        <f t="shared" si="265"/>
        <v/>
      </c>
      <c r="R2421" s="7" t="str">
        <f t="shared" si="266"/>
        <v/>
      </c>
    </row>
    <row r="2422" spans="3:18" ht="18.75" x14ac:dyDescent="0.25">
      <c r="C2422" s="22"/>
      <c r="I2422" s="125">
        <f t="shared" si="267"/>
        <v>0</v>
      </c>
      <c r="L2422" s="113">
        <f t="shared" si="268"/>
        <v>0</v>
      </c>
      <c r="N2422" s="5" t="str">
        <f t="shared" si="262"/>
        <v/>
      </c>
      <c r="O2422" s="91" t="str">
        <f t="shared" si="263"/>
        <v/>
      </c>
      <c r="P2422" s="91" t="str">
        <f t="shared" si="264"/>
        <v/>
      </c>
      <c r="Q2422" s="91" t="str">
        <f t="shared" si="265"/>
        <v/>
      </c>
      <c r="R2422" s="7" t="str">
        <f t="shared" si="266"/>
        <v/>
      </c>
    </row>
    <row r="2423" spans="3:18" ht="18.75" x14ac:dyDescent="0.25">
      <c r="C2423" s="22"/>
      <c r="I2423" s="125">
        <f t="shared" si="267"/>
        <v>0</v>
      </c>
      <c r="L2423" s="113">
        <f t="shared" si="268"/>
        <v>0</v>
      </c>
      <c r="N2423" s="5" t="str">
        <f t="shared" si="262"/>
        <v/>
      </c>
      <c r="O2423" s="91" t="str">
        <f t="shared" si="263"/>
        <v/>
      </c>
      <c r="P2423" s="91" t="str">
        <f t="shared" si="264"/>
        <v/>
      </c>
      <c r="Q2423" s="91" t="str">
        <f t="shared" si="265"/>
        <v/>
      </c>
      <c r="R2423" s="7" t="str">
        <f t="shared" si="266"/>
        <v/>
      </c>
    </row>
    <row r="2424" spans="3:18" ht="18.75" x14ac:dyDescent="0.25">
      <c r="C2424" s="22"/>
      <c r="I2424" s="125">
        <f t="shared" si="267"/>
        <v>0</v>
      </c>
      <c r="L2424" s="113">
        <f t="shared" si="268"/>
        <v>0</v>
      </c>
      <c r="N2424" s="5" t="str">
        <f t="shared" si="262"/>
        <v/>
      </c>
      <c r="O2424" s="91" t="str">
        <f t="shared" si="263"/>
        <v/>
      </c>
      <c r="P2424" s="91" t="str">
        <f t="shared" si="264"/>
        <v/>
      </c>
      <c r="Q2424" s="91" t="str">
        <f t="shared" si="265"/>
        <v/>
      </c>
      <c r="R2424" s="7" t="str">
        <f t="shared" si="266"/>
        <v/>
      </c>
    </row>
    <row r="2425" spans="3:18" ht="18.75" x14ac:dyDescent="0.25">
      <c r="C2425" s="22"/>
      <c r="I2425" s="125">
        <f t="shared" si="267"/>
        <v>0</v>
      </c>
      <c r="L2425" s="113">
        <f t="shared" si="268"/>
        <v>0</v>
      </c>
      <c r="N2425" s="5" t="str">
        <f t="shared" si="262"/>
        <v/>
      </c>
      <c r="O2425" s="91" t="str">
        <f t="shared" si="263"/>
        <v/>
      </c>
      <c r="P2425" s="91" t="str">
        <f t="shared" si="264"/>
        <v/>
      </c>
      <c r="Q2425" s="91" t="str">
        <f t="shared" si="265"/>
        <v/>
      </c>
      <c r="R2425" s="7" t="str">
        <f t="shared" si="266"/>
        <v/>
      </c>
    </row>
    <row r="2426" spans="3:18" ht="18.75" x14ac:dyDescent="0.25">
      <c r="C2426" s="22"/>
      <c r="I2426" s="125">
        <f t="shared" si="267"/>
        <v>0</v>
      </c>
      <c r="L2426" s="113">
        <f t="shared" si="268"/>
        <v>0</v>
      </c>
      <c r="N2426" s="5" t="str">
        <f t="shared" si="262"/>
        <v/>
      </c>
      <c r="O2426" s="91" t="str">
        <f t="shared" si="263"/>
        <v/>
      </c>
      <c r="P2426" s="91" t="str">
        <f t="shared" si="264"/>
        <v/>
      </c>
      <c r="Q2426" s="91" t="str">
        <f t="shared" si="265"/>
        <v/>
      </c>
      <c r="R2426" s="7" t="str">
        <f t="shared" si="266"/>
        <v/>
      </c>
    </row>
    <row r="2427" spans="3:18" ht="18.75" x14ac:dyDescent="0.25">
      <c r="C2427" s="22"/>
      <c r="I2427" s="125">
        <f t="shared" si="267"/>
        <v>0</v>
      </c>
      <c r="L2427" s="113">
        <f t="shared" si="268"/>
        <v>0</v>
      </c>
      <c r="N2427" s="5" t="str">
        <f t="shared" si="262"/>
        <v/>
      </c>
      <c r="O2427" s="91" t="str">
        <f t="shared" si="263"/>
        <v/>
      </c>
      <c r="P2427" s="91" t="str">
        <f t="shared" si="264"/>
        <v/>
      </c>
      <c r="Q2427" s="91" t="str">
        <f t="shared" si="265"/>
        <v/>
      </c>
      <c r="R2427" s="7" t="str">
        <f t="shared" si="266"/>
        <v/>
      </c>
    </row>
    <row r="2428" spans="3:18" ht="18.75" x14ac:dyDescent="0.25">
      <c r="C2428" s="22"/>
      <c r="I2428" s="125">
        <f t="shared" si="267"/>
        <v>0</v>
      </c>
      <c r="L2428" s="113">
        <f t="shared" si="268"/>
        <v>0</v>
      </c>
      <c r="N2428" s="5" t="str">
        <f t="shared" si="262"/>
        <v/>
      </c>
      <c r="O2428" s="91" t="str">
        <f t="shared" si="263"/>
        <v/>
      </c>
      <c r="P2428" s="91" t="str">
        <f t="shared" si="264"/>
        <v/>
      </c>
      <c r="Q2428" s="91" t="str">
        <f t="shared" si="265"/>
        <v/>
      </c>
      <c r="R2428" s="7" t="str">
        <f t="shared" si="266"/>
        <v/>
      </c>
    </row>
    <row r="2429" spans="3:18" ht="18.75" x14ac:dyDescent="0.25">
      <c r="C2429" s="22"/>
      <c r="I2429" s="125">
        <f t="shared" si="267"/>
        <v>0</v>
      </c>
      <c r="L2429" s="113">
        <f t="shared" si="268"/>
        <v>0</v>
      </c>
      <c r="N2429" s="5" t="str">
        <f t="shared" si="262"/>
        <v/>
      </c>
      <c r="O2429" s="91" t="str">
        <f t="shared" si="263"/>
        <v/>
      </c>
      <c r="P2429" s="91" t="str">
        <f t="shared" si="264"/>
        <v/>
      </c>
      <c r="Q2429" s="91" t="str">
        <f t="shared" si="265"/>
        <v/>
      </c>
      <c r="R2429" s="7" t="str">
        <f t="shared" si="266"/>
        <v/>
      </c>
    </row>
    <row r="2430" spans="3:18" ht="18.75" x14ac:dyDescent="0.25">
      <c r="C2430" s="22"/>
      <c r="I2430" s="125">
        <f t="shared" si="267"/>
        <v>0</v>
      </c>
      <c r="L2430" s="113">
        <f t="shared" si="268"/>
        <v>0</v>
      </c>
      <c r="N2430" s="5" t="str">
        <f t="shared" si="262"/>
        <v/>
      </c>
      <c r="O2430" s="91" t="str">
        <f t="shared" si="263"/>
        <v/>
      </c>
      <c r="P2430" s="91" t="str">
        <f t="shared" si="264"/>
        <v/>
      </c>
      <c r="Q2430" s="91" t="str">
        <f t="shared" si="265"/>
        <v/>
      </c>
      <c r="R2430" s="7" t="str">
        <f t="shared" si="266"/>
        <v/>
      </c>
    </row>
    <row r="2431" spans="3:18" ht="18.75" x14ac:dyDescent="0.25">
      <c r="C2431" s="22"/>
      <c r="I2431" s="125">
        <f t="shared" si="267"/>
        <v>0</v>
      </c>
      <c r="L2431" s="113">
        <f t="shared" si="268"/>
        <v>0</v>
      </c>
      <c r="N2431" s="5" t="str">
        <f t="shared" si="262"/>
        <v/>
      </c>
      <c r="O2431" s="91" t="str">
        <f t="shared" si="263"/>
        <v/>
      </c>
      <c r="P2431" s="91" t="str">
        <f t="shared" si="264"/>
        <v/>
      </c>
      <c r="Q2431" s="91" t="str">
        <f t="shared" si="265"/>
        <v/>
      </c>
      <c r="R2431" s="7" t="str">
        <f t="shared" si="266"/>
        <v/>
      </c>
    </row>
    <row r="2432" spans="3:18" ht="18.75" x14ac:dyDescent="0.25">
      <c r="C2432" s="22"/>
      <c r="I2432" s="125">
        <f t="shared" si="267"/>
        <v>0</v>
      </c>
      <c r="L2432" s="113">
        <f t="shared" si="268"/>
        <v>0</v>
      </c>
      <c r="N2432" s="5" t="str">
        <f t="shared" si="262"/>
        <v/>
      </c>
      <c r="O2432" s="91" t="str">
        <f t="shared" si="263"/>
        <v/>
      </c>
      <c r="P2432" s="91" t="str">
        <f t="shared" si="264"/>
        <v/>
      </c>
      <c r="Q2432" s="91" t="str">
        <f t="shared" si="265"/>
        <v/>
      </c>
      <c r="R2432" s="7" t="str">
        <f t="shared" si="266"/>
        <v/>
      </c>
    </row>
    <row r="2433" spans="3:18" ht="18.75" x14ac:dyDescent="0.25">
      <c r="C2433" s="22"/>
      <c r="I2433" s="125">
        <f t="shared" si="267"/>
        <v>0</v>
      </c>
      <c r="L2433" s="113">
        <f t="shared" si="268"/>
        <v>0</v>
      </c>
      <c r="N2433" s="5" t="str">
        <f t="shared" si="262"/>
        <v/>
      </c>
      <c r="O2433" s="91" t="str">
        <f t="shared" si="263"/>
        <v/>
      </c>
      <c r="P2433" s="91" t="str">
        <f t="shared" si="264"/>
        <v/>
      </c>
      <c r="Q2433" s="91" t="str">
        <f t="shared" si="265"/>
        <v/>
      </c>
      <c r="R2433" s="7" t="str">
        <f t="shared" si="266"/>
        <v/>
      </c>
    </row>
    <row r="2434" spans="3:18" ht="18.75" x14ac:dyDescent="0.25">
      <c r="C2434" s="22"/>
      <c r="I2434" s="125">
        <f t="shared" si="267"/>
        <v>0</v>
      </c>
      <c r="L2434" s="113">
        <f t="shared" si="268"/>
        <v>0</v>
      </c>
      <c r="N2434" s="5" t="str">
        <f t="shared" ref="N2434:N2497" si="269">IFERROR(VLOOKUP(M2434,Ctable,2,0),"")</f>
        <v/>
      </c>
      <c r="O2434" s="91" t="str">
        <f t="shared" ref="O2434:O2497" si="270">IFERROR(VLOOKUP(M2434,Ctable,3,0),"")</f>
        <v/>
      </c>
      <c r="P2434" s="91" t="str">
        <f t="shared" ref="P2434:P2497" si="271">IFERROR(VLOOKUP(M2434,Ctable,6,0),"")</f>
        <v/>
      </c>
      <c r="Q2434" s="91" t="str">
        <f t="shared" ref="Q2434:Q2497" si="272">IFERROR(VLOOKUP(M2434,Ctable,7,0),"")</f>
        <v/>
      </c>
      <c r="R2434" s="7" t="str">
        <f t="shared" ref="R2434:R2497" si="273">IFERROR(VLOOKUP(M2434,Ctable,4,0),"")</f>
        <v/>
      </c>
    </row>
    <row r="2435" spans="3:18" ht="18.75" x14ac:dyDescent="0.25">
      <c r="C2435" s="22"/>
      <c r="I2435" s="125">
        <f t="shared" si="267"/>
        <v>0</v>
      </c>
      <c r="L2435" s="113">
        <f t="shared" si="268"/>
        <v>0</v>
      </c>
      <c r="N2435" s="5" t="str">
        <f t="shared" si="269"/>
        <v/>
      </c>
      <c r="O2435" s="91" t="str">
        <f t="shared" si="270"/>
        <v/>
      </c>
      <c r="P2435" s="91" t="str">
        <f t="shared" si="271"/>
        <v/>
      </c>
      <c r="Q2435" s="91" t="str">
        <f t="shared" si="272"/>
        <v/>
      </c>
      <c r="R2435" s="7" t="str">
        <f t="shared" si="273"/>
        <v/>
      </c>
    </row>
    <row r="2436" spans="3:18" ht="18.75" x14ac:dyDescent="0.25">
      <c r="C2436" s="22"/>
      <c r="I2436" s="125">
        <f t="shared" si="267"/>
        <v>0</v>
      </c>
      <c r="L2436" s="113">
        <f t="shared" si="268"/>
        <v>0</v>
      </c>
      <c r="N2436" s="5" t="str">
        <f t="shared" si="269"/>
        <v/>
      </c>
      <c r="O2436" s="91" t="str">
        <f t="shared" si="270"/>
        <v/>
      </c>
      <c r="P2436" s="91" t="str">
        <f t="shared" si="271"/>
        <v/>
      </c>
      <c r="Q2436" s="91" t="str">
        <f t="shared" si="272"/>
        <v/>
      </c>
      <c r="R2436" s="7" t="str">
        <f t="shared" si="273"/>
        <v/>
      </c>
    </row>
    <row r="2437" spans="3:18" ht="18.75" x14ac:dyDescent="0.25">
      <c r="C2437" s="22"/>
      <c r="I2437" s="125">
        <f t="shared" si="267"/>
        <v>0</v>
      </c>
      <c r="L2437" s="113">
        <f t="shared" si="268"/>
        <v>0</v>
      </c>
      <c r="N2437" s="5" t="str">
        <f t="shared" si="269"/>
        <v/>
      </c>
      <c r="O2437" s="91" t="str">
        <f t="shared" si="270"/>
        <v/>
      </c>
      <c r="P2437" s="91" t="str">
        <f t="shared" si="271"/>
        <v/>
      </c>
      <c r="Q2437" s="91" t="str">
        <f t="shared" si="272"/>
        <v/>
      </c>
      <c r="R2437" s="7" t="str">
        <f t="shared" si="273"/>
        <v/>
      </c>
    </row>
    <row r="2438" spans="3:18" ht="18.75" x14ac:dyDescent="0.25">
      <c r="C2438" s="22"/>
      <c r="I2438" s="125">
        <f t="shared" si="267"/>
        <v>0</v>
      </c>
      <c r="L2438" s="113">
        <f t="shared" si="268"/>
        <v>0</v>
      </c>
      <c r="N2438" s="5" t="str">
        <f t="shared" si="269"/>
        <v/>
      </c>
      <c r="O2438" s="91" t="str">
        <f t="shared" si="270"/>
        <v/>
      </c>
      <c r="P2438" s="91" t="str">
        <f t="shared" si="271"/>
        <v/>
      </c>
      <c r="Q2438" s="91" t="str">
        <f t="shared" si="272"/>
        <v/>
      </c>
      <c r="R2438" s="7" t="str">
        <f t="shared" si="273"/>
        <v/>
      </c>
    </row>
    <row r="2439" spans="3:18" ht="18.75" x14ac:dyDescent="0.25">
      <c r="C2439" s="22"/>
      <c r="I2439" s="125">
        <f t="shared" si="267"/>
        <v>0</v>
      </c>
      <c r="L2439" s="113">
        <f t="shared" si="268"/>
        <v>0</v>
      </c>
      <c r="N2439" s="5" t="str">
        <f t="shared" si="269"/>
        <v/>
      </c>
      <c r="O2439" s="91" t="str">
        <f t="shared" si="270"/>
        <v/>
      </c>
      <c r="P2439" s="91" t="str">
        <f t="shared" si="271"/>
        <v/>
      </c>
      <c r="Q2439" s="91" t="str">
        <f t="shared" si="272"/>
        <v/>
      </c>
      <c r="R2439" s="7" t="str">
        <f t="shared" si="273"/>
        <v/>
      </c>
    </row>
    <row r="2440" spans="3:18" ht="18.75" x14ac:dyDescent="0.25">
      <c r="C2440" s="22"/>
      <c r="I2440" s="125">
        <f t="shared" si="267"/>
        <v>0</v>
      </c>
      <c r="L2440" s="113">
        <f t="shared" si="268"/>
        <v>0</v>
      </c>
      <c r="N2440" s="5" t="str">
        <f t="shared" si="269"/>
        <v/>
      </c>
      <c r="O2440" s="91" t="str">
        <f t="shared" si="270"/>
        <v/>
      </c>
      <c r="P2440" s="91" t="str">
        <f t="shared" si="271"/>
        <v/>
      </c>
      <c r="Q2440" s="91" t="str">
        <f t="shared" si="272"/>
        <v/>
      </c>
      <c r="R2440" s="7" t="str">
        <f t="shared" si="273"/>
        <v/>
      </c>
    </row>
    <row r="2441" spans="3:18" ht="18.75" x14ac:dyDescent="0.25">
      <c r="C2441" s="22"/>
      <c r="I2441" s="125">
        <f t="shared" si="267"/>
        <v>0</v>
      </c>
      <c r="L2441" s="113">
        <f t="shared" si="268"/>
        <v>0</v>
      </c>
      <c r="N2441" s="5" t="str">
        <f t="shared" si="269"/>
        <v/>
      </c>
      <c r="O2441" s="91" t="str">
        <f t="shared" si="270"/>
        <v/>
      </c>
      <c r="P2441" s="91" t="str">
        <f t="shared" si="271"/>
        <v/>
      </c>
      <c r="Q2441" s="91" t="str">
        <f t="shared" si="272"/>
        <v/>
      </c>
      <c r="R2441" s="7" t="str">
        <f t="shared" si="273"/>
        <v/>
      </c>
    </row>
    <row r="2442" spans="3:18" ht="18.75" x14ac:dyDescent="0.25">
      <c r="C2442" s="22"/>
      <c r="I2442" s="125">
        <f t="shared" si="267"/>
        <v>0</v>
      </c>
      <c r="L2442" s="113">
        <f t="shared" si="268"/>
        <v>0</v>
      </c>
      <c r="N2442" s="5" t="str">
        <f t="shared" si="269"/>
        <v/>
      </c>
      <c r="O2442" s="91" t="str">
        <f t="shared" si="270"/>
        <v/>
      </c>
      <c r="P2442" s="91" t="str">
        <f t="shared" si="271"/>
        <v/>
      </c>
      <c r="Q2442" s="91" t="str">
        <f t="shared" si="272"/>
        <v/>
      </c>
      <c r="R2442" s="7" t="str">
        <f t="shared" si="273"/>
        <v/>
      </c>
    </row>
    <row r="2443" spans="3:18" ht="18.75" x14ac:dyDescent="0.25">
      <c r="C2443" s="22"/>
      <c r="I2443" s="125">
        <f t="shared" si="267"/>
        <v>0</v>
      </c>
      <c r="L2443" s="113">
        <f t="shared" si="268"/>
        <v>0</v>
      </c>
      <c r="N2443" s="5" t="str">
        <f t="shared" si="269"/>
        <v/>
      </c>
      <c r="O2443" s="91" t="str">
        <f t="shared" si="270"/>
        <v/>
      </c>
      <c r="P2443" s="91" t="str">
        <f t="shared" si="271"/>
        <v/>
      </c>
      <c r="Q2443" s="91" t="str">
        <f t="shared" si="272"/>
        <v/>
      </c>
      <c r="R2443" s="7" t="str">
        <f t="shared" si="273"/>
        <v/>
      </c>
    </row>
    <row r="2444" spans="3:18" ht="18.75" x14ac:dyDescent="0.25">
      <c r="C2444" s="22"/>
      <c r="I2444" s="125">
        <f t="shared" si="267"/>
        <v>0</v>
      </c>
      <c r="L2444" s="113">
        <f t="shared" si="268"/>
        <v>0</v>
      </c>
      <c r="N2444" s="5" t="str">
        <f t="shared" si="269"/>
        <v/>
      </c>
      <c r="O2444" s="91" t="str">
        <f t="shared" si="270"/>
        <v/>
      </c>
      <c r="P2444" s="91" t="str">
        <f t="shared" si="271"/>
        <v/>
      </c>
      <c r="Q2444" s="91" t="str">
        <f t="shared" si="272"/>
        <v/>
      </c>
      <c r="R2444" s="7" t="str">
        <f t="shared" si="273"/>
        <v/>
      </c>
    </row>
    <row r="2445" spans="3:18" ht="18.75" x14ac:dyDescent="0.25">
      <c r="C2445" s="22"/>
      <c r="I2445" s="125">
        <f t="shared" si="267"/>
        <v>0</v>
      </c>
      <c r="L2445" s="113">
        <f t="shared" si="268"/>
        <v>0</v>
      </c>
      <c r="N2445" s="5" t="str">
        <f t="shared" si="269"/>
        <v/>
      </c>
      <c r="O2445" s="91" t="str">
        <f t="shared" si="270"/>
        <v/>
      </c>
      <c r="P2445" s="91" t="str">
        <f t="shared" si="271"/>
        <v/>
      </c>
      <c r="Q2445" s="91" t="str">
        <f t="shared" si="272"/>
        <v/>
      </c>
      <c r="R2445" s="7" t="str">
        <f t="shared" si="273"/>
        <v/>
      </c>
    </row>
    <row r="2446" spans="3:18" ht="18.75" x14ac:dyDescent="0.25">
      <c r="C2446" s="22"/>
      <c r="I2446" s="125">
        <f t="shared" si="267"/>
        <v>0</v>
      </c>
      <c r="L2446" s="113">
        <f t="shared" si="268"/>
        <v>0</v>
      </c>
      <c r="N2446" s="5" t="str">
        <f t="shared" si="269"/>
        <v/>
      </c>
      <c r="O2446" s="91" t="str">
        <f t="shared" si="270"/>
        <v/>
      </c>
      <c r="P2446" s="91" t="str">
        <f t="shared" si="271"/>
        <v/>
      </c>
      <c r="Q2446" s="91" t="str">
        <f t="shared" si="272"/>
        <v/>
      </c>
      <c r="R2446" s="7" t="str">
        <f t="shared" si="273"/>
        <v/>
      </c>
    </row>
    <row r="2447" spans="3:18" ht="18.75" x14ac:dyDescent="0.25">
      <c r="C2447" s="22"/>
      <c r="I2447" s="125">
        <f t="shared" si="267"/>
        <v>0</v>
      </c>
      <c r="L2447" s="113">
        <f t="shared" si="268"/>
        <v>0</v>
      </c>
      <c r="N2447" s="5" t="str">
        <f t="shared" si="269"/>
        <v/>
      </c>
      <c r="O2447" s="91" t="str">
        <f t="shared" si="270"/>
        <v/>
      </c>
      <c r="P2447" s="91" t="str">
        <f t="shared" si="271"/>
        <v/>
      </c>
      <c r="Q2447" s="91" t="str">
        <f t="shared" si="272"/>
        <v/>
      </c>
      <c r="R2447" s="7" t="str">
        <f t="shared" si="273"/>
        <v/>
      </c>
    </row>
    <row r="2448" spans="3:18" ht="18.75" x14ac:dyDescent="0.25">
      <c r="C2448" s="22"/>
      <c r="I2448" s="125">
        <f t="shared" si="267"/>
        <v>0</v>
      </c>
      <c r="L2448" s="113">
        <f t="shared" si="268"/>
        <v>0</v>
      </c>
      <c r="N2448" s="5" t="str">
        <f t="shared" si="269"/>
        <v/>
      </c>
      <c r="O2448" s="91" t="str">
        <f t="shared" si="270"/>
        <v/>
      </c>
      <c r="P2448" s="91" t="str">
        <f t="shared" si="271"/>
        <v/>
      </c>
      <c r="Q2448" s="91" t="str">
        <f t="shared" si="272"/>
        <v/>
      </c>
      <c r="R2448" s="7" t="str">
        <f t="shared" si="273"/>
        <v/>
      </c>
    </row>
    <row r="2449" spans="3:18" ht="18.75" x14ac:dyDescent="0.25">
      <c r="C2449" s="22"/>
      <c r="I2449" s="125">
        <f t="shared" si="267"/>
        <v>0</v>
      </c>
      <c r="L2449" s="113">
        <f t="shared" si="268"/>
        <v>0</v>
      </c>
      <c r="N2449" s="5" t="str">
        <f t="shared" si="269"/>
        <v/>
      </c>
      <c r="O2449" s="91" t="str">
        <f t="shared" si="270"/>
        <v/>
      </c>
      <c r="P2449" s="91" t="str">
        <f t="shared" si="271"/>
        <v/>
      </c>
      <c r="Q2449" s="91" t="str">
        <f t="shared" si="272"/>
        <v/>
      </c>
      <c r="R2449" s="7" t="str">
        <f t="shared" si="273"/>
        <v/>
      </c>
    </row>
    <row r="2450" spans="3:18" ht="18.75" x14ac:dyDescent="0.25">
      <c r="C2450" s="22"/>
      <c r="I2450" s="125">
        <f t="shared" si="267"/>
        <v>0</v>
      </c>
      <c r="L2450" s="113">
        <f t="shared" si="268"/>
        <v>0</v>
      </c>
      <c r="N2450" s="5" t="str">
        <f t="shared" si="269"/>
        <v/>
      </c>
      <c r="O2450" s="91" t="str">
        <f t="shared" si="270"/>
        <v/>
      </c>
      <c r="P2450" s="91" t="str">
        <f t="shared" si="271"/>
        <v/>
      </c>
      <c r="Q2450" s="91" t="str">
        <f t="shared" si="272"/>
        <v/>
      </c>
      <c r="R2450" s="7" t="str">
        <f t="shared" si="273"/>
        <v/>
      </c>
    </row>
    <row r="2451" spans="3:18" ht="18.75" x14ac:dyDescent="0.25">
      <c r="C2451" s="22"/>
      <c r="I2451" s="125">
        <f t="shared" si="267"/>
        <v>0</v>
      </c>
      <c r="L2451" s="113">
        <f t="shared" si="268"/>
        <v>0</v>
      </c>
      <c r="N2451" s="5" t="str">
        <f t="shared" si="269"/>
        <v/>
      </c>
      <c r="O2451" s="91" t="str">
        <f t="shared" si="270"/>
        <v/>
      </c>
      <c r="P2451" s="91" t="str">
        <f t="shared" si="271"/>
        <v/>
      </c>
      <c r="Q2451" s="91" t="str">
        <f t="shared" si="272"/>
        <v/>
      </c>
      <c r="R2451" s="7" t="str">
        <f t="shared" si="273"/>
        <v/>
      </c>
    </row>
    <row r="2452" spans="3:18" ht="18.75" x14ac:dyDescent="0.25">
      <c r="C2452" s="22"/>
      <c r="I2452" s="125">
        <f t="shared" si="267"/>
        <v>0</v>
      </c>
      <c r="L2452" s="113">
        <f t="shared" si="268"/>
        <v>0</v>
      </c>
      <c r="N2452" s="5" t="str">
        <f t="shared" si="269"/>
        <v/>
      </c>
      <c r="O2452" s="91" t="str">
        <f t="shared" si="270"/>
        <v/>
      </c>
      <c r="P2452" s="91" t="str">
        <f t="shared" si="271"/>
        <v/>
      </c>
      <c r="Q2452" s="91" t="str">
        <f t="shared" si="272"/>
        <v/>
      </c>
      <c r="R2452" s="7" t="str">
        <f t="shared" si="273"/>
        <v/>
      </c>
    </row>
    <row r="2453" spans="3:18" ht="18.75" x14ac:dyDescent="0.25">
      <c r="C2453" s="22"/>
      <c r="I2453" s="125">
        <f t="shared" si="267"/>
        <v>0</v>
      </c>
      <c r="L2453" s="113">
        <f t="shared" si="268"/>
        <v>0</v>
      </c>
      <c r="N2453" s="5" t="str">
        <f t="shared" si="269"/>
        <v/>
      </c>
      <c r="O2453" s="91" t="str">
        <f t="shared" si="270"/>
        <v/>
      </c>
      <c r="P2453" s="91" t="str">
        <f t="shared" si="271"/>
        <v/>
      </c>
      <c r="Q2453" s="91" t="str">
        <f t="shared" si="272"/>
        <v/>
      </c>
      <c r="R2453" s="7" t="str">
        <f t="shared" si="273"/>
        <v/>
      </c>
    </row>
    <row r="2454" spans="3:18" ht="18.75" x14ac:dyDescent="0.25">
      <c r="C2454" s="22"/>
      <c r="I2454" s="125">
        <f t="shared" si="267"/>
        <v>0</v>
      </c>
      <c r="L2454" s="113">
        <f t="shared" si="268"/>
        <v>0</v>
      </c>
      <c r="N2454" s="5" t="str">
        <f t="shared" si="269"/>
        <v/>
      </c>
      <c r="O2454" s="91" t="str">
        <f t="shared" si="270"/>
        <v/>
      </c>
      <c r="P2454" s="91" t="str">
        <f t="shared" si="271"/>
        <v/>
      </c>
      <c r="Q2454" s="91" t="str">
        <f t="shared" si="272"/>
        <v/>
      </c>
      <c r="R2454" s="7" t="str">
        <f t="shared" si="273"/>
        <v/>
      </c>
    </row>
    <row r="2455" spans="3:18" ht="18.75" x14ac:dyDescent="0.25">
      <c r="C2455" s="22"/>
      <c r="I2455" s="125">
        <f t="shared" si="267"/>
        <v>0</v>
      </c>
      <c r="L2455" s="113">
        <f t="shared" si="268"/>
        <v>0</v>
      </c>
      <c r="N2455" s="5" t="str">
        <f t="shared" si="269"/>
        <v/>
      </c>
      <c r="O2455" s="91" t="str">
        <f t="shared" si="270"/>
        <v/>
      </c>
      <c r="P2455" s="91" t="str">
        <f t="shared" si="271"/>
        <v/>
      </c>
      <c r="Q2455" s="91" t="str">
        <f t="shared" si="272"/>
        <v/>
      </c>
      <c r="R2455" s="7" t="str">
        <f t="shared" si="273"/>
        <v/>
      </c>
    </row>
    <row r="2456" spans="3:18" ht="18.75" x14ac:dyDescent="0.25">
      <c r="C2456" s="22"/>
      <c r="I2456" s="125">
        <f t="shared" si="267"/>
        <v>0</v>
      </c>
      <c r="L2456" s="113">
        <f t="shared" si="268"/>
        <v>0</v>
      </c>
      <c r="N2456" s="5" t="str">
        <f t="shared" si="269"/>
        <v/>
      </c>
      <c r="O2456" s="91" t="str">
        <f t="shared" si="270"/>
        <v/>
      </c>
      <c r="P2456" s="91" t="str">
        <f t="shared" si="271"/>
        <v/>
      </c>
      <c r="Q2456" s="91" t="str">
        <f t="shared" si="272"/>
        <v/>
      </c>
      <c r="R2456" s="7" t="str">
        <f t="shared" si="273"/>
        <v/>
      </c>
    </row>
    <row r="2457" spans="3:18" ht="18.75" x14ac:dyDescent="0.25">
      <c r="C2457" s="22"/>
      <c r="I2457" s="125">
        <f t="shared" si="267"/>
        <v>0</v>
      </c>
      <c r="L2457" s="113">
        <f t="shared" si="268"/>
        <v>0</v>
      </c>
      <c r="N2457" s="5" t="str">
        <f t="shared" si="269"/>
        <v/>
      </c>
      <c r="O2457" s="91" t="str">
        <f t="shared" si="270"/>
        <v/>
      </c>
      <c r="P2457" s="91" t="str">
        <f t="shared" si="271"/>
        <v/>
      </c>
      <c r="Q2457" s="91" t="str">
        <f t="shared" si="272"/>
        <v/>
      </c>
      <c r="R2457" s="7" t="str">
        <f t="shared" si="273"/>
        <v/>
      </c>
    </row>
    <row r="2458" spans="3:18" ht="18.75" x14ac:dyDescent="0.25">
      <c r="C2458" s="22"/>
      <c r="I2458" s="125">
        <f t="shared" si="267"/>
        <v>0</v>
      </c>
      <c r="L2458" s="113">
        <f t="shared" si="268"/>
        <v>0</v>
      </c>
      <c r="N2458" s="5" t="str">
        <f t="shared" si="269"/>
        <v/>
      </c>
      <c r="O2458" s="91" t="str">
        <f t="shared" si="270"/>
        <v/>
      </c>
      <c r="P2458" s="91" t="str">
        <f t="shared" si="271"/>
        <v/>
      </c>
      <c r="Q2458" s="91" t="str">
        <f t="shared" si="272"/>
        <v/>
      </c>
      <c r="R2458" s="7" t="str">
        <f t="shared" si="273"/>
        <v/>
      </c>
    </row>
    <row r="2459" spans="3:18" ht="18.75" x14ac:dyDescent="0.25">
      <c r="C2459" s="22"/>
      <c r="I2459" s="125">
        <f t="shared" si="267"/>
        <v>0</v>
      </c>
      <c r="L2459" s="113">
        <f t="shared" si="268"/>
        <v>0</v>
      </c>
      <c r="N2459" s="5" t="str">
        <f t="shared" si="269"/>
        <v/>
      </c>
      <c r="O2459" s="91" t="str">
        <f t="shared" si="270"/>
        <v/>
      </c>
      <c r="P2459" s="91" t="str">
        <f t="shared" si="271"/>
        <v/>
      </c>
      <c r="Q2459" s="91" t="str">
        <f t="shared" si="272"/>
        <v/>
      </c>
      <c r="R2459" s="7" t="str">
        <f t="shared" si="273"/>
        <v/>
      </c>
    </row>
    <row r="2460" spans="3:18" ht="18.75" x14ac:dyDescent="0.25">
      <c r="C2460" s="22"/>
      <c r="I2460" s="125">
        <f t="shared" si="267"/>
        <v>0</v>
      </c>
      <c r="L2460" s="113">
        <f t="shared" si="268"/>
        <v>0</v>
      </c>
      <c r="N2460" s="5" t="str">
        <f t="shared" si="269"/>
        <v/>
      </c>
      <c r="O2460" s="91" t="str">
        <f t="shared" si="270"/>
        <v/>
      </c>
      <c r="P2460" s="91" t="str">
        <f t="shared" si="271"/>
        <v/>
      </c>
      <c r="Q2460" s="91" t="str">
        <f t="shared" si="272"/>
        <v/>
      </c>
      <c r="R2460" s="7" t="str">
        <f t="shared" si="273"/>
        <v/>
      </c>
    </row>
    <row r="2461" spans="3:18" ht="18.75" x14ac:dyDescent="0.25">
      <c r="C2461" s="22"/>
      <c r="I2461" s="125">
        <f t="shared" si="267"/>
        <v>0</v>
      </c>
      <c r="L2461" s="113">
        <f t="shared" si="268"/>
        <v>0</v>
      </c>
      <c r="N2461" s="5" t="str">
        <f t="shared" si="269"/>
        <v/>
      </c>
      <c r="O2461" s="91" t="str">
        <f t="shared" si="270"/>
        <v/>
      </c>
      <c r="P2461" s="91" t="str">
        <f t="shared" si="271"/>
        <v/>
      </c>
      <c r="Q2461" s="91" t="str">
        <f t="shared" si="272"/>
        <v/>
      </c>
      <c r="R2461" s="7" t="str">
        <f t="shared" si="273"/>
        <v/>
      </c>
    </row>
    <row r="2462" spans="3:18" ht="18.75" x14ac:dyDescent="0.25">
      <c r="C2462" s="22"/>
      <c r="I2462" s="125">
        <f t="shared" si="267"/>
        <v>0</v>
      </c>
      <c r="L2462" s="113">
        <f t="shared" si="268"/>
        <v>0</v>
      </c>
      <c r="N2462" s="5" t="str">
        <f t="shared" si="269"/>
        <v/>
      </c>
      <c r="O2462" s="91" t="str">
        <f t="shared" si="270"/>
        <v/>
      </c>
      <c r="P2462" s="91" t="str">
        <f t="shared" si="271"/>
        <v/>
      </c>
      <c r="Q2462" s="91" t="str">
        <f t="shared" si="272"/>
        <v/>
      </c>
      <c r="R2462" s="7" t="str">
        <f t="shared" si="273"/>
        <v/>
      </c>
    </row>
    <row r="2463" spans="3:18" ht="18.75" x14ac:dyDescent="0.25">
      <c r="C2463" s="22"/>
      <c r="I2463" s="125">
        <f t="shared" si="267"/>
        <v>0</v>
      </c>
      <c r="L2463" s="113">
        <f t="shared" si="268"/>
        <v>0</v>
      </c>
      <c r="N2463" s="5" t="str">
        <f t="shared" si="269"/>
        <v/>
      </c>
      <c r="O2463" s="91" t="str">
        <f t="shared" si="270"/>
        <v/>
      </c>
      <c r="P2463" s="91" t="str">
        <f t="shared" si="271"/>
        <v/>
      </c>
      <c r="Q2463" s="91" t="str">
        <f t="shared" si="272"/>
        <v/>
      </c>
      <c r="R2463" s="7" t="str">
        <f t="shared" si="273"/>
        <v/>
      </c>
    </row>
    <row r="2464" spans="3:18" ht="18.75" x14ac:dyDescent="0.25">
      <c r="C2464" s="22"/>
      <c r="I2464" s="125">
        <f t="shared" si="267"/>
        <v>0</v>
      </c>
      <c r="L2464" s="113">
        <f t="shared" si="268"/>
        <v>0</v>
      </c>
      <c r="N2464" s="5" t="str">
        <f t="shared" si="269"/>
        <v/>
      </c>
      <c r="O2464" s="91" t="str">
        <f t="shared" si="270"/>
        <v/>
      </c>
      <c r="P2464" s="91" t="str">
        <f t="shared" si="271"/>
        <v/>
      </c>
      <c r="Q2464" s="91" t="str">
        <f t="shared" si="272"/>
        <v/>
      </c>
      <c r="R2464" s="7" t="str">
        <f t="shared" si="273"/>
        <v/>
      </c>
    </row>
    <row r="2465" spans="3:18" ht="18.75" x14ac:dyDescent="0.25">
      <c r="C2465" s="22"/>
      <c r="I2465" s="125">
        <f t="shared" si="267"/>
        <v>0</v>
      </c>
      <c r="L2465" s="113">
        <f t="shared" si="268"/>
        <v>0</v>
      </c>
      <c r="N2465" s="5" t="str">
        <f t="shared" si="269"/>
        <v/>
      </c>
      <c r="O2465" s="91" t="str">
        <f t="shared" si="270"/>
        <v/>
      </c>
      <c r="P2465" s="91" t="str">
        <f t="shared" si="271"/>
        <v/>
      </c>
      <c r="Q2465" s="91" t="str">
        <f t="shared" si="272"/>
        <v/>
      </c>
      <c r="R2465" s="7" t="str">
        <f t="shared" si="273"/>
        <v/>
      </c>
    </row>
    <row r="2466" spans="3:18" ht="18.75" x14ac:dyDescent="0.25">
      <c r="C2466" s="22"/>
      <c r="I2466" s="125">
        <f t="shared" si="267"/>
        <v>0</v>
      </c>
      <c r="L2466" s="113">
        <f t="shared" si="268"/>
        <v>0</v>
      </c>
      <c r="N2466" s="5" t="str">
        <f t="shared" si="269"/>
        <v/>
      </c>
      <c r="O2466" s="91" t="str">
        <f t="shared" si="270"/>
        <v/>
      </c>
      <c r="P2466" s="91" t="str">
        <f t="shared" si="271"/>
        <v/>
      </c>
      <c r="Q2466" s="91" t="str">
        <f t="shared" si="272"/>
        <v/>
      </c>
      <c r="R2466" s="7" t="str">
        <f t="shared" si="273"/>
        <v/>
      </c>
    </row>
    <row r="2467" spans="3:18" ht="18.75" x14ac:dyDescent="0.25">
      <c r="C2467" s="22"/>
      <c r="I2467" s="125">
        <f t="shared" si="267"/>
        <v>0</v>
      </c>
      <c r="L2467" s="113">
        <f t="shared" si="268"/>
        <v>0</v>
      </c>
      <c r="N2467" s="5" t="str">
        <f t="shared" si="269"/>
        <v/>
      </c>
      <c r="O2467" s="91" t="str">
        <f t="shared" si="270"/>
        <v/>
      </c>
      <c r="P2467" s="91" t="str">
        <f t="shared" si="271"/>
        <v/>
      </c>
      <c r="Q2467" s="91" t="str">
        <f t="shared" si="272"/>
        <v/>
      </c>
      <c r="R2467" s="7" t="str">
        <f t="shared" si="273"/>
        <v/>
      </c>
    </row>
    <row r="2468" spans="3:18" ht="18.75" x14ac:dyDescent="0.25">
      <c r="C2468" s="22"/>
      <c r="I2468" s="125">
        <f t="shared" si="267"/>
        <v>0</v>
      </c>
      <c r="L2468" s="113">
        <f t="shared" si="268"/>
        <v>0</v>
      </c>
      <c r="N2468" s="5" t="str">
        <f t="shared" si="269"/>
        <v/>
      </c>
      <c r="O2468" s="91" t="str">
        <f t="shared" si="270"/>
        <v/>
      </c>
      <c r="P2468" s="91" t="str">
        <f t="shared" si="271"/>
        <v/>
      </c>
      <c r="Q2468" s="91" t="str">
        <f t="shared" si="272"/>
        <v/>
      </c>
      <c r="R2468" s="7" t="str">
        <f t="shared" si="273"/>
        <v/>
      </c>
    </row>
    <row r="2469" spans="3:18" ht="18.75" x14ac:dyDescent="0.25">
      <c r="C2469" s="22"/>
      <c r="I2469" s="125">
        <f t="shared" si="267"/>
        <v>0</v>
      </c>
      <c r="L2469" s="113">
        <f t="shared" si="268"/>
        <v>0</v>
      </c>
      <c r="N2469" s="5" t="str">
        <f t="shared" si="269"/>
        <v/>
      </c>
      <c r="O2469" s="91" t="str">
        <f t="shared" si="270"/>
        <v/>
      </c>
      <c r="P2469" s="91" t="str">
        <f t="shared" si="271"/>
        <v/>
      </c>
      <c r="Q2469" s="91" t="str">
        <f t="shared" si="272"/>
        <v/>
      </c>
      <c r="R2469" s="7" t="str">
        <f t="shared" si="273"/>
        <v/>
      </c>
    </row>
    <row r="2470" spans="3:18" ht="18.75" x14ac:dyDescent="0.25">
      <c r="C2470" s="22"/>
      <c r="I2470" s="125">
        <f t="shared" si="267"/>
        <v>0</v>
      </c>
      <c r="L2470" s="113">
        <f t="shared" si="268"/>
        <v>0</v>
      </c>
      <c r="N2470" s="5" t="str">
        <f t="shared" si="269"/>
        <v/>
      </c>
      <c r="O2470" s="91" t="str">
        <f t="shared" si="270"/>
        <v/>
      </c>
      <c r="P2470" s="91" t="str">
        <f t="shared" si="271"/>
        <v/>
      </c>
      <c r="Q2470" s="91" t="str">
        <f t="shared" si="272"/>
        <v/>
      </c>
      <c r="R2470" s="7" t="str">
        <f t="shared" si="273"/>
        <v/>
      </c>
    </row>
    <row r="2471" spans="3:18" ht="18.75" x14ac:dyDescent="0.25">
      <c r="C2471" s="22"/>
      <c r="I2471" s="125">
        <f t="shared" si="267"/>
        <v>0</v>
      </c>
      <c r="L2471" s="113">
        <f t="shared" si="268"/>
        <v>0</v>
      </c>
      <c r="N2471" s="5" t="str">
        <f t="shared" si="269"/>
        <v/>
      </c>
      <c r="O2471" s="91" t="str">
        <f t="shared" si="270"/>
        <v/>
      </c>
      <c r="P2471" s="91" t="str">
        <f t="shared" si="271"/>
        <v/>
      </c>
      <c r="Q2471" s="91" t="str">
        <f t="shared" si="272"/>
        <v/>
      </c>
      <c r="R2471" s="7" t="str">
        <f t="shared" si="273"/>
        <v/>
      </c>
    </row>
    <row r="2472" spans="3:18" ht="18.75" x14ac:dyDescent="0.25">
      <c r="C2472" s="22"/>
      <c r="I2472" s="125">
        <f t="shared" ref="I2472:I2535" si="274">IFERROR((G2472*F2472)-H2472,"")</f>
        <v>0</v>
      </c>
      <c r="L2472" s="113">
        <f t="shared" si="268"/>
        <v>0</v>
      </c>
      <c r="N2472" s="5" t="str">
        <f t="shared" si="269"/>
        <v/>
      </c>
      <c r="O2472" s="91" t="str">
        <f t="shared" si="270"/>
        <v/>
      </c>
      <c r="P2472" s="91" t="str">
        <f t="shared" si="271"/>
        <v/>
      </c>
      <c r="Q2472" s="91" t="str">
        <f t="shared" si="272"/>
        <v/>
      </c>
      <c r="R2472" s="7" t="str">
        <f t="shared" si="273"/>
        <v/>
      </c>
    </row>
    <row r="2473" spans="3:18" ht="18.75" x14ac:dyDescent="0.25">
      <c r="C2473" s="22"/>
      <c r="I2473" s="125">
        <f t="shared" si="274"/>
        <v>0</v>
      </c>
      <c r="L2473" s="113">
        <f t="shared" ref="L2473:L2536" si="275">J2473-K2473-H2473</f>
        <v>0</v>
      </c>
      <c r="N2473" s="5" t="str">
        <f t="shared" si="269"/>
        <v/>
      </c>
      <c r="O2473" s="91" t="str">
        <f t="shared" si="270"/>
        <v/>
      </c>
      <c r="P2473" s="91" t="str">
        <f t="shared" si="271"/>
        <v/>
      </c>
      <c r="Q2473" s="91" t="str">
        <f t="shared" si="272"/>
        <v/>
      </c>
      <c r="R2473" s="7" t="str">
        <f t="shared" si="273"/>
        <v/>
      </c>
    </row>
    <row r="2474" spans="3:18" ht="18.75" x14ac:dyDescent="0.25">
      <c r="C2474" s="22"/>
      <c r="I2474" s="125">
        <f t="shared" si="274"/>
        <v>0</v>
      </c>
      <c r="L2474" s="113">
        <f t="shared" si="275"/>
        <v>0</v>
      </c>
      <c r="N2474" s="5" t="str">
        <f t="shared" si="269"/>
        <v/>
      </c>
      <c r="O2474" s="91" t="str">
        <f t="shared" si="270"/>
        <v/>
      </c>
      <c r="P2474" s="91" t="str">
        <f t="shared" si="271"/>
        <v/>
      </c>
      <c r="Q2474" s="91" t="str">
        <f t="shared" si="272"/>
        <v/>
      </c>
      <c r="R2474" s="7" t="str">
        <f t="shared" si="273"/>
        <v/>
      </c>
    </row>
    <row r="2475" spans="3:18" ht="18.75" x14ac:dyDescent="0.25">
      <c r="C2475" s="22"/>
      <c r="I2475" s="125">
        <f t="shared" si="274"/>
        <v>0</v>
      </c>
      <c r="L2475" s="113">
        <f t="shared" si="275"/>
        <v>0</v>
      </c>
      <c r="N2475" s="5" t="str">
        <f t="shared" si="269"/>
        <v/>
      </c>
      <c r="O2475" s="91" t="str">
        <f t="shared" si="270"/>
        <v/>
      </c>
      <c r="P2475" s="91" t="str">
        <f t="shared" si="271"/>
        <v/>
      </c>
      <c r="Q2475" s="91" t="str">
        <f t="shared" si="272"/>
        <v/>
      </c>
      <c r="R2475" s="7" t="str">
        <f t="shared" si="273"/>
        <v/>
      </c>
    </row>
    <row r="2476" spans="3:18" ht="18.75" x14ac:dyDescent="0.25">
      <c r="C2476" s="22"/>
      <c r="I2476" s="125">
        <f t="shared" si="274"/>
        <v>0</v>
      </c>
      <c r="L2476" s="113">
        <f t="shared" si="275"/>
        <v>0</v>
      </c>
      <c r="N2476" s="5" t="str">
        <f t="shared" si="269"/>
        <v/>
      </c>
      <c r="O2476" s="91" t="str">
        <f t="shared" si="270"/>
        <v/>
      </c>
      <c r="P2476" s="91" t="str">
        <f t="shared" si="271"/>
        <v/>
      </c>
      <c r="Q2476" s="91" t="str">
        <f t="shared" si="272"/>
        <v/>
      </c>
      <c r="R2476" s="7" t="str">
        <f t="shared" si="273"/>
        <v/>
      </c>
    </row>
    <row r="2477" spans="3:18" ht="18.75" x14ac:dyDescent="0.25">
      <c r="C2477" s="22"/>
      <c r="I2477" s="125">
        <f t="shared" si="274"/>
        <v>0</v>
      </c>
      <c r="L2477" s="113">
        <f t="shared" si="275"/>
        <v>0</v>
      </c>
      <c r="N2477" s="5" t="str">
        <f t="shared" si="269"/>
        <v/>
      </c>
      <c r="O2477" s="91" t="str">
        <f t="shared" si="270"/>
        <v/>
      </c>
      <c r="P2477" s="91" t="str">
        <f t="shared" si="271"/>
        <v/>
      </c>
      <c r="Q2477" s="91" t="str">
        <f t="shared" si="272"/>
        <v/>
      </c>
      <c r="R2477" s="7" t="str">
        <f t="shared" si="273"/>
        <v/>
      </c>
    </row>
    <row r="2478" spans="3:18" ht="18.75" x14ac:dyDescent="0.25">
      <c r="C2478" s="22"/>
      <c r="I2478" s="125">
        <f t="shared" si="274"/>
        <v>0</v>
      </c>
      <c r="L2478" s="113">
        <f t="shared" si="275"/>
        <v>0</v>
      </c>
      <c r="N2478" s="5" t="str">
        <f t="shared" si="269"/>
        <v/>
      </c>
      <c r="O2478" s="91" t="str">
        <f t="shared" si="270"/>
        <v/>
      </c>
      <c r="P2478" s="91" t="str">
        <f t="shared" si="271"/>
        <v/>
      </c>
      <c r="Q2478" s="91" t="str">
        <f t="shared" si="272"/>
        <v/>
      </c>
      <c r="R2478" s="7" t="str">
        <f t="shared" si="273"/>
        <v/>
      </c>
    </row>
    <row r="2479" spans="3:18" ht="18.75" x14ac:dyDescent="0.25">
      <c r="C2479" s="22"/>
      <c r="I2479" s="125">
        <f t="shared" si="274"/>
        <v>0</v>
      </c>
      <c r="L2479" s="113">
        <f t="shared" si="275"/>
        <v>0</v>
      </c>
      <c r="N2479" s="5" t="str">
        <f t="shared" si="269"/>
        <v/>
      </c>
      <c r="O2479" s="91" t="str">
        <f t="shared" si="270"/>
        <v/>
      </c>
      <c r="P2479" s="91" t="str">
        <f t="shared" si="271"/>
        <v/>
      </c>
      <c r="Q2479" s="91" t="str">
        <f t="shared" si="272"/>
        <v/>
      </c>
      <c r="R2479" s="7" t="str">
        <f t="shared" si="273"/>
        <v/>
      </c>
    </row>
    <row r="2480" spans="3:18" ht="18.75" x14ac:dyDescent="0.25">
      <c r="C2480" s="22"/>
      <c r="I2480" s="125">
        <f t="shared" si="274"/>
        <v>0</v>
      </c>
      <c r="L2480" s="113">
        <f t="shared" si="275"/>
        <v>0</v>
      </c>
      <c r="N2480" s="5" t="str">
        <f t="shared" si="269"/>
        <v/>
      </c>
      <c r="O2480" s="91" t="str">
        <f t="shared" si="270"/>
        <v/>
      </c>
      <c r="P2480" s="91" t="str">
        <f t="shared" si="271"/>
        <v/>
      </c>
      <c r="Q2480" s="91" t="str">
        <f t="shared" si="272"/>
        <v/>
      </c>
      <c r="R2480" s="7" t="str">
        <f t="shared" si="273"/>
        <v/>
      </c>
    </row>
    <row r="2481" spans="3:18" ht="18.75" x14ac:dyDescent="0.25">
      <c r="C2481" s="22"/>
      <c r="I2481" s="125">
        <f t="shared" si="274"/>
        <v>0</v>
      </c>
      <c r="L2481" s="113">
        <f t="shared" si="275"/>
        <v>0</v>
      </c>
      <c r="N2481" s="5" t="str">
        <f t="shared" si="269"/>
        <v/>
      </c>
      <c r="O2481" s="91" t="str">
        <f t="shared" si="270"/>
        <v/>
      </c>
      <c r="P2481" s="91" t="str">
        <f t="shared" si="271"/>
        <v/>
      </c>
      <c r="Q2481" s="91" t="str">
        <f t="shared" si="272"/>
        <v/>
      </c>
      <c r="R2481" s="7" t="str">
        <f t="shared" si="273"/>
        <v/>
      </c>
    </row>
    <row r="2482" spans="3:18" ht="18.75" x14ac:dyDescent="0.25">
      <c r="C2482" s="22"/>
      <c r="I2482" s="125">
        <f t="shared" si="274"/>
        <v>0</v>
      </c>
      <c r="L2482" s="113">
        <f t="shared" si="275"/>
        <v>0</v>
      </c>
      <c r="N2482" s="5" t="str">
        <f t="shared" si="269"/>
        <v/>
      </c>
      <c r="O2482" s="91" t="str">
        <f t="shared" si="270"/>
        <v/>
      </c>
      <c r="P2482" s="91" t="str">
        <f t="shared" si="271"/>
        <v/>
      </c>
      <c r="Q2482" s="91" t="str">
        <f t="shared" si="272"/>
        <v/>
      </c>
      <c r="R2482" s="7" t="str">
        <f t="shared" si="273"/>
        <v/>
      </c>
    </row>
    <row r="2483" spans="3:18" ht="18.75" x14ac:dyDescent="0.25">
      <c r="C2483" s="22"/>
      <c r="I2483" s="125">
        <f t="shared" si="274"/>
        <v>0</v>
      </c>
      <c r="L2483" s="113">
        <f t="shared" si="275"/>
        <v>0</v>
      </c>
      <c r="N2483" s="5" t="str">
        <f t="shared" si="269"/>
        <v/>
      </c>
      <c r="O2483" s="91" t="str">
        <f t="shared" si="270"/>
        <v/>
      </c>
      <c r="P2483" s="91" t="str">
        <f t="shared" si="271"/>
        <v/>
      </c>
      <c r="Q2483" s="91" t="str">
        <f t="shared" si="272"/>
        <v/>
      </c>
      <c r="R2483" s="7" t="str">
        <f t="shared" si="273"/>
        <v/>
      </c>
    </row>
    <row r="2484" spans="3:18" ht="18.75" x14ac:dyDescent="0.25">
      <c r="C2484" s="22"/>
      <c r="I2484" s="125">
        <f t="shared" si="274"/>
        <v>0</v>
      </c>
      <c r="L2484" s="113">
        <f t="shared" si="275"/>
        <v>0</v>
      </c>
      <c r="N2484" s="5" t="str">
        <f t="shared" si="269"/>
        <v/>
      </c>
      <c r="O2484" s="91" t="str">
        <f t="shared" si="270"/>
        <v/>
      </c>
      <c r="P2484" s="91" t="str">
        <f t="shared" si="271"/>
        <v/>
      </c>
      <c r="Q2484" s="91" t="str">
        <f t="shared" si="272"/>
        <v/>
      </c>
      <c r="R2484" s="7" t="str">
        <f t="shared" si="273"/>
        <v/>
      </c>
    </row>
    <row r="2485" spans="3:18" ht="18.75" x14ac:dyDescent="0.25">
      <c r="C2485" s="22"/>
      <c r="I2485" s="125">
        <f t="shared" si="274"/>
        <v>0</v>
      </c>
      <c r="L2485" s="113">
        <f t="shared" si="275"/>
        <v>0</v>
      </c>
      <c r="N2485" s="5" t="str">
        <f t="shared" si="269"/>
        <v/>
      </c>
      <c r="O2485" s="91" t="str">
        <f t="shared" si="270"/>
        <v/>
      </c>
      <c r="P2485" s="91" t="str">
        <f t="shared" si="271"/>
        <v/>
      </c>
      <c r="Q2485" s="91" t="str">
        <f t="shared" si="272"/>
        <v/>
      </c>
      <c r="R2485" s="7" t="str">
        <f t="shared" si="273"/>
        <v/>
      </c>
    </row>
    <row r="2486" spans="3:18" ht="18.75" x14ac:dyDescent="0.25">
      <c r="C2486" s="22"/>
      <c r="I2486" s="125">
        <f t="shared" si="274"/>
        <v>0</v>
      </c>
      <c r="L2486" s="113">
        <f t="shared" si="275"/>
        <v>0</v>
      </c>
      <c r="N2486" s="5" t="str">
        <f t="shared" si="269"/>
        <v/>
      </c>
      <c r="O2486" s="91" t="str">
        <f t="shared" si="270"/>
        <v/>
      </c>
      <c r="P2486" s="91" t="str">
        <f t="shared" si="271"/>
        <v/>
      </c>
      <c r="Q2486" s="91" t="str">
        <f t="shared" si="272"/>
        <v/>
      </c>
      <c r="R2486" s="7" t="str">
        <f t="shared" si="273"/>
        <v/>
      </c>
    </row>
    <row r="2487" spans="3:18" ht="18.75" x14ac:dyDescent="0.25">
      <c r="C2487" s="22"/>
      <c r="I2487" s="125">
        <f t="shared" si="274"/>
        <v>0</v>
      </c>
      <c r="L2487" s="113">
        <f t="shared" si="275"/>
        <v>0</v>
      </c>
      <c r="N2487" s="5" t="str">
        <f t="shared" si="269"/>
        <v/>
      </c>
      <c r="O2487" s="91" t="str">
        <f t="shared" si="270"/>
        <v/>
      </c>
      <c r="P2487" s="91" t="str">
        <f t="shared" si="271"/>
        <v/>
      </c>
      <c r="Q2487" s="91" t="str">
        <f t="shared" si="272"/>
        <v/>
      </c>
      <c r="R2487" s="7" t="str">
        <f t="shared" si="273"/>
        <v/>
      </c>
    </row>
    <row r="2488" spans="3:18" ht="18.75" x14ac:dyDescent="0.25">
      <c r="C2488" s="22"/>
      <c r="I2488" s="125">
        <f t="shared" si="274"/>
        <v>0</v>
      </c>
      <c r="L2488" s="113">
        <f t="shared" si="275"/>
        <v>0</v>
      </c>
      <c r="N2488" s="5" t="str">
        <f t="shared" si="269"/>
        <v/>
      </c>
      <c r="O2488" s="91" t="str">
        <f t="shared" si="270"/>
        <v/>
      </c>
      <c r="P2488" s="91" t="str">
        <f t="shared" si="271"/>
        <v/>
      </c>
      <c r="Q2488" s="91" t="str">
        <f t="shared" si="272"/>
        <v/>
      </c>
      <c r="R2488" s="7" t="str">
        <f t="shared" si="273"/>
        <v/>
      </c>
    </row>
    <row r="2489" spans="3:18" ht="18.75" x14ac:dyDescent="0.25">
      <c r="C2489" s="22"/>
      <c r="I2489" s="125">
        <f t="shared" si="274"/>
        <v>0</v>
      </c>
      <c r="L2489" s="113">
        <f t="shared" si="275"/>
        <v>0</v>
      </c>
      <c r="N2489" s="5" t="str">
        <f t="shared" si="269"/>
        <v/>
      </c>
      <c r="O2489" s="91" t="str">
        <f t="shared" si="270"/>
        <v/>
      </c>
      <c r="P2489" s="91" t="str">
        <f t="shared" si="271"/>
        <v/>
      </c>
      <c r="Q2489" s="91" t="str">
        <f t="shared" si="272"/>
        <v/>
      </c>
      <c r="R2489" s="7" t="str">
        <f t="shared" si="273"/>
        <v/>
      </c>
    </row>
    <row r="2490" spans="3:18" ht="18.75" x14ac:dyDescent="0.25">
      <c r="C2490" s="22"/>
      <c r="I2490" s="125">
        <f t="shared" si="274"/>
        <v>0</v>
      </c>
      <c r="L2490" s="113">
        <f t="shared" si="275"/>
        <v>0</v>
      </c>
      <c r="N2490" s="5" t="str">
        <f t="shared" si="269"/>
        <v/>
      </c>
      <c r="O2490" s="91" t="str">
        <f t="shared" si="270"/>
        <v/>
      </c>
      <c r="P2490" s="91" t="str">
        <f t="shared" si="271"/>
        <v/>
      </c>
      <c r="Q2490" s="91" t="str">
        <f t="shared" si="272"/>
        <v/>
      </c>
      <c r="R2490" s="7" t="str">
        <f t="shared" si="273"/>
        <v/>
      </c>
    </row>
    <row r="2491" spans="3:18" ht="18.75" x14ac:dyDescent="0.25">
      <c r="C2491" s="22"/>
      <c r="I2491" s="125">
        <f t="shared" si="274"/>
        <v>0</v>
      </c>
      <c r="L2491" s="113">
        <f t="shared" si="275"/>
        <v>0</v>
      </c>
      <c r="N2491" s="5" t="str">
        <f t="shared" si="269"/>
        <v/>
      </c>
      <c r="O2491" s="91" t="str">
        <f t="shared" si="270"/>
        <v/>
      </c>
      <c r="P2491" s="91" t="str">
        <f t="shared" si="271"/>
        <v/>
      </c>
      <c r="Q2491" s="91" t="str">
        <f t="shared" si="272"/>
        <v/>
      </c>
      <c r="R2491" s="7" t="str">
        <f t="shared" si="273"/>
        <v/>
      </c>
    </row>
    <row r="2492" spans="3:18" ht="18.75" x14ac:dyDescent="0.25">
      <c r="C2492" s="22"/>
      <c r="I2492" s="125">
        <f t="shared" si="274"/>
        <v>0</v>
      </c>
      <c r="L2492" s="113">
        <f t="shared" si="275"/>
        <v>0</v>
      </c>
      <c r="N2492" s="5" t="str">
        <f t="shared" si="269"/>
        <v/>
      </c>
      <c r="O2492" s="91" t="str">
        <f t="shared" si="270"/>
        <v/>
      </c>
      <c r="P2492" s="91" t="str">
        <f t="shared" si="271"/>
        <v/>
      </c>
      <c r="Q2492" s="91" t="str">
        <f t="shared" si="272"/>
        <v/>
      </c>
      <c r="R2492" s="7" t="str">
        <f t="shared" si="273"/>
        <v/>
      </c>
    </row>
    <row r="2493" spans="3:18" ht="18.75" x14ac:dyDescent="0.25">
      <c r="C2493" s="22"/>
      <c r="I2493" s="125">
        <f t="shared" si="274"/>
        <v>0</v>
      </c>
      <c r="L2493" s="113">
        <f t="shared" si="275"/>
        <v>0</v>
      </c>
      <c r="N2493" s="5" t="str">
        <f t="shared" si="269"/>
        <v/>
      </c>
      <c r="O2493" s="91" t="str">
        <f t="shared" si="270"/>
        <v/>
      </c>
      <c r="P2493" s="91" t="str">
        <f t="shared" si="271"/>
        <v/>
      </c>
      <c r="Q2493" s="91" t="str">
        <f t="shared" si="272"/>
        <v/>
      </c>
      <c r="R2493" s="7" t="str">
        <f t="shared" si="273"/>
        <v/>
      </c>
    </row>
    <row r="2494" spans="3:18" ht="18.75" x14ac:dyDescent="0.25">
      <c r="C2494" s="22"/>
      <c r="I2494" s="125">
        <f t="shared" si="274"/>
        <v>0</v>
      </c>
      <c r="L2494" s="113">
        <f t="shared" si="275"/>
        <v>0</v>
      </c>
      <c r="N2494" s="5" t="str">
        <f t="shared" si="269"/>
        <v/>
      </c>
      <c r="O2494" s="91" t="str">
        <f t="shared" si="270"/>
        <v/>
      </c>
      <c r="P2494" s="91" t="str">
        <f t="shared" si="271"/>
        <v/>
      </c>
      <c r="Q2494" s="91" t="str">
        <f t="shared" si="272"/>
        <v/>
      </c>
      <c r="R2494" s="7" t="str">
        <f t="shared" si="273"/>
        <v/>
      </c>
    </row>
    <row r="2495" spans="3:18" ht="18.75" x14ac:dyDescent="0.25">
      <c r="C2495" s="22"/>
      <c r="I2495" s="125">
        <f t="shared" si="274"/>
        <v>0</v>
      </c>
      <c r="L2495" s="113">
        <f t="shared" si="275"/>
        <v>0</v>
      </c>
      <c r="N2495" s="5" t="str">
        <f t="shared" si="269"/>
        <v/>
      </c>
      <c r="O2495" s="91" t="str">
        <f t="shared" si="270"/>
        <v/>
      </c>
      <c r="P2495" s="91" t="str">
        <f t="shared" si="271"/>
        <v/>
      </c>
      <c r="Q2495" s="91" t="str">
        <f t="shared" si="272"/>
        <v/>
      </c>
      <c r="R2495" s="7" t="str">
        <f t="shared" si="273"/>
        <v/>
      </c>
    </row>
    <row r="2496" spans="3:18" ht="18.75" x14ac:dyDescent="0.25">
      <c r="C2496" s="22"/>
      <c r="I2496" s="125">
        <f t="shared" si="274"/>
        <v>0</v>
      </c>
      <c r="L2496" s="113">
        <f t="shared" si="275"/>
        <v>0</v>
      </c>
      <c r="N2496" s="5" t="str">
        <f t="shared" si="269"/>
        <v/>
      </c>
      <c r="O2496" s="91" t="str">
        <f t="shared" si="270"/>
        <v/>
      </c>
      <c r="P2496" s="91" t="str">
        <f t="shared" si="271"/>
        <v/>
      </c>
      <c r="Q2496" s="91" t="str">
        <f t="shared" si="272"/>
        <v/>
      </c>
      <c r="R2496" s="7" t="str">
        <f t="shared" si="273"/>
        <v/>
      </c>
    </row>
    <row r="2497" spans="3:18" ht="18.75" x14ac:dyDescent="0.25">
      <c r="C2497" s="22"/>
      <c r="I2497" s="125">
        <f t="shared" si="274"/>
        <v>0</v>
      </c>
      <c r="L2497" s="113">
        <f t="shared" si="275"/>
        <v>0</v>
      </c>
      <c r="N2497" s="5" t="str">
        <f t="shared" si="269"/>
        <v/>
      </c>
      <c r="O2497" s="91" t="str">
        <f t="shared" si="270"/>
        <v/>
      </c>
      <c r="P2497" s="91" t="str">
        <f t="shared" si="271"/>
        <v/>
      </c>
      <c r="Q2497" s="91" t="str">
        <f t="shared" si="272"/>
        <v/>
      </c>
      <c r="R2497" s="7" t="str">
        <f t="shared" si="273"/>
        <v/>
      </c>
    </row>
    <row r="2498" spans="3:18" ht="18.75" x14ac:dyDescent="0.25">
      <c r="C2498" s="22"/>
      <c r="I2498" s="125">
        <f t="shared" si="274"/>
        <v>0</v>
      </c>
      <c r="L2498" s="113">
        <f t="shared" si="275"/>
        <v>0</v>
      </c>
      <c r="N2498" s="5" t="str">
        <f t="shared" ref="N2498:N2561" si="276">IFERROR(VLOOKUP(M2498,Ctable,2,0),"")</f>
        <v/>
      </c>
      <c r="O2498" s="91" t="str">
        <f t="shared" ref="O2498:O2561" si="277">IFERROR(VLOOKUP(M2498,Ctable,3,0),"")</f>
        <v/>
      </c>
      <c r="P2498" s="91" t="str">
        <f t="shared" ref="P2498:P2561" si="278">IFERROR(VLOOKUP(M2498,Ctable,6,0),"")</f>
        <v/>
      </c>
      <c r="Q2498" s="91" t="str">
        <f t="shared" ref="Q2498:Q2561" si="279">IFERROR(VLOOKUP(M2498,Ctable,7,0),"")</f>
        <v/>
      </c>
      <c r="R2498" s="7" t="str">
        <f t="shared" ref="R2498:R2561" si="280">IFERROR(VLOOKUP(M2498,Ctable,4,0),"")</f>
        <v/>
      </c>
    </row>
    <row r="2499" spans="3:18" ht="18.75" x14ac:dyDescent="0.25">
      <c r="C2499" s="22"/>
      <c r="I2499" s="125">
        <f t="shared" si="274"/>
        <v>0</v>
      </c>
      <c r="L2499" s="113">
        <f t="shared" si="275"/>
        <v>0</v>
      </c>
      <c r="N2499" s="5" t="str">
        <f t="shared" si="276"/>
        <v/>
      </c>
      <c r="O2499" s="91" t="str">
        <f t="shared" si="277"/>
        <v/>
      </c>
      <c r="P2499" s="91" t="str">
        <f t="shared" si="278"/>
        <v/>
      </c>
      <c r="Q2499" s="91" t="str">
        <f t="shared" si="279"/>
        <v/>
      </c>
      <c r="R2499" s="7" t="str">
        <f t="shared" si="280"/>
        <v/>
      </c>
    </row>
    <row r="2500" spans="3:18" ht="18.75" x14ac:dyDescent="0.25">
      <c r="C2500" s="22"/>
      <c r="I2500" s="125">
        <f t="shared" si="274"/>
        <v>0</v>
      </c>
      <c r="L2500" s="113">
        <f t="shared" si="275"/>
        <v>0</v>
      </c>
      <c r="N2500" s="5" t="str">
        <f t="shared" si="276"/>
        <v/>
      </c>
      <c r="O2500" s="91" t="str">
        <f t="shared" si="277"/>
        <v/>
      </c>
      <c r="P2500" s="91" t="str">
        <f t="shared" si="278"/>
        <v/>
      </c>
      <c r="Q2500" s="91" t="str">
        <f t="shared" si="279"/>
        <v/>
      </c>
      <c r="R2500" s="7" t="str">
        <f t="shared" si="280"/>
        <v/>
      </c>
    </row>
    <row r="2501" spans="3:18" ht="18.75" x14ac:dyDescent="0.25">
      <c r="C2501" s="22"/>
      <c r="I2501" s="125">
        <f t="shared" si="274"/>
        <v>0</v>
      </c>
      <c r="L2501" s="113">
        <f t="shared" si="275"/>
        <v>0</v>
      </c>
      <c r="N2501" s="5" t="str">
        <f t="shared" si="276"/>
        <v/>
      </c>
      <c r="O2501" s="91" t="str">
        <f t="shared" si="277"/>
        <v/>
      </c>
      <c r="P2501" s="91" t="str">
        <f t="shared" si="278"/>
        <v/>
      </c>
      <c r="Q2501" s="91" t="str">
        <f t="shared" si="279"/>
        <v/>
      </c>
      <c r="R2501" s="7" t="str">
        <f t="shared" si="280"/>
        <v/>
      </c>
    </row>
    <row r="2502" spans="3:18" ht="18.75" x14ac:dyDescent="0.25">
      <c r="C2502" s="22"/>
      <c r="I2502" s="125">
        <f t="shared" si="274"/>
        <v>0</v>
      </c>
      <c r="L2502" s="113">
        <f t="shared" si="275"/>
        <v>0</v>
      </c>
      <c r="N2502" s="5" t="str">
        <f t="shared" si="276"/>
        <v/>
      </c>
      <c r="O2502" s="91" t="str">
        <f t="shared" si="277"/>
        <v/>
      </c>
      <c r="P2502" s="91" t="str">
        <f t="shared" si="278"/>
        <v/>
      </c>
      <c r="Q2502" s="91" t="str">
        <f t="shared" si="279"/>
        <v/>
      </c>
      <c r="R2502" s="7" t="str">
        <f t="shared" si="280"/>
        <v/>
      </c>
    </row>
    <row r="2503" spans="3:18" ht="18.75" x14ac:dyDescent="0.25">
      <c r="C2503" s="22"/>
      <c r="I2503" s="125">
        <f t="shared" si="274"/>
        <v>0</v>
      </c>
      <c r="L2503" s="113">
        <f t="shared" si="275"/>
        <v>0</v>
      </c>
      <c r="N2503" s="5" t="str">
        <f t="shared" si="276"/>
        <v/>
      </c>
      <c r="O2503" s="91" t="str">
        <f t="shared" si="277"/>
        <v/>
      </c>
      <c r="P2503" s="91" t="str">
        <f t="shared" si="278"/>
        <v/>
      </c>
      <c r="Q2503" s="91" t="str">
        <f t="shared" si="279"/>
        <v/>
      </c>
      <c r="R2503" s="7" t="str">
        <f t="shared" si="280"/>
        <v/>
      </c>
    </row>
    <row r="2504" spans="3:18" ht="18.75" x14ac:dyDescent="0.25">
      <c r="C2504" s="22"/>
      <c r="I2504" s="125">
        <f t="shared" si="274"/>
        <v>0</v>
      </c>
      <c r="L2504" s="113">
        <f t="shared" si="275"/>
        <v>0</v>
      </c>
      <c r="N2504" s="5" t="str">
        <f t="shared" si="276"/>
        <v/>
      </c>
      <c r="O2504" s="91" t="str">
        <f t="shared" si="277"/>
        <v/>
      </c>
      <c r="P2504" s="91" t="str">
        <f t="shared" si="278"/>
        <v/>
      </c>
      <c r="Q2504" s="91" t="str">
        <f t="shared" si="279"/>
        <v/>
      </c>
      <c r="R2504" s="7" t="str">
        <f t="shared" si="280"/>
        <v/>
      </c>
    </row>
    <row r="2505" spans="3:18" ht="18.75" x14ac:dyDescent="0.25">
      <c r="C2505" s="22"/>
      <c r="I2505" s="125">
        <f t="shared" si="274"/>
        <v>0</v>
      </c>
      <c r="L2505" s="113">
        <f t="shared" si="275"/>
        <v>0</v>
      </c>
      <c r="N2505" s="5" t="str">
        <f t="shared" si="276"/>
        <v/>
      </c>
      <c r="O2505" s="91" t="str">
        <f t="shared" si="277"/>
        <v/>
      </c>
      <c r="P2505" s="91" t="str">
        <f t="shared" si="278"/>
        <v/>
      </c>
      <c r="Q2505" s="91" t="str">
        <f t="shared" si="279"/>
        <v/>
      </c>
      <c r="R2505" s="7" t="str">
        <f t="shared" si="280"/>
        <v/>
      </c>
    </row>
    <row r="2506" spans="3:18" ht="18.75" x14ac:dyDescent="0.25">
      <c r="C2506" s="22"/>
      <c r="I2506" s="125">
        <f t="shared" si="274"/>
        <v>0</v>
      </c>
      <c r="L2506" s="113">
        <f t="shared" si="275"/>
        <v>0</v>
      </c>
      <c r="N2506" s="5" t="str">
        <f t="shared" si="276"/>
        <v/>
      </c>
      <c r="O2506" s="91" t="str">
        <f t="shared" si="277"/>
        <v/>
      </c>
      <c r="P2506" s="91" t="str">
        <f t="shared" si="278"/>
        <v/>
      </c>
      <c r="Q2506" s="91" t="str">
        <f t="shared" si="279"/>
        <v/>
      </c>
      <c r="R2506" s="7" t="str">
        <f t="shared" si="280"/>
        <v/>
      </c>
    </row>
    <row r="2507" spans="3:18" ht="18.75" x14ac:dyDescent="0.25">
      <c r="C2507" s="22"/>
      <c r="I2507" s="125">
        <f t="shared" si="274"/>
        <v>0</v>
      </c>
      <c r="L2507" s="113">
        <f t="shared" si="275"/>
        <v>0</v>
      </c>
      <c r="N2507" s="5" t="str">
        <f t="shared" si="276"/>
        <v/>
      </c>
      <c r="O2507" s="91" t="str">
        <f t="shared" si="277"/>
        <v/>
      </c>
      <c r="P2507" s="91" t="str">
        <f t="shared" si="278"/>
        <v/>
      </c>
      <c r="Q2507" s="91" t="str">
        <f t="shared" si="279"/>
        <v/>
      </c>
      <c r="R2507" s="7" t="str">
        <f t="shared" si="280"/>
        <v/>
      </c>
    </row>
    <row r="2508" spans="3:18" ht="18.75" x14ac:dyDescent="0.25">
      <c r="C2508" s="22"/>
      <c r="I2508" s="125">
        <f t="shared" si="274"/>
        <v>0</v>
      </c>
      <c r="L2508" s="113">
        <f t="shared" si="275"/>
        <v>0</v>
      </c>
      <c r="N2508" s="5" t="str">
        <f t="shared" si="276"/>
        <v/>
      </c>
      <c r="O2508" s="91" t="str">
        <f t="shared" si="277"/>
        <v/>
      </c>
      <c r="P2508" s="91" t="str">
        <f t="shared" si="278"/>
        <v/>
      </c>
      <c r="Q2508" s="91" t="str">
        <f t="shared" si="279"/>
        <v/>
      </c>
      <c r="R2508" s="7" t="str">
        <f t="shared" si="280"/>
        <v/>
      </c>
    </row>
    <row r="2509" spans="3:18" ht="18.75" x14ac:dyDescent="0.25">
      <c r="C2509" s="22"/>
      <c r="I2509" s="125">
        <f t="shared" si="274"/>
        <v>0</v>
      </c>
      <c r="L2509" s="113">
        <f t="shared" si="275"/>
        <v>0</v>
      </c>
      <c r="N2509" s="5" t="str">
        <f t="shared" si="276"/>
        <v/>
      </c>
      <c r="O2509" s="91" t="str">
        <f t="shared" si="277"/>
        <v/>
      </c>
      <c r="P2509" s="91" t="str">
        <f t="shared" si="278"/>
        <v/>
      </c>
      <c r="Q2509" s="91" t="str">
        <f t="shared" si="279"/>
        <v/>
      </c>
      <c r="R2509" s="7" t="str">
        <f t="shared" si="280"/>
        <v/>
      </c>
    </row>
    <row r="2510" spans="3:18" ht="18.75" x14ac:dyDescent="0.25">
      <c r="C2510" s="22"/>
      <c r="I2510" s="125">
        <f t="shared" si="274"/>
        <v>0</v>
      </c>
      <c r="L2510" s="113">
        <f t="shared" si="275"/>
        <v>0</v>
      </c>
      <c r="N2510" s="5" t="str">
        <f t="shared" si="276"/>
        <v/>
      </c>
      <c r="O2510" s="91" t="str">
        <f t="shared" si="277"/>
        <v/>
      </c>
      <c r="P2510" s="91" t="str">
        <f t="shared" si="278"/>
        <v/>
      </c>
      <c r="Q2510" s="91" t="str">
        <f t="shared" si="279"/>
        <v/>
      </c>
      <c r="R2510" s="7" t="str">
        <f t="shared" si="280"/>
        <v/>
      </c>
    </row>
    <row r="2511" spans="3:18" ht="18.75" x14ac:dyDescent="0.25">
      <c r="C2511" s="22"/>
      <c r="I2511" s="125">
        <f t="shared" si="274"/>
        <v>0</v>
      </c>
      <c r="L2511" s="113">
        <f t="shared" si="275"/>
        <v>0</v>
      </c>
      <c r="N2511" s="5" t="str">
        <f t="shared" si="276"/>
        <v/>
      </c>
      <c r="O2511" s="91" t="str">
        <f t="shared" si="277"/>
        <v/>
      </c>
      <c r="P2511" s="91" t="str">
        <f t="shared" si="278"/>
        <v/>
      </c>
      <c r="Q2511" s="91" t="str">
        <f t="shared" si="279"/>
        <v/>
      </c>
      <c r="R2511" s="7" t="str">
        <f t="shared" si="280"/>
        <v/>
      </c>
    </row>
    <row r="2512" spans="3:18" ht="18.75" x14ac:dyDescent="0.25">
      <c r="C2512" s="22"/>
      <c r="I2512" s="125">
        <f t="shared" si="274"/>
        <v>0</v>
      </c>
      <c r="L2512" s="113">
        <f t="shared" si="275"/>
        <v>0</v>
      </c>
      <c r="N2512" s="5" t="str">
        <f t="shared" si="276"/>
        <v/>
      </c>
      <c r="O2512" s="91" t="str">
        <f t="shared" si="277"/>
        <v/>
      </c>
      <c r="P2512" s="91" t="str">
        <f t="shared" si="278"/>
        <v/>
      </c>
      <c r="Q2512" s="91" t="str">
        <f t="shared" si="279"/>
        <v/>
      </c>
      <c r="R2512" s="7" t="str">
        <f t="shared" si="280"/>
        <v/>
      </c>
    </row>
    <row r="2513" spans="3:18" ht="18.75" x14ac:dyDescent="0.25">
      <c r="C2513" s="22"/>
      <c r="I2513" s="125">
        <f t="shared" si="274"/>
        <v>0</v>
      </c>
      <c r="L2513" s="113">
        <f t="shared" si="275"/>
        <v>0</v>
      </c>
      <c r="N2513" s="5" t="str">
        <f t="shared" si="276"/>
        <v/>
      </c>
      <c r="O2513" s="91" t="str">
        <f t="shared" si="277"/>
        <v/>
      </c>
      <c r="P2513" s="91" t="str">
        <f t="shared" si="278"/>
        <v/>
      </c>
      <c r="Q2513" s="91" t="str">
        <f t="shared" si="279"/>
        <v/>
      </c>
      <c r="R2513" s="7" t="str">
        <f t="shared" si="280"/>
        <v/>
      </c>
    </row>
    <row r="2514" spans="3:18" ht="18.75" x14ac:dyDescent="0.25">
      <c r="C2514" s="22"/>
      <c r="I2514" s="125">
        <f t="shared" si="274"/>
        <v>0</v>
      </c>
      <c r="L2514" s="113">
        <f t="shared" si="275"/>
        <v>0</v>
      </c>
      <c r="N2514" s="5" t="str">
        <f t="shared" si="276"/>
        <v/>
      </c>
      <c r="O2514" s="91" t="str">
        <f t="shared" si="277"/>
        <v/>
      </c>
      <c r="P2514" s="91" t="str">
        <f t="shared" si="278"/>
        <v/>
      </c>
      <c r="Q2514" s="91" t="str">
        <f t="shared" si="279"/>
        <v/>
      </c>
      <c r="R2514" s="7" t="str">
        <f t="shared" si="280"/>
        <v/>
      </c>
    </row>
    <row r="2515" spans="3:18" ht="18.75" x14ac:dyDescent="0.25">
      <c r="C2515" s="22"/>
      <c r="I2515" s="125">
        <f t="shared" si="274"/>
        <v>0</v>
      </c>
      <c r="L2515" s="113">
        <f t="shared" si="275"/>
        <v>0</v>
      </c>
      <c r="N2515" s="5" t="str">
        <f t="shared" si="276"/>
        <v/>
      </c>
      <c r="O2515" s="91" t="str">
        <f t="shared" si="277"/>
        <v/>
      </c>
      <c r="P2515" s="91" t="str">
        <f t="shared" si="278"/>
        <v/>
      </c>
      <c r="Q2515" s="91" t="str">
        <f t="shared" si="279"/>
        <v/>
      </c>
      <c r="R2515" s="7" t="str">
        <f t="shared" si="280"/>
        <v/>
      </c>
    </row>
    <row r="2516" spans="3:18" ht="18.75" x14ac:dyDescent="0.25">
      <c r="C2516" s="22"/>
      <c r="I2516" s="125">
        <f t="shared" si="274"/>
        <v>0</v>
      </c>
      <c r="L2516" s="113">
        <f t="shared" si="275"/>
        <v>0</v>
      </c>
      <c r="N2516" s="5" t="str">
        <f t="shared" si="276"/>
        <v/>
      </c>
      <c r="O2516" s="91" t="str">
        <f t="shared" si="277"/>
        <v/>
      </c>
      <c r="P2516" s="91" t="str">
        <f t="shared" si="278"/>
        <v/>
      </c>
      <c r="Q2516" s="91" t="str">
        <f t="shared" si="279"/>
        <v/>
      </c>
      <c r="R2516" s="7" t="str">
        <f t="shared" si="280"/>
        <v/>
      </c>
    </row>
    <row r="2517" spans="3:18" ht="18.75" x14ac:dyDescent="0.25">
      <c r="C2517" s="22"/>
      <c r="I2517" s="125">
        <f t="shared" si="274"/>
        <v>0</v>
      </c>
      <c r="L2517" s="113">
        <f t="shared" si="275"/>
        <v>0</v>
      </c>
      <c r="N2517" s="5" t="str">
        <f t="shared" si="276"/>
        <v/>
      </c>
      <c r="O2517" s="91" t="str">
        <f t="shared" si="277"/>
        <v/>
      </c>
      <c r="P2517" s="91" t="str">
        <f t="shared" si="278"/>
        <v/>
      </c>
      <c r="Q2517" s="91" t="str">
        <f t="shared" si="279"/>
        <v/>
      </c>
      <c r="R2517" s="7" t="str">
        <f t="shared" si="280"/>
        <v/>
      </c>
    </row>
    <row r="2518" spans="3:18" ht="18.75" x14ac:dyDescent="0.25">
      <c r="C2518" s="22"/>
      <c r="I2518" s="125">
        <f t="shared" si="274"/>
        <v>0</v>
      </c>
      <c r="L2518" s="113">
        <f t="shared" si="275"/>
        <v>0</v>
      </c>
      <c r="N2518" s="5" t="str">
        <f t="shared" si="276"/>
        <v/>
      </c>
      <c r="O2518" s="91" t="str">
        <f t="shared" si="277"/>
        <v/>
      </c>
      <c r="P2518" s="91" t="str">
        <f t="shared" si="278"/>
        <v/>
      </c>
      <c r="Q2518" s="91" t="str">
        <f t="shared" si="279"/>
        <v/>
      </c>
      <c r="R2518" s="7" t="str">
        <f t="shared" si="280"/>
        <v/>
      </c>
    </row>
    <row r="2519" spans="3:18" ht="18.75" x14ac:dyDescent="0.25">
      <c r="C2519" s="22"/>
      <c r="I2519" s="125">
        <f t="shared" si="274"/>
        <v>0</v>
      </c>
      <c r="L2519" s="113">
        <f t="shared" si="275"/>
        <v>0</v>
      </c>
      <c r="N2519" s="5" t="str">
        <f t="shared" si="276"/>
        <v/>
      </c>
      <c r="O2519" s="91" t="str">
        <f t="shared" si="277"/>
        <v/>
      </c>
      <c r="P2519" s="91" t="str">
        <f t="shared" si="278"/>
        <v/>
      </c>
      <c r="Q2519" s="91" t="str">
        <f t="shared" si="279"/>
        <v/>
      </c>
      <c r="R2519" s="7" t="str">
        <f t="shared" si="280"/>
        <v/>
      </c>
    </row>
    <row r="2520" spans="3:18" ht="18.75" x14ac:dyDescent="0.25">
      <c r="C2520" s="22"/>
      <c r="I2520" s="125">
        <f t="shared" si="274"/>
        <v>0</v>
      </c>
      <c r="L2520" s="113">
        <f t="shared" si="275"/>
        <v>0</v>
      </c>
      <c r="N2520" s="5" t="str">
        <f t="shared" si="276"/>
        <v/>
      </c>
      <c r="O2520" s="91" t="str">
        <f t="shared" si="277"/>
        <v/>
      </c>
      <c r="P2520" s="91" t="str">
        <f t="shared" si="278"/>
        <v/>
      </c>
      <c r="Q2520" s="91" t="str">
        <f t="shared" si="279"/>
        <v/>
      </c>
      <c r="R2520" s="7" t="str">
        <f t="shared" si="280"/>
        <v/>
      </c>
    </row>
    <row r="2521" spans="3:18" ht="18.75" x14ac:dyDescent="0.25">
      <c r="C2521" s="22"/>
      <c r="I2521" s="125">
        <f t="shared" si="274"/>
        <v>0</v>
      </c>
      <c r="L2521" s="113">
        <f t="shared" si="275"/>
        <v>0</v>
      </c>
      <c r="N2521" s="5" t="str">
        <f t="shared" si="276"/>
        <v/>
      </c>
      <c r="O2521" s="91" t="str">
        <f t="shared" si="277"/>
        <v/>
      </c>
      <c r="P2521" s="91" t="str">
        <f t="shared" si="278"/>
        <v/>
      </c>
      <c r="Q2521" s="91" t="str">
        <f t="shared" si="279"/>
        <v/>
      </c>
      <c r="R2521" s="7" t="str">
        <f t="shared" si="280"/>
        <v/>
      </c>
    </row>
    <row r="2522" spans="3:18" ht="18.75" x14ac:dyDescent="0.25">
      <c r="C2522" s="22"/>
      <c r="I2522" s="125">
        <f t="shared" si="274"/>
        <v>0</v>
      </c>
      <c r="L2522" s="113">
        <f t="shared" si="275"/>
        <v>0</v>
      </c>
      <c r="N2522" s="5" t="str">
        <f t="shared" si="276"/>
        <v/>
      </c>
      <c r="O2522" s="91" t="str">
        <f t="shared" si="277"/>
        <v/>
      </c>
      <c r="P2522" s="91" t="str">
        <f t="shared" si="278"/>
        <v/>
      </c>
      <c r="Q2522" s="91" t="str">
        <f t="shared" si="279"/>
        <v/>
      </c>
      <c r="R2522" s="7" t="str">
        <f t="shared" si="280"/>
        <v/>
      </c>
    </row>
    <row r="2523" spans="3:18" ht="18.75" x14ac:dyDescent="0.25">
      <c r="C2523" s="22"/>
      <c r="I2523" s="125">
        <f t="shared" si="274"/>
        <v>0</v>
      </c>
      <c r="L2523" s="113">
        <f t="shared" si="275"/>
        <v>0</v>
      </c>
      <c r="N2523" s="5" t="str">
        <f t="shared" si="276"/>
        <v/>
      </c>
      <c r="O2523" s="91" t="str">
        <f t="shared" si="277"/>
        <v/>
      </c>
      <c r="P2523" s="91" t="str">
        <f t="shared" si="278"/>
        <v/>
      </c>
      <c r="Q2523" s="91" t="str">
        <f t="shared" si="279"/>
        <v/>
      </c>
      <c r="R2523" s="7" t="str">
        <f t="shared" si="280"/>
        <v/>
      </c>
    </row>
    <row r="2524" spans="3:18" ht="18.75" x14ac:dyDescent="0.25">
      <c r="C2524" s="22"/>
      <c r="I2524" s="125">
        <f t="shared" si="274"/>
        <v>0</v>
      </c>
      <c r="L2524" s="113">
        <f t="shared" si="275"/>
        <v>0</v>
      </c>
      <c r="N2524" s="5" t="str">
        <f t="shared" si="276"/>
        <v/>
      </c>
      <c r="O2524" s="91" t="str">
        <f t="shared" si="277"/>
        <v/>
      </c>
      <c r="P2524" s="91" t="str">
        <f t="shared" si="278"/>
        <v/>
      </c>
      <c r="Q2524" s="91" t="str">
        <f t="shared" si="279"/>
        <v/>
      </c>
      <c r="R2524" s="7" t="str">
        <f t="shared" si="280"/>
        <v/>
      </c>
    </row>
    <row r="2525" spans="3:18" ht="18.75" x14ac:dyDescent="0.25">
      <c r="C2525" s="22"/>
      <c r="I2525" s="125">
        <f t="shared" si="274"/>
        <v>0</v>
      </c>
      <c r="L2525" s="113">
        <f t="shared" si="275"/>
        <v>0</v>
      </c>
      <c r="N2525" s="5" t="str">
        <f t="shared" si="276"/>
        <v/>
      </c>
      <c r="O2525" s="91" t="str">
        <f t="shared" si="277"/>
        <v/>
      </c>
      <c r="P2525" s="91" t="str">
        <f t="shared" si="278"/>
        <v/>
      </c>
      <c r="Q2525" s="91" t="str">
        <f t="shared" si="279"/>
        <v/>
      </c>
      <c r="R2525" s="7" t="str">
        <f t="shared" si="280"/>
        <v/>
      </c>
    </row>
    <row r="2526" spans="3:18" ht="18.75" x14ac:dyDescent="0.25">
      <c r="C2526" s="22"/>
      <c r="I2526" s="125">
        <f t="shared" si="274"/>
        <v>0</v>
      </c>
      <c r="L2526" s="113">
        <f t="shared" si="275"/>
        <v>0</v>
      </c>
      <c r="N2526" s="5" t="str">
        <f t="shared" si="276"/>
        <v/>
      </c>
      <c r="O2526" s="91" t="str">
        <f t="shared" si="277"/>
        <v/>
      </c>
      <c r="P2526" s="91" t="str">
        <f t="shared" si="278"/>
        <v/>
      </c>
      <c r="Q2526" s="91" t="str">
        <f t="shared" si="279"/>
        <v/>
      </c>
      <c r="R2526" s="7" t="str">
        <f t="shared" si="280"/>
        <v/>
      </c>
    </row>
    <row r="2527" spans="3:18" ht="18.75" x14ac:dyDescent="0.25">
      <c r="C2527" s="22"/>
      <c r="I2527" s="125">
        <f t="shared" si="274"/>
        <v>0</v>
      </c>
      <c r="L2527" s="113">
        <f t="shared" si="275"/>
        <v>0</v>
      </c>
      <c r="N2527" s="5" t="str">
        <f t="shared" si="276"/>
        <v/>
      </c>
      <c r="O2527" s="91" t="str">
        <f t="shared" si="277"/>
        <v/>
      </c>
      <c r="P2527" s="91" t="str">
        <f t="shared" si="278"/>
        <v/>
      </c>
      <c r="Q2527" s="91" t="str">
        <f t="shared" si="279"/>
        <v/>
      </c>
      <c r="R2527" s="7" t="str">
        <f t="shared" si="280"/>
        <v/>
      </c>
    </row>
    <row r="2528" spans="3:18" ht="18.75" x14ac:dyDescent="0.25">
      <c r="C2528" s="22"/>
      <c r="I2528" s="125">
        <f t="shared" si="274"/>
        <v>0</v>
      </c>
      <c r="L2528" s="113">
        <f t="shared" si="275"/>
        <v>0</v>
      </c>
      <c r="N2528" s="5" t="str">
        <f t="shared" si="276"/>
        <v/>
      </c>
      <c r="O2528" s="91" t="str">
        <f t="shared" si="277"/>
        <v/>
      </c>
      <c r="P2528" s="91" t="str">
        <f t="shared" si="278"/>
        <v/>
      </c>
      <c r="Q2528" s="91" t="str">
        <f t="shared" si="279"/>
        <v/>
      </c>
      <c r="R2528" s="7" t="str">
        <f t="shared" si="280"/>
        <v/>
      </c>
    </row>
    <row r="2529" spans="3:18" ht="18.75" x14ac:dyDescent="0.25">
      <c r="C2529" s="22"/>
      <c r="I2529" s="125">
        <f t="shared" si="274"/>
        <v>0</v>
      </c>
      <c r="L2529" s="113">
        <f t="shared" si="275"/>
        <v>0</v>
      </c>
      <c r="N2529" s="5" t="str">
        <f t="shared" si="276"/>
        <v/>
      </c>
      <c r="O2529" s="91" t="str">
        <f t="shared" si="277"/>
        <v/>
      </c>
      <c r="P2529" s="91" t="str">
        <f t="shared" si="278"/>
        <v/>
      </c>
      <c r="Q2529" s="91" t="str">
        <f t="shared" si="279"/>
        <v/>
      </c>
      <c r="R2529" s="7" t="str">
        <f t="shared" si="280"/>
        <v/>
      </c>
    </row>
    <row r="2530" spans="3:18" ht="18.75" x14ac:dyDescent="0.25">
      <c r="C2530" s="22"/>
      <c r="I2530" s="125">
        <f t="shared" si="274"/>
        <v>0</v>
      </c>
      <c r="L2530" s="113">
        <f t="shared" si="275"/>
        <v>0</v>
      </c>
      <c r="N2530" s="5" t="str">
        <f t="shared" si="276"/>
        <v/>
      </c>
      <c r="O2530" s="91" t="str">
        <f t="shared" si="277"/>
        <v/>
      </c>
      <c r="P2530" s="91" t="str">
        <f t="shared" si="278"/>
        <v/>
      </c>
      <c r="Q2530" s="91" t="str">
        <f t="shared" si="279"/>
        <v/>
      </c>
      <c r="R2530" s="7" t="str">
        <f t="shared" si="280"/>
        <v/>
      </c>
    </row>
    <row r="2531" spans="3:18" ht="18.75" x14ac:dyDescent="0.25">
      <c r="C2531" s="22"/>
      <c r="I2531" s="125">
        <f t="shared" si="274"/>
        <v>0</v>
      </c>
      <c r="L2531" s="113">
        <f t="shared" si="275"/>
        <v>0</v>
      </c>
      <c r="N2531" s="5" t="str">
        <f t="shared" si="276"/>
        <v/>
      </c>
      <c r="O2531" s="91" t="str">
        <f t="shared" si="277"/>
        <v/>
      </c>
      <c r="P2531" s="91" t="str">
        <f t="shared" si="278"/>
        <v/>
      </c>
      <c r="Q2531" s="91" t="str">
        <f t="shared" si="279"/>
        <v/>
      </c>
      <c r="R2531" s="7" t="str">
        <f t="shared" si="280"/>
        <v/>
      </c>
    </row>
    <row r="2532" spans="3:18" ht="18.75" x14ac:dyDescent="0.25">
      <c r="C2532" s="22"/>
      <c r="I2532" s="125">
        <f t="shared" si="274"/>
        <v>0</v>
      </c>
      <c r="L2532" s="113">
        <f t="shared" si="275"/>
        <v>0</v>
      </c>
      <c r="N2532" s="5" t="str">
        <f t="shared" si="276"/>
        <v/>
      </c>
      <c r="O2532" s="91" t="str">
        <f t="shared" si="277"/>
        <v/>
      </c>
      <c r="P2532" s="91" t="str">
        <f t="shared" si="278"/>
        <v/>
      </c>
      <c r="Q2532" s="91" t="str">
        <f t="shared" si="279"/>
        <v/>
      </c>
      <c r="R2532" s="7" t="str">
        <f t="shared" si="280"/>
        <v/>
      </c>
    </row>
    <row r="2533" spans="3:18" ht="18.75" x14ac:dyDescent="0.25">
      <c r="C2533" s="22"/>
      <c r="I2533" s="125">
        <f t="shared" si="274"/>
        <v>0</v>
      </c>
      <c r="L2533" s="113">
        <f t="shared" si="275"/>
        <v>0</v>
      </c>
      <c r="N2533" s="5" t="str">
        <f t="shared" si="276"/>
        <v/>
      </c>
      <c r="O2533" s="91" t="str">
        <f t="shared" si="277"/>
        <v/>
      </c>
      <c r="P2533" s="91" t="str">
        <f t="shared" si="278"/>
        <v/>
      </c>
      <c r="Q2533" s="91" t="str">
        <f t="shared" si="279"/>
        <v/>
      </c>
      <c r="R2533" s="7" t="str">
        <f t="shared" si="280"/>
        <v/>
      </c>
    </row>
    <row r="2534" spans="3:18" ht="18.75" x14ac:dyDescent="0.25">
      <c r="C2534" s="22"/>
      <c r="I2534" s="125">
        <f t="shared" si="274"/>
        <v>0</v>
      </c>
      <c r="L2534" s="113">
        <f t="shared" si="275"/>
        <v>0</v>
      </c>
      <c r="N2534" s="5" t="str">
        <f t="shared" si="276"/>
        <v/>
      </c>
      <c r="O2534" s="91" t="str">
        <f t="shared" si="277"/>
        <v/>
      </c>
      <c r="P2534" s="91" t="str">
        <f t="shared" si="278"/>
        <v/>
      </c>
      <c r="Q2534" s="91" t="str">
        <f t="shared" si="279"/>
        <v/>
      </c>
      <c r="R2534" s="7" t="str">
        <f t="shared" si="280"/>
        <v/>
      </c>
    </row>
    <row r="2535" spans="3:18" ht="18.75" x14ac:dyDescent="0.25">
      <c r="C2535" s="22"/>
      <c r="I2535" s="125">
        <f t="shared" si="274"/>
        <v>0</v>
      </c>
      <c r="L2535" s="113">
        <f t="shared" si="275"/>
        <v>0</v>
      </c>
      <c r="N2535" s="5" t="str">
        <f t="shared" si="276"/>
        <v/>
      </c>
      <c r="O2535" s="91" t="str">
        <f t="shared" si="277"/>
        <v/>
      </c>
      <c r="P2535" s="91" t="str">
        <f t="shared" si="278"/>
        <v/>
      </c>
      <c r="Q2535" s="91" t="str">
        <f t="shared" si="279"/>
        <v/>
      </c>
      <c r="R2535" s="7" t="str">
        <f t="shared" si="280"/>
        <v/>
      </c>
    </row>
    <row r="2536" spans="3:18" ht="18.75" x14ac:dyDescent="0.25">
      <c r="C2536" s="22"/>
      <c r="I2536" s="125">
        <f t="shared" ref="I2536:I2599" si="281">IFERROR((G2536*F2536)-H2536,"")</f>
        <v>0</v>
      </c>
      <c r="L2536" s="113">
        <f t="shared" si="275"/>
        <v>0</v>
      </c>
      <c r="N2536" s="5" t="str">
        <f t="shared" si="276"/>
        <v/>
      </c>
      <c r="O2536" s="91" t="str">
        <f t="shared" si="277"/>
        <v/>
      </c>
      <c r="P2536" s="91" t="str">
        <f t="shared" si="278"/>
        <v/>
      </c>
      <c r="Q2536" s="91" t="str">
        <f t="shared" si="279"/>
        <v/>
      </c>
      <c r="R2536" s="7" t="str">
        <f t="shared" si="280"/>
        <v/>
      </c>
    </row>
    <row r="2537" spans="3:18" ht="18.75" x14ac:dyDescent="0.25">
      <c r="C2537" s="22"/>
      <c r="I2537" s="125">
        <f t="shared" si="281"/>
        <v>0</v>
      </c>
      <c r="L2537" s="113">
        <f t="shared" ref="L2537:L2600" si="282">J2537-K2537-H2537</f>
        <v>0</v>
      </c>
      <c r="N2537" s="5" t="str">
        <f t="shared" si="276"/>
        <v/>
      </c>
      <c r="O2537" s="91" t="str">
        <f t="shared" si="277"/>
        <v/>
      </c>
      <c r="P2537" s="91" t="str">
        <f t="shared" si="278"/>
        <v/>
      </c>
      <c r="Q2537" s="91" t="str">
        <f t="shared" si="279"/>
        <v/>
      </c>
      <c r="R2537" s="7" t="str">
        <f t="shared" si="280"/>
        <v/>
      </c>
    </row>
    <row r="2538" spans="3:18" ht="18.75" x14ac:dyDescent="0.25">
      <c r="C2538" s="22"/>
      <c r="I2538" s="125">
        <f t="shared" si="281"/>
        <v>0</v>
      </c>
      <c r="L2538" s="113">
        <f t="shared" si="282"/>
        <v>0</v>
      </c>
      <c r="N2538" s="5" t="str">
        <f t="shared" si="276"/>
        <v/>
      </c>
      <c r="O2538" s="91" t="str">
        <f t="shared" si="277"/>
        <v/>
      </c>
      <c r="P2538" s="91" t="str">
        <f t="shared" si="278"/>
        <v/>
      </c>
      <c r="Q2538" s="91" t="str">
        <f t="shared" si="279"/>
        <v/>
      </c>
      <c r="R2538" s="7" t="str">
        <f t="shared" si="280"/>
        <v/>
      </c>
    </row>
    <row r="2539" spans="3:18" ht="18.75" x14ac:dyDescent="0.25">
      <c r="C2539" s="22"/>
      <c r="I2539" s="125">
        <f t="shared" si="281"/>
        <v>0</v>
      </c>
      <c r="L2539" s="113">
        <f t="shared" si="282"/>
        <v>0</v>
      </c>
      <c r="N2539" s="5" t="str">
        <f t="shared" si="276"/>
        <v/>
      </c>
      <c r="O2539" s="91" t="str">
        <f t="shared" si="277"/>
        <v/>
      </c>
      <c r="P2539" s="91" t="str">
        <f t="shared" si="278"/>
        <v/>
      </c>
      <c r="Q2539" s="91" t="str">
        <f t="shared" si="279"/>
        <v/>
      </c>
      <c r="R2539" s="7" t="str">
        <f t="shared" si="280"/>
        <v/>
      </c>
    </row>
    <row r="2540" spans="3:18" ht="18.75" x14ac:dyDescent="0.25">
      <c r="C2540" s="22"/>
      <c r="I2540" s="125">
        <f t="shared" si="281"/>
        <v>0</v>
      </c>
      <c r="L2540" s="113">
        <f t="shared" si="282"/>
        <v>0</v>
      </c>
      <c r="N2540" s="5" t="str">
        <f t="shared" si="276"/>
        <v/>
      </c>
      <c r="O2540" s="91" t="str">
        <f t="shared" si="277"/>
        <v/>
      </c>
      <c r="P2540" s="91" t="str">
        <f t="shared" si="278"/>
        <v/>
      </c>
      <c r="Q2540" s="91" t="str">
        <f t="shared" si="279"/>
        <v/>
      </c>
      <c r="R2540" s="7" t="str">
        <f t="shared" si="280"/>
        <v/>
      </c>
    </row>
    <row r="2541" spans="3:18" ht="18.75" x14ac:dyDescent="0.25">
      <c r="C2541" s="22"/>
      <c r="I2541" s="125">
        <f t="shared" si="281"/>
        <v>0</v>
      </c>
      <c r="L2541" s="113">
        <f t="shared" si="282"/>
        <v>0</v>
      </c>
      <c r="N2541" s="5" t="str">
        <f t="shared" si="276"/>
        <v/>
      </c>
      <c r="O2541" s="91" t="str">
        <f t="shared" si="277"/>
        <v/>
      </c>
      <c r="P2541" s="91" t="str">
        <f t="shared" si="278"/>
        <v/>
      </c>
      <c r="Q2541" s="91" t="str">
        <f t="shared" si="279"/>
        <v/>
      </c>
      <c r="R2541" s="7" t="str">
        <f t="shared" si="280"/>
        <v/>
      </c>
    </row>
    <row r="2542" spans="3:18" ht="18.75" x14ac:dyDescent="0.25">
      <c r="C2542" s="22"/>
      <c r="I2542" s="125">
        <f t="shared" si="281"/>
        <v>0</v>
      </c>
      <c r="L2542" s="113">
        <f t="shared" si="282"/>
        <v>0</v>
      </c>
      <c r="N2542" s="5" t="str">
        <f t="shared" si="276"/>
        <v/>
      </c>
      <c r="O2542" s="91" t="str">
        <f t="shared" si="277"/>
        <v/>
      </c>
      <c r="P2542" s="91" t="str">
        <f t="shared" si="278"/>
        <v/>
      </c>
      <c r="Q2542" s="91" t="str">
        <f t="shared" si="279"/>
        <v/>
      </c>
      <c r="R2542" s="7" t="str">
        <f t="shared" si="280"/>
        <v/>
      </c>
    </row>
    <row r="2543" spans="3:18" ht="18.75" x14ac:dyDescent="0.25">
      <c r="C2543" s="22"/>
      <c r="I2543" s="125">
        <f t="shared" si="281"/>
        <v>0</v>
      </c>
      <c r="L2543" s="113">
        <f t="shared" si="282"/>
        <v>0</v>
      </c>
      <c r="N2543" s="5" t="str">
        <f t="shared" si="276"/>
        <v/>
      </c>
      <c r="O2543" s="91" t="str">
        <f t="shared" si="277"/>
        <v/>
      </c>
      <c r="P2543" s="91" t="str">
        <f t="shared" si="278"/>
        <v/>
      </c>
      <c r="Q2543" s="91" t="str">
        <f t="shared" si="279"/>
        <v/>
      </c>
      <c r="R2543" s="7" t="str">
        <f t="shared" si="280"/>
        <v/>
      </c>
    </row>
    <row r="2544" spans="3:18" ht="18.75" x14ac:dyDescent="0.25">
      <c r="C2544" s="22"/>
      <c r="I2544" s="125">
        <f t="shared" si="281"/>
        <v>0</v>
      </c>
      <c r="L2544" s="113">
        <f t="shared" si="282"/>
        <v>0</v>
      </c>
      <c r="N2544" s="5" t="str">
        <f t="shared" si="276"/>
        <v/>
      </c>
      <c r="O2544" s="91" t="str">
        <f t="shared" si="277"/>
        <v/>
      </c>
      <c r="P2544" s="91" t="str">
        <f t="shared" si="278"/>
        <v/>
      </c>
      <c r="Q2544" s="91" t="str">
        <f t="shared" si="279"/>
        <v/>
      </c>
      <c r="R2544" s="7" t="str">
        <f t="shared" si="280"/>
        <v/>
      </c>
    </row>
    <row r="2545" spans="3:18" ht="18.75" x14ac:dyDescent="0.25">
      <c r="C2545" s="22"/>
      <c r="I2545" s="125">
        <f t="shared" si="281"/>
        <v>0</v>
      </c>
      <c r="L2545" s="113">
        <f t="shared" si="282"/>
        <v>0</v>
      </c>
      <c r="N2545" s="5" t="str">
        <f t="shared" si="276"/>
        <v/>
      </c>
      <c r="O2545" s="91" t="str">
        <f t="shared" si="277"/>
        <v/>
      </c>
      <c r="P2545" s="91" t="str">
        <f t="shared" si="278"/>
        <v/>
      </c>
      <c r="Q2545" s="91" t="str">
        <f t="shared" si="279"/>
        <v/>
      </c>
      <c r="R2545" s="7" t="str">
        <f t="shared" si="280"/>
        <v/>
      </c>
    </row>
    <row r="2546" spans="3:18" ht="18.75" x14ac:dyDescent="0.25">
      <c r="C2546" s="22"/>
      <c r="I2546" s="125">
        <f t="shared" si="281"/>
        <v>0</v>
      </c>
      <c r="L2546" s="113">
        <f t="shared" si="282"/>
        <v>0</v>
      </c>
      <c r="N2546" s="5" t="str">
        <f t="shared" si="276"/>
        <v/>
      </c>
      <c r="O2546" s="91" t="str">
        <f t="shared" si="277"/>
        <v/>
      </c>
      <c r="P2546" s="91" t="str">
        <f t="shared" si="278"/>
        <v/>
      </c>
      <c r="Q2546" s="91" t="str">
        <f t="shared" si="279"/>
        <v/>
      </c>
      <c r="R2546" s="7" t="str">
        <f t="shared" si="280"/>
        <v/>
      </c>
    </row>
    <row r="2547" spans="3:18" ht="18.75" x14ac:dyDescent="0.25">
      <c r="C2547" s="22"/>
      <c r="I2547" s="125">
        <f t="shared" si="281"/>
        <v>0</v>
      </c>
      <c r="L2547" s="113">
        <f t="shared" si="282"/>
        <v>0</v>
      </c>
      <c r="N2547" s="5" t="str">
        <f t="shared" si="276"/>
        <v/>
      </c>
      <c r="O2547" s="91" t="str">
        <f t="shared" si="277"/>
        <v/>
      </c>
      <c r="P2547" s="91" t="str">
        <f t="shared" si="278"/>
        <v/>
      </c>
      <c r="Q2547" s="91" t="str">
        <f t="shared" si="279"/>
        <v/>
      </c>
      <c r="R2547" s="7" t="str">
        <f t="shared" si="280"/>
        <v/>
      </c>
    </row>
    <row r="2548" spans="3:18" ht="18.75" x14ac:dyDescent="0.25">
      <c r="C2548" s="22"/>
      <c r="I2548" s="125">
        <f t="shared" si="281"/>
        <v>0</v>
      </c>
      <c r="L2548" s="113">
        <f t="shared" si="282"/>
        <v>0</v>
      </c>
      <c r="N2548" s="5" t="str">
        <f t="shared" si="276"/>
        <v/>
      </c>
      <c r="O2548" s="91" t="str">
        <f t="shared" si="277"/>
        <v/>
      </c>
      <c r="P2548" s="91" t="str">
        <f t="shared" si="278"/>
        <v/>
      </c>
      <c r="Q2548" s="91" t="str">
        <f t="shared" si="279"/>
        <v/>
      </c>
      <c r="R2548" s="7" t="str">
        <f t="shared" si="280"/>
        <v/>
      </c>
    </row>
    <row r="2549" spans="3:18" ht="18.75" x14ac:dyDescent="0.25">
      <c r="C2549" s="22"/>
      <c r="I2549" s="125">
        <f t="shared" si="281"/>
        <v>0</v>
      </c>
      <c r="L2549" s="113">
        <f t="shared" si="282"/>
        <v>0</v>
      </c>
      <c r="N2549" s="5" t="str">
        <f t="shared" si="276"/>
        <v/>
      </c>
      <c r="O2549" s="91" t="str">
        <f t="shared" si="277"/>
        <v/>
      </c>
      <c r="P2549" s="91" t="str">
        <f t="shared" si="278"/>
        <v/>
      </c>
      <c r="Q2549" s="91" t="str">
        <f t="shared" si="279"/>
        <v/>
      </c>
      <c r="R2549" s="7" t="str">
        <f t="shared" si="280"/>
        <v/>
      </c>
    </row>
    <row r="2550" spans="3:18" ht="18.75" x14ac:dyDescent="0.25">
      <c r="C2550" s="22"/>
      <c r="I2550" s="125">
        <f t="shared" si="281"/>
        <v>0</v>
      </c>
      <c r="L2550" s="113">
        <f t="shared" si="282"/>
        <v>0</v>
      </c>
      <c r="N2550" s="5" t="str">
        <f t="shared" si="276"/>
        <v/>
      </c>
      <c r="O2550" s="91" t="str">
        <f t="shared" si="277"/>
        <v/>
      </c>
      <c r="P2550" s="91" t="str">
        <f t="shared" si="278"/>
        <v/>
      </c>
      <c r="Q2550" s="91" t="str">
        <f t="shared" si="279"/>
        <v/>
      </c>
      <c r="R2550" s="7" t="str">
        <f t="shared" si="280"/>
        <v/>
      </c>
    </row>
    <row r="2551" spans="3:18" ht="18.75" x14ac:dyDescent="0.25">
      <c r="C2551" s="22"/>
      <c r="I2551" s="125">
        <f t="shared" si="281"/>
        <v>0</v>
      </c>
      <c r="L2551" s="113">
        <f t="shared" si="282"/>
        <v>0</v>
      </c>
      <c r="N2551" s="5" t="str">
        <f t="shared" si="276"/>
        <v/>
      </c>
      <c r="O2551" s="91" t="str">
        <f t="shared" si="277"/>
        <v/>
      </c>
      <c r="P2551" s="91" t="str">
        <f t="shared" si="278"/>
        <v/>
      </c>
      <c r="Q2551" s="91" t="str">
        <f t="shared" si="279"/>
        <v/>
      </c>
      <c r="R2551" s="7" t="str">
        <f t="shared" si="280"/>
        <v/>
      </c>
    </row>
    <row r="2552" spans="3:18" ht="18.75" x14ac:dyDescent="0.25">
      <c r="C2552" s="22"/>
      <c r="I2552" s="125">
        <f t="shared" si="281"/>
        <v>0</v>
      </c>
      <c r="L2552" s="113">
        <f t="shared" si="282"/>
        <v>0</v>
      </c>
      <c r="N2552" s="5" t="str">
        <f t="shared" si="276"/>
        <v/>
      </c>
      <c r="O2552" s="91" t="str">
        <f t="shared" si="277"/>
        <v/>
      </c>
      <c r="P2552" s="91" t="str">
        <f t="shared" si="278"/>
        <v/>
      </c>
      <c r="Q2552" s="91" t="str">
        <f t="shared" si="279"/>
        <v/>
      </c>
      <c r="R2552" s="7" t="str">
        <f t="shared" si="280"/>
        <v/>
      </c>
    </row>
    <row r="2553" spans="3:18" ht="18.75" x14ac:dyDescent="0.25">
      <c r="C2553" s="22"/>
      <c r="I2553" s="125">
        <f t="shared" si="281"/>
        <v>0</v>
      </c>
      <c r="L2553" s="113">
        <f t="shared" si="282"/>
        <v>0</v>
      </c>
      <c r="N2553" s="5" t="str">
        <f t="shared" si="276"/>
        <v/>
      </c>
      <c r="O2553" s="91" t="str">
        <f t="shared" si="277"/>
        <v/>
      </c>
      <c r="P2553" s="91" t="str">
        <f t="shared" si="278"/>
        <v/>
      </c>
      <c r="Q2553" s="91" t="str">
        <f t="shared" si="279"/>
        <v/>
      </c>
      <c r="R2553" s="7" t="str">
        <f t="shared" si="280"/>
        <v/>
      </c>
    </row>
    <row r="2554" spans="3:18" ht="18.75" x14ac:dyDescent="0.25">
      <c r="C2554" s="22"/>
      <c r="I2554" s="125">
        <f t="shared" si="281"/>
        <v>0</v>
      </c>
      <c r="L2554" s="113">
        <f t="shared" si="282"/>
        <v>0</v>
      </c>
      <c r="N2554" s="5" t="str">
        <f t="shared" si="276"/>
        <v/>
      </c>
      <c r="O2554" s="91" t="str">
        <f t="shared" si="277"/>
        <v/>
      </c>
      <c r="P2554" s="91" t="str">
        <f t="shared" si="278"/>
        <v/>
      </c>
      <c r="Q2554" s="91" t="str">
        <f t="shared" si="279"/>
        <v/>
      </c>
      <c r="R2554" s="7" t="str">
        <f t="shared" si="280"/>
        <v/>
      </c>
    </row>
    <row r="2555" spans="3:18" ht="18.75" x14ac:dyDescent="0.25">
      <c r="C2555" s="22"/>
      <c r="I2555" s="125">
        <f t="shared" si="281"/>
        <v>0</v>
      </c>
      <c r="L2555" s="113">
        <f t="shared" si="282"/>
        <v>0</v>
      </c>
      <c r="N2555" s="5" t="str">
        <f t="shared" si="276"/>
        <v/>
      </c>
      <c r="O2555" s="91" t="str">
        <f t="shared" si="277"/>
        <v/>
      </c>
      <c r="P2555" s="91" t="str">
        <f t="shared" si="278"/>
        <v/>
      </c>
      <c r="Q2555" s="91" t="str">
        <f t="shared" si="279"/>
        <v/>
      </c>
      <c r="R2555" s="7" t="str">
        <f t="shared" si="280"/>
        <v/>
      </c>
    </row>
    <row r="2556" spans="3:18" ht="18.75" x14ac:dyDescent="0.25">
      <c r="C2556" s="22"/>
      <c r="I2556" s="125">
        <f t="shared" si="281"/>
        <v>0</v>
      </c>
      <c r="L2556" s="113">
        <f t="shared" si="282"/>
        <v>0</v>
      </c>
      <c r="N2556" s="5" t="str">
        <f t="shared" si="276"/>
        <v/>
      </c>
      <c r="O2556" s="91" t="str">
        <f t="shared" si="277"/>
        <v/>
      </c>
      <c r="P2556" s="91" t="str">
        <f t="shared" si="278"/>
        <v/>
      </c>
      <c r="Q2556" s="91" t="str">
        <f t="shared" si="279"/>
        <v/>
      </c>
      <c r="R2556" s="7" t="str">
        <f t="shared" si="280"/>
        <v/>
      </c>
    </row>
    <row r="2557" spans="3:18" ht="18.75" x14ac:dyDescent="0.25">
      <c r="C2557" s="22"/>
      <c r="I2557" s="125">
        <f t="shared" si="281"/>
        <v>0</v>
      </c>
      <c r="L2557" s="113">
        <f t="shared" si="282"/>
        <v>0</v>
      </c>
      <c r="N2557" s="5" t="str">
        <f t="shared" si="276"/>
        <v/>
      </c>
      <c r="O2557" s="91" t="str">
        <f t="shared" si="277"/>
        <v/>
      </c>
      <c r="P2557" s="91" t="str">
        <f t="shared" si="278"/>
        <v/>
      </c>
      <c r="Q2557" s="91" t="str">
        <f t="shared" si="279"/>
        <v/>
      </c>
      <c r="R2557" s="7" t="str">
        <f t="shared" si="280"/>
        <v/>
      </c>
    </row>
    <row r="2558" spans="3:18" ht="18.75" x14ac:dyDescent="0.25">
      <c r="C2558" s="22"/>
      <c r="I2558" s="125">
        <f t="shared" si="281"/>
        <v>0</v>
      </c>
      <c r="L2558" s="113">
        <f t="shared" si="282"/>
        <v>0</v>
      </c>
      <c r="N2558" s="5" t="str">
        <f t="shared" si="276"/>
        <v/>
      </c>
      <c r="O2558" s="91" t="str">
        <f t="shared" si="277"/>
        <v/>
      </c>
      <c r="P2558" s="91" t="str">
        <f t="shared" si="278"/>
        <v/>
      </c>
      <c r="Q2558" s="91" t="str">
        <f t="shared" si="279"/>
        <v/>
      </c>
      <c r="R2558" s="7" t="str">
        <f t="shared" si="280"/>
        <v/>
      </c>
    </row>
    <row r="2559" spans="3:18" ht="18.75" x14ac:dyDescent="0.25">
      <c r="C2559" s="22"/>
      <c r="I2559" s="125">
        <f t="shared" si="281"/>
        <v>0</v>
      </c>
      <c r="L2559" s="113">
        <f t="shared" si="282"/>
        <v>0</v>
      </c>
      <c r="N2559" s="5" t="str">
        <f t="shared" si="276"/>
        <v/>
      </c>
      <c r="O2559" s="91" t="str">
        <f t="shared" si="277"/>
        <v/>
      </c>
      <c r="P2559" s="91" t="str">
        <f t="shared" si="278"/>
        <v/>
      </c>
      <c r="Q2559" s="91" t="str">
        <f t="shared" si="279"/>
        <v/>
      </c>
      <c r="R2559" s="7" t="str">
        <f t="shared" si="280"/>
        <v/>
      </c>
    </row>
    <row r="2560" spans="3:18" ht="18.75" x14ac:dyDescent="0.25">
      <c r="C2560" s="22"/>
      <c r="I2560" s="125">
        <f t="shared" si="281"/>
        <v>0</v>
      </c>
      <c r="L2560" s="113">
        <f t="shared" si="282"/>
        <v>0</v>
      </c>
      <c r="N2560" s="5" t="str">
        <f t="shared" si="276"/>
        <v/>
      </c>
      <c r="O2560" s="91" t="str">
        <f t="shared" si="277"/>
        <v/>
      </c>
      <c r="P2560" s="91" t="str">
        <f t="shared" si="278"/>
        <v/>
      </c>
      <c r="Q2560" s="91" t="str">
        <f t="shared" si="279"/>
        <v/>
      </c>
      <c r="R2560" s="7" t="str">
        <f t="shared" si="280"/>
        <v/>
      </c>
    </row>
    <row r="2561" spans="3:18" ht="18.75" x14ac:dyDescent="0.25">
      <c r="C2561" s="22"/>
      <c r="I2561" s="125">
        <f t="shared" si="281"/>
        <v>0</v>
      </c>
      <c r="L2561" s="113">
        <f t="shared" si="282"/>
        <v>0</v>
      </c>
      <c r="N2561" s="5" t="str">
        <f t="shared" si="276"/>
        <v/>
      </c>
      <c r="O2561" s="91" t="str">
        <f t="shared" si="277"/>
        <v/>
      </c>
      <c r="P2561" s="91" t="str">
        <f t="shared" si="278"/>
        <v/>
      </c>
      <c r="Q2561" s="91" t="str">
        <f t="shared" si="279"/>
        <v/>
      </c>
      <c r="R2561" s="7" t="str">
        <f t="shared" si="280"/>
        <v/>
      </c>
    </row>
    <row r="2562" spans="3:18" ht="18.75" x14ac:dyDescent="0.25">
      <c r="C2562" s="22"/>
      <c r="I2562" s="125">
        <f t="shared" si="281"/>
        <v>0</v>
      </c>
      <c r="L2562" s="113">
        <f t="shared" si="282"/>
        <v>0</v>
      </c>
      <c r="N2562" s="5" t="str">
        <f t="shared" ref="N2562:N2625" si="283">IFERROR(VLOOKUP(M2562,Ctable,2,0),"")</f>
        <v/>
      </c>
      <c r="O2562" s="91" t="str">
        <f t="shared" ref="O2562:O2625" si="284">IFERROR(VLOOKUP(M2562,Ctable,3,0),"")</f>
        <v/>
      </c>
      <c r="P2562" s="91" t="str">
        <f t="shared" ref="P2562:P2625" si="285">IFERROR(VLOOKUP(M2562,Ctable,6,0),"")</f>
        <v/>
      </c>
      <c r="Q2562" s="91" t="str">
        <f t="shared" ref="Q2562:Q2625" si="286">IFERROR(VLOOKUP(M2562,Ctable,7,0),"")</f>
        <v/>
      </c>
      <c r="R2562" s="7" t="str">
        <f t="shared" ref="R2562:R2625" si="287">IFERROR(VLOOKUP(M2562,Ctable,4,0),"")</f>
        <v/>
      </c>
    </row>
    <row r="2563" spans="3:18" ht="18.75" x14ac:dyDescent="0.25">
      <c r="C2563" s="22"/>
      <c r="I2563" s="125">
        <f t="shared" si="281"/>
        <v>0</v>
      </c>
      <c r="L2563" s="113">
        <f t="shared" si="282"/>
        <v>0</v>
      </c>
      <c r="N2563" s="5" t="str">
        <f t="shared" si="283"/>
        <v/>
      </c>
      <c r="O2563" s="91" t="str">
        <f t="shared" si="284"/>
        <v/>
      </c>
      <c r="P2563" s="91" t="str">
        <f t="shared" si="285"/>
        <v/>
      </c>
      <c r="Q2563" s="91" t="str">
        <f t="shared" si="286"/>
        <v/>
      </c>
      <c r="R2563" s="7" t="str">
        <f t="shared" si="287"/>
        <v/>
      </c>
    </row>
    <row r="2564" spans="3:18" ht="18.75" x14ac:dyDescent="0.25">
      <c r="C2564" s="22"/>
      <c r="I2564" s="125">
        <f t="shared" si="281"/>
        <v>0</v>
      </c>
      <c r="L2564" s="113">
        <f t="shared" si="282"/>
        <v>0</v>
      </c>
      <c r="N2564" s="5" t="str">
        <f t="shared" si="283"/>
        <v/>
      </c>
      <c r="O2564" s="91" t="str">
        <f t="shared" si="284"/>
        <v/>
      </c>
      <c r="P2564" s="91" t="str">
        <f t="shared" si="285"/>
        <v/>
      </c>
      <c r="Q2564" s="91" t="str">
        <f t="shared" si="286"/>
        <v/>
      </c>
      <c r="R2564" s="7" t="str">
        <f t="shared" si="287"/>
        <v/>
      </c>
    </row>
    <row r="2565" spans="3:18" ht="18.75" x14ac:dyDescent="0.25">
      <c r="C2565" s="22"/>
      <c r="I2565" s="125">
        <f t="shared" si="281"/>
        <v>0</v>
      </c>
      <c r="L2565" s="113">
        <f t="shared" si="282"/>
        <v>0</v>
      </c>
      <c r="N2565" s="5" t="str">
        <f t="shared" si="283"/>
        <v/>
      </c>
      <c r="O2565" s="91" t="str">
        <f t="shared" si="284"/>
        <v/>
      </c>
      <c r="P2565" s="91" t="str">
        <f t="shared" si="285"/>
        <v/>
      </c>
      <c r="Q2565" s="91" t="str">
        <f t="shared" si="286"/>
        <v/>
      </c>
      <c r="R2565" s="7" t="str">
        <f t="shared" si="287"/>
        <v/>
      </c>
    </row>
    <row r="2566" spans="3:18" ht="18.75" x14ac:dyDescent="0.25">
      <c r="C2566" s="22"/>
      <c r="I2566" s="125">
        <f t="shared" si="281"/>
        <v>0</v>
      </c>
      <c r="L2566" s="113">
        <f t="shared" si="282"/>
        <v>0</v>
      </c>
      <c r="N2566" s="5" t="str">
        <f t="shared" si="283"/>
        <v/>
      </c>
      <c r="O2566" s="91" t="str">
        <f t="shared" si="284"/>
        <v/>
      </c>
      <c r="P2566" s="91" t="str">
        <f t="shared" si="285"/>
        <v/>
      </c>
      <c r="Q2566" s="91" t="str">
        <f t="shared" si="286"/>
        <v/>
      </c>
      <c r="R2566" s="7" t="str">
        <f t="shared" si="287"/>
        <v/>
      </c>
    </row>
    <row r="2567" spans="3:18" ht="18.75" x14ac:dyDescent="0.25">
      <c r="C2567" s="22"/>
      <c r="I2567" s="125">
        <f t="shared" si="281"/>
        <v>0</v>
      </c>
      <c r="L2567" s="113">
        <f t="shared" si="282"/>
        <v>0</v>
      </c>
      <c r="N2567" s="5" t="str">
        <f t="shared" si="283"/>
        <v/>
      </c>
      <c r="O2567" s="91" t="str">
        <f t="shared" si="284"/>
        <v/>
      </c>
      <c r="P2567" s="91" t="str">
        <f t="shared" si="285"/>
        <v/>
      </c>
      <c r="Q2567" s="91" t="str">
        <f t="shared" si="286"/>
        <v/>
      </c>
      <c r="R2567" s="7" t="str">
        <f t="shared" si="287"/>
        <v/>
      </c>
    </row>
    <row r="2568" spans="3:18" ht="18.75" x14ac:dyDescent="0.25">
      <c r="C2568" s="22"/>
      <c r="I2568" s="125">
        <f t="shared" si="281"/>
        <v>0</v>
      </c>
      <c r="L2568" s="113">
        <f t="shared" si="282"/>
        <v>0</v>
      </c>
      <c r="N2568" s="5" t="str">
        <f t="shared" si="283"/>
        <v/>
      </c>
      <c r="O2568" s="91" t="str">
        <f t="shared" si="284"/>
        <v/>
      </c>
      <c r="P2568" s="91" t="str">
        <f t="shared" si="285"/>
        <v/>
      </c>
      <c r="Q2568" s="91" t="str">
        <f t="shared" si="286"/>
        <v/>
      </c>
      <c r="R2568" s="7" t="str">
        <f t="shared" si="287"/>
        <v/>
      </c>
    </row>
    <row r="2569" spans="3:18" ht="18.75" x14ac:dyDescent="0.25">
      <c r="C2569" s="22"/>
      <c r="I2569" s="125">
        <f t="shared" si="281"/>
        <v>0</v>
      </c>
      <c r="L2569" s="113">
        <f t="shared" si="282"/>
        <v>0</v>
      </c>
      <c r="N2569" s="5" t="str">
        <f t="shared" si="283"/>
        <v/>
      </c>
      <c r="O2569" s="91" t="str">
        <f t="shared" si="284"/>
        <v/>
      </c>
      <c r="P2569" s="91" t="str">
        <f t="shared" si="285"/>
        <v/>
      </c>
      <c r="Q2569" s="91" t="str">
        <f t="shared" si="286"/>
        <v/>
      </c>
      <c r="R2569" s="7" t="str">
        <f t="shared" si="287"/>
        <v/>
      </c>
    </row>
    <row r="2570" spans="3:18" ht="18.75" x14ac:dyDescent="0.25">
      <c r="C2570" s="22"/>
      <c r="I2570" s="125">
        <f t="shared" si="281"/>
        <v>0</v>
      </c>
      <c r="L2570" s="113">
        <f t="shared" si="282"/>
        <v>0</v>
      </c>
      <c r="N2570" s="5" t="str">
        <f t="shared" si="283"/>
        <v/>
      </c>
      <c r="O2570" s="91" t="str">
        <f t="shared" si="284"/>
        <v/>
      </c>
      <c r="P2570" s="91" t="str">
        <f t="shared" si="285"/>
        <v/>
      </c>
      <c r="Q2570" s="91" t="str">
        <f t="shared" si="286"/>
        <v/>
      </c>
      <c r="R2570" s="7" t="str">
        <f t="shared" si="287"/>
        <v/>
      </c>
    </row>
    <row r="2571" spans="3:18" ht="18.75" x14ac:dyDescent="0.25">
      <c r="C2571" s="22"/>
      <c r="I2571" s="125">
        <f t="shared" si="281"/>
        <v>0</v>
      </c>
      <c r="L2571" s="113">
        <f t="shared" si="282"/>
        <v>0</v>
      </c>
      <c r="N2571" s="5" t="str">
        <f t="shared" si="283"/>
        <v/>
      </c>
      <c r="O2571" s="91" t="str">
        <f t="shared" si="284"/>
        <v/>
      </c>
      <c r="P2571" s="91" t="str">
        <f t="shared" si="285"/>
        <v/>
      </c>
      <c r="Q2571" s="91" t="str">
        <f t="shared" si="286"/>
        <v/>
      </c>
      <c r="R2571" s="7" t="str">
        <f t="shared" si="287"/>
        <v/>
      </c>
    </row>
    <row r="2572" spans="3:18" ht="18.75" x14ac:dyDescent="0.25">
      <c r="C2572" s="22"/>
      <c r="I2572" s="125">
        <f t="shared" si="281"/>
        <v>0</v>
      </c>
      <c r="L2572" s="113">
        <f t="shared" si="282"/>
        <v>0</v>
      </c>
      <c r="N2572" s="5" t="str">
        <f t="shared" si="283"/>
        <v/>
      </c>
      <c r="O2572" s="91" t="str">
        <f t="shared" si="284"/>
        <v/>
      </c>
      <c r="P2572" s="91" t="str">
        <f t="shared" si="285"/>
        <v/>
      </c>
      <c r="Q2572" s="91" t="str">
        <f t="shared" si="286"/>
        <v/>
      </c>
      <c r="R2572" s="7" t="str">
        <f t="shared" si="287"/>
        <v/>
      </c>
    </row>
    <row r="2573" spans="3:18" ht="18.75" x14ac:dyDescent="0.25">
      <c r="C2573" s="22"/>
      <c r="I2573" s="125">
        <f t="shared" si="281"/>
        <v>0</v>
      </c>
      <c r="L2573" s="113">
        <f t="shared" si="282"/>
        <v>0</v>
      </c>
      <c r="N2573" s="5" t="str">
        <f t="shared" si="283"/>
        <v/>
      </c>
      <c r="O2573" s="91" t="str">
        <f t="shared" si="284"/>
        <v/>
      </c>
      <c r="P2573" s="91" t="str">
        <f t="shared" si="285"/>
        <v/>
      </c>
      <c r="Q2573" s="91" t="str">
        <f t="shared" si="286"/>
        <v/>
      </c>
      <c r="R2573" s="7" t="str">
        <f t="shared" si="287"/>
        <v/>
      </c>
    </row>
    <row r="2574" spans="3:18" ht="18.75" x14ac:dyDescent="0.25">
      <c r="C2574" s="22"/>
      <c r="I2574" s="125">
        <f t="shared" si="281"/>
        <v>0</v>
      </c>
      <c r="L2574" s="113">
        <f t="shared" si="282"/>
        <v>0</v>
      </c>
      <c r="N2574" s="5" t="str">
        <f t="shared" si="283"/>
        <v/>
      </c>
      <c r="O2574" s="91" t="str">
        <f t="shared" si="284"/>
        <v/>
      </c>
      <c r="P2574" s="91" t="str">
        <f t="shared" si="285"/>
        <v/>
      </c>
      <c r="Q2574" s="91" t="str">
        <f t="shared" si="286"/>
        <v/>
      </c>
      <c r="R2574" s="7" t="str">
        <f t="shared" si="287"/>
        <v/>
      </c>
    </row>
    <row r="2575" spans="3:18" ht="18.75" x14ac:dyDescent="0.25">
      <c r="C2575" s="22"/>
      <c r="I2575" s="125">
        <f t="shared" si="281"/>
        <v>0</v>
      </c>
      <c r="L2575" s="113">
        <f t="shared" si="282"/>
        <v>0</v>
      </c>
      <c r="N2575" s="5" t="str">
        <f t="shared" si="283"/>
        <v/>
      </c>
      <c r="O2575" s="91" t="str">
        <f t="shared" si="284"/>
        <v/>
      </c>
      <c r="P2575" s="91" t="str">
        <f t="shared" si="285"/>
        <v/>
      </c>
      <c r="Q2575" s="91" t="str">
        <f t="shared" si="286"/>
        <v/>
      </c>
      <c r="R2575" s="7" t="str">
        <f t="shared" si="287"/>
        <v/>
      </c>
    </row>
    <row r="2576" spans="3:18" ht="18.75" x14ac:dyDescent="0.25">
      <c r="C2576" s="22"/>
      <c r="I2576" s="125">
        <f t="shared" si="281"/>
        <v>0</v>
      </c>
      <c r="L2576" s="113">
        <f t="shared" si="282"/>
        <v>0</v>
      </c>
      <c r="N2576" s="5" t="str">
        <f t="shared" si="283"/>
        <v/>
      </c>
      <c r="O2576" s="91" t="str">
        <f t="shared" si="284"/>
        <v/>
      </c>
      <c r="P2576" s="91" t="str">
        <f t="shared" si="285"/>
        <v/>
      </c>
      <c r="Q2576" s="91" t="str">
        <f t="shared" si="286"/>
        <v/>
      </c>
      <c r="R2576" s="7" t="str">
        <f t="shared" si="287"/>
        <v/>
      </c>
    </row>
    <row r="2577" spans="3:18" ht="18.75" x14ac:dyDescent="0.25">
      <c r="C2577" s="22"/>
      <c r="I2577" s="125">
        <f t="shared" si="281"/>
        <v>0</v>
      </c>
      <c r="L2577" s="113">
        <f t="shared" si="282"/>
        <v>0</v>
      </c>
      <c r="N2577" s="5" t="str">
        <f t="shared" si="283"/>
        <v/>
      </c>
      <c r="O2577" s="91" t="str">
        <f t="shared" si="284"/>
        <v/>
      </c>
      <c r="P2577" s="91" t="str">
        <f t="shared" si="285"/>
        <v/>
      </c>
      <c r="Q2577" s="91" t="str">
        <f t="shared" si="286"/>
        <v/>
      </c>
      <c r="R2577" s="7" t="str">
        <f t="shared" si="287"/>
        <v/>
      </c>
    </row>
    <row r="2578" spans="3:18" ht="18.75" x14ac:dyDescent="0.25">
      <c r="C2578" s="22"/>
      <c r="I2578" s="125">
        <f t="shared" si="281"/>
        <v>0</v>
      </c>
      <c r="L2578" s="113">
        <f t="shared" si="282"/>
        <v>0</v>
      </c>
      <c r="N2578" s="5" t="str">
        <f t="shared" si="283"/>
        <v/>
      </c>
      <c r="O2578" s="91" t="str">
        <f t="shared" si="284"/>
        <v/>
      </c>
      <c r="P2578" s="91" t="str">
        <f t="shared" si="285"/>
        <v/>
      </c>
      <c r="Q2578" s="91" t="str">
        <f t="shared" si="286"/>
        <v/>
      </c>
      <c r="R2578" s="7" t="str">
        <f t="shared" si="287"/>
        <v/>
      </c>
    </row>
    <row r="2579" spans="3:18" ht="18.75" x14ac:dyDescent="0.25">
      <c r="C2579" s="22"/>
      <c r="I2579" s="125">
        <f t="shared" si="281"/>
        <v>0</v>
      </c>
      <c r="L2579" s="113">
        <f t="shared" si="282"/>
        <v>0</v>
      </c>
      <c r="N2579" s="5" t="str">
        <f t="shared" si="283"/>
        <v/>
      </c>
      <c r="O2579" s="91" t="str">
        <f t="shared" si="284"/>
        <v/>
      </c>
      <c r="P2579" s="91" t="str">
        <f t="shared" si="285"/>
        <v/>
      </c>
      <c r="Q2579" s="91" t="str">
        <f t="shared" si="286"/>
        <v/>
      </c>
      <c r="R2579" s="7" t="str">
        <f t="shared" si="287"/>
        <v/>
      </c>
    </row>
    <row r="2580" spans="3:18" ht="18.75" x14ac:dyDescent="0.25">
      <c r="C2580" s="22"/>
      <c r="I2580" s="125">
        <f t="shared" si="281"/>
        <v>0</v>
      </c>
      <c r="L2580" s="113">
        <f t="shared" si="282"/>
        <v>0</v>
      </c>
      <c r="N2580" s="5" t="str">
        <f t="shared" si="283"/>
        <v/>
      </c>
      <c r="O2580" s="91" t="str">
        <f t="shared" si="284"/>
        <v/>
      </c>
      <c r="P2580" s="91" t="str">
        <f t="shared" si="285"/>
        <v/>
      </c>
      <c r="Q2580" s="91" t="str">
        <f t="shared" si="286"/>
        <v/>
      </c>
      <c r="R2580" s="7" t="str">
        <f t="shared" si="287"/>
        <v/>
      </c>
    </row>
    <row r="2581" spans="3:18" ht="18.75" x14ac:dyDescent="0.25">
      <c r="C2581" s="22"/>
      <c r="I2581" s="125">
        <f t="shared" si="281"/>
        <v>0</v>
      </c>
      <c r="L2581" s="113">
        <f t="shared" si="282"/>
        <v>0</v>
      </c>
      <c r="N2581" s="5" t="str">
        <f t="shared" si="283"/>
        <v/>
      </c>
      <c r="O2581" s="91" t="str">
        <f t="shared" si="284"/>
        <v/>
      </c>
      <c r="P2581" s="91" t="str">
        <f t="shared" si="285"/>
        <v/>
      </c>
      <c r="Q2581" s="91" t="str">
        <f t="shared" si="286"/>
        <v/>
      </c>
      <c r="R2581" s="7" t="str">
        <f t="shared" si="287"/>
        <v/>
      </c>
    </row>
    <row r="2582" spans="3:18" ht="18.75" x14ac:dyDescent="0.25">
      <c r="C2582" s="22"/>
      <c r="I2582" s="125">
        <f t="shared" si="281"/>
        <v>0</v>
      </c>
      <c r="L2582" s="113">
        <f t="shared" si="282"/>
        <v>0</v>
      </c>
      <c r="N2582" s="5" t="str">
        <f t="shared" si="283"/>
        <v/>
      </c>
      <c r="O2582" s="91" t="str">
        <f t="shared" si="284"/>
        <v/>
      </c>
      <c r="P2582" s="91" t="str">
        <f t="shared" si="285"/>
        <v/>
      </c>
      <c r="Q2582" s="91" t="str">
        <f t="shared" si="286"/>
        <v/>
      </c>
      <c r="R2582" s="7" t="str">
        <f t="shared" si="287"/>
        <v/>
      </c>
    </row>
    <row r="2583" spans="3:18" ht="18.75" x14ac:dyDescent="0.25">
      <c r="C2583" s="22"/>
      <c r="I2583" s="125">
        <f t="shared" si="281"/>
        <v>0</v>
      </c>
      <c r="L2583" s="113">
        <f t="shared" si="282"/>
        <v>0</v>
      </c>
      <c r="N2583" s="5" t="str">
        <f t="shared" si="283"/>
        <v/>
      </c>
      <c r="O2583" s="91" t="str">
        <f t="shared" si="284"/>
        <v/>
      </c>
      <c r="P2583" s="91" t="str">
        <f t="shared" si="285"/>
        <v/>
      </c>
      <c r="Q2583" s="91" t="str">
        <f t="shared" si="286"/>
        <v/>
      </c>
      <c r="R2583" s="7" t="str">
        <f t="shared" si="287"/>
        <v/>
      </c>
    </row>
    <row r="2584" spans="3:18" ht="18.75" x14ac:dyDescent="0.25">
      <c r="C2584" s="22"/>
      <c r="I2584" s="125">
        <f t="shared" si="281"/>
        <v>0</v>
      </c>
      <c r="L2584" s="113">
        <f t="shared" si="282"/>
        <v>0</v>
      </c>
      <c r="N2584" s="5" t="str">
        <f t="shared" si="283"/>
        <v/>
      </c>
      <c r="O2584" s="91" t="str">
        <f t="shared" si="284"/>
        <v/>
      </c>
      <c r="P2584" s="91" t="str">
        <f t="shared" si="285"/>
        <v/>
      </c>
      <c r="Q2584" s="91" t="str">
        <f t="shared" si="286"/>
        <v/>
      </c>
      <c r="R2584" s="7" t="str">
        <f t="shared" si="287"/>
        <v/>
      </c>
    </row>
    <row r="2585" spans="3:18" ht="18.75" x14ac:dyDescent="0.25">
      <c r="C2585" s="22"/>
      <c r="I2585" s="125">
        <f t="shared" si="281"/>
        <v>0</v>
      </c>
      <c r="L2585" s="113">
        <f t="shared" si="282"/>
        <v>0</v>
      </c>
      <c r="N2585" s="5" t="str">
        <f t="shared" si="283"/>
        <v/>
      </c>
      <c r="O2585" s="91" t="str">
        <f t="shared" si="284"/>
        <v/>
      </c>
      <c r="P2585" s="91" t="str">
        <f t="shared" si="285"/>
        <v/>
      </c>
      <c r="Q2585" s="91" t="str">
        <f t="shared" si="286"/>
        <v/>
      </c>
      <c r="R2585" s="7" t="str">
        <f t="shared" si="287"/>
        <v/>
      </c>
    </row>
    <row r="2586" spans="3:18" ht="18.75" x14ac:dyDescent="0.25">
      <c r="C2586" s="22"/>
      <c r="I2586" s="125">
        <f t="shared" si="281"/>
        <v>0</v>
      </c>
      <c r="L2586" s="113">
        <f t="shared" si="282"/>
        <v>0</v>
      </c>
      <c r="N2586" s="5" t="str">
        <f t="shared" si="283"/>
        <v/>
      </c>
      <c r="O2586" s="91" t="str">
        <f t="shared" si="284"/>
        <v/>
      </c>
      <c r="P2586" s="91" t="str">
        <f t="shared" si="285"/>
        <v/>
      </c>
      <c r="Q2586" s="91" t="str">
        <f t="shared" si="286"/>
        <v/>
      </c>
      <c r="R2586" s="7" t="str">
        <f t="shared" si="287"/>
        <v/>
      </c>
    </row>
    <row r="2587" spans="3:18" ht="18.75" x14ac:dyDescent="0.25">
      <c r="C2587" s="22"/>
      <c r="I2587" s="125">
        <f t="shared" si="281"/>
        <v>0</v>
      </c>
      <c r="L2587" s="113">
        <f t="shared" si="282"/>
        <v>0</v>
      </c>
      <c r="N2587" s="5" t="str">
        <f t="shared" si="283"/>
        <v/>
      </c>
      <c r="O2587" s="91" t="str">
        <f t="shared" si="284"/>
        <v/>
      </c>
      <c r="P2587" s="91" t="str">
        <f t="shared" si="285"/>
        <v/>
      </c>
      <c r="Q2587" s="91" t="str">
        <f t="shared" si="286"/>
        <v/>
      </c>
      <c r="R2587" s="7" t="str">
        <f t="shared" si="287"/>
        <v/>
      </c>
    </row>
    <row r="2588" spans="3:18" ht="18.75" x14ac:dyDescent="0.25">
      <c r="C2588" s="22"/>
      <c r="I2588" s="125">
        <f t="shared" si="281"/>
        <v>0</v>
      </c>
      <c r="L2588" s="113">
        <f t="shared" si="282"/>
        <v>0</v>
      </c>
      <c r="N2588" s="5" t="str">
        <f t="shared" si="283"/>
        <v/>
      </c>
      <c r="O2588" s="91" t="str">
        <f t="shared" si="284"/>
        <v/>
      </c>
      <c r="P2588" s="91" t="str">
        <f t="shared" si="285"/>
        <v/>
      </c>
      <c r="Q2588" s="91" t="str">
        <f t="shared" si="286"/>
        <v/>
      </c>
      <c r="R2588" s="7" t="str">
        <f t="shared" si="287"/>
        <v/>
      </c>
    </row>
    <row r="2589" spans="3:18" ht="18.75" x14ac:dyDescent="0.25">
      <c r="C2589" s="22"/>
      <c r="I2589" s="125">
        <f t="shared" si="281"/>
        <v>0</v>
      </c>
      <c r="L2589" s="113">
        <f t="shared" si="282"/>
        <v>0</v>
      </c>
      <c r="N2589" s="5" t="str">
        <f t="shared" si="283"/>
        <v/>
      </c>
      <c r="O2589" s="91" t="str">
        <f t="shared" si="284"/>
        <v/>
      </c>
      <c r="P2589" s="91" t="str">
        <f t="shared" si="285"/>
        <v/>
      </c>
      <c r="Q2589" s="91" t="str">
        <f t="shared" si="286"/>
        <v/>
      </c>
      <c r="R2589" s="7" t="str">
        <f t="shared" si="287"/>
        <v/>
      </c>
    </row>
    <row r="2590" spans="3:18" ht="18.75" x14ac:dyDescent="0.25">
      <c r="C2590" s="22"/>
      <c r="I2590" s="125">
        <f t="shared" si="281"/>
        <v>0</v>
      </c>
      <c r="L2590" s="113">
        <f t="shared" si="282"/>
        <v>0</v>
      </c>
      <c r="N2590" s="5" t="str">
        <f t="shared" si="283"/>
        <v/>
      </c>
      <c r="O2590" s="91" t="str">
        <f t="shared" si="284"/>
        <v/>
      </c>
      <c r="P2590" s="91" t="str">
        <f t="shared" si="285"/>
        <v/>
      </c>
      <c r="Q2590" s="91" t="str">
        <f t="shared" si="286"/>
        <v/>
      </c>
      <c r="R2590" s="7" t="str">
        <f t="shared" si="287"/>
        <v/>
      </c>
    </row>
    <row r="2591" spans="3:18" ht="18.75" x14ac:dyDescent="0.25">
      <c r="C2591" s="22"/>
      <c r="I2591" s="125">
        <f t="shared" si="281"/>
        <v>0</v>
      </c>
      <c r="L2591" s="113">
        <f t="shared" si="282"/>
        <v>0</v>
      </c>
      <c r="N2591" s="5" t="str">
        <f t="shared" si="283"/>
        <v/>
      </c>
      <c r="O2591" s="91" t="str">
        <f t="shared" si="284"/>
        <v/>
      </c>
      <c r="P2591" s="91" t="str">
        <f t="shared" si="285"/>
        <v/>
      </c>
      <c r="Q2591" s="91" t="str">
        <f t="shared" si="286"/>
        <v/>
      </c>
      <c r="R2591" s="7" t="str">
        <f t="shared" si="287"/>
        <v/>
      </c>
    </row>
    <row r="2592" spans="3:18" ht="18.75" x14ac:dyDescent="0.25">
      <c r="C2592" s="22"/>
      <c r="I2592" s="125">
        <f t="shared" si="281"/>
        <v>0</v>
      </c>
      <c r="L2592" s="113">
        <f t="shared" si="282"/>
        <v>0</v>
      </c>
      <c r="N2592" s="5" t="str">
        <f t="shared" si="283"/>
        <v/>
      </c>
      <c r="O2592" s="91" t="str">
        <f t="shared" si="284"/>
        <v/>
      </c>
      <c r="P2592" s="91" t="str">
        <f t="shared" si="285"/>
        <v/>
      </c>
      <c r="Q2592" s="91" t="str">
        <f t="shared" si="286"/>
        <v/>
      </c>
      <c r="R2592" s="7" t="str">
        <f t="shared" si="287"/>
        <v/>
      </c>
    </row>
    <row r="2593" spans="3:18" ht="18.75" x14ac:dyDescent="0.25">
      <c r="C2593" s="22"/>
      <c r="I2593" s="125">
        <f t="shared" si="281"/>
        <v>0</v>
      </c>
      <c r="L2593" s="113">
        <f t="shared" si="282"/>
        <v>0</v>
      </c>
      <c r="N2593" s="5" t="str">
        <f t="shared" si="283"/>
        <v/>
      </c>
      <c r="O2593" s="91" t="str">
        <f t="shared" si="284"/>
        <v/>
      </c>
      <c r="P2593" s="91" t="str">
        <f t="shared" si="285"/>
        <v/>
      </c>
      <c r="Q2593" s="91" t="str">
        <f t="shared" si="286"/>
        <v/>
      </c>
      <c r="R2593" s="7" t="str">
        <f t="shared" si="287"/>
        <v/>
      </c>
    </row>
    <row r="2594" spans="3:18" ht="18.75" x14ac:dyDescent="0.25">
      <c r="C2594" s="22"/>
      <c r="I2594" s="125">
        <f t="shared" si="281"/>
        <v>0</v>
      </c>
      <c r="L2594" s="113">
        <f t="shared" si="282"/>
        <v>0</v>
      </c>
      <c r="N2594" s="5" t="str">
        <f t="shared" si="283"/>
        <v/>
      </c>
      <c r="O2594" s="91" t="str">
        <f t="shared" si="284"/>
        <v/>
      </c>
      <c r="P2594" s="91" t="str">
        <f t="shared" si="285"/>
        <v/>
      </c>
      <c r="Q2594" s="91" t="str">
        <f t="shared" si="286"/>
        <v/>
      </c>
      <c r="R2594" s="7" t="str">
        <f t="shared" si="287"/>
        <v/>
      </c>
    </row>
    <row r="2595" spans="3:18" ht="18.75" x14ac:dyDescent="0.25">
      <c r="C2595" s="22"/>
      <c r="I2595" s="125">
        <f t="shared" si="281"/>
        <v>0</v>
      </c>
      <c r="L2595" s="113">
        <f t="shared" si="282"/>
        <v>0</v>
      </c>
      <c r="N2595" s="5" t="str">
        <f t="shared" si="283"/>
        <v/>
      </c>
      <c r="O2595" s="91" t="str">
        <f t="shared" si="284"/>
        <v/>
      </c>
      <c r="P2595" s="91" t="str">
        <f t="shared" si="285"/>
        <v/>
      </c>
      <c r="Q2595" s="91" t="str">
        <f t="shared" si="286"/>
        <v/>
      </c>
      <c r="R2595" s="7" t="str">
        <f t="shared" si="287"/>
        <v/>
      </c>
    </row>
    <row r="2596" spans="3:18" ht="18.75" x14ac:dyDescent="0.25">
      <c r="C2596" s="22"/>
      <c r="I2596" s="125">
        <f t="shared" si="281"/>
        <v>0</v>
      </c>
      <c r="L2596" s="113">
        <f t="shared" si="282"/>
        <v>0</v>
      </c>
      <c r="N2596" s="5" t="str">
        <f t="shared" si="283"/>
        <v/>
      </c>
      <c r="O2596" s="91" t="str">
        <f t="shared" si="284"/>
        <v/>
      </c>
      <c r="P2596" s="91" t="str">
        <f t="shared" si="285"/>
        <v/>
      </c>
      <c r="Q2596" s="91" t="str">
        <f t="shared" si="286"/>
        <v/>
      </c>
      <c r="R2596" s="7" t="str">
        <f t="shared" si="287"/>
        <v/>
      </c>
    </row>
    <row r="2597" spans="3:18" ht="18.75" x14ac:dyDescent="0.25">
      <c r="C2597" s="22"/>
      <c r="I2597" s="125">
        <f t="shared" si="281"/>
        <v>0</v>
      </c>
      <c r="L2597" s="113">
        <f t="shared" si="282"/>
        <v>0</v>
      </c>
      <c r="N2597" s="5" t="str">
        <f t="shared" si="283"/>
        <v/>
      </c>
      <c r="O2597" s="91" t="str">
        <f t="shared" si="284"/>
        <v/>
      </c>
      <c r="P2597" s="91" t="str">
        <f t="shared" si="285"/>
        <v/>
      </c>
      <c r="Q2597" s="91" t="str">
        <f t="shared" si="286"/>
        <v/>
      </c>
      <c r="R2597" s="7" t="str">
        <f t="shared" si="287"/>
        <v/>
      </c>
    </row>
    <row r="2598" spans="3:18" ht="18.75" x14ac:dyDescent="0.25">
      <c r="C2598" s="22"/>
      <c r="I2598" s="125">
        <f t="shared" si="281"/>
        <v>0</v>
      </c>
      <c r="L2598" s="113">
        <f t="shared" si="282"/>
        <v>0</v>
      </c>
      <c r="N2598" s="5" t="str">
        <f t="shared" si="283"/>
        <v/>
      </c>
      <c r="O2598" s="91" t="str">
        <f t="shared" si="284"/>
        <v/>
      </c>
      <c r="P2598" s="91" t="str">
        <f t="shared" si="285"/>
        <v/>
      </c>
      <c r="Q2598" s="91" t="str">
        <f t="shared" si="286"/>
        <v/>
      </c>
      <c r="R2598" s="7" t="str">
        <f t="shared" si="287"/>
        <v/>
      </c>
    </row>
    <row r="2599" spans="3:18" ht="18.75" x14ac:dyDescent="0.25">
      <c r="C2599" s="22"/>
      <c r="I2599" s="125">
        <f t="shared" si="281"/>
        <v>0</v>
      </c>
      <c r="L2599" s="113">
        <f t="shared" si="282"/>
        <v>0</v>
      </c>
      <c r="N2599" s="5" t="str">
        <f t="shared" si="283"/>
        <v/>
      </c>
      <c r="O2599" s="91" t="str">
        <f t="shared" si="284"/>
        <v/>
      </c>
      <c r="P2599" s="91" t="str">
        <f t="shared" si="285"/>
        <v/>
      </c>
      <c r="Q2599" s="91" t="str">
        <f t="shared" si="286"/>
        <v/>
      </c>
      <c r="R2599" s="7" t="str">
        <f t="shared" si="287"/>
        <v/>
      </c>
    </row>
    <row r="2600" spans="3:18" ht="18.75" x14ac:dyDescent="0.25">
      <c r="C2600" s="22"/>
      <c r="I2600" s="125">
        <f t="shared" ref="I2600:I2663" si="288">IFERROR((G2600*F2600)-H2600,"")</f>
        <v>0</v>
      </c>
      <c r="L2600" s="113">
        <f t="shared" si="282"/>
        <v>0</v>
      </c>
      <c r="N2600" s="5" t="str">
        <f t="shared" si="283"/>
        <v/>
      </c>
      <c r="O2600" s="91" t="str">
        <f t="shared" si="284"/>
        <v/>
      </c>
      <c r="P2600" s="91" t="str">
        <f t="shared" si="285"/>
        <v/>
      </c>
      <c r="Q2600" s="91" t="str">
        <f t="shared" si="286"/>
        <v/>
      </c>
      <c r="R2600" s="7" t="str">
        <f t="shared" si="287"/>
        <v/>
      </c>
    </row>
    <row r="2601" spans="3:18" ht="18.75" x14ac:dyDescent="0.25">
      <c r="C2601" s="22"/>
      <c r="I2601" s="125">
        <f t="shared" si="288"/>
        <v>0</v>
      </c>
      <c r="L2601" s="113">
        <f t="shared" ref="L2601:L2664" si="289">J2601-K2601-H2601</f>
        <v>0</v>
      </c>
      <c r="N2601" s="5" t="str">
        <f t="shared" si="283"/>
        <v/>
      </c>
      <c r="O2601" s="91" t="str">
        <f t="shared" si="284"/>
        <v/>
      </c>
      <c r="P2601" s="91" t="str">
        <f t="shared" si="285"/>
        <v/>
      </c>
      <c r="Q2601" s="91" t="str">
        <f t="shared" si="286"/>
        <v/>
      </c>
      <c r="R2601" s="7" t="str">
        <f t="shared" si="287"/>
        <v/>
      </c>
    </row>
    <row r="2602" spans="3:18" ht="18.75" x14ac:dyDescent="0.25">
      <c r="C2602" s="22"/>
      <c r="I2602" s="125">
        <f t="shared" si="288"/>
        <v>0</v>
      </c>
      <c r="L2602" s="113">
        <f t="shared" si="289"/>
        <v>0</v>
      </c>
      <c r="N2602" s="5" t="str">
        <f t="shared" si="283"/>
        <v/>
      </c>
      <c r="O2602" s="91" t="str">
        <f t="shared" si="284"/>
        <v/>
      </c>
      <c r="P2602" s="91" t="str">
        <f t="shared" si="285"/>
        <v/>
      </c>
      <c r="Q2602" s="91" t="str">
        <f t="shared" si="286"/>
        <v/>
      </c>
      <c r="R2602" s="7" t="str">
        <f t="shared" si="287"/>
        <v/>
      </c>
    </row>
    <row r="2603" spans="3:18" ht="18.75" x14ac:dyDescent="0.25">
      <c r="C2603" s="22"/>
      <c r="I2603" s="125">
        <f t="shared" si="288"/>
        <v>0</v>
      </c>
      <c r="L2603" s="113">
        <f t="shared" si="289"/>
        <v>0</v>
      </c>
      <c r="N2603" s="5" t="str">
        <f t="shared" si="283"/>
        <v/>
      </c>
      <c r="O2603" s="91" t="str">
        <f t="shared" si="284"/>
        <v/>
      </c>
      <c r="P2603" s="91" t="str">
        <f t="shared" si="285"/>
        <v/>
      </c>
      <c r="Q2603" s="91" t="str">
        <f t="shared" si="286"/>
        <v/>
      </c>
      <c r="R2603" s="7" t="str">
        <f t="shared" si="287"/>
        <v/>
      </c>
    </row>
    <row r="2604" spans="3:18" ht="18.75" x14ac:dyDescent="0.25">
      <c r="C2604" s="22"/>
      <c r="I2604" s="125">
        <f t="shared" si="288"/>
        <v>0</v>
      </c>
      <c r="L2604" s="113">
        <f t="shared" si="289"/>
        <v>0</v>
      </c>
      <c r="N2604" s="5" t="str">
        <f t="shared" si="283"/>
        <v/>
      </c>
      <c r="O2604" s="91" t="str">
        <f t="shared" si="284"/>
        <v/>
      </c>
      <c r="P2604" s="91" t="str">
        <f t="shared" si="285"/>
        <v/>
      </c>
      <c r="Q2604" s="91" t="str">
        <f t="shared" si="286"/>
        <v/>
      </c>
      <c r="R2604" s="7" t="str">
        <f t="shared" si="287"/>
        <v/>
      </c>
    </row>
    <row r="2605" spans="3:18" ht="18.75" x14ac:dyDescent="0.25">
      <c r="C2605" s="22"/>
      <c r="I2605" s="125">
        <f t="shared" si="288"/>
        <v>0</v>
      </c>
      <c r="L2605" s="113">
        <f t="shared" si="289"/>
        <v>0</v>
      </c>
      <c r="N2605" s="5" t="str">
        <f t="shared" si="283"/>
        <v/>
      </c>
      <c r="O2605" s="91" t="str">
        <f t="shared" si="284"/>
        <v/>
      </c>
      <c r="P2605" s="91" t="str">
        <f t="shared" si="285"/>
        <v/>
      </c>
      <c r="Q2605" s="91" t="str">
        <f t="shared" si="286"/>
        <v/>
      </c>
      <c r="R2605" s="7" t="str">
        <f t="shared" si="287"/>
        <v/>
      </c>
    </row>
    <row r="2606" spans="3:18" ht="18.75" x14ac:dyDescent="0.25">
      <c r="C2606" s="22"/>
      <c r="I2606" s="125">
        <f t="shared" si="288"/>
        <v>0</v>
      </c>
      <c r="L2606" s="113">
        <f t="shared" si="289"/>
        <v>0</v>
      </c>
      <c r="N2606" s="5" t="str">
        <f t="shared" si="283"/>
        <v/>
      </c>
      <c r="O2606" s="91" t="str">
        <f t="shared" si="284"/>
        <v/>
      </c>
      <c r="P2606" s="91" t="str">
        <f t="shared" si="285"/>
        <v/>
      </c>
      <c r="Q2606" s="91" t="str">
        <f t="shared" si="286"/>
        <v/>
      </c>
      <c r="R2606" s="7" t="str">
        <f t="shared" si="287"/>
        <v/>
      </c>
    </row>
    <row r="2607" spans="3:18" ht="18.75" x14ac:dyDescent="0.25">
      <c r="C2607" s="22"/>
      <c r="I2607" s="125">
        <f t="shared" si="288"/>
        <v>0</v>
      </c>
      <c r="L2607" s="113">
        <f t="shared" si="289"/>
        <v>0</v>
      </c>
      <c r="N2607" s="5" t="str">
        <f t="shared" si="283"/>
        <v/>
      </c>
      <c r="O2607" s="91" t="str">
        <f t="shared" si="284"/>
        <v/>
      </c>
      <c r="P2607" s="91" t="str">
        <f t="shared" si="285"/>
        <v/>
      </c>
      <c r="Q2607" s="91" t="str">
        <f t="shared" si="286"/>
        <v/>
      </c>
      <c r="R2607" s="7" t="str">
        <f t="shared" si="287"/>
        <v/>
      </c>
    </row>
    <row r="2608" spans="3:18" ht="18.75" x14ac:dyDescent="0.25">
      <c r="C2608" s="22"/>
      <c r="I2608" s="125">
        <f t="shared" si="288"/>
        <v>0</v>
      </c>
      <c r="L2608" s="113">
        <f t="shared" si="289"/>
        <v>0</v>
      </c>
      <c r="N2608" s="5" t="str">
        <f t="shared" si="283"/>
        <v/>
      </c>
      <c r="O2608" s="91" t="str">
        <f t="shared" si="284"/>
        <v/>
      </c>
      <c r="P2608" s="91" t="str">
        <f t="shared" si="285"/>
        <v/>
      </c>
      <c r="Q2608" s="91" t="str">
        <f t="shared" si="286"/>
        <v/>
      </c>
      <c r="R2608" s="7" t="str">
        <f t="shared" si="287"/>
        <v/>
      </c>
    </row>
    <row r="2609" spans="3:18" ht="18.75" x14ac:dyDescent="0.25">
      <c r="C2609" s="22"/>
      <c r="I2609" s="125">
        <f t="shared" si="288"/>
        <v>0</v>
      </c>
      <c r="L2609" s="113">
        <f t="shared" si="289"/>
        <v>0</v>
      </c>
      <c r="N2609" s="5" t="str">
        <f t="shared" si="283"/>
        <v/>
      </c>
      <c r="O2609" s="91" t="str">
        <f t="shared" si="284"/>
        <v/>
      </c>
      <c r="P2609" s="91" t="str">
        <f t="shared" si="285"/>
        <v/>
      </c>
      <c r="Q2609" s="91" t="str">
        <f t="shared" si="286"/>
        <v/>
      </c>
      <c r="R2609" s="7" t="str">
        <f t="shared" si="287"/>
        <v/>
      </c>
    </row>
    <row r="2610" spans="3:18" ht="18.75" x14ac:dyDescent="0.25">
      <c r="C2610" s="22"/>
      <c r="I2610" s="125">
        <f t="shared" si="288"/>
        <v>0</v>
      </c>
      <c r="L2610" s="113">
        <f t="shared" si="289"/>
        <v>0</v>
      </c>
      <c r="N2610" s="5" t="str">
        <f t="shared" si="283"/>
        <v/>
      </c>
      <c r="O2610" s="91" t="str">
        <f t="shared" si="284"/>
        <v/>
      </c>
      <c r="P2610" s="91" t="str">
        <f t="shared" si="285"/>
        <v/>
      </c>
      <c r="Q2610" s="91" t="str">
        <f t="shared" si="286"/>
        <v/>
      </c>
      <c r="R2610" s="7" t="str">
        <f t="shared" si="287"/>
        <v/>
      </c>
    </row>
    <row r="2611" spans="3:18" ht="18.75" x14ac:dyDescent="0.25">
      <c r="C2611" s="22"/>
      <c r="I2611" s="125">
        <f t="shared" si="288"/>
        <v>0</v>
      </c>
      <c r="L2611" s="113">
        <f t="shared" si="289"/>
        <v>0</v>
      </c>
      <c r="N2611" s="5" t="str">
        <f t="shared" si="283"/>
        <v/>
      </c>
      <c r="O2611" s="91" t="str">
        <f t="shared" si="284"/>
        <v/>
      </c>
      <c r="P2611" s="91" t="str">
        <f t="shared" si="285"/>
        <v/>
      </c>
      <c r="Q2611" s="91" t="str">
        <f t="shared" si="286"/>
        <v/>
      </c>
      <c r="R2611" s="7" t="str">
        <f t="shared" si="287"/>
        <v/>
      </c>
    </row>
    <row r="2612" spans="3:18" ht="18.75" x14ac:dyDescent="0.25">
      <c r="C2612" s="22"/>
      <c r="I2612" s="125">
        <f t="shared" si="288"/>
        <v>0</v>
      </c>
      <c r="L2612" s="113">
        <f t="shared" si="289"/>
        <v>0</v>
      </c>
      <c r="N2612" s="5" t="str">
        <f t="shared" si="283"/>
        <v/>
      </c>
      <c r="O2612" s="91" t="str">
        <f t="shared" si="284"/>
        <v/>
      </c>
      <c r="P2612" s="91" t="str">
        <f t="shared" si="285"/>
        <v/>
      </c>
      <c r="Q2612" s="91" t="str">
        <f t="shared" si="286"/>
        <v/>
      </c>
      <c r="R2612" s="7" t="str">
        <f t="shared" si="287"/>
        <v/>
      </c>
    </row>
    <row r="2613" spans="3:18" ht="18.75" x14ac:dyDescent="0.25">
      <c r="C2613" s="22"/>
      <c r="I2613" s="125">
        <f t="shared" si="288"/>
        <v>0</v>
      </c>
      <c r="L2613" s="113">
        <f t="shared" si="289"/>
        <v>0</v>
      </c>
      <c r="N2613" s="5" t="str">
        <f t="shared" si="283"/>
        <v/>
      </c>
      <c r="O2613" s="91" t="str">
        <f t="shared" si="284"/>
        <v/>
      </c>
      <c r="P2613" s="91" t="str">
        <f t="shared" si="285"/>
        <v/>
      </c>
      <c r="Q2613" s="91" t="str">
        <f t="shared" si="286"/>
        <v/>
      </c>
      <c r="R2613" s="7" t="str">
        <f t="shared" si="287"/>
        <v/>
      </c>
    </row>
    <row r="2614" spans="3:18" ht="18.75" x14ac:dyDescent="0.25">
      <c r="C2614" s="22"/>
      <c r="I2614" s="125">
        <f t="shared" si="288"/>
        <v>0</v>
      </c>
      <c r="L2614" s="113">
        <f t="shared" si="289"/>
        <v>0</v>
      </c>
      <c r="N2614" s="5" t="str">
        <f t="shared" si="283"/>
        <v/>
      </c>
      <c r="O2614" s="91" t="str">
        <f t="shared" si="284"/>
        <v/>
      </c>
      <c r="P2614" s="91" t="str">
        <f t="shared" si="285"/>
        <v/>
      </c>
      <c r="Q2614" s="91" t="str">
        <f t="shared" si="286"/>
        <v/>
      </c>
      <c r="R2614" s="7" t="str">
        <f t="shared" si="287"/>
        <v/>
      </c>
    </row>
    <row r="2615" spans="3:18" ht="18.75" x14ac:dyDescent="0.25">
      <c r="C2615" s="22"/>
      <c r="I2615" s="125">
        <f t="shared" si="288"/>
        <v>0</v>
      </c>
      <c r="L2615" s="113">
        <f t="shared" si="289"/>
        <v>0</v>
      </c>
      <c r="N2615" s="5" t="str">
        <f t="shared" si="283"/>
        <v/>
      </c>
      <c r="O2615" s="91" t="str">
        <f t="shared" si="284"/>
        <v/>
      </c>
      <c r="P2615" s="91" t="str">
        <f t="shared" si="285"/>
        <v/>
      </c>
      <c r="Q2615" s="91" t="str">
        <f t="shared" si="286"/>
        <v/>
      </c>
      <c r="R2615" s="7" t="str">
        <f t="shared" si="287"/>
        <v/>
      </c>
    </row>
    <row r="2616" spans="3:18" ht="18.75" x14ac:dyDescent="0.25">
      <c r="C2616" s="22"/>
      <c r="I2616" s="125">
        <f t="shared" si="288"/>
        <v>0</v>
      </c>
      <c r="L2616" s="113">
        <f t="shared" si="289"/>
        <v>0</v>
      </c>
      <c r="N2616" s="5" t="str">
        <f t="shared" si="283"/>
        <v/>
      </c>
      <c r="O2616" s="91" t="str">
        <f t="shared" si="284"/>
        <v/>
      </c>
      <c r="P2616" s="91" t="str">
        <f t="shared" si="285"/>
        <v/>
      </c>
      <c r="Q2616" s="91" t="str">
        <f t="shared" si="286"/>
        <v/>
      </c>
      <c r="R2616" s="7" t="str">
        <f t="shared" si="287"/>
        <v/>
      </c>
    </row>
    <row r="2617" spans="3:18" ht="18.75" x14ac:dyDescent="0.25">
      <c r="C2617" s="22"/>
      <c r="I2617" s="125">
        <f t="shared" si="288"/>
        <v>0</v>
      </c>
      <c r="L2617" s="113">
        <f t="shared" si="289"/>
        <v>0</v>
      </c>
      <c r="N2617" s="5" t="str">
        <f t="shared" si="283"/>
        <v/>
      </c>
      <c r="O2617" s="91" t="str">
        <f t="shared" si="284"/>
        <v/>
      </c>
      <c r="P2617" s="91" t="str">
        <f t="shared" si="285"/>
        <v/>
      </c>
      <c r="Q2617" s="91" t="str">
        <f t="shared" si="286"/>
        <v/>
      </c>
      <c r="R2617" s="7" t="str">
        <f t="shared" si="287"/>
        <v/>
      </c>
    </row>
    <row r="2618" spans="3:18" ht="18.75" x14ac:dyDescent="0.25">
      <c r="C2618" s="22"/>
      <c r="I2618" s="125">
        <f t="shared" si="288"/>
        <v>0</v>
      </c>
      <c r="L2618" s="113">
        <f t="shared" si="289"/>
        <v>0</v>
      </c>
      <c r="N2618" s="5" t="str">
        <f t="shared" si="283"/>
        <v/>
      </c>
      <c r="O2618" s="91" t="str">
        <f t="shared" si="284"/>
        <v/>
      </c>
      <c r="P2618" s="91" t="str">
        <f t="shared" si="285"/>
        <v/>
      </c>
      <c r="Q2618" s="91" t="str">
        <f t="shared" si="286"/>
        <v/>
      </c>
      <c r="R2618" s="7" t="str">
        <f t="shared" si="287"/>
        <v/>
      </c>
    </row>
    <row r="2619" spans="3:18" ht="18.75" x14ac:dyDescent="0.25">
      <c r="C2619" s="22"/>
      <c r="I2619" s="125">
        <f t="shared" si="288"/>
        <v>0</v>
      </c>
      <c r="L2619" s="113">
        <f t="shared" si="289"/>
        <v>0</v>
      </c>
      <c r="N2619" s="5" t="str">
        <f t="shared" si="283"/>
        <v/>
      </c>
      <c r="O2619" s="91" t="str">
        <f t="shared" si="284"/>
        <v/>
      </c>
      <c r="P2619" s="91" t="str">
        <f t="shared" si="285"/>
        <v/>
      </c>
      <c r="Q2619" s="91" t="str">
        <f t="shared" si="286"/>
        <v/>
      </c>
      <c r="R2619" s="7" t="str">
        <f t="shared" si="287"/>
        <v/>
      </c>
    </row>
    <row r="2620" spans="3:18" ht="18.75" x14ac:dyDescent="0.25">
      <c r="C2620" s="22"/>
      <c r="I2620" s="125">
        <f t="shared" si="288"/>
        <v>0</v>
      </c>
      <c r="L2620" s="113">
        <f t="shared" si="289"/>
        <v>0</v>
      </c>
      <c r="N2620" s="5" t="str">
        <f t="shared" si="283"/>
        <v/>
      </c>
      <c r="O2620" s="91" t="str">
        <f t="shared" si="284"/>
        <v/>
      </c>
      <c r="P2620" s="91" t="str">
        <f t="shared" si="285"/>
        <v/>
      </c>
      <c r="Q2620" s="91" t="str">
        <f t="shared" si="286"/>
        <v/>
      </c>
      <c r="R2620" s="7" t="str">
        <f t="shared" si="287"/>
        <v/>
      </c>
    </row>
    <row r="2621" spans="3:18" ht="18.75" x14ac:dyDescent="0.25">
      <c r="C2621" s="22"/>
      <c r="I2621" s="125">
        <f t="shared" si="288"/>
        <v>0</v>
      </c>
      <c r="L2621" s="113">
        <f t="shared" si="289"/>
        <v>0</v>
      </c>
      <c r="N2621" s="5" t="str">
        <f t="shared" si="283"/>
        <v/>
      </c>
      <c r="O2621" s="91" t="str">
        <f t="shared" si="284"/>
        <v/>
      </c>
      <c r="P2621" s="91" t="str">
        <f t="shared" si="285"/>
        <v/>
      </c>
      <c r="Q2621" s="91" t="str">
        <f t="shared" si="286"/>
        <v/>
      </c>
      <c r="R2621" s="7" t="str">
        <f t="shared" si="287"/>
        <v/>
      </c>
    </row>
    <row r="2622" spans="3:18" ht="18.75" x14ac:dyDescent="0.25">
      <c r="C2622" s="22"/>
      <c r="I2622" s="125">
        <f t="shared" si="288"/>
        <v>0</v>
      </c>
      <c r="L2622" s="113">
        <f t="shared" si="289"/>
        <v>0</v>
      </c>
      <c r="N2622" s="5" t="str">
        <f t="shared" si="283"/>
        <v/>
      </c>
      <c r="O2622" s="91" t="str">
        <f t="shared" si="284"/>
        <v/>
      </c>
      <c r="P2622" s="91" t="str">
        <f t="shared" si="285"/>
        <v/>
      </c>
      <c r="Q2622" s="91" t="str">
        <f t="shared" si="286"/>
        <v/>
      </c>
      <c r="R2622" s="7" t="str">
        <f t="shared" si="287"/>
        <v/>
      </c>
    </row>
    <row r="2623" spans="3:18" ht="18.75" x14ac:dyDescent="0.25">
      <c r="C2623" s="22"/>
      <c r="I2623" s="125">
        <f t="shared" si="288"/>
        <v>0</v>
      </c>
      <c r="L2623" s="113">
        <f t="shared" si="289"/>
        <v>0</v>
      </c>
      <c r="N2623" s="5" t="str">
        <f t="shared" si="283"/>
        <v/>
      </c>
      <c r="O2623" s="91" t="str">
        <f t="shared" si="284"/>
        <v/>
      </c>
      <c r="P2623" s="91" t="str">
        <f t="shared" si="285"/>
        <v/>
      </c>
      <c r="Q2623" s="91" t="str">
        <f t="shared" si="286"/>
        <v/>
      </c>
      <c r="R2623" s="7" t="str">
        <f t="shared" si="287"/>
        <v/>
      </c>
    </row>
    <row r="2624" spans="3:18" ht="18.75" x14ac:dyDescent="0.25">
      <c r="C2624" s="22"/>
      <c r="I2624" s="125">
        <f t="shared" si="288"/>
        <v>0</v>
      </c>
      <c r="L2624" s="113">
        <f t="shared" si="289"/>
        <v>0</v>
      </c>
      <c r="N2624" s="5" t="str">
        <f t="shared" si="283"/>
        <v/>
      </c>
      <c r="O2624" s="91" t="str">
        <f t="shared" si="284"/>
        <v/>
      </c>
      <c r="P2624" s="91" t="str">
        <f t="shared" si="285"/>
        <v/>
      </c>
      <c r="Q2624" s="91" t="str">
        <f t="shared" si="286"/>
        <v/>
      </c>
      <c r="R2624" s="7" t="str">
        <f t="shared" si="287"/>
        <v/>
      </c>
    </row>
    <row r="2625" spans="3:18" ht="18.75" x14ac:dyDescent="0.25">
      <c r="C2625" s="22"/>
      <c r="I2625" s="125">
        <f t="shared" si="288"/>
        <v>0</v>
      </c>
      <c r="L2625" s="113">
        <f t="shared" si="289"/>
        <v>0</v>
      </c>
      <c r="N2625" s="5" t="str">
        <f t="shared" si="283"/>
        <v/>
      </c>
      <c r="O2625" s="91" t="str">
        <f t="shared" si="284"/>
        <v/>
      </c>
      <c r="P2625" s="91" t="str">
        <f t="shared" si="285"/>
        <v/>
      </c>
      <c r="Q2625" s="91" t="str">
        <f t="shared" si="286"/>
        <v/>
      </c>
      <c r="R2625" s="7" t="str">
        <f t="shared" si="287"/>
        <v/>
      </c>
    </row>
    <row r="2626" spans="3:18" ht="18.75" x14ac:dyDescent="0.25">
      <c r="C2626" s="22"/>
      <c r="I2626" s="125">
        <f t="shared" si="288"/>
        <v>0</v>
      </c>
      <c r="L2626" s="113">
        <f t="shared" si="289"/>
        <v>0</v>
      </c>
      <c r="N2626" s="5" t="str">
        <f t="shared" ref="N2626:N2689" si="290">IFERROR(VLOOKUP(M2626,Ctable,2,0),"")</f>
        <v/>
      </c>
      <c r="O2626" s="91" t="str">
        <f t="shared" ref="O2626:O2689" si="291">IFERROR(VLOOKUP(M2626,Ctable,3,0),"")</f>
        <v/>
      </c>
      <c r="P2626" s="91" t="str">
        <f t="shared" ref="P2626:P2689" si="292">IFERROR(VLOOKUP(M2626,Ctable,6,0),"")</f>
        <v/>
      </c>
      <c r="Q2626" s="91" t="str">
        <f t="shared" ref="Q2626:Q2689" si="293">IFERROR(VLOOKUP(M2626,Ctable,7,0),"")</f>
        <v/>
      </c>
      <c r="R2626" s="7" t="str">
        <f t="shared" ref="R2626:R2689" si="294">IFERROR(VLOOKUP(M2626,Ctable,4,0),"")</f>
        <v/>
      </c>
    </row>
    <row r="2627" spans="3:18" ht="18.75" x14ac:dyDescent="0.25">
      <c r="C2627" s="22"/>
      <c r="I2627" s="125">
        <f t="shared" si="288"/>
        <v>0</v>
      </c>
      <c r="L2627" s="113">
        <f t="shared" si="289"/>
        <v>0</v>
      </c>
      <c r="N2627" s="5" t="str">
        <f t="shared" si="290"/>
        <v/>
      </c>
      <c r="O2627" s="91" t="str">
        <f t="shared" si="291"/>
        <v/>
      </c>
      <c r="P2627" s="91" t="str">
        <f t="shared" si="292"/>
        <v/>
      </c>
      <c r="Q2627" s="91" t="str">
        <f t="shared" si="293"/>
        <v/>
      </c>
      <c r="R2627" s="7" t="str">
        <f t="shared" si="294"/>
        <v/>
      </c>
    </row>
    <row r="2628" spans="3:18" ht="18.75" x14ac:dyDescent="0.25">
      <c r="C2628" s="22"/>
      <c r="I2628" s="125">
        <f t="shared" si="288"/>
        <v>0</v>
      </c>
      <c r="L2628" s="113">
        <f t="shared" si="289"/>
        <v>0</v>
      </c>
      <c r="N2628" s="5" t="str">
        <f t="shared" si="290"/>
        <v/>
      </c>
      <c r="O2628" s="91" t="str">
        <f t="shared" si="291"/>
        <v/>
      </c>
      <c r="P2628" s="91" t="str">
        <f t="shared" si="292"/>
        <v/>
      </c>
      <c r="Q2628" s="91" t="str">
        <f t="shared" si="293"/>
        <v/>
      </c>
      <c r="R2628" s="7" t="str">
        <f t="shared" si="294"/>
        <v/>
      </c>
    </row>
    <row r="2629" spans="3:18" ht="18.75" x14ac:dyDescent="0.25">
      <c r="C2629" s="22"/>
      <c r="I2629" s="125">
        <f t="shared" si="288"/>
        <v>0</v>
      </c>
      <c r="L2629" s="113">
        <f t="shared" si="289"/>
        <v>0</v>
      </c>
      <c r="N2629" s="5" t="str">
        <f t="shared" si="290"/>
        <v/>
      </c>
      <c r="O2629" s="91" t="str">
        <f t="shared" si="291"/>
        <v/>
      </c>
      <c r="P2629" s="91" t="str">
        <f t="shared" si="292"/>
        <v/>
      </c>
      <c r="Q2629" s="91" t="str">
        <f t="shared" si="293"/>
        <v/>
      </c>
      <c r="R2629" s="7" t="str">
        <f t="shared" si="294"/>
        <v/>
      </c>
    </row>
    <row r="2630" spans="3:18" ht="18.75" x14ac:dyDescent="0.25">
      <c r="C2630" s="22"/>
      <c r="I2630" s="125">
        <f t="shared" si="288"/>
        <v>0</v>
      </c>
      <c r="L2630" s="113">
        <f t="shared" si="289"/>
        <v>0</v>
      </c>
      <c r="N2630" s="5" t="str">
        <f t="shared" si="290"/>
        <v/>
      </c>
      <c r="O2630" s="91" t="str">
        <f t="shared" si="291"/>
        <v/>
      </c>
      <c r="P2630" s="91" t="str">
        <f t="shared" si="292"/>
        <v/>
      </c>
      <c r="Q2630" s="91" t="str">
        <f t="shared" si="293"/>
        <v/>
      </c>
      <c r="R2630" s="7" t="str">
        <f t="shared" si="294"/>
        <v/>
      </c>
    </row>
    <row r="2631" spans="3:18" ht="18.75" x14ac:dyDescent="0.25">
      <c r="C2631" s="22"/>
      <c r="I2631" s="125">
        <f t="shared" si="288"/>
        <v>0</v>
      </c>
      <c r="L2631" s="113">
        <f t="shared" si="289"/>
        <v>0</v>
      </c>
      <c r="N2631" s="5" t="str">
        <f t="shared" si="290"/>
        <v/>
      </c>
      <c r="O2631" s="91" t="str">
        <f t="shared" si="291"/>
        <v/>
      </c>
      <c r="P2631" s="91" t="str">
        <f t="shared" si="292"/>
        <v/>
      </c>
      <c r="Q2631" s="91" t="str">
        <f t="shared" si="293"/>
        <v/>
      </c>
      <c r="R2631" s="7" t="str">
        <f t="shared" si="294"/>
        <v/>
      </c>
    </row>
    <row r="2632" spans="3:18" ht="18.75" x14ac:dyDescent="0.25">
      <c r="C2632" s="22"/>
      <c r="I2632" s="125">
        <f t="shared" si="288"/>
        <v>0</v>
      </c>
      <c r="L2632" s="113">
        <f t="shared" si="289"/>
        <v>0</v>
      </c>
      <c r="N2632" s="5" t="str">
        <f t="shared" si="290"/>
        <v/>
      </c>
      <c r="O2632" s="91" t="str">
        <f t="shared" si="291"/>
        <v/>
      </c>
      <c r="P2632" s="91" t="str">
        <f t="shared" si="292"/>
        <v/>
      </c>
      <c r="Q2632" s="91" t="str">
        <f t="shared" si="293"/>
        <v/>
      </c>
      <c r="R2632" s="7" t="str">
        <f t="shared" si="294"/>
        <v/>
      </c>
    </row>
    <row r="2633" spans="3:18" ht="18.75" x14ac:dyDescent="0.25">
      <c r="C2633" s="22"/>
      <c r="I2633" s="125">
        <f t="shared" si="288"/>
        <v>0</v>
      </c>
      <c r="L2633" s="113">
        <f t="shared" si="289"/>
        <v>0</v>
      </c>
      <c r="N2633" s="5" t="str">
        <f t="shared" si="290"/>
        <v/>
      </c>
      <c r="O2633" s="91" t="str">
        <f t="shared" si="291"/>
        <v/>
      </c>
      <c r="P2633" s="91" t="str">
        <f t="shared" si="292"/>
        <v/>
      </c>
      <c r="Q2633" s="91" t="str">
        <f t="shared" si="293"/>
        <v/>
      </c>
      <c r="R2633" s="7" t="str">
        <f t="shared" si="294"/>
        <v/>
      </c>
    </row>
    <row r="2634" spans="3:18" ht="18.75" x14ac:dyDescent="0.25">
      <c r="C2634" s="22"/>
      <c r="I2634" s="125">
        <f t="shared" si="288"/>
        <v>0</v>
      </c>
      <c r="L2634" s="113">
        <f t="shared" si="289"/>
        <v>0</v>
      </c>
      <c r="N2634" s="5" t="str">
        <f t="shared" si="290"/>
        <v/>
      </c>
      <c r="O2634" s="91" t="str">
        <f t="shared" si="291"/>
        <v/>
      </c>
      <c r="P2634" s="91" t="str">
        <f t="shared" si="292"/>
        <v/>
      </c>
      <c r="Q2634" s="91" t="str">
        <f t="shared" si="293"/>
        <v/>
      </c>
      <c r="R2634" s="7" t="str">
        <f t="shared" si="294"/>
        <v/>
      </c>
    </row>
    <row r="2635" spans="3:18" ht="18.75" x14ac:dyDescent="0.25">
      <c r="C2635" s="22"/>
      <c r="I2635" s="125">
        <f t="shared" si="288"/>
        <v>0</v>
      </c>
      <c r="L2635" s="113">
        <f t="shared" si="289"/>
        <v>0</v>
      </c>
      <c r="N2635" s="5" t="str">
        <f t="shared" si="290"/>
        <v/>
      </c>
      <c r="O2635" s="91" t="str">
        <f t="shared" si="291"/>
        <v/>
      </c>
      <c r="P2635" s="91" t="str">
        <f t="shared" si="292"/>
        <v/>
      </c>
      <c r="Q2635" s="91" t="str">
        <f t="shared" si="293"/>
        <v/>
      </c>
      <c r="R2635" s="7" t="str">
        <f t="shared" si="294"/>
        <v/>
      </c>
    </row>
    <row r="2636" spans="3:18" ht="18.75" x14ac:dyDescent="0.25">
      <c r="C2636" s="22"/>
      <c r="I2636" s="125">
        <f t="shared" si="288"/>
        <v>0</v>
      </c>
      <c r="L2636" s="113">
        <f t="shared" si="289"/>
        <v>0</v>
      </c>
      <c r="N2636" s="5" t="str">
        <f t="shared" si="290"/>
        <v/>
      </c>
      <c r="O2636" s="91" t="str">
        <f t="shared" si="291"/>
        <v/>
      </c>
      <c r="P2636" s="91" t="str">
        <f t="shared" si="292"/>
        <v/>
      </c>
      <c r="Q2636" s="91" t="str">
        <f t="shared" si="293"/>
        <v/>
      </c>
      <c r="R2636" s="7" t="str">
        <f t="shared" si="294"/>
        <v/>
      </c>
    </row>
    <row r="2637" spans="3:18" ht="18.75" x14ac:dyDescent="0.25">
      <c r="C2637" s="22"/>
      <c r="I2637" s="125">
        <f t="shared" si="288"/>
        <v>0</v>
      </c>
      <c r="L2637" s="113">
        <f t="shared" si="289"/>
        <v>0</v>
      </c>
      <c r="N2637" s="5" t="str">
        <f t="shared" si="290"/>
        <v/>
      </c>
      <c r="O2637" s="91" t="str">
        <f t="shared" si="291"/>
        <v/>
      </c>
      <c r="P2637" s="91" t="str">
        <f t="shared" si="292"/>
        <v/>
      </c>
      <c r="Q2637" s="91" t="str">
        <f t="shared" si="293"/>
        <v/>
      </c>
      <c r="R2637" s="7" t="str">
        <f t="shared" si="294"/>
        <v/>
      </c>
    </row>
    <row r="2638" spans="3:18" ht="18.75" x14ac:dyDescent="0.25">
      <c r="C2638" s="22"/>
      <c r="I2638" s="125">
        <f t="shared" si="288"/>
        <v>0</v>
      </c>
      <c r="L2638" s="113">
        <f t="shared" si="289"/>
        <v>0</v>
      </c>
      <c r="N2638" s="5" t="str">
        <f t="shared" si="290"/>
        <v/>
      </c>
      <c r="O2638" s="91" t="str">
        <f t="shared" si="291"/>
        <v/>
      </c>
      <c r="P2638" s="91" t="str">
        <f t="shared" si="292"/>
        <v/>
      </c>
      <c r="Q2638" s="91" t="str">
        <f t="shared" si="293"/>
        <v/>
      </c>
      <c r="R2638" s="7" t="str">
        <f t="shared" si="294"/>
        <v/>
      </c>
    </row>
    <row r="2639" spans="3:18" ht="18.75" x14ac:dyDescent="0.25">
      <c r="C2639" s="22"/>
      <c r="I2639" s="125">
        <f t="shared" si="288"/>
        <v>0</v>
      </c>
      <c r="L2639" s="113">
        <f t="shared" si="289"/>
        <v>0</v>
      </c>
      <c r="N2639" s="5" t="str">
        <f t="shared" si="290"/>
        <v/>
      </c>
      <c r="O2639" s="91" t="str">
        <f t="shared" si="291"/>
        <v/>
      </c>
      <c r="P2639" s="91" t="str">
        <f t="shared" si="292"/>
        <v/>
      </c>
      <c r="Q2639" s="91" t="str">
        <f t="shared" si="293"/>
        <v/>
      </c>
      <c r="R2639" s="7" t="str">
        <f t="shared" si="294"/>
        <v/>
      </c>
    </row>
    <row r="2640" spans="3:18" ht="18.75" x14ac:dyDescent="0.25">
      <c r="C2640" s="22"/>
      <c r="I2640" s="125">
        <f t="shared" si="288"/>
        <v>0</v>
      </c>
      <c r="L2640" s="113">
        <f t="shared" si="289"/>
        <v>0</v>
      </c>
      <c r="N2640" s="5" t="str">
        <f t="shared" si="290"/>
        <v/>
      </c>
      <c r="O2640" s="91" t="str">
        <f t="shared" si="291"/>
        <v/>
      </c>
      <c r="P2640" s="91" t="str">
        <f t="shared" si="292"/>
        <v/>
      </c>
      <c r="Q2640" s="91" t="str">
        <f t="shared" si="293"/>
        <v/>
      </c>
      <c r="R2640" s="7" t="str">
        <f t="shared" si="294"/>
        <v/>
      </c>
    </row>
    <row r="2641" spans="3:18" ht="18.75" x14ac:dyDescent="0.25">
      <c r="C2641" s="22"/>
      <c r="I2641" s="125">
        <f t="shared" si="288"/>
        <v>0</v>
      </c>
      <c r="L2641" s="113">
        <f t="shared" si="289"/>
        <v>0</v>
      </c>
      <c r="N2641" s="5" t="str">
        <f t="shared" si="290"/>
        <v/>
      </c>
      <c r="O2641" s="91" t="str">
        <f t="shared" si="291"/>
        <v/>
      </c>
      <c r="P2641" s="91" t="str">
        <f t="shared" si="292"/>
        <v/>
      </c>
      <c r="Q2641" s="91" t="str">
        <f t="shared" si="293"/>
        <v/>
      </c>
      <c r="R2641" s="7" t="str">
        <f t="shared" si="294"/>
        <v/>
      </c>
    </row>
    <row r="2642" spans="3:18" ht="18.75" x14ac:dyDescent="0.25">
      <c r="C2642" s="22"/>
      <c r="I2642" s="125">
        <f t="shared" si="288"/>
        <v>0</v>
      </c>
      <c r="L2642" s="113">
        <f t="shared" si="289"/>
        <v>0</v>
      </c>
      <c r="N2642" s="5" t="str">
        <f t="shared" si="290"/>
        <v/>
      </c>
      <c r="O2642" s="91" t="str">
        <f t="shared" si="291"/>
        <v/>
      </c>
      <c r="P2642" s="91" t="str">
        <f t="shared" si="292"/>
        <v/>
      </c>
      <c r="Q2642" s="91" t="str">
        <f t="shared" si="293"/>
        <v/>
      </c>
      <c r="R2642" s="7" t="str">
        <f t="shared" si="294"/>
        <v/>
      </c>
    </row>
    <row r="2643" spans="3:18" ht="18.75" x14ac:dyDescent="0.25">
      <c r="C2643" s="22"/>
      <c r="I2643" s="125">
        <f t="shared" si="288"/>
        <v>0</v>
      </c>
      <c r="L2643" s="113">
        <f t="shared" si="289"/>
        <v>0</v>
      </c>
      <c r="N2643" s="5" t="str">
        <f t="shared" si="290"/>
        <v/>
      </c>
      <c r="O2643" s="91" t="str">
        <f t="shared" si="291"/>
        <v/>
      </c>
      <c r="P2643" s="91" t="str">
        <f t="shared" si="292"/>
        <v/>
      </c>
      <c r="Q2643" s="91" t="str">
        <f t="shared" si="293"/>
        <v/>
      </c>
      <c r="R2643" s="7" t="str">
        <f t="shared" si="294"/>
        <v/>
      </c>
    </row>
    <row r="2644" spans="3:18" ht="18.75" x14ac:dyDescent="0.25">
      <c r="C2644" s="22"/>
      <c r="I2644" s="125">
        <f t="shared" si="288"/>
        <v>0</v>
      </c>
      <c r="L2644" s="113">
        <f t="shared" si="289"/>
        <v>0</v>
      </c>
      <c r="N2644" s="5" t="str">
        <f t="shared" si="290"/>
        <v/>
      </c>
      <c r="O2644" s="91" t="str">
        <f t="shared" si="291"/>
        <v/>
      </c>
      <c r="P2644" s="91" t="str">
        <f t="shared" si="292"/>
        <v/>
      </c>
      <c r="Q2644" s="91" t="str">
        <f t="shared" si="293"/>
        <v/>
      </c>
      <c r="R2644" s="7" t="str">
        <f t="shared" si="294"/>
        <v/>
      </c>
    </row>
    <row r="2645" spans="3:18" ht="18.75" x14ac:dyDescent="0.25">
      <c r="C2645" s="22"/>
      <c r="I2645" s="125">
        <f t="shared" si="288"/>
        <v>0</v>
      </c>
      <c r="L2645" s="113">
        <f t="shared" si="289"/>
        <v>0</v>
      </c>
      <c r="N2645" s="5" t="str">
        <f t="shared" si="290"/>
        <v/>
      </c>
      <c r="O2645" s="91" t="str">
        <f t="shared" si="291"/>
        <v/>
      </c>
      <c r="P2645" s="91" t="str">
        <f t="shared" si="292"/>
        <v/>
      </c>
      <c r="Q2645" s="91" t="str">
        <f t="shared" si="293"/>
        <v/>
      </c>
      <c r="R2645" s="7" t="str">
        <f t="shared" si="294"/>
        <v/>
      </c>
    </row>
    <row r="2646" spans="3:18" ht="18.75" x14ac:dyDescent="0.25">
      <c r="C2646" s="22"/>
      <c r="I2646" s="125">
        <f t="shared" si="288"/>
        <v>0</v>
      </c>
      <c r="L2646" s="113">
        <f t="shared" si="289"/>
        <v>0</v>
      </c>
      <c r="N2646" s="5" t="str">
        <f t="shared" si="290"/>
        <v/>
      </c>
      <c r="O2646" s="91" t="str">
        <f t="shared" si="291"/>
        <v/>
      </c>
      <c r="P2646" s="91" t="str">
        <f t="shared" si="292"/>
        <v/>
      </c>
      <c r="Q2646" s="91" t="str">
        <f t="shared" si="293"/>
        <v/>
      </c>
      <c r="R2646" s="7" t="str">
        <f t="shared" si="294"/>
        <v/>
      </c>
    </row>
    <row r="2647" spans="3:18" ht="18.75" x14ac:dyDescent="0.25">
      <c r="C2647" s="22"/>
      <c r="I2647" s="125">
        <f t="shared" si="288"/>
        <v>0</v>
      </c>
      <c r="L2647" s="113">
        <f t="shared" si="289"/>
        <v>0</v>
      </c>
      <c r="N2647" s="5" t="str">
        <f t="shared" si="290"/>
        <v/>
      </c>
      <c r="O2647" s="91" t="str">
        <f t="shared" si="291"/>
        <v/>
      </c>
      <c r="P2647" s="91" t="str">
        <f t="shared" si="292"/>
        <v/>
      </c>
      <c r="Q2647" s="91" t="str">
        <f t="shared" si="293"/>
        <v/>
      </c>
      <c r="R2647" s="7" t="str">
        <f t="shared" si="294"/>
        <v/>
      </c>
    </row>
    <row r="2648" spans="3:18" ht="18.75" x14ac:dyDescent="0.25">
      <c r="C2648" s="22"/>
      <c r="I2648" s="125">
        <f t="shared" si="288"/>
        <v>0</v>
      </c>
      <c r="L2648" s="113">
        <f t="shared" si="289"/>
        <v>0</v>
      </c>
      <c r="N2648" s="5" t="str">
        <f t="shared" si="290"/>
        <v/>
      </c>
      <c r="O2648" s="91" t="str">
        <f t="shared" si="291"/>
        <v/>
      </c>
      <c r="P2648" s="91" t="str">
        <f t="shared" si="292"/>
        <v/>
      </c>
      <c r="Q2648" s="91" t="str">
        <f t="shared" si="293"/>
        <v/>
      </c>
      <c r="R2648" s="7" t="str">
        <f t="shared" si="294"/>
        <v/>
      </c>
    </row>
    <row r="2649" spans="3:18" ht="18.75" x14ac:dyDescent="0.25">
      <c r="C2649" s="22"/>
      <c r="I2649" s="125">
        <f t="shared" si="288"/>
        <v>0</v>
      </c>
      <c r="L2649" s="113">
        <f t="shared" si="289"/>
        <v>0</v>
      </c>
      <c r="N2649" s="5" t="str">
        <f t="shared" si="290"/>
        <v/>
      </c>
      <c r="O2649" s="91" t="str">
        <f t="shared" si="291"/>
        <v/>
      </c>
      <c r="P2649" s="91" t="str">
        <f t="shared" si="292"/>
        <v/>
      </c>
      <c r="Q2649" s="91" t="str">
        <f t="shared" si="293"/>
        <v/>
      </c>
      <c r="R2649" s="7" t="str">
        <f t="shared" si="294"/>
        <v/>
      </c>
    </row>
    <row r="2650" spans="3:18" ht="18.75" x14ac:dyDescent="0.25">
      <c r="C2650" s="22"/>
      <c r="I2650" s="125">
        <f t="shared" si="288"/>
        <v>0</v>
      </c>
      <c r="L2650" s="113">
        <f t="shared" si="289"/>
        <v>0</v>
      </c>
      <c r="N2650" s="5" t="str">
        <f t="shared" si="290"/>
        <v/>
      </c>
      <c r="O2650" s="91" t="str">
        <f t="shared" si="291"/>
        <v/>
      </c>
      <c r="P2650" s="91" t="str">
        <f t="shared" si="292"/>
        <v/>
      </c>
      <c r="Q2650" s="91" t="str">
        <f t="shared" si="293"/>
        <v/>
      </c>
      <c r="R2650" s="7" t="str">
        <f t="shared" si="294"/>
        <v/>
      </c>
    </row>
    <row r="2651" spans="3:18" ht="18.75" x14ac:dyDescent="0.25">
      <c r="C2651" s="22"/>
      <c r="I2651" s="125">
        <f t="shared" si="288"/>
        <v>0</v>
      </c>
      <c r="L2651" s="113">
        <f t="shared" si="289"/>
        <v>0</v>
      </c>
      <c r="N2651" s="5" t="str">
        <f t="shared" si="290"/>
        <v/>
      </c>
      <c r="O2651" s="91" t="str">
        <f t="shared" si="291"/>
        <v/>
      </c>
      <c r="P2651" s="91" t="str">
        <f t="shared" si="292"/>
        <v/>
      </c>
      <c r="Q2651" s="91" t="str">
        <f t="shared" si="293"/>
        <v/>
      </c>
      <c r="R2651" s="7" t="str">
        <f t="shared" si="294"/>
        <v/>
      </c>
    </row>
    <row r="2652" spans="3:18" ht="18.75" x14ac:dyDescent="0.25">
      <c r="C2652" s="22"/>
      <c r="I2652" s="125">
        <f t="shared" si="288"/>
        <v>0</v>
      </c>
      <c r="L2652" s="113">
        <f t="shared" si="289"/>
        <v>0</v>
      </c>
      <c r="N2652" s="5" t="str">
        <f t="shared" si="290"/>
        <v/>
      </c>
      <c r="O2652" s="91" t="str">
        <f t="shared" si="291"/>
        <v/>
      </c>
      <c r="P2652" s="91" t="str">
        <f t="shared" si="292"/>
        <v/>
      </c>
      <c r="Q2652" s="91" t="str">
        <f t="shared" si="293"/>
        <v/>
      </c>
      <c r="R2652" s="7" t="str">
        <f t="shared" si="294"/>
        <v/>
      </c>
    </row>
    <row r="2653" spans="3:18" ht="18.75" x14ac:dyDescent="0.25">
      <c r="C2653" s="22"/>
      <c r="I2653" s="125">
        <f t="shared" si="288"/>
        <v>0</v>
      </c>
      <c r="L2653" s="113">
        <f t="shared" si="289"/>
        <v>0</v>
      </c>
      <c r="N2653" s="5" t="str">
        <f t="shared" si="290"/>
        <v/>
      </c>
      <c r="O2653" s="91" t="str">
        <f t="shared" si="291"/>
        <v/>
      </c>
      <c r="P2653" s="91" t="str">
        <f t="shared" si="292"/>
        <v/>
      </c>
      <c r="Q2653" s="91" t="str">
        <f t="shared" si="293"/>
        <v/>
      </c>
      <c r="R2653" s="7" t="str">
        <f t="shared" si="294"/>
        <v/>
      </c>
    </row>
    <row r="2654" spans="3:18" ht="18.75" x14ac:dyDescent="0.25">
      <c r="C2654" s="22"/>
      <c r="I2654" s="125">
        <f t="shared" si="288"/>
        <v>0</v>
      </c>
      <c r="L2654" s="113">
        <f t="shared" si="289"/>
        <v>0</v>
      </c>
      <c r="N2654" s="5" t="str">
        <f t="shared" si="290"/>
        <v/>
      </c>
      <c r="O2654" s="91" t="str">
        <f t="shared" si="291"/>
        <v/>
      </c>
      <c r="P2654" s="91" t="str">
        <f t="shared" si="292"/>
        <v/>
      </c>
      <c r="Q2654" s="91" t="str">
        <f t="shared" si="293"/>
        <v/>
      </c>
      <c r="R2654" s="7" t="str">
        <f t="shared" si="294"/>
        <v/>
      </c>
    </row>
    <row r="2655" spans="3:18" ht="18.75" x14ac:dyDescent="0.25">
      <c r="C2655" s="22"/>
      <c r="I2655" s="125">
        <f t="shared" si="288"/>
        <v>0</v>
      </c>
      <c r="L2655" s="113">
        <f t="shared" si="289"/>
        <v>0</v>
      </c>
      <c r="N2655" s="5" t="str">
        <f t="shared" si="290"/>
        <v/>
      </c>
      <c r="O2655" s="91" t="str">
        <f t="shared" si="291"/>
        <v/>
      </c>
      <c r="P2655" s="91" t="str">
        <f t="shared" si="292"/>
        <v/>
      </c>
      <c r="Q2655" s="91" t="str">
        <f t="shared" si="293"/>
        <v/>
      </c>
      <c r="R2655" s="7" t="str">
        <f t="shared" si="294"/>
        <v/>
      </c>
    </row>
    <row r="2656" spans="3:18" ht="18.75" x14ac:dyDescent="0.25">
      <c r="C2656" s="22"/>
      <c r="I2656" s="125">
        <f t="shared" si="288"/>
        <v>0</v>
      </c>
      <c r="L2656" s="113">
        <f t="shared" si="289"/>
        <v>0</v>
      </c>
      <c r="N2656" s="5" t="str">
        <f t="shared" si="290"/>
        <v/>
      </c>
      <c r="O2656" s="91" t="str">
        <f t="shared" si="291"/>
        <v/>
      </c>
      <c r="P2656" s="91" t="str">
        <f t="shared" si="292"/>
        <v/>
      </c>
      <c r="Q2656" s="91" t="str">
        <f t="shared" si="293"/>
        <v/>
      </c>
      <c r="R2656" s="7" t="str">
        <f t="shared" si="294"/>
        <v/>
      </c>
    </row>
    <row r="2657" spans="3:18" ht="18.75" x14ac:dyDescent="0.25">
      <c r="C2657" s="22"/>
      <c r="I2657" s="125">
        <f t="shared" si="288"/>
        <v>0</v>
      </c>
      <c r="L2657" s="113">
        <f t="shared" si="289"/>
        <v>0</v>
      </c>
      <c r="N2657" s="5" t="str">
        <f t="shared" si="290"/>
        <v/>
      </c>
      <c r="O2657" s="91" t="str">
        <f t="shared" si="291"/>
        <v/>
      </c>
      <c r="P2657" s="91" t="str">
        <f t="shared" si="292"/>
        <v/>
      </c>
      <c r="Q2657" s="91" t="str">
        <f t="shared" si="293"/>
        <v/>
      </c>
      <c r="R2657" s="7" t="str">
        <f t="shared" si="294"/>
        <v/>
      </c>
    </row>
    <row r="2658" spans="3:18" ht="18.75" x14ac:dyDescent="0.25">
      <c r="C2658" s="22"/>
      <c r="I2658" s="125">
        <f t="shared" si="288"/>
        <v>0</v>
      </c>
      <c r="L2658" s="113">
        <f t="shared" si="289"/>
        <v>0</v>
      </c>
      <c r="N2658" s="5" t="str">
        <f t="shared" si="290"/>
        <v/>
      </c>
      <c r="O2658" s="91" t="str">
        <f t="shared" si="291"/>
        <v/>
      </c>
      <c r="P2658" s="91" t="str">
        <f t="shared" si="292"/>
        <v/>
      </c>
      <c r="Q2658" s="91" t="str">
        <f t="shared" si="293"/>
        <v/>
      </c>
      <c r="R2658" s="7" t="str">
        <f t="shared" si="294"/>
        <v/>
      </c>
    </row>
    <row r="2659" spans="3:18" ht="18.75" x14ac:dyDescent="0.25">
      <c r="C2659" s="22"/>
      <c r="I2659" s="125">
        <f t="shared" si="288"/>
        <v>0</v>
      </c>
      <c r="L2659" s="113">
        <f t="shared" si="289"/>
        <v>0</v>
      </c>
      <c r="N2659" s="5" t="str">
        <f t="shared" si="290"/>
        <v/>
      </c>
      <c r="O2659" s="91" t="str">
        <f t="shared" si="291"/>
        <v/>
      </c>
      <c r="P2659" s="91" t="str">
        <f t="shared" si="292"/>
        <v/>
      </c>
      <c r="Q2659" s="91" t="str">
        <f t="shared" si="293"/>
        <v/>
      </c>
      <c r="R2659" s="7" t="str">
        <f t="shared" si="294"/>
        <v/>
      </c>
    </row>
    <row r="2660" spans="3:18" ht="18.75" x14ac:dyDescent="0.25">
      <c r="C2660" s="22"/>
      <c r="I2660" s="125">
        <f t="shared" si="288"/>
        <v>0</v>
      </c>
      <c r="L2660" s="113">
        <f t="shared" si="289"/>
        <v>0</v>
      </c>
      <c r="N2660" s="5" t="str">
        <f t="shared" si="290"/>
        <v/>
      </c>
      <c r="O2660" s="91" t="str">
        <f t="shared" si="291"/>
        <v/>
      </c>
      <c r="P2660" s="91" t="str">
        <f t="shared" si="292"/>
        <v/>
      </c>
      <c r="Q2660" s="91" t="str">
        <f t="shared" si="293"/>
        <v/>
      </c>
      <c r="R2660" s="7" t="str">
        <f t="shared" si="294"/>
        <v/>
      </c>
    </row>
    <row r="2661" spans="3:18" ht="18.75" x14ac:dyDescent="0.25">
      <c r="C2661" s="22"/>
      <c r="I2661" s="125">
        <f t="shared" si="288"/>
        <v>0</v>
      </c>
      <c r="L2661" s="113">
        <f t="shared" si="289"/>
        <v>0</v>
      </c>
      <c r="N2661" s="5" t="str">
        <f t="shared" si="290"/>
        <v/>
      </c>
      <c r="O2661" s="91" t="str">
        <f t="shared" si="291"/>
        <v/>
      </c>
      <c r="P2661" s="91" t="str">
        <f t="shared" si="292"/>
        <v/>
      </c>
      <c r="Q2661" s="91" t="str">
        <f t="shared" si="293"/>
        <v/>
      </c>
      <c r="R2661" s="7" t="str">
        <f t="shared" si="294"/>
        <v/>
      </c>
    </row>
    <row r="2662" spans="3:18" ht="18.75" x14ac:dyDescent="0.25">
      <c r="C2662" s="22"/>
      <c r="I2662" s="125">
        <f t="shared" si="288"/>
        <v>0</v>
      </c>
      <c r="L2662" s="113">
        <f t="shared" si="289"/>
        <v>0</v>
      </c>
      <c r="N2662" s="5" t="str">
        <f t="shared" si="290"/>
        <v/>
      </c>
      <c r="O2662" s="91" t="str">
        <f t="shared" si="291"/>
        <v/>
      </c>
      <c r="P2662" s="91" t="str">
        <f t="shared" si="292"/>
        <v/>
      </c>
      <c r="Q2662" s="91" t="str">
        <f t="shared" si="293"/>
        <v/>
      </c>
      <c r="R2662" s="7" t="str">
        <f t="shared" si="294"/>
        <v/>
      </c>
    </row>
    <row r="2663" spans="3:18" ht="18.75" x14ac:dyDescent="0.25">
      <c r="C2663" s="22"/>
      <c r="I2663" s="125">
        <f t="shared" si="288"/>
        <v>0</v>
      </c>
      <c r="L2663" s="113">
        <f t="shared" si="289"/>
        <v>0</v>
      </c>
      <c r="N2663" s="5" t="str">
        <f t="shared" si="290"/>
        <v/>
      </c>
      <c r="O2663" s="91" t="str">
        <f t="shared" si="291"/>
        <v/>
      </c>
      <c r="P2663" s="91" t="str">
        <f t="shared" si="292"/>
        <v/>
      </c>
      <c r="Q2663" s="91" t="str">
        <f t="shared" si="293"/>
        <v/>
      </c>
      <c r="R2663" s="7" t="str">
        <f t="shared" si="294"/>
        <v/>
      </c>
    </row>
    <row r="2664" spans="3:18" ht="18.75" x14ac:dyDescent="0.25">
      <c r="C2664" s="22"/>
      <c r="I2664" s="125">
        <f t="shared" ref="I2664:I2727" si="295">IFERROR((G2664*F2664)-H2664,"")</f>
        <v>0</v>
      </c>
      <c r="L2664" s="113">
        <f t="shared" si="289"/>
        <v>0</v>
      </c>
      <c r="N2664" s="5" t="str">
        <f t="shared" si="290"/>
        <v/>
      </c>
      <c r="O2664" s="91" t="str">
        <f t="shared" si="291"/>
        <v/>
      </c>
      <c r="P2664" s="91" t="str">
        <f t="shared" si="292"/>
        <v/>
      </c>
      <c r="Q2664" s="91" t="str">
        <f t="shared" si="293"/>
        <v/>
      </c>
      <c r="R2664" s="7" t="str">
        <f t="shared" si="294"/>
        <v/>
      </c>
    </row>
    <row r="2665" spans="3:18" ht="18.75" x14ac:dyDescent="0.25">
      <c r="C2665" s="22"/>
      <c r="I2665" s="125">
        <f t="shared" si="295"/>
        <v>0</v>
      </c>
      <c r="L2665" s="113">
        <f t="shared" ref="L2665:L2728" si="296">J2665-K2665-H2665</f>
        <v>0</v>
      </c>
      <c r="N2665" s="5" t="str">
        <f t="shared" si="290"/>
        <v/>
      </c>
      <c r="O2665" s="91" t="str">
        <f t="shared" si="291"/>
        <v/>
      </c>
      <c r="P2665" s="91" t="str">
        <f t="shared" si="292"/>
        <v/>
      </c>
      <c r="Q2665" s="91" t="str">
        <f t="shared" si="293"/>
        <v/>
      </c>
      <c r="R2665" s="7" t="str">
        <f t="shared" si="294"/>
        <v/>
      </c>
    </row>
    <row r="2666" spans="3:18" ht="18.75" x14ac:dyDescent="0.25">
      <c r="C2666" s="22"/>
      <c r="I2666" s="125">
        <f t="shared" si="295"/>
        <v>0</v>
      </c>
      <c r="L2666" s="113">
        <f t="shared" si="296"/>
        <v>0</v>
      </c>
      <c r="N2666" s="5" t="str">
        <f t="shared" si="290"/>
        <v/>
      </c>
      <c r="O2666" s="91" t="str">
        <f t="shared" si="291"/>
        <v/>
      </c>
      <c r="P2666" s="91" t="str">
        <f t="shared" si="292"/>
        <v/>
      </c>
      <c r="Q2666" s="91" t="str">
        <f t="shared" si="293"/>
        <v/>
      </c>
      <c r="R2666" s="7" t="str">
        <f t="shared" si="294"/>
        <v/>
      </c>
    </row>
    <row r="2667" spans="3:18" ht="18.75" x14ac:dyDescent="0.25">
      <c r="C2667" s="22"/>
      <c r="I2667" s="125">
        <f t="shared" si="295"/>
        <v>0</v>
      </c>
      <c r="L2667" s="113">
        <f t="shared" si="296"/>
        <v>0</v>
      </c>
      <c r="N2667" s="5" t="str">
        <f t="shared" si="290"/>
        <v/>
      </c>
      <c r="O2667" s="91" t="str">
        <f t="shared" si="291"/>
        <v/>
      </c>
      <c r="P2667" s="91" t="str">
        <f t="shared" si="292"/>
        <v/>
      </c>
      <c r="Q2667" s="91" t="str">
        <f t="shared" si="293"/>
        <v/>
      </c>
      <c r="R2667" s="7" t="str">
        <f t="shared" si="294"/>
        <v/>
      </c>
    </row>
    <row r="2668" spans="3:18" ht="18.75" x14ac:dyDescent="0.25">
      <c r="C2668" s="22"/>
      <c r="I2668" s="125">
        <f t="shared" si="295"/>
        <v>0</v>
      </c>
      <c r="L2668" s="113">
        <f t="shared" si="296"/>
        <v>0</v>
      </c>
      <c r="N2668" s="5" t="str">
        <f t="shared" si="290"/>
        <v/>
      </c>
      <c r="O2668" s="91" t="str">
        <f t="shared" si="291"/>
        <v/>
      </c>
      <c r="P2668" s="91" t="str">
        <f t="shared" si="292"/>
        <v/>
      </c>
      <c r="Q2668" s="91" t="str">
        <f t="shared" si="293"/>
        <v/>
      </c>
      <c r="R2668" s="7" t="str">
        <f t="shared" si="294"/>
        <v/>
      </c>
    </row>
    <row r="2669" spans="3:18" ht="18.75" x14ac:dyDescent="0.25">
      <c r="C2669" s="22"/>
      <c r="I2669" s="125">
        <f t="shared" si="295"/>
        <v>0</v>
      </c>
      <c r="L2669" s="113">
        <f t="shared" si="296"/>
        <v>0</v>
      </c>
      <c r="N2669" s="5" t="str">
        <f t="shared" si="290"/>
        <v/>
      </c>
      <c r="O2669" s="91" t="str">
        <f t="shared" si="291"/>
        <v/>
      </c>
      <c r="P2669" s="91" t="str">
        <f t="shared" si="292"/>
        <v/>
      </c>
      <c r="Q2669" s="91" t="str">
        <f t="shared" si="293"/>
        <v/>
      </c>
      <c r="R2669" s="7" t="str">
        <f t="shared" si="294"/>
        <v/>
      </c>
    </row>
    <row r="2670" spans="3:18" ht="18.75" x14ac:dyDescent="0.25">
      <c r="C2670" s="22"/>
      <c r="I2670" s="125">
        <f t="shared" si="295"/>
        <v>0</v>
      </c>
      <c r="L2670" s="113">
        <f t="shared" si="296"/>
        <v>0</v>
      </c>
      <c r="N2670" s="5" t="str">
        <f t="shared" si="290"/>
        <v/>
      </c>
      <c r="O2670" s="91" t="str">
        <f t="shared" si="291"/>
        <v/>
      </c>
      <c r="P2670" s="91" t="str">
        <f t="shared" si="292"/>
        <v/>
      </c>
      <c r="Q2670" s="91" t="str">
        <f t="shared" si="293"/>
        <v/>
      </c>
      <c r="R2670" s="7" t="str">
        <f t="shared" si="294"/>
        <v/>
      </c>
    </row>
    <row r="2671" spans="3:18" ht="18.75" x14ac:dyDescent="0.25">
      <c r="C2671" s="22"/>
      <c r="I2671" s="125">
        <f t="shared" si="295"/>
        <v>0</v>
      </c>
      <c r="L2671" s="113">
        <f t="shared" si="296"/>
        <v>0</v>
      </c>
      <c r="N2671" s="5" t="str">
        <f t="shared" si="290"/>
        <v/>
      </c>
      <c r="O2671" s="91" t="str">
        <f t="shared" si="291"/>
        <v/>
      </c>
      <c r="P2671" s="91" t="str">
        <f t="shared" si="292"/>
        <v/>
      </c>
      <c r="Q2671" s="91" t="str">
        <f t="shared" si="293"/>
        <v/>
      </c>
      <c r="R2671" s="7" t="str">
        <f t="shared" si="294"/>
        <v/>
      </c>
    </row>
    <row r="2672" spans="3:18" ht="18.75" x14ac:dyDescent="0.25">
      <c r="C2672" s="22"/>
      <c r="I2672" s="125">
        <f t="shared" si="295"/>
        <v>0</v>
      </c>
      <c r="L2672" s="113">
        <f t="shared" si="296"/>
        <v>0</v>
      </c>
      <c r="N2672" s="5" t="str">
        <f t="shared" si="290"/>
        <v/>
      </c>
      <c r="O2672" s="91" t="str">
        <f t="shared" si="291"/>
        <v/>
      </c>
      <c r="P2672" s="91" t="str">
        <f t="shared" si="292"/>
        <v/>
      </c>
      <c r="Q2672" s="91" t="str">
        <f t="shared" si="293"/>
        <v/>
      </c>
      <c r="R2672" s="7" t="str">
        <f t="shared" si="294"/>
        <v/>
      </c>
    </row>
    <row r="2673" spans="3:18" ht="18.75" x14ac:dyDescent="0.25">
      <c r="C2673" s="22"/>
      <c r="I2673" s="125">
        <f t="shared" si="295"/>
        <v>0</v>
      </c>
      <c r="L2673" s="113">
        <f t="shared" si="296"/>
        <v>0</v>
      </c>
      <c r="N2673" s="5" t="str">
        <f t="shared" si="290"/>
        <v/>
      </c>
      <c r="O2673" s="91" t="str">
        <f t="shared" si="291"/>
        <v/>
      </c>
      <c r="P2673" s="91" t="str">
        <f t="shared" si="292"/>
        <v/>
      </c>
      <c r="Q2673" s="91" t="str">
        <f t="shared" si="293"/>
        <v/>
      </c>
      <c r="R2673" s="7" t="str">
        <f t="shared" si="294"/>
        <v/>
      </c>
    </row>
    <row r="2674" spans="3:18" ht="18.75" x14ac:dyDescent="0.25">
      <c r="C2674" s="22"/>
      <c r="I2674" s="125">
        <f t="shared" si="295"/>
        <v>0</v>
      </c>
      <c r="L2674" s="113">
        <f t="shared" si="296"/>
        <v>0</v>
      </c>
      <c r="N2674" s="5" t="str">
        <f t="shared" si="290"/>
        <v/>
      </c>
      <c r="O2674" s="91" t="str">
        <f t="shared" si="291"/>
        <v/>
      </c>
      <c r="P2674" s="91" t="str">
        <f t="shared" si="292"/>
        <v/>
      </c>
      <c r="Q2674" s="91" t="str">
        <f t="shared" si="293"/>
        <v/>
      </c>
      <c r="R2674" s="7" t="str">
        <f t="shared" si="294"/>
        <v/>
      </c>
    </row>
    <row r="2675" spans="3:18" ht="18.75" x14ac:dyDescent="0.25">
      <c r="C2675" s="22"/>
      <c r="I2675" s="125">
        <f t="shared" si="295"/>
        <v>0</v>
      </c>
      <c r="L2675" s="113">
        <f t="shared" si="296"/>
        <v>0</v>
      </c>
      <c r="N2675" s="5" t="str">
        <f t="shared" si="290"/>
        <v/>
      </c>
      <c r="O2675" s="91" t="str">
        <f t="shared" si="291"/>
        <v/>
      </c>
      <c r="P2675" s="91" t="str">
        <f t="shared" si="292"/>
        <v/>
      </c>
      <c r="Q2675" s="91" t="str">
        <f t="shared" si="293"/>
        <v/>
      </c>
      <c r="R2675" s="7" t="str">
        <f t="shared" si="294"/>
        <v/>
      </c>
    </row>
    <row r="2676" spans="3:18" ht="18.75" x14ac:dyDescent="0.25">
      <c r="C2676" s="22"/>
      <c r="I2676" s="125">
        <f t="shared" si="295"/>
        <v>0</v>
      </c>
      <c r="L2676" s="113">
        <f t="shared" si="296"/>
        <v>0</v>
      </c>
      <c r="N2676" s="5" t="str">
        <f t="shared" si="290"/>
        <v/>
      </c>
      <c r="O2676" s="91" t="str">
        <f t="shared" si="291"/>
        <v/>
      </c>
      <c r="P2676" s="91" t="str">
        <f t="shared" si="292"/>
        <v/>
      </c>
      <c r="Q2676" s="91" t="str">
        <f t="shared" si="293"/>
        <v/>
      </c>
      <c r="R2676" s="7" t="str">
        <f t="shared" si="294"/>
        <v/>
      </c>
    </row>
    <row r="2677" spans="3:18" ht="18.75" x14ac:dyDescent="0.25">
      <c r="C2677" s="22"/>
      <c r="I2677" s="125">
        <f t="shared" si="295"/>
        <v>0</v>
      </c>
      <c r="L2677" s="113">
        <f t="shared" si="296"/>
        <v>0</v>
      </c>
      <c r="N2677" s="5" t="str">
        <f t="shared" si="290"/>
        <v/>
      </c>
      <c r="O2677" s="91" t="str">
        <f t="shared" si="291"/>
        <v/>
      </c>
      <c r="P2677" s="91" t="str">
        <f t="shared" si="292"/>
        <v/>
      </c>
      <c r="Q2677" s="91" t="str">
        <f t="shared" si="293"/>
        <v/>
      </c>
      <c r="R2677" s="7" t="str">
        <f t="shared" si="294"/>
        <v/>
      </c>
    </row>
    <row r="2678" spans="3:18" ht="18.75" x14ac:dyDescent="0.25">
      <c r="C2678" s="22"/>
      <c r="I2678" s="125">
        <f t="shared" si="295"/>
        <v>0</v>
      </c>
      <c r="L2678" s="113">
        <f t="shared" si="296"/>
        <v>0</v>
      </c>
      <c r="N2678" s="5" t="str">
        <f t="shared" si="290"/>
        <v/>
      </c>
      <c r="O2678" s="91" t="str">
        <f t="shared" si="291"/>
        <v/>
      </c>
      <c r="P2678" s="91" t="str">
        <f t="shared" si="292"/>
        <v/>
      </c>
      <c r="Q2678" s="91" t="str">
        <f t="shared" si="293"/>
        <v/>
      </c>
      <c r="R2678" s="7" t="str">
        <f t="shared" si="294"/>
        <v/>
      </c>
    </row>
    <row r="2679" spans="3:18" ht="18.75" x14ac:dyDescent="0.25">
      <c r="C2679" s="22"/>
      <c r="I2679" s="125">
        <f t="shared" si="295"/>
        <v>0</v>
      </c>
      <c r="L2679" s="113">
        <f t="shared" si="296"/>
        <v>0</v>
      </c>
      <c r="N2679" s="5" t="str">
        <f t="shared" si="290"/>
        <v/>
      </c>
      <c r="O2679" s="91" t="str">
        <f t="shared" si="291"/>
        <v/>
      </c>
      <c r="P2679" s="91" t="str">
        <f t="shared" si="292"/>
        <v/>
      </c>
      <c r="Q2679" s="91" t="str">
        <f t="shared" si="293"/>
        <v/>
      </c>
      <c r="R2679" s="7" t="str">
        <f t="shared" si="294"/>
        <v/>
      </c>
    </row>
    <row r="2680" spans="3:18" ht="18.75" x14ac:dyDescent="0.25">
      <c r="C2680" s="22"/>
      <c r="I2680" s="125">
        <f t="shared" si="295"/>
        <v>0</v>
      </c>
      <c r="L2680" s="113">
        <f t="shared" si="296"/>
        <v>0</v>
      </c>
      <c r="N2680" s="5" t="str">
        <f t="shared" si="290"/>
        <v/>
      </c>
      <c r="O2680" s="91" t="str">
        <f t="shared" si="291"/>
        <v/>
      </c>
      <c r="P2680" s="91" t="str">
        <f t="shared" si="292"/>
        <v/>
      </c>
      <c r="Q2680" s="91" t="str">
        <f t="shared" si="293"/>
        <v/>
      </c>
      <c r="R2680" s="7" t="str">
        <f t="shared" si="294"/>
        <v/>
      </c>
    </row>
    <row r="2681" spans="3:18" ht="18.75" x14ac:dyDescent="0.25">
      <c r="C2681" s="22"/>
      <c r="I2681" s="125">
        <f t="shared" si="295"/>
        <v>0</v>
      </c>
      <c r="L2681" s="113">
        <f t="shared" si="296"/>
        <v>0</v>
      </c>
      <c r="N2681" s="5" t="str">
        <f t="shared" si="290"/>
        <v/>
      </c>
      <c r="O2681" s="91" t="str">
        <f t="shared" si="291"/>
        <v/>
      </c>
      <c r="P2681" s="91" t="str">
        <f t="shared" si="292"/>
        <v/>
      </c>
      <c r="Q2681" s="91" t="str">
        <f t="shared" si="293"/>
        <v/>
      </c>
      <c r="R2681" s="7" t="str">
        <f t="shared" si="294"/>
        <v/>
      </c>
    </row>
    <row r="2682" spans="3:18" ht="18.75" x14ac:dyDescent="0.25">
      <c r="C2682" s="22"/>
      <c r="I2682" s="125">
        <f t="shared" si="295"/>
        <v>0</v>
      </c>
      <c r="L2682" s="113">
        <f t="shared" si="296"/>
        <v>0</v>
      </c>
      <c r="N2682" s="5" t="str">
        <f t="shared" si="290"/>
        <v/>
      </c>
      <c r="O2682" s="91" t="str">
        <f t="shared" si="291"/>
        <v/>
      </c>
      <c r="P2682" s="91" t="str">
        <f t="shared" si="292"/>
        <v/>
      </c>
      <c r="Q2682" s="91" t="str">
        <f t="shared" si="293"/>
        <v/>
      </c>
      <c r="R2682" s="7" t="str">
        <f t="shared" si="294"/>
        <v/>
      </c>
    </row>
    <row r="2683" spans="3:18" ht="18.75" x14ac:dyDescent="0.25">
      <c r="C2683" s="22"/>
      <c r="I2683" s="125">
        <f t="shared" si="295"/>
        <v>0</v>
      </c>
      <c r="L2683" s="113">
        <f t="shared" si="296"/>
        <v>0</v>
      </c>
      <c r="N2683" s="5" t="str">
        <f t="shared" si="290"/>
        <v/>
      </c>
      <c r="O2683" s="91" t="str">
        <f t="shared" si="291"/>
        <v/>
      </c>
      <c r="P2683" s="91" t="str">
        <f t="shared" si="292"/>
        <v/>
      </c>
      <c r="Q2683" s="91" t="str">
        <f t="shared" si="293"/>
        <v/>
      </c>
      <c r="R2683" s="7" t="str">
        <f t="shared" si="294"/>
        <v/>
      </c>
    </row>
    <row r="2684" spans="3:18" ht="18.75" x14ac:dyDescent="0.25">
      <c r="C2684" s="22"/>
      <c r="I2684" s="125">
        <f t="shared" si="295"/>
        <v>0</v>
      </c>
      <c r="L2684" s="113">
        <f t="shared" si="296"/>
        <v>0</v>
      </c>
      <c r="N2684" s="5" t="str">
        <f t="shared" si="290"/>
        <v/>
      </c>
      <c r="O2684" s="91" t="str">
        <f t="shared" si="291"/>
        <v/>
      </c>
      <c r="P2684" s="91" t="str">
        <f t="shared" si="292"/>
        <v/>
      </c>
      <c r="Q2684" s="91" t="str">
        <f t="shared" si="293"/>
        <v/>
      </c>
      <c r="R2684" s="7" t="str">
        <f t="shared" si="294"/>
        <v/>
      </c>
    </row>
    <row r="2685" spans="3:18" ht="18.75" x14ac:dyDescent="0.25">
      <c r="C2685" s="22"/>
      <c r="I2685" s="125">
        <f t="shared" si="295"/>
        <v>0</v>
      </c>
      <c r="L2685" s="113">
        <f t="shared" si="296"/>
        <v>0</v>
      </c>
      <c r="N2685" s="5" t="str">
        <f t="shared" si="290"/>
        <v/>
      </c>
      <c r="O2685" s="91" t="str">
        <f t="shared" si="291"/>
        <v/>
      </c>
      <c r="P2685" s="91" t="str">
        <f t="shared" si="292"/>
        <v/>
      </c>
      <c r="Q2685" s="91" t="str">
        <f t="shared" si="293"/>
        <v/>
      </c>
      <c r="R2685" s="7" t="str">
        <f t="shared" si="294"/>
        <v/>
      </c>
    </row>
    <row r="2686" spans="3:18" ht="18.75" x14ac:dyDescent="0.25">
      <c r="C2686" s="22"/>
      <c r="I2686" s="125">
        <f t="shared" si="295"/>
        <v>0</v>
      </c>
      <c r="L2686" s="113">
        <f t="shared" si="296"/>
        <v>0</v>
      </c>
      <c r="N2686" s="5" t="str">
        <f t="shared" si="290"/>
        <v/>
      </c>
      <c r="O2686" s="91" t="str">
        <f t="shared" si="291"/>
        <v/>
      </c>
      <c r="P2686" s="91" t="str">
        <f t="shared" si="292"/>
        <v/>
      </c>
      <c r="Q2686" s="91" t="str">
        <f t="shared" si="293"/>
        <v/>
      </c>
      <c r="R2686" s="7" t="str">
        <f t="shared" si="294"/>
        <v/>
      </c>
    </row>
    <row r="2687" spans="3:18" ht="18.75" x14ac:dyDescent="0.25">
      <c r="C2687" s="22"/>
      <c r="I2687" s="125">
        <f t="shared" si="295"/>
        <v>0</v>
      </c>
      <c r="L2687" s="113">
        <f t="shared" si="296"/>
        <v>0</v>
      </c>
      <c r="N2687" s="5" t="str">
        <f t="shared" si="290"/>
        <v/>
      </c>
      <c r="O2687" s="91" t="str">
        <f t="shared" si="291"/>
        <v/>
      </c>
      <c r="P2687" s="91" t="str">
        <f t="shared" si="292"/>
        <v/>
      </c>
      <c r="Q2687" s="91" t="str">
        <f t="shared" si="293"/>
        <v/>
      </c>
      <c r="R2687" s="7" t="str">
        <f t="shared" si="294"/>
        <v/>
      </c>
    </row>
    <row r="2688" spans="3:18" ht="18.75" x14ac:dyDescent="0.25">
      <c r="C2688" s="22"/>
      <c r="I2688" s="125">
        <f t="shared" si="295"/>
        <v>0</v>
      </c>
      <c r="L2688" s="113">
        <f t="shared" si="296"/>
        <v>0</v>
      </c>
      <c r="N2688" s="5" t="str">
        <f t="shared" si="290"/>
        <v/>
      </c>
      <c r="O2688" s="91" t="str">
        <f t="shared" si="291"/>
        <v/>
      </c>
      <c r="P2688" s="91" t="str">
        <f t="shared" si="292"/>
        <v/>
      </c>
      <c r="Q2688" s="91" t="str">
        <f t="shared" si="293"/>
        <v/>
      </c>
      <c r="R2688" s="7" t="str">
        <f t="shared" si="294"/>
        <v/>
      </c>
    </row>
    <row r="2689" spans="3:18" ht="18.75" x14ac:dyDescent="0.25">
      <c r="C2689" s="22"/>
      <c r="I2689" s="125">
        <f t="shared" si="295"/>
        <v>0</v>
      </c>
      <c r="L2689" s="113">
        <f t="shared" si="296"/>
        <v>0</v>
      </c>
      <c r="N2689" s="5" t="str">
        <f t="shared" si="290"/>
        <v/>
      </c>
      <c r="O2689" s="91" t="str">
        <f t="shared" si="291"/>
        <v/>
      </c>
      <c r="P2689" s="91" t="str">
        <f t="shared" si="292"/>
        <v/>
      </c>
      <c r="Q2689" s="91" t="str">
        <f t="shared" si="293"/>
        <v/>
      </c>
      <c r="R2689" s="7" t="str">
        <f t="shared" si="294"/>
        <v/>
      </c>
    </row>
    <row r="2690" spans="3:18" ht="18.75" x14ac:dyDescent="0.25">
      <c r="C2690" s="22"/>
      <c r="I2690" s="125">
        <f t="shared" si="295"/>
        <v>0</v>
      </c>
      <c r="L2690" s="113">
        <f t="shared" si="296"/>
        <v>0</v>
      </c>
      <c r="N2690" s="5" t="str">
        <f t="shared" ref="N2690:N2753" si="297">IFERROR(VLOOKUP(M2690,Ctable,2,0),"")</f>
        <v/>
      </c>
      <c r="O2690" s="91" t="str">
        <f t="shared" ref="O2690:O2753" si="298">IFERROR(VLOOKUP(M2690,Ctable,3,0),"")</f>
        <v/>
      </c>
      <c r="P2690" s="91" t="str">
        <f t="shared" ref="P2690:P2753" si="299">IFERROR(VLOOKUP(M2690,Ctable,6,0),"")</f>
        <v/>
      </c>
      <c r="Q2690" s="91" t="str">
        <f t="shared" ref="Q2690:Q2753" si="300">IFERROR(VLOOKUP(M2690,Ctable,7,0),"")</f>
        <v/>
      </c>
      <c r="R2690" s="7" t="str">
        <f t="shared" ref="R2690:R2753" si="301">IFERROR(VLOOKUP(M2690,Ctable,4,0),"")</f>
        <v/>
      </c>
    </row>
    <row r="2691" spans="3:18" ht="18.75" x14ac:dyDescent="0.25">
      <c r="C2691" s="22"/>
      <c r="I2691" s="125">
        <f t="shared" si="295"/>
        <v>0</v>
      </c>
      <c r="L2691" s="113">
        <f t="shared" si="296"/>
        <v>0</v>
      </c>
      <c r="N2691" s="5" t="str">
        <f t="shared" si="297"/>
        <v/>
      </c>
      <c r="O2691" s="91" t="str">
        <f t="shared" si="298"/>
        <v/>
      </c>
      <c r="P2691" s="91" t="str">
        <f t="shared" si="299"/>
        <v/>
      </c>
      <c r="Q2691" s="91" t="str">
        <f t="shared" si="300"/>
        <v/>
      </c>
      <c r="R2691" s="7" t="str">
        <f t="shared" si="301"/>
        <v/>
      </c>
    </row>
    <row r="2692" spans="3:18" ht="18.75" x14ac:dyDescent="0.25">
      <c r="C2692" s="22"/>
      <c r="I2692" s="125">
        <f t="shared" si="295"/>
        <v>0</v>
      </c>
      <c r="L2692" s="113">
        <f t="shared" si="296"/>
        <v>0</v>
      </c>
      <c r="N2692" s="5" t="str">
        <f t="shared" si="297"/>
        <v/>
      </c>
      <c r="O2692" s="91" t="str">
        <f t="shared" si="298"/>
        <v/>
      </c>
      <c r="P2692" s="91" t="str">
        <f t="shared" si="299"/>
        <v/>
      </c>
      <c r="Q2692" s="91" t="str">
        <f t="shared" si="300"/>
        <v/>
      </c>
      <c r="R2692" s="7" t="str">
        <f t="shared" si="301"/>
        <v/>
      </c>
    </row>
    <row r="2693" spans="3:18" ht="18.75" x14ac:dyDescent="0.25">
      <c r="C2693" s="22"/>
      <c r="I2693" s="125">
        <f t="shared" si="295"/>
        <v>0</v>
      </c>
      <c r="L2693" s="113">
        <f t="shared" si="296"/>
        <v>0</v>
      </c>
      <c r="N2693" s="5" t="str">
        <f t="shared" si="297"/>
        <v/>
      </c>
      <c r="O2693" s="91" t="str">
        <f t="shared" si="298"/>
        <v/>
      </c>
      <c r="P2693" s="91" t="str">
        <f t="shared" si="299"/>
        <v/>
      </c>
      <c r="Q2693" s="91" t="str">
        <f t="shared" si="300"/>
        <v/>
      </c>
      <c r="R2693" s="7" t="str">
        <f t="shared" si="301"/>
        <v/>
      </c>
    </row>
    <row r="2694" spans="3:18" ht="18.75" x14ac:dyDescent="0.25">
      <c r="C2694" s="22"/>
      <c r="I2694" s="125">
        <f t="shared" si="295"/>
        <v>0</v>
      </c>
      <c r="L2694" s="113">
        <f t="shared" si="296"/>
        <v>0</v>
      </c>
      <c r="N2694" s="5" t="str">
        <f t="shared" si="297"/>
        <v/>
      </c>
      <c r="O2694" s="91" t="str">
        <f t="shared" si="298"/>
        <v/>
      </c>
      <c r="P2694" s="91" t="str">
        <f t="shared" si="299"/>
        <v/>
      </c>
      <c r="Q2694" s="91" t="str">
        <f t="shared" si="300"/>
        <v/>
      </c>
      <c r="R2694" s="7" t="str">
        <f t="shared" si="301"/>
        <v/>
      </c>
    </row>
    <row r="2695" spans="3:18" ht="18.75" x14ac:dyDescent="0.25">
      <c r="C2695" s="22"/>
      <c r="I2695" s="125">
        <f t="shared" si="295"/>
        <v>0</v>
      </c>
      <c r="L2695" s="113">
        <f t="shared" si="296"/>
        <v>0</v>
      </c>
      <c r="N2695" s="5" t="str">
        <f t="shared" si="297"/>
        <v/>
      </c>
      <c r="O2695" s="91" t="str">
        <f t="shared" si="298"/>
        <v/>
      </c>
      <c r="P2695" s="91" t="str">
        <f t="shared" si="299"/>
        <v/>
      </c>
      <c r="Q2695" s="91" t="str">
        <f t="shared" si="300"/>
        <v/>
      </c>
      <c r="R2695" s="7" t="str">
        <f t="shared" si="301"/>
        <v/>
      </c>
    </row>
    <row r="2696" spans="3:18" ht="18.75" x14ac:dyDescent="0.25">
      <c r="C2696" s="22"/>
      <c r="I2696" s="125">
        <f t="shared" si="295"/>
        <v>0</v>
      </c>
      <c r="L2696" s="113">
        <f t="shared" si="296"/>
        <v>0</v>
      </c>
      <c r="N2696" s="5" t="str">
        <f t="shared" si="297"/>
        <v/>
      </c>
      <c r="O2696" s="91" t="str">
        <f t="shared" si="298"/>
        <v/>
      </c>
      <c r="P2696" s="91" t="str">
        <f t="shared" si="299"/>
        <v/>
      </c>
      <c r="Q2696" s="91" t="str">
        <f t="shared" si="300"/>
        <v/>
      </c>
      <c r="R2696" s="7" t="str">
        <f t="shared" si="301"/>
        <v/>
      </c>
    </row>
    <row r="2697" spans="3:18" ht="18.75" x14ac:dyDescent="0.25">
      <c r="C2697" s="22"/>
      <c r="I2697" s="125">
        <f t="shared" si="295"/>
        <v>0</v>
      </c>
      <c r="L2697" s="113">
        <f t="shared" si="296"/>
        <v>0</v>
      </c>
      <c r="N2697" s="5" t="str">
        <f t="shared" si="297"/>
        <v/>
      </c>
      <c r="O2697" s="91" t="str">
        <f t="shared" si="298"/>
        <v/>
      </c>
      <c r="P2697" s="91" t="str">
        <f t="shared" si="299"/>
        <v/>
      </c>
      <c r="Q2697" s="91" t="str">
        <f t="shared" si="300"/>
        <v/>
      </c>
      <c r="R2697" s="7" t="str">
        <f t="shared" si="301"/>
        <v/>
      </c>
    </row>
    <row r="2698" spans="3:18" ht="18.75" x14ac:dyDescent="0.25">
      <c r="C2698" s="22"/>
      <c r="I2698" s="125">
        <f t="shared" si="295"/>
        <v>0</v>
      </c>
      <c r="L2698" s="113">
        <f t="shared" si="296"/>
        <v>0</v>
      </c>
      <c r="N2698" s="5" t="str">
        <f t="shared" si="297"/>
        <v/>
      </c>
      <c r="O2698" s="91" t="str">
        <f t="shared" si="298"/>
        <v/>
      </c>
      <c r="P2698" s="91" t="str">
        <f t="shared" si="299"/>
        <v/>
      </c>
      <c r="Q2698" s="91" t="str">
        <f t="shared" si="300"/>
        <v/>
      </c>
      <c r="R2698" s="7" t="str">
        <f t="shared" si="301"/>
        <v/>
      </c>
    </row>
    <row r="2699" spans="3:18" ht="18.75" x14ac:dyDescent="0.25">
      <c r="C2699" s="22"/>
      <c r="I2699" s="125">
        <f t="shared" si="295"/>
        <v>0</v>
      </c>
      <c r="L2699" s="113">
        <f t="shared" si="296"/>
        <v>0</v>
      </c>
      <c r="N2699" s="5" t="str">
        <f t="shared" si="297"/>
        <v/>
      </c>
      <c r="O2699" s="91" t="str">
        <f t="shared" si="298"/>
        <v/>
      </c>
      <c r="P2699" s="91" t="str">
        <f t="shared" si="299"/>
        <v/>
      </c>
      <c r="Q2699" s="91" t="str">
        <f t="shared" si="300"/>
        <v/>
      </c>
      <c r="R2699" s="7" t="str">
        <f t="shared" si="301"/>
        <v/>
      </c>
    </row>
    <row r="2700" spans="3:18" ht="18.75" x14ac:dyDescent="0.25">
      <c r="C2700" s="22"/>
      <c r="I2700" s="125">
        <f t="shared" si="295"/>
        <v>0</v>
      </c>
      <c r="L2700" s="113">
        <f t="shared" si="296"/>
        <v>0</v>
      </c>
      <c r="N2700" s="5" t="str">
        <f t="shared" si="297"/>
        <v/>
      </c>
      <c r="O2700" s="91" t="str">
        <f t="shared" si="298"/>
        <v/>
      </c>
      <c r="P2700" s="91" t="str">
        <f t="shared" si="299"/>
        <v/>
      </c>
      <c r="Q2700" s="91" t="str">
        <f t="shared" si="300"/>
        <v/>
      </c>
      <c r="R2700" s="7" t="str">
        <f t="shared" si="301"/>
        <v/>
      </c>
    </row>
    <row r="2701" spans="3:18" ht="18.75" x14ac:dyDescent="0.25">
      <c r="C2701" s="22"/>
      <c r="I2701" s="125">
        <f t="shared" si="295"/>
        <v>0</v>
      </c>
      <c r="L2701" s="113">
        <f t="shared" si="296"/>
        <v>0</v>
      </c>
      <c r="N2701" s="5" t="str">
        <f t="shared" si="297"/>
        <v/>
      </c>
      <c r="O2701" s="91" t="str">
        <f t="shared" si="298"/>
        <v/>
      </c>
      <c r="P2701" s="91" t="str">
        <f t="shared" si="299"/>
        <v/>
      </c>
      <c r="Q2701" s="91" t="str">
        <f t="shared" si="300"/>
        <v/>
      </c>
      <c r="R2701" s="7" t="str">
        <f t="shared" si="301"/>
        <v/>
      </c>
    </row>
    <row r="2702" spans="3:18" ht="18.75" x14ac:dyDescent="0.25">
      <c r="C2702" s="22"/>
      <c r="I2702" s="125">
        <f t="shared" si="295"/>
        <v>0</v>
      </c>
      <c r="L2702" s="113">
        <f t="shared" si="296"/>
        <v>0</v>
      </c>
      <c r="N2702" s="5" t="str">
        <f t="shared" si="297"/>
        <v/>
      </c>
      <c r="O2702" s="91" t="str">
        <f t="shared" si="298"/>
        <v/>
      </c>
      <c r="P2702" s="91" t="str">
        <f t="shared" si="299"/>
        <v/>
      </c>
      <c r="Q2702" s="91" t="str">
        <f t="shared" si="300"/>
        <v/>
      </c>
      <c r="R2702" s="7" t="str">
        <f t="shared" si="301"/>
        <v/>
      </c>
    </row>
    <row r="2703" spans="3:18" ht="18.75" x14ac:dyDescent="0.25">
      <c r="C2703" s="22"/>
      <c r="I2703" s="125">
        <f t="shared" si="295"/>
        <v>0</v>
      </c>
      <c r="L2703" s="113">
        <f t="shared" si="296"/>
        <v>0</v>
      </c>
      <c r="N2703" s="5" t="str">
        <f t="shared" si="297"/>
        <v/>
      </c>
      <c r="O2703" s="91" t="str">
        <f t="shared" si="298"/>
        <v/>
      </c>
      <c r="P2703" s="91" t="str">
        <f t="shared" si="299"/>
        <v/>
      </c>
      <c r="Q2703" s="91" t="str">
        <f t="shared" si="300"/>
        <v/>
      </c>
      <c r="R2703" s="7" t="str">
        <f t="shared" si="301"/>
        <v/>
      </c>
    </row>
    <row r="2704" spans="3:18" ht="18.75" x14ac:dyDescent="0.25">
      <c r="C2704" s="22"/>
      <c r="I2704" s="125">
        <f t="shared" si="295"/>
        <v>0</v>
      </c>
      <c r="L2704" s="113">
        <f t="shared" si="296"/>
        <v>0</v>
      </c>
      <c r="N2704" s="5" t="str">
        <f t="shared" si="297"/>
        <v/>
      </c>
      <c r="O2704" s="91" t="str">
        <f t="shared" si="298"/>
        <v/>
      </c>
      <c r="P2704" s="91" t="str">
        <f t="shared" si="299"/>
        <v/>
      </c>
      <c r="Q2704" s="91" t="str">
        <f t="shared" si="300"/>
        <v/>
      </c>
      <c r="R2704" s="7" t="str">
        <f t="shared" si="301"/>
        <v/>
      </c>
    </row>
    <row r="2705" spans="3:18" ht="18.75" x14ac:dyDescent="0.25">
      <c r="C2705" s="22"/>
      <c r="I2705" s="125">
        <f t="shared" si="295"/>
        <v>0</v>
      </c>
      <c r="L2705" s="113">
        <f t="shared" si="296"/>
        <v>0</v>
      </c>
      <c r="N2705" s="5" t="str">
        <f t="shared" si="297"/>
        <v/>
      </c>
      <c r="O2705" s="91" t="str">
        <f t="shared" si="298"/>
        <v/>
      </c>
      <c r="P2705" s="91" t="str">
        <f t="shared" si="299"/>
        <v/>
      </c>
      <c r="Q2705" s="91" t="str">
        <f t="shared" si="300"/>
        <v/>
      </c>
      <c r="R2705" s="7" t="str">
        <f t="shared" si="301"/>
        <v/>
      </c>
    </row>
    <row r="2706" spans="3:18" ht="18.75" x14ac:dyDescent="0.25">
      <c r="C2706" s="22"/>
      <c r="I2706" s="125">
        <f t="shared" si="295"/>
        <v>0</v>
      </c>
      <c r="L2706" s="113">
        <f t="shared" si="296"/>
        <v>0</v>
      </c>
      <c r="N2706" s="5" t="str">
        <f t="shared" si="297"/>
        <v/>
      </c>
      <c r="O2706" s="91" t="str">
        <f t="shared" si="298"/>
        <v/>
      </c>
      <c r="P2706" s="91" t="str">
        <f t="shared" si="299"/>
        <v/>
      </c>
      <c r="Q2706" s="91" t="str">
        <f t="shared" si="300"/>
        <v/>
      </c>
      <c r="R2706" s="7" t="str">
        <f t="shared" si="301"/>
        <v/>
      </c>
    </row>
    <row r="2707" spans="3:18" ht="18.75" x14ac:dyDescent="0.25">
      <c r="C2707" s="22"/>
      <c r="I2707" s="125">
        <f t="shared" si="295"/>
        <v>0</v>
      </c>
      <c r="L2707" s="113">
        <f t="shared" si="296"/>
        <v>0</v>
      </c>
      <c r="N2707" s="5" t="str">
        <f t="shared" si="297"/>
        <v/>
      </c>
      <c r="O2707" s="91" t="str">
        <f t="shared" si="298"/>
        <v/>
      </c>
      <c r="P2707" s="91" t="str">
        <f t="shared" si="299"/>
        <v/>
      </c>
      <c r="Q2707" s="91" t="str">
        <f t="shared" si="300"/>
        <v/>
      </c>
      <c r="R2707" s="7" t="str">
        <f t="shared" si="301"/>
        <v/>
      </c>
    </row>
    <row r="2708" spans="3:18" ht="18.75" x14ac:dyDescent="0.25">
      <c r="C2708" s="22"/>
      <c r="I2708" s="125">
        <f t="shared" si="295"/>
        <v>0</v>
      </c>
      <c r="L2708" s="113">
        <f t="shared" si="296"/>
        <v>0</v>
      </c>
      <c r="N2708" s="5" t="str">
        <f t="shared" si="297"/>
        <v/>
      </c>
      <c r="O2708" s="91" t="str">
        <f t="shared" si="298"/>
        <v/>
      </c>
      <c r="P2708" s="91" t="str">
        <f t="shared" si="299"/>
        <v/>
      </c>
      <c r="Q2708" s="91" t="str">
        <f t="shared" si="300"/>
        <v/>
      </c>
      <c r="R2708" s="7" t="str">
        <f t="shared" si="301"/>
        <v/>
      </c>
    </row>
    <row r="2709" spans="3:18" ht="18.75" x14ac:dyDescent="0.25">
      <c r="C2709" s="22"/>
      <c r="I2709" s="125">
        <f t="shared" si="295"/>
        <v>0</v>
      </c>
      <c r="L2709" s="113">
        <f t="shared" si="296"/>
        <v>0</v>
      </c>
      <c r="N2709" s="5" t="str">
        <f t="shared" si="297"/>
        <v/>
      </c>
      <c r="O2709" s="91" t="str">
        <f t="shared" si="298"/>
        <v/>
      </c>
      <c r="P2709" s="91" t="str">
        <f t="shared" si="299"/>
        <v/>
      </c>
      <c r="Q2709" s="91" t="str">
        <f t="shared" si="300"/>
        <v/>
      </c>
      <c r="R2709" s="7" t="str">
        <f t="shared" si="301"/>
        <v/>
      </c>
    </row>
    <row r="2710" spans="3:18" ht="18.75" x14ac:dyDescent="0.25">
      <c r="C2710" s="22"/>
      <c r="I2710" s="125">
        <f t="shared" si="295"/>
        <v>0</v>
      </c>
      <c r="L2710" s="113">
        <f t="shared" si="296"/>
        <v>0</v>
      </c>
      <c r="N2710" s="5" t="str">
        <f t="shared" si="297"/>
        <v/>
      </c>
      <c r="O2710" s="91" t="str">
        <f t="shared" si="298"/>
        <v/>
      </c>
      <c r="P2710" s="91" t="str">
        <f t="shared" si="299"/>
        <v/>
      </c>
      <c r="Q2710" s="91" t="str">
        <f t="shared" si="300"/>
        <v/>
      </c>
      <c r="R2710" s="7" t="str">
        <f t="shared" si="301"/>
        <v/>
      </c>
    </row>
    <row r="2711" spans="3:18" ht="18.75" x14ac:dyDescent="0.25">
      <c r="C2711" s="22"/>
      <c r="I2711" s="125">
        <f t="shared" si="295"/>
        <v>0</v>
      </c>
      <c r="L2711" s="113">
        <f t="shared" si="296"/>
        <v>0</v>
      </c>
      <c r="N2711" s="5" t="str">
        <f t="shared" si="297"/>
        <v/>
      </c>
      <c r="O2711" s="91" t="str">
        <f t="shared" si="298"/>
        <v/>
      </c>
      <c r="P2711" s="91" t="str">
        <f t="shared" si="299"/>
        <v/>
      </c>
      <c r="Q2711" s="91" t="str">
        <f t="shared" si="300"/>
        <v/>
      </c>
      <c r="R2711" s="7" t="str">
        <f t="shared" si="301"/>
        <v/>
      </c>
    </row>
    <row r="2712" spans="3:18" ht="18.75" x14ac:dyDescent="0.25">
      <c r="C2712" s="22"/>
      <c r="I2712" s="125">
        <f t="shared" si="295"/>
        <v>0</v>
      </c>
      <c r="L2712" s="113">
        <f t="shared" si="296"/>
        <v>0</v>
      </c>
      <c r="N2712" s="5" t="str">
        <f t="shared" si="297"/>
        <v/>
      </c>
      <c r="O2712" s="91" t="str">
        <f t="shared" si="298"/>
        <v/>
      </c>
      <c r="P2712" s="91" t="str">
        <f t="shared" si="299"/>
        <v/>
      </c>
      <c r="Q2712" s="91" t="str">
        <f t="shared" si="300"/>
        <v/>
      </c>
      <c r="R2712" s="7" t="str">
        <f t="shared" si="301"/>
        <v/>
      </c>
    </row>
    <row r="2713" spans="3:18" ht="18.75" x14ac:dyDescent="0.25">
      <c r="C2713" s="22"/>
      <c r="I2713" s="125">
        <f t="shared" si="295"/>
        <v>0</v>
      </c>
      <c r="L2713" s="113">
        <f t="shared" si="296"/>
        <v>0</v>
      </c>
      <c r="N2713" s="5" t="str">
        <f t="shared" si="297"/>
        <v/>
      </c>
      <c r="O2713" s="91" t="str">
        <f t="shared" si="298"/>
        <v/>
      </c>
      <c r="P2713" s="91" t="str">
        <f t="shared" si="299"/>
        <v/>
      </c>
      <c r="Q2713" s="91" t="str">
        <f t="shared" si="300"/>
        <v/>
      </c>
      <c r="R2713" s="7" t="str">
        <f t="shared" si="301"/>
        <v/>
      </c>
    </row>
    <row r="2714" spans="3:18" ht="18.75" x14ac:dyDescent="0.25">
      <c r="C2714" s="22"/>
      <c r="I2714" s="125">
        <f t="shared" si="295"/>
        <v>0</v>
      </c>
      <c r="L2714" s="113">
        <f t="shared" si="296"/>
        <v>0</v>
      </c>
      <c r="N2714" s="5" t="str">
        <f t="shared" si="297"/>
        <v/>
      </c>
      <c r="O2714" s="91" t="str">
        <f t="shared" si="298"/>
        <v/>
      </c>
      <c r="P2714" s="91" t="str">
        <f t="shared" si="299"/>
        <v/>
      </c>
      <c r="Q2714" s="91" t="str">
        <f t="shared" si="300"/>
        <v/>
      </c>
      <c r="R2714" s="7" t="str">
        <f t="shared" si="301"/>
        <v/>
      </c>
    </row>
    <row r="2715" spans="3:18" ht="18.75" x14ac:dyDescent="0.25">
      <c r="C2715" s="22"/>
      <c r="I2715" s="125">
        <f t="shared" si="295"/>
        <v>0</v>
      </c>
      <c r="L2715" s="113">
        <f t="shared" si="296"/>
        <v>0</v>
      </c>
      <c r="N2715" s="5" t="str">
        <f t="shared" si="297"/>
        <v/>
      </c>
      <c r="O2715" s="91" t="str">
        <f t="shared" si="298"/>
        <v/>
      </c>
      <c r="P2715" s="91" t="str">
        <f t="shared" si="299"/>
        <v/>
      </c>
      <c r="Q2715" s="91" t="str">
        <f t="shared" si="300"/>
        <v/>
      </c>
      <c r="R2715" s="7" t="str">
        <f t="shared" si="301"/>
        <v/>
      </c>
    </row>
    <row r="2716" spans="3:18" ht="18.75" x14ac:dyDescent="0.25">
      <c r="C2716" s="22"/>
      <c r="I2716" s="125">
        <f t="shared" si="295"/>
        <v>0</v>
      </c>
      <c r="L2716" s="113">
        <f t="shared" si="296"/>
        <v>0</v>
      </c>
      <c r="N2716" s="5" t="str">
        <f t="shared" si="297"/>
        <v/>
      </c>
      <c r="O2716" s="91" t="str">
        <f t="shared" si="298"/>
        <v/>
      </c>
      <c r="P2716" s="91" t="str">
        <f t="shared" si="299"/>
        <v/>
      </c>
      <c r="Q2716" s="91" t="str">
        <f t="shared" si="300"/>
        <v/>
      </c>
      <c r="R2716" s="7" t="str">
        <f t="shared" si="301"/>
        <v/>
      </c>
    </row>
    <row r="2717" spans="3:18" ht="18.75" x14ac:dyDescent="0.25">
      <c r="C2717" s="22"/>
      <c r="I2717" s="125">
        <f t="shared" si="295"/>
        <v>0</v>
      </c>
      <c r="L2717" s="113">
        <f t="shared" si="296"/>
        <v>0</v>
      </c>
      <c r="N2717" s="5" t="str">
        <f t="shared" si="297"/>
        <v/>
      </c>
      <c r="O2717" s="91" t="str">
        <f t="shared" si="298"/>
        <v/>
      </c>
      <c r="P2717" s="91" t="str">
        <f t="shared" si="299"/>
        <v/>
      </c>
      <c r="Q2717" s="91" t="str">
        <f t="shared" si="300"/>
        <v/>
      </c>
      <c r="R2717" s="7" t="str">
        <f t="shared" si="301"/>
        <v/>
      </c>
    </row>
    <row r="2718" spans="3:18" ht="18.75" x14ac:dyDescent="0.25">
      <c r="C2718" s="22"/>
      <c r="I2718" s="125">
        <f t="shared" si="295"/>
        <v>0</v>
      </c>
      <c r="L2718" s="113">
        <f t="shared" si="296"/>
        <v>0</v>
      </c>
      <c r="N2718" s="5" t="str">
        <f t="shared" si="297"/>
        <v/>
      </c>
      <c r="O2718" s="91" t="str">
        <f t="shared" si="298"/>
        <v/>
      </c>
      <c r="P2718" s="91" t="str">
        <f t="shared" si="299"/>
        <v/>
      </c>
      <c r="Q2718" s="91" t="str">
        <f t="shared" si="300"/>
        <v/>
      </c>
      <c r="R2718" s="7" t="str">
        <f t="shared" si="301"/>
        <v/>
      </c>
    </row>
    <row r="2719" spans="3:18" ht="18.75" x14ac:dyDescent="0.25">
      <c r="C2719" s="22"/>
      <c r="I2719" s="125">
        <f t="shared" si="295"/>
        <v>0</v>
      </c>
      <c r="L2719" s="113">
        <f t="shared" si="296"/>
        <v>0</v>
      </c>
      <c r="N2719" s="5" t="str">
        <f t="shared" si="297"/>
        <v/>
      </c>
      <c r="O2719" s="91" t="str">
        <f t="shared" si="298"/>
        <v/>
      </c>
      <c r="P2719" s="91" t="str">
        <f t="shared" si="299"/>
        <v/>
      </c>
      <c r="Q2719" s="91" t="str">
        <f t="shared" si="300"/>
        <v/>
      </c>
      <c r="R2719" s="7" t="str">
        <f t="shared" si="301"/>
        <v/>
      </c>
    </row>
    <row r="2720" spans="3:18" ht="18.75" x14ac:dyDescent="0.25">
      <c r="C2720" s="22"/>
      <c r="I2720" s="125">
        <f t="shared" si="295"/>
        <v>0</v>
      </c>
      <c r="L2720" s="113">
        <f t="shared" si="296"/>
        <v>0</v>
      </c>
      <c r="N2720" s="5" t="str">
        <f t="shared" si="297"/>
        <v/>
      </c>
      <c r="O2720" s="91" t="str">
        <f t="shared" si="298"/>
        <v/>
      </c>
      <c r="P2720" s="91" t="str">
        <f t="shared" si="299"/>
        <v/>
      </c>
      <c r="Q2720" s="91" t="str">
        <f t="shared" si="300"/>
        <v/>
      </c>
      <c r="R2720" s="7" t="str">
        <f t="shared" si="301"/>
        <v/>
      </c>
    </row>
    <row r="2721" spans="3:18" ht="18.75" x14ac:dyDescent="0.25">
      <c r="C2721" s="22"/>
      <c r="I2721" s="125">
        <f t="shared" si="295"/>
        <v>0</v>
      </c>
      <c r="L2721" s="113">
        <f t="shared" si="296"/>
        <v>0</v>
      </c>
      <c r="N2721" s="5" t="str">
        <f t="shared" si="297"/>
        <v/>
      </c>
      <c r="O2721" s="91" t="str">
        <f t="shared" si="298"/>
        <v/>
      </c>
      <c r="P2721" s="91" t="str">
        <f t="shared" si="299"/>
        <v/>
      </c>
      <c r="Q2721" s="91" t="str">
        <f t="shared" si="300"/>
        <v/>
      </c>
      <c r="R2721" s="7" t="str">
        <f t="shared" si="301"/>
        <v/>
      </c>
    </row>
    <row r="2722" spans="3:18" ht="18.75" x14ac:dyDescent="0.25">
      <c r="C2722" s="22"/>
      <c r="I2722" s="125">
        <f t="shared" si="295"/>
        <v>0</v>
      </c>
      <c r="L2722" s="113">
        <f t="shared" si="296"/>
        <v>0</v>
      </c>
      <c r="N2722" s="5" t="str">
        <f t="shared" si="297"/>
        <v/>
      </c>
      <c r="O2722" s="91" t="str">
        <f t="shared" si="298"/>
        <v/>
      </c>
      <c r="P2722" s="91" t="str">
        <f t="shared" si="299"/>
        <v/>
      </c>
      <c r="Q2722" s="91" t="str">
        <f t="shared" si="300"/>
        <v/>
      </c>
      <c r="R2722" s="7" t="str">
        <f t="shared" si="301"/>
        <v/>
      </c>
    </row>
    <row r="2723" spans="3:18" ht="18.75" x14ac:dyDescent="0.25">
      <c r="C2723" s="22"/>
      <c r="I2723" s="125">
        <f t="shared" si="295"/>
        <v>0</v>
      </c>
      <c r="L2723" s="113">
        <f t="shared" si="296"/>
        <v>0</v>
      </c>
      <c r="N2723" s="5" t="str">
        <f t="shared" si="297"/>
        <v/>
      </c>
      <c r="O2723" s="91" t="str">
        <f t="shared" si="298"/>
        <v/>
      </c>
      <c r="P2723" s="91" t="str">
        <f t="shared" si="299"/>
        <v/>
      </c>
      <c r="Q2723" s="91" t="str">
        <f t="shared" si="300"/>
        <v/>
      </c>
      <c r="R2723" s="7" t="str">
        <f t="shared" si="301"/>
        <v/>
      </c>
    </row>
    <row r="2724" spans="3:18" ht="18.75" x14ac:dyDescent="0.25">
      <c r="C2724" s="22"/>
      <c r="I2724" s="125">
        <f t="shared" si="295"/>
        <v>0</v>
      </c>
      <c r="L2724" s="113">
        <f t="shared" si="296"/>
        <v>0</v>
      </c>
      <c r="N2724" s="5" t="str">
        <f t="shared" si="297"/>
        <v/>
      </c>
      <c r="O2724" s="91" t="str">
        <f t="shared" si="298"/>
        <v/>
      </c>
      <c r="P2724" s="91" t="str">
        <f t="shared" si="299"/>
        <v/>
      </c>
      <c r="Q2724" s="91" t="str">
        <f t="shared" si="300"/>
        <v/>
      </c>
      <c r="R2724" s="7" t="str">
        <f t="shared" si="301"/>
        <v/>
      </c>
    </row>
    <row r="2725" spans="3:18" ht="18.75" x14ac:dyDescent="0.25">
      <c r="C2725" s="22"/>
      <c r="I2725" s="125">
        <f t="shared" si="295"/>
        <v>0</v>
      </c>
      <c r="L2725" s="113">
        <f t="shared" si="296"/>
        <v>0</v>
      </c>
      <c r="N2725" s="5" t="str">
        <f t="shared" si="297"/>
        <v/>
      </c>
      <c r="O2725" s="91" t="str">
        <f t="shared" si="298"/>
        <v/>
      </c>
      <c r="P2725" s="91" t="str">
        <f t="shared" si="299"/>
        <v/>
      </c>
      <c r="Q2725" s="91" t="str">
        <f t="shared" si="300"/>
        <v/>
      </c>
      <c r="R2725" s="7" t="str">
        <f t="shared" si="301"/>
        <v/>
      </c>
    </row>
    <row r="2726" spans="3:18" ht="18.75" x14ac:dyDescent="0.25">
      <c r="C2726" s="22"/>
      <c r="I2726" s="125">
        <f t="shared" si="295"/>
        <v>0</v>
      </c>
      <c r="L2726" s="113">
        <f t="shared" si="296"/>
        <v>0</v>
      </c>
      <c r="N2726" s="5" t="str">
        <f t="shared" si="297"/>
        <v/>
      </c>
      <c r="O2726" s="91" t="str">
        <f t="shared" si="298"/>
        <v/>
      </c>
      <c r="P2726" s="91" t="str">
        <f t="shared" si="299"/>
        <v/>
      </c>
      <c r="Q2726" s="91" t="str">
        <f t="shared" si="300"/>
        <v/>
      </c>
      <c r="R2726" s="7" t="str">
        <f t="shared" si="301"/>
        <v/>
      </c>
    </row>
    <row r="2727" spans="3:18" ht="18.75" x14ac:dyDescent="0.25">
      <c r="C2727" s="22"/>
      <c r="I2727" s="125">
        <f t="shared" si="295"/>
        <v>0</v>
      </c>
      <c r="L2727" s="113">
        <f t="shared" si="296"/>
        <v>0</v>
      </c>
      <c r="N2727" s="5" t="str">
        <f t="shared" si="297"/>
        <v/>
      </c>
      <c r="O2727" s="91" t="str">
        <f t="shared" si="298"/>
        <v/>
      </c>
      <c r="P2727" s="91" t="str">
        <f t="shared" si="299"/>
        <v/>
      </c>
      <c r="Q2727" s="91" t="str">
        <f t="shared" si="300"/>
        <v/>
      </c>
      <c r="R2727" s="7" t="str">
        <f t="shared" si="301"/>
        <v/>
      </c>
    </row>
    <row r="2728" spans="3:18" ht="18.75" x14ac:dyDescent="0.25">
      <c r="C2728" s="22"/>
      <c r="I2728" s="125">
        <f t="shared" ref="I2728:I2791" si="302">IFERROR((G2728*F2728)-H2728,"")</f>
        <v>0</v>
      </c>
      <c r="L2728" s="113">
        <f t="shared" si="296"/>
        <v>0</v>
      </c>
      <c r="N2728" s="5" t="str">
        <f t="shared" si="297"/>
        <v/>
      </c>
      <c r="O2728" s="91" t="str">
        <f t="shared" si="298"/>
        <v/>
      </c>
      <c r="P2728" s="91" t="str">
        <f t="shared" si="299"/>
        <v/>
      </c>
      <c r="Q2728" s="91" t="str">
        <f t="shared" si="300"/>
        <v/>
      </c>
      <c r="R2728" s="7" t="str">
        <f t="shared" si="301"/>
        <v/>
      </c>
    </row>
    <row r="2729" spans="3:18" ht="18.75" x14ac:dyDescent="0.25">
      <c r="C2729" s="22"/>
      <c r="I2729" s="125">
        <f t="shared" si="302"/>
        <v>0</v>
      </c>
      <c r="L2729" s="113">
        <f t="shared" ref="L2729:L2776" si="303">J2729-K2729-H2729</f>
        <v>0</v>
      </c>
      <c r="N2729" s="5" t="str">
        <f t="shared" si="297"/>
        <v/>
      </c>
      <c r="O2729" s="91" t="str">
        <f t="shared" si="298"/>
        <v/>
      </c>
      <c r="P2729" s="91" t="str">
        <f t="shared" si="299"/>
        <v/>
      </c>
      <c r="Q2729" s="91" t="str">
        <f t="shared" si="300"/>
        <v/>
      </c>
      <c r="R2729" s="7" t="str">
        <f t="shared" si="301"/>
        <v/>
      </c>
    </row>
    <row r="2730" spans="3:18" ht="18.75" x14ac:dyDescent="0.25">
      <c r="C2730" s="22"/>
      <c r="I2730" s="125">
        <f t="shared" si="302"/>
        <v>0</v>
      </c>
      <c r="L2730" s="113">
        <f t="shared" si="303"/>
        <v>0</v>
      </c>
      <c r="N2730" s="5" t="str">
        <f t="shared" si="297"/>
        <v/>
      </c>
      <c r="O2730" s="91" t="str">
        <f t="shared" si="298"/>
        <v/>
      </c>
      <c r="P2730" s="91" t="str">
        <f t="shared" si="299"/>
        <v/>
      </c>
      <c r="Q2730" s="91" t="str">
        <f t="shared" si="300"/>
        <v/>
      </c>
      <c r="R2730" s="7" t="str">
        <f t="shared" si="301"/>
        <v/>
      </c>
    </row>
    <row r="2731" spans="3:18" ht="18.75" x14ac:dyDescent="0.25">
      <c r="C2731" s="22"/>
      <c r="I2731" s="125">
        <f t="shared" si="302"/>
        <v>0</v>
      </c>
      <c r="L2731" s="113">
        <f t="shared" si="303"/>
        <v>0</v>
      </c>
      <c r="N2731" s="5" t="str">
        <f t="shared" si="297"/>
        <v/>
      </c>
      <c r="O2731" s="91" t="str">
        <f t="shared" si="298"/>
        <v/>
      </c>
      <c r="P2731" s="91" t="str">
        <f t="shared" si="299"/>
        <v/>
      </c>
      <c r="Q2731" s="91" t="str">
        <f t="shared" si="300"/>
        <v/>
      </c>
      <c r="R2731" s="7" t="str">
        <f t="shared" si="301"/>
        <v/>
      </c>
    </row>
    <row r="2732" spans="3:18" ht="18.75" x14ac:dyDescent="0.25">
      <c r="C2732" s="22"/>
      <c r="I2732" s="125">
        <f t="shared" si="302"/>
        <v>0</v>
      </c>
      <c r="L2732" s="113">
        <f t="shared" si="303"/>
        <v>0</v>
      </c>
      <c r="N2732" s="5" t="str">
        <f t="shared" si="297"/>
        <v/>
      </c>
      <c r="O2732" s="91" t="str">
        <f t="shared" si="298"/>
        <v/>
      </c>
      <c r="P2732" s="91" t="str">
        <f t="shared" si="299"/>
        <v/>
      </c>
      <c r="Q2732" s="91" t="str">
        <f t="shared" si="300"/>
        <v/>
      </c>
      <c r="R2732" s="7" t="str">
        <f t="shared" si="301"/>
        <v/>
      </c>
    </row>
    <row r="2733" spans="3:18" ht="18.75" x14ac:dyDescent="0.25">
      <c r="C2733" s="22"/>
      <c r="I2733" s="125">
        <f t="shared" si="302"/>
        <v>0</v>
      </c>
      <c r="L2733" s="113">
        <f t="shared" si="303"/>
        <v>0</v>
      </c>
      <c r="N2733" s="5" t="str">
        <f t="shared" si="297"/>
        <v/>
      </c>
      <c r="O2733" s="91" t="str">
        <f t="shared" si="298"/>
        <v/>
      </c>
      <c r="P2733" s="91" t="str">
        <f t="shared" si="299"/>
        <v/>
      </c>
      <c r="Q2733" s="91" t="str">
        <f t="shared" si="300"/>
        <v/>
      </c>
      <c r="R2733" s="7" t="str">
        <f t="shared" si="301"/>
        <v/>
      </c>
    </row>
    <row r="2734" spans="3:18" ht="18.75" x14ac:dyDescent="0.25">
      <c r="C2734" s="22"/>
      <c r="I2734" s="125">
        <f t="shared" si="302"/>
        <v>0</v>
      </c>
      <c r="L2734" s="113">
        <f t="shared" si="303"/>
        <v>0</v>
      </c>
      <c r="N2734" s="5" t="str">
        <f t="shared" si="297"/>
        <v/>
      </c>
      <c r="O2734" s="91" t="str">
        <f t="shared" si="298"/>
        <v/>
      </c>
      <c r="P2734" s="91" t="str">
        <f t="shared" si="299"/>
        <v/>
      </c>
      <c r="Q2734" s="91" t="str">
        <f t="shared" si="300"/>
        <v/>
      </c>
      <c r="R2734" s="7" t="str">
        <f t="shared" si="301"/>
        <v/>
      </c>
    </row>
    <row r="2735" spans="3:18" ht="18.75" x14ac:dyDescent="0.25">
      <c r="C2735" s="22"/>
      <c r="I2735" s="125">
        <f t="shared" si="302"/>
        <v>0</v>
      </c>
      <c r="L2735" s="113">
        <f t="shared" si="303"/>
        <v>0</v>
      </c>
      <c r="N2735" s="5" t="str">
        <f t="shared" si="297"/>
        <v/>
      </c>
      <c r="O2735" s="91" t="str">
        <f t="shared" si="298"/>
        <v/>
      </c>
      <c r="P2735" s="91" t="str">
        <f t="shared" si="299"/>
        <v/>
      </c>
      <c r="Q2735" s="91" t="str">
        <f t="shared" si="300"/>
        <v/>
      </c>
      <c r="R2735" s="7" t="str">
        <f t="shared" si="301"/>
        <v/>
      </c>
    </row>
    <row r="2736" spans="3:18" ht="18.75" x14ac:dyDescent="0.25">
      <c r="C2736" s="22"/>
      <c r="I2736" s="125">
        <f t="shared" si="302"/>
        <v>0</v>
      </c>
      <c r="L2736" s="113">
        <f t="shared" si="303"/>
        <v>0</v>
      </c>
      <c r="N2736" s="5" t="str">
        <f t="shared" si="297"/>
        <v/>
      </c>
      <c r="O2736" s="91" t="str">
        <f t="shared" si="298"/>
        <v/>
      </c>
      <c r="P2736" s="91" t="str">
        <f t="shared" si="299"/>
        <v/>
      </c>
      <c r="Q2736" s="91" t="str">
        <f t="shared" si="300"/>
        <v/>
      </c>
      <c r="R2736" s="7" t="str">
        <f t="shared" si="301"/>
        <v/>
      </c>
    </row>
    <row r="2737" spans="3:18" ht="18.75" x14ac:dyDescent="0.25">
      <c r="C2737" s="22"/>
      <c r="I2737" s="125">
        <f t="shared" si="302"/>
        <v>0</v>
      </c>
      <c r="L2737" s="113">
        <f t="shared" si="303"/>
        <v>0</v>
      </c>
      <c r="N2737" s="5" t="str">
        <f t="shared" si="297"/>
        <v/>
      </c>
      <c r="O2737" s="91" t="str">
        <f t="shared" si="298"/>
        <v/>
      </c>
      <c r="P2737" s="91" t="str">
        <f t="shared" si="299"/>
        <v/>
      </c>
      <c r="Q2737" s="91" t="str">
        <f t="shared" si="300"/>
        <v/>
      </c>
      <c r="R2737" s="7" t="str">
        <f t="shared" si="301"/>
        <v/>
      </c>
    </row>
    <row r="2738" spans="3:18" ht="18.75" x14ac:dyDescent="0.25">
      <c r="C2738" s="22"/>
      <c r="I2738" s="125">
        <f t="shared" si="302"/>
        <v>0</v>
      </c>
      <c r="L2738" s="113">
        <f t="shared" si="303"/>
        <v>0</v>
      </c>
      <c r="N2738" s="5" t="str">
        <f t="shared" si="297"/>
        <v/>
      </c>
      <c r="O2738" s="91" t="str">
        <f t="shared" si="298"/>
        <v/>
      </c>
      <c r="P2738" s="91" t="str">
        <f t="shared" si="299"/>
        <v/>
      </c>
      <c r="Q2738" s="91" t="str">
        <f t="shared" si="300"/>
        <v/>
      </c>
      <c r="R2738" s="7" t="str">
        <f t="shared" si="301"/>
        <v/>
      </c>
    </row>
    <row r="2739" spans="3:18" ht="18.75" x14ac:dyDescent="0.25">
      <c r="C2739" s="22"/>
      <c r="I2739" s="125">
        <f t="shared" si="302"/>
        <v>0</v>
      </c>
      <c r="L2739" s="113">
        <f t="shared" si="303"/>
        <v>0</v>
      </c>
      <c r="N2739" s="5" t="str">
        <f t="shared" si="297"/>
        <v/>
      </c>
      <c r="O2739" s="91" t="str">
        <f t="shared" si="298"/>
        <v/>
      </c>
      <c r="P2739" s="91" t="str">
        <f t="shared" si="299"/>
        <v/>
      </c>
      <c r="Q2739" s="91" t="str">
        <f t="shared" si="300"/>
        <v/>
      </c>
      <c r="R2739" s="7" t="str">
        <f t="shared" si="301"/>
        <v/>
      </c>
    </row>
    <row r="2740" spans="3:18" ht="18.75" x14ac:dyDescent="0.25">
      <c r="C2740" s="22"/>
      <c r="I2740" s="125">
        <f t="shared" si="302"/>
        <v>0</v>
      </c>
      <c r="L2740" s="113">
        <f t="shared" si="303"/>
        <v>0</v>
      </c>
      <c r="N2740" s="5" t="str">
        <f t="shared" si="297"/>
        <v/>
      </c>
      <c r="O2740" s="91" t="str">
        <f t="shared" si="298"/>
        <v/>
      </c>
      <c r="P2740" s="91" t="str">
        <f t="shared" si="299"/>
        <v/>
      </c>
      <c r="Q2740" s="91" t="str">
        <f t="shared" si="300"/>
        <v/>
      </c>
      <c r="R2740" s="7" t="str">
        <f t="shared" si="301"/>
        <v/>
      </c>
    </row>
    <row r="2741" spans="3:18" ht="18.75" x14ac:dyDescent="0.25">
      <c r="C2741" s="22"/>
      <c r="I2741" s="125">
        <f t="shared" si="302"/>
        <v>0</v>
      </c>
      <c r="L2741" s="113">
        <f t="shared" si="303"/>
        <v>0</v>
      </c>
      <c r="N2741" s="5" t="str">
        <f t="shared" si="297"/>
        <v/>
      </c>
      <c r="O2741" s="91" t="str">
        <f t="shared" si="298"/>
        <v/>
      </c>
      <c r="P2741" s="91" t="str">
        <f t="shared" si="299"/>
        <v/>
      </c>
      <c r="Q2741" s="91" t="str">
        <f t="shared" si="300"/>
        <v/>
      </c>
      <c r="R2741" s="7" t="str">
        <f t="shared" si="301"/>
        <v/>
      </c>
    </row>
    <row r="2742" spans="3:18" ht="18.75" x14ac:dyDescent="0.25">
      <c r="C2742" s="22"/>
      <c r="I2742" s="125">
        <f t="shared" si="302"/>
        <v>0</v>
      </c>
      <c r="L2742" s="113">
        <f t="shared" si="303"/>
        <v>0</v>
      </c>
      <c r="N2742" s="5" t="str">
        <f t="shared" si="297"/>
        <v/>
      </c>
      <c r="O2742" s="91" t="str">
        <f t="shared" si="298"/>
        <v/>
      </c>
      <c r="P2742" s="91" t="str">
        <f t="shared" si="299"/>
        <v/>
      </c>
      <c r="Q2742" s="91" t="str">
        <f t="shared" si="300"/>
        <v/>
      </c>
      <c r="R2742" s="7" t="str">
        <f t="shared" si="301"/>
        <v/>
      </c>
    </row>
    <row r="2743" spans="3:18" ht="18.75" x14ac:dyDescent="0.25">
      <c r="C2743" s="22"/>
      <c r="I2743" s="125">
        <f t="shared" si="302"/>
        <v>0</v>
      </c>
      <c r="L2743" s="113">
        <f t="shared" si="303"/>
        <v>0</v>
      </c>
      <c r="N2743" s="5" t="str">
        <f t="shared" si="297"/>
        <v/>
      </c>
      <c r="O2743" s="91" t="str">
        <f t="shared" si="298"/>
        <v/>
      </c>
      <c r="P2743" s="91" t="str">
        <f t="shared" si="299"/>
        <v/>
      </c>
      <c r="Q2743" s="91" t="str">
        <f t="shared" si="300"/>
        <v/>
      </c>
      <c r="R2743" s="7" t="str">
        <f t="shared" si="301"/>
        <v/>
      </c>
    </row>
    <row r="2744" spans="3:18" ht="18.75" x14ac:dyDescent="0.25">
      <c r="C2744" s="22"/>
      <c r="I2744" s="125">
        <f t="shared" si="302"/>
        <v>0</v>
      </c>
      <c r="L2744" s="113">
        <f t="shared" si="303"/>
        <v>0</v>
      </c>
      <c r="N2744" s="5" t="str">
        <f t="shared" si="297"/>
        <v/>
      </c>
      <c r="O2744" s="91" t="str">
        <f t="shared" si="298"/>
        <v/>
      </c>
      <c r="P2744" s="91" t="str">
        <f t="shared" si="299"/>
        <v/>
      </c>
      <c r="Q2744" s="91" t="str">
        <f t="shared" si="300"/>
        <v/>
      </c>
      <c r="R2744" s="7" t="str">
        <f t="shared" si="301"/>
        <v/>
      </c>
    </row>
    <row r="2745" spans="3:18" ht="18.75" x14ac:dyDescent="0.25">
      <c r="C2745" s="22"/>
      <c r="I2745" s="125">
        <f t="shared" si="302"/>
        <v>0</v>
      </c>
      <c r="L2745" s="113">
        <f t="shared" si="303"/>
        <v>0</v>
      </c>
      <c r="N2745" s="5" t="str">
        <f t="shared" si="297"/>
        <v/>
      </c>
      <c r="O2745" s="91" t="str">
        <f t="shared" si="298"/>
        <v/>
      </c>
      <c r="P2745" s="91" t="str">
        <f t="shared" si="299"/>
        <v/>
      </c>
      <c r="Q2745" s="91" t="str">
        <f t="shared" si="300"/>
        <v/>
      </c>
      <c r="R2745" s="7" t="str">
        <f t="shared" si="301"/>
        <v/>
      </c>
    </row>
    <row r="2746" spans="3:18" ht="18.75" x14ac:dyDescent="0.25">
      <c r="C2746" s="22"/>
      <c r="I2746" s="125">
        <f t="shared" si="302"/>
        <v>0</v>
      </c>
      <c r="L2746" s="113">
        <f t="shared" si="303"/>
        <v>0</v>
      </c>
      <c r="N2746" s="5" t="str">
        <f t="shared" si="297"/>
        <v/>
      </c>
      <c r="O2746" s="91" t="str">
        <f t="shared" si="298"/>
        <v/>
      </c>
      <c r="P2746" s="91" t="str">
        <f t="shared" si="299"/>
        <v/>
      </c>
      <c r="Q2746" s="91" t="str">
        <f t="shared" si="300"/>
        <v/>
      </c>
      <c r="R2746" s="7" t="str">
        <f t="shared" si="301"/>
        <v/>
      </c>
    </row>
    <row r="2747" spans="3:18" ht="18.75" x14ac:dyDescent="0.25">
      <c r="C2747" s="22"/>
      <c r="I2747" s="125">
        <f t="shared" si="302"/>
        <v>0</v>
      </c>
      <c r="L2747" s="113">
        <f t="shared" si="303"/>
        <v>0</v>
      </c>
      <c r="N2747" s="5" t="str">
        <f t="shared" si="297"/>
        <v/>
      </c>
      <c r="O2747" s="91" t="str">
        <f t="shared" si="298"/>
        <v/>
      </c>
      <c r="P2747" s="91" t="str">
        <f t="shared" si="299"/>
        <v/>
      </c>
      <c r="Q2747" s="91" t="str">
        <f t="shared" si="300"/>
        <v/>
      </c>
      <c r="R2747" s="7" t="str">
        <f t="shared" si="301"/>
        <v/>
      </c>
    </row>
    <row r="2748" spans="3:18" ht="18.75" x14ac:dyDescent="0.25">
      <c r="C2748" s="22"/>
      <c r="I2748" s="125">
        <f t="shared" si="302"/>
        <v>0</v>
      </c>
      <c r="L2748" s="113">
        <f t="shared" si="303"/>
        <v>0</v>
      </c>
      <c r="N2748" s="5" t="str">
        <f t="shared" si="297"/>
        <v/>
      </c>
      <c r="O2748" s="91" t="str">
        <f t="shared" si="298"/>
        <v/>
      </c>
      <c r="P2748" s="91" t="str">
        <f t="shared" si="299"/>
        <v/>
      </c>
      <c r="Q2748" s="91" t="str">
        <f t="shared" si="300"/>
        <v/>
      </c>
      <c r="R2748" s="7" t="str">
        <f t="shared" si="301"/>
        <v/>
      </c>
    </row>
    <row r="2749" spans="3:18" ht="18.75" x14ac:dyDescent="0.25">
      <c r="C2749" s="22"/>
      <c r="I2749" s="125">
        <f t="shared" si="302"/>
        <v>0</v>
      </c>
      <c r="L2749" s="113">
        <f t="shared" si="303"/>
        <v>0</v>
      </c>
      <c r="N2749" s="5" t="str">
        <f t="shared" si="297"/>
        <v/>
      </c>
      <c r="O2749" s="91" t="str">
        <f t="shared" si="298"/>
        <v/>
      </c>
      <c r="P2749" s="91" t="str">
        <f t="shared" si="299"/>
        <v/>
      </c>
      <c r="Q2749" s="91" t="str">
        <f t="shared" si="300"/>
        <v/>
      </c>
      <c r="R2749" s="7" t="str">
        <f t="shared" si="301"/>
        <v/>
      </c>
    </row>
    <row r="2750" spans="3:18" ht="18.75" x14ac:dyDescent="0.25">
      <c r="C2750" s="22"/>
      <c r="I2750" s="125">
        <f t="shared" si="302"/>
        <v>0</v>
      </c>
      <c r="L2750" s="113">
        <f t="shared" si="303"/>
        <v>0</v>
      </c>
      <c r="N2750" s="5" t="str">
        <f t="shared" si="297"/>
        <v/>
      </c>
      <c r="O2750" s="91" t="str">
        <f t="shared" si="298"/>
        <v/>
      </c>
      <c r="P2750" s="91" t="str">
        <f t="shared" si="299"/>
        <v/>
      </c>
      <c r="Q2750" s="91" t="str">
        <f t="shared" si="300"/>
        <v/>
      </c>
      <c r="R2750" s="7" t="str">
        <f t="shared" si="301"/>
        <v/>
      </c>
    </row>
    <row r="2751" spans="3:18" ht="18.75" x14ac:dyDescent="0.25">
      <c r="C2751" s="22"/>
      <c r="I2751" s="125">
        <f t="shared" si="302"/>
        <v>0</v>
      </c>
      <c r="L2751" s="113">
        <f t="shared" si="303"/>
        <v>0</v>
      </c>
      <c r="N2751" s="5" t="str">
        <f t="shared" si="297"/>
        <v/>
      </c>
      <c r="O2751" s="91" t="str">
        <f t="shared" si="298"/>
        <v/>
      </c>
      <c r="P2751" s="91" t="str">
        <f t="shared" si="299"/>
        <v/>
      </c>
      <c r="Q2751" s="91" t="str">
        <f t="shared" si="300"/>
        <v/>
      </c>
      <c r="R2751" s="7" t="str">
        <f t="shared" si="301"/>
        <v/>
      </c>
    </row>
    <row r="2752" spans="3:18" ht="18.75" x14ac:dyDescent="0.25">
      <c r="C2752" s="22"/>
      <c r="I2752" s="125">
        <f t="shared" si="302"/>
        <v>0</v>
      </c>
      <c r="L2752" s="113">
        <f t="shared" si="303"/>
        <v>0</v>
      </c>
      <c r="N2752" s="5" t="str">
        <f t="shared" si="297"/>
        <v/>
      </c>
      <c r="O2752" s="91" t="str">
        <f t="shared" si="298"/>
        <v/>
      </c>
      <c r="P2752" s="91" t="str">
        <f t="shared" si="299"/>
        <v/>
      </c>
      <c r="Q2752" s="91" t="str">
        <f t="shared" si="300"/>
        <v/>
      </c>
      <c r="R2752" s="7" t="str">
        <f t="shared" si="301"/>
        <v/>
      </c>
    </row>
    <row r="2753" spans="3:18" ht="18.75" x14ac:dyDescent="0.25">
      <c r="C2753" s="22"/>
      <c r="I2753" s="125">
        <f t="shared" si="302"/>
        <v>0</v>
      </c>
      <c r="L2753" s="113">
        <f t="shared" si="303"/>
        <v>0</v>
      </c>
      <c r="N2753" s="5" t="str">
        <f t="shared" si="297"/>
        <v/>
      </c>
      <c r="O2753" s="91" t="str">
        <f t="shared" si="298"/>
        <v/>
      </c>
      <c r="P2753" s="91" t="str">
        <f t="shared" si="299"/>
        <v/>
      </c>
      <c r="Q2753" s="91" t="str">
        <f t="shared" si="300"/>
        <v/>
      </c>
      <c r="R2753" s="7" t="str">
        <f t="shared" si="301"/>
        <v/>
      </c>
    </row>
    <row r="2754" spans="3:18" ht="18.75" x14ac:dyDescent="0.25">
      <c r="C2754" s="22"/>
      <c r="I2754" s="125">
        <f t="shared" si="302"/>
        <v>0</v>
      </c>
      <c r="L2754" s="113">
        <f t="shared" si="303"/>
        <v>0</v>
      </c>
      <c r="N2754" s="5" t="str">
        <f t="shared" ref="N2754:N2817" si="304">IFERROR(VLOOKUP(M2754,Ctable,2,0),"")</f>
        <v/>
      </c>
      <c r="O2754" s="91" t="str">
        <f t="shared" ref="O2754:O2817" si="305">IFERROR(VLOOKUP(M2754,Ctable,3,0),"")</f>
        <v/>
      </c>
      <c r="P2754" s="91" t="str">
        <f t="shared" ref="P2754:P2817" si="306">IFERROR(VLOOKUP(M2754,Ctable,6,0),"")</f>
        <v/>
      </c>
      <c r="Q2754" s="91" t="str">
        <f t="shared" ref="Q2754:Q2817" si="307">IFERROR(VLOOKUP(M2754,Ctable,7,0),"")</f>
        <v/>
      </c>
      <c r="R2754" s="7" t="str">
        <f t="shared" ref="R2754:R2817" si="308">IFERROR(VLOOKUP(M2754,Ctable,4,0),"")</f>
        <v/>
      </c>
    </row>
    <row r="2755" spans="3:18" ht="18.75" x14ac:dyDescent="0.25">
      <c r="C2755" s="22"/>
      <c r="I2755" s="125">
        <f t="shared" si="302"/>
        <v>0</v>
      </c>
      <c r="L2755" s="113">
        <f t="shared" si="303"/>
        <v>0</v>
      </c>
      <c r="N2755" s="5" t="str">
        <f t="shared" si="304"/>
        <v/>
      </c>
      <c r="O2755" s="91" t="str">
        <f t="shared" si="305"/>
        <v/>
      </c>
      <c r="P2755" s="91" t="str">
        <f t="shared" si="306"/>
        <v/>
      </c>
      <c r="Q2755" s="91" t="str">
        <f t="shared" si="307"/>
        <v/>
      </c>
      <c r="R2755" s="7" t="str">
        <f t="shared" si="308"/>
        <v/>
      </c>
    </row>
    <row r="2756" spans="3:18" ht="18.75" x14ac:dyDescent="0.25">
      <c r="C2756" s="22"/>
      <c r="I2756" s="125">
        <f t="shared" si="302"/>
        <v>0</v>
      </c>
      <c r="L2756" s="113">
        <f t="shared" si="303"/>
        <v>0</v>
      </c>
      <c r="N2756" s="5" t="str">
        <f t="shared" si="304"/>
        <v/>
      </c>
      <c r="O2756" s="91" t="str">
        <f t="shared" si="305"/>
        <v/>
      </c>
      <c r="P2756" s="91" t="str">
        <f t="shared" si="306"/>
        <v/>
      </c>
      <c r="Q2756" s="91" t="str">
        <f t="shared" si="307"/>
        <v/>
      </c>
      <c r="R2756" s="7" t="str">
        <f t="shared" si="308"/>
        <v/>
      </c>
    </row>
    <row r="2757" spans="3:18" ht="18.75" x14ac:dyDescent="0.25">
      <c r="C2757" s="22"/>
      <c r="I2757" s="125">
        <f t="shared" si="302"/>
        <v>0</v>
      </c>
      <c r="L2757" s="113">
        <f t="shared" si="303"/>
        <v>0</v>
      </c>
      <c r="N2757" s="5" t="str">
        <f t="shared" si="304"/>
        <v/>
      </c>
      <c r="O2757" s="91" t="str">
        <f t="shared" si="305"/>
        <v/>
      </c>
      <c r="P2757" s="91" t="str">
        <f t="shared" si="306"/>
        <v/>
      </c>
      <c r="Q2757" s="91" t="str">
        <f t="shared" si="307"/>
        <v/>
      </c>
      <c r="R2757" s="7" t="str">
        <f t="shared" si="308"/>
        <v/>
      </c>
    </row>
    <row r="2758" spans="3:18" ht="18.75" x14ac:dyDescent="0.25">
      <c r="C2758" s="22"/>
      <c r="I2758" s="125">
        <f t="shared" si="302"/>
        <v>0</v>
      </c>
      <c r="L2758" s="113">
        <f t="shared" si="303"/>
        <v>0</v>
      </c>
      <c r="N2758" s="5" t="str">
        <f t="shared" si="304"/>
        <v/>
      </c>
      <c r="O2758" s="91" t="str">
        <f t="shared" si="305"/>
        <v/>
      </c>
      <c r="P2758" s="91" t="str">
        <f t="shared" si="306"/>
        <v/>
      </c>
      <c r="Q2758" s="91" t="str">
        <f t="shared" si="307"/>
        <v/>
      </c>
      <c r="R2758" s="7" t="str">
        <f t="shared" si="308"/>
        <v/>
      </c>
    </row>
    <row r="2759" spans="3:18" ht="18.75" x14ac:dyDescent="0.25">
      <c r="C2759" s="22"/>
      <c r="I2759" s="125">
        <f t="shared" si="302"/>
        <v>0</v>
      </c>
      <c r="L2759" s="113">
        <f t="shared" si="303"/>
        <v>0</v>
      </c>
      <c r="N2759" s="5" t="str">
        <f t="shared" si="304"/>
        <v/>
      </c>
      <c r="O2759" s="91" t="str">
        <f t="shared" si="305"/>
        <v/>
      </c>
      <c r="P2759" s="91" t="str">
        <f t="shared" si="306"/>
        <v/>
      </c>
      <c r="Q2759" s="91" t="str">
        <f t="shared" si="307"/>
        <v/>
      </c>
      <c r="R2759" s="7" t="str">
        <f t="shared" si="308"/>
        <v/>
      </c>
    </row>
    <row r="2760" spans="3:18" ht="18.75" x14ac:dyDescent="0.25">
      <c r="C2760" s="22"/>
      <c r="I2760" s="125">
        <f t="shared" si="302"/>
        <v>0</v>
      </c>
      <c r="L2760" s="113">
        <f t="shared" si="303"/>
        <v>0</v>
      </c>
      <c r="N2760" s="5" t="str">
        <f t="shared" si="304"/>
        <v/>
      </c>
      <c r="O2760" s="91" t="str">
        <f t="shared" si="305"/>
        <v/>
      </c>
      <c r="P2760" s="91" t="str">
        <f t="shared" si="306"/>
        <v/>
      </c>
      <c r="Q2760" s="91" t="str">
        <f t="shared" si="307"/>
        <v/>
      </c>
      <c r="R2760" s="7" t="str">
        <f t="shared" si="308"/>
        <v/>
      </c>
    </row>
    <row r="2761" spans="3:18" ht="18.75" x14ac:dyDescent="0.25">
      <c r="C2761" s="22"/>
      <c r="I2761" s="125">
        <f t="shared" si="302"/>
        <v>0</v>
      </c>
      <c r="L2761" s="113">
        <f t="shared" si="303"/>
        <v>0</v>
      </c>
      <c r="N2761" s="5" t="str">
        <f t="shared" si="304"/>
        <v/>
      </c>
      <c r="O2761" s="91" t="str">
        <f t="shared" si="305"/>
        <v/>
      </c>
      <c r="P2761" s="91" t="str">
        <f t="shared" si="306"/>
        <v/>
      </c>
      <c r="Q2761" s="91" t="str">
        <f t="shared" si="307"/>
        <v/>
      </c>
      <c r="R2761" s="7" t="str">
        <f t="shared" si="308"/>
        <v/>
      </c>
    </row>
    <row r="2762" spans="3:18" ht="18.75" x14ac:dyDescent="0.25">
      <c r="C2762" s="22"/>
      <c r="I2762" s="125">
        <f t="shared" si="302"/>
        <v>0</v>
      </c>
      <c r="L2762" s="113">
        <f t="shared" si="303"/>
        <v>0</v>
      </c>
      <c r="N2762" s="5" t="str">
        <f t="shared" si="304"/>
        <v/>
      </c>
      <c r="O2762" s="91" t="str">
        <f t="shared" si="305"/>
        <v/>
      </c>
      <c r="P2762" s="91" t="str">
        <f t="shared" si="306"/>
        <v/>
      </c>
      <c r="Q2762" s="91" t="str">
        <f t="shared" si="307"/>
        <v/>
      </c>
      <c r="R2762" s="7" t="str">
        <f t="shared" si="308"/>
        <v/>
      </c>
    </row>
    <row r="2763" spans="3:18" ht="18.75" x14ac:dyDescent="0.25">
      <c r="C2763" s="22"/>
      <c r="I2763" s="125">
        <f t="shared" si="302"/>
        <v>0</v>
      </c>
      <c r="L2763" s="113">
        <f t="shared" si="303"/>
        <v>0</v>
      </c>
      <c r="N2763" s="5" t="str">
        <f t="shared" si="304"/>
        <v/>
      </c>
      <c r="O2763" s="91" t="str">
        <f t="shared" si="305"/>
        <v/>
      </c>
      <c r="P2763" s="91" t="str">
        <f t="shared" si="306"/>
        <v/>
      </c>
      <c r="Q2763" s="91" t="str">
        <f t="shared" si="307"/>
        <v/>
      </c>
      <c r="R2763" s="7" t="str">
        <f t="shared" si="308"/>
        <v/>
      </c>
    </row>
    <row r="2764" spans="3:18" ht="18.75" x14ac:dyDescent="0.25">
      <c r="C2764" s="22"/>
      <c r="I2764" s="125">
        <f t="shared" si="302"/>
        <v>0</v>
      </c>
      <c r="L2764" s="113">
        <f t="shared" si="303"/>
        <v>0</v>
      </c>
      <c r="N2764" s="5" t="str">
        <f t="shared" si="304"/>
        <v/>
      </c>
      <c r="O2764" s="91" t="str">
        <f t="shared" si="305"/>
        <v/>
      </c>
      <c r="P2764" s="91" t="str">
        <f t="shared" si="306"/>
        <v/>
      </c>
      <c r="Q2764" s="91" t="str">
        <f t="shared" si="307"/>
        <v/>
      </c>
      <c r="R2764" s="7" t="str">
        <f t="shared" si="308"/>
        <v/>
      </c>
    </row>
    <row r="2765" spans="3:18" ht="18.75" x14ac:dyDescent="0.25">
      <c r="C2765" s="22"/>
      <c r="I2765" s="125">
        <f t="shared" si="302"/>
        <v>0</v>
      </c>
      <c r="L2765" s="113">
        <f t="shared" si="303"/>
        <v>0</v>
      </c>
      <c r="N2765" s="5" t="str">
        <f t="shared" si="304"/>
        <v/>
      </c>
      <c r="O2765" s="91" t="str">
        <f t="shared" si="305"/>
        <v/>
      </c>
      <c r="P2765" s="91" t="str">
        <f t="shared" si="306"/>
        <v/>
      </c>
      <c r="Q2765" s="91" t="str">
        <f t="shared" si="307"/>
        <v/>
      </c>
      <c r="R2765" s="7" t="str">
        <f t="shared" si="308"/>
        <v/>
      </c>
    </row>
    <row r="2766" spans="3:18" ht="18.75" x14ac:dyDescent="0.25">
      <c r="C2766" s="22"/>
      <c r="I2766" s="125">
        <f t="shared" si="302"/>
        <v>0</v>
      </c>
      <c r="L2766" s="113">
        <f t="shared" si="303"/>
        <v>0</v>
      </c>
      <c r="N2766" s="5" t="str">
        <f t="shared" si="304"/>
        <v/>
      </c>
      <c r="O2766" s="91" t="str">
        <f t="shared" si="305"/>
        <v/>
      </c>
      <c r="P2766" s="91" t="str">
        <f t="shared" si="306"/>
        <v/>
      </c>
      <c r="Q2766" s="91" t="str">
        <f t="shared" si="307"/>
        <v/>
      </c>
      <c r="R2766" s="7" t="str">
        <f t="shared" si="308"/>
        <v/>
      </c>
    </row>
    <row r="2767" spans="3:18" ht="18.75" x14ac:dyDescent="0.25">
      <c r="C2767" s="22"/>
      <c r="I2767" s="125">
        <f t="shared" si="302"/>
        <v>0</v>
      </c>
      <c r="L2767" s="113">
        <f t="shared" si="303"/>
        <v>0</v>
      </c>
      <c r="N2767" s="5" t="str">
        <f t="shared" si="304"/>
        <v/>
      </c>
      <c r="O2767" s="91" t="str">
        <f t="shared" si="305"/>
        <v/>
      </c>
      <c r="P2767" s="91" t="str">
        <f t="shared" si="306"/>
        <v/>
      </c>
      <c r="Q2767" s="91" t="str">
        <f t="shared" si="307"/>
        <v/>
      </c>
      <c r="R2767" s="7" t="str">
        <f t="shared" si="308"/>
        <v/>
      </c>
    </row>
    <row r="2768" spans="3:18" ht="18.75" x14ac:dyDescent="0.25">
      <c r="C2768" s="22"/>
      <c r="I2768" s="125">
        <f t="shared" si="302"/>
        <v>0</v>
      </c>
      <c r="L2768" s="113">
        <f t="shared" si="303"/>
        <v>0</v>
      </c>
      <c r="N2768" s="5" t="str">
        <f t="shared" si="304"/>
        <v/>
      </c>
      <c r="O2768" s="91" t="str">
        <f t="shared" si="305"/>
        <v/>
      </c>
      <c r="P2768" s="91" t="str">
        <f t="shared" si="306"/>
        <v/>
      </c>
      <c r="Q2768" s="91" t="str">
        <f t="shared" si="307"/>
        <v/>
      </c>
      <c r="R2768" s="7" t="str">
        <f t="shared" si="308"/>
        <v/>
      </c>
    </row>
    <row r="2769" spans="3:18" ht="18.75" x14ac:dyDescent="0.25">
      <c r="C2769" s="22"/>
      <c r="I2769" s="125">
        <f t="shared" si="302"/>
        <v>0</v>
      </c>
      <c r="L2769" s="113">
        <f t="shared" si="303"/>
        <v>0</v>
      </c>
      <c r="N2769" s="5" t="str">
        <f t="shared" si="304"/>
        <v/>
      </c>
      <c r="O2769" s="91" t="str">
        <f t="shared" si="305"/>
        <v/>
      </c>
      <c r="P2769" s="91" t="str">
        <f t="shared" si="306"/>
        <v/>
      </c>
      <c r="Q2769" s="91" t="str">
        <f t="shared" si="307"/>
        <v/>
      </c>
      <c r="R2769" s="7" t="str">
        <f t="shared" si="308"/>
        <v/>
      </c>
    </row>
    <row r="2770" spans="3:18" ht="18.75" x14ac:dyDescent="0.25">
      <c r="C2770" s="22"/>
      <c r="I2770" s="125">
        <f t="shared" si="302"/>
        <v>0</v>
      </c>
      <c r="L2770" s="113">
        <f t="shared" si="303"/>
        <v>0</v>
      </c>
      <c r="N2770" s="5" t="str">
        <f t="shared" si="304"/>
        <v/>
      </c>
      <c r="O2770" s="91" t="str">
        <f t="shared" si="305"/>
        <v/>
      </c>
      <c r="P2770" s="91" t="str">
        <f t="shared" si="306"/>
        <v/>
      </c>
      <c r="Q2770" s="91" t="str">
        <f t="shared" si="307"/>
        <v/>
      </c>
      <c r="R2770" s="7" t="str">
        <f t="shared" si="308"/>
        <v/>
      </c>
    </row>
    <row r="2771" spans="3:18" ht="18.75" x14ac:dyDescent="0.25">
      <c r="C2771" s="22"/>
      <c r="I2771" s="125">
        <f t="shared" si="302"/>
        <v>0</v>
      </c>
      <c r="L2771" s="113">
        <f t="shared" si="303"/>
        <v>0</v>
      </c>
      <c r="N2771" s="5" t="str">
        <f t="shared" si="304"/>
        <v/>
      </c>
      <c r="O2771" s="91" t="str">
        <f t="shared" si="305"/>
        <v/>
      </c>
      <c r="P2771" s="91" t="str">
        <f t="shared" si="306"/>
        <v/>
      </c>
      <c r="Q2771" s="91" t="str">
        <f t="shared" si="307"/>
        <v/>
      </c>
      <c r="R2771" s="7" t="str">
        <f t="shared" si="308"/>
        <v/>
      </c>
    </row>
    <row r="2772" spans="3:18" ht="18.75" x14ac:dyDescent="0.25">
      <c r="C2772" s="22"/>
      <c r="I2772" s="125">
        <f t="shared" si="302"/>
        <v>0</v>
      </c>
      <c r="L2772" s="113">
        <f t="shared" si="303"/>
        <v>0</v>
      </c>
      <c r="N2772" s="5" t="str">
        <f t="shared" si="304"/>
        <v/>
      </c>
      <c r="O2772" s="91" t="str">
        <f t="shared" si="305"/>
        <v/>
      </c>
      <c r="P2772" s="91" t="str">
        <f t="shared" si="306"/>
        <v/>
      </c>
      <c r="Q2772" s="91" t="str">
        <f t="shared" si="307"/>
        <v/>
      </c>
      <c r="R2772" s="7" t="str">
        <f t="shared" si="308"/>
        <v/>
      </c>
    </row>
    <row r="2773" spans="3:18" ht="18.75" x14ac:dyDescent="0.25">
      <c r="C2773" s="22"/>
      <c r="I2773" s="125">
        <f t="shared" si="302"/>
        <v>0</v>
      </c>
      <c r="L2773" s="113">
        <f t="shared" si="303"/>
        <v>0</v>
      </c>
      <c r="N2773" s="5" t="str">
        <f t="shared" si="304"/>
        <v/>
      </c>
      <c r="O2773" s="91" t="str">
        <f t="shared" si="305"/>
        <v/>
      </c>
      <c r="P2773" s="91" t="str">
        <f t="shared" si="306"/>
        <v/>
      </c>
      <c r="Q2773" s="91" t="str">
        <f t="shared" si="307"/>
        <v/>
      </c>
      <c r="R2773" s="7" t="str">
        <f t="shared" si="308"/>
        <v/>
      </c>
    </row>
    <row r="2774" spans="3:18" ht="18.75" x14ac:dyDescent="0.25">
      <c r="C2774" s="22"/>
      <c r="I2774" s="125">
        <f t="shared" si="302"/>
        <v>0</v>
      </c>
      <c r="L2774" s="113">
        <f t="shared" si="303"/>
        <v>0</v>
      </c>
      <c r="N2774" s="5" t="str">
        <f t="shared" si="304"/>
        <v/>
      </c>
      <c r="O2774" s="91" t="str">
        <f t="shared" si="305"/>
        <v/>
      </c>
      <c r="P2774" s="91" t="str">
        <f t="shared" si="306"/>
        <v/>
      </c>
      <c r="Q2774" s="91" t="str">
        <f t="shared" si="307"/>
        <v/>
      </c>
      <c r="R2774" s="7" t="str">
        <f t="shared" si="308"/>
        <v/>
      </c>
    </row>
    <row r="2775" spans="3:18" ht="18.75" x14ac:dyDescent="0.25">
      <c r="C2775" s="22"/>
      <c r="I2775" s="125">
        <f t="shared" si="302"/>
        <v>0</v>
      </c>
      <c r="L2775" s="113">
        <f t="shared" si="303"/>
        <v>0</v>
      </c>
      <c r="N2775" s="5" t="str">
        <f t="shared" si="304"/>
        <v/>
      </c>
      <c r="O2775" s="91" t="str">
        <f t="shared" si="305"/>
        <v/>
      </c>
      <c r="P2775" s="91" t="str">
        <f t="shared" si="306"/>
        <v/>
      </c>
      <c r="Q2775" s="91" t="str">
        <f t="shared" si="307"/>
        <v/>
      </c>
      <c r="R2775" s="7" t="str">
        <f t="shared" si="308"/>
        <v/>
      </c>
    </row>
    <row r="2776" spans="3:18" ht="18.75" x14ac:dyDescent="0.25">
      <c r="C2776" s="22"/>
      <c r="I2776" s="125">
        <f t="shared" si="302"/>
        <v>0</v>
      </c>
      <c r="L2776" s="113">
        <f t="shared" si="303"/>
        <v>0</v>
      </c>
      <c r="N2776" s="5" t="str">
        <f t="shared" si="304"/>
        <v/>
      </c>
      <c r="O2776" s="91" t="str">
        <f t="shared" si="305"/>
        <v/>
      </c>
      <c r="P2776" s="91" t="str">
        <f t="shared" si="306"/>
        <v/>
      </c>
      <c r="Q2776" s="91" t="str">
        <f t="shared" si="307"/>
        <v/>
      </c>
      <c r="R2776" s="7" t="str">
        <f t="shared" si="308"/>
        <v/>
      </c>
    </row>
    <row r="2777" spans="3:18" ht="18.75" x14ac:dyDescent="0.25">
      <c r="C2777" s="22"/>
      <c r="I2777" s="125">
        <f t="shared" si="302"/>
        <v>0</v>
      </c>
      <c r="N2777" s="5" t="str">
        <f t="shared" si="304"/>
        <v/>
      </c>
      <c r="O2777" s="91" t="str">
        <f t="shared" si="305"/>
        <v/>
      </c>
      <c r="P2777" s="91" t="str">
        <f t="shared" si="306"/>
        <v/>
      </c>
      <c r="Q2777" s="91" t="str">
        <f t="shared" si="307"/>
        <v/>
      </c>
      <c r="R2777" s="7" t="str">
        <f t="shared" si="308"/>
        <v/>
      </c>
    </row>
    <row r="2778" spans="3:18" ht="18.75" x14ac:dyDescent="0.25">
      <c r="C2778" s="22"/>
      <c r="I2778" s="125">
        <f t="shared" si="302"/>
        <v>0</v>
      </c>
      <c r="N2778" s="5" t="str">
        <f t="shared" si="304"/>
        <v/>
      </c>
      <c r="O2778" s="91" t="str">
        <f t="shared" si="305"/>
        <v/>
      </c>
      <c r="P2778" s="91" t="str">
        <f t="shared" si="306"/>
        <v/>
      </c>
      <c r="Q2778" s="91" t="str">
        <f t="shared" si="307"/>
        <v/>
      </c>
      <c r="R2778" s="7" t="str">
        <f t="shared" si="308"/>
        <v/>
      </c>
    </row>
    <row r="2779" spans="3:18" ht="18.75" x14ac:dyDescent="0.25">
      <c r="C2779" s="22"/>
      <c r="I2779" s="125">
        <f t="shared" si="302"/>
        <v>0</v>
      </c>
      <c r="N2779" s="5" t="str">
        <f t="shared" si="304"/>
        <v/>
      </c>
      <c r="O2779" s="91" t="str">
        <f t="shared" si="305"/>
        <v/>
      </c>
      <c r="P2779" s="91" t="str">
        <f t="shared" si="306"/>
        <v/>
      </c>
      <c r="Q2779" s="91" t="str">
        <f t="shared" si="307"/>
        <v/>
      </c>
      <c r="R2779" s="7" t="str">
        <f t="shared" si="308"/>
        <v/>
      </c>
    </row>
    <row r="2780" spans="3:18" ht="18.75" x14ac:dyDescent="0.25">
      <c r="C2780" s="22"/>
      <c r="I2780" s="125">
        <f t="shared" si="302"/>
        <v>0</v>
      </c>
      <c r="N2780" s="5" t="str">
        <f t="shared" si="304"/>
        <v/>
      </c>
      <c r="O2780" s="91" t="str">
        <f t="shared" si="305"/>
        <v/>
      </c>
      <c r="P2780" s="91" t="str">
        <f t="shared" si="306"/>
        <v/>
      </c>
      <c r="Q2780" s="91" t="str">
        <f t="shared" si="307"/>
        <v/>
      </c>
      <c r="R2780" s="7" t="str">
        <f t="shared" si="308"/>
        <v/>
      </c>
    </row>
    <row r="2781" spans="3:18" ht="18.75" x14ac:dyDescent="0.25">
      <c r="C2781" s="22"/>
      <c r="I2781" s="125">
        <f t="shared" si="302"/>
        <v>0</v>
      </c>
      <c r="N2781" s="5" t="str">
        <f t="shared" si="304"/>
        <v/>
      </c>
      <c r="O2781" s="91" t="str">
        <f t="shared" si="305"/>
        <v/>
      </c>
      <c r="P2781" s="91" t="str">
        <f t="shared" si="306"/>
        <v/>
      </c>
      <c r="Q2781" s="91" t="str">
        <f t="shared" si="307"/>
        <v/>
      </c>
      <c r="R2781" s="7" t="str">
        <f t="shared" si="308"/>
        <v/>
      </c>
    </row>
    <row r="2782" spans="3:18" ht="18.75" x14ac:dyDescent="0.25">
      <c r="C2782" s="22"/>
      <c r="I2782" s="125">
        <f t="shared" si="302"/>
        <v>0</v>
      </c>
      <c r="N2782" s="5" t="str">
        <f t="shared" si="304"/>
        <v/>
      </c>
      <c r="O2782" s="91" t="str">
        <f t="shared" si="305"/>
        <v/>
      </c>
      <c r="P2782" s="91" t="str">
        <f t="shared" si="306"/>
        <v/>
      </c>
      <c r="Q2782" s="91" t="str">
        <f t="shared" si="307"/>
        <v/>
      </c>
      <c r="R2782" s="7" t="str">
        <f t="shared" si="308"/>
        <v/>
      </c>
    </row>
    <row r="2783" spans="3:18" ht="18.75" x14ac:dyDescent="0.25">
      <c r="C2783" s="22"/>
      <c r="I2783" s="125">
        <f t="shared" si="302"/>
        <v>0</v>
      </c>
      <c r="N2783" s="5" t="str">
        <f t="shared" si="304"/>
        <v/>
      </c>
      <c r="O2783" s="91" t="str">
        <f t="shared" si="305"/>
        <v/>
      </c>
      <c r="P2783" s="91" t="str">
        <f t="shared" si="306"/>
        <v/>
      </c>
      <c r="Q2783" s="91" t="str">
        <f t="shared" si="307"/>
        <v/>
      </c>
      <c r="R2783" s="7" t="str">
        <f t="shared" si="308"/>
        <v/>
      </c>
    </row>
    <row r="2784" spans="3:18" ht="18.75" x14ac:dyDescent="0.25">
      <c r="C2784" s="22"/>
      <c r="I2784" s="125">
        <f t="shared" si="302"/>
        <v>0</v>
      </c>
      <c r="N2784" s="5" t="str">
        <f t="shared" si="304"/>
        <v/>
      </c>
      <c r="O2784" s="91" t="str">
        <f t="shared" si="305"/>
        <v/>
      </c>
      <c r="P2784" s="91" t="str">
        <f t="shared" si="306"/>
        <v/>
      </c>
      <c r="Q2784" s="91" t="str">
        <f t="shared" si="307"/>
        <v/>
      </c>
      <c r="R2784" s="7" t="str">
        <f t="shared" si="308"/>
        <v/>
      </c>
    </row>
    <row r="2785" spans="3:18" ht="18.75" x14ac:dyDescent="0.25">
      <c r="C2785" s="22"/>
      <c r="I2785" s="125">
        <f t="shared" si="302"/>
        <v>0</v>
      </c>
      <c r="N2785" s="5" t="str">
        <f t="shared" si="304"/>
        <v/>
      </c>
      <c r="O2785" s="91" t="str">
        <f t="shared" si="305"/>
        <v/>
      </c>
      <c r="P2785" s="91" t="str">
        <f t="shared" si="306"/>
        <v/>
      </c>
      <c r="Q2785" s="91" t="str">
        <f t="shared" si="307"/>
        <v/>
      </c>
      <c r="R2785" s="7" t="str">
        <f t="shared" si="308"/>
        <v/>
      </c>
    </row>
    <row r="2786" spans="3:18" ht="18.75" x14ac:dyDescent="0.25">
      <c r="C2786" s="22"/>
      <c r="I2786" s="125">
        <f t="shared" si="302"/>
        <v>0</v>
      </c>
      <c r="N2786" s="5" t="str">
        <f t="shared" si="304"/>
        <v/>
      </c>
      <c r="O2786" s="91" t="str">
        <f t="shared" si="305"/>
        <v/>
      </c>
      <c r="P2786" s="91" t="str">
        <f t="shared" si="306"/>
        <v/>
      </c>
      <c r="Q2786" s="91" t="str">
        <f t="shared" si="307"/>
        <v/>
      </c>
      <c r="R2786" s="7" t="str">
        <f t="shared" si="308"/>
        <v/>
      </c>
    </row>
    <row r="2787" spans="3:18" ht="18.75" x14ac:dyDescent="0.25">
      <c r="C2787" s="22"/>
      <c r="I2787" s="125">
        <f t="shared" si="302"/>
        <v>0</v>
      </c>
      <c r="N2787" s="5" t="str">
        <f t="shared" si="304"/>
        <v/>
      </c>
      <c r="O2787" s="91" t="str">
        <f t="shared" si="305"/>
        <v/>
      </c>
      <c r="P2787" s="91" t="str">
        <f t="shared" si="306"/>
        <v/>
      </c>
      <c r="Q2787" s="91" t="str">
        <f t="shared" si="307"/>
        <v/>
      </c>
      <c r="R2787" s="7" t="str">
        <f t="shared" si="308"/>
        <v/>
      </c>
    </row>
    <row r="2788" spans="3:18" ht="18.75" x14ac:dyDescent="0.25">
      <c r="C2788" s="22"/>
      <c r="I2788" s="125">
        <f t="shared" si="302"/>
        <v>0</v>
      </c>
      <c r="N2788" s="5" t="str">
        <f t="shared" si="304"/>
        <v/>
      </c>
      <c r="O2788" s="91" t="str">
        <f t="shared" si="305"/>
        <v/>
      </c>
      <c r="P2788" s="91" t="str">
        <f t="shared" si="306"/>
        <v/>
      </c>
      <c r="Q2788" s="91" t="str">
        <f t="shared" si="307"/>
        <v/>
      </c>
      <c r="R2788" s="7" t="str">
        <f t="shared" si="308"/>
        <v/>
      </c>
    </row>
    <row r="2789" spans="3:18" ht="18.75" x14ac:dyDescent="0.25">
      <c r="C2789" s="22"/>
      <c r="I2789" s="125">
        <f t="shared" si="302"/>
        <v>0</v>
      </c>
      <c r="N2789" s="5" t="str">
        <f t="shared" si="304"/>
        <v/>
      </c>
      <c r="O2789" s="91" t="str">
        <f t="shared" si="305"/>
        <v/>
      </c>
      <c r="P2789" s="91" t="str">
        <f t="shared" si="306"/>
        <v/>
      </c>
      <c r="Q2789" s="91" t="str">
        <f t="shared" si="307"/>
        <v/>
      </c>
      <c r="R2789" s="7" t="str">
        <f t="shared" si="308"/>
        <v/>
      </c>
    </row>
    <row r="2790" spans="3:18" ht="18.75" x14ac:dyDescent="0.25">
      <c r="C2790" s="22"/>
      <c r="I2790" s="125">
        <f t="shared" si="302"/>
        <v>0</v>
      </c>
      <c r="N2790" s="5" t="str">
        <f t="shared" si="304"/>
        <v/>
      </c>
      <c r="O2790" s="91" t="str">
        <f t="shared" si="305"/>
        <v/>
      </c>
      <c r="P2790" s="91" t="str">
        <f t="shared" si="306"/>
        <v/>
      </c>
      <c r="Q2790" s="91" t="str">
        <f t="shared" si="307"/>
        <v/>
      </c>
      <c r="R2790" s="7" t="str">
        <f t="shared" si="308"/>
        <v/>
      </c>
    </row>
    <row r="2791" spans="3:18" ht="18.75" x14ac:dyDescent="0.25">
      <c r="C2791" s="22"/>
      <c r="I2791" s="125">
        <f t="shared" si="302"/>
        <v>0</v>
      </c>
      <c r="N2791" s="5" t="str">
        <f t="shared" si="304"/>
        <v/>
      </c>
      <c r="O2791" s="91" t="str">
        <f t="shared" si="305"/>
        <v/>
      </c>
      <c r="P2791" s="91" t="str">
        <f t="shared" si="306"/>
        <v/>
      </c>
      <c r="Q2791" s="91" t="str">
        <f t="shared" si="307"/>
        <v/>
      </c>
      <c r="R2791" s="7" t="str">
        <f t="shared" si="308"/>
        <v/>
      </c>
    </row>
    <row r="2792" spans="3:18" ht="18.75" x14ac:dyDescent="0.25">
      <c r="C2792" s="22"/>
      <c r="I2792" s="125">
        <f t="shared" ref="I2792:I2855" si="309">IFERROR((G2792*F2792)-H2792,"")</f>
        <v>0</v>
      </c>
      <c r="N2792" s="5" t="str">
        <f t="shared" si="304"/>
        <v/>
      </c>
      <c r="O2792" s="91" t="str">
        <f t="shared" si="305"/>
        <v/>
      </c>
      <c r="P2792" s="91" t="str">
        <f t="shared" si="306"/>
        <v/>
      </c>
      <c r="Q2792" s="91" t="str">
        <f t="shared" si="307"/>
        <v/>
      </c>
      <c r="R2792" s="7" t="str">
        <f t="shared" si="308"/>
        <v/>
      </c>
    </row>
    <row r="2793" spans="3:18" ht="18.75" x14ac:dyDescent="0.25">
      <c r="C2793" s="22"/>
      <c r="I2793" s="125">
        <f t="shared" si="309"/>
        <v>0</v>
      </c>
      <c r="N2793" s="5" t="str">
        <f t="shared" si="304"/>
        <v/>
      </c>
      <c r="O2793" s="91" t="str">
        <f t="shared" si="305"/>
        <v/>
      </c>
      <c r="P2793" s="91" t="str">
        <f t="shared" si="306"/>
        <v/>
      </c>
      <c r="Q2793" s="91" t="str">
        <f t="shared" si="307"/>
        <v/>
      </c>
      <c r="R2793" s="7" t="str">
        <f t="shared" si="308"/>
        <v/>
      </c>
    </row>
    <row r="2794" spans="3:18" ht="18.75" x14ac:dyDescent="0.25">
      <c r="C2794" s="22"/>
      <c r="I2794" s="125">
        <f t="shared" si="309"/>
        <v>0</v>
      </c>
      <c r="N2794" s="5" t="str">
        <f t="shared" si="304"/>
        <v/>
      </c>
      <c r="O2794" s="91" t="str">
        <f t="shared" si="305"/>
        <v/>
      </c>
      <c r="P2794" s="91" t="str">
        <f t="shared" si="306"/>
        <v/>
      </c>
      <c r="Q2794" s="91" t="str">
        <f t="shared" si="307"/>
        <v/>
      </c>
      <c r="R2794" s="7" t="str">
        <f t="shared" si="308"/>
        <v/>
      </c>
    </row>
    <row r="2795" spans="3:18" ht="18.75" x14ac:dyDescent="0.25">
      <c r="C2795" s="22"/>
      <c r="I2795" s="125">
        <f t="shared" si="309"/>
        <v>0</v>
      </c>
      <c r="N2795" s="5" t="str">
        <f t="shared" si="304"/>
        <v/>
      </c>
      <c r="O2795" s="91" t="str">
        <f t="shared" si="305"/>
        <v/>
      </c>
      <c r="P2795" s="91" t="str">
        <f t="shared" si="306"/>
        <v/>
      </c>
      <c r="Q2795" s="91" t="str">
        <f t="shared" si="307"/>
        <v/>
      </c>
      <c r="R2795" s="7" t="str">
        <f t="shared" si="308"/>
        <v/>
      </c>
    </row>
    <row r="2796" spans="3:18" ht="18.75" x14ac:dyDescent="0.25">
      <c r="C2796" s="22"/>
      <c r="I2796" s="125">
        <f t="shared" si="309"/>
        <v>0</v>
      </c>
      <c r="N2796" s="5" t="str">
        <f t="shared" si="304"/>
        <v/>
      </c>
      <c r="O2796" s="91" t="str">
        <f t="shared" si="305"/>
        <v/>
      </c>
      <c r="P2796" s="91" t="str">
        <f t="shared" si="306"/>
        <v/>
      </c>
      <c r="Q2796" s="91" t="str">
        <f t="shared" si="307"/>
        <v/>
      </c>
      <c r="R2796" s="7" t="str">
        <f t="shared" si="308"/>
        <v/>
      </c>
    </row>
    <row r="2797" spans="3:18" ht="18.75" x14ac:dyDescent="0.25">
      <c r="C2797" s="22"/>
      <c r="I2797" s="125">
        <f t="shared" si="309"/>
        <v>0</v>
      </c>
      <c r="N2797" s="5" t="str">
        <f t="shared" si="304"/>
        <v/>
      </c>
      <c r="O2797" s="91" t="str">
        <f t="shared" si="305"/>
        <v/>
      </c>
      <c r="P2797" s="91" t="str">
        <f t="shared" si="306"/>
        <v/>
      </c>
      <c r="Q2797" s="91" t="str">
        <f t="shared" si="307"/>
        <v/>
      </c>
      <c r="R2797" s="7" t="str">
        <f t="shared" si="308"/>
        <v/>
      </c>
    </row>
    <row r="2798" spans="3:18" ht="18.75" x14ac:dyDescent="0.25">
      <c r="C2798" s="22"/>
      <c r="I2798" s="125">
        <f t="shared" si="309"/>
        <v>0</v>
      </c>
      <c r="N2798" s="5" t="str">
        <f t="shared" si="304"/>
        <v/>
      </c>
      <c r="O2798" s="91" t="str">
        <f t="shared" si="305"/>
        <v/>
      </c>
      <c r="P2798" s="91" t="str">
        <f t="shared" si="306"/>
        <v/>
      </c>
      <c r="Q2798" s="91" t="str">
        <f t="shared" si="307"/>
        <v/>
      </c>
      <c r="R2798" s="7" t="str">
        <f t="shared" si="308"/>
        <v/>
      </c>
    </row>
    <row r="2799" spans="3:18" ht="18.75" x14ac:dyDescent="0.25">
      <c r="C2799" s="22"/>
      <c r="I2799" s="125">
        <f t="shared" si="309"/>
        <v>0</v>
      </c>
      <c r="N2799" s="5" t="str">
        <f t="shared" si="304"/>
        <v/>
      </c>
      <c r="O2799" s="91" t="str">
        <f t="shared" si="305"/>
        <v/>
      </c>
      <c r="P2799" s="91" t="str">
        <f t="shared" si="306"/>
        <v/>
      </c>
      <c r="Q2799" s="91" t="str">
        <f t="shared" si="307"/>
        <v/>
      </c>
      <c r="R2799" s="7" t="str">
        <f t="shared" si="308"/>
        <v/>
      </c>
    </row>
    <row r="2800" spans="3:18" ht="18.75" x14ac:dyDescent="0.25">
      <c r="C2800" s="22"/>
      <c r="I2800" s="125">
        <f t="shared" si="309"/>
        <v>0</v>
      </c>
      <c r="N2800" s="5" t="str">
        <f t="shared" si="304"/>
        <v/>
      </c>
      <c r="O2800" s="91" t="str">
        <f t="shared" si="305"/>
        <v/>
      </c>
      <c r="P2800" s="91" t="str">
        <f t="shared" si="306"/>
        <v/>
      </c>
      <c r="Q2800" s="91" t="str">
        <f t="shared" si="307"/>
        <v/>
      </c>
      <c r="R2800" s="7" t="str">
        <f t="shared" si="308"/>
        <v/>
      </c>
    </row>
    <row r="2801" spans="3:18" ht="18.75" x14ac:dyDescent="0.25">
      <c r="C2801" s="22"/>
      <c r="I2801" s="125">
        <f t="shared" si="309"/>
        <v>0</v>
      </c>
      <c r="N2801" s="5" t="str">
        <f t="shared" si="304"/>
        <v/>
      </c>
      <c r="O2801" s="91" t="str">
        <f t="shared" si="305"/>
        <v/>
      </c>
      <c r="P2801" s="91" t="str">
        <f t="shared" si="306"/>
        <v/>
      </c>
      <c r="Q2801" s="91" t="str">
        <f t="shared" si="307"/>
        <v/>
      </c>
      <c r="R2801" s="7" t="str">
        <f t="shared" si="308"/>
        <v/>
      </c>
    </row>
    <row r="2802" spans="3:18" ht="18.75" x14ac:dyDescent="0.25">
      <c r="C2802" s="22"/>
      <c r="I2802" s="125">
        <f t="shared" si="309"/>
        <v>0</v>
      </c>
      <c r="N2802" s="5" t="str">
        <f t="shared" si="304"/>
        <v/>
      </c>
      <c r="O2802" s="91" t="str">
        <f t="shared" si="305"/>
        <v/>
      </c>
      <c r="P2802" s="91" t="str">
        <f t="shared" si="306"/>
        <v/>
      </c>
      <c r="Q2802" s="91" t="str">
        <f t="shared" si="307"/>
        <v/>
      </c>
      <c r="R2802" s="7" t="str">
        <f t="shared" si="308"/>
        <v/>
      </c>
    </row>
    <row r="2803" spans="3:18" ht="18.75" x14ac:dyDescent="0.25">
      <c r="C2803" s="22"/>
      <c r="I2803" s="125">
        <f t="shared" si="309"/>
        <v>0</v>
      </c>
      <c r="N2803" s="5" t="str">
        <f t="shared" si="304"/>
        <v/>
      </c>
      <c r="O2803" s="91" t="str">
        <f t="shared" si="305"/>
        <v/>
      </c>
      <c r="P2803" s="91" t="str">
        <f t="shared" si="306"/>
        <v/>
      </c>
      <c r="Q2803" s="91" t="str">
        <f t="shared" si="307"/>
        <v/>
      </c>
      <c r="R2803" s="7" t="str">
        <f t="shared" si="308"/>
        <v/>
      </c>
    </row>
    <row r="2804" spans="3:18" ht="18.75" x14ac:dyDescent="0.25">
      <c r="C2804" s="22"/>
      <c r="I2804" s="125">
        <f t="shared" si="309"/>
        <v>0</v>
      </c>
      <c r="N2804" s="5" t="str">
        <f t="shared" si="304"/>
        <v/>
      </c>
      <c r="O2804" s="91" t="str">
        <f t="shared" si="305"/>
        <v/>
      </c>
      <c r="P2804" s="91" t="str">
        <f t="shared" si="306"/>
        <v/>
      </c>
      <c r="Q2804" s="91" t="str">
        <f t="shared" si="307"/>
        <v/>
      </c>
      <c r="R2804" s="7" t="str">
        <f t="shared" si="308"/>
        <v/>
      </c>
    </row>
    <row r="2805" spans="3:18" ht="18.75" x14ac:dyDescent="0.25">
      <c r="C2805" s="22"/>
      <c r="I2805" s="125">
        <f t="shared" si="309"/>
        <v>0</v>
      </c>
      <c r="N2805" s="5" t="str">
        <f t="shared" si="304"/>
        <v/>
      </c>
      <c r="O2805" s="91" t="str">
        <f t="shared" si="305"/>
        <v/>
      </c>
      <c r="P2805" s="91" t="str">
        <f t="shared" si="306"/>
        <v/>
      </c>
      <c r="Q2805" s="91" t="str">
        <f t="shared" si="307"/>
        <v/>
      </c>
      <c r="R2805" s="7" t="str">
        <f t="shared" si="308"/>
        <v/>
      </c>
    </row>
    <row r="2806" spans="3:18" ht="18.75" x14ac:dyDescent="0.25">
      <c r="C2806" s="22"/>
      <c r="I2806" s="125">
        <f t="shared" si="309"/>
        <v>0</v>
      </c>
      <c r="N2806" s="5" t="str">
        <f t="shared" si="304"/>
        <v/>
      </c>
      <c r="O2806" s="91" t="str">
        <f t="shared" si="305"/>
        <v/>
      </c>
      <c r="P2806" s="91" t="str">
        <f t="shared" si="306"/>
        <v/>
      </c>
      <c r="Q2806" s="91" t="str">
        <f t="shared" si="307"/>
        <v/>
      </c>
      <c r="R2806" s="7" t="str">
        <f t="shared" si="308"/>
        <v/>
      </c>
    </row>
    <row r="2807" spans="3:18" ht="18.75" x14ac:dyDescent="0.25">
      <c r="C2807" s="22"/>
      <c r="I2807" s="125">
        <f t="shared" si="309"/>
        <v>0</v>
      </c>
      <c r="N2807" s="5" t="str">
        <f t="shared" si="304"/>
        <v/>
      </c>
      <c r="O2807" s="91" t="str">
        <f t="shared" si="305"/>
        <v/>
      </c>
      <c r="P2807" s="91" t="str">
        <f t="shared" si="306"/>
        <v/>
      </c>
      <c r="Q2807" s="91" t="str">
        <f t="shared" si="307"/>
        <v/>
      </c>
      <c r="R2807" s="7" t="str">
        <f t="shared" si="308"/>
        <v/>
      </c>
    </row>
    <row r="2808" spans="3:18" ht="18.75" x14ac:dyDescent="0.25">
      <c r="C2808" s="22"/>
      <c r="I2808" s="125">
        <f t="shared" si="309"/>
        <v>0</v>
      </c>
      <c r="N2808" s="5" t="str">
        <f t="shared" si="304"/>
        <v/>
      </c>
      <c r="O2808" s="91" t="str">
        <f t="shared" si="305"/>
        <v/>
      </c>
      <c r="P2808" s="91" t="str">
        <f t="shared" si="306"/>
        <v/>
      </c>
      <c r="Q2808" s="91" t="str">
        <f t="shared" si="307"/>
        <v/>
      </c>
      <c r="R2808" s="7" t="str">
        <f t="shared" si="308"/>
        <v/>
      </c>
    </row>
    <row r="2809" spans="3:18" ht="18.75" x14ac:dyDescent="0.25">
      <c r="C2809" s="22"/>
      <c r="I2809" s="125">
        <f t="shared" si="309"/>
        <v>0</v>
      </c>
      <c r="N2809" s="5" t="str">
        <f t="shared" si="304"/>
        <v/>
      </c>
      <c r="O2809" s="91" t="str">
        <f t="shared" si="305"/>
        <v/>
      </c>
      <c r="P2809" s="91" t="str">
        <f t="shared" si="306"/>
        <v/>
      </c>
      <c r="Q2809" s="91" t="str">
        <f t="shared" si="307"/>
        <v/>
      </c>
      <c r="R2809" s="7" t="str">
        <f t="shared" si="308"/>
        <v/>
      </c>
    </row>
    <row r="2810" spans="3:18" ht="18.75" x14ac:dyDescent="0.25">
      <c r="C2810" s="22"/>
      <c r="I2810" s="125">
        <f t="shared" si="309"/>
        <v>0</v>
      </c>
      <c r="N2810" s="5" t="str">
        <f t="shared" si="304"/>
        <v/>
      </c>
      <c r="O2810" s="91" t="str">
        <f t="shared" si="305"/>
        <v/>
      </c>
      <c r="P2810" s="91" t="str">
        <f t="shared" si="306"/>
        <v/>
      </c>
      <c r="Q2810" s="91" t="str">
        <f t="shared" si="307"/>
        <v/>
      </c>
      <c r="R2810" s="7" t="str">
        <f t="shared" si="308"/>
        <v/>
      </c>
    </row>
    <row r="2811" spans="3:18" ht="18.75" x14ac:dyDescent="0.25">
      <c r="C2811" s="22"/>
      <c r="I2811" s="125">
        <f t="shared" si="309"/>
        <v>0</v>
      </c>
      <c r="N2811" s="5" t="str">
        <f t="shared" si="304"/>
        <v/>
      </c>
      <c r="O2811" s="91" t="str">
        <f t="shared" si="305"/>
        <v/>
      </c>
      <c r="P2811" s="91" t="str">
        <f t="shared" si="306"/>
        <v/>
      </c>
      <c r="Q2811" s="91" t="str">
        <f t="shared" si="307"/>
        <v/>
      </c>
      <c r="R2811" s="7" t="str">
        <f t="shared" si="308"/>
        <v/>
      </c>
    </row>
    <row r="2812" spans="3:18" ht="18.75" x14ac:dyDescent="0.25">
      <c r="C2812" s="22"/>
      <c r="I2812" s="125">
        <f t="shared" si="309"/>
        <v>0</v>
      </c>
      <c r="N2812" s="5" t="str">
        <f t="shared" si="304"/>
        <v/>
      </c>
      <c r="O2812" s="91" t="str">
        <f t="shared" si="305"/>
        <v/>
      </c>
      <c r="P2812" s="91" t="str">
        <f t="shared" si="306"/>
        <v/>
      </c>
      <c r="Q2812" s="91" t="str">
        <f t="shared" si="307"/>
        <v/>
      </c>
      <c r="R2812" s="7" t="str">
        <f t="shared" si="308"/>
        <v/>
      </c>
    </row>
    <row r="2813" spans="3:18" ht="18.75" x14ac:dyDescent="0.25">
      <c r="C2813" s="22"/>
      <c r="I2813" s="125">
        <f t="shared" si="309"/>
        <v>0</v>
      </c>
      <c r="N2813" s="5" t="str">
        <f t="shared" si="304"/>
        <v/>
      </c>
      <c r="O2813" s="91" t="str">
        <f t="shared" si="305"/>
        <v/>
      </c>
      <c r="P2813" s="91" t="str">
        <f t="shared" si="306"/>
        <v/>
      </c>
      <c r="Q2813" s="91" t="str">
        <f t="shared" si="307"/>
        <v/>
      </c>
      <c r="R2813" s="7" t="str">
        <f t="shared" si="308"/>
        <v/>
      </c>
    </row>
    <row r="2814" spans="3:18" ht="18.75" x14ac:dyDescent="0.25">
      <c r="C2814" s="22"/>
      <c r="I2814" s="125">
        <f t="shared" si="309"/>
        <v>0</v>
      </c>
      <c r="N2814" s="5" t="str">
        <f t="shared" si="304"/>
        <v/>
      </c>
      <c r="O2814" s="91" t="str">
        <f t="shared" si="305"/>
        <v/>
      </c>
      <c r="P2814" s="91" t="str">
        <f t="shared" si="306"/>
        <v/>
      </c>
      <c r="Q2814" s="91" t="str">
        <f t="shared" si="307"/>
        <v/>
      </c>
      <c r="R2814" s="7" t="str">
        <f t="shared" si="308"/>
        <v/>
      </c>
    </row>
    <row r="2815" spans="3:18" ht="18.75" x14ac:dyDescent="0.25">
      <c r="C2815" s="22"/>
      <c r="I2815" s="125">
        <f t="shared" si="309"/>
        <v>0</v>
      </c>
      <c r="N2815" s="5" t="str">
        <f t="shared" si="304"/>
        <v/>
      </c>
      <c r="O2815" s="91" t="str">
        <f t="shared" si="305"/>
        <v/>
      </c>
      <c r="P2815" s="91" t="str">
        <f t="shared" si="306"/>
        <v/>
      </c>
      <c r="Q2815" s="91" t="str">
        <f t="shared" si="307"/>
        <v/>
      </c>
      <c r="R2815" s="7" t="str">
        <f t="shared" si="308"/>
        <v/>
      </c>
    </row>
    <row r="2816" spans="3:18" ht="18.75" x14ac:dyDescent="0.25">
      <c r="C2816" s="22"/>
      <c r="I2816" s="125">
        <f t="shared" si="309"/>
        <v>0</v>
      </c>
      <c r="N2816" s="5" t="str">
        <f t="shared" si="304"/>
        <v/>
      </c>
      <c r="O2816" s="91" t="str">
        <f t="shared" si="305"/>
        <v/>
      </c>
      <c r="P2816" s="91" t="str">
        <f t="shared" si="306"/>
        <v/>
      </c>
      <c r="Q2816" s="91" t="str">
        <f t="shared" si="307"/>
        <v/>
      </c>
      <c r="R2816" s="7" t="str">
        <f t="shared" si="308"/>
        <v/>
      </c>
    </row>
    <row r="2817" spans="3:18" ht="18.75" x14ac:dyDescent="0.25">
      <c r="C2817" s="22"/>
      <c r="I2817" s="125">
        <f t="shared" si="309"/>
        <v>0</v>
      </c>
      <c r="N2817" s="5" t="str">
        <f t="shared" si="304"/>
        <v/>
      </c>
      <c r="O2817" s="91" t="str">
        <f t="shared" si="305"/>
        <v/>
      </c>
      <c r="P2817" s="91" t="str">
        <f t="shared" si="306"/>
        <v/>
      </c>
      <c r="Q2817" s="91" t="str">
        <f t="shared" si="307"/>
        <v/>
      </c>
      <c r="R2817" s="7" t="str">
        <f t="shared" si="308"/>
        <v/>
      </c>
    </row>
    <row r="2818" spans="3:18" ht="18.75" x14ac:dyDescent="0.25">
      <c r="C2818" s="22"/>
      <c r="I2818" s="125">
        <f t="shared" si="309"/>
        <v>0</v>
      </c>
      <c r="N2818" s="5" t="str">
        <f t="shared" ref="N2818:N2881" si="310">IFERROR(VLOOKUP(M2818,Ctable,2,0),"")</f>
        <v/>
      </c>
      <c r="O2818" s="91" t="str">
        <f t="shared" ref="O2818:O2881" si="311">IFERROR(VLOOKUP(M2818,Ctable,3,0),"")</f>
        <v/>
      </c>
      <c r="P2818" s="91" t="str">
        <f t="shared" ref="P2818:P2881" si="312">IFERROR(VLOOKUP(M2818,Ctable,6,0),"")</f>
        <v/>
      </c>
      <c r="Q2818" s="91" t="str">
        <f t="shared" ref="Q2818:Q2881" si="313">IFERROR(VLOOKUP(M2818,Ctable,7,0),"")</f>
        <v/>
      </c>
      <c r="R2818" s="7" t="str">
        <f t="shared" ref="R2818:R2881" si="314">IFERROR(VLOOKUP(M2818,Ctable,4,0),"")</f>
        <v/>
      </c>
    </row>
    <row r="2819" spans="3:18" ht="18.75" x14ac:dyDescent="0.25">
      <c r="C2819" s="22"/>
      <c r="I2819" s="125">
        <f t="shared" si="309"/>
        <v>0</v>
      </c>
      <c r="N2819" s="5" t="str">
        <f t="shared" si="310"/>
        <v/>
      </c>
      <c r="O2819" s="91" t="str">
        <f t="shared" si="311"/>
        <v/>
      </c>
      <c r="P2819" s="91" t="str">
        <f t="shared" si="312"/>
        <v/>
      </c>
      <c r="Q2819" s="91" t="str">
        <f t="shared" si="313"/>
        <v/>
      </c>
      <c r="R2819" s="7" t="str">
        <f t="shared" si="314"/>
        <v/>
      </c>
    </row>
    <row r="2820" spans="3:18" ht="18.75" x14ac:dyDescent="0.25">
      <c r="C2820" s="22"/>
      <c r="I2820" s="125">
        <f t="shared" si="309"/>
        <v>0</v>
      </c>
      <c r="N2820" s="5" t="str">
        <f t="shared" si="310"/>
        <v/>
      </c>
      <c r="O2820" s="91" t="str">
        <f t="shared" si="311"/>
        <v/>
      </c>
      <c r="P2820" s="91" t="str">
        <f t="shared" si="312"/>
        <v/>
      </c>
      <c r="Q2820" s="91" t="str">
        <f t="shared" si="313"/>
        <v/>
      </c>
      <c r="R2820" s="7" t="str">
        <f t="shared" si="314"/>
        <v/>
      </c>
    </row>
    <row r="2821" spans="3:18" ht="18.75" x14ac:dyDescent="0.25">
      <c r="C2821" s="22"/>
      <c r="I2821" s="125">
        <f t="shared" si="309"/>
        <v>0</v>
      </c>
      <c r="N2821" s="5" t="str">
        <f t="shared" si="310"/>
        <v/>
      </c>
      <c r="O2821" s="91" t="str">
        <f t="shared" si="311"/>
        <v/>
      </c>
      <c r="P2821" s="91" t="str">
        <f t="shared" si="312"/>
        <v/>
      </c>
      <c r="Q2821" s="91" t="str">
        <f t="shared" si="313"/>
        <v/>
      </c>
      <c r="R2821" s="7" t="str">
        <f t="shared" si="314"/>
        <v/>
      </c>
    </row>
    <row r="2822" spans="3:18" ht="18.75" x14ac:dyDescent="0.25">
      <c r="C2822" s="22"/>
      <c r="I2822" s="125">
        <f t="shared" si="309"/>
        <v>0</v>
      </c>
      <c r="N2822" s="5" t="str">
        <f t="shared" si="310"/>
        <v/>
      </c>
      <c r="O2822" s="91" t="str">
        <f t="shared" si="311"/>
        <v/>
      </c>
      <c r="P2822" s="91" t="str">
        <f t="shared" si="312"/>
        <v/>
      </c>
      <c r="Q2822" s="91" t="str">
        <f t="shared" si="313"/>
        <v/>
      </c>
      <c r="R2822" s="7" t="str">
        <f t="shared" si="314"/>
        <v/>
      </c>
    </row>
    <row r="2823" spans="3:18" ht="18.75" x14ac:dyDescent="0.25">
      <c r="C2823" s="22"/>
      <c r="I2823" s="125">
        <f t="shared" si="309"/>
        <v>0</v>
      </c>
      <c r="N2823" s="5" t="str">
        <f t="shared" si="310"/>
        <v/>
      </c>
      <c r="O2823" s="91" t="str">
        <f t="shared" si="311"/>
        <v/>
      </c>
      <c r="P2823" s="91" t="str">
        <f t="shared" si="312"/>
        <v/>
      </c>
      <c r="Q2823" s="91" t="str">
        <f t="shared" si="313"/>
        <v/>
      </c>
      <c r="R2823" s="7" t="str">
        <f t="shared" si="314"/>
        <v/>
      </c>
    </row>
    <row r="2824" spans="3:18" ht="18.75" x14ac:dyDescent="0.25">
      <c r="C2824" s="22"/>
      <c r="I2824" s="125">
        <f t="shared" si="309"/>
        <v>0</v>
      </c>
      <c r="N2824" s="5" t="str">
        <f t="shared" si="310"/>
        <v/>
      </c>
      <c r="O2824" s="91" t="str">
        <f t="shared" si="311"/>
        <v/>
      </c>
      <c r="P2824" s="91" t="str">
        <f t="shared" si="312"/>
        <v/>
      </c>
      <c r="Q2824" s="91" t="str">
        <f t="shared" si="313"/>
        <v/>
      </c>
      <c r="R2824" s="7" t="str">
        <f t="shared" si="314"/>
        <v/>
      </c>
    </row>
    <row r="2825" spans="3:18" ht="18.75" x14ac:dyDescent="0.25">
      <c r="C2825" s="22"/>
      <c r="I2825" s="125">
        <f t="shared" si="309"/>
        <v>0</v>
      </c>
      <c r="N2825" s="5" t="str">
        <f t="shared" si="310"/>
        <v/>
      </c>
      <c r="O2825" s="91" t="str">
        <f t="shared" si="311"/>
        <v/>
      </c>
      <c r="P2825" s="91" t="str">
        <f t="shared" si="312"/>
        <v/>
      </c>
      <c r="Q2825" s="91" t="str">
        <f t="shared" si="313"/>
        <v/>
      </c>
      <c r="R2825" s="7" t="str">
        <f t="shared" si="314"/>
        <v/>
      </c>
    </row>
    <row r="2826" spans="3:18" ht="18.75" x14ac:dyDescent="0.25">
      <c r="C2826" s="22"/>
      <c r="I2826" s="125">
        <f t="shared" si="309"/>
        <v>0</v>
      </c>
      <c r="N2826" s="5" t="str">
        <f t="shared" si="310"/>
        <v/>
      </c>
      <c r="O2826" s="91" t="str">
        <f t="shared" si="311"/>
        <v/>
      </c>
      <c r="P2826" s="91" t="str">
        <f t="shared" si="312"/>
        <v/>
      </c>
      <c r="Q2826" s="91" t="str">
        <f t="shared" si="313"/>
        <v/>
      </c>
      <c r="R2826" s="7" t="str">
        <f t="shared" si="314"/>
        <v/>
      </c>
    </row>
    <row r="2827" spans="3:18" ht="18.75" x14ac:dyDescent="0.25">
      <c r="C2827" s="22"/>
      <c r="I2827" s="125">
        <f t="shared" si="309"/>
        <v>0</v>
      </c>
      <c r="N2827" s="5" t="str">
        <f t="shared" si="310"/>
        <v/>
      </c>
      <c r="O2827" s="91" t="str">
        <f t="shared" si="311"/>
        <v/>
      </c>
      <c r="P2827" s="91" t="str">
        <f t="shared" si="312"/>
        <v/>
      </c>
      <c r="Q2827" s="91" t="str">
        <f t="shared" si="313"/>
        <v/>
      </c>
      <c r="R2827" s="7" t="str">
        <f t="shared" si="314"/>
        <v/>
      </c>
    </row>
    <row r="2828" spans="3:18" ht="18.75" x14ac:dyDescent="0.25">
      <c r="C2828" s="22"/>
      <c r="I2828" s="125">
        <f t="shared" si="309"/>
        <v>0</v>
      </c>
      <c r="N2828" s="5" t="str">
        <f t="shared" si="310"/>
        <v/>
      </c>
      <c r="O2828" s="91" t="str">
        <f t="shared" si="311"/>
        <v/>
      </c>
      <c r="P2828" s="91" t="str">
        <f t="shared" si="312"/>
        <v/>
      </c>
      <c r="Q2828" s="91" t="str">
        <f t="shared" si="313"/>
        <v/>
      </c>
      <c r="R2828" s="7" t="str">
        <f t="shared" si="314"/>
        <v/>
      </c>
    </row>
    <row r="2829" spans="3:18" ht="18.75" x14ac:dyDescent="0.25">
      <c r="C2829" s="22"/>
      <c r="I2829" s="125">
        <f t="shared" si="309"/>
        <v>0</v>
      </c>
      <c r="N2829" s="5" t="str">
        <f t="shared" si="310"/>
        <v/>
      </c>
      <c r="O2829" s="91" t="str">
        <f t="shared" si="311"/>
        <v/>
      </c>
      <c r="P2829" s="91" t="str">
        <f t="shared" si="312"/>
        <v/>
      </c>
      <c r="Q2829" s="91" t="str">
        <f t="shared" si="313"/>
        <v/>
      </c>
      <c r="R2829" s="7" t="str">
        <f t="shared" si="314"/>
        <v/>
      </c>
    </row>
    <row r="2830" spans="3:18" ht="18.75" x14ac:dyDescent="0.25">
      <c r="C2830" s="22"/>
      <c r="I2830" s="125">
        <f t="shared" si="309"/>
        <v>0</v>
      </c>
      <c r="N2830" s="5" t="str">
        <f t="shared" si="310"/>
        <v/>
      </c>
      <c r="O2830" s="91" t="str">
        <f t="shared" si="311"/>
        <v/>
      </c>
      <c r="P2830" s="91" t="str">
        <f t="shared" si="312"/>
        <v/>
      </c>
      <c r="Q2830" s="91" t="str">
        <f t="shared" si="313"/>
        <v/>
      </c>
      <c r="R2830" s="7" t="str">
        <f t="shared" si="314"/>
        <v/>
      </c>
    </row>
    <row r="2831" spans="3:18" ht="18.75" x14ac:dyDescent="0.25">
      <c r="C2831" s="22"/>
      <c r="I2831" s="125">
        <f t="shared" si="309"/>
        <v>0</v>
      </c>
      <c r="N2831" s="5" t="str">
        <f t="shared" si="310"/>
        <v/>
      </c>
      <c r="O2831" s="91" t="str">
        <f t="shared" si="311"/>
        <v/>
      </c>
      <c r="P2831" s="91" t="str">
        <f t="shared" si="312"/>
        <v/>
      </c>
      <c r="Q2831" s="91" t="str">
        <f t="shared" si="313"/>
        <v/>
      </c>
      <c r="R2831" s="7" t="str">
        <f t="shared" si="314"/>
        <v/>
      </c>
    </row>
    <row r="2832" spans="3:18" ht="18.75" x14ac:dyDescent="0.25">
      <c r="C2832" s="22"/>
      <c r="I2832" s="125">
        <f t="shared" si="309"/>
        <v>0</v>
      </c>
      <c r="N2832" s="5" t="str">
        <f t="shared" si="310"/>
        <v/>
      </c>
      <c r="O2832" s="91" t="str">
        <f t="shared" si="311"/>
        <v/>
      </c>
      <c r="P2832" s="91" t="str">
        <f t="shared" si="312"/>
        <v/>
      </c>
      <c r="Q2832" s="91" t="str">
        <f t="shared" si="313"/>
        <v/>
      </c>
      <c r="R2832" s="7" t="str">
        <f t="shared" si="314"/>
        <v/>
      </c>
    </row>
    <row r="2833" spans="3:18" ht="18.75" x14ac:dyDescent="0.25">
      <c r="C2833" s="22"/>
      <c r="I2833" s="125">
        <f t="shared" si="309"/>
        <v>0</v>
      </c>
      <c r="N2833" s="5" t="str">
        <f t="shared" si="310"/>
        <v/>
      </c>
      <c r="O2833" s="91" t="str">
        <f t="shared" si="311"/>
        <v/>
      </c>
      <c r="P2833" s="91" t="str">
        <f t="shared" si="312"/>
        <v/>
      </c>
      <c r="Q2833" s="91" t="str">
        <f t="shared" si="313"/>
        <v/>
      </c>
      <c r="R2833" s="7" t="str">
        <f t="shared" si="314"/>
        <v/>
      </c>
    </row>
    <row r="2834" spans="3:18" ht="18.75" x14ac:dyDescent="0.25">
      <c r="C2834" s="22"/>
      <c r="I2834" s="125">
        <f t="shared" si="309"/>
        <v>0</v>
      </c>
      <c r="N2834" s="5" t="str">
        <f t="shared" si="310"/>
        <v/>
      </c>
      <c r="O2834" s="91" t="str">
        <f t="shared" si="311"/>
        <v/>
      </c>
      <c r="P2834" s="91" t="str">
        <f t="shared" si="312"/>
        <v/>
      </c>
      <c r="Q2834" s="91" t="str">
        <f t="shared" si="313"/>
        <v/>
      </c>
      <c r="R2834" s="7" t="str">
        <f t="shared" si="314"/>
        <v/>
      </c>
    </row>
    <row r="2835" spans="3:18" ht="18.75" x14ac:dyDescent="0.25">
      <c r="C2835" s="22"/>
      <c r="I2835" s="125">
        <f t="shared" si="309"/>
        <v>0</v>
      </c>
      <c r="N2835" s="5" t="str">
        <f t="shared" si="310"/>
        <v/>
      </c>
      <c r="O2835" s="91" t="str">
        <f t="shared" si="311"/>
        <v/>
      </c>
      <c r="P2835" s="91" t="str">
        <f t="shared" si="312"/>
        <v/>
      </c>
      <c r="Q2835" s="91" t="str">
        <f t="shared" si="313"/>
        <v/>
      </c>
      <c r="R2835" s="7" t="str">
        <f t="shared" si="314"/>
        <v/>
      </c>
    </row>
    <row r="2836" spans="3:18" ht="18.75" x14ac:dyDescent="0.25">
      <c r="C2836" s="22"/>
      <c r="I2836" s="125">
        <f t="shared" si="309"/>
        <v>0</v>
      </c>
      <c r="N2836" s="5" t="str">
        <f t="shared" si="310"/>
        <v/>
      </c>
      <c r="O2836" s="91" t="str">
        <f t="shared" si="311"/>
        <v/>
      </c>
      <c r="P2836" s="91" t="str">
        <f t="shared" si="312"/>
        <v/>
      </c>
      <c r="Q2836" s="91" t="str">
        <f t="shared" si="313"/>
        <v/>
      </c>
      <c r="R2836" s="7" t="str">
        <f t="shared" si="314"/>
        <v/>
      </c>
    </row>
    <row r="2837" spans="3:18" ht="18.75" x14ac:dyDescent="0.25">
      <c r="C2837" s="22"/>
      <c r="I2837" s="125">
        <f t="shared" si="309"/>
        <v>0</v>
      </c>
      <c r="N2837" s="5" t="str">
        <f t="shared" si="310"/>
        <v/>
      </c>
      <c r="O2837" s="91" t="str">
        <f t="shared" si="311"/>
        <v/>
      </c>
      <c r="P2837" s="91" t="str">
        <f t="shared" si="312"/>
        <v/>
      </c>
      <c r="Q2837" s="91" t="str">
        <f t="shared" si="313"/>
        <v/>
      </c>
      <c r="R2837" s="7" t="str">
        <f t="shared" si="314"/>
        <v/>
      </c>
    </row>
    <row r="2838" spans="3:18" ht="18.75" x14ac:dyDescent="0.25">
      <c r="C2838" s="22"/>
      <c r="I2838" s="125">
        <f t="shared" si="309"/>
        <v>0</v>
      </c>
      <c r="N2838" s="5" t="str">
        <f t="shared" si="310"/>
        <v/>
      </c>
      <c r="O2838" s="91" t="str">
        <f t="shared" si="311"/>
        <v/>
      </c>
      <c r="P2838" s="91" t="str">
        <f t="shared" si="312"/>
        <v/>
      </c>
      <c r="Q2838" s="91" t="str">
        <f t="shared" si="313"/>
        <v/>
      </c>
      <c r="R2838" s="7" t="str">
        <f t="shared" si="314"/>
        <v/>
      </c>
    </row>
    <row r="2839" spans="3:18" ht="18.75" x14ac:dyDescent="0.25">
      <c r="C2839" s="22"/>
      <c r="I2839" s="125">
        <f t="shared" si="309"/>
        <v>0</v>
      </c>
      <c r="N2839" s="5" t="str">
        <f t="shared" si="310"/>
        <v/>
      </c>
      <c r="O2839" s="91" t="str">
        <f t="shared" si="311"/>
        <v/>
      </c>
      <c r="P2839" s="91" t="str">
        <f t="shared" si="312"/>
        <v/>
      </c>
      <c r="Q2839" s="91" t="str">
        <f t="shared" si="313"/>
        <v/>
      </c>
      <c r="R2839" s="7" t="str">
        <f t="shared" si="314"/>
        <v/>
      </c>
    </row>
    <row r="2840" spans="3:18" ht="18.75" x14ac:dyDescent="0.25">
      <c r="C2840" s="22"/>
      <c r="I2840" s="125">
        <f t="shared" si="309"/>
        <v>0</v>
      </c>
      <c r="N2840" s="5" t="str">
        <f t="shared" si="310"/>
        <v/>
      </c>
      <c r="O2840" s="91" t="str">
        <f t="shared" si="311"/>
        <v/>
      </c>
      <c r="P2840" s="91" t="str">
        <f t="shared" si="312"/>
        <v/>
      </c>
      <c r="Q2840" s="91" t="str">
        <f t="shared" si="313"/>
        <v/>
      </c>
      <c r="R2840" s="7" t="str">
        <f t="shared" si="314"/>
        <v/>
      </c>
    </row>
    <row r="2841" spans="3:18" ht="18.75" x14ac:dyDescent="0.25">
      <c r="C2841" s="22"/>
      <c r="I2841" s="125">
        <f t="shared" si="309"/>
        <v>0</v>
      </c>
      <c r="N2841" s="5" t="str">
        <f t="shared" si="310"/>
        <v/>
      </c>
      <c r="O2841" s="91" t="str">
        <f t="shared" si="311"/>
        <v/>
      </c>
      <c r="P2841" s="91" t="str">
        <f t="shared" si="312"/>
        <v/>
      </c>
      <c r="Q2841" s="91" t="str">
        <f t="shared" si="313"/>
        <v/>
      </c>
      <c r="R2841" s="7" t="str">
        <f t="shared" si="314"/>
        <v/>
      </c>
    </row>
    <row r="2842" spans="3:18" ht="18.75" x14ac:dyDescent="0.25">
      <c r="C2842" s="22"/>
      <c r="I2842" s="125">
        <f t="shared" si="309"/>
        <v>0</v>
      </c>
      <c r="N2842" s="5" t="str">
        <f t="shared" si="310"/>
        <v/>
      </c>
      <c r="O2842" s="91" t="str">
        <f t="shared" si="311"/>
        <v/>
      </c>
      <c r="P2842" s="91" t="str">
        <f t="shared" si="312"/>
        <v/>
      </c>
      <c r="Q2842" s="91" t="str">
        <f t="shared" si="313"/>
        <v/>
      </c>
      <c r="R2842" s="7" t="str">
        <f t="shared" si="314"/>
        <v/>
      </c>
    </row>
    <row r="2843" spans="3:18" ht="18.75" x14ac:dyDescent="0.25">
      <c r="C2843" s="22"/>
      <c r="I2843" s="125">
        <f t="shared" si="309"/>
        <v>0</v>
      </c>
      <c r="N2843" s="5" t="str">
        <f t="shared" si="310"/>
        <v/>
      </c>
      <c r="O2843" s="91" t="str">
        <f t="shared" si="311"/>
        <v/>
      </c>
      <c r="P2843" s="91" t="str">
        <f t="shared" si="312"/>
        <v/>
      </c>
      <c r="Q2843" s="91" t="str">
        <f t="shared" si="313"/>
        <v/>
      </c>
      <c r="R2843" s="7" t="str">
        <f t="shared" si="314"/>
        <v/>
      </c>
    </row>
    <row r="2844" spans="3:18" ht="18.75" x14ac:dyDescent="0.25">
      <c r="C2844" s="22"/>
      <c r="I2844" s="125">
        <f t="shared" si="309"/>
        <v>0</v>
      </c>
      <c r="N2844" s="5" t="str">
        <f t="shared" si="310"/>
        <v/>
      </c>
      <c r="O2844" s="91" t="str">
        <f t="shared" si="311"/>
        <v/>
      </c>
      <c r="P2844" s="91" t="str">
        <f t="shared" si="312"/>
        <v/>
      </c>
      <c r="Q2844" s="91" t="str">
        <f t="shared" si="313"/>
        <v/>
      </c>
      <c r="R2844" s="7" t="str">
        <f t="shared" si="314"/>
        <v/>
      </c>
    </row>
    <row r="2845" spans="3:18" ht="18.75" x14ac:dyDescent="0.25">
      <c r="C2845" s="22"/>
      <c r="I2845" s="125">
        <f t="shared" si="309"/>
        <v>0</v>
      </c>
      <c r="N2845" s="5" t="str">
        <f t="shared" si="310"/>
        <v/>
      </c>
      <c r="O2845" s="91" t="str">
        <f t="shared" si="311"/>
        <v/>
      </c>
      <c r="P2845" s="91" t="str">
        <f t="shared" si="312"/>
        <v/>
      </c>
      <c r="Q2845" s="91" t="str">
        <f t="shared" si="313"/>
        <v/>
      </c>
      <c r="R2845" s="7" t="str">
        <f t="shared" si="314"/>
        <v/>
      </c>
    </row>
    <row r="2846" spans="3:18" ht="18.75" x14ac:dyDescent="0.25">
      <c r="C2846" s="22"/>
      <c r="I2846" s="125">
        <f t="shared" si="309"/>
        <v>0</v>
      </c>
      <c r="N2846" s="5" t="str">
        <f t="shared" si="310"/>
        <v/>
      </c>
      <c r="O2846" s="91" t="str">
        <f t="shared" si="311"/>
        <v/>
      </c>
      <c r="P2846" s="91" t="str">
        <f t="shared" si="312"/>
        <v/>
      </c>
      <c r="Q2846" s="91" t="str">
        <f t="shared" si="313"/>
        <v/>
      </c>
      <c r="R2846" s="7" t="str">
        <f t="shared" si="314"/>
        <v/>
      </c>
    </row>
    <row r="2847" spans="3:18" ht="18.75" x14ac:dyDescent="0.25">
      <c r="C2847" s="22"/>
      <c r="I2847" s="125">
        <f t="shared" si="309"/>
        <v>0</v>
      </c>
      <c r="N2847" s="5" t="str">
        <f t="shared" si="310"/>
        <v/>
      </c>
      <c r="O2847" s="91" t="str">
        <f t="shared" si="311"/>
        <v/>
      </c>
      <c r="P2847" s="91" t="str">
        <f t="shared" si="312"/>
        <v/>
      </c>
      <c r="Q2847" s="91" t="str">
        <f t="shared" si="313"/>
        <v/>
      </c>
      <c r="R2847" s="7" t="str">
        <f t="shared" si="314"/>
        <v/>
      </c>
    </row>
    <row r="2848" spans="3:18" ht="18.75" x14ac:dyDescent="0.25">
      <c r="C2848" s="22"/>
      <c r="I2848" s="125">
        <f t="shared" si="309"/>
        <v>0</v>
      </c>
      <c r="N2848" s="5" t="str">
        <f t="shared" si="310"/>
        <v/>
      </c>
      <c r="O2848" s="91" t="str">
        <f t="shared" si="311"/>
        <v/>
      </c>
      <c r="P2848" s="91" t="str">
        <f t="shared" si="312"/>
        <v/>
      </c>
      <c r="Q2848" s="91" t="str">
        <f t="shared" si="313"/>
        <v/>
      </c>
      <c r="R2848" s="7" t="str">
        <f t="shared" si="314"/>
        <v/>
      </c>
    </row>
    <row r="2849" spans="3:18" ht="18.75" x14ac:dyDescent="0.25">
      <c r="C2849" s="22"/>
      <c r="I2849" s="125">
        <f t="shared" si="309"/>
        <v>0</v>
      </c>
      <c r="N2849" s="5" t="str">
        <f t="shared" si="310"/>
        <v/>
      </c>
      <c r="O2849" s="91" t="str">
        <f t="shared" si="311"/>
        <v/>
      </c>
      <c r="P2849" s="91" t="str">
        <f t="shared" si="312"/>
        <v/>
      </c>
      <c r="Q2849" s="91" t="str">
        <f t="shared" si="313"/>
        <v/>
      </c>
      <c r="R2849" s="7" t="str">
        <f t="shared" si="314"/>
        <v/>
      </c>
    </row>
    <row r="2850" spans="3:18" ht="18.75" x14ac:dyDescent="0.25">
      <c r="C2850" s="22"/>
      <c r="I2850" s="125">
        <f t="shared" si="309"/>
        <v>0</v>
      </c>
      <c r="N2850" s="5" t="str">
        <f t="shared" si="310"/>
        <v/>
      </c>
      <c r="O2850" s="91" t="str">
        <f t="shared" si="311"/>
        <v/>
      </c>
      <c r="P2850" s="91" t="str">
        <f t="shared" si="312"/>
        <v/>
      </c>
      <c r="Q2850" s="91" t="str">
        <f t="shared" si="313"/>
        <v/>
      </c>
      <c r="R2850" s="7" t="str">
        <f t="shared" si="314"/>
        <v/>
      </c>
    </row>
    <row r="2851" spans="3:18" ht="18.75" x14ac:dyDescent="0.25">
      <c r="C2851" s="22"/>
      <c r="I2851" s="125">
        <f t="shared" si="309"/>
        <v>0</v>
      </c>
      <c r="N2851" s="5" t="str">
        <f t="shared" si="310"/>
        <v/>
      </c>
      <c r="O2851" s="91" t="str">
        <f t="shared" si="311"/>
        <v/>
      </c>
      <c r="P2851" s="91" t="str">
        <f t="shared" si="312"/>
        <v/>
      </c>
      <c r="Q2851" s="91" t="str">
        <f t="shared" si="313"/>
        <v/>
      </c>
      <c r="R2851" s="7" t="str">
        <f t="shared" si="314"/>
        <v/>
      </c>
    </row>
    <row r="2852" spans="3:18" ht="18.75" x14ac:dyDescent="0.25">
      <c r="C2852" s="22"/>
      <c r="I2852" s="125">
        <f t="shared" si="309"/>
        <v>0</v>
      </c>
      <c r="N2852" s="5" t="str">
        <f t="shared" si="310"/>
        <v/>
      </c>
      <c r="O2852" s="91" t="str">
        <f t="shared" si="311"/>
        <v/>
      </c>
      <c r="P2852" s="91" t="str">
        <f t="shared" si="312"/>
        <v/>
      </c>
      <c r="Q2852" s="91" t="str">
        <f t="shared" si="313"/>
        <v/>
      </c>
      <c r="R2852" s="7" t="str">
        <f t="shared" si="314"/>
        <v/>
      </c>
    </row>
    <row r="2853" spans="3:18" ht="18.75" x14ac:dyDescent="0.25">
      <c r="C2853" s="22"/>
      <c r="I2853" s="125">
        <f t="shared" si="309"/>
        <v>0</v>
      </c>
      <c r="N2853" s="5" t="str">
        <f t="shared" si="310"/>
        <v/>
      </c>
      <c r="O2853" s="91" t="str">
        <f t="shared" si="311"/>
        <v/>
      </c>
      <c r="P2853" s="91" t="str">
        <f t="shared" si="312"/>
        <v/>
      </c>
      <c r="Q2853" s="91" t="str">
        <f t="shared" si="313"/>
        <v/>
      </c>
      <c r="R2853" s="7" t="str">
        <f t="shared" si="314"/>
        <v/>
      </c>
    </row>
    <row r="2854" spans="3:18" ht="18.75" x14ac:dyDescent="0.25">
      <c r="C2854" s="22"/>
      <c r="I2854" s="125">
        <f t="shared" si="309"/>
        <v>0</v>
      </c>
      <c r="N2854" s="5" t="str">
        <f t="shared" si="310"/>
        <v/>
      </c>
      <c r="O2854" s="91" t="str">
        <f t="shared" si="311"/>
        <v/>
      </c>
      <c r="P2854" s="91" t="str">
        <f t="shared" si="312"/>
        <v/>
      </c>
      <c r="Q2854" s="91" t="str">
        <f t="shared" si="313"/>
        <v/>
      </c>
      <c r="R2854" s="7" t="str">
        <f t="shared" si="314"/>
        <v/>
      </c>
    </row>
    <row r="2855" spans="3:18" ht="18.75" x14ac:dyDescent="0.25">
      <c r="C2855" s="22"/>
      <c r="I2855" s="125">
        <f t="shared" si="309"/>
        <v>0</v>
      </c>
      <c r="N2855" s="5" t="str">
        <f t="shared" si="310"/>
        <v/>
      </c>
      <c r="O2855" s="91" t="str">
        <f t="shared" si="311"/>
        <v/>
      </c>
      <c r="P2855" s="91" t="str">
        <f t="shared" si="312"/>
        <v/>
      </c>
      <c r="Q2855" s="91" t="str">
        <f t="shared" si="313"/>
        <v/>
      </c>
      <c r="R2855" s="7" t="str">
        <f t="shared" si="314"/>
        <v/>
      </c>
    </row>
    <row r="2856" spans="3:18" ht="18.75" x14ac:dyDescent="0.25">
      <c r="C2856" s="22"/>
      <c r="I2856" s="125">
        <f t="shared" ref="I2856:I2919" si="315">IFERROR((G2856*F2856)-H2856,"")</f>
        <v>0</v>
      </c>
      <c r="N2856" s="5" t="str">
        <f t="shared" si="310"/>
        <v/>
      </c>
      <c r="O2856" s="91" t="str">
        <f t="shared" si="311"/>
        <v/>
      </c>
      <c r="P2856" s="91" t="str">
        <f t="shared" si="312"/>
        <v/>
      </c>
      <c r="Q2856" s="91" t="str">
        <f t="shared" si="313"/>
        <v/>
      </c>
      <c r="R2856" s="7" t="str">
        <f t="shared" si="314"/>
        <v/>
      </c>
    </row>
    <row r="2857" spans="3:18" ht="18.75" x14ac:dyDescent="0.25">
      <c r="C2857" s="22"/>
      <c r="I2857" s="125">
        <f t="shared" si="315"/>
        <v>0</v>
      </c>
      <c r="N2857" s="5" t="str">
        <f t="shared" si="310"/>
        <v/>
      </c>
      <c r="O2857" s="91" t="str">
        <f t="shared" si="311"/>
        <v/>
      </c>
      <c r="P2857" s="91" t="str">
        <f t="shared" si="312"/>
        <v/>
      </c>
      <c r="Q2857" s="91" t="str">
        <f t="shared" si="313"/>
        <v/>
      </c>
      <c r="R2857" s="7" t="str">
        <f t="shared" si="314"/>
        <v/>
      </c>
    </row>
    <row r="2858" spans="3:18" ht="18.75" x14ac:dyDescent="0.25">
      <c r="C2858" s="22"/>
      <c r="I2858" s="125">
        <f t="shared" si="315"/>
        <v>0</v>
      </c>
      <c r="N2858" s="5" t="str">
        <f t="shared" si="310"/>
        <v/>
      </c>
      <c r="O2858" s="91" t="str">
        <f t="shared" si="311"/>
        <v/>
      </c>
      <c r="P2858" s="91" t="str">
        <f t="shared" si="312"/>
        <v/>
      </c>
      <c r="Q2858" s="91" t="str">
        <f t="shared" si="313"/>
        <v/>
      </c>
      <c r="R2858" s="7" t="str">
        <f t="shared" si="314"/>
        <v/>
      </c>
    </row>
    <row r="2859" spans="3:18" ht="18.75" x14ac:dyDescent="0.25">
      <c r="C2859" s="22"/>
      <c r="I2859" s="125">
        <f t="shared" si="315"/>
        <v>0</v>
      </c>
      <c r="N2859" s="5" t="str">
        <f t="shared" si="310"/>
        <v/>
      </c>
      <c r="O2859" s="91" t="str">
        <f t="shared" si="311"/>
        <v/>
      </c>
      <c r="P2859" s="91" t="str">
        <f t="shared" si="312"/>
        <v/>
      </c>
      <c r="Q2859" s="91" t="str">
        <f t="shared" si="313"/>
        <v/>
      </c>
      <c r="R2859" s="7" t="str">
        <f t="shared" si="314"/>
        <v/>
      </c>
    </row>
    <row r="2860" spans="3:18" ht="18.75" x14ac:dyDescent="0.25">
      <c r="C2860" s="22"/>
      <c r="I2860" s="125">
        <f t="shared" si="315"/>
        <v>0</v>
      </c>
      <c r="N2860" s="5" t="str">
        <f t="shared" si="310"/>
        <v/>
      </c>
      <c r="O2860" s="91" t="str">
        <f t="shared" si="311"/>
        <v/>
      </c>
      <c r="P2860" s="91" t="str">
        <f t="shared" si="312"/>
        <v/>
      </c>
      <c r="Q2860" s="91" t="str">
        <f t="shared" si="313"/>
        <v/>
      </c>
      <c r="R2860" s="7" t="str">
        <f t="shared" si="314"/>
        <v/>
      </c>
    </row>
    <row r="2861" spans="3:18" ht="18.75" x14ac:dyDescent="0.25">
      <c r="C2861" s="22"/>
      <c r="I2861" s="125">
        <f t="shared" si="315"/>
        <v>0</v>
      </c>
      <c r="N2861" s="5" t="str">
        <f t="shared" si="310"/>
        <v/>
      </c>
      <c r="O2861" s="91" t="str">
        <f t="shared" si="311"/>
        <v/>
      </c>
      <c r="P2861" s="91" t="str">
        <f t="shared" si="312"/>
        <v/>
      </c>
      <c r="Q2861" s="91" t="str">
        <f t="shared" si="313"/>
        <v/>
      </c>
      <c r="R2861" s="7" t="str">
        <f t="shared" si="314"/>
        <v/>
      </c>
    </row>
    <row r="2862" spans="3:18" ht="18.75" x14ac:dyDescent="0.25">
      <c r="C2862" s="22"/>
      <c r="I2862" s="125">
        <f t="shared" si="315"/>
        <v>0</v>
      </c>
      <c r="N2862" s="5" t="str">
        <f t="shared" si="310"/>
        <v/>
      </c>
      <c r="O2862" s="91" t="str">
        <f t="shared" si="311"/>
        <v/>
      </c>
      <c r="P2862" s="91" t="str">
        <f t="shared" si="312"/>
        <v/>
      </c>
      <c r="Q2862" s="91" t="str">
        <f t="shared" si="313"/>
        <v/>
      </c>
      <c r="R2862" s="7" t="str">
        <f t="shared" si="314"/>
        <v/>
      </c>
    </row>
    <row r="2863" spans="3:18" ht="18.75" x14ac:dyDescent="0.25">
      <c r="C2863" s="22"/>
      <c r="I2863" s="125">
        <f t="shared" si="315"/>
        <v>0</v>
      </c>
      <c r="N2863" s="5" t="str">
        <f t="shared" si="310"/>
        <v/>
      </c>
      <c r="O2863" s="91" t="str">
        <f t="shared" si="311"/>
        <v/>
      </c>
      <c r="P2863" s="91" t="str">
        <f t="shared" si="312"/>
        <v/>
      </c>
      <c r="Q2863" s="91" t="str">
        <f t="shared" si="313"/>
        <v/>
      </c>
      <c r="R2863" s="7" t="str">
        <f t="shared" si="314"/>
        <v/>
      </c>
    </row>
    <row r="2864" spans="3:18" ht="18.75" x14ac:dyDescent="0.25">
      <c r="C2864" s="22"/>
      <c r="I2864" s="125">
        <f t="shared" si="315"/>
        <v>0</v>
      </c>
      <c r="N2864" s="5" t="str">
        <f t="shared" si="310"/>
        <v/>
      </c>
      <c r="O2864" s="91" t="str">
        <f t="shared" si="311"/>
        <v/>
      </c>
      <c r="P2864" s="91" t="str">
        <f t="shared" si="312"/>
        <v/>
      </c>
      <c r="Q2864" s="91" t="str">
        <f t="shared" si="313"/>
        <v/>
      </c>
      <c r="R2864" s="7" t="str">
        <f t="shared" si="314"/>
        <v/>
      </c>
    </row>
    <row r="2865" spans="3:18" ht="18.75" x14ac:dyDescent="0.25">
      <c r="C2865" s="22"/>
      <c r="I2865" s="125">
        <f t="shared" si="315"/>
        <v>0</v>
      </c>
      <c r="N2865" s="5" t="str">
        <f t="shared" si="310"/>
        <v/>
      </c>
      <c r="O2865" s="91" t="str">
        <f t="shared" si="311"/>
        <v/>
      </c>
      <c r="P2865" s="91" t="str">
        <f t="shared" si="312"/>
        <v/>
      </c>
      <c r="Q2865" s="91" t="str">
        <f t="shared" si="313"/>
        <v/>
      </c>
      <c r="R2865" s="7" t="str">
        <f t="shared" si="314"/>
        <v/>
      </c>
    </row>
    <row r="2866" spans="3:18" ht="18.75" x14ac:dyDescent="0.25">
      <c r="C2866" s="22"/>
      <c r="I2866" s="125">
        <f t="shared" si="315"/>
        <v>0</v>
      </c>
      <c r="N2866" s="5" t="str">
        <f t="shared" si="310"/>
        <v/>
      </c>
      <c r="O2866" s="91" t="str">
        <f t="shared" si="311"/>
        <v/>
      </c>
      <c r="P2866" s="91" t="str">
        <f t="shared" si="312"/>
        <v/>
      </c>
      <c r="Q2866" s="91" t="str">
        <f t="shared" si="313"/>
        <v/>
      </c>
      <c r="R2866" s="7" t="str">
        <f t="shared" si="314"/>
        <v/>
      </c>
    </row>
    <row r="2867" spans="3:18" ht="18.75" x14ac:dyDescent="0.25">
      <c r="C2867" s="22"/>
      <c r="I2867" s="125">
        <f t="shared" si="315"/>
        <v>0</v>
      </c>
      <c r="N2867" s="5" t="str">
        <f t="shared" si="310"/>
        <v/>
      </c>
      <c r="O2867" s="91" t="str">
        <f t="shared" si="311"/>
        <v/>
      </c>
      <c r="P2867" s="91" t="str">
        <f t="shared" si="312"/>
        <v/>
      </c>
      <c r="Q2867" s="91" t="str">
        <f t="shared" si="313"/>
        <v/>
      </c>
      <c r="R2867" s="7" t="str">
        <f t="shared" si="314"/>
        <v/>
      </c>
    </row>
    <row r="2868" spans="3:18" ht="18.75" x14ac:dyDescent="0.25">
      <c r="C2868" s="22"/>
      <c r="I2868" s="125">
        <f t="shared" si="315"/>
        <v>0</v>
      </c>
      <c r="N2868" s="5" t="str">
        <f t="shared" si="310"/>
        <v/>
      </c>
      <c r="O2868" s="91" t="str">
        <f t="shared" si="311"/>
        <v/>
      </c>
      <c r="P2868" s="91" t="str">
        <f t="shared" si="312"/>
        <v/>
      </c>
      <c r="Q2868" s="91" t="str">
        <f t="shared" si="313"/>
        <v/>
      </c>
      <c r="R2868" s="7" t="str">
        <f t="shared" si="314"/>
        <v/>
      </c>
    </row>
    <row r="2869" spans="3:18" ht="18.75" x14ac:dyDescent="0.25">
      <c r="C2869" s="22"/>
      <c r="I2869" s="125">
        <f t="shared" si="315"/>
        <v>0</v>
      </c>
      <c r="N2869" s="5" t="str">
        <f t="shared" si="310"/>
        <v/>
      </c>
      <c r="O2869" s="91" t="str">
        <f t="shared" si="311"/>
        <v/>
      </c>
      <c r="P2869" s="91" t="str">
        <f t="shared" si="312"/>
        <v/>
      </c>
      <c r="Q2869" s="91" t="str">
        <f t="shared" si="313"/>
        <v/>
      </c>
      <c r="R2869" s="7" t="str">
        <f t="shared" si="314"/>
        <v/>
      </c>
    </row>
    <row r="2870" spans="3:18" ht="18.75" x14ac:dyDescent="0.25">
      <c r="C2870" s="22"/>
      <c r="I2870" s="125">
        <f t="shared" si="315"/>
        <v>0</v>
      </c>
      <c r="N2870" s="5" t="str">
        <f t="shared" si="310"/>
        <v/>
      </c>
      <c r="O2870" s="91" t="str">
        <f t="shared" si="311"/>
        <v/>
      </c>
      <c r="P2870" s="91" t="str">
        <f t="shared" si="312"/>
        <v/>
      </c>
      <c r="Q2870" s="91" t="str">
        <f t="shared" si="313"/>
        <v/>
      </c>
      <c r="R2870" s="7" t="str">
        <f t="shared" si="314"/>
        <v/>
      </c>
    </row>
    <row r="2871" spans="3:18" ht="18.75" x14ac:dyDescent="0.25">
      <c r="C2871" s="22"/>
      <c r="I2871" s="125">
        <f t="shared" si="315"/>
        <v>0</v>
      </c>
      <c r="N2871" s="5" t="str">
        <f t="shared" si="310"/>
        <v/>
      </c>
      <c r="O2871" s="91" t="str">
        <f t="shared" si="311"/>
        <v/>
      </c>
      <c r="P2871" s="91" t="str">
        <f t="shared" si="312"/>
        <v/>
      </c>
      <c r="Q2871" s="91" t="str">
        <f t="shared" si="313"/>
        <v/>
      </c>
      <c r="R2871" s="7" t="str">
        <f t="shared" si="314"/>
        <v/>
      </c>
    </row>
    <row r="2872" spans="3:18" ht="18.75" x14ac:dyDescent="0.25">
      <c r="C2872" s="22"/>
      <c r="I2872" s="125">
        <f t="shared" si="315"/>
        <v>0</v>
      </c>
      <c r="N2872" s="5" t="str">
        <f t="shared" si="310"/>
        <v/>
      </c>
      <c r="O2872" s="91" t="str">
        <f t="shared" si="311"/>
        <v/>
      </c>
      <c r="P2872" s="91" t="str">
        <f t="shared" si="312"/>
        <v/>
      </c>
      <c r="Q2872" s="91" t="str">
        <f t="shared" si="313"/>
        <v/>
      </c>
      <c r="R2872" s="7" t="str">
        <f t="shared" si="314"/>
        <v/>
      </c>
    </row>
    <row r="2873" spans="3:18" ht="18.75" x14ac:dyDescent="0.25">
      <c r="C2873" s="22"/>
      <c r="I2873" s="125">
        <f t="shared" si="315"/>
        <v>0</v>
      </c>
      <c r="N2873" s="5" t="str">
        <f t="shared" si="310"/>
        <v/>
      </c>
      <c r="O2873" s="91" t="str">
        <f t="shared" si="311"/>
        <v/>
      </c>
      <c r="P2873" s="91" t="str">
        <f t="shared" si="312"/>
        <v/>
      </c>
      <c r="Q2873" s="91" t="str">
        <f t="shared" si="313"/>
        <v/>
      </c>
      <c r="R2873" s="7" t="str">
        <f t="shared" si="314"/>
        <v/>
      </c>
    </row>
    <row r="2874" spans="3:18" ht="18.75" x14ac:dyDescent="0.25">
      <c r="C2874" s="22"/>
      <c r="I2874" s="125">
        <f t="shared" si="315"/>
        <v>0</v>
      </c>
      <c r="N2874" s="5" t="str">
        <f t="shared" si="310"/>
        <v/>
      </c>
      <c r="O2874" s="91" t="str">
        <f t="shared" si="311"/>
        <v/>
      </c>
      <c r="P2874" s="91" t="str">
        <f t="shared" si="312"/>
        <v/>
      </c>
      <c r="Q2874" s="91" t="str">
        <f t="shared" si="313"/>
        <v/>
      </c>
      <c r="R2874" s="7" t="str">
        <f t="shared" si="314"/>
        <v/>
      </c>
    </row>
    <row r="2875" spans="3:18" ht="18.75" x14ac:dyDescent="0.25">
      <c r="C2875" s="22"/>
      <c r="I2875" s="125">
        <f t="shared" si="315"/>
        <v>0</v>
      </c>
      <c r="N2875" s="5" t="str">
        <f t="shared" si="310"/>
        <v/>
      </c>
      <c r="O2875" s="91" t="str">
        <f t="shared" si="311"/>
        <v/>
      </c>
      <c r="P2875" s="91" t="str">
        <f t="shared" si="312"/>
        <v/>
      </c>
      <c r="Q2875" s="91" t="str">
        <f t="shared" si="313"/>
        <v/>
      </c>
      <c r="R2875" s="7" t="str">
        <f t="shared" si="314"/>
        <v/>
      </c>
    </row>
    <row r="2876" spans="3:18" ht="18.75" x14ac:dyDescent="0.25">
      <c r="C2876" s="22"/>
      <c r="I2876" s="125">
        <f t="shared" si="315"/>
        <v>0</v>
      </c>
      <c r="N2876" s="5" t="str">
        <f t="shared" si="310"/>
        <v/>
      </c>
      <c r="O2876" s="91" t="str">
        <f t="shared" si="311"/>
        <v/>
      </c>
      <c r="P2876" s="91" t="str">
        <f t="shared" si="312"/>
        <v/>
      </c>
      <c r="Q2876" s="91" t="str">
        <f t="shared" si="313"/>
        <v/>
      </c>
      <c r="R2876" s="7" t="str">
        <f t="shared" si="314"/>
        <v/>
      </c>
    </row>
    <row r="2877" spans="3:18" ht="18.75" x14ac:dyDescent="0.25">
      <c r="C2877" s="22"/>
      <c r="I2877" s="125">
        <f t="shared" si="315"/>
        <v>0</v>
      </c>
      <c r="N2877" s="5" t="str">
        <f t="shared" si="310"/>
        <v/>
      </c>
      <c r="O2877" s="91" t="str">
        <f t="shared" si="311"/>
        <v/>
      </c>
      <c r="P2877" s="91" t="str">
        <f t="shared" si="312"/>
        <v/>
      </c>
      <c r="Q2877" s="91" t="str">
        <f t="shared" si="313"/>
        <v/>
      </c>
      <c r="R2877" s="7" t="str">
        <f t="shared" si="314"/>
        <v/>
      </c>
    </row>
    <row r="2878" spans="3:18" ht="18.75" x14ac:dyDescent="0.25">
      <c r="C2878" s="22"/>
      <c r="I2878" s="125">
        <f t="shared" si="315"/>
        <v>0</v>
      </c>
      <c r="N2878" s="5" t="str">
        <f t="shared" si="310"/>
        <v/>
      </c>
      <c r="O2878" s="91" t="str">
        <f t="shared" si="311"/>
        <v/>
      </c>
      <c r="P2878" s="91" t="str">
        <f t="shared" si="312"/>
        <v/>
      </c>
      <c r="Q2878" s="91" t="str">
        <f t="shared" si="313"/>
        <v/>
      </c>
      <c r="R2878" s="7" t="str">
        <f t="shared" si="314"/>
        <v/>
      </c>
    </row>
    <row r="2879" spans="3:18" ht="18.75" x14ac:dyDescent="0.25">
      <c r="C2879" s="22"/>
      <c r="I2879" s="125">
        <f t="shared" si="315"/>
        <v>0</v>
      </c>
      <c r="N2879" s="5" t="str">
        <f t="shared" si="310"/>
        <v/>
      </c>
      <c r="O2879" s="91" t="str">
        <f t="shared" si="311"/>
        <v/>
      </c>
      <c r="P2879" s="91" t="str">
        <f t="shared" si="312"/>
        <v/>
      </c>
      <c r="Q2879" s="91" t="str">
        <f t="shared" si="313"/>
        <v/>
      </c>
      <c r="R2879" s="7" t="str">
        <f t="shared" si="314"/>
        <v/>
      </c>
    </row>
    <row r="2880" spans="3:18" ht="18.75" x14ac:dyDescent="0.25">
      <c r="C2880" s="22"/>
      <c r="I2880" s="125">
        <f t="shared" si="315"/>
        <v>0</v>
      </c>
      <c r="N2880" s="5" t="str">
        <f t="shared" si="310"/>
        <v/>
      </c>
      <c r="O2880" s="91" t="str">
        <f t="shared" si="311"/>
        <v/>
      </c>
      <c r="P2880" s="91" t="str">
        <f t="shared" si="312"/>
        <v/>
      </c>
      <c r="Q2880" s="91" t="str">
        <f t="shared" si="313"/>
        <v/>
      </c>
      <c r="R2880" s="7" t="str">
        <f t="shared" si="314"/>
        <v/>
      </c>
    </row>
    <row r="2881" spans="3:18" ht="18.75" x14ac:dyDescent="0.25">
      <c r="C2881" s="22"/>
      <c r="I2881" s="125">
        <f t="shared" si="315"/>
        <v>0</v>
      </c>
      <c r="N2881" s="5" t="str">
        <f t="shared" si="310"/>
        <v/>
      </c>
      <c r="O2881" s="91" t="str">
        <f t="shared" si="311"/>
        <v/>
      </c>
      <c r="P2881" s="91" t="str">
        <f t="shared" si="312"/>
        <v/>
      </c>
      <c r="Q2881" s="91" t="str">
        <f t="shared" si="313"/>
        <v/>
      </c>
      <c r="R2881" s="7" t="str">
        <f t="shared" si="314"/>
        <v/>
      </c>
    </row>
    <row r="2882" spans="3:18" ht="18.75" x14ac:dyDescent="0.25">
      <c r="C2882" s="22"/>
      <c r="I2882" s="125">
        <f t="shared" si="315"/>
        <v>0</v>
      </c>
      <c r="N2882" s="5" t="str">
        <f t="shared" ref="N2882:N2945" si="316">IFERROR(VLOOKUP(M2882,Ctable,2,0),"")</f>
        <v/>
      </c>
      <c r="O2882" s="91" t="str">
        <f t="shared" ref="O2882:O2945" si="317">IFERROR(VLOOKUP(M2882,Ctable,3,0),"")</f>
        <v/>
      </c>
      <c r="P2882" s="91" t="str">
        <f t="shared" ref="P2882:P2945" si="318">IFERROR(VLOOKUP(M2882,Ctable,6,0),"")</f>
        <v/>
      </c>
      <c r="Q2882" s="91" t="str">
        <f t="shared" ref="Q2882:Q2945" si="319">IFERROR(VLOOKUP(M2882,Ctable,7,0),"")</f>
        <v/>
      </c>
      <c r="R2882" s="7" t="str">
        <f t="shared" ref="R2882:R2945" si="320">IFERROR(VLOOKUP(M2882,Ctable,4,0),"")</f>
        <v/>
      </c>
    </row>
    <row r="2883" spans="3:18" ht="18.75" x14ac:dyDescent="0.25">
      <c r="C2883" s="22"/>
      <c r="I2883" s="125">
        <f t="shared" si="315"/>
        <v>0</v>
      </c>
      <c r="N2883" s="5" t="str">
        <f t="shared" si="316"/>
        <v/>
      </c>
      <c r="O2883" s="91" t="str">
        <f t="shared" si="317"/>
        <v/>
      </c>
      <c r="P2883" s="91" t="str">
        <f t="shared" si="318"/>
        <v/>
      </c>
      <c r="Q2883" s="91" t="str">
        <f t="shared" si="319"/>
        <v/>
      </c>
      <c r="R2883" s="7" t="str">
        <f t="shared" si="320"/>
        <v/>
      </c>
    </row>
    <row r="2884" spans="3:18" ht="18.75" x14ac:dyDescent="0.25">
      <c r="C2884" s="22"/>
      <c r="I2884" s="125">
        <f t="shared" si="315"/>
        <v>0</v>
      </c>
      <c r="N2884" s="5" t="str">
        <f t="shared" si="316"/>
        <v/>
      </c>
      <c r="O2884" s="91" t="str">
        <f t="shared" si="317"/>
        <v/>
      </c>
      <c r="P2884" s="91" t="str">
        <f t="shared" si="318"/>
        <v/>
      </c>
      <c r="Q2884" s="91" t="str">
        <f t="shared" si="319"/>
        <v/>
      </c>
      <c r="R2884" s="7" t="str">
        <f t="shared" si="320"/>
        <v/>
      </c>
    </row>
    <row r="2885" spans="3:18" ht="18.75" x14ac:dyDescent="0.25">
      <c r="C2885" s="22"/>
      <c r="I2885" s="125">
        <f t="shared" si="315"/>
        <v>0</v>
      </c>
      <c r="N2885" s="5" t="str">
        <f t="shared" si="316"/>
        <v/>
      </c>
      <c r="O2885" s="91" t="str">
        <f t="shared" si="317"/>
        <v/>
      </c>
      <c r="P2885" s="91" t="str">
        <f t="shared" si="318"/>
        <v/>
      </c>
      <c r="Q2885" s="91" t="str">
        <f t="shared" si="319"/>
        <v/>
      </c>
      <c r="R2885" s="7" t="str">
        <f t="shared" si="320"/>
        <v/>
      </c>
    </row>
    <row r="2886" spans="3:18" ht="18.75" x14ac:dyDescent="0.25">
      <c r="C2886" s="22"/>
      <c r="I2886" s="125">
        <f t="shared" si="315"/>
        <v>0</v>
      </c>
      <c r="N2886" s="5" t="str">
        <f t="shared" si="316"/>
        <v/>
      </c>
      <c r="O2886" s="91" t="str">
        <f t="shared" si="317"/>
        <v/>
      </c>
      <c r="P2886" s="91" t="str">
        <f t="shared" si="318"/>
        <v/>
      </c>
      <c r="Q2886" s="91" t="str">
        <f t="shared" si="319"/>
        <v/>
      </c>
      <c r="R2886" s="7" t="str">
        <f t="shared" si="320"/>
        <v/>
      </c>
    </row>
    <row r="2887" spans="3:18" ht="18.75" x14ac:dyDescent="0.25">
      <c r="C2887" s="22"/>
      <c r="I2887" s="125">
        <f t="shared" si="315"/>
        <v>0</v>
      </c>
      <c r="N2887" s="5" t="str">
        <f t="shared" si="316"/>
        <v/>
      </c>
      <c r="O2887" s="91" t="str">
        <f t="shared" si="317"/>
        <v/>
      </c>
      <c r="P2887" s="91" t="str">
        <f t="shared" si="318"/>
        <v/>
      </c>
      <c r="Q2887" s="91" t="str">
        <f t="shared" si="319"/>
        <v/>
      </c>
      <c r="R2887" s="7" t="str">
        <f t="shared" si="320"/>
        <v/>
      </c>
    </row>
    <row r="2888" spans="3:18" ht="18.75" x14ac:dyDescent="0.25">
      <c r="C2888" s="22"/>
      <c r="I2888" s="125">
        <f t="shared" si="315"/>
        <v>0</v>
      </c>
      <c r="N2888" s="5" t="str">
        <f t="shared" si="316"/>
        <v/>
      </c>
      <c r="O2888" s="91" t="str">
        <f t="shared" si="317"/>
        <v/>
      </c>
      <c r="P2888" s="91" t="str">
        <f t="shared" si="318"/>
        <v/>
      </c>
      <c r="Q2888" s="91" t="str">
        <f t="shared" si="319"/>
        <v/>
      </c>
      <c r="R2888" s="7" t="str">
        <f t="shared" si="320"/>
        <v/>
      </c>
    </row>
    <row r="2889" spans="3:18" ht="18.75" x14ac:dyDescent="0.25">
      <c r="C2889" s="22"/>
      <c r="I2889" s="125">
        <f t="shared" si="315"/>
        <v>0</v>
      </c>
      <c r="N2889" s="5" t="str">
        <f t="shared" si="316"/>
        <v/>
      </c>
      <c r="O2889" s="91" t="str">
        <f t="shared" si="317"/>
        <v/>
      </c>
      <c r="P2889" s="91" t="str">
        <f t="shared" si="318"/>
        <v/>
      </c>
      <c r="Q2889" s="91" t="str">
        <f t="shared" si="319"/>
        <v/>
      </c>
      <c r="R2889" s="7" t="str">
        <f t="shared" si="320"/>
        <v/>
      </c>
    </row>
    <row r="2890" spans="3:18" ht="18.75" x14ac:dyDescent="0.25">
      <c r="C2890" s="22"/>
      <c r="I2890" s="125">
        <f t="shared" si="315"/>
        <v>0</v>
      </c>
      <c r="N2890" s="5" t="str">
        <f t="shared" si="316"/>
        <v/>
      </c>
      <c r="O2890" s="91" t="str">
        <f t="shared" si="317"/>
        <v/>
      </c>
      <c r="P2890" s="91" t="str">
        <f t="shared" si="318"/>
        <v/>
      </c>
      <c r="Q2890" s="91" t="str">
        <f t="shared" si="319"/>
        <v/>
      </c>
      <c r="R2890" s="7" t="str">
        <f t="shared" si="320"/>
        <v/>
      </c>
    </row>
    <row r="2891" spans="3:18" ht="18.75" x14ac:dyDescent="0.25">
      <c r="C2891" s="22"/>
      <c r="I2891" s="125">
        <f t="shared" si="315"/>
        <v>0</v>
      </c>
      <c r="N2891" s="5" t="str">
        <f t="shared" si="316"/>
        <v/>
      </c>
      <c r="O2891" s="91" t="str">
        <f t="shared" si="317"/>
        <v/>
      </c>
      <c r="P2891" s="91" t="str">
        <f t="shared" si="318"/>
        <v/>
      </c>
      <c r="Q2891" s="91" t="str">
        <f t="shared" si="319"/>
        <v/>
      </c>
      <c r="R2891" s="7" t="str">
        <f t="shared" si="320"/>
        <v/>
      </c>
    </row>
    <row r="2892" spans="3:18" ht="18.75" x14ac:dyDescent="0.25">
      <c r="C2892" s="22"/>
      <c r="I2892" s="125">
        <f t="shared" si="315"/>
        <v>0</v>
      </c>
      <c r="N2892" s="5" t="str">
        <f t="shared" si="316"/>
        <v/>
      </c>
      <c r="O2892" s="91" t="str">
        <f t="shared" si="317"/>
        <v/>
      </c>
      <c r="P2892" s="91" t="str">
        <f t="shared" si="318"/>
        <v/>
      </c>
      <c r="Q2892" s="91" t="str">
        <f t="shared" si="319"/>
        <v/>
      </c>
      <c r="R2892" s="7" t="str">
        <f t="shared" si="320"/>
        <v/>
      </c>
    </row>
    <row r="2893" spans="3:18" ht="18.75" x14ac:dyDescent="0.25">
      <c r="C2893" s="22"/>
      <c r="I2893" s="125">
        <f t="shared" si="315"/>
        <v>0</v>
      </c>
      <c r="N2893" s="5" t="str">
        <f t="shared" si="316"/>
        <v/>
      </c>
      <c r="O2893" s="91" t="str">
        <f t="shared" si="317"/>
        <v/>
      </c>
      <c r="P2893" s="91" t="str">
        <f t="shared" si="318"/>
        <v/>
      </c>
      <c r="Q2893" s="91" t="str">
        <f t="shared" si="319"/>
        <v/>
      </c>
      <c r="R2893" s="7" t="str">
        <f t="shared" si="320"/>
        <v/>
      </c>
    </row>
    <row r="2894" spans="3:18" ht="18.75" x14ac:dyDescent="0.25">
      <c r="C2894" s="22"/>
      <c r="I2894" s="125">
        <f t="shared" si="315"/>
        <v>0</v>
      </c>
      <c r="N2894" s="5" t="str">
        <f t="shared" si="316"/>
        <v/>
      </c>
      <c r="O2894" s="91" t="str">
        <f t="shared" si="317"/>
        <v/>
      </c>
      <c r="P2894" s="91" t="str">
        <f t="shared" si="318"/>
        <v/>
      </c>
      <c r="Q2894" s="91" t="str">
        <f t="shared" si="319"/>
        <v/>
      </c>
      <c r="R2894" s="7" t="str">
        <f t="shared" si="320"/>
        <v/>
      </c>
    </row>
    <row r="2895" spans="3:18" ht="18.75" x14ac:dyDescent="0.25">
      <c r="C2895" s="22"/>
      <c r="I2895" s="125">
        <f t="shared" si="315"/>
        <v>0</v>
      </c>
      <c r="N2895" s="5" t="str">
        <f t="shared" si="316"/>
        <v/>
      </c>
      <c r="O2895" s="91" t="str">
        <f t="shared" si="317"/>
        <v/>
      </c>
      <c r="P2895" s="91" t="str">
        <f t="shared" si="318"/>
        <v/>
      </c>
      <c r="Q2895" s="91" t="str">
        <f t="shared" si="319"/>
        <v/>
      </c>
      <c r="R2895" s="7" t="str">
        <f t="shared" si="320"/>
        <v/>
      </c>
    </row>
    <row r="2896" spans="3:18" ht="18.75" x14ac:dyDescent="0.25">
      <c r="C2896" s="22"/>
      <c r="I2896" s="125">
        <f t="shared" si="315"/>
        <v>0</v>
      </c>
      <c r="N2896" s="5" t="str">
        <f t="shared" si="316"/>
        <v/>
      </c>
      <c r="O2896" s="91" t="str">
        <f t="shared" si="317"/>
        <v/>
      </c>
      <c r="P2896" s="91" t="str">
        <f t="shared" si="318"/>
        <v/>
      </c>
      <c r="Q2896" s="91" t="str">
        <f t="shared" si="319"/>
        <v/>
      </c>
      <c r="R2896" s="7" t="str">
        <f t="shared" si="320"/>
        <v/>
      </c>
    </row>
    <row r="2897" spans="3:18" ht="18.75" x14ac:dyDescent="0.25">
      <c r="C2897" s="22"/>
      <c r="I2897" s="125">
        <f t="shared" si="315"/>
        <v>0</v>
      </c>
      <c r="N2897" s="5" t="str">
        <f t="shared" si="316"/>
        <v/>
      </c>
      <c r="O2897" s="91" t="str">
        <f t="shared" si="317"/>
        <v/>
      </c>
      <c r="P2897" s="91" t="str">
        <f t="shared" si="318"/>
        <v/>
      </c>
      <c r="Q2897" s="91" t="str">
        <f t="shared" si="319"/>
        <v/>
      </c>
      <c r="R2897" s="7" t="str">
        <f t="shared" si="320"/>
        <v/>
      </c>
    </row>
    <row r="2898" spans="3:18" ht="18.75" x14ac:dyDescent="0.25">
      <c r="C2898" s="22"/>
      <c r="I2898" s="125">
        <f t="shared" si="315"/>
        <v>0</v>
      </c>
      <c r="N2898" s="5" t="str">
        <f t="shared" si="316"/>
        <v/>
      </c>
      <c r="O2898" s="91" t="str">
        <f t="shared" si="317"/>
        <v/>
      </c>
      <c r="P2898" s="91" t="str">
        <f t="shared" si="318"/>
        <v/>
      </c>
      <c r="Q2898" s="91" t="str">
        <f t="shared" si="319"/>
        <v/>
      </c>
      <c r="R2898" s="7" t="str">
        <f t="shared" si="320"/>
        <v/>
      </c>
    </row>
    <row r="2899" spans="3:18" ht="18.75" x14ac:dyDescent="0.25">
      <c r="C2899" s="22"/>
      <c r="I2899" s="125">
        <f t="shared" si="315"/>
        <v>0</v>
      </c>
      <c r="N2899" s="5" t="str">
        <f t="shared" si="316"/>
        <v/>
      </c>
      <c r="O2899" s="91" t="str">
        <f t="shared" si="317"/>
        <v/>
      </c>
      <c r="P2899" s="91" t="str">
        <f t="shared" si="318"/>
        <v/>
      </c>
      <c r="Q2899" s="91" t="str">
        <f t="shared" si="319"/>
        <v/>
      </c>
      <c r="R2899" s="7" t="str">
        <f t="shared" si="320"/>
        <v/>
      </c>
    </row>
    <row r="2900" spans="3:18" ht="18.75" x14ac:dyDescent="0.25">
      <c r="C2900" s="22"/>
      <c r="I2900" s="125">
        <f t="shared" si="315"/>
        <v>0</v>
      </c>
      <c r="N2900" s="5" t="str">
        <f t="shared" si="316"/>
        <v/>
      </c>
      <c r="O2900" s="91" t="str">
        <f t="shared" si="317"/>
        <v/>
      </c>
      <c r="P2900" s="91" t="str">
        <f t="shared" si="318"/>
        <v/>
      </c>
      <c r="Q2900" s="91" t="str">
        <f t="shared" si="319"/>
        <v/>
      </c>
      <c r="R2900" s="7" t="str">
        <f t="shared" si="320"/>
        <v/>
      </c>
    </row>
    <row r="2901" spans="3:18" ht="18.75" x14ac:dyDescent="0.25">
      <c r="C2901" s="22"/>
      <c r="I2901" s="125">
        <f t="shared" si="315"/>
        <v>0</v>
      </c>
      <c r="N2901" s="5" t="str">
        <f t="shared" si="316"/>
        <v/>
      </c>
      <c r="O2901" s="91" t="str">
        <f t="shared" si="317"/>
        <v/>
      </c>
      <c r="P2901" s="91" t="str">
        <f t="shared" si="318"/>
        <v/>
      </c>
      <c r="Q2901" s="91" t="str">
        <f t="shared" si="319"/>
        <v/>
      </c>
      <c r="R2901" s="7" t="str">
        <f t="shared" si="320"/>
        <v/>
      </c>
    </row>
    <row r="2902" spans="3:18" ht="18.75" x14ac:dyDescent="0.25">
      <c r="C2902" s="22"/>
      <c r="I2902" s="125">
        <f t="shared" si="315"/>
        <v>0</v>
      </c>
      <c r="N2902" s="5" t="str">
        <f t="shared" si="316"/>
        <v/>
      </c>
      <c r="O2902" s="91" t="str">
        <f t="shared" si="317"/>
        <v/>
      </c>
      <c r="P2902" s="91" t="str">
        <f t="shared" si="318"/>
        <v/>
      </c>
      <c r="Q2902" s="91" t="str">
        <f t="shared" si="319"/>
        <v/>
      </c>
      <c r="R2902" s="7" t="str">
        <f t="shared" si="320"/>
        <v/>
      </c>
    </row>
    <row r="2903" spans="3:18" ht="18.75" x14ac:dyDescent="0.25">
      <c r="C2903" s="22"/>
      <c r="I2903" s="125">
        <f t="shared" si="315"/>
        <v>0</v>
      </c>
      <c r="N2903" s="5" t="str">
        <f t="shared" si="316"/>
        <v/>
      </c>
      <c r="O2903" s="91" t="str">
        <f t="shared" si="317"/>
        <v/>
      </c>
      <c r="P2903" s="91" t="str">
        <f t="shared" si="318"/>
        <v/>
      </c>
      <c r="Q2903" s="91" t="str">
        <f t="shared" si="319"/>
        <v/>
      </c>
      <c r="R2903" s="7" t="str">
        <f t="shared" si="320"/>
        <v/>
      </c>
    </row>
    <row r="2904" spans="3:18" ht="18.75" x14ac:dyDescent="0.25">
      <c r="C2904" s="22"/>
      <c r="I2904" s="125">
        <f t="shared" si="315"/>
        <v>0</v>
      </c>
      <c r="N2904" s="5" t="str">
        <f t="shared" si="316"/>
        <v/>
      </c>
      <c r="O2904" s="91" t="str">
        <f t="shared" si="317"/>
        <v/>
      </c>
      <c r="P2904" s="91" t="str">
        <f t="shared" si="318"/>
        <v/>
      </c>
      <c r="Q2904" s="91" t="str">
        <f t="shared" si="319"/>
        <v/>
      </c>
      <c r="R2904" s="7" t="str">
        <f t="shared" si="320"/>
        <v/>
      </c>
    </row>
    <row r="2905" spans="3:18" ht="18.75" x14ac:dyDescent="0.25">
      <c r="C2905" s="22"/>
      <c r="I2905" s="125">
        <f t="shared" si="315"/>
        <v>0</v>
      </c>
      <c r="N2905" s="5" t="str">
        <f t="shared" si="316"/>
        <v/>
      </c>
      <c r="O2905" s="91" t="str">
        <f t="shared" si="317"/>
        <v/>
      </c>
      <c r="P2905" s="91" t="str">
        <f t="shared" si="318"/>
        <v/>
      </c>
      <c r="Q2905" s="91" t="str">
        <f t="shared" si="319"/>
        <v/>
      </c>
      <c r="R2905" s="7" t="str">
        <f t="shared" si="320"/>
        <v/>
      </c>
    </row>
    <row r="2906" spans="3:18" ht="18.75" x14ac:dyDescent="0.25">
      <c r="C2906" s="22"/>
      <c r="I2906" s="125">
        <f t="shared" si="315"/>
        <v>0</v>
      </c>
      <c r="N2906" s="5" t="str">
        <f t="shared" si="316"/>
        <v/>
      </c>
      <c r="O2906" s="91" t="str">
        <f t="shared" si="317"/>
        <v/>
      </c>
      <c r="P2906" s="91" t="str">
        <f t="shared" si="318"/>
        <v/>
      </c>
      <c r="Q2906" s="91" t="str">
        <f t="shared" si="319"/>
        <v/>
      </c>
      <c r="R2906" s="7" t="str">
        <f t="shared" si="320"/>
        <v/>
      </c>
    </row>
    <row r="2907" spans="3:18" ht="18.75" x14ac:dyDescent="0.25">
      <c r="C2907" s="22"/>
      <c r="I2907" s="125">
        <f t="shared" si="315"/>
        <v>0</v>
      </c>
      <c r="N2907" s="5" t="str">
        <f t="shared" si="316"/>
        <v/>
      </c>
      <c r="O2907" s="91" t="str">
        <f t="shared" si="317"/>
        <v/>
      </c>
      <c r="P2907" s="91" t="str">
        <f t="shared" si="318"/>
        <v/>
      </c>
      <c r="Q2907" s="91" t="str">
        <f t="shared" si="319"/>
        <v/>
      </c>
      <c r="R2907" s="7" t="str">
        <f t="shared" si="320"/>
        <v/>
      </c>
    </row>
    <row r="2908" spans="3:18" ht="18.75" x14ac:dyDescent="0.25">
      <c r="C2908" s="22"/>
      <c r="I2908" s="125">
        <f t="shared" si="315"/>
        <v>0</v>
      </c>
      <c r="N2908" s="5" t="str">
        <f t="shared" si="316"/>
        <v/>
      </c>
      <c r="O2908" s="91" t="str">
        <f t="shared" si="317"/>
        <v/>
      </c>
      <c r="P2908" s="91" t="str">
        <f t="shared" si="318"/>
        <v/>
      </c>
      <c r="Q2908" s="91" t="str">
        <f t="shared" si="319"/>
        <v/>
      </c>
      <c r="R2908" s="7" t="str">
        <f t="shared" si="320"/>
        <v/>
      </c>
    </row>
    <row r="2909" spans="3:18" ht="18.75" x14ac:dyDescent="0.25">
      <c r="C2909" s="22"/>
      <c r="I2909" s="125">
        <f t="shared" si="315"/>
        <v>0</v>
      </c>
      <c r="N2909" s="5" t="str">
        <f t="shared" si="316"/>
        <v/>
      </c>
      <c r="O2909" s="91" t="str">
        <f t="shared" si="317"/>
        <v/>
      </c>
      <c r="P2909" s="91" t="str">
        <f t="shared" si="318"/>
        <v/>
      </c>
      <c r="Q2909" s="91" t="str">
        <f t="shared" si="319"/>
        <v/>
      </c>
      <c r="R2909" s="7" t="str">
        <f t="shared" si="320"/>
        <v/>
      </c>
    </row>
    <row r="2910" spans="3:18" ht="18.75" x14ac:dyDescent="0.25">
      <c r="C2910" s="22"/>
      <c r="I2910" s="125">
        <f t="shared" si="315"/>
        <v>0</v>
      </c>
      <c r="N2910" s="5" t="str">
        <f t="shared" si="316"/>
        <v/>
      </c>
      <c r="O2910" s="91" t="str">
        <f t="shared" si="317"/>
        <v/>
      </c>
      <c r="P2910" s="91" t="str">
        <f t="shared" si="318"/>
        <v/>
      </c>
      <c r="Q2910" s="91" t="str">
        <f t="shared" si="319"/>
        <v/>
      </c>
      <c r="R2910" s="7" t="str">
        <f t="shared" si="320"/>
        <v/>
      </c>
    </row>
    <row r="2911" spans="3:18" ht="18.75" x14ac:dyDescent="0.25">
      <c r="C2911" s="22"/>
      <c r="I2911" s="125">
        <f t="shared" si="315"/>
        <v>0</v>
      </c>
      <c r="N2911" s="5" t="str">
        <f t="shared" si="316"/>
        <v/>
      </c>
      <c r="O2911" s="91" t="str">
        <f t="shared" si="317"/>
        <v/>
      </c>
      <c r="P2911" s="91" t="str">
        <f t="shared" si="318"/>
        <v/>
      </c>
      <c r="Q2911" s="91" t="str">
        <f t="shared" si="319"/>
        <v/>
      </c>
      <c r="R2911" s="7" t="str">
        <f t="shared" si="320"/>
        <v/>
      </c>
    </row>
    <row r="2912" spans="3:18" ht="18.75" x14ac:dyDescent="0.25">
      <c r="C2912" s="22"/>
      <c r="I2912" s="125">
        <f t="shared" si="315"/>
        <v>0</v>
      </c>
      <c r="N2912" s="5" t="str">
        <f t="shared" si="316"/>
        <v/>
      </c>
      <c r="O2912" s="91" t="str">
        <f t="shared" si="317"/>
        <v/>
      </c>
      <c r="P2912" s="91" t="str">
        <f t="shared" si="318"/>
        <v/>
      </c>
      <c r="Q2912" s="91" t="str">
        <f t="shared" si="319"/>
        <v/>
      </c>
      <c r="R2912" s="7" t="str">
        <f t="shared" si="320"/>
        <v/>
      </c>
    </row>
    <row r="2913" spans="3:18" ht="18.75" x14ac:dyDescent="0.25">
      <c r="C2913" s="22"/>
      <c r="I2913" s="125">
        <f t="shared" si="315"/>
        <v>0</v>
      </c>
      <c r="N2913" s="5" t="str">
        <f t="shared" si="316"/>
        <v/>
      </c>
      <c r="O2913" s="91" t="str">
        <f t="shared" si="317"/>
        <v/>
      </c>
      <c r="P2913" s="91" t="str">
        <f t="shared" si="318"/>
        <v/>
      </c>
      <c r="Q2913" s="91" t="str">
        <f t="shared" si="319"/>
        <v/>
      </c>
      <c r="R2913" s="7" t="str">
        <f t="shared" si="320"/>
        <v/>
      </c>
    </row>
    <row r="2914" spans="3:18" ht="18.75" x14ac:dyDescent="0.25">
      <c r="C2914" s="22"/>
      <c r="I2914" s="125">
        <f t="shared" si="315"/>
        <v>0</v>
      </c>
      <c r="N2914" s="5" t="str">
        <f t="shared" si="316"/>
        <v/>
      </c>
      <c r="O2914" s="91" t="str">
        <f t="shared" si="317"/>
        <v/>
      </c>
      <c r="P2914" s="91" t="str">
        <f t="shared" si="318"/>
        <v/>
      </c>
      <c r="Q2914" s="91" t="str">
        <f t="shared" si="319"/>
        <v/>
      </c>
      <c r="R2914" s="7" t="str">
        <f t="shared" si="320"/>
        <v/>
      </c>
    </row>
    <row r="2915" spans="3:18" ht="18.75" x14ac:dyDescent="0.25">
      <c r="C2915" s="22"/>
      <c r="I2915" s="125">
        <f t="shared" si="315"/>
        <v>0</v>
      </c>
      <c r="N2915" s="5" t="str">
        <f t="shared" si="316"/>
        <v/>
      </c>
      <c r="O2915" s="91" t="str">
        <f t="shared" si="317"/>
        <v/>
      </c>
      <c r="P2915" s="91" t="str">
        <f t="shared" si="318"/>
        <v/>
      </c>
      <c r="Q2915" s="91" t="str">
        <f t="shared" si="319"/>
        <v/>
      </c>
      <c r="R2915" s="7" t="str">
        <f t="shared" si="320"/>
        <v/>
      </c>
    </row>
    <row r="2916" spans="3:18" ht="18.75" x14ac:dyDescent="0.25">
      <c r="C2916" s="22"/>
      <c r="I2916" s="125">
        <f t="shared" si="315"/>
        <v>0</v>
      </c>
      <c r="N2916" s="5" t="str">
        <f t="shared" si="316"/>
        <v/>
      </c>
      <c r="O2916" s="91" t="str">
        <f t="shared" si="317"/>
        <v/>
      </c>
      <c r="P2916" s="91" t="str">
        <f t="shared" si="318"/>
        <v/>
      </c>
      <c r="Q2916" s="91" t="str">
        <f t="shared" si="319"/>
        <v/>
      </c>
      <c r="R2916" s="7" t="str">
        <f t="shared" si="320"/>
        <v/>
      </c>
    </row>
    <row r="2917" spans="3:18" ht="18.75" x14ac:dyDescent="0.25">
      <c r="C2917" s="22"/>
      <c r="I2917" s="125">
        <f t="shared" si="315"/>
        <v>0</v>
      </c>
      <c r="N2917" s="5" t="str">
        <f t="shared" si="316"/>
        <v/>
      </c>
      <c r="O2917" s="91" t="str">
        <f t="shared" si="317"/>
        <v/>
      </c>
      <c r="P2917" s="91" t="str">
        <f t="shared" si="318"/>
        <v/>
      </c>
      <c r="Q2917" s="91" t="str">
        <f t="shared" si="319"/>
        <v/>
      </c>
      <c r="R2917" s="7" t="str">
        <f t="shared" si="320"/>
        <v/>
      </c>
    </row>
    <row r="2918" spans="3:18" ht="18.75" x14ac:dyDescent="0.25">
      <c r="C2918" s="22"/>
      <c r="I2918" s="125">
        <f t="shared" si="315"/>
        <v>0</v>
      </c>
      <c r="N2918" s="5" t="str">
        <f t="shared" si="316"/>
        <v/>
      </c>
      <c r="O2918" s="91" t="str">
        <f t="shared" si="317"/>
        <v/>
      </c>
      <c r="P2918" s="91" t="str">
        <f t="shared" si="318"/>
        <v/>
      </c>
      <c r="Q2918" s="91" t="str">
        <f t="shared" si="319"/>
        <v/>
      </c>
      <c r="R2918" s="7" t="str">
        <f t="shared" si="320"/>
        <v/>
      </c>
    </row>
    <row r="2919" spans="3:18" ht="18.75" x14ac:dyDescent="0.25">
      <c r="C2919" s="22"/>
      <c r="I2919" s="125">
        <f t="shared" si="315"/>
        <v>0</v>
      </c>
      <c r="N2919" s="5" t="str">
        <f t="shared" si="316"/>
        <v/>
      </c>
      <c r="O2919" s="91" t="str">
        <f t="shared" si="317"/>
        <v/>
      </c>
      <c r="P2919" s="91" t="str">
        <f t="shared" si="318"/>
        <v/>
      </c>
      <c r="Q2919" s="91" t="str">
        <f t="shared" si="319"/>
        <v/>
      </c>
      <c r="R2919" s="7" t="str">
        <f t="shared" si="320"/>
        <v/>
      </c>
    </row>
    <row r="2920" spans="3:18" ht="18.75" x14ac:dyDescent="0.25">
      <c r="C2920" s="22"/>
      <c r="I2920" s="125">
        <f t="shared" ref="I2920:I2983" si="321">IFERROR((G2920*F2920)-H2920,"")</f>
        <v>0</v>
      </c>
      <c r="N2920" s="5" t="str">
        <f t="shared" si="316"/>
        <v/>
      </c>
      <c r="O2920" s="91" t="str">
        <f t="shared" si="317"/>
        <v/>
      </c>
      <c r="P2920" s="91" t="str">
        <f t="shared" si="318"/>
        <v/>
      </c>
      <c r="Q2920" s="91" t="str">
        <f t="shared" si="319"/>
        <v/>
      </c>
      <c r="R2920" s="7" t="str">
        <f t="shared" si="320"/>
        <v/>
      </c>
    </row>
    <row r="2921" spans="3:18" ht="18.75" x14ac:dyDescent="0.25">
      <c r="C2921" s="22"/>
      <c r="I2921" s="125">
        <f t="shared" si="321"/>
        <v>0</v>
      </c>
      <c r="N2921" s="5" t="str">
        <f t="shared" si="316"/>
        <v/>
      </c>
      <c r="O2921" s="91" t="str">
        <f t="shared" si="317"/>
        <v/>
      </c>
      <c r="P2921" s="91" t="str">
        <f t="shared" si="318"/>
        <v/>
      </c>
      <c r="Q2921" s="91" t="str">
        <f t="shared" si="319"/>
        <v/>
      </c>
      <c r="R2921" s="7" t="str">
        <f t="shared" si="320"/>
        <v/>
      </c>
    </row>
    <row r="2922" spans="3:18" ht="18.75" x14ac:dyDescent="0.25">
      <c r="C2922" s="22"/>
      <c r="I2922" s="125">
        <f t="shared" si="321"/>
        <v>0</v>
      </c>
      <c r="N2922" s="5" t="str">
        <f t="shared" si="316"/>
        <v/>
      </c>
      <c r="O2922" s="91" t="str">
        <f t="shared" si="317"/>
        <v/>
      </c>
      <c r="P2922" s="91" t="str">
        <f t="shared" si="318"/>
        <v/>
      </c>
      <c r="Q2922" s="91" t="str">
        <f t="shared" si="319"/>
        <v/>
      </c>
      <c r="R2922" s="7" t="str">
        <f t="shared" si="320"/>
        <v/>
      </c>
    </row>
    <row r="2923" spans="3:18" ht="18.75" x14ac:dyDescent="0.25">
      <c r="C2923" s="22"/>
      <c r="I2923" s="125">
        <f t="shared" si="321"/>
        <v>0</v>
      </c>
      <c r="N2923" s="5" t="str">
        <f t="shared" si="316"/>
        <v/>
      </c>
      <c r="O2923" s="91" t="str">
        <f t="shared" si="317"/>
        <v/>
      </c>
      <c r="P2923" s="91" t="str">
        <f t="shared" si="318"/>
        <v/>
      </c>
      <c r="Q2923" s="91" t="str">
        <f t="shared" si="319"/>
        <v/>
      </c>
      <c r="R2923" s="7" t="str">
        <f t="shared" si="320"/>
        <v/>
      </c>
    </row>
    <row r="2924" spans="3:18" ht="18.75" x14ac:dyDescent="0.25">
      <c r="C2924" s="22"/>
      <c r="I2924" s="125">
        <f t="shared" si="321"/>
        <v>0</v>
      </c>
      <c r="N2924" s="5" t="str">
        <f t="shared" si="316"/>
        <v/>
      </c>
      <c r="O2924" s="91" t="str">
        <f t="shared" si="317"/>
        <v/>
      </c>
      <c r="P2924" s="91" t="str">
        <f t="shared" si="318"/>
        <v/>
      </c>
      <c r="Q2924" s="91" t="str">
        <f t="shared" si="319"/>
        <v/>
      </c>
      <c r="R2924" s="7" t="str">
        <f t="shared" si="320"/>
        <v/>
      </c>
    </row>
    <row r="2925" spans="3:18" ht="18.75" x14ac:dyDescent="0.25">
      <c r="C2925" s="22"/>
      <c r="I2925" s="125">
        <f t="shared" si="321"/>
        <v>0</v>
      </c>
      <c r="N2925" s="5" t="str">
        <f t="shared" si="316"/>
        <v/>
      </c>
      <c r="O2925" s="91" t="str">
        <f t="shared" si="317"/>
        <v/>
      </c>
      <c r="P2925" s="91" t="str">
        <f t="shared" si="318"/>
        <v/>
      </c>
      <c r="Q2925" s="91" t="str">
        <f t="shared" si="319"/>
        <v/>
      </c>
      <c r="R2925" s="7" t="str">
        <f t="shared" si="320"/>
        <v/>
      </c>
    </row>
    <row r="2926" spans="3:18" ht="18.75" x14ac:dyDescent="0.25">
      <c r="C2926" s="22"/>
      <c r="I2926" s="125">
        <f t="shared" si="321"/>
        <v>0</v>
      </c>
      <c r="N2926" s="5" t="str">
        <f t="shared" si="316"/>
        <v/>
      </c>
      <c r="O2926" s="91" t="str">
        <f t="shared" si="317"/>
        <v/>
      </c>
      <c r="P2926" s="91" t="str">
        <f t="shared" si="318"/>
        <v/>
      </c>
      <c r="Q2926" s="91" t="str">
        <f t="shared" si="319"/>
        <v/>
      </c>
      <c r="R2926" s="7" t="str">
        <f t="shared" si="320"/>
        <v/>
      </c>
    </row>
    <row r="2927" spans="3:18" ht="18.75" x14ac:dyDescent="0.25">
      <c r="C2927" s="22"/>
      <c r="I2927" s="125">
        <f t="shared" si="321"/>
        <v>0</v>
      </c>
      <c r="N2927" s="5" t="str">
        <f t="shared" si="316"/>
        <v/>
      </c>
      <c r="O2927" s="91" t="str">
        <f t="shared" si="317"/>
        <v/>
      </c>
      <c r="P2927" s="91" t="str">
        <f t="shared" si="318"/>
        <v/>
      </c>
      <c r="Q2927" s="91" t="str">
        <f t="shared" si="319"/>
        <v/>
      </c>
      <c r="R2927" s="7" t="str">
        <f t="shared" si="320"/>
        <v/>
      </c>
    </row>
    <row r="2928" spans="3:18" ht="18.75" x14ac:dyDescent="0.25">
      <c r="C2928" s="22"/>
      <c r="I2928" s="125">
        <f t="shared" si="321"/>
        <v>0</v>
      </c>
      <c r="N2928" s="5" t="str">
        <f t="shared" si="316"/>
        <v/>
      </c>
      <c r="O2928" s="91" t="str">
        <f t="shared" si="317"/>
        <v/>
      </c>
      <c r="P2928" s="91" t="str">
        <f t="shared" si="318"/>
        <v/>
      </c>
      <c r="Q2928" s="91" t="str">
        <f t="shared" si="319"/>
        <v/>
      </c>
      <c r="R2928" s="7" t="str">
        <f t="shared" si="320"/>
        <v/>
      </c>
    </row>
    <row r="2929" spans="3:18" ht="18.75" x14ac:dyDescent="0.25">
      <c r="C2929" s="22"/>
      <c r="I2929" s="125">
        <f t="shared" si="321"/>
        <v>0</v>
      </c>
      <c r="N2929" s="5" t="str">
        <f t="shared" si="316"/>
        <v/>
      </c>
      <c r="O2929" s="91" t="str">
        <f t="shared" si="317"/>
        <v/>
      </c>
      <c r="P2929" s="91" t="str">
        <f t="shared" si="318"/>
        <v/>
      </c>
      <c r="Q2929" s="91" t="str">
        <f t="shared" si="319"/>
        <v/>
      </c>
      <c r="R2929" s="7" t="str">
        <f t="shared" si="320"/>
        <v/>
      </c>
    </row>
    <row r="2930" spans="3:18" ht="18.75" x14ac:dyDescent="0.25">
      <c r="C2930" s="22"/>
      <c r="I2930" s="125">
        <f t="shared" si="321"/>
        <v>0</v>
      </c>
      <c r="N2930" s="5" t="str">
        <f t="shared" si="316"/>
        <v/>
      </c>
      <c r="O2930" s="91" t="str">
        <f t="shared" si="317"/>
        <v/>
      </c>
      <c r="P2930" s="91" t="str">
        <f t="shared" si="318"/>
        <v/>
      </c>
      <c r="Q2930" s="91" t="str">
        <f t="shared" si="319"/>
        <v/>
      </c>
      <c r="R2930" s="7" t="str">
        <f t="shared" si="320"/>
        <v/>
      </c>
    </row>
    <row r="2931" spans="3:18" ht="18.75" x14ac:dyDescent="0.25">
      <c r="C2931" s="22"/>
      <c r="I2931" s="125">
        <f t="shared" si="321"/>
        <v>0</v>
      </c>
      <c r="N2931" s="5" t="str">
        <f t="shared" si="316"/>
        <v/>
      </c>
      <c r="O2931" s="91" t="str">
        <f t="shared" si="317"/>
        <v/>
      </c>
      <c r="P2931" s="91" t="str">
        <f t="shared" si="318"/>
        <v/>
      </c>
      <c r="Q2931" s="91" t="str">
        <f t="shared" si="319"/>
        <v/>
      </c>
      <c r="R2931" s="7" t="str">
        <f t="shared" si="320"/>
        <v/>
      </c>
    </row>
    <row r="2932" spans="3:18" ht="18.75" x14ac:dyDescent="0.25">
      <c r="C2932" s="22"/>
      <c r="I2932" s="125">
        <f t="shared" si="321"/>
        <v>0</v>
      </c>
      <c r="N2932" s="5" t="str">
        <f t="shared" si="316"/>
        <v/>
      </c>
      <c r="O2932" s="91" t="str">
        <f t="shared" si="317"/>
        <v/>
      </c>
      <c r="P2932" s="91" t="str">
        <f t="shared" si="318"/>
        <v/>
      </c>
      <c r="Q2932" s="91" t="str">
        <f t="shared" si="319"/>
        <v/>
      </c>
      <c r="R2932" s="7" t="str">
        <f t="shared" si="320"/>
        <v/>
      </c>
    </row>
    <row r="2933" spans="3:18" ht="18.75" x14ac:dyDescent="0.25">
      <c r="C2933" s="22"/>
      <c r="I2933" s="125">
        <f t="shared" si="321"/>
        <v>0</v>
      </c>
      <c r="N2933" s="5" t="str">
        <f t="shared" si="316"/>
        <v/>
      </c>
      <c r="O2933" s="91" t="str">
        <f t="shared" si="317"/>
        <v/>
      </c>
      <c r="P2933" s="91" t="str">
        <f t="shared" si="318"/>
        <v/>
      </c>
      <c r="Q2933" s="91" t="str">
        <f t="shared" si="319"/>
        <v/>
      </c>
      <c r="R2933" s="7" t="str">
        <f t="shared" si="320"/>
        <v/>
      </c>
    </row>
    <row r="2934" spans="3:18" ht="18.75" x14ac:dyDescent="0.25">
      <c r="C2934" s="22"/>
      <c r="I2934" s="125">
        <f t="shared" si="321"/>
        <v>0</v>
      </c>
      <c r="N2934" s="5" t="str">
        <f t="shared" si="316"/>
        <v/>
      </c>
      <c r="O2934" s="91" t="str">
        <f t="shared" si="317"/>
        <v/>
      </c>
      <c r="P2934" s="91" t="str">
        <f t="shared" si="318"/>
        <v/>
      </c>
      <c r="Q2934" s="91" t="str">
        <f t="shared" si="319"/>
        <v/>
      </c>
      <c r="R2934" s="7" t="str">
        <f t="shared" si="320"/>
        <v/>
      </c>
    </row>
    <row r="2935" spans="3:18" ht="18.75" x14ac:dyDescent="0.25">
      <c r="C2935" s="22"/>
      <c r="I2935" s="125">
        <f t="shared" si="321"/>
        <v>0</v>
      </c>
      <c r="N2935" s="5" t="str">
        <f t="shared" si="316"/>
        <v/>
      </c>
      <c r="O2935" s="91" t="str">
        <f t="shared" si="317"/>
        <v/>
      </c>
      <c r="P2935" s="91" t="str">
        <f t="shared" si="318"/>
        <v/>
      </c>
      <c r="Q2935" s="91" t="str">
        <f t="shared" si="319"/>
        <v/>
      </c>
      <c r="R2935" s="7" t="str">
        <f t="shared" si="320"/>
        <v/>
      </c>
    </row>
    <row r="2936" spans="3:18" ht="18.75" x14ac:dyDescent="0.25">
      <c r="C2936" s="22"/>
      <c r="I2936" s="125">
        <f t="shared" si="321"/>
        <v>0</v>
      </c>
      <c r="N2936" s="5" t="str">
        <f t="shared" si="316"/>
        <v/>
      </c>
      <c r="O2936" s="91" t="str">
        <f t="shared" si="317"/>
        <v/>
      </c>
      <c r="P2936" s="91" t="str">
        <f t="shared" si="318"/>
        <v/>
      </c>
      <c r="Q2936" s="91" t="str">
        <f t="shared" si="319"/>
        <v/>
      </c>
      <c r="R2936" s="7" t="str">
        <f t="shared" si="320"/>
        <v/>
      </c>
    </row>
    <row r="2937" spans="3:18" ht="18.75" x14ac:dyDescent="0.25">
      <c r="C2937" s="22"/>
      <c r="I2937" s="125">
        <f t="shared" si="321"/>
        <v>0</v>
      </c>
      <c r="N2937" s="5" t="str">
        <f t="shared" si="316"/>
        <v/>
      </c>
      <c r="O2937" s="91" t="str">
        <f t="shared" si="317"/>
        <v/>
      </c>
      <c r="P2937" s="91" t="str">
        <f t="shared" si="318"/>
        <v/>
      </c>
      <c r="Q2937" s="91" t="str">
        <f t="shared" si="319"/>
        <v/>
      </c>
      <c r="R2937" s="7" t="str">
        <f t="shared" si="320"/>
        <v/>
      </c>
    </row>
    <row r="2938" spans="3:18" ht="18.75" x14ac:dyDescent="0.25">
      <c r="C2938" s="22"/>
      <c r="I2938" s="125">
        <f t="shared" si="321"/>
        <v>0</v>
      </c>
      <c r="N2938" s="5" t="str">
        <f t="shared" si="316"/>
        <v/>
      </c>
      <c r="O2938" s="91" t="str">
        <f t="shared" si="317"/>
        <v/>
      </c>
      <c r="P2938" s="91" t="str">
        <f t="shared" si="318"/>
        <v/>
      </c>
      <c r="Q2938" s="91" t="str">
        <f t="shared" si="319"/>
        <v/>
      </c>
      <c r="R2938" s="7" t="str">
        <f t="shared" si="320"/>
        <v/>
      </c>
    </row>
    <row r="2939" spans="3:18" ht="18.75" x14ac:dyDescent="0.25">
      <c r="C2939" s="22"/>
      <c r="I2939" s="125">
        <f t="shared" si="321"/>
        <v>0</v>
      </c>
      <c r="N2939" s="5" t="str">
        <f t="shared" si="316"/>
        <v/>
      </c>
      <c r="O2939" s="91" t="str">
        <f t="shared" si="317"/>
        <v/>
      </c>
      <c r="P2939" s="91" t="str">
        <f t="shared" si="318"/>
        <v/>
      </c>
      <c r="Q2939" s="91" t="str">
        <f t="shared" si="319"/>
        <v/>
      </c>
      <c r="R2939" s="7" t="str">
        <f t="shared" si="320"/>
        <v/>
      </c>
    </row>
    <row r="2940" spans="3:18" ht="18.75" x14ac:dyDescent="0.25">
      <c r="C2940" s="22"/>
      <c r="I2940" s="125">
        <f t="shared" si="321"/>
        <v>0</v>
      </c>
      <c r="N2940" s="5" t="str">
        <f t="shared" si="316"/>
        <v/>
      </c>
      <c r="O2940" s="91" t="str">
        <f t="shared" si="317"/>
        <v/>
      </c>
      <c r="P2940" s="91" t="str">
        <f t="shared" si="318"/>
        <v/>
      </c>
      <c r="Q2940" s="91" t="str">
        <f t="shared" si="319"/>
        <v/>
      </c>
      <c r="R2940" s="7" t="str">
        <f t="shared" si="320"/>
        <v/>
      </c>
    </row>
    <row r="2941" spans="3:18" ht="18.75" x14ac:dyDescent="0.25">
      <c r="C2941" s="22"/>
      <c r="I2941" s="125">
        <f t="shared" si="321"/>
        <v>0</v>
      </c>
      <c r="N2941" s="5" t="str">
        <f t="shared" si="316"/>
        <v/>
      </c>
      <c r="O2941" s="91" t="str">
        <f t="shared" si="317"/>
        <v/>
      </c>
      <c r="P2941" s="91" t="str">
        <f t="shared" si="318"/>
        <v/>
      </c>
      <c r="Q2941" s="91" t="str">
        <f t="shared" si="319"/>
        <v/>
      </c>
      <c r="R2941" s="7" t="str">
        <f t="shared" si="320"/>
        <v/>
      </c>
    </row>
    <row r="2942" spans="3:18" ht="18.75" x14ac:dyDescent="0.25">
      <c r="C2942" s="22"/>
      <c r="I2942" s="125">
        <f t="shared" si="321"/>
        <v>0</v>
      </c>
      <c r="N2942" s="5" t="str">
        <f t="shared" si="316"/>
        <v/>
      </c>
      <c r="O2942" s="91" t="str">
        <f t="shared" si="317"/>
        <v/>
      </c>
      <c r="P2942" s="91" t="str">
        <f t="shared" si="318"/>
        <v/>
      </c>
      <c r="Q2942" s="91" t="str">
        <f t="shared" si="319"/>
        <v/>
      </c>
      <c r="R2942" s="7" t="str">
        <f t="shared" si="320"/>
        <v/>
      </c>
    </row>
    <row r="2943" spans="3:18" ht="18.75" x14ac:dyDescent="0.25">
      <c r="C2943" s="22"/>
      <c r="I2943" s="125">
        <f t="shared" si="321"/>
        <v>0</v>
      </c>
      <c r="N2943" s="5" t="str">
        <f t="shared" si="316"/>
        <v/>
      </c>
      <c r="O2943" s="91" t="str">
        <f t="shared" si="317"/>
        <v/>
      </c>
      <c r="P2943" s="91" t="str">
        <f t="shared" si="318"/>
        <v/>
      </c>
      <c r="Q2943" s="91" t="str">
        <f t="shared" si="319"/>
        <v/>
      </c>
      <c r="R2943" s="7" t="str">
        <f t="shared" si="320"/>
        <v/>
      </c>
    </row>
    <row r="2944" spans="3:18" ht="18.75" x14ac:dyDescent="0.25">
      <c r="C2944" s="22"/>
      <c r="I2944" s="125">
        <f t="shared" si="321"/>
        <v>0</v>
      </c>
      <c r="N2944" s="5" t="str">
        <f t="shared" si="316"/>
        <v/>
      </c>
      <c r="O2944" s="91" t="str">
        <f t="shared" si="317"/>
        <v/>
      </c>
      <c r="P2944" s="91" t="str">
        <f t="shared" si="318"/>
        <v/>
      </c>
      <c r="Q2944" s="91" t="str">
        <f t="shared" si="319"/>
        <v/>
      </c>
      <c r="R2944" s="7" t="str">
        <f t="shared" si="320"/>
        <v/>
      </c>
    </row>
    <row r="2945" spans="3:18" ht="18.75" x14ac:dyDescent="0.25">
      <c r="C2945" s="22"/>
      <c r="I2945" s="125">
        <f t="shared" si="321"/>
        <v>0</v>
      </c>
      <c r="N2945" s="5" t="str">
        <f t="shared" si="316"/>
        <v/>
      </c>
      <c r="O2945" s="91" t="str">
        <f t="shared" si="317"/>
        <v/>
      </c>
      <c r="P2945" s="91" t="str">
        <f t="shared" si="318"/>
        <v/>
      </c>
      <c r="Q2945" s="91" t="str">
        <f t="shared" si="319"/>
        <v/>
      </c>
      <c r="R2945" s="7" t="str">
        <f t="shared" si="320"/>
        <v/>
      </c>
    </row>
    <row r="2946" spans="3:18" ht="18.75" x14ac:dyDescent="0.25">
      <c r="C2946" s="22"/>
      <c r="I2946" s="125">
        <f t="shared" si="321"/>
        <v>0</v>
      </c>
      <c r="N2946" s="5" t="str">
        <f t="shared" ref="N2946:N3009" si="322">IFERROR(VLOOKUP(M2946,Ctable,2,0),"")</f>
        <v/>
      </c>
      <c r="O2946" s="91" t="str">
        <f t="shared" ref="O2946:O3009" si="323">IFERROR(VLOOKUP(M2946,Ctable,3,0),"")</f>
        <v/>
      </c>
      <c r="P2946" s="91" t="str">
        <f t="shared" ref="P2946:P3009" si="324">IFERROR(VLOOKUP(M2946,Ctable,6,0),"")</f>
        <v/>
      </c>
      <c r="Q2946" s="91" t="str">
        <f t="shared" ref="Q2946:Q3009" si="325">IFERROR(VLOOKUP(M2946,Ctable,7,0),"")</f>
        <v/>
      </c>
      <c r="R2946" s="7" t="str">
        <f t="shared" ref="R2946:R3009" si="326">IFERROR(VLOOKUP(M2946,Ctable,4,0),"")</f>
        <v/>
      </c>
    </row>
    <row r="2947" spans="3:18" ht="18.75" x14ac:dyDescent="0.25">
      <c r="C2947" s="22"/>
      <c r="I2947" s="125">
        <f t="shared" si="321"/>
        <v>0</v>
      </c>
      <c r="N2947" s="5" t="str">
        <f t="shared" si="322"/>
        <v/>
      </c>
      <c r="O2947" s="91" t="str">
        <f t="shared" si="323"/>
        <v/>
      </c>
      <c r="P2947" s="91" t="str">
        <f t="shared" si="324"/>
        <v/>
      </c>
      <c r="Q2947" s="91" t="str">
        <f t="shared" si="325"/>
        <v/>
      </c>
      <c r="R2947" s="7" t="str">
        <f t="shared" si="326"/>
        <v/>
      </c>
    </row>
    <row r="2948" spans="3:18" ht="18.75" x14ac:dyDescent="0.25">
      <c r="C2948" s="22"/>
      <c r="I2948" s="125">
        <f t="shared" si="321"/>
        <v>0</v>
      </c>
      <c r="N2948" s="5" t="str">
        <f t="shared" si="322"/>
        <v/>
      </c>
      <c r="O2948" s="91" t="str">
        <f t="shared" si="323"/>
        <v/>
      </c>
      <c r="P2948" s="91" t="str">
        <f t="shared" si="324"/>
        <v/>
      </c>
      <c r="Q2948" s="91" t="str">
        <f t="shared" si="325"/>
        <v/>
      </c>
      <c r="R2948" s="7" t="str">
        <f t="shared" si="326"/>
        <v/>
      </c>
    </row>
    <row r="2949" spans="3:18" ht="18.75" x14ac:dyDescent="0.25">
      <c r="C2949" s="22"/>
      <c r="I2949" s="125">
        <f t="shared" si="321"/>
        <v>0</v>
      </c>
      <c r="N2949" s="5" t="str">
        <f t="shared" si="322"/>
        <v/>
      </c>
      <c r="O2949" s="91" t="str">
        <f t="shared" si="323"/>
        <v/>
      </c>
      <c r="P2949" s="91" t="str">
        <f t="shared" si="324"/>
        <v/>
      </c>
      <c r="Q2949" s="91" t="str">
        <f t="shared" si="325"/>
        <v/>
      </c>
      <c r="R2949" s="7" t="str">
        <f t="shared" si="326"/>
        <v/>
      </c>
    </row>
    <row r="2950" spans="3:18" ht="18.75" x14ac:dyDescent="0.25">
      <c r="C2950" s="22"/>
      <c r="I2950" s="125">
        <f t="shared" si="321"/>
        <v>0</v>
      </c>
      <c r="N2950" s="5" t="str">
        <f t="shared" si="322"/>
        <v/>
      </c>
      <c r="O2950" s="91" t="str">
        <f t="shared" si="323"/>
        <v/>
      </c>
      <c r="P2950" s="91" t="str">
        <f t="shared" si="324"/>
        <v/>
      </c>
      <c r="Q2950" s="91" t="str">
        <f t="shared" si="325"/>
        <v/>
      </c>
      <c r="R2950" s="7" t="str">
        <f t="shared" si="326"/>
        <v/>
      </c>
    </row>
    <row r="2951" spans="3:18" ht="18.75" x14ac:dyDescent="0.25">
      <c r="C2951" s="22"/>
      <c r="I2951" s="125">
        <f t="shared" si="321"/>
        <v>0</v>
      </c>
      <c r="N2951" s="5" t="str">
        <f t="shared" si="322"/>
        <v/>
      </c>
      <c r="O2951" s="91" t="str">
        <f t="shared" si="323"/>
        <v/>
      </c>
      <c r="P2951" s="91" t="str">
        <f t="shared" si="324"/>
        <v/>
      </c>
      <c r="Q2951" s="91" t="str">
        <f t="shared" si="325"/>
        <v/>
      </c>
      <c r="R2951" s="7" t="str">
        <f t="shared" si="326"/>
        <v/>
      </c>
    </row>
    <row r="2952" spans="3:18" ht="18.75" x14ac:dyDescent="0.25">
      <c r="C2952" s="22"/>
      <c r="I2952" s="125">
        <f t="shared" si="321"/>
        <v>0</v>
      </c>
      <c r="N2952" s="5" t="str">
        <f t="shared" si="322"/>
        <v/>
      </c>
      <c r="O2952" s="91" t="str">
        <f t="shared" si="323"/>
        <v/>
      </c>
      <c r="P2952" s="91" t="str">
        <f t="shared" si="324"/>
        <v/>
      </c>
      <c r="Q2952" s="91" t="str">
        <f t="shared" si="325"/>
        <v/>
      </c>
      <c r="R2952" s="7" t="str">
        <f t="shared" si="326"/>
        <v/>
      </c>
    </row>
    <row r="2953" spans="3:18" ht="18.75" x14ac:dyDescent="0.25">
      <c r="C2953" s="22"/>
      <c r="I2953" s="125">
        <f t="shared" si="321"/>
        <v>0</v>
      </c>
      <c r="N2953" s="5" t="str">
        <f t="shared" si="322"/>
        <v/>
      </c>
      <c r="O2953" s="91" t="str">
        <f t="shared" si="323"/>
        <v/>
      </c>
      <c r="P2953" s="91" t="str">
        <f t="shared" si="324"/>
        <v/>
      </c>
      <c r="Q2953" s="91" t="str">
        <f t="shared" si="325"/>
        <v/>
      </c>
      <c r="R2953" s="7" t="str">
        <f t="shared" si="326"/>
        <v/>
      </c>
    </row>
    <row r="2954" spans="3:18" ht="18.75" x14ac:dyDescent="0.25">
      <c r="C2954" s="22"/>
      <c r="I2954" s="125">
        <f t="shared" si="321"/>
        <v>0</v>
      </c>
      <c r="N2954" s="5" t="str">
        <f t="shared" si="322"/>
        <v/>
      </c>
      <c r="O2954" s="91" t="str">
        <f t="shared" si="323"/>
        <v/>
      </c>
      <c r="P2954" s="91" t="str">
        <f t="shared" si="324"/>
        <v/>
      </c>
      <c r="Q2954" s="91" t="str">
        <f t="shared" si="325"/>
        <v/>
      </c>
      <c r="R2954" s="7" t="str">
        <f t="shared" si="326"/>
        <v/>
      </c>
    </row>
    <row r="2955" spans="3:18" ht="18.75" x14ac:dyDescent="0.25">
      <c r="C2955" s="22"/>
      <c r="I2955" s="125">
        <f t="shared" si="321"/>
        <v>0</v>
      </c>
      <c r="N2955" s="5" t="str">
        <f t="shared" si="322"/>
        <v/>
      </c>
      <c r="O2955" s="91" t="str">
        <f t="shared" si="323"/>
        <v/>
      </c>
      <c r="P2955" s="91" t="str">
        <f t="shared" si="324"/>
        <v/>
      </c>
      <c r="Q2955" s="91" t="str">
        <f t="shared" si="325"/>
        <v/>
      </c>
      <c r="R2955" s="7" t="str">
        <f t="shared" si="326"/>
        <v/>
      </c>
    </row>
    <row r="2956" spans="3:18" ht="18.75" x14ac:dyDescent="0.25">
      <c r="C2956" s="22"/>
      <c r="I2956" s="125">
        <f t="shared" si="321"/>
        <v>0</v>
      </c>
      <c r="N2956" s="5" t="str">
        <f t="shared" si="322"/>
        <v/>
      </c>
      <c r="O2956" s="91" t="str">
        <f t="shared" si="323"/>
        <v/>
      </c>
      <c r="P2956" s="91" t="str">
        <f t="shared" si="324"/>
        <v/>
      </c>
      <c r="Q2956" s="91" t="str">
        <f t="shared" si="325"/>
        <v/>
      </c>
      <c r="R2956" s="7" t="str">
        <f t="shared" si="326"/>
        <v/>
      </c>
    </row>
    <row r="2957" spans="3:18" ht="18.75" x14ac:dyDescent="0.25">
      <c r="C2957" s="22"/>
      <c r="I2957" s="125">
        <f t="shared" si="321"/>
        <v>0</v>
      </c>
      <c r="N2957" s="5" t="str">
        <f t="shared" si="322"/>
        <v/>
      </c>
      <c r="O2957" s="91" t="str">
        <f t="shared" si="323"/>
        <v/>
      </c>
      <c r="P2957" s="91" t="str">
        <f t="shared" si="324"/>
        <v/>
      </c>
      <c r="Q2957" s="91" t="str">
        <f t="shared" si="325"/>
        <v/>
      </c>
      <c r="R2957" s="7" t="str">
        <f t="shared" si="326"/>
        <v/>
      </c>
    </row>
    <row r="2958" spans="3:18" ht="18.75" x14ac:dyDescent="0.25">
      <c r="C2958" s="22"/>
      <c r="I2958" s="125">
        <f t="shared" si="321"/>
        <v>0</v>
      </c>
      <c r="N2958" s="5" t="str">
        <f t="shared" si="322"/>
        <v/>
      </c>
      <c r="O2958" s="91" t="str">
        <f t="shared" si="323"/>
        <v/>
      </c>
      <c r="P2958" s="91" t="str">
        <f t="shared" si="324"/>
        <v/>
      </c>
      <c r="Q2958" s="91" t="str">
        <f t="shared" si="325"/>
        <v/>
      </c>
      <c r="R2958" s="7" t="str">
        <f t="shared" si="326"/>
        <v/>
      </c>
    </row>
    <row r="2959" spans="3:18" ht="18.75" x14ac:dyDescent="0.25">
      <c r="C2959" s="22"/>
      <c r="I2959" s="125">
        <f t="shared" si="321"/>
        <v>0</v>
      </c>
      <c r="N2959" s="5" t="str">
        <f t="shared" si="322"/>
        <v/>
      </c>
      <c r="O2959" s="91" t="str">
        <f t="shared" si="323"/>
        <v/>
      </c>
      <c r="P2959" s="91" t="str">
        <f t="shared" si="324"/>
        <v/>
      </c>
      <c r="Q2959" s="91" t="str">
        <f t="shared" si="325"/>
        <v/>
      </c>
      <c r="R2959" s="7" t="str">
        <f t="shared" si="326"/>
        <v/>
      </c>
    </row>
    <row r="2960" spans="3:18" ht="18.75" x14ac:dyDescent="0.25">
      <c r="C2960" s="22"/>
      <c r="I2960" s="125">
        <f t="shared" si="321"/>
        <v>0</v>
      </c>
      <c r="N2960" s="5" t="str">
        <f t="shared" si="322"/>
        <v/>
      </c>
      <c r="O2960" s="91" t="str">
        <f t="shared" si="323"/>
        <v/>
      </c>
      <c r="P2960" s="91" t="str">
        <f t="shared" si="324"/>
        <v/>
      </c>
      <c r="Q2960" s="91" t="str">
        <f t="shared" si="325"/>
        <v/>
      </c>
      <c r="R2960" s="7" t="str">
        <f t="shared" si="326"/>
        <v/>
      </c>
    </row>
    <row r="2961" spans="3:18" ht="18.75" x14ac:dyDescent="0.25">
      <c r="C2961" s="22"/>
      <c r="I2961" s="125">
        <f t="shared" si="321"/>
        <v>0</v>
      </c>
      <c r="N2961" s="5" t="str">
        <f t="shared" si="322"/>
        <v/>
      </c>
      <c r="O2961" s="91" t="str">
        <f t="shared" si="323"/>
        <v/>
      </c>
      <c r="P2961" s="91" t="str">
        <f t="shared" si="324"/>
        <v/>
      </c>
      <c r="Q2961" s="91" t="str">
        <f t="shared" si="325"/>
        <v/>
      </c>
      <c r="R2961" s="7" t="str">
        <f t="shared" si="326"/>
        <v/>
      </c>
    </row>
    <row r="2962" spans="3:18" ht="18.75" x14ac:dyDescent="0.25">
      <c r="C2962" s="22"/>
      <c r="I2962" s="125">
        <f t="shared" si="321"/>
        <v>0</v>
      </c>
      <c r="N2962" s="5" t="str">
        <f t="shared" si="322"/>
        <v/>
      </c>
      <c r="O2962" s="91" t="str">
        <f t="shared" si="323"/>
        <v/>
      </c>
      <c r="P2962" s="91" t="str">
        <f t="shared" si="324"/>
        <v/>
      </c>
      <c r="Q2962" s="91" t="str">
        <f t="shared" si="325"/>
        <v/>
      </c>
      <c r="R2962" s="7" t="str">
        <f t="shared" si="326"/>
        <v/>
      </c>
    </row>
    <row r="2963" spans="3:18" ht="18.75" x14ac:dyDescent="0.25">
      <c r="C2963" s="22"/>
      <c r="I2963" s="125">
        <f t="shared" si="321"/>
        <v>0</v>
      </c>
      <c r="N2963" s="5" t="str">
        <f t="shared" si="322"/>
        <v/>
      </c>
      <c r="O2963" s="91" t="str">
        <f t="shared" si="323"/>
        <v/>
      </c>
      <c r="P2963" s="91" t="str">
        <f t="shared" si="324"/>
        <v/>
      </c>
      <c r="Q2963" s="91" t="str">
        <f t="shared" si="325"/>
        <v/>
      </c>
      <c r="R2963" s="7" t="str">
        <f t="shared" si="326"/>
        <v/>
      </c>
    </row>
    <row r="2964" spans="3:18" ht="18.75" x14ac:dyDescent="0.25">
      <c r="C2964" s="22"/>
      <c r="I2964" s="125">
        <f t="shared" si="321"/>
        <v>0</v>
      </c>
      <c r="N2964" s="5" t="str">
        <f t="shared" si="322"/>
        <v/>
      </c>
      <c r="O2964" s="91" t="str">
        <f t="shared" si="323"/>
        <v/>
      </c>
      <c r="P2964" s="91" t="str">
        <f t="shared" si="324"/>
        <v/>
      </c>
      <c r="Q2964" s="91" t="str">
        <f t="shared" si="325"/>
        <v/>
      </c>
      <c r="R2964" s="7" t="str">
        <f t="shared" si="326"/>
        <v/>
      </c>
    </row>
    <row r="2965" spans="3:18" ht="18.75" x14ac:dyDescent="0.25">
      <c r="C2965" s="22"/>
      <c r="I2965" s="125">
        <f t="shared" si="321"/>
        <v>0</v>
      </c>
      <c r="N2965" s="5" t="str">
        <f t="shared" si="322"/>
        <v/>
      </c>
      <c r="O2965" s="91" t="str">
        <f t="shared" si="323"/>
        <v/>
      </c>
      <c r="P2965" s="91" t="str">
        <f t="shared" si="324"/>
        <v/>
      </c>
      <c r="Q2965" s="91" t="str">
        <f t="shared" si="325"/>
        <v/>
      </c>
      <c r="R2965" s="7" t="str">
        <f t="shared" si="326"/>
        <v/>
      </c>
    </row>
    <row r="2966" spans="3:18" ht="18.75" x14ac:dyDescent="0.25">
      <c r="C2966" s="22"/>
      <c r="I2966" s="125">
        <f t="shared" si="321"/>
        <v>0</v>
      </c>
      <c r="N2966" s="5" t="str">
        <f t="shared" si="322"/>
        <v/>
      </c>
      <c r="O2966" s="91" t="str">
        <f t="shared" si="323"/>
        <v/>
      </c>
      <c r="P2966" s="91" t="str">
        <f t="shared" si="324"/>
        <v/>
      </c>
      <c r="Q2966" s="91" t="str">
        <f t="shared" si="325"/>
        <v/>
      </c>
      <c r="R2966" s="7" t="str">
        <f t="shared" si="326"/>
        <v/>
      </c>
    </row>
    <row r="2967" spans="3:18" ht="18.75" x14ac:dyDescent="0.25">
      <c r="C2967" s="22"/>
      <c r="I2967" s="125">
        <f t="shared" si="321"/>
        <v>0</v>
      </c>
      <c r="N2967" s="5" t="str">
        <f t="shared" si="322"/>
        <v/>
      </c>
      <c r="O2967" s="91" t="str">
        <f t="shared" si="323"/>
        <v/>
      </c>
      <c r="P2967" s="91" t="str">
        <f t="shared" si="324"/>
        <v/>
      </c>
      <c r="Q2967" s="91" t="str">
        <f t="shared" si="325"/>
        <v/>
      </c>
      <c r="R2967" s="7" t="str">
        <f t="shared" si="326"/>
        <v/>
      </c>
    </row>
    <row r="2968" spans="3:18" ht="18.75" x14ac:dyDescent="0.25">
      <c r="C2968" s="22"/>
      <c r="I2968" s="125">
        <f t="shared" si="321"/>
        <v>0</v>
      </c>
      <c r="N2968" s="5" t="str">
        <f t="shared" si="322"/>
        <v/>
      </c>
      <c r="O2968" s="91" t="str">
        <f t="shared" si="323"/>
        <v/>
      </c>
      <c r="P2968" s="91" t="str">
        <f t="shared" si="324"/>
        <v/>
      </c>
      <c r="Q2968" s="91" t="str">
        <f t="shared" si="325"/>
        <v/>
      </c>
      <c r="R2968" s="7" t="str">
        <f t="shared" si="326"/>
        <v/>
      </c>
    </row>
    <row r="2969" spans="3:18" ht="18.75" x14ac:dyDescent="0.25">
      <c r="C2969" s="22"/>
      <c r="I2969" s="125">
        <f t="shared" si="321"/>
        <v>0</v>
      </c>
      <c r="N2969" s="5" t="str">
        <f t="shared" si="322"/>
        <v/>
      </c>
      <c r="O2969" s="91" t="str">
        <f t="shared" si="323"/>
        <v/>
      </c>
      <c r="P2969" s="91" t="str">
        <f t="shared" si="324"/>
        <v/>
      </c>
      <c r="Q2969" s="91" t="str">
        <f t="shared" si="325"/>
        <v/>
      </c>
      <c r="R2969" s="7" t="str">
        <f t="shared" si="326"/>
        <v/>
      </c>
    </row>
    <row r="2970" spans="3:18" ht="18.75" x14ac:dyDescent="0.25">
      <c r="C2970" s="22"/>
      <c r="I2970" s="125">
        <f t="shared" si="321"/>
        <v>0</v>
      </c>
      <c r="N2970" s="5" t="str">
        <f t="shared" si="322"/>
        <v/>
      </c>
      <c r="O2970" s="91" t="str">
        <f t="shared" si="323"/>
        <v/>
      </c>
      <c r="P2970" s="91" t="str">
        <f t="shared" si="324"/>
        <v/>
      </c>
      <c r="Q2970" s="91" t="str">
        <f t="shared" si="325"/>
        <v/>
      </c>
      <c r="R2970" s="7" t="str">
        <f t="shared" si="326"/>
        <v/>
      </c>
    </row>
    <row r="2971" spans="3:18" ht="18.75" x14ac:dyDescent="0.25">
      <c r="C2971" s="22"/>
      <c r="I2971" s="125">
        <f t="shared" si="321"/>
        <v>0</v>
      </c>
      <c r="N2971" s="5" t="str">
        <f t="shared" si="322"/>
        <v/>
      </c>
      <c r="O2971" s="91" t="str">
        <f t="shared" si="323"/>
        <v/>
      </c>
      <c r="P2971" s="91" t="str">
        <f t="shared" si="324"/>
        <v/>
      </c>
      <c r="Q2971" s="91" t="str">
        <f t="shared" si="325"/>
        <v/>
      </c>
      <c r="R2971" s="7" t="str">
        <f t="shared" si="326"/>
        <v/>
      </c>
    </row>
    <row r="2972" spans="3:18" ht="18.75" x14ac:dyDescent="0.25">
      <c r="C2972" s="22"/>
      <c r="I2972" s="125">
        <f t="shared" si="321"/>
        <v>0</v>
      </c>
      <c r="N2972" s="5" t="str">
        <f t="shared" si="322"/>
        <v/>
      </c>
      <c r="O2972" s="91" t="str">
        <f t="shared" si="323"/>
        <v/>
      </c>
      <c r="P2972" s="91" t="str">
        <f t="shared" si="324"/>
        <v/>
      </c>
      <c r="Q2972" s="91" t="str">
        <f t="shared" si="325"/>
        <v/>
      </c>
      <c r="R2972" s="7" t="str">
        <f t="shared" si="326"/>
        <v/>
      </c>
    </row>
    <row r="2973" spans="3:18" ht="18.75" x14ac:dyDescent="0.25">
      <c r="C2973" s="22"/>
      <c r="I2973" s="125">
        <f t="shared" si="321"/>
        <v>0</v>
      </c>
      <c r="N2973" s="5" t="str">
        <f t="shared" si="322"/>
        <v/>
      </c>
      <c r="O2973" s="91" t="str">
        <f t="shared" si="323"/>
        <v/>
      </c>
      <c r="P2973" s="91" t="str">
        <f t="shared" si="324"/>
        <v/>
      </c>
      <c r="Q2973" s="91" t="str">
        <f t="shared" si="325"/>
        <v/>
      </c>
      <c r="R2973" s="7" t="str">
        <f t="shared" si="326"/>
        <v/>
      </c>
    </row>
    <row r="2974" spans="3:18" ht="18.75" x14ac:dyDescent="0.25">
      <c r="C2974" s="22"/>
      <c r="I2974" s="125">
        <f t="shared" si="321"/>
        <v>0</v>
      </c>
      <c r="N2974" s="5" t="str">
        <f t="shared" si="322"/>
        <v/>
      </c>
      <c r="O2974" s="91" t="str">
        <f t="shared" si="323"/>
        <v/>
      </c>
      <c r="P2974" s="91" t="str">
        <f t="shared" si="324"/>
        <v/>
      </c>
      <c r="Q2974" s="91" t="str">
        <f t="shared" si="325"/>
        <v/>
      </c>
      <c r="R2974" s="7" t="str">
        <f t="shared" si="326"/>
        <v/>
      </c>
    </row>
    <row r="2975" spans="3:18" ht="18.75" x14ac:dyDescent="0.25">
      <c r="C2975" s="22"/>
      <c r="I2975" s="125">
        <f t="shared" si="321"/>
        <v>0</v>
      </c>
      <c r="N2975" s="5" t="str">
        <f t="shared" si="322"/>
        <v/>
      </c>
      <c r="O2975" s="91" t="str">
        <f t="shared" si="323"/>
        <v/>
      </c>
      <c r="P2975" s="91" t="str">
        <f t="shared" si="324"/>
        <v/>
      </c>
      <c r="Q2975" s="91" t="str">
        <f t="shared" si="325"/>
        <v/>
      </c>
      <c r="R2975" s="7" t="str">
        <f t="shared" si="326"/>
        <v/>
      </c>
    </row>
    <row r="2976" spans="3:18" ht="18.75" x14ac:dyDescent="0.25">
      <c r="C2976" s="22"/>
      <c r="I2976" s="125">
        <f t="shared" si="321"/>
        <v>0</v>
      </c>
      <c r="N2976" s="5" t="str">
        <f t="shared" si="322"/>
        <v/>
      </c>
      <c r="O2976" s="91" t="str">
        <f t="shared" si="323"/>
        <v/>
      </c>
      <c r="P2976" s="91" t="str">
        <f t="shared" si="324"/>
        <v/>
      </c>
      <c r="Q2976" s="91" t="str">
        <f t="shared" si="325"/>
        <v/>
      </c>
      <c r="R2976" s="7" t="str">
        <f t="shared" si="326"/>
        <v/>
      </c>
    </row>
    <row r="2977" spans="3:18" ht="18.75" x14ac:dyDescent="0.25">
      <c r="C2977" s="22"/>
      <c r="I2977" s="125">
        <f t="shared" si="321"/>
        <v>0</v>
      </c>
      <c r="N2977" s="5" t="str">
        <f t="shared" si="322"/>
        <v/>
      </c>
      <c r="O2977" s="91" t="str">
        <f t="shared" si="323"/>
        <v/>
      </c>
      <c r="P2977" s="91" t="str">
        <f t="shared" si="324"/>
        <v/>
      </c>
      <c r="Q2977" s="91" t="str">
        <f t="shared" si="325"/>
        <v/>
      </c>
      <c r="R2977" s="7" t="str">
        <f t="shared" si="326"/>
        <v/>
      </c>
    </row>
    <row r="2978" spans="3:18" ht="18.75" x14ac:dyDescent="0.25">
      <c r="C2978" s="22"/>
      <c r="I2978" s="125">
        <f t="shared" si="321"/>
        <v>0</v>
      </c>
      <c r="N2978" s="5" t="str">
        <f t="shared" si="322"/>
        <v/>
      </c>
      <c r="O2978" s="91" t="str">
        <f t="shared" si="323"/>
        <v/>
      </c>
      <c r="P2978" s="91" t="str">
        <f t="shared" si="324"/>
        <v/>
      </c>
      <c r="Q2978" s="91" t="str">
        <f t="shared" si="325"/>
        <v/>
      </c>
      <c r="R2978" s="7" t="str">
        <f t="shared" si="326"/>
        <v/>
      </c>
    </row>
    <row r="2979" spans="3:18" ht="18.75" x14ac:dyDescent="0.25">
      <c r="C2979" s="22"/>
      <c r="I2979" s="125">
        <f t="shared" si="321"/>
        <v>0</v>
      </c>
      <c r="N2979" s="5" t="str">
        <f t="shared" si="322"/>
        <v/>
      </c>
      <c r="O2979" s="91" t="str">
        <f t="shared" si="323"/>
        <v/>
      </c>
      <c r="P2979" s="91" t="str">
        <f t="shared" si="324"/>
        <v/>
      </c>
      <c r="Q2979" s="91" t="str">
        <f t="shared" si="325"/>
        <v/>
      </c>
      <c r="R2979" s="7" t="str">
        <f t="shared" si="326"/>
        <v/>
      </c>
    </row>
    <row r="2980" spans="3:18" ht="18.75" x14ac:dyDescent="0.25">
      <c r="C2980" s="22"/>
      <c r="I2980" s="125">
        <f t="shared" si="321"/>
        <v>0</v>
      </c>
      <c r="N2980" s="5" t="str">
        <f t="shared" si="322"/>
        <v/>
      </c>
      <c r="O2980" s="91" t="str">
        <f t="shared" si="323"/>
        <v/>
      </c>
      <c r="P2980" s="91" t="str">
        <f t="shared" si="324"/>
        <v/>
      </c>
      <c r="Q2980" s="91" t="str">
        <f t="shared" si="325"/>
        <v/>
      </c>
      <c r="R2980" s="7" t="str">
        <f t="shared" si="326"/>
        <v/>
      </c>
    </row>
    <row r="2981" spans="3:18" ht="18.75" x14ac:dyDescent="0.25">
      <c r="C2981" s="22"/>
      <c r="I2981" s="125">
        <f t="shared" si="321"/>
        <v>0</v>
      </c>
      <c r="N2981" s="5" t="str">
        <f t="shared" si="322"/>
        <v/>
      </c>
      <c r="O2981" s="91" t="str">
        <f t="shared" si="323"/>
        <v/>
      </c>
      <c r="P2981" s="91" t="str">
        <f t="shared" si="324"/>
        <v/>
      </c>
      <c r="Q2981" s="91" t="str">
        <f t="shared" si="325"/>
        <v/>
      </c>
      <c r="R2981" s="7" t="str">
        <f t="shared" si="326"/>
        <v/>
      </c>
    </row>
    <row r="2982" spans="3:18" ht="18.75" x14ac:dyDescent="0.25">
      <c r="C2982" s="22"/>
      <c r="I2982" s="125">
        <f t="shared" si="321"/>
        <v>0</v>
      </c>
      <c r="N2982" s="5" t="str">
        <f t="shared" si="322"/>
        <v/>
      </c>
      <c r="O2982" s="91" t="str">
        <f t="shared" si="323"/>
        <v/>
      </c>
      <c r="P2982" s="91" t="str">
        <f t="shared" si="324"/>
        <v/>
      </c>
      <c r="Q2982" s="91" t="str">
        <f t="shared" si="325"/>
        <v/>
      </c>
      <c r="R2982" s="7" t="str">
        <f t="shared" si="326"/>
        <v/>
      </c>
    </row>
    <row r="2983" spans="3:18" ht="18.75" x14ac:dyDescent="0.25">
      <c r="C2983" s="22"/>
      <c r="I2983" s="125">
        <f t="shared" si="321"/>
        <v>0</v>
      </c>
      <c r="N2983" s="5" t="str">
        <f t="shared" si="322"/>
        <v/>
      </c>
      <c r="O2983" s="91" t="str">
        <f t="shared" si="323"/>
        <v/>
      </c>
      <c r="P2983" s="91" t="str">
        <f t="shared" si="324"/>
        <v/>
      </c>
      <c r="Q2983" s="91" t="str">
        <f t="shared" si="325"/>
        <v/>
      </c>
      <c r="R2983" s="7" t="str">
        <f t="shared" si="326"/>
        <v/>
      </c>
    </row>
    <row r="2984" spans="3:18" ht="18.75" x14ac:dyDescent="0.25">
      <c r="C2984" s="22"/>
      <c r="I2984" s="125">
        <f t="shared" ref="I2984:I3047" si="327">IFERROR((G2984*F2984)-H2984,"")</f>
        <v>0</v>
      </c>
      <c r="N2984" s="5" t="str">
        <f t="shared" si="322"/>
        <v/>
      </c>
      <c r="O2984" s="91" t="str">
        <f t="shared" si="323"/>
        <v/>
      </c>
      <c r="P2984" s="91" t="str">
        <f t="shared" si="324"/>
        <v/>
      </c>
      <c r="Q2984" s="91" t="str">
        <f t="shared" si="325"/>
        <v/>
      </c>
      <c r="R2984" s="7" t="str">
        <f t="shared" si="326"/>
        <v/>
      </c>
    </row>
    <row r="2985" spans="3:18" ht="18.75" x14ac:dyDescent="0.25">
      <c r="C2985" s="22"/>
      <c r="I2985" s="125">
        <f t="shared" si="327"/>
        <v>0</v>
      </c>
      <c r="N2985" s="5" t="str">
        <f t="shared" si="322"/>
        <v/>
      </c>
      <c r="O2985" s="91" t="str">
        <f t="shared" si="323"/>
        <v/>
      </c>
      <c r="P2985" s="91" t="str">
        <f t="shared" si="324"/>
        <v/>
      </c>
      <c r="Q2985" s="91" t="str">
        <f t="shared" si="325"/>
        <v/>
      </c>
      <c r="R2985" s="7" t="str">
        <f t="shared" si="326"/>
        <v/>
      </c>
    </row>
    <row r="2986" spans="3:18" ht="18.75" x14ac:dyDescent="0.25">
      <c r="C2986" s="22"/>
      <c r="I2986" s="125">
        <f t="shared" si="327"/>
        <v>0</v>
      </c>
      <c r="N2986" s="5" t="str">
        <f t="shared" si="322"/>
        <v/>
      </c>
      <c r="O2986" s="91" t="str">
        <f t="shared" si="323"/>
        <v/>
      </c>
      <c r="P2986" s="91" t="str">
        <f t="shared" si="324"/>
        <v/>
      </c>
      <c r="Q2986" s="91" t="str">
        <f t="shared" si="325"/>
        <v/>
      </c>
      <c r="R2986" s="7" t="str">
        <f t="shared" si="326"/>
        <v/>
      </c>
    </row>
    <row r="2987" spans="3:18" ht="18.75" x14ac:dyDescent="0.25">
      <c r="C2987" s="22"/>
      <c r="I2987" s="125">
        <f t="shared" si="327"/>
        <v>0</v>
      </c>
      <c r="N2987" s="5" t="str">
        <f t="shared" si="322"/>
        <v/>
      </c>
      <c r="O2987" s="91" t="str">
        <f t="shared" si="323"/>
        <v/>
      </c>
      <c r="P2987" s="91" t="str">
        <f t="shared" si="324"/>
        <v/>
      </c>
      <c r="Q2987" s="91" t="str">
        <f t="shared" si="325"/>
        <v/>
      </c>
      <c r="R2987" s="7" t="str">
        <f t="shared" si="326"/>
        <v/>
      </c>
    </row>
    <row r="2988" spans="3:18" ht="18.75" x14ac:dyDescent="0.25">
      <c r="C2988" s="22"/>
      <c r="I2988" s="125">
        <f t="shared" si="327"/>
        <v>0</v>
      </c>
      <c r="N2988" s="5" t="str">
        <f t="shared" si="322"/>
        <v/>
      </c>
      <c r="O2988" s="91" t="str">
        <f t="shared" si="323"/>
        <v/>
      </c>
      <c r="P2988" s="91" t="str">
        <f t="shared" si="324"/>
        <v/>
      </c>
      <c r="Q2988" s="91" t="str">
        <f t="shared" si="325"/>
        <v/>
      </c>
      <c r="R2988" s="7" t="str">
        <f t="shared" si="326"/>
        <v/>
      </c>
    </row>
    <row r="2989" spans="3:18" ht="18.75" x14ac:dyDescent="0.25">
      <c r="C2989" s="22"/>
      <c r="I2989" s="125">
        <f t="shared" si="327"/>
        <v>0</v>
      </c>
      <c r="N2989" s="5" t="str">
        <f t="shared" si="322"/>
        <v/>
      </c>
      <c r="O2989" s="91" t="str">
        <f t="shared" si="323"/>
        <v/>
      </c>
      <c r="P2989" s="91" t="str">
        <f t="shared" si="324"/>
        <v/>
      </c>
      <c r="Q2989" s="91" t="str">
        <f t="shared" si="325"/>
        <v/>
      </c>
      <c r="R2989" s="7" t="str">
        <f t="shared" si="326"/>
        <v/>
      </c>
    </row>
    <row r="2990" spans="3:18" ht="18.75" x14ac:dyDescent="0.25">
      <c r="C2990" s="22"/>
      <c r="I2990" s="125">
        <f t="shared" si="327"/>
        <v>0</v>
      </c>
      <c r="N2990" s="5" t="str">
        <f t="shared" si="322"/>
        <v/>
      </c>
      <c r="O2990" s="91" t="str">
        <f t="shared" si="323"/>
        <v/>
      </c>
      <c r="P2990" s="91" t="str">
        <f t="shared" si="324"/>
        <v/>
      </c>
      <c r="Q2990" s="91" t="str">
        <f t="shared" si="325"/>
        <v/>
      </c>
      <c r="R2990" s="7" t="str">
        <f t="shared" si="326"/>
        <v/>
      </c>
    </row>
    <row r="2991" spans="3:18" ht="18.75" x14ac:dyDescent="0.25">
      <c r="C2991" s="22"/>
      <c r="I2991" s="125">
        <f t="shared" si="327"/>
        <v>0</v>
      </c>
      <c r="N2991" s="5" t="str">
        <f t="shared" si="322"/>
        <v/>
      </c>
      <c r="O2991" s="91" t="str">
        <f t="shared" si="323"/>
        <v/>
      </c>
      <c r="P2991" s="91" t="str">
        <f t="shared" si="324"/>
        <v/>
      </c>
      <c r="Q2991" s="91" t="str">
        <f t="shared" si="325"/>
        <v/>
      </c>
      <c r="R2991" s="7" t="str">
        <f t="shared" si="326"/>
        <v/>
      </c>
    </row>
    <row r="2992" spans="3:18" ht="18.75" x14ac:dyDescent="0.25">
      <c r="C2992" s="22"/>
      <c r="I2992" s="125">
        <f t="shared" si="327"/>
        <v>0</v>
      </c>
      <c r="N2992" s="5" t="str">
        <f t="shared" si="322"/>
        <v/>
      </c>
      <c r="O2992" s="91" t="str">
        <f t="shared" si="323"/>
        <v/>
      </c>
      <c r="P2992" s="91" t="str">
        <f t="shared" si="324"/>
        <v/>
      </c>
      <c r="Q2992" s="91" t="str">
        <f t="shared" si="325"/>
        <v/>
      </c>
      <c r="R2992" s="7" t="str">
        <f t="shared" si="326"/>
        <v/>
      </c>
    </row>
    <row r="2993" spans="3:18" ht="18.75" x14ac:dyDescent="0.25">
      <c r="C2993" s="22"/>
      <c r="I2993" s="125">
        <f t="shared" si="327"/>
        <v>0</v>
      </c>
      <c r="N2993" s="5" t="str">
        <f t="shared" si="322"/>
        <v/>
      </c>
      <c r="O2993" s="91" t="str">
        <f t="shared" si="323"/>
        <v/>
      </c>
      <c r="P2993" s="91" t="str">
        <f t="shared" si="324"/>
        <v/>
      </c>
      <c r="Q2993" s="91" t="str">
        <f t="shared" si="325"/>
        <v/>
      </c>
      <c r="R2993" s="7" t="str">
        <f t="shared" si="326"/>
        <v/>
      </c>
    </row>
    <row r="2994" spans="3:18" ht="18.75" x14ac:dyDescent="0.25">
      <c r="C2994" s="22"/>
      <c r="I2994" s="125">
        <f t="shared" si="327"/>
        <v>0</v>
      </c>
      <c r="N2994" s="5" t="str">
        <f t="shared" si="322"/>
        <v/>
      </c>
      <c r="O2994" s="91" t="str">
        <f t="shared" si="323"/>
        <v/>
      </c>
      <c r="P2994" s="91" t="str">
        <f t="shared" si="324"/>
        <v/>
      </c>
      <c r="Q2994" s="91" t="str">
        <f t="shared" si="325"/>
        <v/>
      </c>
      <c r="R2994" s="7" t="str">
        <f t="shared" si="326"/>
        <v/>
      </c>
    </row>
    <row r="2995" spans="3:18" ht="18.75" x14ac:dyDescent="0.25">
      <c r="C2995" s="22"/>
      <c r="I2995" s="125">
        <f t="shared" si="327"/>
        <v>0</v>
      </c>
      <c r="N2995" s="5" t="str">
        <f t="shared" si="322"/>
        <v/>
      </c>
      <c r="O2995" s="91" t="str">
        <f t="shared" si="323"/>
        <v/>
      </c>
      <c r="P2995" s="91" t="str">
        <f t="shared" si="324"/>
        <v/>
      </c>
      <c r="Q2995" s="91" t="str">
        <f t="shared" si="325"/>
        <v/>
      </c>
      <c r="R2995" s="7" t="str">
        <f t="shared" si="326"/>
        <v/>
      </c>
    </row>
    <row r="2996" spans="3:18" ht="18.75" x14ac:dyDescent="0.25">
      <c r="C2996" s="22"/>
      <c r="I2996" s="125">
        <f t="shared" si="327"/>
        <v>0</v>
      </c>
      <c r="N2996" s="5" t="str">
        <f t="shared" si="322"/>
        <v/>
      </c>
      <c r="O2996" s="91" t="str">
        <f t="shared" si="323"/>
        <v/>
      </c>
      <c r="P2996" s="91" t="str">
        <f t="shared" si="324"/>
        <v/>
      </c>
      <c r="Q2996" s="91" t="str">
        <f t="shared" si="325"/>
        <v/>
      </c>
      <c r="R2996" s="7" t="str">
        <f t="shared" si="326"/>
        <v/>
      </c>
    </row>
    <row r="2997" spans="3:18" ht="18.75" x14ac:dyDescent="0.25">
      <c r="C2997" s="22"/>
      <c r="I2997" s="125">
        <f t="shared" si="327"/>
        <v>0</v>
      </c>
      <c r="N2997" s="5" t="str">
        <f t="shared" si="322"/>
        <v/>
      </c>
      <c r="O2997" s="91" t="str">
        <f t="shared" si="323"/>
        <v/>
      </c>
      <c r="P2997" s="91" t="str">
        <f t="shared" si="324"/>
        <v/>
      </c>
      <c r="Q2997" s="91" t="str">
        <f t="shared" si="325"/>
        <v/>
      </c>
      <c r="R2997" s="7" t="str">
        <f t="shared" si="326"/>
        <v/>
      </c>
    </row>
    <row r="2998" spans="3:18" ht="18.75" x14ac:dyDescent="0.25">
      <c r="C2998" s="22"/>
      <c r="I2998" s="125">
        <f t="shared" si="327"/>
        <v>0</v>
      </c>
      <c r="N2998" s="5" t="str">
        <f t="shared" si="322"/>
        <v/>
      </c>
      <c r="O2998" s="91" t="str">
        <f t="shared" si="323"/>
        <v/>
      </c>
      <c r="P2998" s="91" t="str">
        <f t="shared" si="324"/>
        <v/>
      </c>
      <c r="Q2998" s="91" t="str">
        <f t="shared" si="325"/>
        <v/>
      </c>
      <c r="R2998" s="7" t="str">
        <f t="shared" si="326"/>
        <v/>
      </c>
    </row>
    <row r="2999" spans="3:18" ht="18.75" x14ac:dyDescent="0.25">
      <c r="C2999" s="22"/>
      <c r="I2999" s="125">
        <f t="shared" si="327"/>
        <v>0</v>
      </c>
      <c r="N2999" s="5" t="str">
        <f t="shared" si="322"/>
        <v/>
      </c>
      <c r="O2999" s="91" t="str">
        <f t="shared" si="323"/>
        <v/>
      </c>
      <c r="P2999" s="91" t="str">
        <f t="shared" si="324"/>
        <v/>
      </c>
      <c r="Q2999" s="91" t="str">
        <f t="shared" si="325"/>
        <v/>
      </c>
      <c r="R2999" s="7" t="str">
        <f t="shared" si="326"/>
        <v/>
      </c>
    </row>
    <row r="3000" spans="3:18" ht="18.75" x14ac:dyDescent="0.25">
      <c r="C3000" s="22"/>
      <c r="I3000" s="125">
        <f t="shared" si="327"/>
        <v>0</v>
      </c>
      <c r="N3000" s="5" t="str">
        <f t="shared" si="322"/>
        <v/>
      </c>
      <c r="O3000" s="91" t="str">
        <f t="shared" si="323"/>
        <v/>
      </c>
      <c r="P3000" s="91" t="str">
        <f t="shared" si="324"/>
        <v/>
      </c>
      <c r="Q3000" s="91" t="str">
        <f t="shared" si="325"/>
        <v/>
      </c>
      <c r="R3000" s="7" t="str">
        <f t="shared" si="326"/>
        <v/>
      </c>
    </row>
    <row r="3001" spans="3:18" ht="18.75" x14ac:dyDescent="0.25">
      <c r="C3001" s="22"/>
      <c r="I3001" s="125">
        <f t="shared" si="327"/>
        <v>0</v>
      </c>
      <c r="N3001" s="5" t="str">
        <f t="shared" si="322"/>
        <v/>
      </c>
      <c r="O3001" s="91" t="str">
        <f t="shared" si="323"/>
        <v/>
      </c>
      <c r="P3001" s="91" t="str">
        <f t="shared" si="324"/>
        <v/>
      </c>
      <c r="Q3001" s="91" t="str">
        <f t="shared" si="325"/>
        <v/>
      </c>
      <c r="R3001" s="7" t="str">
        <f t="shared" si="326"/>
        <v/>
      </c>
    </row>
    <row r="3002" spans="3:18" ht="18.75" x14ac:dyDescent="0.25">
      <c r="C3002" s="22"/>
      <c r="I3002" s="125">
        <f t="shared" si="327"/>
        <v>0</v>
      </c>
      <c r="N3002" s="5" t="str">
        <f t="shared" si="322"/>
        <v/>
      </c>
      <c r="O3002" s="91" t="str">
        <f t="shared" si="323"/>
        <v/>
      </c>
      <c r="P3002" s="91" t="str">
        <f t="shared" si="324"/>
        <v/>
      </c>
      <c r="Q3002" s="91" t="str">
        <f t="shared" si="325"/>
        <v/>
      </c>
      <c r="R3002" s="7" t="str">
        <f t="shared" si="326"/>
        <v/>
      </c>
    </row>
    <row r="3003" spans="3:18" ht="18.75" x14ac:dyDescent="0.25">
      <c r="C3003" s="22"/>
      <c r="I3003" s="125">
        <f t="shared" si="327"/>
        <v>0</v>
      </c>
      <c r="N3003" s="5" t="str">
        <f t="shared" si="322"/>
        <v/>
      </c>
      <c r="O3003" s="91" t="str">
        <f t="shared" si="323"/>
        <v/>
      </c>
      <c r="P3003" s="91" t="str">
        <f t="shared" si="324"/>
        <v/>
      </c>
      <c r="Q3003" s="91" t="str">
        <f t="shared" si="325"/>
        <v/>
      </c>
      <c r="R3003" s="7" t="str">
        <f t="shared" si="326"/>
        <v/>
      </c>
    </row>
    <row r="3004" spans="3:18" ht="18.75" x14ac:dyDescent="0.25">
      <c r="C3004" s="22"/>
      <c r="I3004" s="125">
        <f t="shared" si="327"/>
        <v>0</v>
      </c>
      <c r="N3004" s="5" t="str">
        <f t="shared" si="322"/>
        <v/>
      </c>
      <c r="O3004" s="91" t="str">
        <f t="shared" si="323"/>
        <v/>
      </c>
      <c r="P3004" s="91" t="str">
        <f t="shared" si="324"/>
        <v/>
      </c>
      <c r="Q3004" s="91" t="str">
        <f t="shared" si="325"/>
        <v/>
      </c>
      <c r="R3004" s="7" t="str">
        <f t="shared" si="326"/>
        <v/>
      </c>
    </row>
    <row r="3005" spans="3:18" ht="18.75" x14ac:dyDescent="0.25">
      <c r="C3005" s="22"/>
      <c r="I3005" s="125">
        <f t="shared" si="327"/>
        <v>0</v>
      </c>
      <c r="N3005" s="5" t="str">
        <f t="shared" si="322"/>
        <v/>
      </c>
      <c r="O3005" s="91" t="str">
        <f t="shared" si="323"/>
        <v/>
      </c>
      <c r="P3005" s="91" t="str">
        <f t="shared" si="324"/>
        <v/>
      </c>
      <c r="Q3005" s="91" t="str">
        <f t="shared" si="325"/>
        <v/>
      </c>
      <c r="R3005" s="7" t="str">
        <f t="shared" si="326"/>
        <v/>
      </c>
    </row>
    <row r="3006" spans="3:18" ht="18.75" x14ac:dyDescent="0.25">
      <c r="C3006" s="22"/>
      <c r="I3006" s="125">
        <f t="shared" si="327"/>
        <v>0</v>
      </c>
      <c r="N3006" s="5" t="str">
        <f t="shared" si="322"/>
        <v/>
      </c>
      <c r="O3006" s="91" t="str">
        <f t="shared" si="323"/>
        <v/>
      </c>
      <c r="P3006" s="91" t="str">
        <f t="shared" si="324"/>
        <v/>
      </c>
      <c r="Q3006" s="91" t="str">
        <f t="shared" si="325"/>
        <v/>
      </c>
      <c r="R3006" s="7" t="str">
        <f t="shared" si="326"/>
        <v/>
      </c>
    </row>
    <row r="3007" spans="3:18" ht="18.75" x14ac:dyDescent="0.25">
      <c r="C3007" s="22"/>
      <c r="I3007" s="125">
        <f t="shared" si="327"/>
        <v>0</v>
      </c>
      <c r="N3007" s="5" t="str">
        <f t="shared" si="322"/>
        <v/>
      </c>
      <c r="O3007" s="91" t="str">
        <f t="shared" si="323"/>
        <v/>
      </c>
      <c r="P3007" s="91" t="str">
        <f t="shared" si="324"/>
        <v/>
      </c>
      <c r="Q3007" s="91" t="str">
        <f t="shared" si="325"/>
        <v/>
      </c>
      <c r="R3007" s="7" t="str">
        <f t="shared" si="326"/>
        <v/>
      </c>
    </row>
    <row r="3008" spans="3:18" ht="18.75" x14ac:dyDescent="0.25">
      <c r="C3008" s="22"/>
      <c r="I3008" s="125">
        <f t="shared" si="327"/>
        <v>0</v>
      </c>
      <c r="N3008" s="5" t="str">
        <f t="shared" si="322"/>
        <v/>
      </c>
      <c r="O3008" s="91" t="str">
        <f t="shared" si="323"/>
        <v/>
      </c>
      <c r="P3008" s="91" t="str">
        <f t="shared" si="324"/>
        <v/>
      </c>
      <c r="Q3008" s="91" t="str">
        <f t="shared" si="325"/>
        <v/>
      </c>
      <c r="R3008" s="7" t="str">
        <f t="shared" si="326"/>
        <v/>
      </c>
    </row>
    <row r="3009" spans="3:18" ht="18.75" x14ac:dyDescent="0.25">
      <c r="C3009" s="22"/>
      <c r="I3009" s="125">
        <f t="shared" si="327"/>
        <v>0</v>
      </c>
      <c r="N3009" s="5" t="str">
        <f t="shared" si="322"/>
        <v/>
      </c>
      <c r="O3009" s="91" t="str">
        <f t="shared" si="323"/>
        <v/>
      </c>
      <c r="P3009" s="91" t="str">
        <f t="shared" si="324"/>
        <v/>
      </c>
      <c r="Q3009" s="91" t="str">
        <f t="shared" si="325"/>
        <v/>
      </c>
      <c r="R3009" s="7" t="str">
        <f t="shared" si="326"/>
        <v/>
      </c>
    </row>
    <row r="3010" spans="3:18" ht="18.75" x14ac:dyDescent="0.25">
      <c r="C3010" s="22"/>
      <c r="I3010" s="125">
        <f t="shared" si="327"/>
        <v>0</v>
      </c>
      <c r="N3010" s="5" t="str">
        <f t="shared" ref="N3010:N3073" si="328">IFERROR(VLOOKUP(M3010,Ctable,2,0),"")</f>
        <v/>
      </c>
      <c r="O3010" s="91" t="str">
        <f t="shared" ref="O3010:O3073" si="329">IFERROR(VLOOKUP(M3010,Ctable,3,0),"")</f>
        <v/>
      </c>
      <c r="P3010" s="91" t="str">
        <f t="shared" ref="P3010:P3073" si="330">IFERROR(VLOOKUP(M3010,Ctable,6,0),"")</f>
        <v/>
      </c>
      <c r="Q3010" s="91" t="str">
        <f t="shared" ref="Q3010:Q3073" si="331">IFERROR(VLOOKUP(M3010,Ctable,7,0),"")</f>
        <v/>
      </c>
      <c r="R3010" s="7" t="str">
        <f t="shared" ref="R3010:R3073" si="332">IFERROR(VLOOKUP(M3010,Ctable,4,0),"")</f>
        <v/>
      </c>
    </row>
    <row r="3011" spans="3:18" ht="18.75" x14ac:dyDescent="0.25">
      <c r="C3011" s="22"/>
      <c r="I3011" s="125">
        <f t="shared" si="327"/>
        <v>0</v>
      </c>
      <c r="N3011" s="5" t="str">
        <f t="shared" si="328"/>
        <v/>
      </c>
      <c r="O3011" s="91" t="str">
        <f t="shared" si="329"/>
        <v/>
      </c>
      <c r="P3011" s="91" t="str">
        <f t="shared" si="330"/>
        <v/>
      </c>
      <c r="Q3011" s="91" t="str">
        <f t="shared" si="331"/>
        <v/>
      </c>
      <c r="R3011" s="7" t="str">
        <f t="shared" si="332"/>
        <v/>
      </c>
    </row>
    <row r="3012" spans="3:18" ht="18.75" x14ac:dyDescent="0.25">
      <c r="C3012" s="22"/>
      <c r="I3012" s="125">
        <f t="shared" si="327"/>
        <v>0</v>
      </c>
      <c r="N3012" s="5" t="str">
        <f t="shared" si="328"/>
        <v/>
      </c>
      <c r="O3012" s="91" t="str">
        <f t="shared" si="329"/>
        <v/>
      </c>
      <c r="P3012" s="91" t="str">
        <f t="shared" si="330"/>
        <v/>
      </c>
      <c r="Q3012" s="91" t="str">
        <f t="shared" si="331"/>
        <v/>
      </c>
      <c r="R3012" s="7" t="str">
        <f t="shared" si="332"/>
        <v/>
      </c>
    </row>
    <row r="3013" spans="3:18" ht="18.75" x14ac:dyDescent="0.25">
      <c r="C3013" s="22"/>
      <c r="I3013" s="125">
        <f t="shared" si="327"/>
        <v>0</v>
      </c>
      <c r="N3013" s="5" t="str">
        <f t="shared" si="328"/>
        <v/>
      </c>
      <c r="O3013" s="91" t="str">
        <f t="shared" si="329"/>
        <v/>
      </c>
      <c r="P3013" s="91" t="str">
        <f t="shared" si="330"/>
        <v/>
      </c>
      <c r="Q3013" s="91" t="str">
        <f t="shared" si="331"/>
        <v/>
      </c>
      <c r="R3013" s="7" t="str">
        <f t="shared" si="332"/>
        <v/>
      </c>
    </row>
    <row r="3014" spans="3:18" ht="18.75" x14ac:dyDescent="0.25">
      <c r="C3014" s="22"/>
      <c r="I3014" s="125">
        <f t="shared" si="327"/>
        <v>0</v>
      </c>
      <c r="N3014" s="5" t="str">
        <f t="shared" si="328"/>
        <v/>
      </c>
      <c r="O3014" s="91" t="str">
        <f t="shared" si="329"/>
        <v/>
      </c>
      <c r="P3014" s="91" t="str">
        <f t="shared" si="330"/>
        <v/>
      </c>
      <c r="Q3014" s="91" t="str">
        <f t="shared" si="331"/>
        <v/>
      </c>
      <c r="R3014" s="7" t="str">
        <f t="shared" si="332"/>
        <v/>
      </c>
    </row>
    <row r="3015" spans="3:18" ht="18.75" x14ac:dyDescent="0.25">
      <c r="C3015" s="22"/>
      <c r="I3015" s="125">
        <f t="shared" si="327"/>
        <v>0</v>
      </c>
      <c r="N3015" s="5" t="str">
        <f t="shared" si="328"/>
        <v/>
      </c>
      <c r="O3015" s="91" t="str">
        <f t="shared" si="329"/>
        <v/>
      </c>
      <c r="P3015" s="91" t="str">
        <f t="shared" si="330"/>
        <v/>
      </c>
      <c r="Q3015" s="91" t="str">
        <f t="shared" si="331"/>
        <v/>
      </c>
      <c r="R3015" s="7" t="str">
        <f t="shared" si="332"/>
        <v/>
      </c>
    </row>
    <row r="3016" spans="3:18" ht="18.75" x14ac:dyDescent="0.25">
      <c r="C3016" s="22"/>
      <c r="I3016" s="125">
        <f t="shared" si="327"/>
        <v>0</v>
      </c>
      <c r="N3016" s="5" t="str">
        <f t="shared" si="328"/>
        <v/>
      </c>
      <c r="O3016" s="91" t="str">
        <f t="shared" si="329"/>
        <v/>
      </c>
      <c r="P3016" s="91" t="str">
        <f t="shared" si="330"/>
        <v/>
      </c>
      <c r="Q3016" s="91" t="str">
        <f t="shared" si="331"/>
        <v/>
      </c>
      <c r="R3016" s="7" t="str">
        <f t="shared" si="332"/>
        <v/>
      </c>
    </row>
    <row r="3017" spans="3:18" ht="18.75" x14ac:dyDescent="0.25">
      <c r="C3017" s="22"/>
      <c r="I3017" s="125">
        <f t="shared" si="327"/>
        <v>0</v>
      </c>
      <c r="N3017" s="5" t="str">
        <f t="shared" si="328"/>
        <v/>
      </c>
      <c r="O3017" s="91" t="str">
        <f t="shared" si="329"/>
        <v/>
      </c>
      <c r="P3017" s="91" t="str">
        <f t="shared" si="330"/>
        <v/>
      </c>
      <c r="Q3017" s="91" t="str">
        <f t="shared" si="331"/>
        <v/>
      </c>
      <c r="R3017" s="7" t="str">
        <f t="shared" si="332"/>
        <v/>
      </c>
    </row>
    <row r="3018" spans="3:18" ht="18.75" x14ac:dyDescent="0.25">
      <c r="C3018" s="22"/>
      <c r="I3018" s="125">
        <f t="shared" si="327"/>
        <v>0</v>
      </c>
      <c r="N3018" s="5" t="str">
        <f t="shared" si="328"/>
        <v/>
      </c>
      <c r="O3018" s="91" t="str">
        <f t="shared" si="329"/>
        <v/>
      </c>
      <c r="P3018" s="91" t="str">
        <f t="shared" si="330"/>
        <v/>
      </c>
      <c r="Q3018" s="91" t="str">
        <f t="shared" si="331"/>
        <v/>
      </c>
      <c r="R3018" s="7" t="str">
        <f t="shared" si="332"/>
        <v/>
      </c>
    </row>
    <row r="3019" spans="3:18" ht="18.75" x14ac:dyDescent="0.25">
      <c r="C3019" s="22"/>
      <c r="I3019" s="125">
        <f t="shared" si="327"/>
        <v>0</v>
      </c>
      <c r="N3019" s="5" t="str">
        <f t="shared" si="328"/>
        <v/>
      </c>
      <c r="O3019" s="91" t="str">
        <f t="shared" si="329"/>
        <v/>
      </c>
      <c r="P3019" s="91" t="str">
        <f t="shared" si="330"/>
        <v/>
      </c>
      <c r="Q3019" s="91" t="str">
        <f t="shared" si="331"/>
        <v/>
      </c>
      <c r="R3019" s="7" t="str">
        <f t="shared" si="332"/>
        <v/>
      </c>
    </row>
    <row r="3020" spans="3:18" ht="18.75" x14ac:dyDescent="0.25">
      <c r="C3020" s="22"/>
      <c r="I3020" s="125">
        <f t="shared" si="327"/>
        <v>0</v>
      </c>
      <c r="N3020" s="5" t="str">
        <f t="shared" si="328"/>
        <v/>
      </c>
      <c r="O3020" s="91" t="str">
        <f t="shared" si="329"/>
        <v/>
      </c>
      <c r="P3020" s="91" t="str">
        <f t="shared" si="330"/>
        <v/>
      </c>
      <c r="Q3020" s="91" t="str">
        <f t="shared" si="331"/>
        <v/>
      </c>
      <c r="R3020" s="7" t="str">
        <f t="shared" si="332"/>
        <v/>
      </c>
    </row>
    <row r="3021" spans="3:18" ht="18.75" x14ac:dyDescent="0.25">
      <c r="C3021" s="22"/>
      <c r="I3021" s="125">
        <f t="shared" si="327"/>
        <v>0</v>
      </c>
      <c r="N3021" s="5" t="str">
        <f t="shared" si="328"/>
        <v/>
      </c>
      <c r="O3021" s="91" t="str">
        <f t="shared" si="329"/>
        <v/>
      </c>
      <c r="P3021" s="91" t="str">
        <f t="shared" si="330"/>
        <v/>
      </c>
      <c r="Q3021" s="91" t="str">
        <f t="shared" si="331"/>
        <v/>
      </c>
      <c r="R3021" s="7" t="str">
        <f t="shared" si="332"/>
        <v/>
      </c>
    </row>
    <row r="3022" spans="3:18" ht="18.75" x14ac:dyDescent="0.25">
      <c r="C3022" s="22"/>
      <c r="I3022" s="125">
        <f t="shared" si="327"/>
        <v>0</v>
      </c>
      <c r="N3022" s="5" t="str">
        <f t="shared" si="328"/>
        <v/>
      </c>
      <c r="O3022" s="91" t="str">
        <f t="shared" si="329"/>
        <v/>
      </c>
      <c r="P3022" s="91" t="str">
        <f t="shared" si="330"/>
        <v/>
      </c>
      <c r="Q3022" s="91" t="str">
        <f t="shared" si="331"/>
        <v/>
      </c>
      <c r="R3022" s="7" t="str">
        <f t="shared" si="332"/>
        <v/>
      </c>
    </row>
    <row r="3023" spans="3:18" ht="18.75" x14ac:dyDescent="0.25">
      <c r="C3023" s="22"/>
      <c r="I3023" s="125">
        <f t="shared" si="327"/>
        <v>0</v>
      </c>
      <c r="N3023" s="5" t="str">
        <f t="shared" si="328"/>
        <v/>
      </c>
      <c r="O3023" s="91" t="str">
        <f t="shared" si="329"/>
        <v/>
      </c>
      <c r="P3023" s="91" t="str">
        <f t="shared" si="330"/>
        <v/>
      </c>
      <c r="Q3023" s="91" t="str">
        <f t="shared" si="331"/>
        <v/>
      </c>
      <c r="R3023" s="7" t="str">
        <f t="shared" si="332"/>
        <v/>
      </c>
    </row>
    <row r="3024" spans="3:18" ht="18.75" x14ac:dyDescent="0.25">
      <c r="C3024" s="22"/>
      <c r="I3024" s="125">
        <f t="shared" si="327"/>
        <v>0</v>
      </c>
      <c r="N3024" s="5" t="str">
        <f t="shared" si="328"/>
        <v/>
      </c>
      <c r="O3024" s="91" t="str">
        <f t="shared" si="329"/>
        <v/>
      </c>
      <c r="P3024" s="91" t="str">
        <f t="shared" si="330"/>
        <v/>
      </c>
      <c r="Q3024" s="91" t="str">
        <f t="shared" si="331"/>
        <v/>
      </c>
      <c r="R3024" s="7" t="str">
        <f t="shared" si="332"/>
        <v/>
      </c>
    </row>
    <row r="3025" spans="3:18" ht="18.75" x14ac:dyDescent="0.25">
      <c r="C3025" s="22"/>
      <c r="I3025" s="125">
        <f t="shared" si="327"/>
        <v>0</v>
      </c>
      <c r="N3025" s="5" t="str">
        <f t="shared" si="328"/>
        <v/>
      </c>
      <c r="O3025" s="91" t="str">
        <f t="shared" si="329"/>
        <v/>
      </c>
      <c r="P3025" s="91" t="str">
        <f t="shared" si="330"/>
        <v/>
      </c>
      <c r="Q3025" s="91" t="str">
        <f t="shared" si="331"/>
        <v/>
      </c>
      <c r="R3025" s="7" t="str">
        <f t="shared" si="332"/>
        <v/>
      </c>
    </row>
    <row r="3026" spans="3:18" ht="18.75" x14ac:dyDescent="0.25">
      <c r="C3026" s="22"/>
      <c r="I3026" s="125">
        <f t="shared" si="327"/>
        <v>0</v>
      </c>
      <c r="N3026" s="5" t="str">
        <f t="shared" si="328"/>
        <v/>
      </c>
      <c r="O3026" s="91" t="str">
        <f t="shared" si="329"/>
        <v/>
      </c>
      <c r="P3026" s="91" t="str">
        <f t="shared" si="330"/>
        <v/>
      </c>
      <c r="Q3026" s="91" t="str">
        <f t="shared" si="331"/>
        <v/>
      </c>
      <c r="R3026" s="7" t="str">
        <f t="shared" si="332"/>
        <v/>
      </c>
    </row>
    <row r="3027" spans="3:18" ht="18.75" x14ac:dyDescent="0.25">
      <c r="C3027" s="22"/>
      <c r="I3027" s="125">
        <f t="shared" si="327"/>
        <v>0</v>
      </c>
      <c r="N3027" s="5" t="str">
        <f t="shared" si="328"/>
        <v/>
      </c>
      <c r="O3027" s="91" t="str">
        <f t="shared" si="329"/>
        <v/>
      </c>
      <c r="P3027" s="91" t="str">
        <f t="shared" si="330"/>
        <v/>
      </c>
      <c r="Q3027" s="91" t="str">
        <f t="shared" si="331"/>
        <v/>
      </c>
      <c r="R3027" s="7" t="str">
        <f t="shared" si="332"/>
        <v/>
      </c>
    </row>
    <row r="3028" spans="3:18" ht="18.75" x14ac:dyDescent="0.25">
      <c r="C3028" s="22"/>
      <c r="I3028" s="125">
        <f t="shared" si="327"/>
        <v>0</v>
      </c>
      <c r="N3028" s="5" t="str">
        <f t="shared" si="328"/>
        <v/>
      </c>
      <c r="O3028" s="91" t="str">
        <f t="shared" si="329"/>
        <v/>
      </c>
      <c r="P3028" s="91" t="str">
        <f t="shared" si="330"/>
        <v/>
      </c>
      <c r="Q3028" s="91" t="str">
        <f t="shared" si="331"/>
        <v/>
      </c>
      <c r="R3028" s="7" t="str">
        <f t="shared" si="332"/>
        <v/>
      </c>
    </row>
    <row r="3029" spans="3:18" ht="18.75" x14ac:dyDescent="0.25">
      <c r="C3029" s="22"/>
      <c r="I3029" s="125">
        <f t="shared" si="327"/>
        <v>0</v>
      </c>
      <c r="N3029" s="5" t="str">
        <f t="shared" si="328"/>
        <v/>
      </c>
      <c r="O3029" s="91" t="str">
        <f t="shared" si="329"/>
        <v/>
      </c>
      <c r="P3029" s="91" t="str">
        <f t="shared" si="330"/>
        <v/>
      </c>
      <c r="Q3029" s="91" t="str">
        <f t="shared" si="331"/>
        <v/>
      </c>
      <c r="R3029" s="7" t="str">
        <f t="shared" si="332"/>
        <v/>
      </c>
    </row>
    <row r="3030" spans="3:18" ht="18.75" x14ac:dyDescent="0.25">
      <c r="C3030" s="22"/>
      <c r="I3030" s="125">
        <f t="shared" si="327"/>
        <v>0</v>
      </c>
      <c r="N3030" s="5" t="str">
        <f t="shared" si="328"/>
        <v/>
      </c>
      <c r="O3030" s="91" t="str">
        <f t="shared" si="329"/>
        <v/>
      </c>
      <c r="P3030" s="91" t="str">
        <f t="shared" si="330"/>
        <v/>
      </c>
      <c r="Q3030" s="91" t="str">
        <f t="shared" si="331"/>
        <v/>
      </c>
      <c r="R3030" s="7" t="str">
        <f t="shared" si="332"/>
        <v/>
      </c>
    </row>
    <row r="3031" spans="3:18" ht="18.75" x14ac:dyDescent="0.25">
      <c r="C3031" s="22"/>
      <c r="I3031" s="125">
        <f t="shared" si="327"/>
        <v>0</v>
      </c>
      <c r="N3031" s="5" t="str">
        <f t="shared" si="328"/>
        <v/>
      </c>
      <c r="O3031" s="91" t="str">
        <f t="shared" si="329"/>
        <v/>
      </c>
      <c r="P3031" s="91" t="str">
        <f t="shared" si="330"/>
        <v/>
      </c>
      <c r="Q3031" s="91" t="str">
        <f t="shared" si="331"/>
        <v/>
      </c>
      <c r="R3031" s="7" t="str">
        <f t="shared" si="332"/>
        <v/>
      </c>
    </row>
    <row r="3032" spans="3:18" ht="18.75" x14ac:dyDescent="0.25">
      <c r="C3032" s="22"/>
      <c r="I3032" s="125">
        <f t="shared" si="327"/>
        <v>0</v>
      </c>
      <c r="N3032" s="5" t="str">
        <f t="shared" si="328"/>
        <v/>
      </c>
      <c r="O3032" s="91" t="str">
        <f t="shared" si="329"/>
        <v/>
      </c>
      <c r="P3032" s="91" t="str">
        <f t="shared" si="330"/>
        <v/>
      </c>
      <c r="Q3032" s="91" t="str">
        <f t="shared" si="331"/>
        <v/>
      </c>
      <c r="R3032" s="7" t="str">
        <f t="shared" si="332"/>
        <v/>
      </c>
    </row>
    <row r="3033" spans="3:18" ht="18.75" x14ac:dyDescent="0.25">
      <c r="C3033" s="22"/>
      <c r="I3033" s="125">
        <f t="shared" si="327"/>
        <v>0</v>
      </c>
      <c r="N3033" s="5" t="str">
        <f t="shared" si="328"/>
        <v/>
      </c>
      <c r="O3033" s="91" t="str">
        <f t="shared" si="329"/>
        <v/>
      </c>
      <c r="P3033" s="91" t="str">
        <f t="shared" si="330"/>
        <v/>
      </c>
      <c r="Q3033" s="91" t="str">
        <f t="shared" si="331"/>
        <v/>
      </c>
      <c r="R3033" s="7" t="str">
        <f t="shared" si="332"/>
        <v/>
      </c>
    </row>
    <row r="3034" spans="3:18" ht="18.75" x14ac:dyDescent="0.25">
      <c r="C3034" s="22"/>
      <c r="I3034" s="125">
        <f t="shared" si="327"/>
        <v>0</v>
      </c>
      <c r="N3034" s="5" t="str">
        <f t="shared" si="328"/>
        <v/>
      </c>
      <c r="O3034" s="91" t="str">
        <f t="shared" si="329"/>
        <v/>
      </c>
      <c r="P3034" s="91" t="str">
        <f t="shared" si="330"/>
        <v/>
      </c>
      <c r="Q3034" s="91" t="str">
        <f t="shared" si="331"/>
        <v/>
      </c>
      <c r="R3034" s="7" t="str">
        <f t="shared" si="332"/>
        <v/>
      </c>
    </row>
    <row r="3035" spans="3:18" ht="18.75" x14ac:dyDescent="0.25">
      <c r="C3035" s="22"/>
      <c r="I3035" s="125">
        <f t="shared" si="327"/>
        <v>0</v>
      </c>
      <c r="N3035" s="5" t="str">
        <f t="shared" si="328"/>
        <v/>
      </c>
      <c r="O3035" s="91" t="str">
        <f t="shared" si="329"/>
        <v/>
      </c>
      <c r="P3035" s="91" t="str">
        <f t="shared" si="330"/>
        <v/>
      </c>
      <c r="Q3035" s="91" t="str">
        <f t="shared" si="331"/>
        <v/>
      </c>
      <c r="R3035" s="7" t="str">
        <f t="shared" si="332"/>
        <v/>
      </c>
    </row>
    <row r="3036" spans="3:18" ht="18.75" x14ac:dyDescent="0.25">
      <c r="C3036" s="22"/>
      <c r="I3036" s="125">
        <f t="shared" si="327"/>
        <v>0</v>
      </c>
      <c r="N3036" s="5" t="str">
        <f t="shared" si="328"/>
        <v/>
      </c>
      <c r="O3036" s="91" t="str">
        <f t="shared" si="329"/>
        <v/>
      </c>
      <c r="P3036" s="91" t="str">
        <f t="shared" si="330"/>
        <v/>
      </c>
      <c r="Q3036" s="91" t="str">
        <f t="shared" si="331"/>
        <v/>
      </c>
      <c r="R3036" s="7" t="str">
        <f t="shared" si="332"/>
        <v/>
      </c>
    </row>
    <row r="3037" spans="3:18" ht="18.75" x14ac:dyDescent="0.25">
      <c r="C3037" s="22"/>
      <c r="I3037" s="125">
        <f t="shared" si="327"/>
        <v>0</v>
      </c>
      <c r="N3037" s="5" t="str">
        <f t="shared" si="328"/>
        <v/>
      </c>
      <c r="O3037" s="91" t="str">
        <f t="shared" si="329"/>
        <v/>
      </c>
      <c r="P3037" s="91" t="str">
        <f t="shared" si="330"/>
        <v/>
      </c>
      <c r="Q3037" s="91" t="str">
        <f t="shared" si="331"/>
        <v/>
      </c>
      <c r="R3037" s="7" t="str">
        <f t="shared" si="332"/>
        <v/>
      </c>
    </row>
    <row r="3038" spans="3:18" ht="18.75" x14ac:dyDescent="0.25">
      <c r="C3038" s="22"/>
      <c r="I3038" s="125">
        <f t="shared" si="327"/>
        <v>0</v>
      </c>
      <c r="N3038" s="5" t="str">
        <f t="shared" si="328"/>
        <v/>
      </c>
      <c r="O3038" s="91" t="str">
        <f t="shared" si="329"/>
        <v/>
      </c>
      <c r="P3038" s="91" t="str">
        <f t="shared" si="330"/>
        <v/>
      </c>
      <c r="Q3038" s="91" t="str">
        <f t="shared" si="331"/>
        <v/>
      </c>
      <c r="R3038" s="7" t="str">
        <f t="shared" si="332"/>
        <v/>
      </c>
    </row>
    <row r="3039" spans="3:18" ht="18.75" x14ac:dyDescent="0.25">
      <c r="C3039" s="22"/>
      <c r="I3039" s="125">
        <f t="shared" si="327"/>
        <v>0</v>
      </c>
      <c r="N3039" s="5" t="str">
        <f t="shared" si="328"/>
        <v/>
      </c>
      <c r="O3039" s="91" t="str">
        <f t="shared" si="329"/>
        <v/>
      </c>
      <c r="P3039" s="91" t="str">
        <f t="shared" si="330"/>
        <v/>
      </c>
      <c r="Q3039" s="91" t="str">
        <f t="shared" si="331"/>
        <v/>
      </c>
      <c r="R3039" s="7" t="str">
        <f t="shared" si="332"/>
        <v/>
      </c>
    </row>
    <row r="3040" spans="3:18" ht="18.75" x14ac:dyDescent="0.25">
      <c r="C3040" s="22"/>
      <c r="I3040" s="125">
        <f t="shared" si="327"/>
        <v>0</v>
      </c>
      <c r="N3040" s="5" t="str">
        <f t="shared" si="328"/>
        <v/>
      </c>
      <c r="O3040" s="91" t="str">
        <f t="shared" si="329"/>
        <v/>
      </c>
      <c r="P3040" s="91" t="str">
        <f t="shared" si="330"/>
        <v/>
      </c>
      <c r="Q3040" s="91" t="str">
        <f t="shared" si="331"/>
        <v/>
      </c>
      <c r="R3040" s="7" t="str">
        <f t="shared" si="332"/>
        <v/>
      </c>
    </row>
    <row r="3041" spans="3:18" ht="18.75" x14ac:dyDescent="0.25">
      <c r="C3041" s="22"/>
      <c r="I3041" s="125">
        <f t="shared" si="327"/>
        <v>0</v>
      </c>
      <c r="N3041" s="5" t="str">
        <f t="shared" si="328"/>
        <v/>
      </c>
      <c r="O3041" s="91" t="str">
        <f t="shared" si="329"/>
        <v/>
      </c>
      <c r="P3041" s="91" t="str">
        <f t="shared" si="330"/>
        <v/>
      </c>
      <c r="Q3041" s="91" t="str">
        <f t="shared" si="331"/>
        <v/>
      </c>
      <c r="R3041" s="7" t="str">
        <f t="shared" si="332"/>
        <v/>
      </c>
    </row>
    <row r="3042" spans="3:18" ht="18.75" x14ac:dyDescent="0.25">
      <c r="C3042" s="22"/>
      <c r="I3042" s="125">
        <f t="shared" si="327"/>
        <v>0</v>
      </c>
      <c r="N3042" s="5" t="str">
        <f t="shared" si="328"/>
        <v/>
      </c>
      <c r="O3042" s="91" t="str">
        <f t="shared" si="329"/>
        <v/>
      </c>
      <c r="P3042" s="91" t="str">
        <f t="shared" si="330"/>
        <v/>
      </c>
      <c r="Q3042" s="91" t="str">
        <f t="shared" si="331"/>
        <v/>
      </c>
      <c r="R3042" s="7" t="str">
        <f t="shared" si="332"/>
        <v/>
      </c>
    </row>
    <row r="3043" spans="3:18" ht="18.75" x14ac:dyDescent="0.25">
      <c r="C3043" s="22"/>
      <c r="I3043" s="125">
        <f t="shared" si="327"/>
        <v>0</v>
      </c>
      <c r="N3043" s="5" t="str">
        <f t="shared" si="328"/>
        <v/>
      </c>
      <c r="O3043" s="91" t="str">
        <f t="shared" si="329"/>
        <v/>
      </c>
      <c r="P3043" s="91" t="str">
        <f t="shared" si="330"/>
        <v/>
      </c>
      <c r="Q3043" s="91" t="str">
        <f t="shared" si="331"/>
        <v/>
      </c>
      <c r="R3043" s="7" t="str">
        <f t="shared" si="332"/>
        <v/>
      </c>
    </row>
    <row r="3044" spans="3:18" ht="18.75" x14ac:dyDescent="0.25">
      <c r="C3044" s="22"/>
      <c r="I3044" s="125">
        <f t="shared" si="327"/>
        <v>0</v>
      </c>
      <c r="N3044" s="5" t="str">
        <f t="shared" si="328"/>
        <v/>
      </c>
      <c r="O3044" s="91" t="str">
        <f t="shared" si="329"/>
        <v/>
      </c>
      <c r="P3044" s="91" t="str">
        <f t="shared" si="330"/>
        <v/>
      </c>
      <c r="Q3044" s="91" t="str">
        <f t="shared" si="331"/>
        <v/>
      </c>
      <c r="R3044" s="7" t="str">
        <f t="shared" si="332"/>
        <v/>
      </c>
    </row>
    <row r="3045" spans="3:18" ht="18.75" x14ac:dyDescent="0.25">
      <c r="C3045" s="22"/>
      <c r="I3045" s="125">
        <f t="shared" si="327"/>
        <v>0</v>
      </c>
      <c r="N3045" s="5" t="str">
        <f t="shared" si="328"/>
        <v/>
      </c>
      <c r="O3045" s="91" t="str">
        <f t="shared" si="329"/>
        <v/>
      </c>
      <c r="P3045" s="91" t="str">
        <f t="shared" si="330"/>
        <v/>
      </c>
      <c r="Q3045" s="91" t="str">
        <f t="shared" si="331"/>
        <v/>
      </c>
      <c r="R3045" s="7" t="str">
        <f t="shared" si="332"/>
        <v/>
      </c>
    </row>
    <row r="3046" spans="3:18" ht="18.75" x14ac:dyDescent="0.25">
      <c r="C3046" s="22"/>
      <c r="I3046" s="125">
        <f t="shared" si="327"/>
        <v>0</v>
      </c>
      <c r="N3046" s="5" t="str">
        <f t="shared" si="328"/>
        <v/>
      </c>
      <c r="O3046" s="91" t="str">
        <f t="shared" si="329"/>
        <v/>
      </c>
      <c r="P3046" s="91" t="str">
        <f t="shared" si="330"/>
        <v/>
      </c>
      <c r="Q3046" s="91" t="str">
        <f t="shared" si="331"/>
        <v/>
      </c>
      <c r="R3046" s="7" t="str">
        <f t="shared" si="332"/>
        <v/>
      </c>
    </row>
    <row r="3047" spans="3:18" ht="18.75" x14ac:dyDescent="0.25">
      <c r="C3047" s="22"/>
      <c r="I3047" s="125">
        <f t="shared" si="327"/>
        <v>0</v>
      </c>
      <c r="N3047" s="5" t="str">
        <f t="shared" si="328"/>
        <v/>
      </c>
      <c r="O3047" s="91" t="str">
        <f t="shared" si="329"/>
        <v/>
      </c>
      <c r="P3047" s="91" t="str">
        <f t="shared" si="330"/>
        <v/>
      </c>
      <c r="Q3047" s="91" t="str">
        <f t="shared" si="331"/>
        <v/>
      </c>
      <c r="R3047" s="7" t="str">
        <f t="shared" si="332"/>
        <v/>
      </c>
    </row>
    <row r="3048" spans="3:18" ht="18.75" x14ac:dyDescent="0.25">
      <c r="C3048" s="22"/>
      <c r="I3048" s="125">
        <f t="shared" ref="I3048:I3056" si="333">IFERROR((G3048*F3048)-H3048,"")</f>
        <v>0</v>
      </c>
      <c r="N3048" s="5" t="str">
        <f t="shared" si="328"/>
        <v/>
      </c>
      <c r="O3048" s="91" t="str">
        <f t="shared" si="329"/>
        <v/>
      </c>
      <c r="P3048" s="91" t="str">
        <f t="shared" si="330"/>
        <v/>
      </c>
      <c r="Q3048" s="91" t="str">
        <f t="shared" si="331"/>
        <v/>
      </c>
      <c r="R3048" s="7" t="str">
        <f t="shared" si="332"/>
        <v/>
      </c>
    </row>
    <row r="3049" spans="3:18" ht="18.75" x14ac:dyDescent="0.25">
      <c r="C3049" s="22"/>
      <c r="I3049" s="125">
        <f t="shared" si="333"/>
        <v>0</v>
      </c>
      <c r="N3049" s="5" t="str">
        <f t="shared" si="328"/>
        <v/>
      </c>
      <c r="O3049" s="91" t="str">
        <f t="shared" si="329"/>
        <v/>
      </c>
      <c r="P3049" s="91" t="str">
        <f t="shared" si="330"/>
        <v/>
      </c>
      <c r="Q3049" s="91" t="str">
        <f t="shared" si="331"/>
        <v/>
      </c>
      <c r="R3049" s="7" t="str">
        <f t="shared" si="332"/>
        <v/>
      </c>
    </row>
    <row r="3050" spans="3:18" ht="18.75" x14ac:dyDescent="0.25">
      <c r="C3050" s="22"/>
      <c r="I3050" s="125">
        <f t="shared" si="333"/>
        <v>0</v>
      </c>
      <c r="N3050" s="5" t="str">
        <f t="shared" si="328"/>
        <v/>
      </c>
      <c r="O3050" s="91" t="str">
        <f t="shared" si="329"/>
        <v/>
      </c>
      <c r="P3050" s="91" t="str">
        <f t="shared" si="330"/>
        <v/>
      </c>
      <c r="Q3050" s="91" t="str">
        <f t="shared" si="331"/>
        <v/>
      </c>
      <c r="R3050" s="7" t="str">
        <f t="shared" si="332"/>
        <v/>
      </c>
    </row>
    <row r="3051" spans="3:18" ht="18.75" x14ac:dyDescent="0.25">
      <c r="C3051" s="22"/>
      <c r="I3051" s="125">
        <f t="shared" si="333"/>
        <v>0</v>
      </c>
      <c r="N3051" s="5" t="str">
        <f t="shared" si="328"/>
        <v/>
      </c>
      <c r="O3051" s="91" t="str">
        <f t="shared" si="329"/>
        <v/>
      </c>
      <c r="P3051" s="91" t="str">
        <f t="shared" si="330"/>
        <v/>
      </c>
      <c r="Q3051" s="91" t="str">
        <f t="shared" si="331"/>
        <v/>
      </c>
      <c r="R3051" s="7" t="str">
        <f t="shared" si="332"/>
        <v/>
      </c>
    </row>
    <row r="3052" spans="3:18" ht="18.75" x14ac:dyDescent="0.25">
      <c r="C3052" s="22"/>
      <c r="I3052" s="125">
        <f t="shared" si="333"/>
        <v>0</v>
      </c>
      <c r="N3052" s="5" t="str">
        <f t="shared" si="328"/>
        <v/>
      </c>
      <c r="O3052" s="91" t="str">
        <f t="shared" si="329"/>
        <v/>
      </c>
      <c r="P3052" s="91" t="str">
        <f t="shared" si="330"/>
        <v/>
      </c>
      <c r="Q3052" s="91" t="str">
        <f t="shared" si="331"/>
        <v/>
      </c>
      <c r="R3052" s="7" t="str">
        <f t="shared" si="332"/>
        <v/>
      </c>
    </row>
    <row r="3053" spans="3:18" ht="18.75" x14ac:dyDescent="0.25">
      <c r="C3053" s="22"/>
      <c r="I3053" s="125">
        <f t="shared" si="333"/>
        <v>0</v>
      </c>
      <c r="N3053" s="5" t="str">
        <f t="shared" si="328"/>
        <v/>
      </c>
      <c r="O3053" s="91" t="str">
        <f t="shared" si="329"/>
        <v/>
      </c>
      <c r="P3053" s="91" t="str">
        <f t="shared" si="330"/>
        <v/>
      </c>
      <c r="Q3053" s="91" t="str">
        <f t="shared" si="331"/>
        <v/>
      </c>
      <c r="R3053" s="7" t="str">
        <f t="shared" si="332"/>
        <v/>
      </c>
    </row>
    <row r="3054" spans="3:18" ht="18.75" x14ac:dyDescent="0.25">
      <c r="C3054" s="22"/>
      <c r="I3054" s="125">
        <f t="shared" si="333"/>
        <v>0</v>
      </c>
      <c r="N3054" s="5" t="str">
        <f t="shared" si="328"/>
        <v/>
      </c>
      <c r="O3054" s="91" t="str">
        <f t="shared" si="329"/>
        <v/>
      </c>
      <c r="P3054" s="91" t="str">
        <f t="shared" si="330"/>
        <v/>
      </c>
      <c r="Q3054" s="91" t="str">
        <f t="shared" si="331"/>
        <v/>
      </c>
      <c r="R3054" s="7" t="str">
        <f t="shared" si="332"/>
        <v/>
      </c>
    </row>
    <row r="3055" spans="3:18" ht="18.75" x14ac:dyDescent="0.25">
      <c r="C3055" s="22"/>
      <c r="I3055" s="125">
        <f t="shared" si="333"/>
        <v>0</v>
      </c>
      <c r="N3055" s="5" t="str">
        <f t="shared" si="328"/>
        <v/>
      </c>
      <c r="O3055" s="91" t="str">
        <f t="shared" si="329"/>
        <v/>
      </c>
      <c r="P3055" s="91" t="str">
        <f t="shared" si="330"/>
        <v/>
      </c>
      <c r="Q3055" s="91" t="str">
        <f t="shared" si="331"/>
        <v/>
      </c>
      <c r="R3055" s="7" t="str">
        <f t="shared" si="332"/>
        <v/>
      </c>
    </row>
    <row r="3056" spans="3:18" ht="18.75" x14ac:dyDescent="0.25">
      <c r="C3056" s="22"/>
      <c r="I3056" s="125">
        <f t="shared" si="333"/>
        <v>0</v>
      </c>
      <c r="N3056" s="5" t="str">
        <f t="shared" si="328"/>
        <v/>
      </c>
      <c r="O3056" s="91" t="str">
        <f t="shared" si="329"/>
        <v/>
      </c>
      <c r="P3056" s="91" t="str">
        <f t="shared" si="330"/>
        <v/>
      </c>
      <c r="Q3056" s="91" t="str">
        <f t="shared" si="331"/>
        <v/>
      </c>
      <c r="R3056" s="7" t="str">
        <f t="shared" si="332"/>
        <v/>
      </c>
    </row>
    <row r="3057" spans="3:18" x14ac:dyDescent="0.25">
      <c r="C3057" s="22"/>
      <c r="N3057" s="5" t="str">
        <f t="shared" si="328"/>
        <v/>
      </c>
      <c r="O3057" s="91" t="str">
        <f t="shared" si="329"/>
        <v/>
      </c>
      <c r="P3057" s="91" t="str">
        <f t="shared" si="330"/>
        <v/>
      </c>
      <c r="Q3057" s="91" t="str">
        <f t="shared" si="331"/>
        <v/>
      </c>
      <c r="R3057" s="7" t="str">
        <f t="shared" si="332"/>
        <v/>
      </c>
    </row>
    <row r="3058" spans="3:18" x14ac:dyDescent="0.25">
      <c r="C3058" s="22"/>
      <c r="N3058" s="5" t="str">
        <f t="shared" si="328"/>
        <v/>
      </c>
      <c r="O3058" s="91" t="str">
        <f t="shared" si="329"/>
        <v/>
      </c>
      <c r="P3058" s="91" t="str">
        <f t="shared" si="330"/>
        <v/>
      </c>
      <c r="Q3058" s="91" t="str">
        <f t="shared" si="331"/>
        <v/>
      </c>
      <c r="R3058" s="7" t="str">
        <f t="shared" si="332"/>
        <v/>
      </c>
    </row>
    <row r="3059" spans="3:18" x14ac:dyDescent="0.25">
      <c r="C3059" s="22"/>
      <c r="N3059" s="5" t="str">
        <f t="shared" si="328"/>
        <v/>
      </c>
      <c r="O3059" s="91" t="str">
        <f t="shared" si="329"/>
        <v/>
      </c>
      <c r="P3059" s="91" t="str">
        <f t="shared" si="330"/>
        <v/>
      </c>
      <c r="Q3059" s="91" t="str">
        <f t="shared" si="331"/>
        <v/>
      </c>
      <c r="R3059" s="7" t="str">
        <f t="shared" si="332"/>
        <v/>
      </c>
    </row>
    <row r="3060" spans="3:18" x14ac:dyDescent="0.25">
      <c r="C3060" s="22"/>
      <c r="N3060" s="5" t="str">
        <f t="shared" si="328"/>
        <v/>
      </c>
      <c r="O3060" s="91" t="str">
        <f t="shared" si="329"/>
        <v/>
      </c>
      <c r="P3060" s="91" t="str">
        <f t="shared" si="330"/>
        <v/>
      </c>
      <c r="Q3060" s="91" t="str">
        <f t="shared" si="331"/>
        <v/>
      </c>
      <c r="R3060" s="7" t="str">
        <f t="shared" si="332"/>
        <v/>
      </c>
    </row>
    <row r="3061" spans="3:18" x14ac:dyDescent="0.25">
      <c r="C3061" s="22"/>
      <c r="N3061" s="5" t="str">
        <f t="shared" si="328"/>
        <v/>
      </c>
      <c r="O3061" s="91" t="str">
        <f t="shared" si="329"/>
        <v/>
      </c>
      <c r="P3061" s="91" t="str">
        <f t="shared" si="330"/>
        <v/>
      </c>
      <c r="Q3061" s="91" t="str">
        <f t="shared" si="331"/>
        <v/>
      </c>
      <c r="R3061" s="7" t="str">
        <f t="shared" si="332"/>
        <v/>
      </c>
    </row>
    <row r="3062" spans="3:18" x14ac:dyDescent="0.25">
      <c r="C3062" s="22"/>
      <c r="N3062" s="5" t="str">
        <f t="shared" si="328"/>
        <v/>
      </c>
      <c r="O3062" s="91" t="str">
        <f t="shared" si="329"/>
        <v/>
      </c>
      <c r="P3062" s="91" t="str">
        <f t="shared" si="330"/>
        <v/>
      </c>
      <c r="Q3062" s="91" t="str">
        <f t="shared" si="331"/>
        <v/>
      </c>
      <c r="R3062" s="7" t="str">
        <f t="shared" si="332"/>
        <v/>
      </c>
    </row>
    <row r="3063" spans="3:18" x14ac:dyDescent="0.25">
      <c r="C3063" s="22"/>
      <c r="N3063" s="5" t="str">
        <f t="shared" si="328"/>
        <v/>
      </c>
      <c r="O3063" s="91" t="str">
        <f t="shared" si="329"/>
        <v/>
      </c>
      <c r="P3063" s="91" t="str">
        <f t="shared" si="330"/>
        <v/>
      </c>
      <c r="Q3063" s="91" t="str">
        <f t="shared" si="331"/>
        <v/>
      </c>
      <c r="R3063" s="7" t="str">
        <f t="shared" si="332"/>
        <v/>
      </c>
    </row>
    <row r="3064" spans="3:18" x14ac:dyDescent="0.25">
      <c r="C3064" s="22"/>
      <c r="N3064" s="5" t="str">
        <f t="shared" si="328"/>
        <v/>
      </c>
      <c r="O3064" s="91" t="str">
        <f t="shared" si="329"/>
        <v/>
      </c>
      <c r="P3064" s="91" t="str">
        <f t="shared" si="330"/>
        <v/>
      </c>
      <c r="Q3064" s="91" t="str">
        <f t="shared" si="331"/>
        <v/>
      </c>
      <c r="R3064" s="7" t="str">
        <f t="shared" si="332"/>
        <v/>
      </c>
    </row>
    <row r="3065" spans="3:18" x14ac:dyDescent="0.25">
      <c r="C3065" s="22"/>
      <c r="N3065" s="5" t="str">
        <f t="shared" si="328"/>
        <v/>
      </c>
      <c r="O3065" s="91" t="str">
        <f t="shared" si="329"/>
        <v/>
      </c>
      <c r="P3065" s="91" t="str">
        <f t="shared" si="330"/>
        <v/>
      </c>
      <c r="Q3065" s="91" t="str">
        <f t="shared" si="331"/>
        <v/>
      </c>
      <c r="R3065" s="7" t="str">
        <f t="shared" si="332"/>
        <v/>
      </c>
    </row>
    <row r="3066" spans="3:18" x14ac:dyDescent="0.25">
      <c r="C3066" s="22"/>
      <c r="N3066" s="5" t="str">
        <f t="shared" si="328"/>
        <v/>
      </c>
      <c r="O3066" s="91" t="str">
        <f t="shared" si="329"/>
        <v/>
      </c>
      <c r="P3066" s="91" t="str">
        <f t="shared" si="330"/>
        <v/>
      </c>
      <c r="Q3066" s="91" t="str">
        <f t="shared" si="331"/>
        <v/>
      </c>
      <c r="R3066" s="7" t="str">
        <f t="shared" si="332"/>
        <v/>
      </c>
    </row>
    <row r="3067" spans="3:18" x14ac:dyDescent="0.25">
      <c r="C3067" s="22"/>
      <c r="N3067" s="5" t="str">
        <f t="shared" si="328"/>
        <v/>
      </c>
      <c r="O3067" s="91" t="str">
        <f t="shared" si="329"/>
        <v/>
      </c>
      <c r="P3067" s="91" t="str">
        <f t="shared" si="330"/>
        <v/>
      </c>
      <c r="Q3067" s="91" t="str">
        <f t="shared" si="331"/>
        <v/>
      </c>
      <c r="R3067" s="7" t="str">
        <f t="shared" si="332"/>
        <v/>
      </c>
    </row>
    <row r="3068" spans="3:18" x14ac:dyDescent="0.25">
      <c r="C3068" s="22"/>
      <c r="N3068" s="5" t="str">
        <f t="shared" si="328"/>
        <v/>
      </c>
      <c r="O3068" s="91" t="str">
        <f t="shared" si="329"/>
        <v/>
      </c>
      <c r="P3068" s="91" t="str">
        <f t="shared" si="330"/>
        <v/>
      </c>
      <c r="Q3068" s="91" t="str">
        <f t="shared" si="331"/>
        <v/>
      </c>
      <c r="R3068" s="7" t="str">
        <f t="shared" si="332"/>
        <v/>
      </c>
    </row>
    <row r="3069" spans="3:18" x14ac:dyDescent="0.25">
      <c r="C3069" s="22"/>
      <c r="N3069" s="5" t="str">
        <f t="shared" si="328"/>
        <v/>
      </c>
      <c r="O3069" s="91" t="str">
        <f t="shared" si="329"/>
        <v/>
      </c>
      <c r="P3069" s="91" t="str">
        <f t="shared" si="330"/>
        <v/>
      </c>
      <c r="Q3069" s="91" t="str">
        <f t="shared" si="331"/>
        <v/>
      </c>
      <c r="R3069" s="7" t="str">
        <f t="shared" si="332"/>
        <v/>
      </c>
    </row>
    <row r="3070" spans="3:18" x14ac:dyDescent="0.25">
      <c r="C3070" s="22"/>
      <c r="N3070" s="5" t="str">
        <f t="shared" si="328"/>
        <v/>
      </c>
      <c r="O3070" s="91" t="str">
        <f t="shared" si="329"/>
        <v/>
      </c>
      <c r="P3070" s="91" t="str">
        <f t="shared" si="330"/>
        <v/>
      </c>
      <c r="Q3070" s="91" t="str">
        <f t="shared" si="331"/>
        <v/>
      </c>
      <c r="R3070" s="7" t="str">
        <f t="shared" si="332"/>
        <v/>
      </c>
    </row>
    <row r="3071" spans="3:18" x14ac:dyDescent="0.25">
      <c r="C3071" s="22"/>
      <c r="N3071" s="5" t="str">
        <f t="shared" si="328"/>
        <v/>
      </c>
      <c r="O3071" s="91" t="str">
        <f t="shared" si="329"/>
        <v/>
      </c>
      <c r="P3071" s="91" t="str">
        <f t="shared" si="330"/>
        <v/>
      </c>
      <c r="Q3071" s="91" t="str">
        <f t="shared" si="331"/>
        <v/>
      </c>
      <c r="R3071" s="7" t="str">
        <f t="shared" si="332"/>
        <v/>
      </c>
    </row>
    <row r="3072" spans="3:18" x14ac:dyDescent="0.25">
      <c r="C3072" s="22"/>
      <c r="N3072" s="5" t="str">
        <f t="shared" si="328"/>
        <v/>
      </c>
      <c r="O3072" s="91" t="str">
        <f t="shared" si="329"/>
        <v/>
      </c>
      <c r="P3072" s="91" t="str">
        <f t="shared" si="330"/>
        <v/>
      </c>
      <c r="Q3072" s="91" t="str">
        <f t="shared" si="331"/>
        <v/>
      </c>
      <c r="R3072" s="7" t="str">
        <f t="shared" si="332"/>
        <v/>
      </c>
    </row>
    <row r="3073" spans="3:18" x14ac:dyDescent="0.25">
      <c r="C3073" s="22"/>
      <c r="N3073" s="5" t="str">
        <f t="shared" si="328"/>
        <v/>
      </c>
      <c r="O3073" s="91" t="str">
        <f t="shared" si="329"/>
        <v/>
      </c>
      <c r="P3073" s="91" t="str">
        <f t="shared" si="330"/>
        <v/>
      </c>
      <c r="Q3073" s="91" t="str">
        <f t="shared" si="331"/>
        <v/>
      </c>
      <c r="R3073" s="7" t="str">
        <f t="shared" si="332"/>
        <v/>
      </c>
    </row>
    <row r="3074" spans="3:18" x14ac:dyDescent="0.25">
      <c r="C3074" s="22"/>
      <c r="N3074" s="5" t="str">
        <f t="shared" ref="N3074:N3137" si="334">IFERROR(VLOOKUP(M3074,Ctable,2,0),"")</f>
        <v/>
      </c>
      <c r="O3074" s="91" t="str">
        <f t="shared" ref="O3074:O3137" si="335">IFERROR(VLOOKUP(M3074,Ctable,3,0),"")</f>
        <v/>
      </c>
      <c r="P3074" s="91" t="str">
        <f t="shared" ref="P3074:P3137" si="336">IFERROR(VLOOKUP(M3074,Ctable,6,0),"")</f>
        <v/>
      </c>
      <c r="Q3074" s="91" t="str">
        <f t="shared" ref="Q3074:Q3137" si="337">IFERROR(VLOOKUP(M3074,Ctable,7,0),"")</f>
        <v/>
      </c>
      <c r="R3074" s="7" t="str">
        <f t="shared" ref="R3074:R3137" si="338">IFERROR(VLOOKUP(M3074,Ctable,4,0),"")</f>
        <v/>
      </c>
    </row>
    <row r="3075" spans="3:18" x14ac:dyDescent="0.25">
      <c r="C3075" s="22"/>
      <c r="N3075" s="5" t="str">
        <f t="shared" si="334"/>
        <v/>
      </c>
      <c r="O3075" s="91" t="str">
        <f t="shared" si="335"/>
        <v/>
      </c>
      <c r="P3075" s="91" t="str">
        <f t="shared" si="336"/>
        <v/>
      </c>
      <c r="Q3075" s="91" t="str">
        <f t="shared" si="337"/>
        <v/>
      </c>
      <c r="R3075" s="7" t="str">
        <f t="shared" si="338"/>
        <v/>
      </c>
    </row>
    <row r="3076" spans="3:18" x14ac:dyDescent="0.25">
      <c r="C3076" s="22"/>
      <c r="N3076" s="5" t="str">
        <f t="shared" si="334"/>
        <v/>
      </c>
      <c r="O3076" s="91" t="str">
        <f t="shared" si="335"/>
        <v/>
      </c>
      <c r="P3076" s="91" t="str">
        <f t="shared" si="336"/>
        <v/>
      </c>
      <c r="Q3076" s="91" t="str">
        <f t="shared" si="337"/>
        <v/>
      </c>
      <c r="R3076" s="7" t="str">
        <f t="shared" si="338"/>
        <v/>
      </c>
    </row>
    <row r="3077" spans="3:18" x14ac:dyDescent="0.25">
      <c r="C3077" s="22"/>
      <c r="N3077" s="5" t="str">
        <f t="shared" si="334"/>
        <v/>
      </c>
      <c r="O3077" s="91" t="str">
        <f t="shared" si="335"/>
        <v/>
      </c>
      <c r="P3077" s="91" t="str">
        <f t="shared" si="336"/>
        <v/>
      </c>
      <c r="Q3077" s="91" t="str">
        <f t="shared" si="337"/>
        <v/>
      </c>
      <c r="R3077" s="7" t="str">
        <f t="shared" si="338"/>
        <v/>
      </c>
    </row>
    <row r="3078" spans="3:18" x14ac:dyDescent="0.25">
      <c r="C3078" s="22"/>
      <c r="N3078" s="5" t="str">
        <f t="shared" si="334"/>
        <v/>
      </c>
      <c r="O3078" s="91" t="str">
        <f t="shared" si="335"/>
        <v/>
      </c>
      <c r="P3078" s="91" t="str">
        <f t="shared" si="336"/>
        <v/>
      </c>
      <c r="Q3078" s="91" t="str">
        <f t="shared" si="337"/>
        <v/>
      </c>
      <c r="R3078" s="7" t="str">
        <f t="shared" si="338"/>
        <v/>
      </c>
    </row>
    <row r="3079" spans="3:18" x14ac:dyDescent="0.25">
      <c r="C3079" s="22"/>
      <c r="N3079" s="5" t="str">
        <f t="shared" si="334"/>
        <v/>
      </c>
      <c r="O3079" s="91" t="str">
        <f t="shared" si="335"/>
        <v/>
      </c>
      <c r="P3079" s="91" t="str">
        <f t="shared" si="336"/>
        <v/>
      </c>
      <c r="Q3079" s="91" t="str">
        <f t="shared" si="337"/>
        <v/>
      </c>
      <c r="R3079" s="7" t="str">
        <f t="shared" si="338"/>
        <v/>
      </c>
    </row>
    <row r="3080" spans="3:18" x14ac:dyDescent="0.25">
      <c r="C3080" s="22"/>
      <c r="N3080" s="5" t="str">
        <f t="shared" si="334"/>
        <v/>
      </c>
      <c r="O3080" s="91" t="str">
        <f t="shared" si="335"/>
        <v/>
      </c>
      <c r="P3080" s="91" t="str">
        <f t="shared" si="336"/>
        <v/>
      </c>
      <c r="Q3080" s="91" t="str">
        <f t="shared" si="337"/>
        <v/>
      </c>
      <c r="R3080" s="7" t="str">
        <f t="shared" si="338"/>
        <v/>
      </c>
    </row>
    <row r="3081" spans="3:18" x14ac:dyDescent="0.25">
      <c r="C3081" s="22"/>
      <c r="N3081" s="5" t="str">
        <f t="shared" si="334"/>
        <v/>
      </c>
      <c r="O3081" s="91" t="str">
        <f t="shared" si="335"/>
        <v/>
      </c>
      <c r="P3081" s="91" t="str">
        <f t="shared" si="336"/>
        <v/>
      </c>
      <c r="Q3081" s="91" t="str">
        <f t="shared" si="337"/>
        <v/>
      </c>
      <c r="R3081" s="7" t="str">
        <f t="shared" si="338"/>
        <v/>
      </c>
    </row>
    <row r="3082" spans="3:18" x14ac:dyDescent="0.25">
      <c r="C3082" s="22"/>
      <c r="N3082" s="5" t="str">
        <f t="shared" si="334"/>
        <v/>
      </c>
      <c r="O3082" s="91" t="str">
        <f t="shared" si="335"/>
        <v/>
      </c>
      <c r="P3082" s="91" t="str">
        <f t="shared" si="336"/>
        <v/>
      </c>
      <c r="Q3082" s="91" t="str">
        <f t="shared" si="337"/>
        <v/>
      </c>
      <c r="R3082" s="7" t="str">
        <f t="shared" si="338"/>
        <v/>
      </c>
    </row>
    <row r="3083" spans="3:18" x14ac:dyDescent="0.25">
      <c r="C3083" s="22"/>
      <c r="N3083" s="5" t="str">
        <f t="shared" si="334"/>
        <v/>
      </c>
      <c r="O3083" s="91" t="str">
        <f t="shared" si="335"/>
        <v/>
      </c>
      <c r="P3083" s="91" t="str">
        <f t="shared" si="336"/>
        <v/>
      </c>
      <c r="Q3083" s="91" t="str">
        <f t="shared" si="337"/>
        <v/>
      </c>
      <c r="R3083" s="7" t="str">
        <f t="shared" si="338"/>
        <v/>
      </c>
    </row>
    <row r="3084" spans="3:18" x14ac:dyDescent="0.25">
      <c r="C3084" s="22"/>
      <c r="N3084" s="5" t="str">
        <f t="shared" si="334"/>
        <v/>
      </c>
      <c r="O3084" s="91" t="str">
        <f t="shared" si="335"/>
        <v/>
      </c>
      <c r="P3084" s="91" t="str">
        <f t="shared" si="336"/>
        <v/>
      </c>
      <c r="Q3084" s="91" t="str">
        <f t="shared" si="337"/>
        <v/>
      </c>
      <c r="R3084" s="7" t="str">
        <f t="shared" si="338"/>
        <v/>
      </c>
    </row>
    <row r="3085" spans="3:18" x14ac:dyDescent="0.25">
      <c r="C3085" s="22"/>
      <c r="N3085" s="5" t="str">
        <f t="shared" si="334"/>
        <v/>
      </c>
      <c r="O3085" s="91" t="str">
        <f t="shared" si="335"/>
        <v/>
      </c>
      <c r="P3085" s="91" t="str">
        <f t="shared" si="336"/>
        <v/>
      </c>
      <c r="Q3085" s="91" t="str">
        <f t="shared" si="337"/>
        <v/>
      </c>
      <c r="R3085" s="7" t="str">
        <f t="shared" si="338"/>
        <v/>
      </c>
    </row>
    <row r="3086" spans="3:18" x14ac:dyDescent="0.25">
      <c r="C3086" s="22"/>
      <c r="N3086" s="5" t="str">
        <f t="shared" si="334"/>
        <v/>
      </c>
      <c r="O3086" s="91" t="str">
        <f t="shared" si="335"/>
        <v/>
      </c>
      <c r="P3086" s="91" t="str">
        <f t="shared" si="336"/>
        <v/>
      </c>
      <c r="Q3086" s="91" t="str">
        <f t="shared" si="337"/>
        <v/>
      </c>
      <c r="R3086" s="7" t="str">
        <f t="shared" si="338"/>
        <v/>
      </c>
    </row>
    <row r="3087" spans="3:18" x14ac:dyDescent="0.25">
      <c r="C3087" s="22"/>
      <c r="N3087" s="5" t="str">
        <f t="shared" si="334"/>
        <v/>
      </c>
      <c r="O3087" s="91" t="str">
        <f t="shared" si="335"/>
        <v/>
      </c>
      <c r="P3087" s="91" t="str">
        <f t="shared" si="336"/>
        <v/>
      </c>
      <c r="Q3087" s="91" t="str">
        <f t="shared" si="337"/>
        <v/>
      </c>
      <c r="R3087" s="7" t="str">
        <f t="shared" si="338"/>
        <v/>
      </c>
    </row>
    <row r="3088" spans="3:18" x14ac:dyDescent="0.25">
      <c r="C3088" s="22"/>
      <c r="N3088" s="5" t="str">
        <f t="shared" si="334"/>
        <v/>
      </c>
      <c r="O3088" s="91" t="str">
        <f t="shared" si="335"/>
        <v/>
      </c>
      <c r="P3088" s="91" t="str">
        <f t="shared" si="336"/>
        <v/>
      </c>
      <c r="Q3088" s="91" t="str">
        <f t="shared" si="337"/>
        <v/>
      </c>
      <c r="R3088" s="7" t="str">
        <f t="shared" si="338"/>
        <v/>
      </c>
    </row>
    <row r="3089" spans="3:18" x14ac:dyDescent="0.25">
      <c r="C3089" s="22"/>
      <c r="N3089" s="5" t="str">
        <f t="shared" si="334"/>
        <v/>
      </c>
      <c r="O3089" s="91" t="str">
        <f t="shared" si="335"/>
        <v/>
      </c>
      <c r="P3089" s="91" t="str">
        <f t="shared" si="336"/>
        <v/>
      </c>
      <c r="Q3089" s="91" t="str">
        <f t="shared" si="337"/>
        <v/>
      </c>
      <c r="R3089" s="7" t="str">
        <f t="shared" si="338"/>
        <v/>
      </c>
    </row>
    <row r="3090" spans="3:18" x14ac:dyDescent="0.25">
      <c r="C3090" s="22"/>
      <c r="N3090" s="5" t="str">
        <f t="shared" si="334"/>
        <v/>
      </c>
      <c r="O3090" s="91" t="str">
        <f t="shared" si="335"/>
        <v/>
      </c>
      <c r="P3090" s="91" t="str">
        <f t="shared" si="336"/>
        <v/>
      </c>
      <c r="Q3090" s="91" t="str">
        <f t="shared" si="337"/>
        <v/>
      </c>
      <c r="R3090" s="7" t="str">
        <f t="shared" si="338"/>
        <v/>
      </c>
    </row>
    <row r="3091" spans="3:18" x14ac:dyDescent="0.25">
      <c r="C3091" s="22"/>
      <c r="N3091" s="5" t="str">
        <f t="shared" si="334"/>
        <v/>
      </c>
      <c r="O3091" s="91" t="str">
        <f t="shared" si="335"/>
        <v/>
      </c>
      <c r="P3091" s="91" t="str">
        <f t="shared" si="336"/>
        <v/>
      </c>
      <c r="Q3091" s="91" t="str">
        <f t="shared" si="337"/>
        <v/>
      </c>
      <c r="R3091" s="7" t="str">
        <f t="shared" si="338"/>
        <v/>
      </c>
    </row>
    <row r="3092" spans="3:18" x14ac:dyDescent="0.25">
      <c r="C3092" s="22"/>
      <c r="N3092" s="5" t="str">
        <f t="shared" si="334"/>
        <v/>
      </c>
      <c r="O3092" s="91" t="str">
        <f t="shared" si="335"/>
        <v/>
      </c>
      <c r="P3092" s="91" t="str">
        <f t="shared" si="336"/>
        <v/>
      </c>
      <c r="Q3092" s="91" t="str">
        <f t="shared" si="337"/>
        <v/>
      </c>
      <c r="R3092" s="7" t="str">
        <f t="shared" si="338"/>
        <v/>
      </c>
    </row>
    <row r="3093" spans="3:18" x14ac:dyDescent="0.25">
      <c r="C3093" s="22"/>
      <c r="N3093" s="5" t="str">
        <f t="shared" si="334"/>
        <v/>
      </c>
      <c r="O3093" s="91" t="str">
        <f t="shared" si="335"/>
        <v/>
      </c>
      <c r="P3093" s="91" t="str">
        <f t="shared" si="336"/>
        <v/>
      </c>
      <c r="Q3093" s="91" t="str">
        <f t="shared" si="337"/>
        <v/>
      </c>
      <c r="R3093" s="7" t="str">
        <f t="shared" si="338"/>
        <v/>
      </c>
    </row>
    <row r="3094" spans="3:18" x14ac:dyDescent="0.25">
      <c r="C3094" s="22"/>
      <c r="N3094" s="5" t="str">
        <f t="shared" si="334"/>
        <v/>
      </c>
      <c r="O3094" s="91" t="str">
        <f t="shared" si="335"/>
        <v/>
      </c>
      <c r="P3094" s="91" t="str">
        <f t="shared" si="336"/>
        <v/>
      </c>
      <c r="Q3094" s="91" t="str">
        <f t="shared" si="337"/>
        <v/>
      </c>
      <c r="R3094" s="7" t="str">
        <f t="shared" si="338"/>
        <v/>
      </c>
    </row>
    <row r="3095" spans="3:18" x14ac:dyDescent="0.25">
      <c r="C3095" s="22"/>
      <c r="N3095" s="5" t="str">
        <f t="shared" si="334"/>
        <v/>
      </c>
      <c r="O3095" s="91" t="str">
        <f t="shared" si="335"/>
        <v/>
      </c>
      <c r="P3095" s="91" t="str">
        <f t="shared" si="336"/>
        <v/>
      </c>
      <c r="Q3095" s="91" t="str">
        <f t="shared" si="337"/>
        <v/>
      </c>
      <c r="R3095" s="7" t="str">
        <f t="shared" si="338"/>
        <v/>
      </c>
    </row>
    <row r="3096" spans="3:18" x14ac:dyDescent="0.25">
      <c r="C3096" s="22"/>
      <c r="N3096" s="5" t="str">
        <f t="shared" si="334"/>
        <v/>
      </c>
      <c r="O3096" s="91" t="str">
        <f t="shared" si="335"/>
        <v/>
      </c>
      <c r="P3096" s="91" t="str">
        <f t="shared" si="336"/>
        <v/>
      </c>
      <c r="Q3096" s="91" t="str">
        <f t="shared" si="337"/>
        <v/>
      </c>
      <c r="R3096" s="7" t="str">
        <f t="shared" si="338"/>
        <v/>
      </c>
    </row>
    <row r="3097" spans="3:18" x14ac:dyDescent="0.25">
      <c r="C3097" s="22"/>
      <c r="N3097" s="5" t="str">
        <f t="shared" si="334"/>
        <v/>
      </c>
      <c r="O3097" s="91" t="str">
        <f t="shared" si="335"/>
        <v/>
      </c>
      <c r="P3097" s="91" t="str">
        <f t="shared" si="336"/>
        <v/>
      </c>
      <c r="Q3097" s="91" t="str">
        <f t="shared" si="337"/>
        <v/>
      </c>
      <c r="R3097" s="7" t="str">
        <f t="shared" si="338"/>
        <v/>
      </c>
    </row>
    <row r="3098" spans="3:18" x14ac:dyDescent="0.25">
      <c r="C3098" s="22"/>
      <c r="N3098" s="5" t="str">
        <f t="shared" si="334"/>
        <v/>
      </c>
      <c r="O3098" s="91" t="str">
        <f t="shared" si="335"/>
        <v/>
      </c>
      <c r="P3098" s="91" t="str">
        <f t="shared" si="336"/>
        <v/>
      </c>
      <c r="Q3098" s="91" t="str">
        <f t="shared" si="337"/>
        <v/>
      </c>
      <c r="R3098" s="7" t="str">
        <f t="shared" si="338"/>
        <v/>
      </c>
    </row>
    <row r="3099" spans="3:18" x14ac:dyDescent="0.25">
      <c r="C3099" s="22"/>
      <c r="N3099" s="5" t="str">
        <f t="shared" si="334"/>
        <v/>
      </c>
      <c r="O3099" s="91" t="str">
        <f t="shared" si="335"/>
        <v/>
      </c>
      <c r="P3099" s="91" t="str">
        <f t="shared" si="336"/>
        <v/>
      </c>
      <c r="Q3099" s="91" t="str">
        <f t="shared" si="337"/>
        <v/>
      </c>
      <c r="R3099" s="7" t="str">
        <f t="shared" si="338"/>
        <v/>
      </c>
    </row>
    <row r="3100" spans="3:18" x14ac:dyDescent="0.25">
      <c r="C3100" s="22"/>
      <c r="N3100" s="5" t="str">
        <f t="shared" si="334"/>
        <v/>
      </c>
      <c r="O3100" s="91" t="str">
        <f t="shared" si="335"/>
        <v/>
      </c>
      <c r="P3100" s="91" t="str">
        <f t="shared" si="336"/>
        <v/>
      </c>
      <c r="Q3100" s="91" t="str">
        <f t="shared" si="337"/>
        <v/>
      </c>
      <c r="R3100" s="7" t="str">
        <f t="shared" si="338"/>
        <v/>
      </c>
    </row>
    <row r="3101" spans="3:18" x14ac:dyDescent="0.25">
      <c r="C3101" s="22"/>
      <c r="N3101" s="5" t="str">
        <f t="shared" si="334"/>
        <v/>
      </c>
      <c r="O3101" s="91" t="str">
        <f t="shared" si="335"/>
        <v/>
      </c>
      <c r="P3101" s="91" t="str">
        <f t="shared" si="336"/>
        <v/>
      </c>
      <c r="Q3101" s="91" t="str">
        <f t="shared" si="337"/>
        <v/>
      </c>
      <c r="R3101" s="7" t="str">
        <f t="shared" si="338"/>
        <v/>
      </c>
    </row>
    <row r="3102" spans="3:18" x14ac:dyDescent="0.25">
      <c r="C3102" s="22"/>
      <c r="N3102" s="5" t="str">
        <f t="shared" si="334"/>
        <v/>
      </c>
      <c r="O3102" s="91" t="str">
        <f t="shared" si="335"/>
        <v/>
      </c>
      <c r="P3102" s="91" t="str">
        <f t="shared" si="336"/>
        <v/>
      </c>
      <c r="Q3102" s="91" t="str">
        <f t="shared" si="337"/>
        <v/>
      </c>
      <c r="R3102" s="7" t="str">
        <f t="shared" si="338"/>
        <v/>
      </c>
    </row>
    <row r="3103" spans="3:18" x14ac:dyDescent="0.25">
      <c r="C3103" s="22"/>
      <c r="N3103" s="5" t="str">
        <f t="shared" si="334"/>
        <v/>
      </c>
      <c r="O3103" s="91" t="str">
        <f t="shared" si="335"/>
        <v/>
      </c>
      <c r="P3103" s="91" t="str">
        <f t="shared" si="336"/>
        <v/>
      </c>
      <c r="Q3103" s="91" t="str">
        <f t="shared" si="337"/>
        <v/>
      </c>
      <c r="R3103" s="7" t="str">
        <f t="shared" si="338"/>
        <v/>
      </c>
    </row>
    <row r="3104" spans="3:18" x14ac:dyDescent="0.25">
      <c r="C3104" s="22"/>
      <c r="N3104" s="5" t="str">
        <f t="shared" si="334"/>
        <v/>
      </c>
      <c r="O3104" s="91" t="str">
        <f t="shared" si="335"/>
        <v/>
      </c>
      <c r="P3104" s="91" t="str">
        <f t="shared" si="336"/>
        <v/>
      </c>
      <c r="Q3104" s="91" t="str">
        <f t="shared" si="337"/>
        <v/>
      </c>
      <c r="R3104" s="7" t="str">
        <f t="shared" si="338"/>
        <v/>
      </c>
    </row>
    <row r="3105" spans="3:18" x14ac:dyDescent="0.25">
      <c r="C3105" s="22"/>
      <c r="N3105" s="5" t="str">
        <f t="shared" si="334"/>
        <v/>
      </c>
      <c r="O3105" s="91" t="str">
        <f t="shared" si="335"/>
        <v/>
      </c>
      <c r="P3105" s="91" t="str">
        <f t="shared" si="336"/>
        <v/>
      </c>
      <c r="Q3105" s="91" t="str">
        <f t="shared" si="337"/>
        <v/>
      </c>
      <c r="R3105" s="7" t="str">
        <f t="shared" si="338"/>
        <v/>
      </c>
    </row>
    <row r="3106" spans="3:18" x14ac:dyDescent="0.25">
      <c r="C3106" s="22"/>
      <c r="N3106" s="5" t="str">
        <f t="shared" si="334"/>
        <v/>
      </c>
      <c r="O3106" s="91" t="str">
        <f t="shared" si="335"/>
        <v/>
      </c>
      <c r="P3106" s="91" t="str">
        <f t="shared" si="336"/>
        <v/>
      </c>
      <c r="Q3106" s="91" t="str">
        <f t="shared" si="337"/>
        <v/>
      </c>
      <c r="R3106" s="7" t="str">
        <f t="shared" si="338"/>
        <v/>
      </c>
    </row>
    <row r="3107" spans="3:18" x14ac:dyDescent="0.25">
      <c r="C3107" s="22"/>
      <c r="N3107" s="5" t="str">
        <f t="shared" si="334"/>
        <v/>
      </c>
      <c r="O3107" s="91" t="str">
        <f t="shared" si="335"/>
        <v/>
      </c>
      <c r="P3107" s="91" t="str">
        <f t="shared" si="336"/>
        <v/>
      </c>
      <c r="Q3107" s="91" t="str">
        <f t="shared" si="337"/>
        <v/>
      </c>
      <c r="R3107" s="7" t="str">
        <f t="shared" si="338"/>
        <v/>
      </c>
    </row>
    <row r="3108" spans="3:18" x14ac:dyDescent="0.25">
      <c r="C3108" s="22"/>
      <c r="N3108" s="5" t="str">
        <f t="shared" si="334"/>
        <v/>
      </c>
      <c r="O3108" s="91" t="str">
        <f t="shared" si="335"/>
        <v/>
      </c>
      <c r="P3108" s="91" t="str">
        <f t="shared" si="336"/>
        <v/>
      </c>
      <c r="Q3108" s="91" t="str">
        <f t="shared" si="337"/>
        <v/>
      </c>
      <c r="R3108" s="7" t="str">
        <f t="shared" si="338"/>
        <v/>
      </c>
    </row>
    <row r="3109" spans="3:18" x14ac:dyDescent="0.25">
      <c r="C3109" s="22"/>
      <c r="N3109" s="5" t="str">
        <f t="shared" si="334"/>
        <v/>
      </c>
      <c r="O3109" s="91" t="str">
        <f t="shared" si="335"/>
        <v/>
      </c>
      <c r="P3109" s="91" t="str">
        <f t="shared" si="336"/>
        <v/>
      </c>
      <c r="Q3109" s="91" t="str">
        <f t="shared" si="337"/>
        <v/>
      </c>
      <c r="R3109" s="7" t="str">
        <f t="shared" si="338"/>
        <v/>
      </c>
    </row>
    <row r="3110" spans="3:18" x14ac:dyDescent="0.25">
      <c r="C3110" s="22"/>
      <c r="N3110" s="5" t="str">
        <f t="shared" si="334"/>
        <v/>
      </c>
      <c r="O3110" s="91" t="str">
        <f t="shared" si="335"/>
        <v/>
      </c>
      <c r="P3110" s="91" t="str">
        <f t="shared" si="336"/>
        <v/>
      </c>
      <c r="Q3110" s="91" t="str">
        <f t="shared" si="337"/>
        <v/>
      </c>
      <c r="R3110" s="7" t="str">
        <f t="shared" si="338"/>
        <v/>
      </c>
    </row>
    <row r="3111" spans="3:18" x14ac:dyDescent="0.25">
      <c r="C3111" s="22"/>
      <c r="N3111" s="5" t="str">
        <f t="shared" si="334"/>
        <v/>
      </c>
      <c r="O3111" s="91" t="str">
        <f t="shared" si="335"/>
        <v/>
      </c>
      <c r="P3111" s="91" t="str">
        <f t="shared" si="336"/>
        <v/>
      </c>
      <c r="Q3111" s="91" t="str">
        <f t="shared" si="337"/>
        <v/>
      </c>
      <c r="R3111" s="7" t="str">
        <f t="shared" si="338"/>
        <v/>
      </c>
    </row>
    <row r="3112" spans="3:18" x14ac:dyDescent="0.25">
      <c r="C3112" s="22"/>
      <c r="N3112" s="5" t="str">
        <f t="shared" si="334"/>
        <v/>
      </c>
      <c r="O3112" s="91" t="str">
        <f t="shared" si="335"/>
        <v/>
      </c>
      <c r="P3112" s="91" t="str">
        <f t="shared" si="336"/>
        <v/>
      </c>
      <c r="Q3112" s="91" t="str">
        <f t="shared" si="337"/>
        <v/>
      </c>
      <c r="R3112" s="7" t="str">
        <f t="shared" si="338"/>
        <v/>
      </c>
    </row>
    <row r="3113" spans="3:18" x14ac:dyDescent="0.25">
      <c r="C3113" s="22"/>
      <c r="N3113" s="5" t="str">
        <f t="shared" si="334"/>
        <v/>
      </c>
      <c r="O3113" s="91" t="str">
        <f t="shared" si="335"/>
        <v/>
      </c>
      <c r="P3113" s="91" t="str">
        <f t="shared" si="336"/>
        <v/>
      </c>
      <c r="Q3113" s="91" t="str">
        <f t="shared" si="337"/>
        <v/>
      </c>
      <c r="R3113" s="7" t="str">
        <f t="shared" si="338"/>
        <v/>
      </c>
    </row>
    <row r="3114" spans="3:18" x14ac:dyDescent="0.25">
      <c r="C3114" s="22"/>
      <c r="N3114" s="5" t="str">
        <f t="shared" si="334"/>
        <v/>
      </c>
      <c r="O3114" s="91" t="str">
        <f t="shared" si="335"/>
        <v/>
      </c>
      <c r="P3114" s="91" t="str">
        <f t="shared" si="336"/>
        <v/>
      </c>
      <c r="Q3114" s="91" t="str">
        <f t="shared" si="337"/>
        <v/>
      </c>
      <c r="R3114" s="7" t="str">
        <f t="shared" si="338"/>
        <v/>
      </c>
    </row>
    <row r="3115" spans="3:18" x14ac:dyDescent="0.25">
      <c r="C3115" s="22"/>
      <c r="N3115" s="5" t="str">
        <f t="shared" si="334"/>
        <v/>
      </c>
      <c r="O3115" s="91" t="str">
        <f t="shared" si="335"/>
        <v/>
      </c>
      <c r="P3115" s="91" t="str">
        <f t="shared" si="336"/>
        <v/>
      </c>
      <c r="Q3115" s="91" t="str">
        <f t="shared" si="337"/>
        <v/>
      </c>
      <c r="R3115" s="7" t="str">
        <f t="shared" si="338"/>
        <v/>
      </c>
    </row>
    <row r="3116" spans="3:18" x14ac:dyDescent="0.25">
      <c r="C3116" s="22"/>
      <c r="N3116" s="5" t="str">
        <f t="shared" si="334"/>
        <v/>
      </c>
      <c r="O3116" s="91" t="str">
        <f t="shared" si="335"/>
        <v/>
      </c>
      <c r="P3116" s="91" t="str">
        <f t="shared" si="336"/>
        <v/>
      </c>
      <c r="Q3116" s="91" t="str">
        <f t="shared" si="337"/>
        <v/>
      </c>
      <c r="R3116" s="7" t="str">
        <f t="shared" si="338"/>
        <v/>
      </c>
    </row>
    <row r="3117" spans="3:18" x14ac:dyDescent="0.25">
      <c r="C3117" s="22"/>
      <c r="N3117" s="5" t="str">
        <f t="shared" si="334"/>
        <v/>
      </c>
      <c r="O3117" s="91" t="str">
        <f t="shared" si="335"/>
        <v/>
      </c>
      <c r="P3117" s="91" t="str">
        <f t="shared" si="336"/>
        <v/>
      </c>
      <c r="Q3117" s="91" t="str">
        <f t="shared" si="337"/>
        <v/>
      </c>
      <c r="R3117" s="7" t="str">
        <f t="shared" si="338"/>
        <v/>
      </c>
    </row>
    <row r="3118" spans="3:18" x14ac:dyDescent="0.25">
      <c r="C3118" s="22"/>
      <c r="N3118" s="5" t="str">
        <f t="shared" si="334"/>
        <v/>
      </c>
      <c r="O3118" s="91" t="str">
        <f t="shared" si="335"/>
        <v/>
      </c>
      <c r="P3118" s="91" t="str">
        <f t="shared" si="336"/>
        <v/>
      </c>
      <c r="Q3118" s="91" t="str">
        <f t="shared" si="337"/>
        <v/>
      </c>
      <c r="R3118" s="7" t="str">
        <f t="shared" si="338"/>
        <v/>
      </c>
    </row>
    <row r="3119" spans="3:18" x14ac:dyDescent="0.25">
      <c r="C3119" s="22"/>
      <c r="N3119" s="5" t="str">
        <f t="shared" si="334"/>
        <v/>
      </c>
      <c r="O3119" s="91" t="str">
        <f t="shared" si="335"/>
        <v/>
      </c>
      <c r="P3119" s="91" t="str">
        <f t="shared" si="336"/>
        <v/>
      </c>
      <c r="Q3119" s="91" t="str">
        <f t="shared" si="337"/>
        <v/>
      </c>
      <c r="R3119" s="7" t="str">
        <f t="shared" si="338"/>
        <v/>
      </c>
    </row>
    <row r="3120" spans="3:18" x14ac:dyDescent="0.25">
      <c r="C3120" s="22"/>
      <c r="N3120" s="5" t="str">
        <f t="shared" si="334"/>
        <v/>
      </c>
      <c r="O3120" s="91" t="str">
        <f t="shared" si="335"/>
        <v/>
      </c>
      <c r="P3120" s="91" t="str">
        <f t="shared" si="336"/>
        <v/>
      </c>
      <c r="Q3120" s="91" t="str">
        <f t="shared" si="337"/>
        <v/>
      </c>
      <c r="R3120" s="7" t="str">
        <f t="shared" si="338"/>
        <v/>
      </c>
    </row>
    <row r="3121" spans="3:18" x14ac:dyDescent="0.25">
      <c r="C3121" s="22"/>
      <c r="N3121" s="5" t="str">
        <f t="shared" si="334"/>
        <v/>
      </c>
      <c r="O3121" s="91" t="str">
        <f t="shared" si="335"/>
        <v/>
      </c>
      <c r="P3121" s="91" t="str">
        <f t="shared" si="336"/>
        <v/>
      </c>
      <c r="Q3121" s="91" t="str">
        <f t="shared" si="337"/>
        <v/>
      </c>
      <c r="R3121" s="7" t="str">
        <f t="shared" si="338"/>
        <v/>
      </c>
    </row>
    <row r="3122" spans="3:18" x14ac:dyDescent="0.25">
      <c r="C3122" s="22"/>
      <c r="N3122" s="5" t="str">
        <f t="shared" si="334"/>
        <v/>
      </c>
      <c r="O3122" s="91" t="str">
        <f t="shared" si="335"/>
        <v/>
      </c>
      <c r="P3122" s="91" t="str">
        <f t="shared" si="336"/>
        <v/>
      </c>
      <c r="Q3122" s="91" t="str">
        <f t="shared" si="337"/>
        <v/>
      </c>
      <c r="R3122" s="7" t="str">
        <f t="shared" si="338"/>
        <v/>
      </c>
    </row>
    <row r="3123" spans="3:18" x14ac:dyDescent="0.25">
      <c r="C3123" s="22"/>
      <c r="N3123" s="5" t="str">
        <f t="shared" si="334"/>
        <v/>
      </c>
      <c r="O3123" s="91" t="str">
        <f t="shared" si="335"/>
        <v/>
      </c>
      <c r="P3123" s="91" t="str">
        <f t="shared" si="336"/>
        <v/>
      </c>
      <c r="Q3123" s="91" t="str">
        <f t="shared" si="337"/>
        <v/>
      </c>
      <c r="R3123" s="7" t="str">
        <f t="shared" si="338"/>
        <v/>
      </c>
    </row>
    <row r="3124" spans="3:18" x14ac:dyDescent="0.25">
      <c r="C3124" s="22"/>
      <c r="N3124" s="5" t="str">
        <f t="shared" si="334"/>
        <v/>
      </c>
      <c r="O3124" s="91" t="str">
        <f t="shared" si="335"/>
        <v/>
      </c>
      <c r="P3124" s="91" t="str">
        <f t="shared" si="336"/>
        <v/>
      </c>
      <c r="Q3124" s="91" t="str">
        <f t="shared" si="337"/>
        <v/>
      </c>
      <c r="R3124" s="7" t="str">
        <f t="shared" si="338"/>
        <v/>
      </c>
    </row>
    <row r="3125" spans="3:18" x14ac:dyDescent="0.25">
      <c r="C3125" s="22"/>
      <c r="N3125" s="5" t="str">
        <f t="shared" si="334"/>
        <v/>
      </c>
      <c r="O3125" s="91" t="str">
        <f t="shared" si="335"/>
        <v/>
      </c>
      <c r="P3125" s="91" t="str">
        <f t="shared" si="336"/>
        <v/>
      </c>
      <c r="Q3125" s="91" t="str">
        <f t="shared" si="337"/>
        <v/>
      </c>
      <c r="R3125" s="7" t="str">
        <f t="shared" si="338"/>
        <v/>
      </c>
    </row>
    <row r="3126" spans="3:18" x14ac:dyDescent="0.25">
      <c r="C3126" s="22"/>
      <c r="N3126" s="5" t="str">
        <f t="shared" si="334"/>
        <v/>
      </c>
      <c r="O3126" s="91" t="str">
        <f t="shared" si="335"/>
        <v/>
      </c>
      <c r="P3126" s="91" t="str">
        <f t="shared" si="336"/>
        <v/>
      </c>
      <c r="Q3126" s="91" t="str">
        <f t="shared" si="337"/>
        <v/>
      </c>
      <c r="R3126" s="7" t="str">
        <f t="shared" si="338"/>
        <v/>
      </c>
    </row>
    <row r="3127" spans="3:18" x14ac:dyDescent="0.25">
      <c r="C3127" s="22"/>
      <c r="N3127" s="5" t="str">
        <f t="shared" si="334"/>
        <v/>
      </c>
      <c r="O3127" s="91" t="str">
        <f t="shared" si="335"/>
        <v/>
      </c>
      <c r="P3127" s="91" t="str">
        <f t="shared" si="336"/>
        <v/>
      </c>
      <c r="Q3127" s="91" t="str">
        <f t="shared" si="337"/>
        <v/>
      </c>
      <c r="R3127" s="7" t="str">
        <f t="shared" si="338"/>
        <v/>
      </c>
    </row>
    <row r="3128" spans="3:18" x14ac:dyDescent="0.25">
      <c r="C3128" s="22"/>
      <c r="N3128" s="5" t="str">
        <f t="shared" si="334"/>
        <v/>
      </c>
      <c r="O3128" s="91" t="str">
        <f t="shared" si="335"/>
        <v/>
      </c>
      <c r="P3128" s="91" t="str">
        <f t="shared" si="336"/>
        <v/>
      </c>
      <c r="Q3128" s="91" t="str">
        <f t="shared" si="337"/>
        <v/>
      </c>
      <c r="R3128" s="7" t="str">
        <f t="shared" si="338"/>
        <v/>
      </c>
    </row>
    <row r="3129" spans="3:18" x14ac:dyDescent="0.25">
      <c r="C3129" s="22"/>
      <c r="N3129" s="5" t="str">
        <f t="shared" si="334"/>
        <v/>
      </c>
      <c r="O3129" s="91" t="str">
        <f t="shared" si="335"/>
        <v/>
      </c>
      <c r="P3129" s="91" t="str">
        <f t="shared" si="336"/>
        <v/>
      </c>
      <c r="Q3129" s="91" t="str">
        <f t="shared" si="337"/>
        <v/>
      </c>
      <c r="R3129" s="7" t="str">
        <f t="shared" si="338"/>
        <v/>
      </c>
    </row>
    <row r="3130" spans="3:18" x14ac:dyDescent="0.25">
      <c r="C3130" s="22"/>
      <c r="N3130" s="5" t="str">
        <f t="shared" si="334"/>
        <v/>
      </c>
      <c r="O3130" s="91" t="str">
        <f t="shared" si="335"/>
        <v/>
      </c>
      <c r="P3130" s="91" t="str">
        <f t="shared" si="336"/>
        <v/>
      </c>
      <c r="Q3130" s="91" t="str">
        <f t="shared" si="337"/>
        <v/>
      </c>
      <c r="R3130" s="7" t="str">
        <f t="shared" si="338"/>
        <v/>
      </c>
    </row>
    <row r="3131" spans="3:18" x14ac:dyDescent="0.25">
      <c r="C3131" s="22"/>
      <c r="N3131" s="5" t="str">
        <f t="shared" si="334"/>
        <v/>
      </c>
      <c r="O3131" s="91" t="str">
        <f t="shared" si="335"/>
        <v/>
      </c>
      <c r="P3131" s="91" t="str">
        <f t="shared" si="336"/>
        <v/>
      </c>
      <c r="Q3131" s="91" t="str">
        <f t="shared" si="337"/>
        <v/>
      </c>
      <c r="R3131" s="7" t="str">
        <f t="shared" si="338"/>
        <v/>
      </c>
    </row>
    <row r="3132" spans="3:18" x14ac:dyDescent="0.25">
      <c r="C3132" s="22"/>
      <c r="N3132" s="5" t="str">
        <f t="shared" si="334"/>
        <v/>
      </c>
      <c r="O3132" s="91" t="str">
        <f t="shared" si="335"/>
        <v/>
      </c>
      <c r="P3132" s="91" t="str">
        <f t="shared" si="336"/>
        <v/>
      </c>
      <c r="Q3132" s="91" t="str">
        <f t="shared" si="337"/>
        <v/>
      </c>
      <c r="R3132" s="7" t="str">
        <f t="shared" si="338"/>
        <v/>
      </c>
    </row>
    <row r="3133" spans="3:18" x14ac:dyDescent="0.25">
      <c r="C3133" s="22"/>
      <c r="N3133" s="5" t="str">
        <f t="shared" si="334"/>
        <v/>
      </c>
      <c r="O3133" s="91" t="str">
        <f t="shared" si="335"/>
        <v/>
      </c>
      <c r="P3133" s="91" t="str">
        <f t="shared" si="336"/>
        <v/>
      </c>
      <c r="Q3133" s="91" t="str">
        <f t="shared" si="337"/>
        <v/>
      </c>
      <c r="R3133" s="7" t="str">
        <f t="shared" si="338"/>
        <v/>
      </c>
    </row>
    <row r="3134" spans="3:18" x14ac:dyDescent="0.25">
      <c r="C3134" s="22"/>
      <c r="N3134" s="5" t="str">
        <f t="shared" si="334"/>
        <v/>
      </c>
      <c r="O3134" s="91" t="str">
        <f t="shared" si="335"/>
        <v/>
      </c>
      <c r="P3134" s="91" t="str">
        <f t="shared" si="336"/>
        <v/>
      </c>
      <c r="Q3134" s="91" t="str">
        <f t="shared" si="337"/>
        <v/>
      </c>
      <c r="R3134" s="7" t="str">
        <f t="shared" si="338"/>
        <v/>
      </c>
    </row>
    <row r="3135" spans="3:18" x14ac:dyDescent="0.25">
      <c r="C3135" s="22"/>
      <c r="N3135" s="5" t="str">
        <f t="shared" si="334"/>
        <v/>
      </c>
      <c r="O3135" s="91" t="str">
        <f t="shared" si="335"/>
        <v/>
      </c>
      <c r="P3135" s="91" t="str">
        <f t="shared" si="336"/>
        <v/>
      </c>
      <c r="Q3135" s="91" t="str">
        <f t="shared" si="337"/>
        <v/>
      </c>
      <c r="R3135" s="7" t="str">
        <f t="shared" si="338"/>
        <v/>
      </c>
    </row>
    <row r="3136" spans="3:18" x14ac:dyDescent="0.25">
      <c r="C3136" s="22"/>
      <c r="N3136" s="5" t="str">
        <f t="shared" si="334"/>
        <v/>
      </c>
      <c r="O3136" s="91" t="str">
        <f t="shared" si="335"/>
        <v/>
      </c>
      <c r="P3136" s="91" t="str">
        <f t="shared" si="336"/>
        <v/>
      </c>
      <c r="Q3136" s="91" t="str">
        <f t="shared" si="337"/>
        <v/>
      </c>
      <c r="R3136" s="7" t="str">
        <f t="shared" si="338"/>
        <v/>
      </c>
    </row>
    <row r="3137" spans="3:18" x14ac:dyDescent="0.25">
      <c r="C3137" s="22"/>
      <c r="N3137" s="5" t="str">
        <f t="shared" si="334"/>
        <v/>
      </c>
      <c r="O3137" s="91" t="str">
        <f t="shared" si="335"/>
        <v/>
      </c>
      <c r="P3137" s="91" t="str">
        <f t="shared" si="336"/>
        <v/>
      </c>
      <c r="Q3137" s="91" t="str">
        <f t="shared" si="337"/>
        <v/>
      </c>
      <c r="R3137" s="7" t="str">
        <f t="shared" si="338"/>
        <v/>
      </c>
    </row>
    <row r="3138" spans="3:18" x14ac:dyDescent="0.25">
      <c r="C3138" s="22"/>
      <c r="N3138" s="5" t="str">
        <f t="shared" ref="N3138:N3201" si="339">IFERROR(VLOOKUP(M3138,Ctable,2,0),"")</f>
        <v/>
      </c>
      <c r="O3138" s="91" t="str">
        <f t="shared" ref="O3138:O3201" si="340">IFERROR(VLOOKUP(M3138,Ctable,3,0),"")</f>
        <v/>
      </c>
      <c r="P3138" s="91" t="str">
        <f t="shared" ref="P3138:P3201" si="341">IFERROR(VLOOKUP(M3138,Ctable,6,0),"")</f>
        <v/>
      </c>
      <c r="Q3138" s="91" t="str">
        <f t="shared" ref="Q3138:Q3201" si="342">IFERROR(VLOOKUP(M3138,Ctable,7,0),"")</f>
        <v/>
      </c>
      <c r="R3138" s="7" t="str">
        <f t="shared" ref="R3138:R3201" si="343">IFERROR(VLOOKUP(M3138,Ctable,4,0),"")</f>
        <v/>
      </c>
    </row>
    <row r="3139" spans="3:18" x14ac:dyDescent="0.25">
      <c r="C3139" s="22"/>
      <c r="N3139" s="5" t="str">
        <f t="shared" si="339"/>
        <v/>
      </c>
      <c r="O3139" s="91" t="str">
        <f t="shared" si="340"/>
        <v/>
      </c>
      <c r="P3139" s="91" t="str">
        <f t="shared" si="341"/>
        <v/>
      </c>
      <c r="Q3139" s="91" t="str">
        <f t="shared" si="342"/>
        <v/>
      </c>
      <c r="R3139" s="7" t="str">
        <f t="shared" si="343"/>
        <v/>
      </c>
    </row>
    <row r="3140" spans="3:18" x14ac:dyDescent="0.25">
      <c r="C3140" s="22"/>
      <c r="N3140" s="5" t="str">
        <f t="shared" si="339"/>
        <v/>
      </c>
      <c r="O3140" s="91" t="str">
        <f t="shared" si="340"/>
        <v/>
      </c>
      <c r="P3140" s="91" t="str">
        <f t="shared" si="341"/>
        <v/>
      </c>
      <c r="Q3140" s="91" t="str">
        <f t="shared" si="342"/>
        <v/>
      </c>
      <c r="R3140" s="7" t="str">
        <f t="shared" si="343"/>
        <v/>
      </c>
    </row>
    <row r="3141" spans="3:18" x14ac:dyDescent="0.25">
      <c r="C3141" s="22"/>
      <c r="N3141" s="5" t="str">
        <f t="shared" si="339"/>
        <v/>
      </c>
      <c r="O3141" s="91" t="str">
        <f t="shared" si="340"/>
        <v/>
      </c>
      <c r="P3141" s="91" t="str">
        <f t="shared" si="341"/>
        <v/>
      </c>
      <c r="Q3141" s="91" t="str">
        <f t="shared" si="342"/>
        <v/>
      </c>
      <c r="R3141" s="7" t="str">
        <f t="shared" si="343"/>
        <v/>
      </c>
    </row>
    <row r="3142" spans="3:18" x14ac:dyDescent="0.25">
      <c r="C3142" s="22"/>
      <c r="N3142" s="5" t="str">
        <f t="shared" si="339"/>
        <v/>
      </c>
      <c r="O3142" s="91" t="str">
        <f t="shared" si="340"/>
        <v/>
      </c>
      <c r="P3142" s="91" t="str">
        <f t="shared" si="341"/>
        <v/>
      </c>
      <c r="Q3142" s="91" t="str">
        <f t="shared" si="342"/>
        <v/>
      </c>
      <c r="R3142" s="7" t="str">
        <f t="shared" si="343"/>
        <v/>
      </c>
    </row>
    <row r="3143" spans="3:18" x14ac:dyDescent="0.25">
      <c r="C3143" s="22"/>
      <c r="N3143" s="5" t="str">
        <f t="shared" si="339"/>
        <v/>
      </c>
      <c r="O3143" s="91" t="str">
        <f t="shared" si="340"/>
        <v/>
      </c>
      <c r="P3143" s="91" t="str">
        <f t="shared" si="341"/>
        <v/>
      </c>
      <c r="Q3143" s="91" t="str">
        <f t="shared" si="342"/>
        <v/>
      </c>
      <c r="R3143" s="7" t="str">
        <f t="shared" si="343"/>
        <v/>
      </c>
    </row>
    <row r="3144" spans="3:18" x14ac:dyDescent="0.25">
      <c r="C3144" s="22"/>
      <c r="N3144" s="5" t="str">
        <f t="shared" si="339"/>
        <v/>
      </c>
      <c r="O3144" s="91" t="str">
        <f t="shared" si="340"/>
        <v/>
      </c>
      <c r="P3144" s="91" t="str">
        <f t="shared" si="341"/>
        <v/>
      </c>
      <c r="Q3144" s="91" t="str">
        <f t="shared" si="342"/>
        <v/>
      </c>
      <c r="R3144" s="7" t="str">
        <f t="shared" si="343"/>
        <v/>
      </c>
    </row>
    <row r="3145" spans="3:18" x14ac:dyDescent="0.25">
      <c r="C3145" s="22"/>
      <c r="N3145" s="5" t="str">
        <f t="shared" si="339"/>
        <v/>
      </c>
      <c r="O3145" s="91" t="str">
        <f t="shared" si="340"/>
        <v/>
      </c>
      <c r="P3145" s="91" t="str">
        <f t="shared" si="341"/>
        <v/>
      </c>
      <c r="Q3145" s="91" t="str">
        <f t="shared" si="342"/>
        <v/>
      </c>
      <c r="R3145" s="7" t="str">
        <f t="shared" si="343"/>
        <v/>
      </c>
    </row>
    <row r="3146" spans="3:18" x14ac:dyDescent="0.25">
      <c r="C3146" s="22"/>
      <c r="N3146" s="5" t="str">
        <f t="shared" si="339"/>
        <v/>
      </c>
      <c r="O3146" s="91" t="str">
        <f t="shared" si="340"/>
        <v/>
      </c>
      <c r="P3146" s="91" t="str">
        <f t="shared" si="341"/>
        <v/>
      </c>
      <c r="Q3146" s="91" t="str">
        <f t="shared" si="342"/>
        <v/>
      </c>
      <c r="R3146" s="7" t="str">
        <f t="shared" si="343"/>
        <v/>
      </c>
    </row>
    <row r="3147" spans="3:18" x14ac:dyDescent="0.25">
      <c r="C3147" s="22"/>
      <c r="N3147" s="5" t="str">
        <f t="shared" si="339"/>
        <v/>
      </c>
      <c r="O3147" s="91" t="str">
        <f t="shared" si="340"/>
        <v/>
      </c>
      <c r="P3147" s="91" t="str">
        <f t="shared" si="341"/>
        <v/>
      </c>
      <c r="Q3147" s="91" t="str">
        <f t="shared" si="342"/>
        <v/>
      </c>
      <c r="R3147" s="7" t="str">
        <f t="shared" si="343"/>
        <v/>
      </c>
    </row>
    <row r="3148" spans="3:18" x14ac:dyDescent="0.25">
      <c r="C3148" s="22"/>
      <c r="N3148" s="5" t="str">
        <f t="shared" si="339"/>
        <v/>
      </c>
      <c r="O3148" s="91" t="str">
        <f t="shared" si="340"/>
        <v/>
      </c>
      <c r="P3148" s="91" t="str">
        <f t="shared" si="341"/>
        <v/>
      </c>
      <c r="Q3148" s="91" t="str">
        <f t="shared" si="342"/>
        <v/>
      </c>
      <c r="R3148" s="7" t="str">
        <f t="shared" si="343"/>
        <v/>
      </c>
    </row>
    <row r="3149" spans="3:18" x14ac:dyDescent="0.25">
      <c r="C3149" s="22"/>
      <c r="N3149" s="5" t="str">
        <f t="shared" si="339"/>
        <v/>
      </c>
      <c r="O3149" s="91" t="str">
        <f t="shared" si="340"/>
        <v/>
      </c>
      <c r="P3149" s="91" t="str">
        <f t="shared" si="341"/>
        <v/>
      </c>
      <c r="Q3149" s="91" t="str">
        <f t="shared" si="342"/>
        <v/>
      </c>
      <c r="R3149" s="7" t="str">
        <f t="shared" si="343"/>
        <v/>
      </c>
    </row>
    <row r="3150" spans="3:18" x14ac:dyDescent="0.25">
      <c r="C3150" s="22"/>
      <c r="N3150" s="5" t="str">
        <f t="shared" si="339"/>
        <v/>
      </c>
      <c r="O3150" s="91" t="str">
        <f t="shared" si="340"/>
        <v/>
      </c>
      <c r="P3150" s="91" t="str">
        <f t="shared" si="341"/>
        <v/>
      </c>
      <c r="Q3150" s="91" t="str">
        <f t="shared" si="342"/>
        <v/>
      </c>
      <c r="R3150" s="7" t="str">
        <f t="shared" si="343"/>
        <v/>
      </c>
    </row>
    <row r="3151" spans="3:18" x14ac:dyDescent="0.25">
      <c r="C3151" s="22"/>
      <c r="N3151" s="5" t="str">
        <f t="shared" si="339"/>
        <v/>
      </c>
      <c r="O3151" s="91" t="str">
        <f t="shared" si="340"/>
        <v/>
      </c>
      <c r="P3151" s="91" t="str">
        <f t="shared" si="341"/>
        <v/>
      </c>
      <c r="Q3151" s="91" t="str">
        <f t="shared" si="342"/>
        <v/>
      </c>
      <c r="R3151" s="7" t="str">
        <f t="shared" si="343"/>
        <v/>
      </c>
    </row>
    <row r="3152" spans="3:18" x14ac:dyDescent="0.25">
      <c r="C3152" s="22"/>
      <c r="N3152" s="5" t="str">
        <f t="shared" si="339"/>
        <v/>
      </c>
      <c r="O3152" s="91" t="str">
        <f t="shared" si="340"/>
        <v/>
      </c>
      <c r="P3152" s="91" t="str">
        <f t="shared" si="341"/>
        <v/>
      </c>
      <c r="Q3152" s="91" t="str">
        <f t="shared" si="342"/>
        <v/>
      </c>
      <c r="R3152" s="7" t="str">
        <f t="shared" si="343"/>
        <v/>
      </c>
    </row>
    <row r="3153" spans="3:18" x14ac:dyDescent="0.25">
      <c r="C3153" s="22"/>
      <c r="N3153" s="5" t="str">
        <f t="shared" si="339"/>
        <v/>
      </c>
      <c r="O3153" s="91" t="str">
        <f t="shared" si="340"/>
        <v/>
      </c>
      <c r="P3153" s="91" t="str">
        <f t="shared" si="341"/>
        <v/>
      </c>
      <c r="Q3153" s="91" t="str">
        <f t="shared" si="342"/>
        <v/>
      </c>
      <c r="R3153" s="7" t="str">
        <f t="shared" si="343"/>
        <v/>
      </c>
    </row>
    <row r="3154" spans="3:18" x14ac:dyDescent="0.25">
      <c r="C3154" s="22"/>
      <c r="N3154" s="5" t="str">
        <f t="shared" si="339"/>
        <v/>
      </c>
      <c r="O3154" s="91" t="str">
        <f t="shared" si="340"/>
        <v/>
      </c>
      <c r="P3154" s="91" t="str">
        <f t="shared" si="341"/>
        <v/>
      </c>
      <c r="Q3154" s="91" t="str">
        <f t="shared" si="342"/>
        <v/>
      </c>
      <c r="R3154" s="7" t="str">
        <f t="shared" si="343"/>
        <v/>
      </c>
    </row>
    <row r="3155" spans="3:18" x14ac:dyDescent="0.25">
      <c r="C3155" s="22"/>
      <c r="N3155" s="5" t="str">
        <f t="shared" si="339"/>
        <v/>
      </c>
      <c r="O3155" s="91" t="str">
        <f t="shared" si="340"/>
        <v/>
      </c>
      <c r="P3155" s="91" t="str">
        <f t="shared" si="341"/>
        <v/>
      </c>
      <c r="Q3155" s="91" t="str">
        <f t="shared" si="342"/>
        <v/>
      </c>
      <c r="R3155" s="7" t="str">
        <f t="shared" si="343"/>
        <v/>
      </c>
    </row>
    <row r="3156" spans="3:18" x14ac:dyDescent="0.25">
      <c r="C3156" s="22"/>
      <c r="N3156" s="5" t="str">
        <f t="shared" si="339"/>
        <v/>
      </c>
      <c r="O3156" s="91" t="str">
        <f t="shared" si="340"/>
        <v/>
      </c>
      <c r="P3156" s="91" t="str">
        <f t="shared" si="341"/>
        <v/>
      </c>
      <c r="Q3156" s="91" t="str">
        <f t="shared" si="342"/>
        <v/>
      </c>
      <c r="R3156" s="7" t="str">
        <f t="shared" si="343"/>
        <v/>
      </c>
    </row>
    <row r="3157" spans="3:18" x14ac:dyDescent="0.25">
      <c r="C3157" s="22"/>
      <c r="N3157" s="5" t="str">
        <f t="shared" si="339"/>
        <v/>
      </c>
      <c r="O3157" s="91" t="str">
        <f t="shared" si="340"/>
        <v/>
      </c>
      <c r="P3157" s="91" t="str">
        <f t="shared" si="341"/>
        <v/>
      </c>
      <c r="Q3157" s="91" t="str">
        <f t="shared" si="342"/>
        <v/>
      </c>
      <c r="R3157" s="7" t="str">
        <f t="shared" si="343"/>
        <v/>
      </c>
    </row>
    <row r="3158" spans="3:18" x14ac:dyDescent="0.25">
      <c r="C3158" s="22"/>
      <c r="N3158" s="5" t="str">
        <f t="shared" si="339"/>
        <v/>
      </c>
      <c r="O3158" s="91" t="str">
        <f t="shared" si="340"/>
        <v/>
      </c>
      <c r="P3158" s="91" t="str">
        <f t="shared" si="341"/>
        <v/>
      </c>
      <c r="Q3158" s="91" t="str">
        <f t="shared" si="342"/>
        <v/>
      </c>
      <c r="R3158" s="7" t="str">
        <f t="shared" si="343"/>
        <v/>
      </c>
    </row>
    <row r="3159" spans="3:18" x14ac:dyDescent="0.25">
      <c r="C3159" s="22"/>
      <c r="N3159" s="5" t="str">
        <f t="shared" si="339"/>
        <v/>
      </c>
      <c r="O3159" s="91" t="str">
        <f t="shared" si="340"/>
        <v/>
      </c>
      <c r="P3159" s="91" t="str">
        <f t="shared" si="341"/>
        <v/>
      </c>
      <c r="Q3159" s="91" t="str">
        <f t="shared" si="342"/>
        <v/>
      </c>
      <c r="R3159" s="7" t="str">
        <f t="shared" si="343"/>
        <v/>
      </c>
    </row>
    <row r="3160" spans="3:18" x14ac:dyDescent="0.25">
      <c r="C3160" s="22"/>
      <c r="N3160" s="5" t="str">
        <f t="shared" si="339"/>
        <v/>
      </c>
      <c r="O3160" s="91" t="str">
        <f t="shared" si="340"/>
        <v/>
      </c>
      <c r="P3160" s="91" t="str">
        <f t="shared" si="341"/>
        <v/>
      </c>
      <c r="Q3160" s="91" t="str">
        <f t="shared" si="342"/>
        <v/>
      </c>
      <c r="R3160" s="7" t="str">
        <f t="shared" si="343"/>
        <v/>
      </c>
    </row>
    <row r="3161" spans="3:18" x14ac:dyDescent="0.25">
      <c r="C3161" s="22"/>
      <c r="N3161" s="5" t="str">
        <f t="shared" si="339"/>
        <v/>
      </c>
      <c r="O3161" s="91" t="str">
        <f t="shared" si="340"/>
        <v/>
      </c>
      <c r="P3161" s="91" t="str">
        <f t="shared" si="341"/>
        <v/>
      </c>
      <c r="Q3161" s="91" t="str">
        <f t="shared" si="342"/>
        <v/>
      </c>
      <c r="R3161" s="7" t="str">
        <f t="shared" si="343"/>
        <v/>
      </c>
    </row>
    <row r="3162" spans="3:18" x14ac:dyDescent="0.25">
      <c r="C3162" s="22"/>
      <c r="N3162" s="5" t="str">
        <f t="shared" si="339"/>
        <v/>
      </c>
      <c r="O3162" s="91" t="str">
        <f t="shared" si="340"/>
        <v/>
      </c>
      <c r="P3162" s="91" t="str">
        <f t="shared" si="341"/>
        <v/>
      </c>
      <c r="Q3162" s="91" t="str">
        <f t="shared" si="342"/>
        <v/>
      </c>
      <c r="R3162" s="7" t="str">
        <f t="shared" si="343"/>
        <v/>
      </c>
    </row>
    <row r="3163" spans="3:18" x14ac:dyDescent="0.25">
      <c r="C3163" s="22"/>
      <c r="N3163" s="5" t="str">
        <f t="shared" si="339"/>
        <v/>
      </c>
      <c r="O3163" s="91" t="str">
        <f t="shared" si="340"/>
        <v/>
      </c>
      <c r="P3163" s="91" t="str">
        <f t="shared" si="341"/>
        <v/>
      </c>
      <c r="Q3163" s="91" t="str">
        <f t="shared" si="342"/>
        <v/>
      </c>
      <c r="R3163" s="7" t="str">
        <f t="shared" si="343"/>
        <v/>
      </c>
    </row>
    <row r="3164" spans="3:18" x14ac:dyDescent="0.25">
      <c r="C3164" s="22"/>
      <c r="N3164" s="5" t="str">
        <f t="shared" si="339"/>
        <v/>
      </c>
      <c r="O3164" s="91" t="str">
        <f t="shared" si="340"/>
        <v/>
      </c>
      <c r="P3164" s="91" t="str">
        <f t="shared" si="341"/>
        <v/>
      </c>
      <c r="Q3164" s="91" t="str">
        <f t="shared" si="342"/>
        <v/>
      </c>
      <c r="R3164" s="7" t="str">
        <f t="shared" si="343"/>
        <v/>
      </c>
    </row>
    <row r="3165" spans="3:18" x14ac:dyDescent="0.25">
      <c r="C3165" s="22"/>
      <c r="N3165" s="5" t="str">
        <f t="shared" si="339"/>
        <v/>
      </c>
      <c r="O3165" s="91" t="str">
        <f t="shared" si="340"/>
        <v/>
      </c>
      <c r="P3165" s="91" t="str">
        <f t="shared" si="341"/>
        <v/>
      </c>
      <c r="Q3165" s="91" t="str">
        <f t="shared" si="342"/>
        <v/>
      </c>
      <c r="R3165" s="7" t="str">
        <f t="shared" si="343"/>
        <v/>
      </c>
    </row>
    <row r="3166" spans="3:18" x14ac:dyDescent="0.25">
      <c r="C3166" s="22"/>
      <c r="N3166" s="5" t="str">
        <f t="shared" si="339"/>
        <v/>
      </c>
      <c r="O3166" s="91" t="str">
        <f t="shared" si="340"/>
        <v/>
      </c>
      <c r="P3166" s="91" t="str">
        <f t="shared" si="341"/>
        <v/>
      </c>
      <c r="Q3166" s="91" t="str">
        <f t="shared" si="342"/>
        <v/>
      </c>
      <c r="R3166" s="7" t="str">
        <f t="shared" si="343"/>
        <v/>
      </c>
    </row>
    <row r="3167" spans="3:18" x14ac:dyDescent="0.25">
      <c r="C3167" s="22"/>
      <c r="N3167" s="5" t="str">
        <f t="shared" si="339"/>
        <v/>
      </c>
      <c r="O3167" s="91" t="str">
        <f t="shared" si="340"/>
        <v/>
      </c>
      <c r="P3167" s="91" t="str">
        <f t="shared" si="341"/>
        <v/>
      </c>
      <c r="Q3167" s="91" t="str">
        <f t="shared" si="342"/>
        <v/>
      </c>
      <c r="R3167" s="7" t="str">
        <f t="shared" si="343"/>
        <v/>
      </c>
    </row>
    <row r="3168" spans="3:18" x14ac:dyDescent="0.25">
      <c r="C3168" s="22"/>
      <c r="N3168" s="5" t="str">
        <f t="shared" si="339"/>
        <v/>
      </c>
      <c r="O3168" s="91" t="str">
        <f t="shared" si="340"/>
        <v/>
      </c>
      <c r="P3168" s="91" t="str">
        <f t="shared" si="341"/>
        <v/>
      </c>
      <c r="Q3168" s="91" t="str">
        <f t="shared" si="342"/>
        <v/>
      </c>
      <c r="R3168" s="7" t="str">
        <f t="shared" si="343"/>
        <v/>
      </c>
    </row>
    <row r="3169" spans="3:18" x14ac:dyDescent="0.25">
      <c r="C3169" s="22"/>
      <c r="N3169" s="5" t="str">
        <f t="shared" si="339"/>
        <v/>
      </c>
      <c r="O3169" s="91" t="str">
        <f t="shared" si="340"/>
        <v/>
      </c>
      <c r="P3169" s="91" t="str">
        <f t="shared" si="341"/>
        <v/>
      </c>
      <c r="Q3169" s="91" t="str">
        <f t="shared" si="342"/>
        <v/>
      </c>
      <c r="R3169" s="7" t="str">
        <f t="shared" si="343"/>
        <v/>
      </c>
    </row>
    <row r="3170" spans="3:18" x14ac:dyDescent="0.25">
      <c r="C3170" s="22"/>
      <c r="N3170" s="5" t="str">
        <f t="shared" si="339"/>
        <v/>
      </c>
      <c r="O3170" s="91" t="str">
        <f t="shared" si="340"/>
        <v/>
      </c>
      <c r="P3170" s="91" t="str">
        <f t="shared" si="341"/>
        <v/>
      </c>
      <c r="Q3170" s="91" t="str">
        <f t="shared" si="342"/>
        <v/>
      </c>
      <c r="R3170" s="7" t="str">
        <f t="shared" si="343"/>
        <v/>
      </c>
    </row>
    <row r="3171" spans="3:18" x14ac:dyDescent="0.25">
      <c r="C3171" s="22"/>
      <c r="N3171" s="5" t="str">
        <f t="shared" si="339"/>
        <v/>
      </c>
      <c r="O3171" s="91" t="str">
        <f t="shared" si="340"/>
        <v/>
      </c>
      <c r="P3171" s="91" t="str">
        <f t="shared" si="341"/>
        <v/>
      </c>
      <c r="Q3171" s="91" t="str">
        <f t="shared" si="342"/>
        <v/>
      </c>
      <c r="R3171" s="7" t="str">
        <f t="shared" si="343"/>
        <v/>
      </c>
    </row>
    <row r="3172" spans="3:18" x14ac:dyDescent="0.25">
      <c r="C3172" s="22"/>
      <c r="N3172" s="5" t="str">
        <f t="shared" si="339"/>
        <v/>
      </c>
      <c r="O3172" s="91" t="str">
        <f t="shared" si="340"/>
        <v/>
      </c>
      <c r="P3172" s="91" t="str">
        <f t="shared" si="341"/>
        <v/>
      </c>
      <c r="Q3172" s="91" t="str">
        <f t="shared" si="342"/>
        <v/>
      </c>
      <c r="R3172" s="7" t="str">
        <f t="shared" si="343"/>
        <v/>
      </c>
    </row>
    <row r="3173" spans="3:18" x14ac:dyDescent="0.25">
      <c r="C3173" s="22"/>
      <c r="N3173" s="5" t="str">
        <f t="shared" si="339"/>
        <v/>
      </c>
      <c r="O3173" s="91" t="str">
        <f t="shared" si="340"/>
        <v/>
      </c>
      <c r="P3173" s="91" t="str">
        <f t="shared" si="341"/>
        <v/>
      </c>
      <c r="Q3173" s="91" t="str">
        <f t="shared" si="342"/>
        <v/>
      </c>
      <c r="R3173" s="7" t="str">
        <f t="shared" si="343"/>
        <v/>
      </c>
    </row>
    <row r="3174" spans="3:18" x14ac:dyDescent="0.25">
      <c r="C3174" s="22"/>
      <c r="N3174" s="5" t="str">
        <f t="shared" si="339"/>
        <v/>
      </c>
      <c r="O3174" s="91" t="str">
        <f t="shared" si="340"/>
        <v/>
      </c>
      <c r="P3174" s="91" t="str">
        <f t="shared" si="341"/>
        <v/>
      </c>
      <c r="Q3174" s="91" t="str">
        <f t="shared" si="342"/>
        <v/>
      </c>
      <c r="R3174" s="7" t="str">
        <f t="shared" si="343"/>
        <v/>
      </c>
    </row>
    <row r="3175" spans="3:18" x14ac:dyDescent="0.25">
      <c r="C3175" s="22"/>
      <c r="N3175" s="5" t="str">
        <f t="shared" si="339"/>
        <v/>
      </c>
      <c r="O3175" s="91" t="str">
        <f t="shared" si="340"/>
        <v/>
      </c>
      <c r="P3175" s="91" t="str">
        <f t="shared" si="341"/>
        <v/>
      </c>
      <c r="Q3175" s="91" t="str">
        <f t="shared" si="342"/>
        <v/>
      </c>
      <c r="R3175" s="7" t="str">
        <f t="shared" si="343"/>
        <v/>
      </c>
    </row>
    <row r="3176" spans="3:18" x14ac:dyDescent="0.25">
      <c r="C3176" s="22"/>
      <c r="N3176" s="5" t="str">
        <f t="shared" si="339"/>
        <v/>
      </c>
      <c r="O3176" s="91" t="str">
        <f t="shared" si="340"/>
        <v/>
      </c>
      <c r="P3176" s="91" t="str">
        <f t="shared" si="341"/>
        <v/>
      </c>
      <c r="Q3176" s="91" t="str">
        <f t="shared" si="342"/>
        <v/>
      </c>
      <c r="R3176" s="7" t="str">
        <f t="shared" si="343"/>
        <v/>
      </c>
    </row>
    <row r="3177" spans="3:18" x14ac:dyDescent="0.25">
      <c r="C3177" s="22"/>
      <c r="N3177" s="5" t="str">
        <f t="shared" si="339"/>
        <v/>
      </c>
      <c r="O3177" s="91" t="str">
        <f t="shared" si="340"/>
        <v/>
      </c>
      <c r="P3177" s="91" t="str">
        <f t="shared" si="341"/>
        <v/>
      </c>
      <c r="Q3177" s="91" t="str">
        <f t="shared" si="342"/>
        <v/>
      </c>
      <c r="R3177" s="7" t="str">
        <f t="shared" si="343"/>
        <v/>
      </c>
    </row>
    <row r="3178" spans="3:18" x14ac:dyDescent="0.25">
      <c r="C3178" s="22"/>
      <c r="N3178" s="5" t="str">
        <f t="shared" si="339"/>
        <v/>
      </c>
      <c r="O3178" s="91" t="str">
        <f t="shared" si="340"/>
        <v/>
      </c>
      <c r="P3178" s="91" t="str">
        <f t="shared" si="341"/>
        <v/>
      </c>
      <c r="Q3178" s="91" t="str">
        <f t="shared" si="342"/>
        <v/>
      </c>
      <c r="R3178" s="7" t="str">
        <f t="shared" si="343"/>
        <v/>
      </c>
    </row>
    <row r="3179" spans="3:18" x14ac:dyDescent="0.25">
      <c r="C3179" s="22"/>
      <c r="N3179" s="5" t="str">
        <f t="shared" si="339"/>
        <v/>
      </c>
      <c r="O3179" s="91" t="str">
        <f t="shared" si="340"/>
        <v/>
      </c>
      <c r="P3179" s="91" t="str">
        <f t="shared" si="341"/>
        <v/>
      </c>
      <c r="Q3179" s="91" t="str">
        <f t="shared" si="342"/>
        <v/>
      </c>
      <c r="R3179" s="7" t="str">
        <f t="shared" si="343"/>
        <v/>
      </c>
    </row>
    <row r="3180" spans="3:18" x14ac:dyDescent="0.25">
      <c r="C3180" s="22"/>
      <c r="N3180" s="5" t="str">
        <f t="shared" si="339"/>
        <v/>
      </c>
      <c r="O3180" s="91" t="str">
        <f t="shared" si="340"/>
        <v/>
      </c>
      <c r="P3180" s="91" t="str">
        <f t="shared" si="341"/>
        <v/>
      </c>
      <c r="Q3180" s="91" t="str">
        <f t="shared" si="342"/>
        <v/>
      </c>
      <c r="R3180" s="7" t="str">
        <f t="shared" si="343"/>
        <v/>
      </c>
    </row>
    <row r="3181" spans="3:18" x14ac:dyDescent="0.25">
      <c r="C3181" s="22"/>
      <c r="N3181" s="5" t="str">
        <f t="shared" si="339"/>
        <v/>
      </c>
      <c r="O3181" s="91" t="str">
        <f t="shared" si="340"/>
        <v/>
      </c>
      <c r="P3181" s="91" t="str">
        <f t="shared" si="341"/>
        <v/>
      </c>
      <c r="Q3181" s="91" t="str">
        <f t="shared" si="342"/>
        <v/>
      </c>
      <c r="R3181" s="7" t="str">
        <f t="shared" si="343"/>
        <v/>
      </c>
    </row>
    <row r="3182" spans="3:18" x14ac:dyDescent="0.25">
      <c r="C3182" s="22"/>
      <c r="N3182" s="5" t="str">
        <f t="shared" si="339"/>
        <v/>
      </c>
      <c r="O3182" s="91" t="str">
        <f t="shared" si="340"/>
        <v/>
      </c>
      <c r="P3182" s="91" t="str">
        <f t="shared" si="341"/>
        <v/>
      </c>
      <c r="Q3182" s="91" t="str">
        <f t="shared" si="342"/>
        <v/>
      </c>
      <c r="R3182" s="7" t="str">
        <f t="shared" si="343"/>
        <v/>
      </c>
    </row>
    <row r="3183" spans="3:18" x14ac:dyDescent="0.25">
      <c r="C3183" s="22"/>
      <c r="N3183" s="5" t="str">
        <f t="shared" si="339"/>
        <v/>
      </c>
      <c r="O3183" s="91" t="str">
        <f t="shared" si="340"/>
        <v/>
      </c>
      <c r="P3183" s="91" t="str">
        <f t="shared" si="341"/>
        <v/>
      </c>
      <c r="Q3183" s="91" t="str">
        <f t="shared" si="342"/>
        <v/>
      </c>
      <c r="R3183" s="7" t="str">
        <f t="shared" si="343"/>
        <v/>
      </c>
    </row>
    <row r="3184" spans="3:18" x14ac:dyDescent="0.25">
      <c r="C3184" s="22"/>
      <c r="N3184" s="5" t="str">
        <f t="shared" si="339"/>
        <v/>
      </c>
      <c r="O3184" s="91" t="str">
        <f t="shared" si="340"/>
        <v/>
      </c>
      <c r="P3184" s="91" t="str">
        <f t="shared" si="341"/>
        <v/>
      </c>
      <c r="Q3184" s="91" t="str">
        <f t="shared" si="342"/>
        <v/>
      </c>
      <c r="R3184" s="7" t="str">
        <f t="shared" si="343"/>
        <v/>
      </c>
    </row>
    <row r="3185" spans="3:18" x14ac:dyDescent="0.25">
      <c r="C3185" s="22"/>
      <c r="N3185" s="5" t="str">
        <f t="shared" si="339"/>
        <v/>
      </c>
      <c r="O3185" s="91" t="str">
        <f t="shared" si="340"/>
        <v/>
      </c>
      <c r="P3185" s="91" t="str">
        <f t="shared" si="341"/>
        <v/>
      </c>
      <c r="Q3185" s="91" t="str">
        <f t="shared" si="342"/>
        <v/>
      </c>
      <c r="R3185" s="7" t="str">
        <f t="shared" si="343"/>
        <v/>
      </c>
    </row>
    <row r="3186" spans="3:18" x14ac:dyDescent="0.25">
      <c r="C3186" s="22"/>
      <c r="N3186" s="5" t="str">
        <f t="shared" si="339"/>
        <v/>
      </c>
      <c r="O3186" s="91" t="str">
        <f t="shared" si="340"/>
        <v/>
      </c>
      <c r="P3186" s="91" t="str">
        <f t="shared" si="341"/>
        <v/>
      </c>
      <c r="Q3186" s="91" t="str">
        <f t="shared" si="342"/>
        <v/>
      </c>
      <c r="R3186" s="7" t="str">
        <f t="shared" si="343"/>
        <v/>
      </c>
    </row>
    <row r="3187" spans="3:18" x14ac:dyDescent="0.25">
      <c r="C3187" s="22"/>
      <c r="N3187" s="5" t="str">
        <f t="shared" si="339"/>
        <v/>
      </c>
      <c r="O3187" s="91" t="str">
        <f t="shared" si="340"/>
        <v/>
      </c>
      <c r="P3187" s="91" t="str">
        <f t="shared" si="341"/>
        <v/>
      </c>
      <c r="Q3187" s="91" t="str">
        <f t="shared" si="342"/>
        <v/>
      </c>
      <c r="R3187" s="7" t="str">
        <f t="shared" si="343"/>
        <v/>
      </c>
    </row>
    <row r="3188" spans="3:18" x14ac:dyDescent="0.25">
      <c r="C3188" s="22"/>
      <c r="N3188" s="5" t="str">
        <f t="shared" si="339"/>
        <v/>
      </c>
      <c r="O3188" s="91" t="str">
        <f t="shared" si="340"/>
        <v/>
      </c>
      <c r="P3188" s="91" t="str">
        <f t="shared" si="341"/>
        <v/>
      </c>
      <c r="Q3188" s="91" t="str">
        <f t="shared" si="342"/>
        <v/>
      </c>
      <c r="R3188" s="7" t="str">
        <f t="shared" si="343"/>
        <v/>
      </c>
    </row>
    <row r="3189" spans="3:18" x14ac:dyDescent="0.25">
      <c r="C3189" s="22"/>
      <c r="N3189" s="5" t="str">
        <f t="shared" si="339"/>
        <v/>
      </c>
      <c r="O3189" s="91" t="str">
        <f t="shared" si="340"/>
        <v/>
      </c>
      <c r="P3189" s="91" t="str">
        <f t="shared" si="341"/>
        <v/>
      </c>
      <c r="Q3189" s="91" t="str">
        <f t="shared" si="342"/>
        <v/>
      </c>
      <c r="R3189" s="7" t="str">
        <f t="shared" si="343"/>
        <v/>
      </c>
    </row>
    <row r="3190" spans="3:18" x14ac:dyDescent="0.25">
      <c r="C3190" s="22"/>
      <c r="N3190" s="5" t="str">
        <f t="shared" si="339"/>
        <v/>
      </c>
      <c r="O3190" s="91" t="str">
        <f t="shared" si="340"/>
        <v/>
      </c>
      <c r="P3190" s="91" t="str">
        <f t="shared" si="341"/>
        <v/>
      </c>
      <c r="Q3190" s="91" t="str">
        <f t="shared" si="342"/>
        <v/>
      </c>
      <c r="R3190" s="7" t="str">
        <f t="shared" si="343"/>
        <v/>
      </c>
    </row>
    <row r="3191" spans="3:18" x14ac:dyDescent="0.25">
      <c r="C3191" s="22"/>
      <c r="N3191" s="5" t="str">
        <f t="shared" si="339"/>
        <v/>
      </c>
      <c r="O3191" s="91" t="str">
        <f t="shared" si="340"/>
        <v/>
      </c>
      <c r="P3191" s="91" t="str">
        <f t="shared" si="341"/>
        <v/>
      </c>
      <c r="Q3191" s="91" t="str">
        <f t="shared" si="342"/>
        <v/>
      </c>
      <c r="R3191" s="7" t="str">
        <f t="shared" si="343"/>
        <v/>
      </c>
    </row>
    <row r="3192" spans="3:18" x14ac:dyDescent="0.25">
      <c r="C3192" s="22"/>
      <c r="N3192" s="5" t="str">
        <f t="shared" si="339"/>
        <v/>
      </c>
      <c r="O3192" s="91" t="str">
        <f t="shared" si="340"/>
        <v/>
      </c>
      <c r="P3192" s="91" t="str">
        <f t="shared" si="341"/>
        <v/>
      </c>
      <c r="Q3192" s="91" t="str">
        <f t="shared" si="342"/>
        <v/>
      </c>
      <c r="R3192" s="7" t="str">
        <f t="shared" si="343"/>
        <v/>
      </c>
    </row>
    <row r="3193" spans="3:18" x14ac:dyDescent="0.25">
      <c r="C3193" s="22"/>
      <c r="N3193" s="5" t="str">
        <f t="shared" si="339"/>
        <v/>
      </c>
      <c r="O3193" s="91" t="str">
        <f t="shared" si="340"/>
        <v/>
      </c>
      <c r="P3193" s="91" t="str">
        <f t="shared" si="341"/>
        <v/>
      </c>
      <c r="Q3193" s="91" t="str">
        <f t="shared" si="342"/>
        <v/>
      </c>
      <c r="R3193" s="7" t="str">
        <f t="shared" si="343"/>
        <v/>
      </c>
    </row>
    <row r="3194" spans="3:18" x14ac:dyDescent="0.25">
      <c r="C3194" s="22"/>
      <c r="N3194" s="5" t="str">
        <f t="shared" si="339"/>
        <v/>
      </c>
      <c r="O3194" s="91" t="str">
        <f t="shared" si="340"/>
        <v/>
      </c>
      <c r="P3194" s="91" t="str">
        <f t="shared" si="341"/>
        <v/>
      </c>
      <c r="Q3194" s="91" t="str">
        <f t="shared" si="342"/>
        <v/>
      </c>
      <c r="R3194" s="7" t="str">
        <f t="shared" si="343"/>
        <v/>
      </c>
    </row>
    <row r="3195" spans="3:18" x14ac:dyDescent="0.25">
      <c r="C3195" s="22"/>
      <c r="N3195" s="5" t="str">
        <f t="shared" si="339"/>
        <v/>
      </c>
      <c r="O3195" s="91" t="str">
        <f t="shared" si="340"/>
        <v/>
      </c>
      <c r="P3195" s="91" t="str">
        <f t="shared" si="341"/>
        <v/>
      </c>
      <c r="Q3195" s="91" t="str">
        <f t="shared" si="342"/>
        <v/>
      </c>
      <c r="R3195" s="7" t="str">
        <f t="shared" si="343"/>
        <v/>
      </c>
    </row>
    <row r="3196" spans="3:18" x14ac:dyDescent="0.25">
      <c r="C3196" s="22"/>
      <c r="N3196" s="5" t="str">
        <f t="shared" si="339"/>
        <v/>
      </c>
      <c r="O3196" s="91" t="str">
        <f t="shared" si="340"/>
        <v/>
      </c>
      <c r="P3196" s="91" t="str">
        <f t="shared" si="341"/>
        <v/>
      </c>
      <c r="Q3196" s="91" t="str">
        <f t="shared" si="342"/>
        <v/>
      </c>
      <c r="R3196" s="7" t="str">
        <f t="shared" si="343"/>
        <v/>
      </c>
    </row>
    <row r="3197" spans="3:18" x14ac:dyDescent="0.25">
      <c r="C3197" s="22"/>
      <c r="N3197" s="5" t="str">
        <f t="shared" si="339"/>
        <v/>
      </c>
      <c r="O3197" s="91" t="str">
        <f t="shared" si="340"/>
        <v/>
      </c>
      <c r="P3197" s="91" t="str">
        <f t="shared" si="341"/>
        <v/>
      </c>
      <c r="Q3197" s="91" t="str">
        <f t="shared" si="342"/>
        <v/>
      </c>
      <c r="R3197" s="7" t="str">
        <f t="shared" si="343"/>
        <v/>
      </c>
    </row>
    <row r="3198" spans="3:18" x14ac:dyDescent="0.25">
      <c r="C3198" s="22"/>
      <c r="N3198" s="5" t="str">
        <f t="shared" si="339"/>
        <v/>
      </c>
      <c r="O3198" s="91" t="str">
        <f t="shared" si="340"/>
        <v/>
      </c>
      <c r="P3198" s="91" t="str">
        <f t="shared" si="341"/>
        <v/>
      </c>
      <c r="Q3198" s="91" t="str">
        <f t="shared" si="342"/>
        <v/>
      </c>
      <c r="R3198" s="7" t="str">
        <f t="shared" si="343"/>
        <v/>
      </c>
    </row>
    <row r="3199" spans="3:18" x14ac:dyDescent="0.25">
      <c r="C3199" s="22"/>
      <c r="N3199" s="5" t="str">
        <f t="shared" si="339"/>
        <v/>
      </c>
      <c r="O3199" s="91" t="str">
        <f t="shared" si="340"/>
        <v/>
      </c>
      <c r="P3199" s="91" t="str">
        <f t="shared" si="341"/>
        <v/>
      </c>
      <c r="Q3199" s="91" t="str">
        <f t="shared" si="342"/>
        <v/>
      </c>
      <c r="R3199" s="7" t="str">
        <f t="shared" si="343"/>
        <v/>
      </c>
    </row>
    <row r="3200" spans="3:18" x14ac:dyDescent="0.25">
      <c r="C3200" s="22"/>
      <c r="N3200" s="5" t="str">
        <f t="shared" si="339"/>
        <v/>
      </c>
      <c r="O3200" s="91" t="str">
        <f t="shared" si="340"/>
        <v/>
      </c>
      <c r="P3200" s="91" t="str">
        <f t="shared" si="341"/>
        <v/>
      </c>
      <c r="Q3200" s="91" t="str">
        <f t="shared" si="342"/>
        <v/>
      </c>
      <c r="R3200" s="7" t="str">
        <f t="shared" si="343"/>
        <v/>
      </c>
    </row>
    <row r="3201" spans="3:18" x14ac:dyDescent="0.25">
      <c r="C3201" s="22"/>
      <c r="N3201" s="5" t="str">
        <f t="shared" si="339"/>
        <v/>
      </c>
      <c r="O3201" s="91" t="str">
        <f t="shared" si="340"/>
        <v/>
      </c>
      <c r="P3201" s="91" t="str">
        <f t="shared" si="341"/>
        <v/>
      </c>
      <c r="Q3201" s="91" t="str">
        <f t="shared" si="342"/>
        <v/>
      </c>
      <c r="R3201" s="7" t="str">
        <f t="shared" si="343"/>
        <v/>
      </c>
    </row>
    <row r="3202" spans="3:18" x14ac:dyDescent="0.25">
      <c r="C3202" s="22"/>
      <c r="N3202" s="5" t="str">
        <f t="shared" ref="N3202:N3265" si="344">IFERROR(VLOOKUP(M3202,Ctable,2,0),"")</f>
        <v/>
      </c>
      <c r="O3202" s="91" t="str">
        <f t="shared" ref="O3202:O3265" si="345">IFERROR(VLOOKUP(M3202,Ctable,3,0),"")</f>
        <v/>
      </c>
      <c r="P3202" s="91" t="str">
        <f t="shared" ref="P3202:P3265" si="346">IFERROR(VLOOKUP(M3202,Ctable,6,0),"")</f>
        <v/>
      </c>
      <c r="Q3202" s="91" t="str">
        <f t="shared" ref="Q3202:Q3265" si="347">IFERROR(VLOOKUP(M3202,Ctable,7,0),"")</f>
        <v/>
      </c>
      <c r="R3202" s="7" t="str">
        <f t="shared" ref="R3202:R3265" si="348">IFERROR(VLOOKUP(M3202,Ctable,4,0),"")</f>
        <v/>
      </c>
    </row>
    <row r="3203" spans="3:18" x14ac:dyDescent="0.25">
      <c r="C3203" s="22"/>
      <c r="N3203" s="5" t="str">
        <f t="shared" si="344"/>
        <v/>
      </c>
      <c r="O3203" s="91" t="str">
        <f t="shared" si="345"/>
        <v/>
      </c>
      <c r="P3203" s="91" t="str">
        <f t="shared" si="346"/>
        <v/>
      </c>
      <c r="Q3203" s="91" t="str">
        <f t="shared" si="347"/>
        <v/>
      </c>
      <c r="R3203" s="7" t="str">
        <f t="shared" si="348"/>
        <v/>
      </c>
    </row>
    <row r="3204" spans="3:18" x14ac:dyDescent="0.25">
      <c r="C3204" s="22"/>
      <c r="N3204" s="5" t="str">
        <f t="shared" si="344"/>
        <v/>
      </c>
      <c r="O3204" s="91" t="str">
        <f t="shared" si="345"/>
        <v/>
      </c>
      <c r="P3204" s="91" t="str">
        <f t="shared" si="346"/>
        <v/>
      </c>
      <c r="Q3204" s="91" t="str">
        <f t="shared" si="347"/>
        <v/>
      </c>
      <c r="R3204" s="7" t="str">
        <f t="shared" si="348"/>
        <v/>
      </c>
    </row>
    <row r="3205" spans="3:18" x14ac:dyDescent="0.25">
      <c r="C3205" s="22"/>
      <c r="N3205" s="5" t="str">
        <f t="shared" si="344"/>
        <v/>
      </c>
      <c r="O3205" s="91" t="str">
        <f t="shared" si="345"/>
        <v/>
      </c>
      <c r="P3205" s="91" t="str">
        <f t="shared" si="346"/>
        <v/>
      </c>
      <c r="Q3205" s="91" t="str">
        <f t="shared" si="347"/>
        <v/>
      </c>
      <c r="R3205" s="7" t="str">
        <f t="shared" si="348"/>
        <v/>
      </c>
    </row>
    <row r="3206" spans="3:18" x14ac:dyDescent="0.25">
      <c r="C3206" s="22"/>
      <c r="N3206" s="5" t="str">
        <f t="shared" si="344"/>
        <v/>
      </c>
      <c r="O3206" s="91" t="str">
        <f t="shared" si="345"/>
        <v/>
      </c>
      <c r="P3206" s="91" t="str">
        <f t="shared" si="346"/>
        <v/>
      </c>
      <c r="Q3206" s="91" t="str">
        <f t="shared" si="347"/>
        <v/>
      </c>
      <c r="R3206" s="7" t="str">
        <f t="shared" si="348"/>
        <v/>
      </c>
    </row>
    <row r="3207" spans="3:18" x14ac:dyDescent="0.25">
      <c r="C3207" s="22"/>
      <c r="N3207" s="5" t="str">
        <f t="shared" si="344"/>
        <v/>
      </c>
      <c r="O3207" s="91" t="str">
        <f t="shared" si="345"/>
        <v/>
      </c>
      <c r="P3207" s="91" t="str">
        <f t="shared" si="346"/>
        <v/>
      </c>
      <c r="Q3207" s="91" t="str">
        <f t="shared" si="347"/>
        <v/>
      </c>
      <c r="R3207" s="7" t="str">
        <f t="shared" si="348"/>
        <v/>
      </c>
    </row>
    <row r="3208" spans="3:18" x14ac:dyDescent="0.25">
      <c r="C3208" s="22"/>
      <c r="N3208" s="5" t="str">
        <f t="shared" si="344"/>
        <v/>
      </c>
      <c r="O3208" s="91" t="str">
        <f t="shared" si="345"/>
        <v/>
      </c>
      <c r="P3208" s="91" t="str">
        <f t="shared" si="346"/>
        <v/>
      </c>
      <c r="Q3208" s="91" t="str">
        <f t="shared" si="347"/>
        <v/>
      </c>
      <c r="R3208" s="7" t="str">
        <f t="shared" si="348"/>
        <v/>
      </c>
    </row>
    <row r="3209" spans="3:18" x14ac:dyDescent="0.25">
      <c r="C3209" s="22"/>
      <c r="N3209" s="5" t="str">
        <f t="shared" si="344"/>
        <v/>
      </c>
      <c r="O3209" s="91" t="str">
        <f t="shared" si="345"/>
        <v/>
      </c>
      <c r="P3209" s="91" t="str">
        <f t="shared" si="346"/>
        <v/>
      </c>
      <c r="Q3209" s="91" t="str">
        <f t="shared" si="347"/>
        <v/>
      </c>
      <c r="R3209" s="7" t="str">
        <f t="shared" si="348"/>
        <v/>
      </c>
    </row>
    <row r="3210" spans="3:18" x14ac:dyDescent="0.25">
      <c r="C3210" s="22"/>
      <c r="N3210" s="5" t="str">
        <f t="shared" si="344"/>
        <v/>
      </c>
      <c r="O3210" s="91" t="str">
        <f t="shared" si="345"/>
        <v/>
      </c>
      <c r="P3210" s="91" t="str">
        <f t="shared" si="346"/>
        <v/>
      </c>
      <c r="Q3210" s="91" t="str">
        <f t="shared" si="347"/>
        <v/>
      </c>
      <c r="R3210" s="7" t="str">
        <f t="shared" si="348"/>
        <v/>
      </c>
    </row>
    <row r="3211" spans="3:18" x14ac:dyDescent="0.25">
      <c r="C3211" s="22"/>
      <c r="N3211" s="5" t="str">
        <f t="shared" si="344"/>
        <v/>
      </c>
      <c r="O3211" s="91" t="str">
        <f t="shared" si="345"/>
        <v/>
      </c>
      <c r="P3211" s="91" t="str">
        <f t="shared" si="346"/>
        <v/>
      </c>
      <c r="Q3211" s="91" t="str">
        <f t="shared" si="347"/>
        <v/>
      </c>
      <c r="R3211" s="7" t="str">
        <f t="shared" si="348"/>
        <v/>
      </c>
    </row>
    <row r="3212" spans="3:18" x14ac:dyDescent="0.25">
      <c r="C3212" s="22"/>
      <c r="N3212" s="5" t="str">
        <f t="shared" si="344"/>
        <v/>
      </c>
      <c r="O3212" s="91" t="str">
        <f t="shared" si="345"/>
        <v/>
      </c>
      <c r="P3212" s="91" t="str">
        <f t="shared" si="346"/>
        <v/>
      </c>
      <c r="Q3212" s="91" t="str">
        <f t="shared" si="347"/>
        <v/>
      </c>
      <c r="R3212" s="7" t="str">
        <f t="shared" si="348"/>
        <v/>
      </c>
    </row>
    <row r="3213" spans="3:18" x14ac:dyDescent="0.25">
      <c r="C3213" s="22"/>
      <c r="N3213" s="5" t="str">
        <f t="shared" si="344"/>
        <v/>
      </c>
      <c r="O3213" s="91" t="str">
        <f t="shared" si="345"/>
        <v/>
      </c>
      <c r="P3213" s="91" t="str">
        <f t="shared" si="346"/>
        <v/>
      </c>
      <c r="Q3213" s="91" t="str">
        <f t="shared" si="347"/>
        <v/>
      </c>
      <c r="R3213" s="7" t="str">
        <f t="shared" si="348"/>
        <v/>
      </c>
    </row>
    <row r="3214" spans="3:18" x14ac:dyDescent="0.25">
      <c r="C3214" s="22"/>
      <c r="N3214" s="5" t="str">
        <f t="shared" si="344"/>
        <v/>
      </c>
      <c r="O3214" s="91" t="str">
        <f t="shared" si="345"/>
        <v/>
      </c>
      <c r="P3214" s="91" t="str">
        <f t="shared" si="346"/>
        <v/>
      </c>
      <c r="Q3214" s="91" t="str">
        <f t="shared" si="347"/>
        <v/>
      </c>
      <c r="R3214" s="7" t="str">
        <f t="shared" si="348"/>
        <v/>
      </c>
    </row>
    <row r="3215" spans="3:18" x14ac:dyDescent="0.25">
      <c r="C3215" s="22"/>
      <c r="N3215" s="5" t="str">
        <f t="shared" si="344"/>
        <v/>
      </c>
      <c r="O3215" s="91" t="str">
        <f t="shared" si="345"/>
        <v/>
      </c>
      <c r="P3215" s="91" t="str">
        <f t="shared" si="346"/>
        <v/>
      </c>
      <c r="Q3215" s="91" t="str">
        <f t="shared" si="347"/>
        <v/>
      </c>
      <c r="R3215" s="7" t="str">
        <f t="shared" si="348"/>
        <v/>
      </c>
    </row>
    <row r="3216" spans="3:18" x14ac:dyDescent="0.25">
      <c r="C3216" s="22"/>
      <c r="N3216" s="5" t="str">
        <f t="shared" si="344"/>
        <v/>
      </c>
      <c r="O3216" s="91" t="str">
        <f t="shared" si="345"/>
        <v/>
      </c>
      <c r="P3216" s="91" t="str">
        <f t="shared" si="346"/>
        <v/>
      </c>
      <c r="Q3216" s="91" t="str">
        <f t="shared" si="347"/>
        <v/>
      </c>
      <c r="R3216" s="7" t="str">
        <f t="shared" si="348"/>
        <v/>
      </c>
    </row>
    <row r="3217" spans="3:18" x14ac:dyDescent="0.25">
      <c r="C3217" s="22"/>
      <c r="N3217" s="5" t="str">
        <f t="shared" si="344"/>
        <v/>
      </c>
      <c r="O3217" s="91" t="str">
        <f t="shared" si="345"/>
        <v/>
      </c>
      <c r="P3217" s="91" t="str">
        <f t="shared" si="346"/>
        <v/>
      </c>
      <c r="Q3217" s="91" t="str">
        <f t="shared" si="347"/>
        <v/>
      </c>
      <c r="R3217" s="7" t="str">
        <f t="shared" si="348"/>
        <v/>
      </c>
    </row>
    <row r="3218" spans="3:18" x14ac:dyDescent="0.25">
      <c r="C3218" s="22"/>
      <c r="N3218" s="5" t="str">
        <f t="shared" si="344"/>
        <v/>
      </c>
      <c r="O3218" s="91" t="str">
        <f t="shared" si="345"/>
        <v/>
      </c>
      <c r="P3218" s="91" t="str">
        <f t="shared" si="346"/>
        <v/>
      </c>
      <c r="Q3218" s="91" t="str">
        <f t="shared" si="347"/>
        <v/>
      </c>
      <c r="R3218" s="7" t="str">
        <f t="shared" si="348"/>
        <v/>
      </c>
    </row>
    <row r="3219" spans="3:18" x14ac:dyDescent="0.25">
      <c r="C3219" s="22"/>
      <c r="N3219" s="5" t="str">
        <f t="shared" si="344"/>
        <v/>
      </c>
      <c r="O3219" s="91" t="str">
        <f t="shared" si="345"/>
        <v/>
      </c>
      <c r="P3219" s="91" t="str">
        <f t="shared" si="346"/>
        <v/>
      </c>
      <c r="Q3219" s="91" t="str">
        <f t="shared" si="347"/>
        <v/>
      </c>
      <c r="R3219" s="7" t="str">
        <f t="shared" si="348"/>
        <v/>
      </c>
    </row>
    <row r="3220" spans="3:18" x14ac:dyDescent="0.25">
      <c r="C3220" s="22"/>
      <c r="N3220" s="5" t="str">
        <f t="shared" si="344"/>
        <v/>
      </c>
      <c r="O3220" s="91" t="str">
        <f t="shared" si="345"/>
        <v/>
      </c>
      <c r="P3220" s="91" t="str">
        <f t="shared" si="346"/>
        <v/>
      </c>
      <c r="Q3220" s="91" t="str">
        <f t="shared" si="347"/>
        <v/>
      </c>
      <c r="R3220" s="7" t="str">
        <f t="shared" si="348"/>
        <v/>
      </c>
    </row>
    <row r="3221" spans="3:18" x14ac:dyDescent="0.25">
      <c r="C3221" s="22"/>
      <c r="N3221" s="5" t="str">
        <f t="shared" si="344"/>
        <v/>
      </c>
      <c r="O3221" s="91" t="str">
        <f t="shared" si="345"/>
        <v/>
      </c>
      <c r="P3221" s="91" t="str">
        <f t="shared" si="346"/>
        <v/>
      </c>
      <c r="Q3221" s="91" t="str">
        <f t="shared" si="347"/>
        <v/>
      </c>
      <c r="R3221" s="7" t="str">
        <f t="shared" si="348"/>
        <v/>
      </c>
    </row>
    <row r="3222" spans="3:18" x14ac:dyDescent="0.25">
      <c r="C3222" s="22"/>
      <c r="N3222" s="5" t="str">
        <f t="shared" si="344"/>
        <v/>
      </c>
      <c r="O3222" s="91" t="str">
        <f t="shared" si="345"/>
        <v/>
      </c>
      <c r="P3222" s="91" t="str">
        <f t="shared" si="346"/>
        <v/>
      </c>
      <c r="Q3222" s="91" t="str">
        <f t="shared" si="347"/>
        <v/>
      </c>
      <c r="R3222" s="7" t="str">
        <f t="shared" si="348"/>
        <v/>
      </c>
    </row>
    <row r="3223" spans="3:18" x14ac:dyDescent="0.25">
      <c r="C3223" s="22"/>
      <c r="N3223" s="5" t="str">
        <f t="shared" si="344"/>
        <v/>
      </c>
      <c r="O3223" s="91" t="str">
        <f t="shared" si="345"/>
        <v/>
      </c>
      <c r="P3223" s="91" t="str">
        <f t="shared" si="346"/>
        <v/>
      </c>
      <c r="Q3223" s="91" t="str">
        <f t="shared" si="347"/>
        <v/>
      </c>
      <c r="R3223" s="7" t="str">
        <f t="shared" si="348"/>
        <v/>
      </c>
    </row>
    <row r="3224" spans="3:18" x14ac:dyDescent="0.25">
      <c r="C3224" s="22"/>
      <c r="N3224" s="5" t="str">
        <f t="shared" si="344"/>
        <v/>
      </c>
      <c r="O3224" s="91" t="str">
        <f t="shared" si="345"/>
        <v/>
      </c>
      <c r="P3224" s="91" t="str">
        <f t="shared" si="346"/>
        <v/>
      </c>
      <c r="Q3224" s="91" t="str">
        <f t="shared" si="347"/>
        <v/>
      </c>
      <c r="R3224" s="7" t="str">
        <f t="shared" si="348"/>
        <v/>
      </c>
    </row>
    <row r="3225" spans="3:18" x14ac:dyDescent="0.25">
      <c r="C3225" s="22"/>
      <c r="N3225" s="5" t="str">
        <f t="shared" si="344"/>
        <v/>
      </c>
      <c r="O3225" s="91" t="str">
        <f t="shared" si="345"/>
        <v/>
      </c>
      <c r="P3225" s="91" t="str">
        <f t="shared" si="346"/>
        <v/>
      </c>
      <c r="Q3225" s="91" t="str">
        <f t="shared" si="347"/>
        <v/>
      </c>
      <c r="R3225" s="7" t="str">
        <f t="shared" si="348"/>
        <v/>
      </c>
    </row>
    <row r="3226" spans="3:18" x14ac:dyDescent="0.25">
      <c r="C3226" s="22"/>
      <c r="N3226" s="5" t="str">
        <f t="shared" si="344"/>
        <v/>
      </c>
      <c r="O3226" s="91" t="str">
        <f t="shared" si="345"/>
        <v/>
      </c>
      <c r="P3226" s="91" t="str">
        <f t="shared" si="346"/>
        <v/>
      </c>
      <c r="Q3226" s="91" t="str">
        <f t="shared" si="347"/>
        <v/>
      </c>
      <c r="R3226" s="7" t="str">
        <f t="shared" si="348"/>
        <v/>
      </c>
    </row>
    <row r="3227" spans="3:18" x14ac:dyDescent="0.25">
      <c r="C3227" s="22"/>
      <c r="N3227" s="5" t="str">
        <f t="shared" si="344"/>
        <v/>
      </c>
      <c r="O3227" s="91" t="str">
        <f t="shared" si="345"/>
        <v/>
      </c>
      <c r="P3227" s="91" t="str">
        <f t="shared" si="346"/>
        <v/>
      </c>
      <c r="Q3227" s="91" t="str">
        <f t="shared" si="347"/>
        <v/>
      </c>
      <c r="R3227" s="7" t="str">
        <f t="shared" si="348"/>
        <v/>
      </c>
    </row>
    <row r="3228" spans="3:18" x14ac:dyDescent="0.25">
      <c r="C3228" s="22"/>
      <c r="N3228" s="5" t="str">
        <f t="shared" si="344"/>
        <v/>
      </c>
      <c r="O3228" s="91" t="str">
        <f t="shared" si="345"/>
        <v/>
      </c>
      <c r="P3228" s="91" t="str">
        <f t="shared" si="346"/>
        <v/>
      </c>
      <c r="Q3228" s="91" t="str">
        <f t="shared" si="347"/>
        <v/>
      </c>
      <c r="R3228" s="7" t="str">
        <f t="shared" si="348"/>
        <v/>
      </c>
    </row>
    <row r="3229" spans="3:18" x14ac:dyDescent="0.25">
      <c r="C3229" s="22"/>
      <c r="N3229" s="5" t="str">
        <f t="shared" si="344"/>
        <v/>
      </c>
      <c r="O3229" s="91" t="str">
        <f t="shared" si="345"/>
        <v/>
      </c>
      <c r="P3229" s="91" t="str">
        <f t="shared" si="346"/>
        <v/>
      </c>
      <c r="Q3229" s="91" t="str">
        <f t="shared" si="347"/>
        <v/>
      </c>
      <c r="R3229" s="7" t="str">
        <f t="shared" si="348"/>
        <v/>
      </c>
    </row>
    <row r="3230" spans="3:18" x14ac:dyDescent="0.25">
      <c r="C3230" s="22"/>
      <c r="N3230" s="5" t="str">
        <f t="shared" si="344"/>
        <v/>
      </c>
      <c r="O3230" s="91" t="str">
        <f t="shared" si="345"/>
        <v/>
      </c>
      <c r="P3230" s="91" t="str">
        <f t="shared" si="346"/>
        <v/>
      </c>
      <c r="Q3230" s="91" t="str">
        <f t="shared" si="347"/>
        <v/>
      </c>
      <c r="R3230" s="7" t="str">
        <f t="shared" si="348"/>
        <v/>
      </c>
    </row>
    <row r="3231" spans="3:18" x14ac:dyDescent="0.25">
      <c r="C3231" s="22"/>
      <c r="N3231" s="5" t="str">
        <f t="shared" si="344"/>
        <v/>
      </c>
      <c r="O3231" s="91" t="str">
        <f t="shared" si="345"/>
        <v/>
      </c>
      <c r="P3231" s="91" t="str">
        <f t="shared" si="346"/>
        <v/>
      </c>
      <c r="Q3231" s="91" t="str">
        <f t="shared" si="347"/>
        <v/>
      </c>
      <c r="R3231" s="7" t="str">
        <f t="shared" si="348"/>
        <v/>
      </c>
    </row>
    <row r="3232" spans="3:18" x14ac:dyDescent="0.25">
      <c r="C3232" s="22"/>
      <c r="N3232" s="5" t="str">
        <f t="shared" si="344"/>
        <v/>
      </c>
      <c r="O3232" s="91" t="str">
        <f t="shared" si="345"/>
        <v/>
      </c>
      <c r="P3232" s="91" t="str">
        <f t="shared" si="346"/>
        <v/>
      </c>
      <c r="Q3232" s="91" t="str">
        <f t="shared" si="347"/>
        <v/>
      </c>
      <c r="R3232" s="7" t="str">
        <f t="shared" si="348"/>
        <v/>
      </c>
    </row>
    <row r="3233" spans="3:18" x14ac:dyDescent="0.25">
      <c r="C3233" s="22"/>
      <c r="N3233" s="5" t="str">
        <f t="shared" si="344"/>
        <v/>
      </c>
      <c r="O3233" s="91" t="str">
        <f t="shared" si="345"/>
        <v/>
      </c>
      <c r="P3233" s="91" t="str">
        <f t="shared" si="346"/>
        <v/>
      </c>
      <c r="Q3233" s="91" t="str">
        <f t="shared" si="347"/>
        <v/>
      </c>
      <c r="R3233" s="7" t="str">
        <f t="shared" si="348"/>
        <v/>
      </c>
    </row>
    <row r="3234" spans="3:18" x14ac:dyDescent="0.25">
      <c r="C3234" s="22"/>
      <c r="N3234" s="5" t="str">
        <f t="shared" si="344"/>
        <v/>
      </c>
      <c r="O3234" s="91" t="str">
        <f t="shared" si="345"/>
        <v/>
      </c>
      <c r="P3234" s="91" t="str">
        <f t="shared" si="346"/>
        <v/>
      </c>
      <c r="Q3234" s="91" t="str">
        <f t="shared" si="347"/>
        <v/>
      </c>
      <c r="R3234" s="7" t="str">
        <f t="shared" si="348"/>
        <v/>
      </c>
    </row>
    <row r="3235" spans="3:18" x14ac:dyDescent="0.25">
      <c r="C3235" s="22"/>
      <c r="N3235" s="5" t="str">
        <f t="shared" si="344"/>
        <v/>
      </c>
      <c r="O3235" s="91" t="str">
        <f t="shared" si="345"/>
        <v/>
      </c>
      <c r="P3235" s="91" t="str">
        <f t="shared" si="346"/>
        <v/>
      </c>
      <c r="Q3235" s="91" t="str">
        <f t="shared" si="347"/>
        <v/>
      </c>
      <c r="R3235" s="7" t="str">
        <f t="shared" si="348"/>
        <v/>
      </c>
    </row>
    <row r="3236" spans="3:18" x14ac:dyDescent="0.25">
      <c r="C3236" s="22"/>
      <c r="N3236" s="5" t="str">
        <f t="shared" si="344"/>
        <v/>
      </c>
      <c r="O3236" s="91" t="str">
        <f t="shared" si="345"/>
        <v/>
      </c>
      <c r="P3236" s="91" t="str">
        <f t="shared" si="346"/>
        <v/>
      </c>
      <c r="Q3236" s="91" t="str">
        <f t="shared" si="347"/>
        <v/>
      </c>
      <c r="R3236" s="7" t="str">
        <f t="shared" si="348"/>
        <v/>
      </c>
    </row>
    <row r="3237" spans="3:18" x14ac:dyDescent="0.25">
      <c r="C3237" s="22"/>
      <c r="N3237" s="5" t="str">
        <f t="shared" si="344"/>
        <v/>
      </c>
      <c r="O3237" s="91" t="str">
        <f t="shared" si="345"/>
        <v/>
      </c>
      <c r="P3237" s="91" t="str">
        <f t="shared" si="346"/>
        <v/>
      </c>
      <c r="Q3237" s="91" t="str">
        <f t="shared" si="347"/>
        <v/>
      </c>
      <c r="R3237" s="7" t="str">
        <f t="shared" si="348"/>
        <v/>
      </c>
    </row>
    <row r="3238" spans="3:18" x14ac:dyDescent="0.25">
      <c r="C3238" s="22"/>
      <c r="N3238" s="5" t="str">
        <f t="shared" si="344"/>
        <v/>
      </c>
      <c r="O3238" s="91" t="str">
        <f t="shared" si="345"/>
        <v/>
      </c>
      <c r="P3238" s="91" t="str">
        <f t="shared" si="346"/>
        <v/>
      </c>
      <c r="Q3238" s="91" t="str">
        <f t="shared" si="347"/>
        <v/>
      </c>
      <c r="R3238" s="7" t="str">
        <f t="shared" si="348"/>
        <v/>
      </c>
    </row>
    <row r="3239" spans="3:18" x14ac:dyDescent="0.25">
      <c r="C3239" s="22"/>
      <c r="N3239" s="5" t="str">
        <f t="shared" si="344"/>
        <v/>
      </c>
      <c r="O3239" s="91" t="str">
        <f t="shared" si="345"/>
        <v/>
      </c>
      <c r="P3239" s="91" t="str">
        <f t="shared" si="346"/>
        <v/>
      </c>
      <c r="Q3239" s="91" t="str">
        <f t="shared" si="347"/>
        <v/>
      </c>
      <c r="R3239" s="7" t="str">
        <f t="shared" si="348"/>
        <v/>
      </c>
    </row>
    <row r="3240" spans="3:18" x14ac:dyDescent="0.25">
      <c r="C3240" s="22"/>
      <c r="N3240" s="5" t="str">
        <f t="shared" si="344"/>
        <v/>
      </c>
      <c r="O3240" s="91" t="str">
        <f t="shared" si="345"/>
        <v/>
      </c>
      <c r="P3240" s="91" t="str">
        <f t="shared" si="346"/>
        <v/>
      </c>
      <c r="Q3240" s="91" t="str">
        <f t="shared" si="347"/>
        <v/>
      </c>
      <c r="R3240" s="7" t="str">
        <f t="shared" si="348"/>
        <v/>
      </c>
    </row>
    <row r="3241" spans="3:18" x14ac:dyDescent="0.25">
      <c r="C3241" s="22"/>
      <c r="N3241" s="5" t="str">
        <f t="shared" si="344"/>
        <v/>
      </c>
      <c r="O3241" s="91" t="str">
        <f t="shared" si="345"/>
        <v/>
      </c>
      <c r="P3241" s="91" t="str">
        <f t="shared" si="346"/>
        <v/>
      </c>
      <c r="Q3241" s="91" t="str">
        <f t="shared" si="347"/>
        <v/>
      </c>
      <c r="R3241" s="7" t="str">
        <f t="shared" si="348"/>
        <v/>
      </c>
    </row>
    <row r="3242" spans="3:18" x14ac:dyDescent="0.25">
      <c r="C3242" s="22"/>
      <c r="N3242" s="5" t="str">
        <f t="shared" si="344"/>
        <v/>
      </c>
      <c r="O3242" s="91" t="str">
        <f t="shared" si="345"/>
        <v/>
      </c>
      <c r="P3242" s="91" t="str">
        <f t="shared" si="346"/>
        <v/>
      </c>
      <c r="Q3242" s="91" t="str">
        <f t="shared" si="347"/>
        <v/>
      </c>
      <c r="R3242" s="7" t="str">
        <f t="shared" si="348"/>
        <v/>
      </c>
    </row>
    <row r="3243" spans="3:18" x14ac:dyDescent="0.25">
      <c r="C3243" s="22"/>
      <c r="N3243" s="5" t="str">
        <f t="shared" si="344"/>
        <v/>
      </c>
      <c r="O3243" s="91" t="str">
        <f t="shared" si="345"/>
        <v/>
      </c>
      <c r="P3243" s="91" t="str">
        <f t="shared" si="346"/>
        <v/>
      </c>
      <c r="Q3243" s="91" t="str">
        <f t="shared" si="347"/>
        <v/>
      </c>
      <c r="R3243" s="7" t="str">
        <f t="shared" si="348"/>
        <v/>
      </c>
    </row>
    <row r="3244" spans="3:18" x14ac:dyDescent="0.25">
      <c r="C3244" s="22"/>
      <c r="N3244" s="5" t="str">
        <f t="shared" si="344"/>
        <v/>
      </c>
      <c r="O3244" s="91" t="str">
        <f t="shared" si="345"/>
        <v/>
      </c>
      <c r="P3244" s="91" t="str">
        <f t="shared" si="346"/>
        <v/>
      </c>
      <c r="Q3244" s="91" t="str">
        <f t="shared" si="347"/>
        <v/>
      </c>
      <c r="R3244" s="7" t="str">
        <f t="shared" si="348"/>
        <v/>
      </c>
    </row>
    <row r="3245" spans="3:18" x14ac:dyDescent="0.25">
      <c r="C3245" s="22"/>
      <c r="N3245" s="5" t="str">
        <f t="shared" si="344"/>
        <v/>
      </c>
      <c r="O3245" s="91" t="str">
        <f t="shared" si="345"/>
        <v/>
      </c>
      <c r="P3245" s="91" t="str">
        <f t="shared" si="346"/>
        <v/>
      </c>
      <c r="Q3245" s="91" t="str">
        <f t="shared" si="347"/>
        <v/>
      </c>
      <c r="R3245" s="7" t="str">
        <f t="shared" si="348"/>
        <v/>
      </c>
    </row>
    <row r="3246" spans="3:18" x14ac:dyDescent="0.25">
      <c r="C3246" s="22"/>
      <c r="N3246" s="5" t="str">
        <f t="shared" si="344"/>
        <v/>
      </c>
      <c r="O3246" s="91" t="str">
        <f t="shared" si="345"/>
        <v/>
      </c>
      <c r="P3246" s="91" t="str">
        <f t="shared" si="346"/>
        <v/>
      </c>
      <c r="Q3246" s="91" t="str">
        <f t="shared" si="347"/>
        <v/>
      </c>
      <c r="R3246" s="7" t="str">
        <f t="shared" si="348"/>
        <v/>
      </c>
    </row>
    <row r="3247" spans="3:18" x14ac:dyDescent="0.25">
      <c r="C3247" s="22"/>
      <c r="N3247" s="5" t="str">
        <f t="shared" si="344"/>
        <v/>
      </c>
      <c r="O3247" s="91" t="str">
        <f t="shared" si="345"/>
        <v/>
      </c>
      <c r="P3247" s="91" t="str">
        <f t="shared" si="346"/>
        <v/>
      </c>
      <c r="Q3247" s="91" t="str">
        <f t="shared" si="347"/>
        <v/>
      </c>
      <c r="R3247" s="7" t="str">
        <f t="shared" si="348"/>
        <v/>
      </c>
    </row>
    <row r="3248" spans="3:18" x14ac:dyDescent="0.25">
      <c r="C3248" s="22"/>
      <c r="N3248" s="5" t="str">
        <f t="shared" si="344"/>
        <v/>
      </c>
      <c r="O3248" s="91" t="str">
        <f t="shared" si="345"/>
        <v/>
      </c>
      <c r="P3248" s="91" t="str">
        <f t="shared" si="346"/>
        <v/>
      </c>
      <c r="Q3248" s="91" t="str">
        <f t="shared" si="347"/>
        <v/>
      </c>
      <c r="R3248" s="7" t="str">
        <f t="shared" si="348"/>
        <v/>
      </c>
    </row>
    <row r="3249" spans="3:18" x14ac:dyDescent="0.25">
      <c r="C3249" s="22"/>
      <c r="N3249" s="5" t="str">
        <f t="shared" si="344"/>
        <v/>
      </c>
      <c r="O3249" s="91" t="str">
        <f t="shared" si="345"/>
        <v/>
      </c>
      <c r="P3249" s="91" t="str">
        <f t="shared" si="346"/>
        <v/>
      </c>
      <c r="Q3249" s="91" t="str">
        <f t="shared" si="347"/>
        <v/>
      </c>
      <c r="R3249" s="7" t="str">
        <f t="shared" si="348"/>
        <v/>
      </c>
    </row>
    <row r="3250" spans="3:18" x14ac:dyDescent="0.25">
      <c r="C3250" s="22"/>
      <c r="N3250" s="5" t="str">
        <f t="shared" si="344"/>
        <v/>
      </c>
      <c r="O3250" s="91" t="str">
        <f t="shared" si="345"/>
        <v/>
      </c>
      <c r="P3250" s="91" t="str">
        <f t="shared" si="346"/>
        <v/>
      </c>
      <c r="Q3250" s="91" t="str">
        <f t="shared" si="347"/>
        <v/>
      </c>
      <c r="R3250" s="7" t="str">
        <f t="shared" si="348"/>
        <v/>
      </c>
    </row>
    <row r="3251" spans="3:18" x14ac:dyDescent="0.25">
      <c r="C3251" s="22"/>
      <c r="N3251" s="5" t="str">
        <f t="shared" si="344"/>
        <v/>
      </c>
      <c r="O3251" s="91" t="str">
        <f t="shared" si="345"/>
        <v/>
      </c>
      <c r="P3251" s="91" t="str">
        <f t="shared" si="346"/>
        <v/>
      </c>
      <c r="Q3251" s="91" t="str">
        <f t="shared" si="347"/>
        <v/>
      </c>
      <c r="R3251" s="7" t="str">
        <f t="shared" si="348"/>
        <v/>
      </c>
    </row>
    <row r="3252" spans="3:18" x14ac:dyDescent="0.25">
      <c r="C3252" s="22"/>
      <c r="N3252" s="5" t="str">
        <f t="shared" si="344"/>
        <v/>
      </c>
      <c r="O3252" s="91" t="str">
        <f t="shared" si="345"/>
        <v/>
      </c>
      <c r="P3252" s="91" t="str">
        <f t="shared" si="346"/>
        <v/>
      </c>
      <c r="Q3252" s="91" t="str">
        <f t="shared" si="347"/>
        <v/>
      </c>
      <c r="R3252" s="7" t="str">
        <f t="shared" si="348"/>
        <v/>
      </c>
    </row>
    <row r="3253" spans="3:18" x14ac:dyDescent="0.25">
      <c r="C3253" s="22"/>
      <c r="N3253" s="5" t="str">
        <f t="shared" si="344"/>
        <v/>
      </c>
      <c r="O3253" s="91" t="str">
        <f t="shared" si="345"/>
        <v/>
      </c>
      <c r="P3253" s="91" t="str">
        <f t="shared" si="346"/>
        <v/>
      </c>
      <c r="Q3253" s="91" t="str">
        <f t="shared" si="347"/>
        <v/>
      </c>
      <c r="R3253" s="7" t="str">
        <f t="shared" si="348"/>
        <v/>
      </c>
    </row>
    <row r="3254" spans="3:18" x14ac:dyDescent="0.25">
      <c r="C3254" s="22"/>
      <c r="N3254" s="5" t="str">
        <f t="shared" si="344"/>
        <v/>
      </c>
      <c r="O3254" s="91" t="str">
        <f t="shared" si="345"/>
        <v/>
      </c>
      <c r="P3254" s="91" t="str">
        <f t="shared" si="346"/>
        <v/>
      </c>
      <c r="Q3254" s="91" t="str">
        <f t="shared" si="347"/>
        <v/>
      </c>
      <c r="R3254" s="7" t="str">
        <f t="shared" si="348"/>
        <v/>
      </c>
    </row>
    <row r="3255" spans="3:18" x14ac:dyDescent="0.25">
      <c r="C3255" s="22"/>
      <c r="N3255" s="5" t="str">
        <f t="shared" si="344"/>
        <v/>
      </c>
      <c r="O3255" s="91" t="str">
        <f t="shared" si="345"/>
        <v/>
      </c>
      <c r="P3255" s="91" t="str">
        <f t="shared" si="346"/>
        <v/>
      </c>
      <c r="Q3255" s="91" t="str">
        <f t="shared" si="347"/>
        <v/>
      </c>
      <c r="R3255" s="7" t="str">
        <f t="shared" si="348"/>
        <v/>
      </c>
    </row>
    <row r="3256" spans="3:18" x14ac:dyDescent="0.25">
      <c r="C3256" s="22"/>
      <c r="N3256" s="5" t="str">
        <f t="shared" si="344"/>
        <v/>
      </c>
      <c r="O3256" s="91" t="str">
        <f t="shared" si="345"/>
        <v/>
      </c>
      <c r="P3256" s="91" t="str">
        <f t="shared" si="346"/>
        <v/>
      </c>
      <c r="Q3256" s="91" t="str">
        <f t="shared" si="347"/>
        <v/>
      </c>
      <c r="R3256" s="7" t="str">
        <f t="shared" si="348"/>
        <v/>
      </c>
    </row>
    <row r="3257" spans="3:18" x14ac:dyDescent="0.25">
      <c r="C3257" s="22"/>
      <c r="N3257" s="5" t="str">
        <f t="shared" si="344"/>
        <v/>
      </c>
      <c r="O3257" s="91" t="str">
        <f t="shared" si="345"/>
        <v/>
      </c>
      <c r="P3257" s="91" t="str">
        <f t="shared" si="346"/>
        <v/>
      </c>
      <c r="Q3257" s="91" t="str">
        <f t="shared" si="347"/>
        <v/>
      </c>
      <c r="R3257" s="7" t="str">
        <f t="shared" si="348"/>
        <v/>
      </c>
    </row>
    <row r="3258" spans="3:18" x14ac:dyDescent="0.25">
      <c r="C3258" s="22"/>
      <c r="N3258" s="5" t="str">
        <f t="shared" si="344"/>
        <v/>
      </c>
      <c r="O3258" s="91" t="str">
        <f t="shared" si="345"/>
        <v/>
      </c>
      <c r="P3258" s="91" t="str">
        <f t="shared" si="346"/>
        <v/>
      </c>
      <c r="Q3258" s="91" t="str">
        <f t="shared" si="347"/>
        <v/>
      </c>
      <c r="R3258" s="7" t="str">
        <f t="shared" si="348"/>
        <v/>
      </c>
    </row>
    <row r="3259" spans="3:18" x14ac:dyDescent="0.25">
      <c r="C3259" s="22"/>
      <c r="N3259" s="5" t="str">
        <f t="shared" si="344"/>
        <v/>
      </c>
      <c r="O3259" s="91" t="str">
        <f t="shared" si="345"/>
        <v/>
      </c>
      <c r="P3259" s="91" t="str">
        <f t="shared" si="346"/>
        <v/>
      </c>
      <c r="Q3259" s="91" t="str">
        <f t="shared" si="347"/>
        <v/>
      </c>
      <c r="R3259" s="7" t="str">
        <f t="shared" si="348"/>
        <v/>
      </c>
    </row>
    <row r="3260" spans="3:18" x14ac:dyDescent="0.25">
      <c r="C3260" s="22"/>
      <c r="N3260" s="5" t="str">
        <f t="shared" si="344"/>
        <v/>
      </c>
      <c r="O3260" s="91" t="str">
        <f t="shared" si="345"/>
        <v/>
      </c>
      <c r="P3260" s="91" t="str">
        <f t="shared" si="346"/>
        <v/>
      </c>
      <c r="Q3260" s="91" t="str">
        <f t="shared" si="347"/>
        <v/>
      </c>
      <c r="R3260" s="7" t="str">
        <f t="shared" si="348"/>
        <v/>
      </c>
    </row>
    <row r="3261" spans="3:18" x14ac:dyDescent="0.25">
      <c r="C3261" s="22"/>
      <c r="N3261" s="5" t="str">
        <f t="shared" si="344"/>
        <v/>
      </c>
      <c r="O3261" s="91" t="str">
        <f t="shared" si="345"/>
        <v/>
      </c>
      <c r="P3261" s="91" t="str">
        <f t="shared" si="346"/>
        <v/>
      </c>
      <c r="Q3261" s="91" t="str">
        <f t="shared" si="347"/>
        <v/>
      </c>
      <c r="R3261" s="7" t="str">
        <f t="shared" si="348"/>
        <v/>
      </c>
    </row>
    <row r="3262" spans="3:18" x14ac:dyDescent="0.25">
      <c r="C3262" s="22"/>
      <c r="N3262" s="5" t="str">
        <f t="shared" si="344"/>
        <v/>
      </c>
      <c r="O3262" s="91" t="str">
        <f t="shared" si="345"/>
        <v/>
      </c>
      <c r="P3262" s="91" t="str">
        <f t="shared" si="346"/>
        <v/>
      </c>
      <c r="Q3262" s="91" t="str">
        <f t="shared" si="347"/>
        <v/>
      </c>
      <c r="R3262" s="7" t="str">
        <f t="shared" si="348"/>
        <v/>
      </c>
    </row>
    <row r="3263" spans="3:18" x14ac:dyDescent="0.25">
      <c r="C3263" s="22"/>
      <c r="N3263" s="5" t="str">
        <f t="shared" si="344"/>
        <v/>
      </c>
      <c r="O3263" s="91" t="str">
        <f t="shared" si="345"/>
        <v/>
      </c>
      <c r="P3263" s="91" t="str">
        <f t="shared" si="346"/>
        <v/>
      </c>
      <c r="Q3263" s="91" t="str">
        <f t="shared" si="347"/>
        <v/>
      </c>
      <c r="R3263" s="7" t="str">
        <f t="shared" si="348"/>
        <v/>
      </c>
    </row>
    <row r="3264" spans="3:18" x14ac:dyDescent="0.25">
      <c r="C3264" s="22"/>
      <c r="N3264" s="5" t="str">
        <f t="shared" si="344"/>
        <v/>
      </c>
      <c r="O3264" s="91" t="str">
        <f t="shared" si="345"/>
        <v/>
      </c>
      <c r="P3264" s="91" t="str">
        <f t="shared" si="346"/>
        <v/>
      </c>
      <c r="Q3264" s="91" t="str">
        <f t="shared" si="347"/>
        <v/>
      </c>
      <c r="R3264" s="7" t="str">
        <f t="shared" si="348"/>
        <v/>
      </c>
    </row>
    <row r="3265" spans="3:18" x14ac:dyDescent="0.25">
      <c r="C3265" s="22"/>
      <c r="N3265" s="5" t="str">
        <f t="shared" si="344"/>
        <v/>
      </c>
      <c r="O3265" s="91" t="str">
        <f t="shared" si="345"/>
        <v/>
      </c>
      <c r="P3265" s="91" t="str">
        <f t="shared" si="346"/>
        <v/>
      </c>
      <c r="Q3265" s="91" t="str">
        <f t="shared" si="347"/>
        <v/>
      </c>
      <c r="R3265" s="7" t="str">
        <f t="shared" si="348"/>
        <v/>
      </c>
    </row>
    <row r="3266" spans="3:18" x14ac:dyDescent="0.25">
      <c r="C3266" s="22"/>
      <c r="N3266" s="5" t="str">
        <f t="shared" ref="N3266:N3329" si="349">IFERROR(VLOOKUP(M3266,Ctable,2,0),"")</f>
        <v/>
      </c>
      <c r="O3266" s="91" t="str">
        <f t="shared" ref="O3266:O3329" si="350">IFERROR(VLOOKUP(M3266,Ctable,3,0),"")</f>
        <v/>
      </c>
      <c r="P3266" s="91" t="str">
        <f t="shared" ref="P3266:P3329" si="351">IFERROR(VLOOKUP(M3266,Ctable,6,0),"")</f>
        <v/>
      </c>
      <c r="Q3266" s="91" t="str">
        <f t="shared" ref="Q3266:Q3329" si="352">IFERROR(VLOOKUP(M3266,Ctable,7,0),"")</f>
        <v/>
      </c>
      <c r="R3266" s="7" t="str">
        <f t="shared" ref="R3266:R3329" si="353">IFERROR(VLOOKUP(M3266,Ctable,4,0),"")</f>
        <v/>
      </c>
    </row>
    <row r="3267" spans="3:18" x14ac:dyDescent="0.25">
      <c r="C3267" s="22"/>
      <c r="N3267" s="5" t="str">
        <f t="shared" si="349"/>
        <v/>
      </c>
      <c r="O3267" s="91" t="str">
        <f t="shared" si="350"/>
        <v/>
      </c>
      <c r="P3267" s="91" t="str">
        <f t="shared" si="351"/>
        <v/>
      </c>
      <c r="Q3267" s="91" t="str">
        <f t="shared" si="352"/>
        <v/>
      </c>
      <c r="R3267" s="7" t="str">
        <f t="shared" si="353"/>
        <v/>
      </c>
    </row>
    <row r="3268" spans="3:18" x14ac:dyDescent="0.25">
      <c r="C3268" s="22"/>
      <c r="N3268" s="5" t="str">
        <f t="shared" si="349"/>
        <v/>
      </c>
      <c r="O3268" s="91" t="str">
        <f t="shared" si="350"/>
        <v/>
      </c>
      <c r="P3268" s="91" t="str">
        <f t="shared" si="351"/>
        <v/>
      </c>
      <c r="Q3268" s="91" t="str">
        <f t="shared" si="352"/>
        <v/>
      </c>
      <c r="R3268" s="7" t="str">
        <f t="shared" si="353"/>
        <v/>
      </c>
    </row>
    <row r="3269" spans="3:18" x14ac:dyDescent="0.25">
      <c r="C3269" s="22"/>
      <c r="N3269" s="5" t="str">
        <f t="shared" si="349"/>
        <v/>
      </c>
      <c r="O3269" s="91" t="str">
        <f t="shared" si="350"/>
        <v/>
      </c>
      <c r="P3269" s="91" t="str">
        <f t="shared" si="351"/>
        <v/>
      </c>
      <c r="Q3269" s="91" t="str">
        <f t="shared" si="352"/>
        <v/>
      </c>
      <c r="R3269" s="7" t="str">
        <f t="shared" si="353"/>
        <v/>
      </c>
    </row>
    <row r="3270" spans="3:18" x14ac:dyDescent="0.25">
      <c r="C3270" s="22"/>
      <c r="N3270" s="5" t="str">
        <f t="shared" si="349"/>
        <v/>
      </c>
      <c r="O3270" s="91" t="str">
        <f t="shared" si="350"/>
        <v/>
      </c>
      <c r="P3270" s="91" t="str">
        <f t="shared" si="351"/>
        <v/>
      </c>
      <c r="Q3270" s="91" t="str">
        <f t="shared" si="352"/>
        <v/>
      </c>
      <c r="R3270" s="7" t="str">
        <f t="shared" si="353"/>
        <v/>
      </c>
    </row>
    <row r="3271" spans="3:18" x14ac:dyDescent="0.25">
      <c r="C3271" s="22"/>
      <c r="N3271" s="5" t="str">
        <f t="shared" si="349"/>
        <v/>
      </c>
      <c r="O3271" s="91" t="str">
        <f t="shared" si="350"/>
        <v/>
      </c>
      <c r="P3271" s="91" t="str">
        <f t="shared" si="351"/>
        <v/>
      </c>
      <c r="Q3271" s="91" t="str">
        <f t="shared" si="352"/>
        <v/>
      </c>
      <c r="R3271" s="7" t="str">
        <f t="shared" si="353"/>
        <v/>
      </c>
    </row>
    <row r="3272" spans="3:18" x14ac:dyDescent="0.25">
      <c r="C3272" s="22"/>
      <c r="N3272" s="5" t="str">
        <f t="shared" si="349"/>
        <v/>
      </c>
      <c r="O3272" s="91" t="str">
        <f t="shared" si="350"/>
        <v/>
      </c>
      <c r="P3272" s="91" t="str">
        <f t="shared" si="351"/>
        <v/>
      </c>
      <c r="Q3272" s="91" t="str">
        <f t="shared" si="352"/>
        <v/>
      </c>
      <c r="R3272" s="7" t="str">
        <f t="shared" si="353"/>
        <v/>
      </c>
    </row>
    <row r="3273" spans="3:18" x14ac:dyDescent="0.25">
      <c r="C3273" s="22"/>
      <c r="N3273" s="5" t="str">
        <f t="shared" si="349"/>
        <v/>
      </c>
      <c r="O3273" s="91" t="str">
        <f t="shared" si="350"/>
        <v/>
      </c>
      <c r="P3273" s="91" t="str">
        <f t="shared" si="351"/>
        <v/>
      </c>
      <c r="Q3273" s="91" t="str">
        <f t="shared" si="352"/>
        <v/>
      </c>
      <c r="R3273" s="7" t="str">
        <f t="shared" si="353"/>
        <v/>
      </c>
    </row>
    <row r="3274" spans="3:18" x14ac:dyDescent="0.25">
      <c r="C3274" s="22"/>
      <c r="N3274" s="5" t="str">
        <f t="shared" si="349"/>
        <v/>
      </c>
      <c r="O3274" s="91" t="str">
        <f t="shared" si="350"/>
        <v/>
      </c>
      <c r="P3274" s="91" t="str">
        <f t="shared" si="351"/>
        <v/>
      </c>
      <c r="Q3274" s="91" t="str">
        <f t="shared" si="352"/>
        <v/>
      </c>
      <c r="R3274" s="7" t="str">
        <f t="shared" si="353"/>
        <v/>
      </c>
    </row>
    <row r="3275" spans="3:18" x14ac:dyDescent="0.25">
      <c r="C3275" s="22"/>
      <c r="N3275" s="5" t="str">
        <f t="shared" si="349"/>
        <v/>
      </c>
      <c r="O3275" s="91" t="str">
        <f t="shared" si="350"/>
        <v/>
      </c>
      <c r="P3275" s="91" t="str">
        <f t="shared" si="351"/>
        <v/>
      </c>
      <c r="Q3275" s="91" t="str">
        <f t="shared" si="352"/>
        <v/>
      </c>
      <c r="R3275" s="7" t="str">
        <f t="shared" si="353"/>
        <v/>
      </c>
    </row>
    <row r="3276" spans="3:18" x14ac:dyDescent="0.25">
      <c r="C3276" s="22"/>
      <c r="N3276" s="5" t="str">
        <f t="shared" si="349"/>
        <v/>
      </c>
      <c r="O3276" s="91" t="str">
        <f t="shared" si="350"/>
        <v/>
      </c>
      <c r="P3276" s="91" t="str">
        <f t="shared" si="351"/>
        <v/>
      </c>
      <c r="Q3276" s="91" t="str">
        <f t="shared" si="352"/>
        <v/>
      </c>
      <c r="R3276" s="7" t="str">
        <f t="shared" si="353"/>
        <v/>
      </c>
    </row>
    <row r="3277" spans="3:18" x14ac:dyDescent="0.25">
      <c r="C3277" s="22"/>
      <c r="N3277" s="5" t="str">
        <f t="shared" si="349"/>
        <v/>
      </c>
      <c r="O3277" s="91" t="str">
        <f t="shared" si="350"/>
        <v/>
      </c>
      <c r="P3277" s="91" t="str">
        <f t="shared" si="351"/>
        <v/>
      </c>
      <c r="Q3277" s="91" t="str">
        <f t="shared" si="352"/>
        <v/>
      </c>
      <c r="R3277" s="7" t="str">
        <f t="shared" si="353"/>
        <v/>
      </c>
    </row>
    <row r="3278" spans="3:18" x14ac:dyDescent="0.25">
      <c r="C3278" s="22"/>
      <c r="N3278" s="5" t="str">
        <f t="shared" si="349"/>
        <v/>
      </c>
      <c r="O3278" s="91" t="str">
        <f t="shared" si="350"/>
        <v/>
      </c>
      <c r="P3278" s="91" t="str">
        <f t="shared" si="351"/>
        <v/>
      </c>
      <c r="Q3278" s="91" t="str">
        <f t="shared" si="352"/>
        <v/>
      </c>
      <c r="R3278" s="7" t="str">
        <f t="shared" si="353"/>
        <v/>
      </c>
    </row>
    <row r="3279" spans="3:18" x14ac:dyDescent="0.25">
      <c r="C3279" s="22"/>
      <c r="N3279" s="5" t="str">
        <f t="shared" si="349"/>
        <v/>
      </c>
      <c r="O3279" s="91" t="str">
        <f t="shared" si="350"/>
        <v/>
      </c>
      <c r="P3279" s="91" t="str">
        <f t="shared" si="351"/>
        <v/>
      </c>
      <c r="Q3279" s="91" t="str">
        <f t="shared" si="352"/>
        <v/>
      </c>
      <c r="R3279" s="7" t="str">
        <f t="shared" si="353"/>
        <v/>
      </c>
    </row>
    <row r="3280" spans="3:18" x14ac:dyDescent="0.25">
      <c r="C3280" s="22"/>
      <c r="N3280" s="5" t="str">
        <f t="shared" si="349"/>
        <v/>
      </c>
      <c r="O3280" s="91" t="str">
        <f t="shared" si="350"/>
        <v/>
      </c>
      <c r="P3280" s="91" t="str">
        <f t="shared" si="351"/>
        <v/>
      </c>
      <c r="Q3280" s="91" t="str">
        <f t="shared" si="352"/>
        <v/>
      </c>
      <c r="R3280" s="7" t="str">
        <f t="shared" si="353"/>
        <v/>
      </c>
    </row>
    <row r="3281" spans="3:18" x14ac:dyDescent="0.25">
      <c r="C3281" s="22"/>
      <c r="N3281" s="5" t="str">
        <f t="shared" si="349"/>
        <v/>
      </c>
      <c r="O3281" s="91" t="str">
        <f t="shared" si="350"/>
        <v/>
      </c>
      <c r="P3281" s="91" t="str">
        <f t="shared" si="351"/>
        <v/>
      </c>
      <c r="Q3281" s="91" t="str">
        <f t="shared" si="352"/>
        <v/>
      </c>
      <c r="R3281" s="7" t="str">
        <f t="shared" si="353"/>
        <v/>
      </c>
    </row>
    <row r="3282" spans="3:18" x14ac:dyDescent="0.25">
      <c r="C3282" s="22"/>
      <c r="N3282" s="5" t="str">
        <f t="shared" si="349"/>
        <v/>
      </c>
      <c r="O3282" s="91" t="str">
        <f t="shared" si="350"/>
        <v/>
      </c>
      <c r="P3282" s="91" t="str">
        <f t="shared" si="351"/>
        <v/>
      </c>
      <c r="Q3282" s="91" t="str">
        <f t="shared" si="352"/>
        <v/>
      </c>
      <c r="R3282" s="7" t="str">
        <f t="shared" si="353"/>
        <v/>
      </c>
    </row>
    <row r="3283" spans="3:18" x14ac:dyDescent="0.25">
      <c r="C3283" s="22"/>
      <c r="N3283" s="5" t="str">
        <f t="shared" si="349"/>
        <v/>
      </c>
      <c r="O3283" s="91" t="str">
        <f t="shared" si="350"/>
        <v/>
      </c>
      <c r="P3283" s="91" t="str">
        <f t="shared" si="351"/>
        <v/>
      </c>
      <c r="Q3283" s="91" t="str">
        <f t="shared" si="352"/>
        <v/>
      </c>
      <c r="R3283" s="7" t="str">
        <f t="shared" si="353"/>
        <v/>
      </c>
    </row>
    <row r="3284" spans="3:18" x14ac:dyDescent="0.25">
      <c r="C3284" s="22"/>
      <c r="N3284" s="5" t="str">
        <f t="shared" si="349"/>
        <v/>
      </c>
      <c r="O3284" s="91" t="str">
        <f t="shared" si="350"/>
        <v/>
      </c>
      <c r="P3284" s="91" t="str">
        <f t="shared" si="351"/>
        <v/>
      </c>
      <c r="Q3284" s="91" t="str">
        <f t="shared" si="352"/>
        <v/>
      </c>
      <c r="R3284" s="7" t="str">
        <f t="shared" si="353"/>
        <v/>
      </c>
    </row>
    <row r="3285" spans="3:18" x14ac:dyDescent="0.25">
      <c r="C3285" s="22"/>
      <c r="N3285" s="5" t="str">
        <f t="shared" si="349"/>
        <v/>
      </c>
      <c r="O3285" s="91" t="str">
        <f t="shared" si="350"/>
        <v/>
      </c>
      <c r="P3285" s="91" t="str">
        <f t="shared" si="351"/>
        <v/>
      </c>
      <c r="Q3285" s="91" t="str">
        <f t="shared" si="352"/>
        <v/>
      </c>
      <c r="R3285" s="7" t="str">
        <f t="shared" si="353"/>
        <v/>
      </c>
    </row>
    <row r="3286" spans="3:18" x14ac:dyDescent="0.25">
      <c r="C3286" s="22"/>
      <c r="N3286" s="5" t="str">
        <f t="shared" si="349"/>
        <v/>
      </c>
      <c r="O3286" s="91" t="str">
        <f t="shared" si="350"/>
        <v/>
      </c>
      <c r="P3286" s="91" t="str">
        <f t="shared" si="351"/>
        <v/>
      </c>
      <c r="Q3286" s="91" t="str">
        <f t="shared" si="352"/>
        <v/>
      </c>
      <c r="R3286" s="7" t="str">
        <f t="shared" si="353"/>
        <v/>
      </c>
    </row>
    <row r="3287" spans="3:18" x14ac:dyDescent="0.25">
      <c r="C3287" s="22"/>
      <c r="N3287" s="5" t="str">
        <f t="shared" si="349"/>
        <v/>
      </c>
      <c r="O3287" s="91" t="str">
        <f t="shared" si="350"/>
        <v/>
      </c>
      <c r="P3287" s="91" t="str">
        <f t="shared" si="351"/>
        <v/>
      </c>
      <c r="Q3287" s="91" t="str">
        <f t="shared" si="352"/>
        <v/>
      </c>
      <c r="R3287" s="7" t="str">
        <f t="shared" si="353"/>
        <v/>
      </c>
    </row>
    <row r="3288" spans="3:18" x14ac:dyDescent="0.25">
      <c r="C3288" s="22"/>
      <c r="N3288" s="5" t="str">
        <f t="shared" si="349"/>
        <v/>
      </c>
      <c r="O3288" s="91" t="str">
        <f t="shared" si="350"/>
        <v/>
      </c>
      <c r="P3288" s="91" t="str">
        <f t="shared" si="351"/>
        <v/>
      </c>
      <c r="Q3288" s="91" t="str">
        <f t="shared" si="352"/>
        <v/>
      </c>
      <c r="R3288" s="7" t="str">
        <f t="shared" si="353"/>
        <v/>
      </c>
    </row>
    <row r="3289" spans="3:18" x14ac:dyDescent="0.25">
      <c r="C3289" s="22"/>
      <c r="N3289" s="5" t="str">
        <f t="shared" si="349"/>
        <v/>
      </c>
      <c r="O3289" s="91" t="str">
        <f t="shared" si="350"/>
        <v/>
      </c>
      <c r="P3289" s="91" t="str">
        <f t="shared" si="351"/>
        <v/>
      </c>
      <c r="Q3289" s="91" t="str">
        <f t="shared" si="352"/>
        <v/>
      </c>
      <c r="R3289" s="7" t="str">
        <f t="shared" si="353"/>
        <v/>
      </c>
    </row>
    <row r="3290" spans="3:18" x14ac:dyDescent="0.25">
      <c r="C3290" s="22"/>
      <c r="N3290" s="5" t="str">
        <f t="shared" si="349"/>
        <v/>
      </c>
      <c r="O3290" s="91" t="str">
        <f t="shared" si="350"/>
        <v/>
      </c>
      <c r="P3290" s="91" t="str">
        <f t="shared" si="351"/>
        <v/>
      </c>
      <c r="Q3290" s="91" t="str">
        <f t="shared" si="352"/>
        <v/>
      </c>
      <c r="R3290" s="7" t="str">
        <f t="shared" si="353"/>
        <v/>
      </c>
    </row>
    <row r="3291" spans="3:18" x14ac:dyDescent="0.25">
      <c r="C3291" s="22"/>
      <c r="N3291" s="5" t="str">
        <f t="shared" si="349"/>
        <v/>
      </c>
      <c r="O3291" s="91" t="str">
        <f t="shared" si="350"/>
        <v/>
      </c>
      <c r="P3291" s="91" t="str">
        <f t="shared" si="351"/>
        <v/>
      </c>
      <c r="Q3291" s="91" t="str">
        <f t="shared" si="352"/>
        <v/>
      </c>
      <c r="R3291" s="7" t="str">
        <f t="shared" si="353"/>
        <v/>
      </c>
    </row>
    <row r="3292" spans="3:18" x14ac:dyDescent="0.25">
      <c r="C3292" s="22"/>
      <c r="N3292" s="5" t="str">
        <f t="shared" si="349"/>
        <v/>
      </c>
      <c r="O3292" s="91" t="str">
        <f t="shared" si="350"/>
        <v/>
      </c>
      <c r="P3292" s="91" t="str">
        <f t="shared" si="351"/>
        <v/>
      </c>
      <c r="Q3292" s="91" t="str">
        <f t="shared" si="352"/>
        <v/>
      </c>
      <c r="R3292" s="7" t="str">
        <f t="shared" si="353"/>
        <v/>
      </c>
    </row>
    <row r="3293" spans="3:18" x14ac:dyDescent="0.25">
      <c r="C3293" s="22"/>
      <c r="N3293" s="5" t="str">
        <f t="shared" si="349"/>
        <v/>
      </c>
      <c r="O3293" s="91" t="str">
        <f t="shared" si="350"/>
        <v/>
      </c>
      <c r="P3293" s="91" t="str">
        <f t="shared" si="351"/>
        <v/>
      </c>
      <c r="Q3293" s="91" t="str">
        <f t="shared" si="352"/>
        <v/>
      </c>
      <c r="R3293" s="7" t="str">
        <f t="shared" si="353"/>
        <v/>
      </c>
    </row>
    <row r="3294" spans="3:18" x14ac:dyDescent="0.25">
      <c r="C3294" s="22"/>
      <c r="N3294" s="5" t="str">
        <f t="shared" si="349"/>
        <v/>
      </c>
      <c r="O3294" s="91" t="str">
        <f t="shared" si="350"/>
        <v/>
      </c>
      <c r="P3294" s="91" t="str">
        <f t="shared" si="351"/>
        <v/>
      </c>
      <c r="Q3294" s="91" t="str">
        <f t="shared" si="352"/>
        <v/>
      </c>
      <c r="R3294" s="7" t="str">
        <f t="shared" si="353"/>
        <v/>
      </c>
    </row>
    <row r="3295" spans="3:18" x14ac:dyDescent="0.25">
      <c r="C3295" s="22"/>
      <c r="N3295" s="5" t="str">
        <f t="shared" si="349"/>
        <v/>
      </c>
      <c r="O3295" s="91" t="str">
        <f t="shared" si="350"/>
        <v/>
      </c>
      <c r="P3295" s="91" t="str">
        <f t="shared" si="351"/>
        <v/>
      </c>
      <c r="Q3295" s="91" t="str">
        <f t="shared" si="352"/>
        <v/>
      </c>
      <c r="R3295" s="7" t="str">
        <f t="shared" si="353"/>
        <v/>
      </c>
    </row>
    <row r="3296" spans="3:18" x14ac:dyDescent="0.25">
      <c r="C3296" s="22"/>
      <c r="N3296" s="5" t="str">
        <f t="shared" si="349"/>
        <v/>
      </c>
      <c r="O3296" s="91" t="str">
        <f t="shared" si="350"/>
        <v/>
      </c>
      <c r="P3296" s="91" t="str">
        <f t="shared" si="351"/>
        <v/>
      </c>
      <c r="Q3296" s="91" t="str">
        <f t="shared" si="352"/>
        <v/>
      </c>
      <c r="R3296" s="7" t="str">
        <f t="shared" si="353"/>
        <v/>
      </c>
    </row>
    <row r="3297" spans="3:18" x14ac:dyDescent="0.25">
      <c r="C3297" s="22"/>
      <c r="N3297" s="5" t="str">
        <f t="shared" si="349"/>
        <v/>
      </c>
      <c r="O3297" s="91" t="str">
        <f t="shared" si="350"/>
        <v/>
      </c>
      <c r="P3297" s="91" t="str">
        <f t="shared" si="351"/>
        <v/>
      </c>
      <c r="Q3297" s="91" t="str">
        <f t="shared" si="352"/>
        <v/>
      </c>
      <c r="R3297" s="7" t="str">
        <f t="shared" si="353"/>
        <v/>
      </c>
    </row>
    <row r="3298" spans="3:18" x14ac:dyDescent="0.25">
      <c r="C3298" s="22"/>
      <c r="N3298" s="5" t="str">
        <f t="shared" si="349"/>
        <v/>
      </c>
      <c r="O3298" s="91" t="str">
        <f t="shared" si="350"/>
        <v/>
      </c>
      <c r="P3298" s="91" t="str">
        <f t="shared" si="351"/>
        <v/>
      </c>
      <c r="Q3298" s="91" t="str">
        <f t="shared" si="352"/>
        <v/>
      </c>
      <c r="R3298" s="7" t="str">
        <f t="shared" si="353"/>
        <v/>
      </c>
    </row>
    <row r="3299" spans="3:18" x14ac:dyDescent="0.25">
      <c r="C3299" s="22"/>
      <c r="N3299" s="5" t="str">
        <f t="shared" si="349"/>
        <v/>
      </c>
      <c r="O3299" s="91" t="str">
        <f t="shared" si="350"/>
        <v/>
      </c>
      <c r="P3299" s="91" t="str">
        <f t="shared" si="351"/>
        <v/>
      </c>
      <c r="Q3299" s="91" t="str">
        <f t="shared" si="352"/>
        <v/>
      </c>
      <c r="R3299" s="7" t="str">
        <f t="shared" si="353"/>
        <v/>
      </c>
    </row>
    <row r="3300" spans="3:18" x14ac:dyDescent="0.25">
      <c r="C3300" s="22"/>
      <c r="N3300" s="5" t="str">
        <f t="shared" si="349"/>
        <v/>
      </c>
      <c r="O3300" s="91" t="str">
        <f t="shared" si="350"/>
        <v/>
      </c>
      <c r="P3300" s="91" t="str">
        <f t="shared" si="351"/>
        <v/>
      </c>
      <c r="Q3300" s="91" t="str">
        <f t="shared" si="352"/>
        <v/>
      </c>
      <c r="R3300" s="7" t="str">
        <f t="shared" si="353"/>
        <v/>
      </c>
    </row>
    <row r="3301" spans="3:18" x14ac:dyDescent="0.25">
      <c r="C3301" s="22"/>
      <c r="N3301" s="5" t="str">
        <f t="shared" si="349"/>
        <v/>
      </c>
      <c r="O3301" s="91" t="str">
        <f t="shared" si="350"/>
        <v/>
      </c>
      <c r="P3301" s="91" t="str">
        <f t="shared" si="351"/>
        <v/>
      </c>
      <c r="Q3301" s="91" t="str">
        <f t="shared" si="352"/>
        <v/>
      </c>
      <c r="R3301" s="7" t="str">
        <f t="shared" si="353"/>
        <v/>
      </c>
    </row>
    <row r="3302" spans="3:18" x14ac:dyDescent="0.25">
      <c r="C3302" s="22"/>
      <c r="N3302" s="5" t="str">
        <f t="shared" si="349"/>
        <v/>
      </c>
      <c r="O3302" s="91" t="str">
        <f t="shared" si="350"/>
        <v/>
      </c>
      <c r="P3302" s="91" t="str">
        <f t="shared" si="351"/>
        <v/>
      </c>
      <c r="Q3302" s="91" t="str">
        <f t="shared" si="352"/>
        <v/>
      </c>
      <c r="R3302" s="7" t="str">
        <f t="shared" si="353"/>
        <v/>
      </c>
    </row>
    <row r="3303" spans="3:18" x14ac:dyDescent="0.25">
      <c r="C3303" s="22"/>
      <c r="N3303" s="5" t="str">
        <f t="shared" si="349"/>
        <v/>
      </c>
      <c r="O3303" s="91" t="str">
        <f t="shared" si="350"/>
        <v/>
      </c>
      <c r="P3303" s="91" t="str">
        <f t="shared" si="351"/>
        <v/>
      </c>
      <c r="Q3303" s="91" t="str">
        <f t="shared" si="352"/>
        <v/>
      </c>
      <c r="R3303" s="7" t="str">
        <f t="shared" si="353"/>
        <v/>
      </c>
    </row>
    <row r="3304" spans="3:18" x14ac:dyDescent="0.25">
      <c r="C3304" s="22"/>
      <c r="N3304" s="5" t="str">
        <f t="shared" si="349"/>
        <v/>
      </c>
      <c r="O3304" s="91" t="str">
        <f t="shared" si="350"/>
        <v/>
      </c>
      <c r="P3304" s="91" t="str">
        <f t="shared" si="351"/>
        <v/>
      </c>
      <c r="Q3304" s="91" t="str">
        <f t="shared" si="352"/>
        <v/>
      </c>
      <c r="R3304" s="7" t="str">
        <f t="shared" si="353"/>
        <v/>
      </c>
    </row>
    <row r="3305" spans="3:18" x14ac:dyDescent="0.25">
      <c r="C3305" s="22"/>
      <c r="N3305" s="5" t="str">
        <f t="shared" si="349"/>
        <v/>
      </c>
      <c r="O3305" s="91" t="str">
        <f t="shared" si="350"/>
        <v/>
      </c>
      <c r="P3305" s="91" t="str">
        <f t="shared" si="351"/>
        <v/>
      </c>
      <c r="Q3305" s="91" t="str">
        <f t="shared" si="352"/>
        <v/>
      </c>
      <c r="R3305" s="7" t="str">
        <f t="shared" si="353"/>
        <v/>
      </c>
    </row>
    <row r="3306" spans="3:18" x14ac:dyDescent="0.25">
      <c r="C3306" s="22"/>
      <c r="N3306" s="5" t="str">
        <f t="shared" si="349"/>
        <v/>
      </c>
      <c r="O3306" s="91" t="str">
        <f t="shared" si="350"/>
        <v/>
      </c>
      <c r="P3306" s="91" t="str">
        <f t="shared" si="351"/>
        <v/>
      </c>
      <c r="Q3306" s="91" t="str">
        <f t="shared" si="352"/>
        <v/>
      </c>
      <c r="R3306" s="7" t="str">
        <f t="shared" si="353"/>
        <v/>
      </c>
    </row>
    <row r="3307" spans="3:18" x14ac:dyDescent="0.25">
      <c r="C3307" s="22"/>
      <c r="N3307" s="5" t="str">
        <f t="shared" si="349"/>
        <v/>
      </c>
      <c r="O3307" s="91" t="str">
        <f t="shared" si="350"/>
        <v/>
      </c>
      <c r="P3307" s="91" t="str">
        <f t="shared" si="351"/>
        <v/>
      </c>
      <c r="Q3307" s="91" t="str">
        <f t="shared" si="352"/>
        <v/>
      </c>
      <c r="R3307" s="7" t="str">
        <f t="shared" si="353"/>
        <v/>
      </c>
    </row>
    <row r="3308" spans="3:18" x14ac:dyDescent="0.25">
      <c r="C3308" s="22"/>
      <c r="N3308" s="5" t="str">
        <f t="shared" si="349"/>
        <v/>
      </c>
      <c r="O3308" s="91" t="str">
        <f t="shared" si="350"/>
        <v/>
      </c>
      <c r="P3308" s="91" t="str">
        <f t="shared" si="351"/>
        <v/>
      </c>
      <c r="Q3308" s="91" t="str">
        <f t="shared" si="352"/>
        <v/>
      </c>
      <c r="R3308" s="7" t="str">
        <f t="shared" si="353"/>
        <v/>
      </c>
    </row>
    <row r="3309" spans="3:18" x14ac:dyDescent="0.25">
      <c r="C3309" s="22"/>
      <c r="N3309" s="5" t="str">
        <f t="shared" si="349"/>
        <v/>
      </c>
      <c r="O3309" s="91" t="str">
        <f t="shared" si="350"/>
        <v/>
      </c>
      <c r="P3309" s="91" t="str">
        <f t="shared" si="351"/>
        <v/>
      </c>
      <c r="Q3309" s="91" t="str">
        <f t="shared" si="352"/>
        <v/>
      </c>
      <c r="R3309" s="7" t="str">
        <f t="shared" si="353"/>
        <v/>
      </c>
    </row>
    <row r="3310" spans="3:18" x14ac:dyDescent="0.25">
      <c r="C3310" s="22"/>
      <c r="N3310" s="5" t="str">
        <f t="shared" si="349"/>
        <v/>
      </c>
      <c r="O3310" s="91" t="str">
        <f t="shared" si="350"/>
        <v/>
      </c>
      <c r="P3310" s="91" t="str">
        <f t="shared" si="351"/>
        <v/>
      </c>
      <c r="Q3310" s="91" t="str">
        <f t="shared" si="352"/>
        <v/>
      </c>
      <c r="R3310" s="7" t="str">
        <f t="shared" si="353"/>
        <v/>
      </c>
    </row>
    <row r="3311" spans="3:18" x14ac:dyDescent="0.25">
      <c r="C3311" s="22"/>
      <c r="N3311" s="5" t="str">
        <f t="shared" si="349"/>
        <v/>
      </c>
      <c r="O3311" s="91" t="str">
        <f t="shared" si="350"/>
        <v/>
      </c>
      <c r="P3311" s="91" t="str">
        <f t="shared" si="351"/>
        <v/>
      </c>
      <c r="Q3311" s="91" t="str">
        <f t="shared" si="352"/>
        <v/>
      </c>
      <c r="R3311" s="7" t="str">
        <f t="shared" si="353"/>
        <v/>
      </c>
    </row>
    <row r="3312" spans="3:18" x14ac:dyDescent="0.25">
      <c r="C3312" s="22"/>
      <c r="N3312" s="5" t="str">
        <f t="shared" si="349"/>
        <v/>
      </c>
      <c r="O3312" s="91" t="str">
        <f t="shared" si="350"/>
        <v/>
      </c>
      <c r="P3312" s="91" t="str">
        <f t="shared" si="351"/>
        <v/>
      </c>
      <c r="Q3312" s="91" t="str">
        <f t="shared" si="352"/>
        <v/>
      </c>
      <c r="R3312" s="7" t="str">
        <f t="shared" si="353"/>
        <v/>
      </c>
    </row>
    <row r="3313" spans="3:18" x14ac:dyDescent="0.25">
      <c r="C3313" s="22"/>
      <c r="N3313" s="5" t="str">
        <f t="shared" si="349"/>
        <v/>
      </c>
      <c r="O3313" s="91" t="str">
        <f t="shared" si="350"/>
        <v/>
      </c>
      <c r="P3313" s="91" t="str">
        <f t="shared" si="351"/>
        <v/>
      </c>
      <c r="Q3313" s="91" t="str">
        <f t="shared" si="352"/>
        <v/>
      </c>
      <c r="R3313" s="7" t="str">
        <f t="shared" si="353"/>
        <v/>
      </c>
    </row>
    <row r="3314" spans="3:18" x14ac:dyDescent="0.25">
      <c r="C3314" s="22"/>
      <c r="N3314" s="5" t="str">
        <f t="shared" si="349"/>
        <v/>
      </c>
      <c r="O3314" s="91" t="str">
        <f t="shared" si="350"/>
        <v/>
      </c>
      <c r="P3314" s="91" t="str">
        <f t="shared" si="351"/>
        <v/>
      </c>
      <c r="Q3314" s="91" t="str">
        <f t="shared" si="352"/>
        <v/>
      </c>
      <c r="R3314" s="7" t="str">
        <f t="shared" si="353"/>
        <v/>
      </c>
    </row>
    <row r="3315" spans="3:18" x14ac:dyDescent="0.25">
      <c r="C3315" s="22"/>
      <c r="N3315" s="5" t="str">
        <f t="shared" si="349"/>
        <v/>
      </c>
      <c r="O3315" s="91" t="str">
        <f t="shared" si="350"/>
        <v/>
      </c>
      <c r="P3315" s="91" t="str">
        <f t="shared" si="351"/>
        <v/>
      </c>
      <c r="Q3315" s="91" t="str">
        <f t="shared" si="352"/>
        <v/>
      </c>
      <c r="R3315" s="7" t="str">
        <f t="shared" si="353"/>
        <v/>
      </c>
    </row>
    <row r="3316" spans="3:18" x14ac:dyDescent="0.25">
      <c r="C3316" s="22"/>
      <c r="N3316" s="5" t="str">
        <f t="shared" si="349"/>
        <v/>
      </c>
      <c r="O3316" s="91" t="str">
        <f t="shared" si="350"/>
        <v/>
      </c>
      <c r="P3316" s="91" t="str">
        <f t="shared" si="351"/>
        <v/>
      </c>
      <c r="Q3316" s="91" t="str">
        <f t="shared" si="352"/>
        <v/>
      </c>
      <c r="R3316" s="7" t="str">
        <f t="shared" si="353"/>
        <v/>
      </c>
    </row>
    <row r="3317" spans="3:18" x14ac:dyDescent="0.25">
      <c r="C3317" s="22"/>
      <c r="N3317" s="5" t="str">
        <f t="shared" si="349"/>
        <v/>
      </c>
      <c r="O3317" s="91" t="str">
        <f t="shared" si="350"/>
        <v/>
      </c>
      <c r="P3317" s="91" t="str">
        <f t="shared" si="351"/>
        <v/>
      </c>
      <c r="Q3317" s="91" t="str">
        <f t="shared" si="352"/>
        <v/>
      </c>
      <c r="R3317" s="7" t="str">
        <f t="shared" si="353"/>
        <v/>
      </c>
    </row>
    <row r="3318" spans="3:18" x14ac:dyDescent="0.25">
      <c r="C3318" s="22"/>
      <c r="N3318" s="5" t="str">
        <f t="shared" si="349"/>
        <v/>
      </c>
      <c r="O3318" s="91" t="str">
        <f t="shared" si="350"/>
        <v/>
      </c>
      <c r="P3318" s="91" t="str">
        <f t="shared" si="351"/>
        <v/>
      </c>
      <c r="Q3318" s="91" t="str">
        <f t="shared" si="352"/>
        <v/>
      </c>
      <c r="R3318" s="7" t="str">
        <f t="shared" si="353"/>
        <v/>
      </c>
    </row>
    <row r="3319" spans="3:18" x14ac:dyDescent="0.25">
      <c r="C3319" s="22"/>
      <c r="N3319" s="5" t="str">
        <f t="shared" si="349"/>
        <v/>
      </c>
      <c r="O3319" s="91" t="str">
        <f t="shared" si="350"/>
        <v/>
      </c>
      <c r="P3319" s="91" t="str">
        <f t="shared" si="351"/>
        <v/>
      </c>
      <c r="Q3319" s="91" t="str">
        <f t="shared" si="352"/>
        <v/>
      </c>
      <c r="R3319" s="7" t="str">
        <f t="shared" si="353"/>
        <v/>
      </c>
    </row>
    <row r="3320" spans="3:18" x14ac:dyDescent="0.25">
      <c r="C3320" s="22"/>
      <c r="N3320" s="5" t="str">
        <f t="shared" si="349"/>
        <v/>
      </c>
      <c r="O3320" s="91" t="str">
        <f t="shared" si="350"/>
        <v/>
      </c>
      <c r="P3320" s="91" t="str">
        <f t="shared" si="351"/>
        <v/>
      </c>
      <c r="Q3320" s="91" t="str">
        <f t="shared" si="352"/>
        <v/>
      </c>
      <c r="R3320" s="7" t="str">
        <f t="shared" si="353"/>
        <v/>
      </c>
    </row>
    <row r="3321" spans="3:18" x14ac:dyDescent="0.25">
      <c r="C3321" s="22"/>
      <c r="N3321" s="5" t="str">
        <f t="shared" si="349"/>
        <v/>
      </c>
      <c r="O3321" s="91" t="str">
        <f t="shared" si="350"/>
        <v/>
      </c>
      <c r="P3321" s="91" t="str">
        <f t="shared" si="351"/>
        <v/>
      </c>
      <c r="Q3321" s="91" t="str">
        <f t="shared" si="352"/>
        <v/>
      </c>
      <c r="R3321" s="7" t="str">
        <f t="shared" si="353"/>
        <v/>
      </c>
    </row>
    <row r="3322" spans="3:18" x14ac:dyDescent="0.25">
      <c r="C3322" s="22"/>
      <c r="N3322" s="5" t="str">
        <f t="shared" si="349"/>
        <v/>
      </c>
      <c r="O3322" s="91" t="str">
        <f t="shared" si="350"/>
        <v/>
      </c>
      <c r="P3322" s="91" t="str">
        <f t="shared" si="351"/>
        <v/>
      </c>
      <c r="Q3322" s="91" t="str">
        <f t="shared" si="352"/>
        <v/>
      </c>
      <c r="R3322" s="7" t="str">
        <f t="shared" si="353"/>
        <v/>
      </c>
    </row>
    <row r="3323" spans="3:18" x14ac:dyDescent="0.25">
      <c r="C3323" s="22"/>
      <c r="N3323" s="5" t="str">
        <f t="shared" si="349"/>
        <v/>
      </c>
      <c r="O3323" s="91" t="str">
        <f t="shared" si="350"/>
        <v/>
      </c>
      <c r="P3323" s="91" t="str">
        <f t="shared" si="351"/>
        <v/>
      </c>
      <c r="Q3323" s="91" t="str">
        <f t="shared" si="352"/>
        <v/>
      </c>
      <c r="R3323" s="7" t="str">
        <f t="shared" si="353"/>
        <v/>
      </c>
    </row>
    <row r="3324" spans="3:18" x14ac:dyDescent="0.25">
      <c r="C3324" s="22"/>
      <c r="N3324" s="5" t="str">
        <f t="shared" si="349"/>
        <v/>
      </c>
      <c r="O3324" s="91" t="str">
        <f t="shared" si="350"/>
        <v/>
      </c>
      <c r="P3324" s="91" t="str">
        <f t="shared" si="351"/>
        <v/>
      </c>
      <c r="Q3324" s="91" t="str">
        <f t="shared" si="352"/>
        <v/>
      </c>
      <c r="R3324" s="7" t="str">
        <f t="shared" si="353"/>
        <v/>
      </c>
    </row>
    <row r="3325" spans="3:18" x14ac:dyDescent="0.25">
      <c r="C3325" s="22"/>
      <c r="N3325" s="5" t="str">
        <f t="shared" si="349"/>
        <v/>
      </c>
      <c r="O3325" s="91" t="str">
        <f t="shared" si="350"/>
        <v/>
      </c>
      <c r="P3325" s="91" t="str">
        <f t="shared" si="351"/>
        <v/>
      </c>
      <c r="Q3325" s="91" t="str">
        <f t="shared" si="352"/>
        <v/>
      </c>
      <c r="R3325" s="7" t="str">
        <f t="shared" si="353"/>
        <v/>
      </c>
    </row>
    <row r="3326" spans="3:18" x14ac:dyDescent="0.25">
      <c r="C3326" s="22"/>
      <c r="N3326" s="5" t="str">
        <f t="shared" si="349"/>
        <v/>
      </c>
      <c r="O3326" s="91" t="str">
        <f t="shared" si="350"/>
        <v/>
      </c>
      <c r="P3326" s="91" t="str">
        <f t="shared" si="351"/>
        <v/>
      </c>
      <c r="Q3326" s="91" t="str">
        <f t="shared" si="352"/>
        <v/>
      </c>
      <c r="R3326" s="7" t="str">
        <f t="shared" si="353"/>
        <v/>
      </c>
    </row>
    <row r="3327" spans="3:18" x14ac:dyDescent="0.25">
      <c r="C3327" s="22"/>
      <c r="N3327" s="5" t="str">
        <f t="shared" si="349"/>
        <v/>
      </c>
      <c r="O3327" s="91" t="str">
        <f t="shared" si="350"/>
        <v/>
      </c>
      <c r="P3327" s="91" t="str">
        <f t="shared" si="351"/>
        <v/>
      </c>
      <c r="Q3327" s="91" t="str">
        <f t="shared" si="352"/>
        <v/>
      </c>
      <c r="R3327" s="7" t="str">
        <f t="shared" si="353"/>
        <v/>
      </c>
    </row>
    <row r="3328" spans="3:18" x14ac:dyDescent="0.25">
      <c r="C3328" s="22"/>
      <c r="N3328" s="5" t="str">
        <f t="shared" si="349"/>
        <v/>
      </c>
      <c r="O3328" s="91" t="str">
        <f t="shared" si="350"/>
        <v/>
      </c>
      <c r="P3328" s="91" t="str">
        <f t="shared" si="351"/>
        <v/>
      </c>
      <c r="Q3328" s="91" t="str">
        <f t="shared" si="352"/>
        <v/>
      </c>
      <c r="R3328" s="7" t="str">
        <f t="shared" si="353"/>
        <v/>
      </c>
    </row>
    <row r="3329" spans="3:18" x14ac:dyDescent="0.25">
      <c r="C3329" s="22"/>
      <c r="N3329" s="5" t="str">
        <f t="shared" si="349"/>
        <v/>
      </c>
      <c r="O3329" s="91" t="str">
        <f t="shared" si="350"/>
        <v/>
      </c>
      <c r="P3329" s="91" t="str">
        <f t="shared" si="351"/>
        <v/>
      </c>
      <c r="Q3329" s="91" t="str">
        <f t="shared" si="352"/>
        <v/>
      </c>
      <c r="R3329" s="7" t="str">
        <f t="shared" si="353"/>
        <v/>
      </c>
    </row>
    <row r="3330" spans="3:18" x14ac:dyDescent="0.25">
      <c r="C3330" s="22"/>
      <c r="N3330" s="5" t="str">
        <f t="shared" ref="N3330:N3393" si="354">IFERROR(VLOOKUP(M3330,Ctable,2,0),"")</f>
        <v/>
      </c>
      <c r="O3330" s="91" t="str">
        <f t="shared" ref="O3330:O3393" si="355">IFERROR(VLOOKUP(M3330,Ctable,3,0),"")</f>
        <v/>
      </c>
      <c r="P3330" s="91" t="str">
        <f t="shared" ref="P3330:P3393" si="356">IFERROR(VLOOKUP(M3330,Ctable,6,0),"")</f>
        <v/>
      </c>
      <c r="Q3330" s="91" t="str">
        <f t="shared" ref="Q3330:Q3393" si="357">IFERROR(VLOOKUP(M3330,Ctable,7,0),"")</f>
        <v/>
      </c>
      <c r="R3330" s="7" t="str">
        <f t="shared" ref="R3330:R3393" si="358">IFERROR(VLOOKUP(M3330,Ctable,4,0),"")</f>
        <v/>
      </c>
    </row>
    <row r="3331" spans="3:18" x14ac:dyDescent="0.25">
      <c r="C3331" s="22"/>
      <c r="N3331" s="5" t="str">
        <f t="shared" si="354"/>
        <v/>
      </c>
      <c r="O3331" s="91" t="str">
        <f t="shared" si="355"/>
        <v/>
      </c>
      <c r="P3331" s="91" t="str">
        <f t="shared" si="356"/>
        <v/>
      </c>
      <c r="Q3331" s="91" t="str">
        <f t="shared" si="357"/>
        <v/>
      </c>
      <c r="R3331" s="7" t="str">
        <f t="shared" si="358"/>
        <v/>
      </c>
    </row>
    <row r="3332" spans="3:18" x14ac:dyDescent="0.25">
      <c r="C3332" s="22"/>
      <c r="N3332" s="5" t="str">
        <f t="shared" si="354"/>
        <v/>
      </c>
      <c r="O3332" s="91" t="str">
        <f t="shared" si="355"/>
        <v/>
      </c>
      <c r="P3332" s="91" t="str">
        <f t="shared" si="356"/>
        <v/>
      </c>
      <c r="Q3332" s="91" t="str">
        <f t="shared" si="357"/>
        <v/>
      </c>
      <c r="R3332" s="7" t="str">
        <f t="shared" si="358"/>
        <v/>
      </c>
    </row>
    <row r="3333" spans="3:18" x14ac:dyDescent="0.25">
      <c r="C3333" s="22"/>
      <c r="N3333" s="5" t="str">
        <f t="shared" si="354"/>
        <v/>
      </c>
      <c r="O3333" s="91" t="str">
        <f t="shared" si="355"/>
        <v/>
      </c>
      <c r="P3333" s="91" t="str">
        <f t="shared" si="356"/>
        <v/>
      </c>
      <c r="Q3333" s="91" t="str">
        <f t="shared" si="357"/>
        <v/>
      </c>
      <c r="R3333" s="7" t="str">
        <f t="shared" si="358"/>
        <v/>
      </c>
    </row>
    <row r="3334" spans="3:18" x14ac:dyDescent="0.25">
      <c r="C3334" s="22"/>
      <c r="N3334" s="5" t="str">
        <f t="shared" si="354"/>
        <v/>
      </c>
      <c r="O3334" s="91" t="str">
        <f t="shared" si="355"/>
        <v/>
      </c>
      <c r="P3334" s="91" t="str">
        <f t="shared" si="356"/>
        <v/>
      </c>
      <c r="Q3334" s="91" t="str">
        <f t="shared" si="357"/>
        <v/>
      </c>
      <c r="R3334" s="7" t="str">
        <f t="shared" si="358"/>
        <v/>
      </c>
    </row>
    <row r="3335" spans="3:18" x14ac:dyDescent="0.25">
      <c r="C3335" s="22"/>
      <c r="N3335" s="5" t="str">
        <f t="shared" si="354"/>
        <v/>
      </c>
      <c r="O3335" s="91" t="str">
        <f t="shared" si="355"/>
        <v/>
      </c>
      <c r="P3335" s="91" t="str">
        <f t="shared" si="356"/>
        <v/>
      </c>
      <c r="Q3335" s="91" t="str">
        <f t="shared" si="357"/>
        <v/>
      </c>
      <c r="R3335" s="7" t="str">
        <f t="shared" si="358"/>
        <v/>
      </c>
    </row>
    <row r="3336" spans="3:18" x14ac:dyDescent="0.25">
      <c r="C3336" s="22"/>
      <c r="N3336" s="5" t="str">
        <f t="shared" si="354"/>
        <v/>
      </c>
      <c r="O3336" s="91" t="str">
        <f t="shared" si="355"/>
        <v/>
      </c>
      <c r="P3336" s="91" t="str">
        <f t="shared" si="356"/>
        <v/>
      </c>
      <c r="Q3336" s="91" t="str">
        <f t="shared" si="357"/>
        <v/>
      </c>
      <c r="R3336" s="7" t="str">
        <f t="shared" si="358"/>
        <v/>
      </c>
    </row>
    <row r="3337" spans="3:18" x14ac:dyDescent="0.25">
      <c r="C3337" s="22"/>
      <c r="N3337" s="5" t="str">
        <f t="shared" si="354"/>
        <v/>
      </c>
      <c r="O3337" s="91" t="str">
        <f t="shared" si="355"/>
        <v/>
      </c>
      <c r="P3337" s="91" t="str">
        <f t="shared" si="356"/>
        <v/>
      </c>
      <c r="Q3337" s="91" t="str">
        <f t="shared" si="357"/>
        <v/>
      </c>
      <c r="R3337" s="7" t="str">
        <f t="shared" si="358"/>
        <v/>
      </c>
    </row>
    <row r="3338" spans="3:18" x14ac:dyDescent="0.25">
      <c r="C3338" s="22"/>
      <c r="N3338" s="5" t="str">
        <f t="shared" si="354"/>
        <v/>
      </c>
      <c r="O3338" s="91" t="str">
        <f t="shared" si="355"/>
        <v/>
      </c>
      <c r="P3338" s="91" t="str">
        <f t="shared" si="356"/>
        <v/>
      </c>
      <c r="Q3338" s="91" t="str">
        <f t="shared" si="357"/>
        <v/>
      </c>
      <c r="R3338" s="7" t="str">
        <f t="shared" si="358"/>
        <v/>
      </c>
    </row>
    <row r="3339" spans="3:18" x14ac:dyDescent="0.25">
      <c r="C3339" s="22"/>
      <c r="N3339" s="5" t="str">
        <f t="shared" si="354"/>
        <v/>
      </c>
      <c r="O3339" s="91" t="str">
        <f t="shared" si="355"/>
        <v/>
      </c>
      <c r="P3339" s="91" t="str">
        <f t="shared" si="356"/>
        <v/>
      </c>
      <c r="Q3339" s="91" t="str">
        <f t="shared" si="357"/>
        <v/>
      </c>
      <c r="R3339" s="7" t="str">
        <f t="shared" si="358"/>
        <v/>
      </c>
    </row>
    <row r="3340" spans="3:18" x14ac:dyDescent="0.25">
      <c r="C3340" s="22"/>
      <c r="N3340" s="5" t="str">
        <f t="shared" si="354"/>
        <v/>
      </c>
      <c r="O3340" s="91" t="str">
        <f t="shared" si="355"/>
        <v/>
      </c>
      <c r="P3340" s="91" t="str">
        <f t="shared" si="356"/>
        <v/>
      </c>
      <c r="Q3340" s="91" t="str">
        <f t="shared" si="357"/>
        <v/>
      </c>
      <c r="R3340" s="7" t="str">
        <f t="shared" si="358"/>
        <v/>
      </c>
    </row>
    <row r="3341" spans="3:18" x14ac:dyDescent="0.25">
      <c r="C3341" s="22"/>
      <c r="N3341" s="5" t="str">
        <f t="shared" si="354"/>
        <v/>
      </c>
      <c r="O3341" s="91" t="str">
        <f t="shared" si="355"/>
        <v/>
      </c>
      <c r="P3341" s="91" t="str">
        <f t="shared" si="356"/>
        <v/>
      </c>
      <c r="Q3341" s="91" t="str">
        <f t="shared" si="357"/>
        <v/>
      </c>
      <c r="R3341" s="7" t="str">
        <f t="shared" si="358"/>
        <v/>
      </c>
    </row>
    <row r="3342" spans="3:18" x14ac:dyDescent="0.25">
      <c r="C3342" s="22"/>
      <c r="N3342" s="5" t="str">
        <f t="shared" si="354"/>
        <v/>
      </c>
      <c r="O3342" s="91" t="str">
        <f t="shared" si="355"/>
        <v/>
      </c>
      <c r="P3342" s="91" t="str">
        <f t="shared" si="356"/>
        <v/>
      </c>
      <c r="Q3342" s="91" t="str">
        <f t="shared" si="357"/>
        <v/>
      </c>
      <c r="R3342" s="7" t="str">
        <f t="shared" si="358"/>
        <v/>
      </c>
    </row>
    <row r="3343" spans="3:18" x14ac:dyDescent="0.25">
      <c r="C3343" s="22"/>
      <c r="N3343" s="5" t="str">
        <f t="shared" si="354"/>
        <v/>
      </c>
      <c r="O3343" s="91" t="str">
        <f t="shared" si="355"/>
        <v/>
      </c>
      <c r="P3343" s="91" t="str">
        <f t="shared" si="356"/>
        <v/>
      </c>
      <c r="Q3343" s="91" t="str">
        <f t="shared" si="357"/>
        <v/>
      </c>
      <c r="R3343" s="7" t="str">
        <f t="shared" si="358"/>
        <v/>
      </c>
    </row>
    <row r="3344" spans="3:18" x14ac:dyDescent="0.25">
      <c r="C3344" s="22"/>
      <c r="N3344" s="5" t="str">
        <f t="shared" si="354"/>
        <v/>
      </c>
      <c r="O3344" s="91" t="str">
        <f t="shared" si="355"/>
        <v/>
      </c>
      <c r="P3344" s="91" t="str">
        <f t="shared" si="356"/>
        <v/>
      </c>
      <c r="Q3344" s="91" t="str">
        <f t="shared" si="357"/>
        <v/>
      </c>
      <c r="R3344" s="7" t="str">
        <f t="shared" si="358"/>
        <v/>
      </c>
    </row>
    <row r="3345" spans="3:18" x14ac:dyDescent="0.25">
      <c r="C3345" s="22"/>
      <c r="N3345" s="5" t="str">
        <f t="shared" si="354"/>
        <v/>
      </c>
      <c r="O3345" s="91" t="str">
        <f t="shared" si="355"/>
        <v/>
      </c>
      <c r="P3345" s="91" t="str">
        <f t="shared" si="356"/>
        <v/>
      </c>
      <c r="Q3345" s="91" t="str">
        <f t="shared" si="357"/>
        <v/>
      </c>
      <c r="R3345" s="7" t="str">
        <f t="shared" si="358"/>
        <v/>
      </c>
    </row>
    <row r="3346" spans="3:18" x14ac:dyDescent="0.25">
      <c r="C3346" s="22"/>
      <c r="N3346" s="5" t="str">
        <f t="shared" si="354"/>
        <v/>
      </c>
      <c r="O3346" s="91" t="str">
        <f t="shared" si="355"/>
        <v/>
      </c>
      <c r="P3346" s="91" t="str">
        <f t="shared" si="356"/>
        <v/>
      </c>
      <c r="Q3346" s="91" t="str">
        <f t="shared" si="357"/>
        <v/>
      </c>
      <c r="R3346" s="7" t="str">
        <f t="shared" si="358"/>
        <v/>
      </c>
    </row>
    <row r="3347" spans="3:18" x14ac:dyDescent="0.25">
      <c r="C3347" s="22"/>
      <c r="N3347" s="5" t="str">
        <f t="shared" si="354"/>
        <v/>
      </c>
      <c r="O3347" s="91" t="str">
        <f t="shared" si="355"/>
        <v/>
      </c>
      <c r="P3347" s="91" t="str">
        <f t="shared" si="356"/>
        <v/>
      </c>
      <c r="Q3347" s="91" t="str">
        <f t="shared" si="357"/>
        <v/>
      </c>
      <c r="R3347" s="7" t="str">
        <f t="shared" si="358"/>
        <v/>
      </c>
    </row>
    <row r="3348" spans="3:18" x14ac:dyDescent="0.25">
      <c r="C3348" s="22"/>
      <c r="N3348" s="5" t="str">
        <f t="shared" si="354"/>
        <v/>
      </c>
      <c r="O3348" s="91" t="str">
        <f t="shared" si="355"/>
        <v/>
      </c>
      <c r="P3348" s="91" t="str">
        <f t="shared" si="356"/>
        <v/>
      </c>
      <c r="Q3348" s="91" t="str">
        <f t="shared" si="357"/>
        <v/>
      </c>
      <c r="R3348" s="7" t="str">
        <f t="shared" si="358"/>
        <v/>
      </c>
    </row>
    <row r="3349" spans="3:18" x14ac:dyDescent="0.25">
      <c r="C3349" s="22"/>
      <c r="N3349" s="5" t="str">
        <f t="shared" si="354"/>
        <v/>
      </c>
      <c r="O3349" s="91" t="str">
        <f t="shared" si="355"/>
        <v/>
      </c>
      <c r="P3349" s="91" t="str">
        <f t="shared" si="356"/>
        <v/>
      </c>
      <c r="Q3349" s="91" t="str">
        <f t="shared" si="357"/>
        <v/>
      </c>
      <c r="R3349" s="7" t="str">
        <f t="shared" si="358"/>
        <v/>
      </c>
    </row>
    <row r="3350" spans="3:18" x14ac:dyDescent="0.25">
      <c r="C3350" s="22"/>
      <c r="N3350" s="5" t="str">
        <f t="shared" si="354"/>
        <v/>
      </c>
      <c r="O3350" s="91" t="str">
        <f t="shared" si="355"/>
        <v/>
      </c>
      <c r="P3350" s="91" t="str">
        <f t="shared" si="356"/>
        <v/>
      </c>
      <c r="Q3350" s="91" t="str">
        <f t="shared" si="357"/>
        <v/>
      </c>
      <c r="R3350" s="7" t="str">
        <f t="shared" si="358"/>
        <v/>
      </c>
    </row>
    <row r="3351" spans="3:18" x14ac:dyDescent="0.25">
      <c r="C3351" s="22"/>
      <c r="N3351" s="5" t="str">
        <f t="shared" si="354"/>
        <v/>
      </c>
      <c r="O3351" s="91" t="str">
        <f t="shared" si="355"/>
        <v/>
      </c>
      <c r="P3351" s="91" t="str">
        <f t="shared" si="356"/>
        <v/>
      </c>
      <c r="Q3351" s="91" t="str">
        <f t="shared" si="357"/>
        <v/>
      </c>
      <c r="R3351" s="7" t="str">
        <f t="shared" si="358"/>
        <v/>
      </c>
    </row>
    <row r="3352" spans="3:18" x14ac:dyDescent="0.25">
      <c r="C3352" s="22"/>
      <c r="N3352" s="5" t="str">
        <f t="shared" si="354"/>
        <v/>
      </c>
      <c r="O3352" s="91" t="str">
        <f t="shared" si="355"/>
        <v/>
      </c>
      <c r="P3352" s="91" t="str">
        <f t="shared" si="356"/>
        <v/>
      </c>
      <c r="Q3352" s="91" t="str">
        <f t="shared" si="357"/>
        <v/>
      </c>
      <c r="R3352" s="7" t="str">
        <f t="shared" si="358"/>
        <v/>
      </c>
    </row>
    <row r="3353" spans="3:18" x14ac:dyDescent="0.25">
      <c r="C3353" s="22"/>
      <c r="N3353" s="5" t="str">
        <f t="shared" si="354"/>
        <v/>
      </c>
      <c r="O3353" s="91" t="str">
        <f t="shared" si="355"/>
        <v/>
      </c>
      <c r="P3353" s="91" t="str">
        <f t="shared" si="356"/>
        <v/>
      </c>
      <c r="Q3353" s="91" t="str">
        <f t="shared" si="357"/>
        <v/>
      </c>
      <c r="R3353" s="7" t="str">
        <f t="shared" si="358"/>
        <v/>
      </c>
    </row>
    <row r="3354" spans="3:18" x14ac:dyDescent="0.25">
      <c r="C3354" s="22"/>
      <c r="N3354" s="5" t="str">
        <f t="shared" si="354"/>
        <v/>
      </c>
      <c r="O3354" s="91" t="str">
        <f t="shared" si="355"/>
        <v/>
      </c>
      <c r="P3354" s="91" t="str">
        <f t="shared" si="356"/>
        <v/>
      </c>
      <c r="Q3354" s="91" t="str">
        <f t="shared" si="357"/>
        <v/>
      </c>
      <c r="R3354" s="7" t="str">
        <f t="shared" si="358"/>
        <v/>
      </c>
    </row>
    <row r="3355" spans="3:18" x14ac:dyDescent="0.25">
      <c r="C3355" s="22"/>
      <c r="N3355" s="5" t="str">
        <f t="shared" si="354"/>
        <v/>
      </c>
      <c r="O3355" s="91" t="str">
        <f t="shared" si="355"/>
        <v/>
      </c>
      <c r="P3355" s="91" t="str">
        <f t="shared" si="356"/>
        <v/>
      </c>
      <c r="Q3355" s="91" t="str">
        <f t="shared" si="357"/>
        <v/>
      </c>
      <c r="R3355" s="7" t="str">
        <f t="shared" si="358"/>
        <v/>
      </c>
    </row>
    <row r="3356" spans="3:18" x14ac:dyDescent="0.25">
      <c r="C3356" s="22"/>
      <c r="N3356" s="5" t="str">
        <f t="shared" si="354"/>
        <v/>
      </c>
      <c r="O3356" s="91" t="str">
        <f t="shared" si="355"/>
        <v/>
      </c>
      <c r="P3356" s="91" t="str">
        <f t="shared" si="356"/>
        <v/>
      </c>
      <c r="Q3356" s="91" t="str">
        <f t="shared" si="357"/>
        <v/>
      </c>
      <c r="R3356" s="7" t="str">
        <f t="shared" si="358"/>
        <v/>
      </c>
    </row>
    <row r="3357" spans="3:18" x14ac:dyDescent="0.25">
      <c r="C3357" s="22"/>
      <c r="N3357" s="5" t="str">
        <f t="shared" si="354"/>
        <v/>
      </c>
      <c r="O3357" s="91" t="str">
        <f t="shared" si="355"/>
        <v/>
      </c>
      <c r="P3357" s="91" t="str">
        <f t="shared" si="356"/>
        <v/>
      </c>
      <c r="Q3357" s="91" t="str">
        <f t="shared" si="357"/>
        <v/>
      </c>
      <c r="R3357" s="7" t="str">
        <f t="shared" si="358"/>
        <v/>
      </c>
    </row>
    <row r="3358" spans="3:18" x14ac:dyDescent="0.25">
      <c r="C3358" s="22"/>
      <c r="N3358" s="5" t="str">
        <f t="shared" si="354"/>
        <v/>
      </c>
      <c r="O3358" s="91" t="str">
        <f t="shared" si="355"/>
        <v/>
      </c>
      <c r="P3358" s="91" t="str">
        <f t="shared" si="356"/>
        <v/>
      </c>
      <c r="Q3358" s="91" t="str">
        <f t="shared" si="357"/>
        <v/>
      </c>
      <c r="R3358" s="7" t="str">
        <f t="shared" si="358"/>
        <v/>
      </c>
    </row>
    <row r="3359" spans="3:18" x14ac:dyDescent="0.25">
      <c r="C3359" s="22"/>
      <c r="N3359" s="5" t="str">
        <f t="shared" si="354"/>
        <v/>
      </c>
      <c r="O3359" s="91" t="str">
        <f t="shared" si="355"/>
        <v/>
      </c>
      <c r="P3359" s="91" t="str">
        <f t="shared" si="356"/>
        <v/>
      </c>
      <c r="Q3359" s="91" t="str">
        <f t="shared" si="357"/>
        <v/>
      </c>
      <c r="R3359" s="7" t="str">
        <f t="shared" si="358"/>
        <v/>
      </c>
    </row>
    <row r="3360" spans="3:18" x14ac:dyDescent="0.25">
      <c r="C3360" s="22"/>
      <c r="N3360" s="5" t="str">
        <f t="shared" si="354"/>
        <v/>
      </c>
      <c r="O3360" s="91" t="str">
        <f t="shared" si="355"/>
        <v/>
      </c>
      <c r="P3360" s="91" t="str">
        <f t="shared" si="356"/>
        <v/>
      </c>
      <c r="Q3360" s="91" t="str">
        <f t="shared" si="357"/>
        <v/>
      </c>
      <c r="R3360" s="7" t="str">
        <f t="shared" si="358"/>
        <v/>
      </c>
    </row>
    <row r="3361" spans="3:18" x14ac:dyDescent="0.25">
      <c r="C3361" s="22"/>
      <c r="N3361" s="5" t="str">
        <f t="shared" si="354"/>
        <v/>
      </c>
      <c r="O3361" s="91" t="str">
        <f t="shared" si="355"/>
        <v/>
      </c>
      <c r="P3361" s="91" t="str">
        <f t="shared" si="356"/>
        <v/>
      </c>
      <c r="Q3361" s="91" t="str">
        <f t="shared" si="357"/>
        <v/>
      </c>
      <c r="R3361" s="7" t="str">
        <f t="shared" si="358"/>
        <v/>
      </c>
    </row>
    <row r="3362" spans="3:18" x14ac:dyDescent="0.25">
      <c r="C3362" s="22"/>
      <c r="N3362" s="5" t="str">
        <f t="shared" si="354"/>
        <v/>
      </c>
      <c r="O3362" s="91" t="str">
        <f t="shared" si="355"/>
        <v/>
      </c>
      <c r="P3362" s="91" t="str">
        <f t="shared" si="356"/>
        <v/>
      </c>
      <c r="Q3362" s="91" t="str">
        <f t="shared" si="357"/>
        <v/>
      </c>
      <c r="R3362" s="7" t="str">
        <f t="shared" si="358"/>
        <v/>
      </c>
    </row>
    <row r="3363" spans="3:18" x14ac:dyDescent="0.25">
      <c r="C3363" s="22"/>
      <c r="N3363" s="5" t="str">
        <f t="shared" si="354"/>
        <v/>
      </c>
      <c r="O3363" s="91" t="str">
        <f t="shared" si="355"/>
        <v/>
      </c>
      <c r="P3363" s="91" t="str">
        <f t="shared" si="356"/>
        <v/>
      </c>
      <c r="Q3363" s="91" t="str">
        <f t="shared" si="357"/>
        <v/>
      </c>
      <c r="R3363" s="7" t="str">
        <f t="shared" si="358"/>
        <v/>
      </c>
    </row>
    <row r="3364" spans="3:18" x14ac:dyDescent="0.25">
      <c r="C3364" s="22"/>
      <c r="N3364" s="5" t="str">
        <f t="shared" si="354"/>
        <v/>
      </c>
      <c r="O3364" s="91" t="str">
        <f t="shared" si="355"/>
        <v/>
      </c>
      <c r="P3364" s="91" t="str">
        <f t="shared" si="356"/>
        <v/>
      </c>
      <c r="Q3364" s="91" t="str">
        <f t="shared" si="357"/>
        <v/>
      </c>
      <c r="R3364" s="7" t="str">
        <f t="shared" si="358"/>
        <v/>
      </c>
    </row>
    <row r="3365" spans="3:18" x14ac:dyDescent="0.25">
      <c r="C3365" s="22"/>
      <c r="N3365" s="5" t="str">
        <f t="shared" si="354"/>
        <v/>
      </c>
      <c r="O3365" s="91" t="str">
        <f t="shared" si="355"/>
        <v/>
      </c>
      <c r="P3365" s="91" t="str">
        <f t="shared" si="356"/>
        <v/>
      </c>
      <c r="Q3365" s="91" t="str">
        <f t="shared" si="357"/>
        <v/>
      </c>
      <c r="R3365" s="7" t="str">
        <f t="shared" si="358"/>
        <v/>
      </c>
    </row>
    <row r="3366" spans="3:18" x14ac:dyDescent="0.25">
      <c r="C3366" s="22"/>
      <c r="N3366" s="5" t="str">
        <f t="shared" si="354"/>
        <v/>
      </c>
      <c r="O3366" s="91" t="str">
        <f t="shared" si="355"/>
        <v/>
      </c>
      <c r="P3366" s="91" t="str">
        <f t="shared" si="356"/>
        <v/>
      </c>
      <c r="Q3366" s="91" t="str">
        <f t="shared" si="357"/>
        <v/>
      </c>
      <c r="R3366" s="7" t="str">
        <f t="shared" si="358"/>
        <v/>
      </c>
    </row>
    <row r="3367" spans="3:18" x14ac:dyDescent="0.25">
      <c r="C3367" s="22"/>
      <c r="N3367" s="5" t="str">
        <f t="shared" si="354"/>
        <v/>
      </c>
      <c r="O3367" s="91" t="str">
        <f t="shared" si="355"/>
        <v/>
      </c>
      <c r="P3367" s="91" t="str">
        <f t="shared" si="356"/>
        <v/>
      </c>
      <c r="Q3367" s="91" t="str">
        <f t="shared" si="357"/>
        <v/>
      </c>
      <c r="R3367" s="7" t="str">
        <f t="shared" si="358"/>
        <v/>
      </c>
    </row>
    <row r="3368" spans="3:18" x14ac:dyDescent="0.25">
      <c r="C3368" s="22"/>
      <c r="N3368" s="5" t="str">
        <f t="shared" si="354"/>
        <v/>
      </c>
      <c r="O3368" s="91" t="str">
        <f t="shared" si="355"/>
        <v/>
      </c>
      <c r="P3368" s="91" t="str">
        <f t="shared" si="356"/>
        <v/>
      </c>
      <c r="Q3368" s="91" t="str">
        <f t="shared" si="357"/>
        <v/>
      </c>
      <c r="R3368" s="7" t="str">
        <f t="shared" si="358"/>
        <v/>
      </c>
    </row>
    <row r="3369" spans="3:18" x14ac:dyDescent="0.25">
      <c r="C3369" s="22"/>
      <c r="N3369" s="5" t="str">
        <f t="shared" si="354"/>
        <v/>
      </c>
      <c r="O3369" s="91" t="str">
        <f t="shared" si="355"/>
        <v/>
      </c>
      <c r="P3369" s="91" t="str">
        <f t="shared" si="356"/>
        <v/>
      </c>
      <c r="Q3369" s="91" t="str">
        <f t="shared" si="357"/>
        <v/>
      </c>
      <c r="R3369" s="7" t="str">
        <f t="shared" si="358"/>
        <v/>
      </c>
    </row>
    <row r="3370" spans="3:18" x14ac:dyDescent="0.25">
      <c r="C3370" s="22"/>
      <c r="N3370" s="5" t="str">
        <f t="shared" si="354"/>
        <v/>
      </c>
      <c r="O3370" s="91" t="str">
        <f t="shared" si="355"/>
        <v/>
      </c>
      <c r="P3370" s="91" t="str">
        <f t="shared" si="356"/>
        <v/>
      </c>
      <c r="Q3370" s="91" t="str">
        <f t="shared" si="357"/>
        <v/>
      </c>
      <c r="R3370" s="7" t="str">
        <f t="shared" si="358"/>
        <v/>
      </c>
    </row>
    <row r="3371" spans="3:18" x14ac:dyDescent="0.25">
      <c r="C3371" s="22"/>
      <c r="N3371" s="5" t="str">
        <f t="shared" si="354"/>
        <v/>
      </c>
      <c r="O3371" s="91" t="str">
        <f t="shared" si="355"/>
        <v/>
      </c>
      <c r="P3371" s="91" t="str">
        <f t="shared" si="356"/>
        <v/>
      </c>
      <c r="Q3371" s="91" t="str">
        <f t="shared" si="357"/>
        <v/>
      </c>
      <c r="R3371" s="7" t="str">
        <f t="shared" si="358"/>
        <v/>
      </c>
    </row>
    <row r="3372" spans="3:18" x14ac:dyDescent="0.25">
      <c r="C3372" s="22"/>
      <c r="N3372" s="5" t="str">
        <f t="shared" si="354"/>
        <v/>
      </c>
      <c r="O3372" s="91" t="str">
        <f t="shared" si="355"/>
        <v/>
      </c>
      <c r="P3372" s="91" t="str">
        <f t="shared" si="356"/>
        <v/>
      </c>
      <c r="Q3372" s="91" t="str">
        <f t="shared" si="357"/>
        <v/>
      </c>
      <c r="R3372" s="7" t="str">
        <f t="shared" si="358"/>
        <v/>
      </c>
    </row>
    <row r="3373" spans="3:18" x14ac:dyDescent="0.25">
      <c r="C3373" s="22"/>
      <c r="N3373" s="5" t="str">
        <f t="shared" si="354"/>
        <v/>
      </c>
      <c r="O3373" s="91" t="str">
        <f t="shared" si="355"/>
        <v/>
      </c>
      <c r="P3373" s="91" t="str">
        <f t="shared" si="356"/>
        <v/>
      </c>
      <c r="Q3373" s="91" t="str">
        <f t="shared" si="357"/>
        <v/>
      </c>
      <c r="R3373" s="7" t="str">
        <f t="shared" si="358"/>
        <v/>
      </c>
    </row>
    <row r="3374" spans="3:18" x14ac:dyDescent="0.25">
      <c r="C3374" s="22"/>
      <c r="N3374" s="5" t="str">
        <f t="shared" si="354"/>
        <v/>
      </c>
      <c r="O3374" s="91" t="str">
        <f t="shared" si="355"/>
        <v/>
      </c>
      <c r="P3374" s="91" t="str">
        <f t="shared" si="356"/>
        <v/>
      </c>
      <c r="Q3374" s="91" t="str">
        <f t="shared" si="357"/>
        <v/>
      </c>
      <c r="R3374" s="7" t="str">
        <f t="shared" si="358"/>
        <v/>
      </c>
    </row>
    <row r="3375" spans="3:18" x14ac:dyDescent="0.25">
      <c r="C3375" s="22"/>
      <c r="N3375" s="5" t="str">
        <f t="shared" si="354"/>
        <v/>
      </c>
      <c r="O3375" s="91" t="str">
        <f t="shared" si="355"/>
        <v/>
      </c>
      <c r="P3375" s="91" t="str">
        <f t="shared" si="356"/>
        <v/>
      </c>
      <c r="Q3375" s="91" t="str">
        <f t="shared" si="357"/>
        <v/>
      </c>
      <c r="R3375" s="7" t="str">
        <f t="shared" si="358"/>
        <v/>
      </c>
    </row>
    <row r="3376" spans="3:18" x14ac:dyDescent="0.25">
      <c r="C3376" s="22"/>
      <c r="N3376" s="5" t="str">
        <f t="shared" si="354"/>
        <v/>
      </c>
      <c r="O3376" s="91" t="str">
        <f t="shared" si="355"/>
        <v/>
      </c>
      <c r="P3376" s="91" t="str">
        <f t="shared" si="356"/>
        <v/>
      </c>
      <c r="Q3376" s="91" t="str">
        <f t="shared" si="357"/>
        <v/>
      </c>
      <c r="R3376" s="7" t="str">
        <f t="shared" si="358"/>
        <v/>
      </c>
    </row>
    <row r="3377" spans="3:18" x14ac:dyDescent="0.25">
      <c r="C3377" s="22"/>
      <c r="N3377" s="5" t="str">
        <f t="shared" si="354"/>
        <v/>
      </c>
      <c r="O3377" s="91" t="str">
        <f t="shared" si="355"/>
        <v/>
      </c>
      <c r="P3377" s="91" t="str">
        <f t="shared" si="356"/>
        <v/>
      </c>
      <c r="Q3377" s="91" t="str">
        <f t="shared" si="357"/>
        <v/>
      </c>
      <c r="R3377" s="7" t="str">
        <f t="shared" si="358"/>
        <v/>
      </c>
    </row>
    <row r="3378" spans="3:18" x14ac:dyDescent="0.25">
      <c r="C3378" s="22"/>
      <c r="N3378" s="5" t="str">
        <f t="shared" si="354"/>
        <v/>
      </c>
      <c r="O3378" s="91" t="str">
        <f t="shared" si="355"/>
        <v/>
      </c>
      <c r="P3378" s="91" t="str">
        <f t="shared" si="356"/>
        <v/>
      </c>
      <c r="Q3378" s="91" t="str">
        <f t="shared" si="357"/>
        <v/>
      </c>
      <c r="R3378" s="7" t="str">
        <f t="shared" si="358"/>
        <v/>
      </c>
    </row>
    <row r="3379" spans="3:18" x14ac:dyDescent="0.25">
      <c r="C3379" s="22"/>
      <c r="N3379" s="5" t="str">
        <f t="shared" si="354"/>
        <v/>
      </c>
      <c r="O3379" s="91" t="str">
        <f t="shared" si="355"/>
        <v/>
      </c>
      <c r="P3379" s="91" t="str">
        <f t="shared" si="356"/>
        <v/>
      </c>
      <c r="Q3379" s="91" t="str">
        <f t="shared" si="357"/>
        <v/>
      </c>
      <c r="R3379" s="7" t="str">
        <f t="shared" si="358"/>
        <v/>
      </c>
    </row>
    <row r="3380" spans="3:18" x14ac:dyDescent="0.25">
      <c r="C3380" s="22"/>
      <c r="N3380" s="5" t="str">
        <f t="shared" si="354"/>
        <v/>
      </c>
      <c r="O3380" s="91" t="str">
        <f t="shared" si="355"/>
        <v/>
      </c>
      <c r="P3380" s="91" t="str">
        <f t="shared" si="356"/>
        <v/>
      </c>
      <c r="Q3380" s="91" t="str">
        <f t="shared" si="357"/>
        <v/>
      </c>
      <c r="R3380" s="7" t="str">
        <f t="shared" si="358"/>
        <v/>
      </c>
    </row>
    <row r="3381" spans="3:18" x14ac:dyDescent="0.25">
      <c r="C3381" s="22"/>
      <c r="N3381" s="5" t="str">
        <f t="shared" si="354"/>
        <v/>
      </c>
      <c r="O3381" s="91" t="str">
        <f t="shared" si="355"/>
        <v/>
      </c>
      <c r="P3381" s="91" t="str">
        <f t="shared" si="356"/>
        <v/>
      </c>
      <c r="Q3381" s="91" t="str">
        <f t="shared" si="357"/>
        <v/>
      </c>
      <c r="R3381" s="7" t="str">
        <f t="shared" si="358"/>
        <v/>
      </c>
    </row>
    <row r="3382" spans="3:18" x14ac:dyDescent="0.25">
      <c r="C3382" s="22"/>
      <c r="N3382" s="5" t="str">
        <f t="shared" si="354"/>
        <v/>
      </c>
      <c r="O3382" s="91" t="str">
        <f t="shared" si="355"/>
        <v/>
      </c>
      <c r="P3382" s="91" t="str">
        <f t="shared" si="356"/>
        <v/>
      </c>
      <c r="Q3382" s="91" t="str">
        <f t="shared" si="357"/>
        <v/>
      </c>
      <c r="R3382" s="7" t="str">
        <f t="shared" si="358"/>
        <v/>
      </c>
    </row>
    <row r="3383" spans="3:18" x14ac:dyDescent="0.25">
      <c r="C3383" s="22"/>
      <c r="N3383" s="5" t="str">
        <f t="shared" si="354"/>
        <v/>
      </c>
      <c r="O3383" s="91" t="str">
        <f t="shared" si="355"/>
        <v/>
      </c>
      <c r="P3383" s="91" t="str">
        <f t="shared" si="356"/>
        <v/>
      </c>
      <c r="Q3383" s="91" t="str">
        <f t="shared" si="357"/>
        <v/>
      </c>
      <c r="R3383" s="7" t="str">
        <f t="shared" si="358"/>
        <v/>
      </c>
    </row>
    <row r="3384" spans="3:18" x14ac:dyDescent="0.25">
      <c r="C3384" s="22"/>
      <c r="N3384" s="5" t="str">
        <f t="shared" si="354"/>
        <v/>
      </c>
      <c r="O3384" s="91" t="str">
        <f t="shared" si="355"/>
        <v/>
      </c>
      <c r="P3384" s="91" t="str">
        <f t="shared" si="356"/>
        <v/>
      </c>
      <c r="Q3384" s="91" t="str">
        <f t="shared" si="357"/>
        <v/>
      </c>
      <c r="R3384" s="7" t="str">
        <f t="shared" si="358"/>
        <v/>
      </c>
    </row>
    <row r="3385" spans="3:18" x14ac:dyDescent="0.25">
      <c r="C3385" s="22"/>
      <c r="N3385" s="5" t="str">
        <f t="shared" si="354"/>
        <v/>
      </c>
      <c r="O3385" s="91" t="str">
        <f t="shared" si="355"/>
        <v/>
      </c>
      <c r="P3385" s="91" t="str">
        <f t="shared" si="356"/>
        <v/>
      </c>
      <c r="Q3385" s="91" t="str">
        <f t="shared" si="357"/>
        <v/>
      </c>
      <c r="R3385" s="7" t="str">
        <f t="shared" si="358"/>
        <v/>
      </c>
    </row>
    <row r="3386" spans="3:18" x14ac:dyDescent="0.25">
      <c r="C3386" s="22"/>
      <c r="N3386" s="5" t="str">
        <f t="shared" si="354"/>
        <v/>
      </c>
      <c r="O3386" s="91" t="str">
        <f t="shared" si="355"/>
        <v/>
      </c>
      <c r="P3386" s="91" t="str">
        <f t="shared" si="356"/>
        <v/>
      </c>
      <c r="Q3386" s="91" t="str">
        <f t="shared" si="357"/>
        <v/>
      </c>
      <c r="R3386" s="7" t="str">
        <f t="shared" si="358"/>
        <v/>
      </c>
    </row>
    <row r="3387" spans="3:18" x14ac:dyDescent="0.25">
      <c r="C3387" s="22"/>
      <c r="N3387" s="5" t="str">
        <f t="shared" si="354"/>
        <v/>
      </c>
      <c r="O3387" s="91" t="str">
        <f t="shared" si="355"/>
        <v/>
      </c>
      <c r="P3387" s="91" t="str">
        <f t="shared" si="356"/>
        <v/>
      </c>
      <c r="Q3387" s="91" t="str">
        <f t="shared" si="357"/>
        <v/>
      </c>
      <c r="R3387" s="7" t="str">
        <f t="shared" si="358"/>
        <v/>
      </c>
    </row>
    <row r="3388" spans="3:18" x14ac:dyDescent="0.25">
      <c r="C3388" s="22"/>
      <c r="N3388" s="5" t="str">
        <f t="shared" si="354"/>
        <v/>
      </c>
      <c r="O3388" s="91" t="str">
        <f t="shared" si="355"/>
        <v/>
      </c>
      <c r="P3388" s="91" t="str">
        <f t="shared" si="356"/>
        <v/>
      </c>
      <c r="Q3388" s="91" t="str">
        <f t="shared" si="357"/>
        <v/>
      </c>
      <c r="R3388" s="7" t="str">
        <f t="shared" si="358"/>
        <v/>
      </c>
    </row>
    <row r="3389" spans="3:18" x14ac:dyDescent="0.25">
      <c r="C3389" s="22"/>
      <c r="N3389" s="5" t="str">
        <f t="shared" si="354"/>
        <v/>
      </c>
      <c r="O3389" s="91" t="str">
        <f t="shared" si="355"/>
        <v/>
      </c>
      <c r="P3389" s="91" t="str">
        <f t="shared" si="356"/>
        <v/>
      </c>
      <c r="Q3389" s="91" t="str">
        <f t="shared" si="357"/>
        <v/>
      </c>
      <c r="R3389" s="7" t="str">
        <f t="shared" si="358"/>
        <v/>
      </c>
    </row>
    <row r="3390" spans="3:18" x14ac:dyDescent="0.25">
      <c r="C3390" s="22"/>
      <c r="N3390" s="5" t="str">
        <f t="shared" si="354"/>
        <v/>
      </c>
      <c r="O3390" s="91" t="str">
        <f t="shared" si="355"/>
        <v/>
      </c>
      <c r="P3390" s="91" t="str">
        <f t="shared" si="356"/>
        <v/>
      </c>
      <c r="Q3390" s="91" t="str">
        <f t="shared" si="357"/>
        <v/>
      </c>
      <c r="R3390" s="7" t="str">
        <f t="shared" si="358"/>
        <v/>
      </c>
    </row>
    <row r="3391" spans="3:18" x14ac:dyDescent="0.25">
      <c r="C3391" s="22"/>
      <c r="N3391" s="5" t="str">
        <f t="shared" si="354"/>
        <v/>
      </c>
      <c r="O3391" s="91" t="str">
        <f t="shared" si="355"/>
        <v/>
      </c>
      <c r="P3391" s="91" t="str">
        <f t="shared" si="356"/>
        <v/>
      </c>
      <c r="Q3391" s="91" t="str">
        <f t="shared" si="357"/>
        <v/>
      </c>
      <c r="R3391" s="7" t="str">
        <f t="shared" si="358"/>
        <v/>
      </c>
    </row>
    <row r="3392" spans="3:18" x14ac:dyDescent="0.25">
      <c r="C3392" s="22"/>
      <c r="N3392" s="5" t="str">
        <f t="shared" si="354"/>
        <v/>
      </c>
      <c r="O3392" s="91" t="str">
        <f t="shared" si="355"/>
        <v/>
      </c>
      <c r="P3392" s="91" t="str">
        <f t="shared" si="356"/>
        <v/>
      </c>
      <c r="Q3392" s="91" t="str">
        <f t="shared" si="357"/>
        <v/>
      </c>
      <c r="R3392" s="7" t="str">
        <f t="shared" si="358"/>
        <v/>
      </c>
    </row>
    <row r="3393" spans="3:18" x14ac:dyDescent="0.25">
      <c r="C3393" s="22"/>
      <c r="N3393" s="5" t="str">
        <f t="shared" si="354"/>
        <v/>
      </c>
      <c r="O3393" s="91" t="str">
        <f t="shared" si="355"/>
        <v/>
      </c>
      <c r="P3393" s="91" t="str">
        <f t="shared" si="356"/>
        <v/>
      </c>
      <c r="Q3393" s="91" t="str">
        <f t="shared" si="357"/>
        <v/>
      </c>
      <c r="R3393" s="7" t="str">
        <f t="shared" si="358"/>
        <v/>
      </c>
    </row>
    <row r="3394" spans="3:18" x14ac:dyDescent="0.25">
      <c r="C3394" s="22"/>
      <c r="N3394" s="5" t="str">
        <f t="shared" ref="N3394:N3457" si="359">IFERROR(VLOOKUP(M3394,Ctable,2,0),"")</f>
        <v/>
      </c>
      <c r="O3394" s="91" t="str">
        <f t="shared" ref="O3394:O3457" si="360">IFERROR(VLOOKUP(M3394,Ctable,3,0),"")</f>
        <v/>
      </c>
      <c r="P3394" s="91" t="str">
        <f t="shared" ref="P3394:P3457" si="361">IFERROR(VLOOKUP(M3394,Ctable,6,0),"")</f>
        <v/>
      </c>
      <c r="Q3394" s="91" t="str">
        <f t="shared" ref="Q3394:Q3457" si="362">IFERROR(VLOOKUP(M3394,Ctable,7,0),"")</f>
        <v/>
      </c>
      <c r="R3394" s="7" t="str">
        <f t="shared" ref="R3394:R3457" si="363">IFERROR(VLOOKUP(M3394,Ctable,4,0),"")</f>
        <v/>
      </c>
    </row>
    <row r="3395" spans="3:18" x14ac:dyDescent="0.25">
      <c r="C3395" s="22"/>
      <c r="N3395" s="5" t="str">
        <f t="shared" si="359"/>
        <v/>
      </c>
      <c r="O3395" s="91" t="str">
        <f t="shared" si="360"/>
        <v/>
      </c>
      <c r="P3395" s="91" t="str">
        <f t="shared" si="361"/>
        <v/>
      </c>
      <c r="Q3395" s="91" t="str">
        <f t="shared" si="362"/>
        <v/>
      </c>
      <c r="R3395" s="7" t="str">
        <f t="shared" si="363"/>
        <v/>
      </c>
    </row>
    <row r="3396" spans="3:18" x14ac:dyDescent="0.25">
      <c r="C3396" s="22"/>
      <c r="N3396" s="5" t="str">
        <f t="shared" si="359"/>
        <v/>
      </c>
      <c r="O3396" s="91" t="str">
        <f t="shared" si="360"/>
        <v/>
      </c>
      <c r="P3396" s="91" t="str">
        <f t="shared" si="361"/>
        <v/>
      </c>
      <c r="Q3396" s="91" t="str">
        <f t="shared" si="362"/>
        <v/>
      </c>
      <c r="R3396" s="7" t="str">
        <f t="shared" si="363"/>
        <v/>
      </c>
    </row>
    <row r="3397" spans="3:18" x14ac:dyDescent="0.25">
      <c r="C3397" s="22"/>
      <c r="N3397" s="5" t="str">
        <f t="shared" si="359"/>
        <v/>
      </c>
      <c r="O3397" s="91" t="str">
        <f t="shared" si="360"/>
        <v/>
      </c>
      <c r="P3397" s="91" t="str">
        <f t="shared" si="361"/>
        <v/>
      </c>
      <c r="Q3397" s="91" t="str">
        <f t="shared" si="362"/>
        <v/>
      </c>
      <c r="R3397" s="7" t="str">
        <f t="shared" si="363"/>
        <v/>
      </c>
    </row>
    <row r="3398" spans="3:18" x14ac:dyDescent="0.25">
      <c r="C3398" s="22"/>
      <c r="N3398" s="5" t="str">
        <f t="shared" si="359"/>
        <v/>
      </c>
      <c r="O3398" s="91" t="str">
        <f t="shared" si="360"/>
        <v/>
      </c>
      <c r="P3398" s="91" t="str">
        <f t="shared" si="361"/>
        <v/>
      </c>
      <c r="Q3398" s="91" t="str">
        <f t="shared" si="362"/>
        <v/>
      </c>
      <c r="R3398" s="7" t="str">
        <f t="shared" si="363"/>
        <v/>
      </c>
    </row>
    <row r="3399" spans="3:18" x14ac:dyDescent="0.25">
      <c r="C3399" s="22"/>
      <c r="N3399" s="5" t="str">
        <f t="shared" si="359"/>
        <v/>
      </c>
      <c r="O3399" s="91" t="str">
        <f t="shared" si="360"/>
        <v/>
      </c>
      <c r="P3399" s="91" t="str">
        <f t="shared" si="361"/>
        <v/>
      </c>
      <c r="Q3399" s="91" t="str">
        <f t="shared" si="362"/>
        <v/>
      </c>
      <c r="R3399" s="7" t="str">
        <f t="shared" si="363"/>
        <v/>
      </c>
    </row>
    <row r="3400" spans="3:18" x14ac:dyDescent="0.25">
      <c r="C3400" s="22"/>
      <c r="N3400" s="5" t="str">
        <f t="shared" si="359"/>
        <v/>
      </c>
      <c r="O3400" s="91" t="str">
        <f t="shared" si="360"/>
        <v/>
      </c>
      <c r="P3400" s="91" t="str">
        <f t="shared" si="361"/>
        <v/>
      </c>
      <c r="Q3400" s="91" t="str">
        <f t="shared" si="362"/>
        <v/>
      </c>
      <c r="R3400" s="7" t="str">
        <f t="shared" si="363"/>
        <v/>
      </c>
    </row>
    <row r="3401" spans="3:18" x14ac:dyDescent="0.25">
      <c r="C3401" s="22"/>
      <c r="N3401" s="5" t="str">
        <f t="shared" si="359"/>
        <v/>
      </c>
      <c r="O3401" s="91" t="str">
        <f t="shared" si="360"/>
        <v/>
      </c>
      <c r="P3401" s="91" t="str">
        <f t="shared" si="361"/>
        <v/>
      </c>
      <c r="Q3401" s="91" t="str">
        <f t="shared" si="362"/>
        <v/>
      </c>
      <c r="R3401" s="7" t="str">
        <f t="shared" si="363"/>
        <v/>
      </c>
    </row>
    <row r="3402" spans="3:18" x14ac:dyDescent="0.25">
      <c r="C3402" s="22"/>
      <c r="N3402" s="5" t="str">
        <f t="shared" si="359"/>
        <v/>
      </c>
      <c r="O3402" s="91" t="str">
        <f t="shared" si="360"/>
        <v/>
      </c>
      <c r="P3402" s="91" t="str">
        <f t="shared" si="361"/>
        <v/>
      </c>
      <c r="Q3402" s="91" t="str">
        <f t="shared" si="362"/>
        <v/>
      </c>
      <c r="R3402" s="7" t="str">
        <f t="shared" si="363"/>
        <v/>
      </c>
    </row>
    <row r="3403" spans="3:18" x14ac:dyDescent="0.25">
      <c r="C3403" s="22"/>
      <c r="N3403" s="5" t="str">
        <f t="shared" si="359"/>
        <v/>
      </c>
      <c r="O3403" s="91" t="str">
        <f t="shared" si="360"/>
        <v/>
      </c>
      <c r="P3403" s="91" t="str">
        <f t="shared" si="361"/>
        <v/>
      </c>
      <c r="Q3403" s="91" t="str">
        <f t="shared" si="362"/>
        <v/>
      </c>
      <c r="R3403" s="7" t="str">
        <f t="shared" si="363"/>
        <v/>
      </c>
    </row>
    <row r="3404" spans="3:18" x14ac:dyDescent="0.25">
      <c r="C3404" s="22"/>
      <c r="N3404" s="5" t="str">
        <f t="shared" si="359"/>
        <v/>
      </c>
      <c r="O3404" s="91" t="str">
        <f t="shared" si="360"/>
        <v/>
      </c>
      <c r="P3404" s="91" t="str">
        <f t="shared" si="361"/>
        <v/>
      </c>
      <c r="Q3404" s="91" t="str">
        <f t="shared" si="362"/>
        <v/>
      </c>
      <c r="R3404" s="7" t="str">
        <f t="shared" si="363"/>
        <v/>
      </c>
    </row>
    <row r="3405" spans="3:18" x14ac:dyDescent="0.25">
      <c r="C3405" s="22"/>
      <c r="N3405" s="5" t="str">
        <f t="shared" si="359"/>
        <v/>
      </c>
      <c r="O3405" s="91" t="str">
        <f t="shared" si="360"/>
        <v/>
      </c>
      <c r="P3405" s="91" t="str">
        <f t="shared" si="361"/>
        <v/>
      </c>
      <c r="Q3405" s="91" t="str">
        <f t="shared" si="362"/>
        <v/>
      </c>
      <c r="R3405" s="7" t="str">
        <f t="shared" si="363"/>
        <v/>
      </c>
    </row>
    <row r="3406" spans="3:18" x14ac:dyDescent="0.25">
      <c r="C3406" s="22"/>
      <c r="N3406" s="5" t="str">
        <f t="shared" si="359"/>
        <v/>
      </c>
      <c r="O3406" s="91" t="str">
        <f t="shared" si="360"/>
        <v/>
      </c>
      <c r="P3406" s="91" t="str">
        <f t="shared" si="361"/>
        <v/>
      </c>
      <c r="Q3406" s="91" t="str">
        <f t="shared" si="362"/>
        <v/>
      </c>
      <c r="R3406" s="7" t="str">
        <f t="shared" si="363"/>
        <v/>
      </c>
    </row>
    <row r="3407" spans="3:18" x14ac:dyDescent="0.25">
      <c r="C3407" s="22"/>
      <c r="N3407" s="5" t="str">
        <f t="shared" si="359"/>
        <v/>
      </c>
      <c r="O3407" s="91" t="str">
        <f t="shared" si="360"/>
        <v/>
      </c>
      <c r="P3407" s="91" t="str">
        <f t="shared" si="361"/>
        <v/>
      </c>
      <c r="Q3407" s="91" t="str">
        <f t="shared" si="362"/>
        <v/>
      </c>
      <c r="R3407" s="7" t="str">
        <f t="shared" si="363"/>
        <v/>
      </c>
    </row>
    <row r="3408" spans="3:18" x14ac:dyDescent="0.25">
      <c r="C3408" s="22"/>
      <c r="N3408" s="5" t="str">
        <f t="shared" si="359"/>
        <v/>
      </c>
      <c r="O3408" s="91" t="str">
        <f t="shared" si="360"/>
        <v/>
      </c>
      <c r="P3408" s="91" t="str">
        <f t="shared" si="361"/>
        <v/>
      </c>
      <c r="Q3408" s="91" t="str">
        <f t="shared" si="362"/>
        <v/>
      </c>
      <c r="R3408" s="7" t="str">
        <f t="shared" si="363"/>
        <v/>
      </c>
    </row>
    <row r="3409" spans="3:18" x14ac:dyDescent="0.25">
      <c r="C3409" s="22"/>
      <c r="N3409" s="5" t="str">
        <f t="shared" si="359"/>
        <v/>
      </c>
      <c r="O3409" s="91" t="str">
        <f t="shared" si="360"/>
        <v/>
      </c>
      <c r="P3409" s="91" t="str">
        <f t="shared" si="361"/>
        <v/>
      </c>
      <c r="Q3409" s="91" t="str">
        <f t="shared" si="362"/>
        <v/>
      </c>
      <c r="R3409" s="7" t="str">
        <f t="shared" si="363"/>
        <v/>
      </c>
    </row>
    <row r="3410" spans="3:18" x14ac:dyDescent="0.25">
      <c r="C3410" s="22"/>
      <c r="N3410" s="5" t="str">
        <f t="shared" si="359"/>
        <v/>
      </c>
      <c r="O3410" s="91" t="str">
        <f t="shared" si="360"/>
        <v/>
      </c>
      <c r="P3410" s="91" t="str">
        <f t="shared" si="361"/>
        <v/>
      </c>
      <c r="Q3410" s="91" t="str">
        <f t="shared" si="362"/>
        <v/>
      </c>
      <c r="R3410" s="7" t="str">
        <f t="shared" si="363"/>
        <v/>
      </c>
    </row>
    <row r="3411" spans="3:18" x14ac:dyDescent="0.25">
      <c r="C3411" s="22"/>
      <c r="N3411" s="5" t="str">
        <f t="shared" si="359"/>
        <v/>
      </c>
      <c r="O3411" s="91" t="str">
        <f t="shared" si="360"/>
        <v/>
      </c>
      <c r="P3411" s="91" t="str">
        <f t="shared" si="361"/>
        <v/>
      </c>
      <c r="Q3411" s="91" t="str">
        <f t="shared" si="362"/>
        <v/>
      </c>
      <c r="R3411" s="7" t="str">
        <f t="shared" si="363"/>
        <v/>
      </c>
    </row>
    <row r="3412" spans="3:18" x14ac:dyDescent="0.25">
      <c r="C3412" s="22"/>
      <c r="N3412" s="5" t="str">
        <f t="shared" si="359"/>
        <v/>
      </c>
      <c r="O3412" s="91" t="str">
        <f t="shared" si="360"/>
        <v/>
      </c>
      <c r="P3412" s="91" t="str">
        <f t="shared" si="361"/>
        <v/>
      </c>
      <c r="Q3412" s="91" t="str">
        <f t="shared" si="362"/>
        <v/>
      </c>
      <c r="R3412" s="7" t="str">
        <f t="shared" si="363"/>
        <v/>
      </c>
    </row>
    <row r="3413" spans="3:18" x14ac:dyDescent="0.25">
      <c r="C3413" s="22"/>
      <c r="N3413" s="5" t="str">
        <f t="shared" si="359"/>
        <v/>
      </c>
      <c r="O3413" s="91" t="str">
        <f t="shared" si="360"/>
        <v/>
      </c>
      <c r="P3413" s="91" t="str">
        <f t="shared" si="361"/>
        <v/>
      </c>
      <c r="Q3413" s="91" t="str">
        <f t="shared" si="362"/>
        <v/>
      </c>
      <c r="R3413" s="7" t="str">
        <f t="shared" si="363"/>
        <v/>
      </c>
    </row>
    <row r="3414" spans="3:18" x14ac:dyDescent="0.25">
      <c r="C3414" s="22"/>
      <c r="N3414" s="5" t="str">
        <f t="shared" si="359"/>
        <v/>
      </c>
      <c r="O3414" s="91" t="str">
        <f t="shared" si="360"/>
        <v/>
      </c>
      <c r="P3414" s="91" t="str">
        <f t="shared" si="361"/>
        <v/>
      </c>
      <c r="Q3414" s="91" t="str">
        <f t="shared" si="362"/>
        <v/>
      </c>
      <c r="R3414" s="7" t="str">
        <f t="shared" si="363"/>
        <v/>
      </c>
    </row>
    <row r="3415" spans="3:18" x14ac:dyDescent="0.25">
      <c r="C3415" s="22"/>
      <c r="N3415" s="5" t="str">
        <f t="shared" si="359"/>
        <v/>
      </c>
      <c r="O3415" s="91" t="str">
        <f t="shared" si="360"/>
        <v/>
      </c>
      <c r="P3415" s="91" t="str">
        <f t="shared" si="361"/>
        <v/>
      </c>
      <c r="Q3415" s="91" t="str">
        <f t="shared" si="362"/>
        <v/>
      </c>
      <c r="R3415" s="7" t="str">
        <f t="shared" si="363"/>
        <v/>
      </c>
    </row>
    <row r="3416" spans="3:18" x14ac:dyDescent="0.25">
      <c r="C3416" s="22"/>
      <c r="N3416" s="5" t="str">
        <f t="shared" si="359"/>
        <v/>
      </c>
      <c r="O3416" s="91" t="str">
        <f t="shared" si="360"/>
        <v/>
      </c>
      <c r="P3416" s="91" t="str">
        <f t="shared" si="361"/>
        <v/>
      </c>
      <c r="Q3416" s="91" t="str">
        <f t="shared" si="362"/>
        <v/>
      </c>
      <c r="R3416" s="7" t="str">
        <f t="shared" si="363"/>
        <v/>
      </c>
    </row>
    <row r="3417" spans="3:18" x14ac:dyDescent="0.25">
      <c r="C3417" s="22"/>
      <c r="N3417" s="5" t="str">
        <f t="shared" si="359"/>
        <v/>
      </c>
      <c r="O3417" s="91" t="str">
        <f t="shared" si="360"/>
        <v/>
      </c>
      <c r="P3417" s="91" t="str">
        <f t="shared" si="361"/>
        <v/>
      </c>
      <c r="Q3417" s="91" t="str">
        <f t="shared" si="362"/>
        <v/>
      </c>
      <c r="R3417" s="7" t="str">
        <f t="shared" si="363"/>
        <v/>
      </c>
    </row>
    <row r="3418" spans="3:18" x14ac:dyDescent="0.25">
      <c r="C3418" s="22"/>
      <c r="N3418" s="5" t="str">
        <f t="shared" si="359"/>
        <v/>
      </c>
      <c r="O3418" s="91" t="str">
        <f t="shared" si="360"/>
        <v/>
      </c>
      <c r="P3418" s="91" t="str">
        <f t="shared" si="361"/>
        <v/>
      </c>
      <c r="Q3418" s="91" t="str">
        <f t="shared" si="362"/>
        <v/>
      </c>
      <c r="R3418" s="7" t="str">
        <f t="shared" si="363"/>
        <v/>
      </c>
    </row>
    <row r="3419" spans="3:18" x14ac:dyDescent="0.25">
      <c r="C3419" s="22"/>
      <c r="N3419" s="5" t="str">
        <f t="shared" si="359"/>
        <v/>
      </c>
      <c r="O3419" s="91" t="str">
        <f t="shared" si="360"/>
        <v/>
      </c>
      <c r="P3419" s="91" t="str">
        <f t="shared" si="361"/>
        <v/>
      </c>
      <c r="Q3419" s="91" t="str">
        <f t="shared" si="362"/>
        <v/>
      </c>
      <c r="R3419" s="7" t="str">
        <f t="shared" si="363"/>
        <v/>
      </c>
    </row>
    <row r="3420" spans="3:18" x14ac:dyDescent="0.25">
      <c r="C3420" s="22"/>
      <c r="N3420" s="5" t="str">
        <f t="shared" si="359"/>
        <v/>
      </c>
      <c r="O3420" s="91" t="str">
        <f t="shared" si="360"/>
        <v/>
      </c>
      <c r="P3420" s="91" t="str">
        <f t="shared" si="361"/>
        <v/>
      </c>
      <c r="Q3420" s="91" t="str">
        <f t="shared" si="362"/>
        <v/>
      </c>
      <c r="R3420" s="7" t="str">
        <f t="shared" si="363"/>
        <v/>
      </c>
    </row>
    <row r="3421" spans="3:18" x14ac:dyDescent="0.25">
      <c r="C3421" s="22"/>
      <c r="N3421" s="5" t="str">
        <f t="shared" si="359"/>
        <v/>
      </c>
      <c r="O3421" s="91" t="str">
        <f t="shared" si="360"/>
        <v/>
      </c>
      <c r="P3421" s="91" t="str">
        <f t="shared" si="361"/>
        <v/>
      </c>
      <c r="Q3421" s="91" t="str">
        <f t="shared" si="362"/>
        <v/>
      </c>
      <c r="R3421" s="7" t="str">
        <f t="shared" si="363"/>
        <v/>
      </c>
    </row>
    <row r="3422" spans="3:18" x14ac:dyDescent="0.25">
      <c r="C3422" s="22"/>
      <c r="N3422" s="5" t="str">
        <f t="shared" si="359"/>
        <v/>
      </c>
      <c r="O3422" s="91" t="str">
        <f t="shared" si="360"/>
        <v/>
      </c>
      <c r="P3422" s="91" t="str">
        <f t="shared" si="361"/>
        <v/>
      </c>
      <c r="Q3422" s="91" t="str">
        <f t="shared" si="362"/>
        <v/>
      </c>
      <c r="R3422" s="7" t="str">
        <f t="shared" si="363"/>
        <v/>
      </c>
    </row>
    <row r="3423" spans="3:18" x14ac:dyDescent="0.25">
      <c r="C3423" s="22"/>
      <c r="N3423" s="5" t="str">
        <f t="shared" si="359"/>
        <v/>
      </c>
      <c r="O3423" s="91" t="str">
        <f t="shared" si="360"/>
        <v/>
      </c>
      <c r="P3423" s="91" t="str">
        <f t="shared" si="361"/>
        <v/>
      </c>
      <c r="Q3423" s="91" t="str">
        <f t="shared" si="362"/>
        <v/>
      </c>
      <c r="R3423" s="7" t="str">
        <f t="shared" si="363"/>
        <v/>
      </c>
    </row>
    <row r="3424" spans="3:18" x14ac:dyDescent="0.25">
      <c r="C3424" s="22"/>
      <c r="N3424" s="5" t="str">
        <f t="shared" si="359"/>
        <v/>
      </c>
      <c r="O3424" s="91" t="str">
        <f t="shared" si="360"/>
        <v/>
      </c>
      <c r="P3424" s="91" t="str">
        <f t="shared" si="361"/>
        <v/>
      </c>
      <c r="Q3424" s="91" t="str">
        <f t="shared" si="362"/>
        <v/>
      </c>
      <c r="R3424" s="7" t="str">
        <f t="shared" si="363"/>
        <v/>
      </c>
    </row>
    <row r="3425" spans="3:18" x14ac:dyDescent="0.25">
      <c r="C3425" s="22"/>
      <c r="N3425" s="5" t="str">
        <f t="shared" si="359"/>
        <v/>
      </c>
      <c r="O3425" s="91" t="str">
        <f t="shared" si="360"/>
        <v/>
      </c>
      <c r="P3425" s="91" t="str">
        <f t="shared" si="361"/>
        <v/>
      </c>
      <c r="Q3425" s="91" t="str">
        <f t="shared" si="362"/>
        <v/>
      </c>
      <c r="R3425" s="7" t="str">
        <f t="shared" si="363"/>
        <v/>
      </c>
    </row>
    <row r="3426" spans="3:18" x14ac:dyDescent="0.25">
      <c r="C3426" s="22"/>
      <c r="N3426" s="5" t="str">
        <f t="shared" si="359"/>
        <v/>
      </c>
      <c r="O3426" s="91" t="str">
        <f t="shared" si="360"/>
        <v/>
      </c>
      <c r="P3426" s="91" t="str">
        <f t="shared" si="361"/>
        <v/>
      </c>
      <c r="Q3426" s="91" t="str">
        <f t="shared" si="362"/>
        <v/>
      </c>
      <c r="R3426" s="7" t="str">
        <f t="shared" si="363"/>
        <v/>
      </c>
    </row>
    <row r="3427" spans="3:18" x14ac:dyDescent="0.25">
      <c r="C3427" s="22"/>
      <c r="N3427" s="5" t="str">
        <f t="shared" si="359"/>
        <v/>
      </c>
      <c r="O3427" s="91" t="str">
        <f t="shared" si="360"/>
        <v/>
      </c>
      <c r="P3427" s="91" t="str">
        <f t="shared" si="361"/>
        <v/>
      </c>
      <c r="Q3427" s="91" t="str">
        <f t="shared" si="362"/>
        <v/>
      </c>
      <c r="R3427" s="7" t="str">
        <f t="shared" si="363"/>
        <v/>
      </c>
    </row>
    <row r="3428" spans="3:18" x14ac:dyDescent="0.25">
      <c r="C3428" s="22"/>
      <c r="N3428" s="5" t="str">
        <f t="shared" si="359"/>
        <v/>
      </c>
      <c r="O3428" s="91" t="str">
        <f t="shared" si="360"/>
        <v/>
      </c>
      <c r="P3428" s="91" t="str">
        <f t="shared" si="361"/>
        <v/>
      </c>
      <c r="Q3428" s="91" t="str">
        <f t="shared" si="362"/>
        <v/>
      </c>
      <c r="R3428" s="7" t="str">
        <f t="shared" si="363"/>
        <v/>
      </c>
    </row>
    <row r="3429" spans="3:18" x14ac:dyDescent="0.25">
      <c r="C3429" s="22"/>
      <c r="N3429" s="5" t="str">
        <f t="shared" si="359"/>
        <v/>
      </c>
      <c r="O3429" s="91" t="str">
        <f t="shared" si="360"/>
        <v/>
      </c>
      <c r="P3429" s="91" t="str">
        <f t="shared" si="361"/>
        <v/>
      </c>
      <c r="Q3429" s="91" t="str">
        <f t="shared" si="362"/>
        <v/>
      </c>
      <c r="R3429" s="7" t="str">
        <f t="shared" si="363"/>
        <v/>
      </c>
    </row>
    <row r="3430" spans="3:18" x14ac:dyDescent="0.25">
      <c r="C3430" s="22"/>
      <c r="N3430" s="5" t="str">
        <f t="shared" si="359"/>
        <v/>
      </c>
      <c r="O3430" s="91" t="str">
        <f t="shared" si="360"/>
        <v/>
      </c>
      <c r="P3430" s="91" t="str">
        <f t="shared" si="361"/>
        <v/>
      </c>
      <c r="Q3430" s="91" t="str">
        <f t="shared" si="362"/>
        <v/>
      </c>
      <c r="R3430" s="7" t="str">
        <f t="shared" si="363"/>
        <v/>
      </c>
    </row>
    <row r="3431" spans="3:18" x14ac:dyDescent="0.25">
      <c r="C3431" s="22"/>
      <c r="N3431" s="5" t="str">
        <f t="shared" si="359"/>
        <v/>
      </c>
      <c r="O3431" s="91" t="str">
        <f t="shared" si="360"/>
        <v/>
      </c>
      <c r="P3431" s="91" t="str">
        <f t="shared" si="361"/>
        <v/>
      </c>
      <c r="Q3431" s="91" t="str">
        <f t="shared" si="362"/>
        <v/>
      </c>
      <c r="R3431" s="7" t="str">
        <f t="shared" si="363"/>
        <v/>
      </c>
    </row>
    <row r="3432" spans="3:18" x14ac:dyDescent="0.25">
      <c r="C3432" s="22"/>
      <c r="N3432" s="5" t="str">
        <f t="shared" si="359"/>
        <v/>
      </c>
      <c r="O3432" s="91" t="str">
        <f t="shared" si="360"/>
        <v/>
      </c>
      <c r="P3432" s="91" t="str">
        <f t="shared" si="361"/>
        <v/>
      </c>
      <c r="Q3432" s="91" t="str">
        <f t="shared" si="362"/>
        <v/>
      </c>
      <c r="R3432" s="7" t="str">
        <f t="shared" si="363"/>
        <v/>
      </c>
    </row>
    <row r="3433" spans="3:18" x14ac:dyDescent="0.25">
      <c r="C3433" s="22"/>
      <c r="N3433" s="5" t="str">
        <f t="shared" si="359"/>
        <v/>
      </c>
      <c r="O3433" s="91" t="str">
        <f t="shared" si="360"/>
        <v/>
      </c>
      <c r="P3433" s="91" t="str">
        <f t="shared" si="361"/>
        <v/>
      </c>
      <c r="Q3433" s="91" t="str">
        <f t="shared" si="362"/>
        <v/>
      </c>
      <c r="R3433" s="7" t="str">
        <f t="shared" si="363"/>
        <v/>
      </c>
    </row>
    <row r="3434" spans="3:18" x14ac:dyDescent="0.25">
      <c r="C3434" s="22"/>
      <c r="N3434" s="5" t="str">
        <f t="shared" si="359"/>
        <v/>
      </c>
      <c r="O3434" s="91" t="str">
        <f t="shared" si="360"/>
        <v/>
      </c>
      <c r="P3434" s="91" t="str">
        <f t="shared" si="361"/>
        <v/>
      </c>
      <c r="Q3434" s="91" t="str">
        <f t="shared" si="362"/>
        <v/>
      </c>
      <c r="R3434" s="7" t="str">
        <f t="shared" si="363"/>
        <v/>
      </c>
    </row>
    <row r="3435" spans="3:18" x14ac:dyDescent="0.25">
      <c r="C3435" s="22"/>
      <c r="N3435" s="5" t="str">
        <f t="shared" si="359"/>
        <v/>
      </c>
      <c r="O3435" s="91" t="str">
        <f t="shared" si="360"/>
        <v/>
      </c>
      <c r="P3435" s="91" t="str">
        <f t="shared" si="361"/>
        <v/>
      </c>
      <c r="Q3435" s="91" t="str">
        <f t="shared" si="362"/>
        <v/>
      </c>
      <c r="R3435" s="7" t="str">
        <f t="shared" si="363"/>
        <v/>
      </c>
    </row>
    <row r="3436" spans="3:18" x14ac:dyDescent="0.25">
      <c r="C3436" s="22"/>
      <c r="N3436" s="5" t="str">
        <f t="shared" si="359"/>
        <v/>
      </c>
      <c r="O3436" s="91" t="str">
        <f t="shared" si="360"/>
        <v/>
      </c>
      <c r="P3436" s="91" t="str">
        <f t="shared" si="361"/>
        <v/>
      </c>
      <c r="Q3436" s="91" t="str">
        <f t="shared" si="362"/>
        <v/>
      </c>
      <c r="R3436" s="7" t="str">
        <f t="shared" si="363"/>
        <v/>
      </c>
    </row>
    <row r="3437" spans="3:18" x14ac:dyDescent="0.25">
      <c r="C3437" s="22"/>
      <c r="N3437" s="5" t="str">
        <f t="shared" si="359"/>
        <v/>
      </c>
      <c r="O3437" s="91" t="str">
        <f t="shared" si="360"/>
        <v/>
      </c>
      <c r="P3437" s="91" t="str">
        <f t="shared" si="361"/>
        <v/>
      </c>
      <c r="Q3437" s="91" t="str">
        <f t="shared" si="362"/>
        <v/>
      </c>
      <c r="R3437" s="7" t="str">
        <f t="shared" si="363"/>
        <v/>
      </c>
    </row>
    <row r="3438" spans="3:18" x14ac:dyDescent="0.25">
      <c r="C3438" s="22"/>
      <c r="N3438" s="5" t="str">
        <f t="shared" si="359"/>
        <v/>
      </c>
      <c r="O3438" s="91" t="str">
        <f t="shared" si="360"/>
        <v/>
      </c>
      <c r="P3438" s="91" t="str">
        <f t="shared" si="361"/>
        <v/>
      </c>
      <c r="Q3438" s="91" t="str">
        <f t="shared" si="362"/>
        <v/>
      </c>
      <c r="R3438" s="7" t="str">
        <f t="shared" si="363"/>
        <v/>
      </c>
    </row>
    <row r="3439" spans="3:18" x14ac:dyDescent="0.25">
      <c r="C3439" s="22"/>
      <c r="N3439" s="5" t="str">
        <f t="shared" si="359"/>
        <v/>
      </c>
      <c r="O3439" s="91" t="str">
        <f t="shared" si="360"/>
        <v/>
      </c>
      <c r="P3439" s="91" t="str">
        <f t="shared" si="361"/>
        <v/>
      </c>
      <c r="Q3439" s="91" t="str">
        <f t="shared" si="362"/>
        <v/>
      </c>
      <c r="R3439" s="7" t="str">
        <f t="shared" si="363"/>
        <v/>
      </c>
    </row>
    <row r="3440" spans="3:18" x14ac:dyDescent="0.25">
      <c r="C3440" s="22"/>
      <c r="N3440" s="5" t="str">
        <f t="shared" si="359"/>
        <v/>
      </c>
      <c r="O3440" s="91" t="str">
        <f t="shared" si="360"/>
        <v/>
      </c>
      <c r="P3440" s="91" t="str">
        <f t="shared" si="361"/>
        <v/>
      </c>
      <c r="Q3440" s="91" t="str">
        <f t="shared" si="362"/>
        <v/>
      </c>
      <c r="R3440" s="7" t="str">
        <f t="shared" si="363"/>
        <v/>
      </c>
    </row>
    <row r="3441" spans="3:18" x14ac:dyDescent="0.25">
      <c r="C3441" s="22"/>
      <c r="N3441" s="5" t="str">
        <f t="shared" si="359"/>
        <v/>
      </c>
      <c r="O3441" s="91" t="str">
        <f t="shared" si="360"/>
        <v/>
      </c>
      <c r="P3441" s="91" t="str">
        <f t="shared" si="361"/>
        <v/>
      </c>
      <c r="Q3441" s="91" t="str">
        <f t="shared" si="362"/>
        <v/>
      </c>
      <c r="R3441" s="7" t="str">
        <f t="shared" si="363"/>
        <v/>
      </c>
    </row>
    <row r="3442" spans="3:18" x14ac:dyDescent="0.25">
      <c r="C3442" s="22"/>
      <c r="N3442" s="5" t="str">
        <f t="shared" si="359"/>
        <v/>
      </c>
      <c r="O3442" s="91" t="str">
        <f t="shared" si="360"/>
        <v/>
      </c>
      <c r="P3442" s="91" t="str">
        <f t="shared" si="361"/>
        <v/>
      </c>
      <c r="Q3442" s="91" t="str">
        <f t="shared" si="362"/>
        <v/>
      </c>
      <c r="R3442" s="7" t="str">
        <f t="shared" si="363"/>
        <v/>
      </c>
    </row>
    <row r="3443" spans="3:18" x14ac:dyDescent="0.25">
      <c r="C3443" s="22"/>
      <c r="N3443" s="5" t="str">
        <f t="shared" si="359"/>
        <v/>
      </c>
      <c r="O3443" s="91" t="str">
        <f t="shared" si="360"/>
        <v/>
      </c>
      <c r="P3443" s="91" t="str">
        <f t="shared" si="361"/>
        <v/>
      </c>
      <c r="Q3443" s="91" t="str">
        <f t="shared" si="362"/>
        <v/>
      </c>
      <c r="R3443" s="7" t="str">
        <f t="shared" si="363"/>
        <v/>
      </c>
    </row>
    <row r="3444" spans="3:18" x14ac:dyDescent="0.25">
      <c r="C3444" s="22"/>
      <c r="N3444" s="5" t="str">
        <f t="shared" si="359"/>
        <v/>
      </c>
      <c r="O3444" s="91" t="str">
        <f t="shared" si="360"/>
        <v/>
      </c>
      <c r="P3444" s="91" t="str">
        <f t="shared" si="361"/>
        <v/>
      </c>
      <c r="Q3444" s="91" t="str">
        <f t="shared" si="362"/>
        <v/>
      </c>
      <c r="R3444" s="7" t="str">
        <f t="shared" si="363"/>
        <v/>
      </c>
    </row>
    <row r="3445" spans="3:18" x14ac:dyDescent="0.25">
      <c r="C3445" s="22"/>
      <c r="N3445" s="5" t="str">
        <f t="shared" si="359"/>
        <v/>
      </c>
      <c r="O3445" s="91" t="str">
        <f t="shared" si="360"/>
        <v/>
      </c>
      <c r="P3445" s="91" t="str">
        <f t="shared" si="361"/>
        <v/>
      </c>
      <c r="Q3445" s="91" t="str">
        <f t="shared" si="362"/>
        <v/>
      </c>
      <c r="R3445" s="7" t="str">
        <f t="shared" si="363"/>
        <v/>
      </c>
    </row>
    <row r="3446" spans="3:18" x14ac:dyDescent="0.25">
      <c r="C3446" s="22"/>
      <c r="N3446" s="5" t="str">
        <f t="shared" si="359"/>
        <v/>
      </c>
      <c r="O3446" s="91" t="str">
        <f t="shared" si="360"/>
        <v/>
      </c>
      <c r="P3446" s="91" t="str">
        <f t="shared" si="361"/>
        <v/>
      </c>
      <c r="Q3446" s="91" t="str">
        <f t="shared" si="362"/>
        <v/>
      </c>
      <c r="R3446" s="7" t="str">
        <f t="shared" si="363"/>
        <v/>
      </c>
    </row>
    <row r="3447" spans="3:18" x14ac:dyDescent="0.25">
      <c r="C3447" s="22"/>
      <c r="N3447" s="5" t="str">
        <f t="shared" si="359"/>
        <v/>
      </c>
      <c r="O3447" s="91" t="str">
        <f t="shared" si="360"/>
        <v/>
      </c>
      <c r="P3447" s="91" t="str">
        <f t="shared" si="361"/>
        <v/>
      </c>
      <c r="Q3447" s="91" t="str">
        <f t="shared" si="362"/>
        <v/>
      </c>
      <c r="R3447" s="7" t="str">
        <f t="shared" si="363"/>
        <v/>
      </c>
    </row>
    <row r="3448" spans="3:18" x14ac:dyDescent="0.25">
      <c r="C3448" s="22"/>
      <c r="N3448" s="5" t="str">
        <f t="shared" si="359"/>
        <v/>
      </c>
      <c r="O3448" s="91" t="str">
        <f t="shared" si="360"/>
        <v/>
      </c>
      <c r="P3448" s="91" t="str">
        <f t="shared" si="361"/>
        <v/>
      </c>
      <c r="Q3448" s="91" t="str">
        <f t="shared" si="362"/>
        <v/>
      </c>
      <c r="R3448" s="7" t="str">
        <f t="shared" si="363"/>
        <v/>
      </c>
    </row>
    <row r="3449" spans="3:18" x14ac:dyDescent="0.25">
      <c r="C3449" s="22"/>
      <c r="N3449" s="5" t="str">
        <f t="shared" si="359"/>
        <v/>
      </c>
      <c r="O3449" s="91" t="str">
        <f t="shared" si="360"/>
        <v/>
      </c>
      <c r="P3449" s="91" t="str">
        <f t="shared" si="361"/>
        <v/>
      </c>
      <c r="Q3449" s="91" t="str">
        <f t="shared" si="362"/>
        <v/>
      </c>
      <c r="R3449" s="7" t="str">
        <f t="shared" si="363"/>
        <v/>
      </c>
    </row>
    <row r="3450" spans="3:18" x14ac:dyDescent="0.25">
      <c r="C3450" s="22"/>
      <c r="N3450" s="5" t="str">
        <f t="shared" si="359"/>
        <v/>
      </c>
      <c r="O3450" s="91" t="str">
        <f t="shared" si="360"/>
        <v/>
      </c>
      <c r="P3450" s="91" t="str">
        <f t="shared" si="361"/>
        <v/>
      </c>
      <c r="Q3450" s="91" t="str">
        <f t="shared" si="362"/>
        <v/>
      </c>
      <c r="R3450" s="7" t="str">
        <f t="shared" si="363"/>
        <v/>
      </c>
    </row>
    <row r="3451" spans="3:18" x14ac:dyDescent="0.25">
      <c r="C3451" s="22"/>
      <c r="N3451" s="5" t="str">
        <f t="shared" si="359"/>
        <v/>
      </c>
      <c r="O3451" s="91" t="str">
        <f t="shared" si="360"/>
        <v/>
      </c>
      <c r="P3451" s="91" t="str">
        <f t="shared" si="361"/>
        <v/>
      </c>
      <c r="Q3451" s="91" t="str">
        <f t="shared" si="362"/>
        <v/>
      </c>
      <c r="R3451" s="7" t="str">
        <f t="shared" si="363"/>
        <v/>
      </c>
    </row>
    <row r="3452" spans="3:18" x14ac:dyDescent="0.25">
      <c r="C3452" s="22"/>
      <c r="N3452" s="5" t="str">
        <f t="shared" si="359"/>
        <v/>
      </c>
      <c r="O3452" s="91" t="str">
        <f t="shared" si="360"/>
        <v/>
      </c>
      <c r="P3452" s="91" t="str">
        <f t="shared" si="361"/>
        <v/>
      </c>
      <c r="Q3452" s="91" t="str">
        <f t="shared" si="362"/>
        <v/>
      </c>
      <c r="R3452" s="7" t="str">
        <f t="shared" si="363"/>
        <v/>
      </c>
    </row>
    <row r="3453" spans="3:18" x14ac:dyDescent="0.25">
      <c r="C3453" s="22"/>
      <c r="N3453" s="5" t="str">
        <f t="shared" si="359"/>
        <v/>
      </c>
      <c r="O3453" s="91" t="str">
        <f t="shared" si="360"/>
        <v/>
      </c>
      <c r="P3453" s="91" t="str">
        <f t="shared" si="361"/>
        <v/>
      </c>
      <c r="Q3453" s="91" t="str">
        <f t="shared" si="362"/>
        <v/>
      </c>
      <c r="R3453" s="7" t="str">
        <f t="shared" si="363"/>
        <v/>
      </c>
    </row>
    <row r="3454" spans="3:18" x14ac:dyDescent="0.25">
      <c r="C3454" s="22"/>
      <c r="N3454" s="5" t="str">
        <f t="shared" si="359"/>
        <v/>
      </c>
      <c r="O3454" s="91" t="str">
        <f t="shared" si="360"/>
        <v/>
      </c>
      <c r="P3454" s="91" t="str">
        <f t="shared" si="361"/>
        <v/>
      </c>
      <c r="Q3454" s="91" t="str">
        <f t="shared" si="362"/>
        <v/>
      </c>
      <c r="R3454" s="7" t="str">
        <f t="shared" si="363"/>
        <v/>
      </c>
    </row>
    <row r="3455" spans="3:18" x14ac:dyDescent="0.25">
      <c r="C3455" s="22"/>
      <c r="N3455" s="5" t="str">
        <f t="shared" si="359"/>
        <v/>
      </c>
      <c r="O3455" s="91" t="str">
        <f t="shared" si="360"/>
        <v/>
      </c>
      <c r="P3455" s="91" t="str">
        <f t="shared" si="361"/>
        <v/>
      </c>
      <c r="Q3455" s="91" t="str">
        <f t="shared" si="362"/>
        <v/>
      </c>
      <c r="R3455" s="7" t="str">
        <f t="shared" si="363"/>
        <v/>
      </c>
    </row>
    <row r="3456" spans="3:18" x14ac:dyDescent="0.25">
      <c r="C3456" s="22"/>
      <c r="N3456" s="5" t="str">
        <f t="shared" si="359"/>
        <v/>
      </c>
      <c r="O3456" s="91" t="str">
        <f t="shared" si="360"/>
        <v/>
      </c>
      <c r="P3456" s="91" t="str">
        <f t="shared" si="361"/>
        <v/>
      </c>
      <c r="Q3456" s="91" t="str">
        <f t="shared" si="362"/>
        <v/>
      </c>
      <c r="R3456" s="7" t="str">
        <f t="shared" si="363"/>
        <v/>
      </c>
    </row>
    <row r="3457" spans="3:18" x14ac:dyDescent="0.25">
      <c r="C3457" s="22"/>
      <c r="N3457" s="5" t="str">
        <f t="shared" si="359"/>
        <v/>
      </c>
      <c r="O3457" s="91" t="str">
        <f t="shared" si="360"/>
        <v/>
      </c>
      <c r="P3457" s="91" t="str">
        <f t="shared" si="361"/>
        <v/>
      </c>
      <c r="Q3457" s="91" t="str">
        <f t="shared" si="362"/>
        <v/>
      </c>
      <c r="R3457" s="7" t="str">
        <f t="shared" si="363"/>
        <v/>
      </c>
    </row>
    <row r="3458" spans="3:18" x14ac:dyDescent="0.25">
      <c r="C3458" s="22"/>
      <c r="N3458" s="5" t="str">
        <f t="shared" ref="N3458:N3521" si="364">IFERROR(VLOOKUP(M3458,Ctable,2,0),"")</f>
        <v/>
      </c>
      <c r="O3458" s="91" t="str">
        <f t="shared" ref="O3458:O3521" si="365">IFERROR(VLOOKUP(M3458,Ctable,3,0),"")</f>
        <v/>
      </c>
      <c r="P3458" s="91" t="str">
        <f t="shared" ref="P3458:P3521" si="366">IFERROR(VLOOKUP(M3458,Ctable,6,0),"")</f>
        <v/>
      </c>
      <c r="Q3458" s="91" t="str">
        <f t="shared" ref="Q3458:Q3521" si="367">IFERROR(VLOOKUP(M3458,Ctable,7,0),"")</f>
        <v/>
      </c>
      <c r="R3458" s="7" t="str">
        <f t="shared" ref="R3458:R3521" si="368">IFERROR(VLOOKUP(M3458,Ctable,4,0),"")</f>
        <v/>
      </c>
    </row>
    <row r="3459" spans="3:18" x14ac:dyDescent="0.25">
      <c r="C3459" s="22"/>
      <c r="N3459" s="5" t="str">
        <f t="shared" si="364"/>
        <v/>
      </c>
      <c r="O3459" s="91" t="str">
        <f t="shared" si="365"/>
        <v/>
      </c>
      <c r="P3459" s="91" t="str">
        <f t="shared" si="366"/>
        <v/>
      </c>
      <c r="Q3459" s="91" t="str">
        <f t="shared" si="367"/>
        <v/>
      </c>
      <c r="R3459" s="7" t="str">
        <f t="shared" si="368"/>
        <v/>
      </c>
    </row>
    <row r="3460" spans="3:18" x14ac:dyDescent="0.25">
      <c r="C3460" s="22"/>
      <c r="N3460" s="5" t="str">
        <f t="shared" si="364"/>
        <v/>
      </c>
      <c r="O3460" s="91" t="str">
        <f t="shared" si="365"/>
        <v/>
      </c>
      <c r="P3460" s="91" t="str">
        <f t="shared" si="366"/>
        <v/>
      </c>
      <c r="Q3460" s="91" t="str">
        <f t="shared" si="367"/>
        <v/>
      </c>
      <c r="R3460" s="7" t="str">
        <f t="shared" si="368"/>
        <v/>
      </c>
    </row>
    <row r="3461" spans="3:18" x14ac:dyDescent="0.25">
      <c r="C3461" s="22"/>
      <c r="N3461" s="5" t="str">
        <f t="shared" si="364"/>
        <v/>
      </c>
      <c r="O3461" s="91" t="str">
        <f t="shared" si="365"/>
        <v/>
      </c>
      <c r="P3461" s="91" t="str">
        <f t="shared" si="366"/>
        <v/>
      </c>
      <c r="Q3461" s="91" t="str">
        <f t="shared" si="367"/>
        <v/>
      </c>
      <c r="R3461" s="7" t="str">
        <f t="shared" si="368"/>
        <v/>
      </c>
    </row>
    <row r="3462" spans="3:18" x14ac:dyDescent="0.25">
      <c r="C3462" s="22"/>
      <c r="N3462" s="5" t="str">
        <f t="shared" si="364"/>
        <v/>
      </c>
      <c r="O3462" s="91" t="str">
        <f t="shared" si="365"/>
        <v/>
      </c>
      <c r="P3462" s="91" t="str">
        <f t="shared" si="366"/>
        <v/>
      </c>
      <c r="Q3462" s="91" t="str">
        <f t="shared" si="367"/>
        <v/>
      </c>
      <c r="R3462" s="7" t="str">
        <f t="shared" si="368"/>
        <v/>
      </c>
    </row>
    <row r="3463" spans="3:18" x14ac:dyDescent="0.25">
      <c r="C3463" s="22"/>
      <c r="N3463" s="5" t="str">
        <f t="shared" si="364"/>
        <v/>
      </c>
      <c r="O3463" s="91" t="str">
        <f t="shared" si="365"/>
        <v/>
      </c>
      <c r="P3463" s="91" t="str">
        <f t="shared" si="366"/>
        <v/>
      </c>
      <c r="Q3463" s="91" t="str">
        <f t="shared" si="367"/>
        <v/>
      </c>
      <c r="R3463" s="7" t="str">
        <f t="shared" si="368"/>
        <v/>
      </c>
    </row>
    <row r="3464" spans="3:18" x14ac:dyDescent="0.25">
      <c r="C3464" s="22"/>
      <c r="N3464" s="5" t="str">
        <f t="shared" si="364"/>
        <v/>
      </c>
      <c r="O3464" s="91" t="str">
        <f t="shared" si="365"/>
        <v/>
      </c>
      <c r="P3464" s="91" t="str">
        <f t="shared" si="366"/>
        <v/>
      </c>
      <c r="Q3464" s="91" t="str">
        <f t="shared" si="367"/>
        <v/>
      </c>
      <c r="R3464" s="7" t="str">
        <f t="shared" si="368"/>
        <v/>
      </c>
    </row>
    <row r="3465" spans="3:18" x14ac:dyDescent="0.25">
      <c r="C3465" s="22"/>
      <c r="N3465" s="5" t="str">
        <f t="shared" si="364"/>
        <v/>
      </c>
      <c r="O3465" s="91" t="str">
        <f t="shared" si="365"/>
        <v/>
      </c>
      <c r="P3465" s="91" t="str">
        <f t="shared" si="366"/>
        <v/>
      </c>
      <c r="Q3465" s="91" t="str">
        <f t="shared" si="367"/>
        <v/>
      </c>
      <c r="R3465" s="7" t="str">
        <f t="shared" si="368"/>
        <v/>
      </c>
    </row>
    <row r="3466" spans="3:18" x14ac:dyDescent="0.25">
      <c r="C3466" s="22"/>
      <c r="N3466" s="5" t="str">
        <f t="shared" si="364"/>
        <v/>
      </c>
      <c r="O3466" s="91" t="str">
        <f t="shared" si="365"/>
        <v/>
      </c>
      <c r="P3466" s="91" t="str">
        <f t="shared" si="366"/>
        <v/>
      </c>
      <c r="Q3466" s="91" t="str">
        <f t="shared" si="367"/>
        <v/>
      </c>
      <c r="R3466" s="7" t="str">
        <f t="shared" si="368"/>
        <v/>
      </c>
    </row>
    <row r="3467" spans="3:18" x14ac:dyDescent="0.25">
      <c r="C3467" s="22"/>
      <c r="N3467" s="5" t="str">
        <f t="shared" si="364"/>
        <v/>
      </c>
      <c r="O3467" s="91" t="str">
        <f t="shared" si="365"/>
        <v/>
      </c>
      <c r="P3467" s="91" t="str">
        <f t="shared" si="366"/>
        <v/>
      </c>
      <c r="Q3467" s="91" t="str">
        <f t="shared" si="367"/>
        <v/>
      </c>
      <c r="R3467" s="7" t="str">
        <f t="shared" si="368"/>
        <v/>
      </c>
    </row>
    <row r="3468" spans="3:18" x14ac:dyDescent="0.25">
      <c r="C3468" s="22"/>
      <c r="N3468" s="5" t="str">
        <f t="shared" si="364"/>
        <v/>
      </c>
      <c r="O3468" s="91" t="str">
        <f t="shared" si="365"/>
        <v/>
      </c>
      <c r="P3468" s="91" t="str">
        <f t="shared" si="366"/>
        <v/>
      </c>
      <c r="Q3468" s="91" t="str">
        <f t="shared" si="367"/>
        <v/>
      </c>
      <c r="R3468" s="7" t="str">
        <f t="shared" si="368"/>
        <v/>
      </c>
    </row>
    <row r="3469" spans="3:18" x14ac:dyDescent="0.25">
      <c r="C3469" s="22"/>
      <c r="N3469" s="5" t="str">
        <f t="shared" si="364"/>
        <v/>
      </c>
      <c r="O3469" s="91" t="str">
        <f t="shared" si="365"/>
        <v/>
      </c>
      <c r="P3469" s="91" t="str">
        <f t="shared" si="366"/>
        <v/>
      </c>
      <c r="Q3469" s="91" t="str">
        <f t="shared" si="367"/>
        <v/>
      </c>
      <c r="R3469" s="7" t="str">
        <f t="shared" si="368"/>
        <v/>
      </c>
    </row>
    <row r="3470" spans="3:18" x14ac:dyDescent="0.25">
      <c r="C3470" s="22"/>
      <c r="N3470" s="5" t="str">
        <f t="shared" si="364"/>
        <v/>
      </c>
      <c r="O3470" s="91" t="str">
        <f t="shared" si="365"/>
        <v/>
      </c>
      <c r="P3470" s="91" t="str">
        <f t="shared" si="366"/>
        <v/>
      </c>
      <c r="Q3470" s="91" t="str">
        <f t="shared" si="367"/>
        <v/>
      </c>
      <c r="R3470" s="7" t="str">
        <f t="shared" si="368"/>
        <v/>
      </c>
    </row>
    <row r="3471" spans="3:18" x14ac:dyDescent="0.25">
      <c r="C3471" s="22"/>
      <c r="N3471" s="5" t="str">
        <f t="shared" si="364"/>
        <v/>
      </c>
      <c r="O3471" s="91" t="str">
        <f t="shared" si="365"/>
        <v/>
      </c>
      <c r="P3471" s="91" t="str">
        <f t="shared" si="366"/>
        <v/>
      </c>
      <c r="Q3471" s="91" t="str">
        <f t="shared" si="367"/>
        <v/>
      </c>
      <c r="R3471" s="7" t="str">
        <f t="shared" si="368"/>
        <v/>
      </c>
    </row>
    <row r="3472" spans="3:18" x14ac:dyDescent="0.25">
      <c r="C3472" s="22"/>
      <c r="N3472" s="5" t="str">
        <f t="shared" si="364"/>
        <v/>
      </c>
      <c r="O3472" s="91" t="str">
        <f t="shared" si="365"/>
        <v/>
      </c>
      <c r="P3472" s="91" t="str">
        <f t="shared" si="366"/>
        <v/>
      </c>
      <c r="Q3472" s="91" t="str">
        <f t="shared" si="367"/>
        <v/>
      </c>
      <c r="R3472" s="7" t="str">
        <f t="shared" si="368"/>
        <v/>
      </c>
    </row>
    <row r="3473" spans="3:18" x14ac:dyDescent="0.25">
      <c r="C3473" s="22"/>
      <c r="N3473" s="5" t="str">
        <f t="shared" si="364"/>
        <v/>
      </c>
      <c r="O3473" s="91" t="str">
        <f t="shared" si="365"/>
        <v/>
      </c>
      <c r="P3473" s="91" t="str">
        <f t="shared" si="366"/>
        <v/>
      </c>
      <c r="Q3473" s="91" t="str">
        <f t="shared" si="367"/>
        <v/>
      </c>
      <c r="R3473" s="7" t="str">
        <f t="shared" si="368"/>
        <v/>
      </c>
    </row>
    <row r="3474" spans="3:18" x14ac:dyDescent="0.25">
      <c r="C3474" s="22"/>
      <c r="N3474" s="5" t="str">
        <f t="shared" si="364"/>
        <v/>
      </c>
      <c r="O3474" s="91" t="str">
        <f t="shared" si="365"/>
        <v/>
      </c>
      <c r="P3474" s="91" t="str">
        <f t="shared" si="366"/>
        <v/>
      </c>
      <c r="Q3474" s="91" t="str">
        <f t="shared" si="367"/>
        <v/>
      </c>
      <c r="R3474" s="7" t="str">
        <f t="shared" si="368"/>
        <v/>
      </c>
    </row>
    <row r="3475" spans="3:18" x14ac:dyDescent="0.25">
      <c r="C3475" s="22"/>
      <c r="N3475" s="5" t="str">
        <f t="shared" si="364"/>
        <v/>
      </c>
      <c r="O3475" s="91" t="str">
        <f t="shared" si="365"/>
        <v/>
      </c>
      <c r="P3475" s="91" t="str">
        <f t="shared" si="366"/>
        <v/>
      </c>
      <c r="Q3475" s="91" t="str">
        <f t="shared" si="367"/>
        <v/>
      </c>
      <c r="R3475" s="7" t="str">
        <f t="shared" si="368"/>
        <v/>
      </c>
    </row>
    <row r="3476" spans="3:18" x14ac:dyDescent="0.25">
      <c r="C3476" s="22"/>
      <c r="N3476" s="5" t="str">
        <f t="shared" si="364"/>
        <v/>
      </c>
      <c r="O3476" s="91" t="str">
        <f t="shared" si="365"/>
        <v/>
      </c>
      <c r="P3476" s="91" t="str">
        <f t="shared" si="366"/>
        <v/>
      </c>
      <c r="Q3476" s="91" t="str">
        <f t="shared" si="367"/>
        <v/>
      </c>
      <c r="R3476" s="7" t="str">
        <f t="shared" si="368"/>
        <v/>
      </c>
    </row>
    <row r="3477" spans="3:18" x14ac:dyDescent="0.25">
      <c r="C3477" s="22"/>
      <c r="N3477" s="5" t="str">
        <f t="shared" si="364"/>
        <v/>
      </c>
      <c r="O3477" s="91" t="str">
        <f t="shared" si="365"/>
        <v/>
      </c>
      <c r="P3477" s="91" t="str">
        <f t="shared" si="366"/>
        <v/>
      </c>
      <c r="Q3477" s="91" t="str">
        <f t="shared" si="367"/>
        <v/>
      </c>
      <c r="R3477" s="7" t="str">
        <f t="shared" si="368"/>
        <v/>
      </c>
    </row>
    <row r="3478" spans="3:18" x14ac:dyDescent="0.25">
      <c r="C3478" s="22"/>
      <c r="N3478" s="5" t="str">
        <f t="shared" si="364"/>
        <v/>
      </c>
      <c r="O3478" s="91" t="str">
        <f t="shared" si="365"/>
        <v/>
      </c>
      <c r="P3478" s="91" t="str">
        <f t="shared" si="366"/>
        <v/>
      </c>
      <c r="Q3478" s="91" t="str">
        <f t="shared" si="367"/>
        <v/>
      </c>
      <c r="R3478" s="7" t="str">
        <f t="shared" si="368"/>
        <v/>
      </c>
    </row>
    <row r="3479" spans="3:18" x14ac:dyDescent="0.25">
      <c r="C3479" s="22"/>
      <c r="N3479" s="5" t="str">
        <f t="shared" si="364"/>
        <v/>
      </c>
      <c r="O3479" s="91" t="str">
        <f t="shared" si="365"/>
        <v/>
      </c>
      <c r="P3479" s="91" t="str">
        <f t="shared" si="366"/>
        <v/>
      </c>
      <c r="Q3479" s="91" t="str">
        <f t="shared" si="367"/>
        <v/>
      </c>
      <c r="R3479" s="7" t="str">
        <f t="shared" si="368"/>
        <v/>
      </c>
    </row>
    <row r="3480" spans="3:18" x14ac:dyDescent="0.25">
      <c r="C3480" s="22"/>
      <c r="N3480" s="5" t="str">
        <f t="shared" si="364"/>
        <v/>
      </c>
      <c r="O3480" s="91" t="str">
        <f t="shared" si="365"/>
        <v/>
      </c>
      <c r="P3480" s="91" t="str">
        <f t="shared" si="366"/>
        <v/>
      </c>
      <c r="Q3480" s="91" t="str">
        <f t="shared" si="367"/>
        <v/>
      </c>
      <c r="R3480" s="7" t="str">
        <f t="shared" si="368"/>
        <v/>
      </c>
    </row>
    <row r="3481" spans="3:18" x14ac:dyDescent="0.25">
      <c r="C3481" s="22"/>
      <c r="N3481" s="5" t="str">
        <f t="shared" si="364"/>
        <v/>
      </c>
      <c r="O3481" s="91" t="str">
        <f t="shared" si="365"/>
        <v/>
      </c>
      <c r="P3481" s="91" t="str">
        <f t="shared" si="366"/>
        <v/>
      </c>
      <c r="Q3481" s="91" t="str">
        <f t="shared" si="367"/>
        <v/>
      </c>
      <c r="R3481" s="7" t="str">
        <f t="shared" si="368"/>
        <v/>
      </c>
    </row>
    <row r="3482" spans="3:18" x14ac:dyDescent="0.25">
      <c r="C3482" s="22"/>
      <c r="N3482" s="5" t="str">
        <f t="shared" si="364"/>
        <v/>
      </c>
      <c r="O3482" s="91" t="str">
        <f t="shared" si="365"/>
        <v/>
      </c>
      <c r="P3482" s="91" t="str">
        <f t="shared" si="366"/>
        <v/>
      </c>
      <c r="Q3482" s="91" t="str">
        <f t="shared" si="367"/>
        <v/>
      </c>
      <c r="R3482" s="7" t="str">
        <f t="shared" si="368"/>
        <v/>
      </c>
    </row>
    <row r="3483" spans="3:18" x14ac:dyDescent="0.25">
      <c r="C3483" s="22"/>
      <c r="N3483" s="5" t="str">
        <f t="shared" si="364"/>
        <v/>
      </c>
      <c r="O3483" s="91" t="str">
        <f t="shared" si="365"/>
        <v/>
      </c>
      <c r="P3483" s="91" t="str">
        <f t="shared" si="366"/>
        <v/>
      </c>
      <c r="Q3483" s="91" t="str">
        <f t="shared" si="367"/>
        <v/>
      </c>
      <c r="R3483" s="7" t="str">
        <f t="shared" si="368"/>
        <v/>
      </c>
    </row>
    <row r="3484" spans="3:18" x14ac:dyDescent="0.25">
      <c r="C3484" s="22"/>
      <c r="N3484" s="5" t="str">
        <f t="shared" si="364"/>
        <v/>
      </c>
      <c r="O3484" s="91" t="str">
        <f t="shared" si="365"/>
        <v/>
      </c>
      <c r="P3484" s="91" t="str">
        <f t="shared" si="366"/>
        <v/>
      </c>
      <c r="Q3484" s="91" t="str">
        <f t="shared" si="367"/>
        <v/>
      </c>
      <c r="R3484" s="7" t="str">
        <f t="shared" si="368"/>
        <v/>
      </c>
    </row>
    <row r="3485" spans="3:18" x14ac:dyDescent="0.25">
      <c r="C3485" s="22"/>
      <c r="N3485" s="5" t="str">
        <f t="shared" si="364"/>
        <v/>
      </c>
      <c r="O3485" s="91" t="str">
        <f t="shared" si="365"/>
        <v/>
      </c>
      <c r="P3485" s="91" t="str">
        <f t="shared" si="366"/>
        <v/>
      </c>
      <c r="Q3485" s="91" t="str">
        <f t="shared" si="367"/>
        <v/>
      </c>
      <c r="R3485" s="7" t="str">
        <f t="shared" si="368"/>
        <v/>
      </c>
    </row>
    <row r="3486" spans="3:18" x14ac:dyDescent="0.25">
      <c r="C3486" s="22"/>
      <c r="N3486" s="5" t="str">
        <f t="shared" si="364"/>
        <v/>
      </c>
      <c r="O3486" s="91" t="str">
        <f t="shared" si="365"/>
        <v/>
      </c>
      <c r="P3486" s="91" t="str">
        <f t="shared" si="366"/>
        <v/>
      </c>
      <c r="Q3486" s="91" t="str">
        <f t="shared" si="367"/>
        <v/>
      </c>
      <c r="R3486" s="7" t="str">
        <f t="shared" si="368"/>
        <v/>
      </c>
    </row>
    <row r="3487" spans="3:18" x14ac:dyDescent="0.25">
      <c r="C3487" s="22"/>
      <c r="N3487" s="5" t="str">
        <f t="shared" si="364"/>
        <v/>
      </c>
      <c r="O3487" s="91" t="str">
        <f t="shared" si="365"/>
        <v/>
      </c>
      <c r="P3487" s="91" t="str">
        <f t="shared" si="366"/>
        <v/>
      </c>
      <c r="Q3487" s="91" t="str">
        <f t="shared" si="367"/>
        <v/>
      </c>
      <c r="R3487" s="7" t="str">
        <f t="shared" si="368"/>
        <v/>
      </c>
    </row>
    <row r="3488" spans="3:18" x14ac:dyDescent="0.25">
      <c r="C3488" s="22"/>
      <c r="N3488" s="5" t="str">
        <f t="shared" si="364"/>
        <v/>
      </c>
      <c r="O3488" s="91" t="str">
        <f t="shared" si="365"/>
        <v/>
      </c>
      <c r="P3488" s="91" t="str">
        <f t="shared" si="366"/>
        <v/>
      </c>
      <c r="Q3488" s="91" t="str">
        <f t="shared" si="367"/>
        <v/>
      </c>
      <c r="R3488" s="7" t="str">
        <f t="shared" si="368"/>
        <v/>
      </c>
    </row>
    <row r="3489" spans="3:18" x14ac:dyDescent="0.25">
      <c r="C3489" s="22"/>
      <c r="N3489" s="5" t="str">
        <f t="shared" si="364"/>
        <v/>
      </c>
      <c r="O3489" s="91" t="str">
        <f t="shared" si="365"/>
        <v/>
      </c>
      <c r="P3489" s="91" t="str">
        <f t="shared" si="366"/>
        <v/>
      </c>
      <c r="Q3489" s="91" t="str">
        <f t="shared" si="367"/>
        <v/>
      </c>
      <c r="R3489" s="7" t="str">
        <f t="shared" si="368"/>
        <v/>
      </c>
    </row>
    <row r="3490" spans="3:18" x14ac:dyDescent="0.25">
      <c r="C3490" s="22"/>
      <c r="N3490" s="5" t="str">
        <f t="shared" si="364"/>
        <v/>
      </c>
      <c r="O3490" s="91" t="str">
        <f t="shared" si="365"/>
        <v/>
      </c>
      <c r="P3490" s="91" t="str">
        <f t="shared" si="366"/>
        <v/>
      </c>
      <c r="Q3490" s="91" t="str">
        <f t="shared" si="367"/>
        <v/>
      </c>
      <c r="R3490" s="7" t="str">
        <f t="shared" si="368"/>
        <v/>
      </c>
    </row>
    <row r="3491" spans="3:18" x14ac:dyDescent="0.25">
      <c r="C3491" s="22"/>
      <c r="N3491" s="5" t="str">
        <f t="shared" si="364"/>
        <v/>
      </c>
      <c r="O3491" s="91" t="str">
        <f t="shared" si="365"/>
        <v/>
      </c>
      <c r="P3491" s="91" t="str">
        <f t="shared" si="366"/>
        <v/>
      </c>
      <c r="Q3491" s="91" t="str">
        <f t="shared" si="367"/>
        <v/>
      </c>
      <c r="R3491" s="7" t="str">
        <f t="shared" si="368"/>
        <v/>
      </c>
    </row>
    <row r="3492" spans="3:18" x14ac:dyDescent="0.25">
      <c r="C3492" s="22"/>
      <c r="N3492" s="5" t="str">
        <f t="shared" si="364"/>
        <v/>
      </c>
      <c r="O3492" s="91" t="str">
        <f t="shared" si="365"/>
        <v/>
      </c>
      <c r="P3492" s="91" t="str">
        <f t="shared" si="366"/>
        <v/>
      </c>
      <c r="Q3492" s="91" t="str">
        <f t="shared" si="367"/>
        <v/>
      </c>
      <c r="R3492" s="7" t="str">
        <f t="shared" si="368"/>
        <v/>
      </c>
    </row>
    <row r="3493" spans="3:18" x14ac:dyDescent="0.25">
      <c r="C3493" s="22"/>
      <c r="N3493" s="5" t="str">
        <f t="shared" si="364"/>
        <v/>
      </c>
      <c r="O3493" s="91" t="str">
        <f t="shared" si="365"/>
        <v/>
      </c>
      <c r="P3493" s="91" t="str">
        <f t="shared" si="366"/>
        <v/>
      </c>
      <c r="Q3493" s="91" t="str">
        <f t="shared" si="367"/>
        <v/>
      </c>
      <c r="R3493" s="7" t="str">
        <f t="shared" si="368"/>
        <v/>
      </c>
    </row>
    <row r="3494" spans="3:18" x14ac:dyDescent="0.25">
      <c r="C3494" s="22"/>
      <c r="N3494" s="5" t="str">
        <f t="shared" si="364"/>
        <v/>
      </c>
      <c r="O3494" s="91" t="str">
        <f t="shared" si="365"/>
        <v/>
      </c>
      <c r="P3494" s="91" t="str">
        <f t="shared" si="366"/>
        <v/>
      </c>
      <c r="Q3494" s="91" t="str">
        <f t="shared" si="367"/>
        <v/>
      </c>
      <c r="R3494" s="7" t="str">
        <f t="shared" si="368"/>
        <v/>
      </c>
    </row>
    <row r="3495" spans="3:18" x14ac:dyDescent="0.25">
      <c r="C3495" s="22"/>
      <c r="N3495" s="5" t="str">
        <f t="shared" si="364"/>
        <v/>
      </c>
      <c r="O3495" s="91" t="str">
        <f t="shared" si="365"/>
        <v/>
      </c>
      <c r="P3495" s="91" t="str">
        <f t="shared" si="366"/>
        <v/>
      </c>
      <c r="Q3495" s="91" t="str">
        <f t="shared" si="367"/>
        <v/>
      </c>
      <c r="R3495" s="7" t="str">
        <f t="shared" si="368"/>
        <v/>
      </c>
    </row>
    <row r="3496" spans="3:18" x14ac:dyDescent="0.25">
      <c r="C3496" s="22"/>
      <c r="N3496" s="5" t="str">
        <f t="shared" si="364"/>
        <v/>
      </c>
      <c r="O3496" s="91" t="str">
        <f t="shared" si="365"/>
        <v/>
      </c>
      <c r="P3496" s="91" t="str">
        <f t="shared" si="366"/>
        <v/>
      </c>
      <c r="Q3496" s="91" t="str">
        <f t="shared" si="367"/>
        <v/>
      </c>
      <c r="R3496" s="7" t="str">
        <f t="shared" si="368"/>
        <v/>
      </c>
    </row>
    <row r="3497" spans="3:18" x14ac:dyDescent="0.25">
      <c r="C3497" s="22"/>
      <c r="N3497" s="5" t="str">
        <f t="shared" si="364"/>
        <v/>
      </c>
      <c r="O3497" s="91" t="str">
        <f t="shared" si="365"/>
        <v/>
      </c>
      <c r="P3497" s="91" t="str">
        <f t="shared" si="366"/>
        <v/>
      </c>
      <c r="Q3497" s="91" t="str">
        <f t="shared" si="367"/>
        <v/>
      </c>
      <c r="R3497" s="7" t="str">
        <f t="shared" si="368"/>
        <v/>
      </c>
    </row>
    <row r="3498" spans="3:18" x14ac:dyDescent="0.25">
      <c r="C3498" s="22"/>
      <c r="N3498" s="5" t="str">
        <f t="shared" si="364"/>
        <v/>
      </c>
      <c r="O3498" s="91" t="str">
        <f t="shared" si="365"/>
        <v/>
      </c>
      <c r="P3498" s="91" t="str">
        <f t="shared" si="366"/>
        <v/>
      </c>
      <c r="Q3498" s="91" t="str">
        <f t="shared" si="367"/>
        <v/>
      </c>
      <c r="R3498" s="7" t="str">
        <f t="shared" si="368"/>
        <v/>
      </c>
    </row>
    <row r="3499" spans="3:18" x14ac:dyDescent="0.25">
      <c r="C3499" s="22"/>
      <c r="N3499" s="5" t="str">
        <f t="shared" si="364"/>
        <v/>
      </c>
      <c r="O3499" s="91" t="str">
        <f t="shared" si="365"/>
        <v/>
      </c>
      <c r="P3499" s="91" t="str">
        <f t="shared" si="366"/>
        <v/>
      </c>
      <c r="Q3499" s="91" t="str">
        <f t="shared" si="367"/>
        <v/>
      </c>
      <c r="R3499" s="7" t="str">
        <f t="shared" si="368"/>
        <v/>
      </c>
    </row>
    <row r="3500" spans="3:18" x14ac:dyDescent="0.25">
      <c r="C3500" s="22"/>
      <c r="N3500" s="5" t="str">
        <f t="shared" si="364"/>
        <v/>
      </c>
      <c r="O3500" s="91" t="str">
        <f t="shared" si="365"/>
        <v/>
      </c>
      <c r="P3500" s="91" t="str">
        <f t="shared" si="366"/>
        <v/>
      </c>
      <c r="Q3500" s="91" t="str">
        <f t="shared" si="367"/>
        <v/>
      </c>
      <c r="R3500" s="7" t="str">
        <f t="shared" si="368"/>
        <v/>
      </c>
    </row>
    <row r="3501" spans="3:18" x14ac:dyDescent="0.25">
      <c r="C3501" s="22"/>
      <c r="N3501" s="5" t="str">
        <f t="shared" si="364"/>
        <v/>
      </c>
      <c r="O3501" s="91" t="str">
        <f t="shared" si="365"/>
        <v/>
      </c>
      <c r="P3501" s="91" t="str">
        <f t="shared" si="366"/>
        <v/>
      </c>
      <c r="Q3501" s="91" t="str">
        <f t="shared" si="367"/>
        <v/>
      </c>
      <c r="R3501" s="7" t="str">
        <f t="shared" si="368"/>
        <v/>
      </c>
    </row>
    <row r="3502" spans="3:18" x14ac:dyDescent="0.25">
      <c r="C3502" s="22"/>
      <c r="N3502" s="5" t="str">
        <f t="shared" si="364"/>
        <v/>
      </c>
      <c r="O3502" s="91" t="str">
        <f t="shared" si="365"/>
        <v/>
      </c>
      <c r="P3502" s="91" t="str">
        <f t="shared" si="366"/>
        <v/>
      </c>
      <c r="Q3502" s="91" t="str">
        <f t="shared" si="367"/>
        <v/>
      </c>
      <c r="R3502" s="7" t="str">
        <f t="shared" si="368"/>
        <v/>
      </c>
    </row>
    <row r="3503" spans="3:18" x14ac:dyDescent="0.25">
      <c r="C3503" s="22"/>
      <c r="N3503" s="5" t="str">
        <f t="shared" si="364"/>
        <v/>
      </c>
      <c r="O3503" s="91" t="str">
        <f t="shared" si="365"/>
        <v/>
      </c>
      <c r="P3503" s="91" t="str">
        <f t="shared" si="366"/>
        <v/>
      </c>
      <c r="Q3503" s="91" t="str">
        <f t="shared" si="367"/>
        <v/>
      </c>
      <c r="R3503" s="7" t="str">
        <f t="shared" si="368"/>
        <v/>
      </c>
    </row>
    <row r="3504" spans="3:18" x14ac:dyDescent="0.25">
      <c r="C3504" s="22"/>
      <c r="N3504" s="5" t="str">
        <f t="shared" si="364"/>
        <v/>
      </c>
      <c r="O3504" s="91" t="str">
        <f t="shared" si="365"/>
        <v/>
      </c>
      <c r="P3504" s="91" t="str">
        <f t="shared" si="366"/>
        <v/>
      </c>
      <c r="Q3504" s="91" t="str">
        <f t="shared" si="367"/>
        <v/>
      </c>
      <c r="R3504" s="7" t="str">
        <f t="shared" si="368"/>
        <v/>
      </c>
    </row>
    <row r="3505" spans="3:18" x14ac:dyDescent="0.25">
      <c r="C3505" s="22"/>
      <c r="N3505" s="5" t="str">
        <f t="shared" si="364"/>
        <v/>
      </c>
      <c r="O3505" s="91" t="str">
        <f t="shared" si="365"/>
        <v/>
      </c>
      <c r="P3505" s="91" t="str">
        <f t="shared" si="366"/>
        <v/>
      </c>
      <c r="Q3505" s="91" t="str">
        <f t="shared" si="367"/>
        <v/>
      </c>
      <c r="R3505" s="7" t="str">
        <f t="shared" si="368"/>
        <v/>
      </c>
    </row>
    <row r="3506" spans="3:18" x14ac:dyDescent="0.25">
      <c r="C3506" s="22"/>
      <c r="N3506" s="5" t="str">
        <f t="shared" si="364"/>
        <v/>
      </c>
      <c r="O3506" s="91" t="str">
        <f t="shared" si="365"/>
        <v/>
      </c>
      <c r="P3506" s="91" t="str">
        <f t="shared" si="366"/>
        <v/>
      </c>
      <c r="Q3506" s="91" t="str">
        <f t="shared" si="367"/>
        <v/>
      </c>
      <c r="R3506" s="7" t="str">
        <f t="shared" si="368"/>
        <v/>
      </c>
    </row>
    <row r="3507" spans="3:18" x14ac:dyDescent="0.25">
      <c r="C3507" s="22"/>
      <c r="N3507" s="5" t="str">
        <f t="shared" si="364"/>
        <v/>
      </c>
      <c r="O3507" s="91" t="str">
        <f t="shared" si="365"/>
        <v/>
      </c>
      <c r="P3507" s="91" t="str">
        <f t="shared" si="366"/>
        <v/>
      </c>
      <c r="Q3507" s="91" t="str">
        <f t="shared" si="367"/>
        <v/>
      </c>
      <c r="R3507" s="7" t="str">
        <f t="shared" si="368"/>
        <v/>
      </c>
    </row>
    <row r="3508" spans="3:18" x14ac:dyDescent="0.25">
      <c r="C3508" s="22"/>
      <c r="N3508" s="5" t="str">
        <f t="shared" si="364"/>
        <v/>
      </c>
      <c r="O3508" s="91" t="str">
        <f t="shared" si="365"/>
        <v/>
      </c>
      <c r="P3508" s="91" t="str">
        <f t="shared" si="366"/>
        <v/>
      </c>
      <c r="Q3508" s="91" t="str">
        <f t="shared" si="367"/>
        <v/>
      </c>
      <c r="R3508" s="7" t="str">
        <f t="shared" si="368"/>
        <v/>
      </c>
    </row>
    <row r="3509" spans="3:18" x14ac:dyDescent="0.25">
      <c r="C3509" s="22"/>
      <c r="N3509" s="5" t="str">
        <f t="shared" si="364"/>
        <v/>
      </c>
      <c r="O3509" s="91" t="str">
        <f t="shared" si="365"/>
        <v/>
      </c>
      <c r="P3509" s="91" t="str">
        <f t="shared" si="366"/>
        <v/>
      </c>
      <c r="Q3509" s="91" t="str">
        <f t="shared" si="367"/>
        <v/>
      </c>
      <c r="R3509" s="7" t="str">
        <f t="shared" si="368"/>
        <v/>
      </c>
    </row>
    <row r="3510" spans="3:18" x14ac:dyDescent="0.25">
      <c r="C3510" s="22"/>
      <c r="N3510" s="5" t="str">
        <f t="shared" si="364"/>
        <v/>
      </c>
      <c r="O3510" s="91" t="str">
        <f t="shared" si="365"/>
        <v/>
      </c>
      <c r="P3510" s="91" t="str">
        <f t="shared" si="366"/>
        <v/>
      </c>
      <c r="Q3510" s="91" t="str">
        <f t="shared" si="367"/>
        <v/>
      </c>
      <c r="R3510" s="7" t="str">
        <f t="shared" si="368"/>
        <v/>
      </c>
    </row>
    <row r="3511" spans="3:18" x14ac:dyDescent="0.25">
      <c r="C3511" s="22"/>
      <c r="N3511" s="5" t="str">
        <f t="shared" si="364"/>
        <v/>
      </c>
      <c r="O3511" s="91" t="str">
        <f t="shared" si="365"/>
        <v/>
      </c>
      <c r="P3511" s="91" t="str">
        <f t="shared" si="366"/>
        <v/>
      </c>
      <c r="Q3511" s="91" t="str">
        <f t="shared" si="367"/>
        <v/>
      </c>
      <c r="R3511" s="7" t="str">
        <f t="shared" si="368"/>
        <v/>
      </c>
    </row>
    <row r="3512" spans="3:18" x14ac:dyDescent="0.25">
      <c r="C3512" s="22"/>
      <c r="N3512" s="5" t="str">
        <f t="shared" si="364"/>
        <v/>
      </c>
      <c r="O3512" s="91" t="str">
        <f t="shared" si="365"/>
        <v/>
      </c>
      <c r="P3512" s="91" t="str">
        <f t="shared" si="366"/>
        <v/>
      </c>
      <c r="Q3512" s="91" t="str">
        <f t="shared" si="367"/>
        <v/>
      </c>
      <c r="R3512" s="7" t="str">
        <f t="shared" si="368"/>
        <v/>
      </c>
    </row>
    <row r="3513" spans="3:18" x14ac:dyDescent="0.25">
      <c r="C3513" s="22"/>
      <c r="N3513" s="5" t="str">
        <f t="shared" si="364"/>
        <v/>
      </c>
      <c r="O3513" s="91" t="str">
        <f t="shared" si="365"/>
        <v/>
      </c>
      <c r="P3513" s="91" t="str">
        <f t="shared" si="366"/>
        <v/>
      </c>
      <c r="Q3513" s="91" t="str">
        <f t="shared" si="367"/>
        <v/>
      </c>
      <c r="R3513" s="7" t="str">
        <f t="shared" si="368"/>
        <v/>
      </c>
    </row>
    <row r="3514" spans="3:18" x14ac:dyDescent="0.25">
      <c r="C3514" s="22"/>
      <c r="N3514" s="5" t="str">
        <f t="shared" si="364"/>
        <v/>
      </c>
      <c r="O3514" s="91" t="str">
        <f t="shared" si="365"/>
        <v/>
      </c>
      <c r="P3514" s="91" t="str">
        <f t="shared" si="366"/>
        <v/>
      </c>
      <c r="Q3514" s="91" t="str">
        <f t="shared" si="367"/>
        <v/>
      </c>
      <c r="R3514" s="7" t="str">
        <f t="shared" si="368"/>
        <v/>
      </c>
    </row>
    <row r="3515" spans="3:18" x14ac:dyDescent="0.25">
      <c r="C3515" s="22"/>
      <c r="N3515" s="5" t="str">
        <f t="shared" si="364"/>
        <v/>
      </c>
      <c r="O3515" s="91" t="str">
        <f t="shared" si="365"/>
        <v/>
      </c>
      <c r="P3515" s="91" t="str">
        <f t="shared" si="366"/>
        <v/>
      </c>
      <c r="Q3515" s="91" t="str">
        <f t="shared" si="367"/>
        <v/>
      </c>
      <c r="R3515" s="7" t="str">
        <f t="shared" si="368"/>
        <v/>
      </c>
    </row>
    <row r="3516" spans="3:18" x14ac:dyDescent="0.25">
      <c r="C3516" s="22"/>
      <c r="N3516" s="5" t="str">
        <f t="shared" si="364"/>
        <v/>
      </c>
      <c r="O3516" s="91" t="str">
        <f t="shared" si="365"/>
        <v/>
      </c>
      <c r="P3516" s="91" t="str">
        <f t="shared" si="366"/>
        <v/>
      </c>
      <c r="Q3516" s="91" t="str">
        <f t="shared" si="367"/>
        <v/>
      </c>
      <c r="R3516" s="7" t="str">
        <f t="shared" si="368"/>
        <v/>
      </c>
    </row>
    <row r="3517" spans="3:18" x14ac:dyDescent="0.25">
      <c r="C3517" s="22"/>
      <c r="N3517" s="5" t="str">
        <f t="shared" si="364"/>
        <v/>
      </c>
      <c r="O3517" s="91" t="str">
        <f t="shared" si="365"/>
        <v/>
      </c>
      <c r="P3517" s="91" t="str">
        <f t="shared" si="366"/>
        <v/>
      </c>
      <c r="Q3517" s="91" t="str">
        <f t="shared" si="367"/>
        <v/>
      </c>
      <c r="R3517" s="7" t="str">
        <f t="shared" si="368"/>
        <v/>
      </c>
    </row>
    <row r="3518" spans="3:18" x14ac:dyDescent="0.25">
      <c r="C3518" s="22"/>
      <c r="N3518" s="5" t="str">
        <f t="shared" si="364"/>
        <v/>
      </c>
      <c r="O3518" s="91" t="str">
        <f t="shared" si="365"/>
        <v/>
      </c>
      <c r="P3518" s="91" t="str">
        <f t="shared" si="366"/>
        <v/>
      </c>
      <c r="Q3518" s="91" t="str">
        <f t="shared" si="367"/>
        <v/>
      </c>
      <c r="R3518" s="7" t="str">
        <f t="shared" si="368"/>
        <v/>
      </c>
    </row>
    <row r="3519" spans="3:18" x14ac:dyDescent="0.25">
      <c r="C3519" s="22"/>
      <c r="N3519" s="5" t="str">
        <f t="shared" si="364"/>
        <v/>
      </c>
      <c r="O3519" s="91" t="str">
        <f t="shared" si="365"/>
        <v/>
      </c>
      <c r="P3519" s="91" t="str">
        <f t="shared" si="366"/>
        <v/>
      </c>
      <c r="Q3519" s="91" t="str">
        <f t="shared" si="367"/>
        <v/>
      </c>
      <c r="R3519" s="7" t="str">
        <f t="shared" si="368"/>
        <v/>
      </c>
    </row>
    <row r="3520" spans="3:18" x14ac:dyDescent="0.25">
      <c r="C3520" s="22"/>
      <c r="N3520" s="5" t="str">
        <f t="shared" si="364"/>
        <v/>
      </c>
      <c r="O3520" s="91" t="str">
        <f t="shared" si="365"/>
        <v/>
      </c>
      <c r="P3520" s="91" t="str">
        <f t="shared" si="366"/>
        <v/>
      </c>
      <c r="Q3520" s="91" t="str">
        <f t="shared" si="367"/>
        <v/>
      </c>
      <c r="R3520" s="7" t="str">
        <f t="shared" si="368"/>
        <v/>
      </c>
    </row>
    <row r="3521" spans="3:18" x14ac:dyDescent="0.25">
      <c r="C3521" s="22"/>
      <c r="N3521" s="5" t="str">
        <f t="shared" si="364"/>
        <v/>
      </c>
      <c r="O3521" s="91" t="str">
        <f t="shared" si="365"/>
        <v/>
      </c>
      <c r="P3521" s="91" t="str">
        <f t="shared" si="366"/>
        <v/>
      </c>
      <c r="Q3521" s="91" t="str">
        <f t="shared" si="367"/>
        <v/>
      </c>
      <c r="R3521" s="7" t="str">
        <f t="shared" si="368"/>
        <v/>
      </c>
    </row>
    <row r="3522" spans="3:18" x14ac:dyDescent="0.25">
      <c r="C3522" s="22"/>
      <c r="N3522" s="5" t="str">
        <f t="shared" ref="N3522:N3585" si="369">IFERROR(VLOOKUP(M3522,Ctable,2,0),"")</f>
        <v/>
      </c>
      <c r="O3522" s="91" t="str">
        <f t="shared" ref="O3522:O3585" si="370">IFERROR(VLOOKUP(M3522,Ctable,3,0),"")</f>
        <v/>
      </c>
      <c r="P3522" s="91" t="str">
        <f t="shared" ref="P3522:P3585" si="371">IFERROR(VLOOKUP(M3522,Ctable,6,0),"")</f>
        <v/>
      </c>
      <c r="Q3522" s="91" t="str">
        <f t="shared" ref="Q3522:Q3585" si="372">IFERROR(VLOOKUP(M3522,Ctable,7,0),"")</f>
        <v/>
      </c>
      <c r="R3522" s="7" t="str">
        <f t="shared" ref="R3522:R3585" si="373">IFERROR(VLOOKUP(M3522,Ctable,4,0),"")</f>
        <v/>
      </c>
    </row>
    <row r="3523" spans="3:18" x14ac:dyDescent="0.25">
      <c r="C3523" s="22"/>
      <c r="N3523" s="5" t="str">
        <f t="shared" si="369"/>
        <v/>
      </c>
      <c r="O3523" s="91" t="str">
        <f t="shared" si="370"/>
        <v/>
      </c>
      <c r="P3523" s="91" t="str">
        <f t="shared" si="371"/>
        <v/>
      </c>
      <c r="Q3523" s="91" t="str">
        <f t="shared" si="372"/>
        <v/>
      </c>
      <c r="R3523" s="7" t="str">
        <f t="shared" si="373"/>
        <v/>
      </c>
    </row>
    <row r="3524" spans="3:18" x14ac:dyDescent="0.25">
      <c r="C3524" s="22"/>
      <c r="N3524" s="5" t="str">
        <f t="shared" si="369"/>
        <v/>
      </c>
      <c r="O3524" s="91" t="str">
        <f t="shared" si="370"/>
        <v/>
      </c>
      <c r="P3524" s="91" t="str">
        <f t="shared" si="371"/>
        <v/>
      </c>
      <c r="Q3524" s="91" t="str">
        <f t="shared" si="372"/>
        <v/>
      </c>
      <c r="R3524" s="7" t="str">
        <f t="shared" si="373"/>
        <v/>
      </c>
    </row>
    <row r="3525" spans="3:18" x14ac:dyDescent="0.25">
      <c r="C3525" s="22"/>
      <c r="N3525" s="5" t="str">
        <f t="shared" si="369"/>
        <v/>
      </c>
      <c r="O3525" s="91" t="str">
        <f t="shared" si="370"/>
        <v/>
      </c>
      <c r="P3525" s="91" t="str">
        <f t="shared" si="371"/>
        <v/>
      </c>
      <c r="Q3525" s="91" t="str">
        <f t="shared" si="372"/>
        <v/>
      </c>
      <c r="R3525" s="7" t="str">
        <f t="shared" si="373"/>
        <v/>
      </c>
    </row>
    <row r="3526" spans="3:18" x14ac:dyDescent="0.25">
      <c r="C3526" s="22"/>
      <c r="N3526" s="5" t="str">
        <f t="shared" si="369"/>
        <v/>
      </c>
      <c r="O3526" s="91" t="str">
        <f t="shared" si="370"/>
        <v/>
      </c>
      <c r="P3526" s="91" t="str">
        <f t="shared" si="371"/>
        <v/>
      </c>
      <c r="Q3526" s="91" t="str">
        <f t="shared" si="372"/>
        <v/>
      </c>
      <c r="R3526" s="7" t="str">
        <f t="shared" si="373"/>
        <v/>
      </c>
    </row>
    <row r="3527" spans="3:18" x14ac:dyDescent="0.25">
      <c r="C3527" s="22"/>
      <c r="N3527" s="5" t="str">
        <f t="shared" si="369"/>
        <v/>
      </c>
      <c r="O3527" s="91" t="str">
        <f t="shared" si="370"/>
        <v/>
      </c>
      <c r="P3527" s="91" t="str">
        <f t="shared" si="371"/>
        <v/>
      </c>
      <c r="Q3527" s="91" t="str">
        <f t="shared" si="372"/>
        <v/>
      </c>
      <c r="R3527" s="7" t="str">
        <f t="shared" si="373"/>
        <v/>
      </c>
    </row>
    <row r="3528" spans="3:18" x14ac:dyDescent="0.25">
      <c r="C3528" s="22"/>
      <c r="N3528" s="5" t="str">
        <f t="shared" si="369"/>
        <v/>
      </c>
      <c r="O3528" s="91" t="str">
        <f t="shared" si="370"/>
        <v/>
      </c>
      <c r="P3528" s="91" t="str">
        <f t="shared" si="371"/>
        <v/>
      </c>
      <c r="Q3528" s="91" t="str">
        <f t="shared" si="372"/>
        <v/>
      </c>
      <c r="R3528" s="7" t="str">
        <f t="shared" si="373"/>
        <v/>
      </c>
    </row>
    <row r="3529" spans="3:18" x14ac:dyDescent="0.25">
      <c r="C3529" s="22"/>
      <c r="N3529" s="5" t="str">
        <f t="shared" si="369"/>
        <v/>
      </c>
      <c r="O3529" s="91" t="str">
        <f t="shared" si="370"/>
        <v/>
      </c>
      <c r="P3529" s="91" t="str">
        <f t="shared" si="371"/>
        <v/>
      </c>
      <c r="Q3529" s="91" t="str">
        <f t="shared" si="372"/>
        <v/>
      </c>
      <c r="R3529" s="7" t="str">
        <f t="shared" si="373"/>
        <v/>
      </c>
    </row>
    <row r="3530" spans="3:18" x14ac:dyDescent="0.25">
      <c r="C3530" s="22"/>
      <c r="N3530" s="5" t="str">
        <f t="shared" si="369"/>
        <v/>
      </c>
      <c r="O3530" s="91" t="str">
        <f t="shared" si="370"/>
        <v/>
      </c>
      <c r="P3530" s="91" t="str">
        <f t="shared" si="371"/>
        <v/>
      </c>
      <c r="Q3530" s="91" t="str">
        <f t="shared" si="372"/>
        <v/>
      </c>
      <c r="R3530" s="7" t="str">
        <f t="shared" si="373"/>
        <v/>
      </c>
    </row>
    <row r="3531" spans="3:18" x14ac:dyDescent="0.25">
      <c r="C3531" s="22"/>
      <c r="N3531" s="5" t="str">
        <f t="shared" si="369"/>
        <v/>
      </c>
      <c r="O3531" s="91" t="str">
        <f t="shared" si="370"/>
        <v/>
      </c>
      <c r="P3531" s="91" t="str">
        <f t="shared" si="371"/>
        <v/>
      </c>
      <c r="Q3531" s="91" t="str">
        <f t="shared" si="372"/>
        <v/>
      </c>
      <c r="R3531" s="7" t="str">
        <f t="shared" si="373"/>
        <v/>
      </c>
    </row>
    <row r="3532" spans="3:18" x14ac:dyDescent="0.25">
      <c r="C3532" s="22"/>
      <c r="N3532" s="5" t="str">
        <f t="shared" si="369"/>
        <v/>
      </c>
      <c r="O3532" s="91" t="str">
        <f t="shared" si="370"/>
        <v/>
      </c>
      <c r="P3532" s="91" t="str">
        <f t="shared" si="371"/>
        <v/>
      </c>
      <c r="Q3532" s="91" t="str">
        <f t="shared" si="372"/>
        <v/>
      </c>
      <c r="R3532" s="7" t="str">
        <f t="shared" si="373"/>
        <v/>
      </c>
    </row>
    <row r="3533" spans="3:18" x14ac:dyDescent="0.25">
      <c r="C3533" s="22"/>
      <c r="N3533" s="5" t="str">
        <f t="shared" si="369"/>
        <v/>
      </c>
      <c r="O3533" s="91" t="str">
        <f t="shared" si="370"/>
        <v/>
      </c>
      <c r="P3533" s="91" t="str">
        <f t="shared" si="371"/>
        <v/>
      </c>
      <c r="Q3533" s="91" t="str">
        <f t="shared" si="372"/>
        <v/>
      </c>
      <c r="R3533" s="7" t="str">
        <f t="shared" si="373"/>
        <v/>
      </c>
    </row>
    <row r="3534" spans="3:18" x14ac:dyDescent="0.25">
      <c r="C3534" s="22"/>
      <c r="N3534" s="5" t="str">
        <f t="shared" si="369"/>
        <v/>
      </c>
      <c r="O3534" s="91" t="str">
        <f t="shared" si="370"/>
        <v/>
      </c>
      <c r="P3534" s="91" t="str">
        <f t="shared" si="371"/>
        <v/>
      </c>
      <c r="Q3534" s="91" t="str">
        <f t="shared" si="372"/>
        <v/>
      </c>
      <c r="R3534" s="7" t="str">
        <f t="shared" si="373"/>
        <v/>
      </c>
    </row>
    <row r="3535" spans="3:18" x14ac:dyDescent="0.25">
      <c r="C3535" s="22"/>
      <c r="N3535" s="5" t="str">
        <f t="shared" si="369"/>
        <v/>
      </c>
      <c r="O3535" s="91" t="str">
        <f t="shared" si="370"/>
        <v/>
      </c>
      <c r="P3535" s="91" t="str">
        <f t="shared" si="371"/>
        <v/>
      </c>
      <c r="Q3535" s="91" t="str">
        <f t="shared" si="372"/>
        <v/>
      </c>
      <c r="R3535" s="7" t="str">
        <f t="shared" si="373"/>
        <v/>
      </c>
    </row>
    <row r="3536" spans="3:18" x14ac:dyDescent="0.25">
      <c r="C3536" s="22"/>
      <c r="N3536" s="5" t="str">
        <f t="shared" si="369"/>
        <v/>
      </c>
      <c r="O3536" s="91" t="str">
        <f t="shared" si="370"/>
        <v/>
      </c>
      <c r="P3536" s="91" t="str">
        <f t="shared" si="371"/>
        <v/>
      </c>
      <c r="Q3536" s="91" t="str">
        <f t="shared" si="372"/>
        <v/>
      </c>
      <c r="R3536" s="7" t="str">
        <f t="shared" si="373"/>
        <v/>
      </c>
    </row>
    <row r="3537" spans="3:18" x14ac:dyDescent="0.25">
      <c r="C3537" s="22"/>
      <c r="N3537" s="5" t="str">
        <f t="shared" si="369"/>
        <v/>
      </c>
      <c r="O3537" s="91" t="str">
        <f t="shared" si="370"/>
        <v/>
      </c>
      <c r="P3537" s="91" t="str">
        <f t="shared" si="371"/>
        <v/>
      </c>
      <c r="Q3537" s="91" t="str">
        <f t="shared" si="372"/>
        <v/>
      </c>
      <c r="R3537" s="7" t="str">
        <f t="shared" si="373"/>
        <v/>
      </c>
    </row>
    <row r="3538" spans="3:18" x14ac:dyDescent="0.25">
      <c r="C3538" s="22"/>
      <c r="N3538" s="5" t="str">
        <f t="shared" si="369"/>
        <v/>
      </c>
      <c r="O3538" s="91" t="str">
        <f t="shared" si="370"/>
        <v/>
      </c>
      <c r="P3538" s="91" t="str">
        <f t="shared" si="371"/>
        <v/>
      </c>
      <c r="Q3538" s="91" t="str">
        <f t="shared" si="372"/>
        <v/>
      </c>
      <c r="R3538" s="7" t="str">
        <f t="shared" si="373"/>
        <v/>
      </c>
    </row>
    <row r="3539" spans="3:18" x14ac:dyDescent="0.25">
      <c r="C3539" s="22"/>
      <c r="N3539" s="5" t="str">
        <f t="shared" si="369"/>
        <v/>
      </c>
      <c r="O3539" s="91" t="str">
        <f t="shared" si="370"/>
        <v/>
      </c>
      <c r="P3539" s="91" t="str">
        <f t="shared" si="371"/>
        <v/>
      </c>
      <c r="Q3539" s="91" t="str">
        <f t="shared" si="372"/>
        <v/>
      </c>
      <c r="R3539" s="7" t="str">
        <f t="shared" si="373"/>
        <v/>
      </c>
    </row>
    <row r="3540" spans="3:18" x14ac:dyDescent="0.25">
      <c r="C3540" s="22"/>
      <c r="N3540" s="5" t="str">
        <f t="shared" si="369"/>
        <v/>
      </c>
      <c r="O3540" s="91" t="str">
        <f t="shared" si="370"/>
        <v/>
      </c>
      <c r="P3540" s="91" t="str">
        <f t="shared" si="371"/>
        <v/>
      </c>
      <c r="Q3540" s="91" t="str">
        <f t="shared" si="372"/>
        <v/>
      </c>
      <c r="R3540" s="7" t="str">
        <f t="shared" si="373"/>
        <v/>
      </c>
    </row>
    <row r="3541" spans="3:18" x14ac:dyDescent="0.25">
      <c r="C3541" s="22"/>
      <c r="N3541" s="5" t="str">
        <f t="shared" si="369"/>
        <v/>
      </c>
      <c r="O3541" s="91" t="str">
        <f t="shared" si="370"/>
        <v/>
      </c>
      <c r="P3541" s="91" t="str">
        <f t="shared" si="371"/>
        <v/>
      </c>
      <c r="Q3541" s="91" t="str">
        <f t="shared" si="372"/>
        <v/>
      </c>
      <c r="R3541" s="7" t="str">
        <f t="shared" si="373"/>
        <v/>
      </c>
    </row>
    <row r="3542" spans="3:18" x14ac:dyDescent="0.25">
      <c r="C3542" s="22"/>
      <c r="N3542" s="5" t="str">
        <f t="shared" si="369"/>
        <v/>
      </c>
      <c r="O3542" s="91" t="str">
        <f t="shared" si="370"/>
        <v/>
      </c>
      <c r="P3542" s="91" t="str">
        <f t="shared" si="371"/>
        <v/>
      </c>
      <c r="Q3542" s="91" t="str">
        <f t="shared" si="372"/>
        <v/>
      </c>
      <c r="R3542" s="7" t="str">
        <f t="shared" si="373"/>
        <v/>
      </c>
    </row>
    <row r="3543" spans="3:18" x14ac:dyDescent="0.25">
      <c r="C3543" s="22"/>
      <c r="N3543" s="5" t="str">
        <f t="shared" si="369"/>
        <v/>
      </c>
      <c r="O3543" s="91" t="str">
        <f t="shared" si="370"/>
        <v/>
      </c>
      <c r="P3543" s="91" t="str">
        <f t="shared" si="371"/>
        <v/>
      </c>
      <c r="Q3543" s="91" t="str">
        <f t="shared" si="372"/>
        <v/>
      </c>
      <c r="R3543" s="7" t="str">
        <f t="shared" si="373"/>
        <v/>
      </c>
    </row>
    <row r="3544" spans="3:18" x14ac:dyDescent="0.25">
      <c r="C3544" s="22"/>
      <c r="N3544" s="5" t="str">
        <f t="shared" si="369"/>
        <v/>
      </c>
      <c r="O3544" s="91" t="str">
        <f t="shared" si="370"/>
        <v/>
      </c>
      <c r="P3544" s="91" t="str">
        <f t="shared" si="371"/>
        <v/>
      </c>
      <c r="Q3544" s="91" t="str">
        <f t="shared" si="372"/>
        <v/>
      </c>
      <c r="R3544" s="7" t="str">
        <f t="shared" si="373"/>
        <v/>
      </c>
    </row>
    <row r="3545" spans="3:18" x14ac:dyDescent="0.25">
      <c r="C3545" s="22"/>
      <c r="N3545" s="5" t="str">
        <f t="shared" si="369"/>
        <v/>
      </c>
      <c r="O3545" s="91" t="str">
        <f t="shared" si="370"/>
        <v/>
      </c>
      <c r="P3545" s="91" t="str">
        <f t="shared" si="371"/>
        <v/>
      </c>
      <c r="Q3545" s="91" t="str">
        <f t="shared" si="372"/>
        <v/>
      </c>
      <c r="R3545" s="7" t="str">
        <f t="shared" si="373"/>
        <v/>
      </c>
    </row>
    <row r="3546" spans="3:18" x14ac:dyDescent="0.25">
      <c r="C3546" s="22"/>
      <c r="N3546" s="5" t="str">
        <f t="shared" si="369"/>
        <v/>
      </c>
      <c r="O3546" s="91" t="str">
        <f t="shared" si="370"/>
        <v/>
      </c>
      <c r="P3546" s="91" t="str">
        <f t="shared" si="371"/>
        <v/>
      </c>
      <c r="Q3546" s="91" t="str">
        <f t="shared" si="372"/>
        <v/>
      </c>
      <c r="R3546" s="7" t="str">
        <f t="shared" si="373"/>
        <v/>
      </c>
    </row>
    <row r="3547" spans="3:18" x14ac:dyDescent="0.25">
      <c r="C3547" s="22"/>
      <c r="N3547" s="5" t="str">
        <f t="shared" si="369"/>
        <v/>
      </c>
      <c r="O3547" s="91" t="str">
        <f t="shared" si="370"/>
        <v/>
      </c>
      <c r="P3547" s="91" t="str">
        <f t="shared" si="371"/>
        <v/>
      </c>
      <c r="Q3547" s="91" t="str">
        <f t="shared" si="372"/>
        <v/>
      </c>
      <c r="R3547" s="7" t="str">
        <f t="shared" si="373"/>
        <v/>
      </c>
    </row>
    <row r="3548" spans="3:18" x14ac:dyDescent="0.25">
      <c r="C3548" s="22"/>
      <c r="N3548" s="5" t="str">
        <f t="shared" si="369"/>
        <v/>
      </c>
      <c r="O3548" s="91" t="str">
        <f t="shared" si="370"/>
        <v/>
      </c>
      <c r="P3548" s="91" t="str">
        <f t="shared" si="371"/>
        <v/>
      </c>
      <c r="Q3548" s="91" t="str">
        <f t="shared" si="372"/>
        <v/>
      </c>
      <c r="R3548" s="7" t="str">
        <f t="shared" si="373"/>
        <v/>
      </c>
    </row>
    <row r="3549" spans="3:18" x14ac:dyDescent="0.25">
      <c r="C3549" s="22"/>
      <c r="N3549" s="5" t="str">
        <f t="shared" si="369"/>
        <v/>
      </c>
      <c r="O3549" s="91" t="str">
        <f t="shared" si="370"/>
        <v/>
      </c>
      <c r="P3549" s="91" t="str">
        <f t="shared" si="371"/>
        <v/>
      </c>
      <c r="Q3549" s="91" t="str">
        <f t="shared" si="372"/>
        <v/>
      </c>
      <c r="R3549" s="7" t="str">
        <f t="shared" si="373"/>
        <v/>
      </c>
    </row>
    <row r="3550" spans="3:18" x14ac:dyDescent="0.25">
      <c r="C3550" s="22"/>
      <c r="N3550" s="5" t="str">
        <f t="shared" si="369"/>
        <v/>
      </c>
      <c r="O3550" s="91" t="str">
        <f t="shared" si="370"/>
        <v/>
      </c>
      <c r="P3550" s="91" t="str">
        <f t="shared" si="371"/>
        <v/>
      </c>
      <c r="Q3550" s="91" t="str">
        <f t="shared" si="372"/>
        <v/>
      </c>
      <c r="R3550" s="7" t="str">
        <f t="shared" si="373"/>
        <v/>
      </c>
    </row>
    <row r="3551" spans="3:18" x14ac:dyDescent="0.25">
      <c r="C3551" s="22"/>
      <c r="N3551" s="5" t="str">
        <f t="shared" si="369"/>
        <v/>
      </c>
      <c r="O3551" s="91" t="str">
        <f t="shared" si="370"/>
        <v/>
      </c>
      <c r="P3551" s="91" t="str">
        <f t="shared" si="371"/>
        <v/>
      </c>
      <c r="Q3551" s="91" t="str">
        <f t="shared" si="372"/>
        <v/>
      </c>
      <c r="R3551" s="7" t="str">
        <f t="shared" si="373"/>
        <v/>
      </c>
    </row>
    <row r="3552" spans="3:18" x14ac:dyDescent="0.25">
      <c r="C3552" s="22"/>
      <c r="N3552" s="5" t="str">
        <f t="shared" si="369"/>
        <v/>
      </c>
      <c r="O3552" s="91" t="str">
        <f t="shared" si="370"/>
        <v/>
      </c>
      <c r="P3552" s="91" t="str">
        <f t="shared" si="371"/>
        <v/>
      </c>
      <c r="Q3552" s="91" t="str">
        <f t="shared" si="372"/>
        <v/>
      </c>
      <c r="R3552" s="7" t="str">
        <f t="shared" si="373"/>
        <v/>
      </c>
    </row>
    <row r="3553" spans="3:18" x14ac:dyDescent="0.25">
      <c r="C3553" s="22"/>
      <c r="N3553" s="5" t="str">
        <f t="shared" si="369"/>
        <v/>
      </c>
      <c r="O3553" s="91" t="str">
        <f t="shared" si="370"/>
        <v/>
      </c>
      <c r="P3553" s="91" t="str">
        <f t="shared" si="371"/>
        <v/>
      </c>
      <c r="Q3553" s="91" t="str">
        <f t="shared" si="372"/>
        <v/>
      </c>
      <c r="R3553" s="7" t="str">
        <f t="shared" si="373"/>
        <v/>
      </c>
    </row>
    <row r="3554" spans="3:18" x14ac:dyDescent="0.25">
      <c r="C3554" s="22"/>
      <c r="N3554" s="5" t="str">
        <f t="shared" si="369"/>
        <v/>
      </c>
      <c r="O3554" s="91" t="str">
        <f t="shared" si="370"/>
        <v/>
      </c>
      <c r="P3554" s="91" t="str">
        <f t="shared" si="371"/>
        <v/>
      </c>
      <c r="Q3554" s="91" t="str">
        <f t="shared" si="372"/>
        <v/>
      </c>
      <c r="R3554" s="7" t="str">
        <f t="shared" si="373"/>
        <v/>
      </c>
    </row>
    <row r="3555" spans="3:18" x14ac:dyDescent="0.25">
      <c r="C3555" s="22"/>
      <c r="N3555" s="5" t="str">
        <f t="shared" si="369"/>
        <v/>
      </c>
      <c r="O3555" s="91" t="str">
        <f t="shared" si="370"/>
        <v/>
      </c>
      <c r="P3555" s="91" t="str">
        <f t="shared" si="371"/>
        <v/>
      </c>
      <c r="Q3555" s="91" t="str">
        <f t="shared" si="372"/>
        <v/>
      </c>
      <c r="R3555" s="7" t="str">
        <f t="shared" si="373"/>
        <v/>
      </c>
    </row>
    <row r="3556" spans="3:18" x14ac:dyDescent="0.25">
      <c r="C3556" s="22"/>
      <c r="N3556" s="5" t="str">
        <f t="shared" si="369"/>
        <v/>
      </c>
      <c r="O3556" s="91" t="str">
        <f t="shared" si="370"/>
        <v/>
      </c>
      <c r="P3556" s="91" t="str">
        <f t="shared" si="371"/>
        <v/>
      </c>
      <c r="Q3556" s="91" t="str">
        <f t="shared" si="372"/>
        <v/>
      </c>
      <c r="R3556" s="7" t="str">
        <f t="shared" si="373"/>
        <v/>
      </c>
    </row>
    <row r="3557" spans="3:18" x14ac:dyDescent="0.25">
      <c r="C3557" s="22"/>
      <c r="N3557" s="5" t="str">
        <f t="shared" si="369"/>
        <v/>
      </c>
      <c r="O3557" s="91" t="str">
        <f t="shared" si="370"/>
        <v/>
      </c>
      <c r="P3557" s="91" t="str">
        <f t="shared" si="371"/>
        <v/>
      </c>
      <c r="Q3557" s="91" t="str">
        <f t="shared" si="372"/>
        <v/>
      </c>
      <c r="R3557" s="7" t="str">
        <f t="shared" si="373"/>
        <v/>
      </c>
    </row>
    <row r="3558" spans="3:18" x14ac:dyDescent="0.25">
      <c r="C3558" s="22"/>
      <c r="N3558" s="5" t="str">
        <f t="shared" si="369"/>
        <v/>
      </c>
      <c r="O3558" s="91" t="str">
        <f t="shared" si="370"/>
        <v/>
      </c>
      <c r="P3558" s="91" t="str">
        <f t="shared" si="371"/>
        <v/>
      </c>
      <c r="Q3558" s="91" t="str">
        <f t="shared" si="372"/>
        <v/>
      </c>
      <c r="R3558" s="7" t="str">
        <f t="shared" si="373"/>
        <v/>
      </c>
    </row>
    <row r="3559" spans="3:18" x14ac:dyDescent="0.25">
      <c r="C3559" s="22"/>
      <c r="N3559" s="5" t="str">
        <f t="shared" si="369"/>
        <v/>
      </c>
      <c r="O3559" s="91" t="str">
        <f t="shared" si="370"/>
        <v/>
      </c>
      <c r="P3559" s="91" t="str">
        <f t="shared" si="371"/>
        <v/>
      </c>
      <c r="Q3559" s="91" t="str">
        <f t="shared" si="372"/>
        <v/>
      </c>
      <c r="R3559" s="7" t="str">
        <f t="shared" si="373"/>
        <v/>
      </c>
    </row>
    <row r="3560" spans="3:18" x14ac:dyDescent="0.25">
      <c r="C3560" s="22"/>
      <c r="N3560" s="5" t="str">
        <f t="shared" si="369"/>
        <v/>
      </c>
      <c r="O3560" s="91" t="str">
        <f t="shared" si="370"/>
        <v/>
      </c>
      <c r="P3560" s="91" t="str">
        <f t="shared" si="371"/>
        <v/>
      </c>
      <c r="Q3560" s="91" t="str">
        <f t="shared" si="372"/>
        <v/>
      </c>
      <c r="R3560" s="7" t="str">
        <f t="shared" si="373"/>
        <v/>
      </c>
    </row>
    <row r="3561" spans="3:18" x14ac:dyDescent="0.25">
      <c r="C3561" s="22"/>
      <c r="N3561" s="5" t="str">
        <f t="shared" si="369"/>
        <v/>
      </c>
      <c r="O3561" s="91" t="str">
        <f t="shared" si="370"/>
        <v/>
      </c>
      <c r="P3561" s="91" t="str">
        <f t="shared" si="371"/>
        <v/>
      </c>
      <c r="Q3561" s="91" t="str">
        <f t="shared" si="372"/>
        <v/>
      </c>
      <c r="R3561" s="7" t="str">
        <f t="shared" si="373"/>
        <v/>
      </c>
    </row>
    <row r="3562" spans="3:18" x14ac:dyDescent="0.25">
      <c r="C3562" s="22"/>
      <c r="N3562" s="5" t="str">
        <f t="shared" si="369"/>
        <v/>
      </c>
      <c r="O3562" s="91" t="str">
        <f t="shared" si="370"/>
        <v/>
      </c>
      <c r="P3562" s="91" t="str">
        <f t="shared" si="371"/>
        <v/>
      </c>
      <c r="Q3562" s="91" t="str">
        <f t="shared" si="372"/>
        <v/>
      </c>
      <c r="R3562" s="7" t="str">
        <f t="shared" si="373"/>
        <v/>
      </c>
    </row>
    <row r="3563" spans="3:18" x14ac:dyDescent="0.25">
      <c r="C3563" s="22"/>
      <c r="N3563" s="5" t="str">
        <f t="shared" si="369"/>
        <v/>
      </c>
      <c r="O3563" s="91" t="str">
        <f t="shared" si="370"/>
        <v/>
      </c>
      <c r="P3563" s="91" t="str">
        <f t="shared" si="371"/>
        <v/>
      </c>
      <c r="Q3563" s="91" t="str">
        <f t="shared" si="372"/>
        <v/>
      </c>
      <c r="R3563" s="7" t="str">
        <f t="shared" si="373"/>
        <v/>
      </c>
    </row>
    <row r="3564" spans="3:18" x14ac:dyDescent="0.25">
      <c r="C3564" s="22"/>
      <c r="N3564" s="5" t="str">
        <f t="shared" si="369"/>
        <v/>
      </c>
      <c r="O3564" s="91" t="str">
        <f t="shared" si="370"/>
        <v/>
      </c>
      <c r="P3564" s="91" t="str">
        <f t="shared" si="371"/>
        <v/>
      </c>
      <c r="Q3564" s="91" t="str">
        <f t="shared" si="372"/>
        <v/>
      </c>
      <c r="R3564" s="7" t="str">
        <f t="shared" si="373"/>
        <v/>
      </c>
    </row>
    <row r="3565" spans="3:18" x14ac:dyDescent="0.25">
      <c r="C3565" s="22"/>
      <c r="N3565" s="5" t="str">
        <f t="shared" si="369"/>
        <v/>
      </c>
      <c r="O3565" s="91" t="str">
        <f t="shared" si="370"/>
        <v/>
      </c>
      <c r="P3565" s="91" t="str">
        <f t="shared" si="371"/>
        <v/>
      </c>
      <c r="Q3565" s="91" t="str">
        <f t="shared" si="372"/>
        <v/>
      </c>
      <c r="R3565" s="7" t="str">
        <f t="shared" si="373"/>
        <v/>
      </c>
    </row>
    <row r="3566" spans="3:18" x14ac:dyDescent="0.25">
      <c r="C3566" s="22"/>
      <c r="N3566" s="5" t="str">
        <f t="shared" si="369"/>
        <v/>
      </c>
      <c r="O3566" s="91" t="str">
        <f t="shared" si="370"/>
        <v/>
      </c>
      <c r="P3566" s="91" t="str">
        <f t="shared" si="371"/>
        <v/>
      </c>
      <c r="Q3566" s="91" t="str">
        <f t="shared" si="372"/>
        <v/>
      </c>
      <c r="R3566" s="7" t="str">
        <f t="shared" si="373"/>
        <v/>
      </c>
    </row>
    <row r="3567" spans="3:18" x14ac:dyDescent="0.25">
      <c r="C3567" s="22"/>
      <c r="N3567" s="5" t="str">
        <f t="shared" si="369"/>
        <v/>
      </c>
      <c r="O3567" s="91" t="str">
        <f t="shared" si="370"/>
        <v/>
      </c>
      <c r="P3567" s="91" t="str">
        <f t="shared" si="371"/>
        <v/>
      </c>
      <c r="Q3567" s="91" t="str">
        <f t="shared" si="372"/>
        <v/>
      </c>
      <c r="R3567" s="7" t="str">
        <f t="shared" si="373"/>
        <v/>
      </c>
    </row>
    <row r="3568" spans="3:18" x14ac:dyDescent="0.25">
      <c r="C3568" s="22"/>
      <c r="N3568" s="5" t="str">
        <f t="shared" si="369"/>
        <v/>
      </c>
      <c r="O3568" s="91" t="str">
        <f t="shared" si="370"/>
        <v/>
      </c>
      <c r="P3568" s="91" t="str">
        <f t="shared" si="371"/>
        <v/>
      </c>
      <c r="Q3568" s="91" t="str">
        <f t="shared" si="372"/>
        <v/>
      </c>
      <c r="R3568" s="7" t="str">
        <f t="shared" si="373"/>
        <v/>
      </c>
    </row>
    <row r="3569" spans="3:18" x14ac:dyDescent="0.25">
      <c r="C3569" s="22"/>
      <c r="N3569" s="5" t="str">
        <f t="shared" si="369"/>
        <v/>
      </c>
      <c r="O3569" s="91" t="str">
        <f t="shared" si="370"/>
        <v/>
      </c>
      <c r="P3569" s="91" t="str">
        <f t="shared" si="371"/>
        <v/>
      </c>
      <c r="Q3569" s="91" t="str">
        <f t="shared" si="372"/>
        <v/>
      </c>
      <c r="R3569" s="7" t="str">
        <f t="shared" si="373"/>
        <v/>
      </c>
    </row>
    <row r="3570" spans="3:18" x14ac:dyDescent="0.25">
      <c r="C3570" s="22"/>
      <c r="N3570" s="5" t="str">
        <f t="shared" si="369"/>
        <v/>
      </c>
      <c r="O3570" s="91" t="str">
        <f t="shared" si="370"/>
        <v/>
      </c>
      <c r="P3570" s="91" t="str">
        <f t="shared" si="371"/>
        <v/>
      </c>
      <c r="Q3570" s="91" t="str">
        <f t="shared" si="372"/>
        <v/>
      </c>
      <c r="R3570" s="7" t="str">
        <f t="shared" si="373"/>
        <v/>
      </c>
    </row>
    <row r="3571" spans="3:18" x14ac:dyDescent="0.25">
      <c r="C3571" s="22"/>
      <c r="N3571" s="5" t="str">
        <f t="shared" si="369"/>
        <v/>
      </c>
      <c r="O3571" s="91" t="str">
        <f t="shared" si="370"/>
        <v/>
      </c>
      <c r="P3571" s="91" t="str">
        <f t="shared" si="371"/>
        <v/>
      </c>
      <c r="Q3571" s="91" t="str">
        <f t="shared" si="372"/>
        <v/>
      </c>
      <c r="R3571" s="7" t="str">
        <f t="shared" si="373"/>
        <v/>
      </c>
    </row>
    <row r="3572" spans="3:18" x14ac:dyDescent="0.25">
      <c r="C3572" s="22"/>
      <c r="N3572" s="5" t="str">
        <f t="shared" si="369"/>
        <v/>
      </c>
      <c r="O3572" s="91" t="str">
        <f t="shared" si="370"/>
        <v/>
      </c>
      <c r="P3572" s="91" t="str">
        <f t="shared" si="371"/>
        <v/>
      </c>
      <c r="Q3572" s="91" t="str">
        <f t="shared" si="372"/>
        <v/>
      </c>
      <c r="R3572" s="7" t="str">
        <f t="shared" si="373"/>
        <v/>
      </c>
    </row>
    <row r="3573" spans="3:18" x14ac:dyDescent="0.25">
      <c r="C3573" s="22"/>
      <c r="N3573" s="5" t="str">
        <f t="shared" si="369"/>
        <v/>
      </c>
      <c r="O3573" s="91" t="str">
        <f t="shared" si="370"/>
        <v/>
      </c>
      <c r="P3573" s="91" t="str">
        <f t="shared" si="371"/>
        <v/>
      </c>
      <c r="Q3573" s="91" t="str">
        <f t="shared" si="372"/>
        <v/>
      </c>
      <c r="R3573" s="7" t="str">
        <f t="shared" si="373"/>
        <v/>
      </c>
    </row>
    <row r="3574" spans="3:18" x14ac:dyDescent="0.25">
      <c r="C3574" s="22"/>
      <c r="N3574" s="5" t="str">
        <f t="shared" si="369"/>
        <v/>
      </c>
      <c r="O3574" s="91" t="str">
        <f t="shared" si="370"/>
        <v/>
      </c>
      <c r="P3574" s="91" t="str">
        <f t="shared" si="371"/>
        <v/>
      </c>
      <c r="Q3574" s="91" t="str">
        <f t="shared" si="372"/>
        <v/>
      </c>
      <c r="R3574" s="7" t="str">
        <f t="shared" si="373"/>
        <v/>
      </c>
    </row>
    <row r="3575" spans="3:18" x14ac:dyDescent="0.25">
      <c r="C3575" s="22"/>
      <c r="N3575" s="5" t="str">
        <f t="shared" si="369"/>
        <v/>
      </c>
      <c r="O3575" s="91" t="str">
        <f t="shared" si="370"/>
        <v/>
      </c>
      <c r="P3575" s="91" t="str">
        <f t="shared" si="371"/>
        <v/>
      </c>
      <c r="Q3575" s="91" t="str">
        <f t="shared" si="372"/>
        <v/>
      </c>
      <c r="R3575" s="7" t="str">
        <f t="shared" si="373"/>
        <v/>
      </c>
    </row>
    <row r="3576" spans="3:18" x14ac:dyDescent="0.25">
      <c r="C3576" s="22"/>
      <c r="N3576" s="5" t="str">
        <f t="shared" si="369"/>
        <v/>
      </c>
      <c r="O3576" s="91" t="str">
        <f t="shared" si="370"/>
        <v/>
      </c>
      <c r="P3576" s="91" t="str">
        <f t="shared" si="371"/>
        <v/>
      </c>
      <c r="Q3576" s="91" t="str">
        <f t="shared" si="372"/>
        <v/>
      </c>
      <c r="R3576" s="7" t="str">
        <f t="shared" si="373"/>
        <v/>
      </c>
    </row>
    <row r="3577" spans="3:18" x14ac:dyDescent="0.25">
      <c r="C3577" s="22"/>
      <c r="N3577" s="5" t="str">
        <f t="shared" si="369"/>
        <v/>
      </c>
      <c r="O3577" s="91" t="str">
        <f t="shared" si="370"/>
        <v/>
      </c>
      <c r="P3577" s="91" t="str">
        <f t="shared" si="371"/>
        <v/>
      </c>
      <c r="Q3577" s="91" t="str">
        <f t="shared" si="372"/>
        <v/>
      </c>
      <c r="R3577" s="7" t="str">
        <f t="shared" si="373"/>
        <v/>
      </c>
    </row>
    <row r="3578" spans="3:18" x14ac:dyDescent="0.25">
      <c r="C3578" s="22"/>
      <c r="N3578" s="5" t="str">
        <f t="shared" si="369"/>
        <v/>
      </c>
      <c r="O3578" s="91" t="str">
        <f t="shared" si="370"/>
        <v/>
      </c>
      <c r="P3578" s="91" t="str">
        <f t="shared" si="371"/>
        <v/>
      </c>
      <c r="Q3578" s="91" t="str">
        <f t="shared" si="372"/>
        <v/>
      </c>
      <c r="R3578" s="7" t="str">
        <f t="shared" si="373"/>
        <v/>
      </c>
    </row>
    <row r="3579" spans="3:18" x14ac:dyDescent="0.25">
      <c r="C3579" s="22"/>
      <c r="N3579" s="5" t="str">
        <f t="shared" si="369"/>
        <v/>
      </c>
      <c r="O3579" s="91" t="str">
        <f t="shared" si="370"/>
        <v/>
      </c>
      <c r="P3579" s="91" t="str">
        <f t="shared" si="371"/>
        <v/>
      </c>
      <c r="Q3579" s="91" t="str">
        <f t="shared" si="372"/>
        <v/>
      </c>
      <c r="R3579" s="7" t="str">
        <f t="shared" si="373"/>
        <v/>
      </c>
    </row>
    <row r="3580" spans="3:18" x14ac:dyDescent="0.25">
      <c r="C3580" s="22"/>
      <c r="N3580" s="5" t="str">
        <f t="shared" si="369"/>
        <v/>
      </c>
      <c r="O3580" s="91" t="str">
        <f t="shared" si="370"/>
        <v/>
      </c>
      <c r="P3580" s="91" t="str">
        <f t="shared" si="371"/>
        <v/>
      </c>
      <c r="Q3580" s="91" t="str">
        <f t="shared" si="372"/>
        <v/>
      </c>
      <c r="R3580" s="7" t="str">
        <f t="shared" si="373"/>
        <v/>
      </c>
    </row>
    <row r="3581" spans="3:18" x14ac:dyDescent="0.25">
      <c r="C3581" s="22"/>
      <c r="N3581" s="5" t="str">
        <f t="shared" si="369"/>
        <v/>
      </c>
      <c r="O3581" s="91" t="str">
        <f t="shared" si="370"/>
        <v/>
      </c>
      <c r="P3581" s="91" t="str">
        <f t="shared" si="371"/>
        <v/>
      </c>
      <c r="Q3581" s="91" t="str">
        <f t="shared" si="372"/>
        <v/>
      </c>
      <c r="R3581" s="7" t="str">
        <f t="shared" si="373"/>
        <v/>
      </c>
    </row>
    <row r="3582" spans="3:18" x14ac:dyDescent="0.25">
      <c r="C3582" s="22"/>
      <c r="N3582" s="5" t="str">
        <f t="shared" si="369"/>
        <v/>
      </c>
      <c r="O3582" s="91" t="str">
        <f t="shared" si="370"/>
        <v/>
      </c>
      <c r="P3582" s="91" t="str">
        <f t="shared" si="371"/>
        <v/>
      </c>
      <c r="Q3582" s="91" t="str">
        <f t="shared" si="372"/>
        <v/>
      </c>
      <c r="R3582" s="7" t="str">
        <f t="shared" si="373"/>
        <v/>
      </c>
    </row>
    <row r="3583" spans="3:18" x14ac:dyDescent="0.25">
      <c r="C3583" s="22"/>
      <c r="N3583" s="5" t="str">
        <f t="shared" si="369"/>
        <v/>
      </c>
      <c r="O3583" s="91" t="str">
        <f t="shared" si="370"/>
        <v/>
      </c>
      <c r="P3583" s="91" t="str">
        <f t="shared" si="371"/>
        <v/>
      </c>
      <c r="Q3583" s="91" t="str">
        <f t="shared" si="372"/>
        <v/>
      </c>
      <c r="R3583" s="7" t="str">
        <f t="shared" si="373"/>
        <v/>
      </c>
    </row>
    <row r="3584" spans="3:18" x14ac:dyDescent="0.25">
      <c r="C3584" s="22"/>
      <c r="N3584" s="5" t="str">
        <f t="shared" si="369"/>
        <v/>
      </c>
      <c r="O3584" s="91" t="str">
        <f t="shared" si="370"/>
        <v/>
      </c>
      <c r="P3584" s="91" t="str">
        <f t="shared" si="371"/>
        <v/>
      </c>
      <c r="Q3584" s="91" t="str">
        <f t="shared" si="372"/>
        <v/>
      </c>
      <c r="R3584" s="7" t="str">
        <f t="shared" si="373"/>
        <v/>
      </c>
    </row>
    <row r="3585" spans="3:18" x14ac:dyDescent="0.25">
      <c r="C3585" s="22"/>
      <c r="N3585" s="5" t="str">
        <f t="shared" si="369"/>
        <v/>
      </c>
      <c r="O3585" s="91" t="str">
        <f t="shared" si="370"/>
        <v/>
      </c>
      <c r="P3585" s="91" t="str">
        <f t="shared" si="371"/>
        <v/>
      </c>
      <c r="Q3585" s="91" t="str">
        <f t="shared" si="372"/>
        <v/>
      </c>
      <c r="R3585" s="7" t="str">
        <f t="shared" si="373"/>
        <v/>
      </c>
    </row>
    <row r="3586" spans="3:18" x14ac:dyDescent="0.25">
      <c r="C3586" s="22"/>
      <c r="N3586" s="5" t="str">
        <f t="shared" ref="N3586:N3649" si="374">IFERROR(VLOOKUP(M3586,Ctable,2,0),"")</f>
        <v/>
      </c>
      <c r="O3586" s="91" t="str">
        <f t="shared" ref="O3586:O3649" si="375">IFERROR(VLOOKUP(M3586,Ctable,3,0),"")</f>
        <v/>
      </c>
      <c r="P3586" s="91" t="str">
        <f t="shared" ref="P3586:P3649" si="376">IFERROR(VLOOKUP(M3586,Ctable,6,0),"")</f>
        <v/>
      </c>
      <c r="Q3586" s="91" t="str">
        <f t="shared" ref="Q3586:Q3649" si="377">IFERROR(VLOOKUP(M3586,Ctable,7,0),"")</f>
        <v/>
      </c>
      <c r="R3586" s="7" t="str">
        <f t="shared" ref="R3586:R3649" si="378">IFERROR(VLOOKUP(M3586,Ctable,4,0),"")</f>
        <v/>
      </c>
    </row>
    <row r="3587" spans="3:18" x14ac:dyDescent="0.25">
      <c r="C3587" s="22"/>
      <c r="N3587" s="5" t="str">
        <f t="shared" si="374"/>
        <v/>
      </c>
      <c r="O3587" s="91" t="str">
        <f t="shared" si="375"/>
        <v/>
      </c>
      <c r="P3587" s="91" t="str">
        <f t="shared" si="376"/>
        <v/>
      </c>
      <c r="Q3587" s="91" t="str">
        <f t="shared" si="377"/>
        <v/>
      </c>
      <c r="R3587" s="7" t="str">
        <f t="shared" si="378"/>
        <v/>
      </c>
    </row>
    <row r="3588" spans="3:18" x14ac:dyDescent="0.25">
      <c r="C3588" s="22"/>
      <c r="N3588" s="5" t="str">
        <f t="shared" si="374"/>
        <v/>
      </c>
      <c r="O3588" s="91" t="str">
        <f t="shared" si="375"/>
        <v/>
      </c>
      <c r="P3588" s="91" t="str">
        <f t="shared" si="376"/>
        <v/>
      </c>
      <c r="Q3588" s="91" t="str">
        <f t="shared" si="377"/>
        <v/>
      </c>
      <c r="R3588" s="7" t="str">
        <f t="shared" si="378"/>
        <v/>
      </c>
    </row>
    <row r="3589" spans="3:18" x14ac:dyDescent="0.25">
      <c r="C3589" s="22"/>
      <c r="N3589" s="5" t="str">
        <f t="shared" si="374"/>
        <v/>
      </c>
      <c r="O3589" s="91" t="str">
        <f t="shared" si="375"/>
        <v/>
      </c>
      <c r="P3589" s="91" t="str">
        <f t="shared" si="376"/>
        <v/>
      </c>
      <c r="Q3589" s="91" t="str">
        <f t="shared" si="377"/>
        <v/>
      </c>
      <c r="R3589" s="7" t="str">
        <f t="shared" si="378"/>
        <v/>
      </c>
    </row>
    <row r="3590" spans="3:18" x14ac:dyDescent="0.25">
      <c r="C3590" s="22"/>
      <c r="N3590" s="5" t="str">
        <f t="shared" si="374"/>
        <v/>
      </c>
      <c r="O3590" s="91" t="str">
        <f t="shared" si="375"/>
        <v/>
      </c>
      <c r="P3590" s="91" t="str">
        <f t="shared" si="376"/>
        <v/>
      </c>
      <c r="Q3590" s="91" t="str">
        <f t="shared" si="377"/>
        <v/>
      </c>
      <c r="R3590" s="7" t="str">
        <f t="shared" si="378"/>
        <v/>
      </c>
    </row>
    <row r="3591" spans="3:18" x14ac:dyDescent="0.25">
      <c r="C3591" s="22"/>
      <c r="N3591" s="5" t="str">
        <f t="shared" si="374"/>
        <v/>
      </c>
      <c r="O3591" s="91" t="str">
        <f t="shared" si="375"/>
        <v/>
      </c>
      <c r="P3591" s="91" t="str">
        <f t="shared" si="376"/>
        <v/>
      </c>
      <c r="Q3591" s="91" t="str">
        <f t="shared" si="377"/>
        <v/>
      </c>
      <c r="R3591" s="7" t="str">
        <f t="shared" si="378"/>
        <v/>
      </c>
    </row>
    <row r="3592" spans="3:18" x14ac:dyDescent="0.25">
      <c r="C3592" s="22"/>
      <c r="N3592" s="5" t="str">
        <f t="shared" si="374"/>
        <v/>
      </c>
      <c r="O3592" s="91" t="str">
        <f t="shared" si="375"/>
        <v/>
      </c>
      <c r="P3592" s="91" t="str">
        <f t="shared" si="376"/>
        <v/>
      </c>
      <c r="Q3592" s="91" t="str">
        <f t="shared" si="377"/>
        <v/>
      </c>
      <c r="R3592" s="7" t="str">
        <f t="shared" si="378"/>
        <v/>
      </c>
    </row>
    <row r="3593" spans="3:18" x14ac:dyDescent="0.25">
      <c r="C3593" s="22"/>
      <c r="N3593" s="5" t="str">
        <f t="shared" si="374"/>
        <v/>
      </c>
      <c r="O3593" s="91" t="str">
        <f t="shared" si="375"/>
        <v/>
      </c>
      <c r="P3593" s="91" t="str">
        <f t="shared" si="376"/>
        <v/>
      </c>
      <c r="Q3593" s="91" t="str">
        <f t="shared" si="377"/>
        <v/>
      </c>
      <c r="R3593" s="7" t="str">
        <f t="shared" si="378"/>
        <v/>
      </c>
    </row>
    <row r="3594" spans="3:18" x14ac:dyDescent="0.25">
      <c r="C3594" s="22"/>
      <c r="N3594" s="5" t="str">
        <f t="shared" si="374"/>
        <v/>
      </c>
      <c r="O3594" s="91" t="str">
        <f t="shared" si="375"/>
        <v/>
      </c>
      <c r="P3594" s="91" t="str">
        <f t="shared" si="376"/>
        <v/>
      </c>
      <c r="Q3594" s="91" t="str">
        <f t="shared" si="377"/>
        <v/>
      </c>
      <c r="R3594" s="7" t="str">
        <f t="shared" si="378"/>
        <v/>
      </c>
    </row>
    <row r="3595" spans="3:18" x14ac:dyDescent="0.25">
      <c r="C3595" s="22"/>
      <c r="N3595" s="5" t="str">
        <f t="shared" si="374"/>
        <v/>
      </c>
      <c r="O3595" s="91" t="str">
        <f t="shared" si="375"/>
        <v/>
      </c>
      <c r="P3595" s="91" t="str">
        <f t="shared" si="376"/>
        <v/>
      </c>
      <c r="Q3595" s="91" t="str">
        <f t="shared" si="377"/>
        <v/>
      </c>
      <c r="R3595" s="7" t="str">
        <f t="shared" si="378"/>
        <v/>
      </c>
    </row>
    <row r="3596" spans="3:18" x14ac:dyDescent="0.25">
      <c r="C3596" s="22"/>
      <c r="N3596" s="5" t="str">
        <f t="shared" si="374"/>
        <v/>
      </c>
      <c r="O3596" s="91" t="str">
        <f t="shared" si="375"/>
        <v/>
      </c>
      <c r="P3596" s="91" t="str">
        <f t="shared" si="376"/>
        <v/>
      </c>
      <c r="Q3596" s="91" t="str">
        <f t="shared" si="377"/>
        <v/>
      </c>
      <c r="R3596" s="7" t="str">
        <f t="shared" si="378"/>
        <v/>
      </c>
    </row>
    <row r="3597" spans="3:18" x14ac:dyDescent="0.25">
      <c r="C3597" s="22"/>
      <c r="N3597" s="5" t="str">
        <f t="shared" si="374"/>
        <v/>
      </c>
      <c r="O3597" s="91" t="str">
        <f t="shared" si="375"/>
        <v/>
      </c>
      <c r="P3597" s="91" t="str">
        <f t="shared" si="376"/>
        <v/>
      </c>
      <c r="Q3597" s="91" t="str">
        <f t="shared" si="377"/>
        <v/>
      </c>
      <c r="R3597" s="7" t="str">
        <f t="shared" si="378"/>
        <v/>
      </c>
    </row>
    <row r="3598" spans="3:18" x14ac:dyDescent="0.25">
      <c r="C3598" s="22"/>
      <c r="N3598" s="5" t="str">
        <f t="shared" si="374"/>
        <v/>
      </c>
      <c r="O3598" s="91" t="str">
        <f t="shared" si="375"/>
        <v/>
      </c>
      <c r="P3598" s="91" t="str">
        <f t="shared" si="376"/>
        <v/>
      </c>
      <c r="Q3598" s="91" t="str">
        <f t="shared" si="377"/>
        <v/>
      </c>
      <c r="R3598" s="7" t="str">
        <f t="shared" si="378"/>
        <v/>
      </c>
    </row>
    <row r="3599" spans="3:18" x14ac:dyDescent="0.25">
      <c r="C3599" s="22"/>
      <c r="N3599" s="5" t="str">
        <f t="shared" si="374"/>
        <v/>
      </c>
      <c r="O3599" s="91" t="str">
        <f t="shared" si="375"/>
        <v/>
      </c>
      <c r="P3599" s="91" t="str">
        <f t="shared" si="376"/>
        <v/>
      </c>
      <c r="Q3599" s="91" t="str">
        <f t="shared" si="377"/>
        <v/>
      </c>
      <c r="R3599" s="7" t="str">
        <f t="shared" si="378"/>
        <v/>
      </c>
    </row>
    <row r="3600" spans="3:18" x14ac:dyDescent="0.25">
      <c r="C3600" s="22"/>
      <c r="N3600" s="5" t="str">
        <f t="shared" si="374"/>
        <v/>
      </c>
      <c r="O3600" s="91" t="str">
        <f t="shared" si="375"/>
        <v/>
      </c>
      <c r="P3600" s="91" t="str">
        <f t="shared" si="376"/>
        <v/>
      </c>
      <c r="Q3600" s="91" t="str">
        <f t="shared" si="377"/>
        <v/>
      </c>
      <c r="R3600" s="7" t="str">
        <f t="shared" si="378"/>
        <v/>
      </c>
    </row>
    <row r="3601" spans="3:18" x14ac:dyDescent="0.25">
      <c r="C3601" s="22"/>
      <c r="N3601" s="5" t="str">
        <f t="shared" si="374"/>
        <v/>
      </c>
      <c r="O3601" s="91" t="str">
        <f t="shared" si="375"/>
        <v/>
      </c>
      <c r="P3601" s="91" t="str">
        <f t="shared" si="376"/>
        <v/>
      </c>
      <c r="Q3601" s="91" t="str">
        <f t="shared" si="377"/>
        <v/>
      </c>
      <c r="R3601" s="7" t="str">
        <f t="shared" si="378"/>
        <v/>
      </c>
    </row>
    <row r="3602" spans="3:18" x14ac:dyDescent="0.25">
      <c r="C3602" s="22"/>
      <c r="N3602" s="5" t="str">
        <f t="shared" si="374"/>
        <v/>
      </c>
      <c r="O3602" s="91" t="str">
        <f t="shared" si="375"/>
        <v/>
      </c>
      <c r="P3602" s="91" t="str">
        <f t="shared" si="376"/>
        <v/>
      </c>
      <c r="Q3602" s="91" t="str">
        <f t="shared" si="377"/>
        <v/>
      </c>
      <c r="R3602" s="7" t="str">
        <f t="shared" si="378"/>
        <v/>
      </c>
    </row>
    <row r="3603" spans="3:18" x14ac:dyDescent="0.25">
      <c r="C3603" s="22"/>
      <c r="N3603" s="5" t="str">
        <f t="shared" si="374"/>
        <v/>
      </c>
      <c r="O3603" s="91" t="str">
        <f t="shared" si="375"/>
        <v/>
      </c>
      <c r="P3603" s="91" t="str">
        <f t="shared" si="376"/>
        <v/>
      </c>
      <c r="Q3603" s="91" t="str">
        <f t="shared" si="377"/>
        <v/>
      </c>
      <c r="R3603" s="7" t="str">
        <f t="shared" si="378"/>
        <v/>
      </c>
    </row>
    <row r="3604" spans="3:18" x14ac:dyDescent="0.25">
      <c r="C3604" s="22"/>
      <c r="N3604" s="5" t="str">
        <f t="shared" si="374"/>
        <v/>
      </c>
      <c r="O3604" s="91" t="str">
        <f t="shared" si="375"/>
        <v/>
      </c>
      <c r="P3604" s="91" t="str">
        <f t="shared" si="376"/>
        <v/>
      </c>
      <c r="Q3604" s="91" t="str">
        <f t="shared" si="377"/>
        <v/>
      </c>
      <c r="R3604" s="7" t="str">
        <f t="shared" si="378"/>
        <v/>
      </c>
    </row>
    <row r="3605" spans="3:18" x14ac:dyDescent="0.25">
      <c r="C3605" s="22"/>
      <c r="N3605" s="5" t="str">
        <f t="shared" si="374"/>
        <v/>
      </c>
      <c r="O3605" s="91" t="str">
        <f t="shared" si="375"/>
        <v/>
      </c>
      <c r="P3605" s="91" t="str">
        <f t="shared" si="376"/>
        <v/>
      </c>
      <c r="Q3605" s="91" t="str">
        <f t="shared" si="377"/>
        <v/>
      </c>
      <c r="R3605" s="7" t="str">
        <f t="shared" si="378"/>
        <v/>
      </c>
    </row>
    <row r="3606" spans="3:18" x14ac:dyDescent="0.25">
      <c r="C3606" s="22"/>
      <c r="N3606" s="5" t="str">
        <f t="shared" si="374"/>
        <v/>
      </c>
      <c r="O3606" s="91" t="str">
        <f t="shared" si="375"/>
        <v/>
      </c>
      <c r="P3606" s="91" t="str">
        <f t="shared" si="376"/>
        <v/>
      </c>
      <c r="Q3606" s="91" t="str">
        <f t="shared" si="377"/>
        <v/>
      </c>
      <c r="R3606" s="7" t="str">
        <f t="shared" si="378"/>
        <v/>
      </c>
    </row>
    <row r="3607" spans="3:18" x14ac:dyDescent="0.25">
      <c r="C3607" s="22"/>
      <c r="N3607" s="5" t="str">
        <f t="shared" si="374"/>
        <v/>
      </c>
      <c r="O3607" s="91" t="str">
        <f t="shared" si="375"/>
        <v/>
      </c>
      <c r="P3607" s="91" t="str">
        <f t="shared" si="376"/>
        <v/>
      </c>
      <c r="Q3607" s="91" t="str">
        <f t="shared" si="377"/>
        <v/>
      </c>
      <c r="R3607" s="7" t="str">
        <f t="shared" si="378"/>
        <v/>
      </c>
    </row>
    <row r="3608" spans="3:18" x14ac:dyDescent="0.25">
      <c r="C3608" s="22"/>
      <c r="N3608" s="5" t="str">
        <f t="shared" si="374"/>
        <v/>
      </c>
      <c r="O3608" s="91" t="str">
        <f t="shared" si="375"/>
        <v/>
      </c>
      <c r="P3608" s="91" t="str">
        <f t="shared" si="376"/>
        <v/>
      </c>
      <c r="Q3608" s="91" t="str">
        <f t="shared" si="377"/>
        <v/>
      </c>
      <c r="R3608" s="7" t="str">
        <f t="shared" si="378"/>
        <v/>
      </c>
    </row>
    <row r="3609" spans="3:18" x14ac:dyDescent="0.25">
      <c r="C3609" s="22"/>
      <c r="N3609" s="5" t="str">
        <f t="shared" si="374"/>
        <v/>
      </c>
      <c r="O3609" s="91" t="str">
        <f t="shared" si="375"/>
        <v/>
      </c>
      <c r="P3609" s="91" t="str">
        <f t="shared" si="376"/>
        <v/>
      </c>
      <c r="Q3609" s="91" t="str">
        <f t="shared" si="377"/>
        <v/>
      </c>
      <c r="R3609" s="7" t="str">
        <f t="shared" si="378"/>
        <v/>
      </c>
    </row>
    <row r="3610" spans="3:18" x14ac:dyDescent="0.25">
      <c r="C3610" s="22"/>
      <c r="N3610" s="5" t="str">
        <f t="shared" si="374"/>
        <v/>
      </c>
      <c r="O3610" s="91" t="str">
        <f t="shared" si="375"/>
        <v/>
      </c>
      <c r="P3610" s="91" t="str">
        <f t="shared" si="376"/>
        <v/>
      </c>
      <c r="Q3610" s="91" t="str">
        <f t="shared" si="377"/>
        <v/>
      </c>
      <c r="R3610" s="7" t="str">
        <f t="shared" si="378"/>
        <v/>
      </c>
    </row>
    <row r="3611" spans="3:18" x14ac:dyDescent="0.25">
      <c r="C3611" s="22"/>
      <c r="N3611" s="5" t="str">
        <f t="shared" si="374"/>
        <v/>
      </c>
      <c r="O3611" s="91" t="str">
        <f t="shared" si="375"/>
        <v/>
      </c>
      <c r="P3611" s="91" t="str">
        <f t="shared" si="376"/>
        <v/>
      </c>
      <c r="Q3611" s="91" t="str">
        <f t="shared" si="377"/>
        <v/>
      </c>
      <c r="R3611" s="7" t="str">
        <f t="shared" si="378"/>
        <v/>
      </c>
    </row>
    <row r="3612" spans="3:18" x14ac:dyDescent="0.25">
      <c r="C3612" s="22"/>
      <c r="N3612" s="5" t="str">
        <f t="shared" si="374"/>
        <v/>
      </c>
      <c r="O3612" s="91" t="str">
        <f t="shared" si="375"/>
        <v/>
      </c>
      <c r="P3612" s="91" t="str">
        <f t="shared" si="376"/>
        <v/>
      </c>
      <c r="Q3612" s="91" t="str">
        <f t="shared" si="377"/>
        <v/>
      </c>
      <c r="R3612" s="7" t="str">
        <f t="shared" si="378"/>
        <v/>
      </c>
    </row>
    <row r="3613" spans="3:18" x14ac:dyDescent="0.25">
      <c r="C3613" s="22"/>
      <c r="N3613" s="5" t="str">
        <f t="shared" si="374"/>
        <v/>
      </c>
      <c r="O3613" s="91" t="str">
        <f t="shared" si="375"/>
        <v/>
      </c>
      <c r="P3613" s="91" t="str">
        <f t="shared" si="376"/>
        <v/>
      </c>
      <c r="Q3613" s="91" t="str">
        <f t="shared" si="377"/>
        <v/>
      </c>
      <c r="R3613" s="7" t="str">
        <f t="shared" si="378"/>
        <v/>
      </c>
    </row>
    <row r="3614" spans="3:18" x14ac:dyDescent="0.25">
      <c r="C3614" s="22"/>
      <c r="N3614" s="5" t="str">
        <f t="shared" si="374"/>
        <v/>
      </c>
      <c r="O3614" s="91" t="str">
        <f t="shared" si="375"/>
        <v/>
      </c>
      <c r="P3614" s="91" t="str">
        <f t="shared" si="376"/>
        <v/>
      </c>
      <c r="Q3614" s="91" t="str">
        <f t="shared" si="377"/>
        <v/>
      </c>
      <c r="R3614" s="7" t="str">
        <f t="shared" si="378"/>
        <v/>
      </c>
    </row>
    <row r="3615" spans="3:18" x14ac:dyDescent="0.25">
      <c r="C3615" s="22"/>
      <c r="N3615" s="5" t="str">
        <f t="shared" si="374"/>
        <v/>
      </c>
      <c r="O3615" s="91" t="str">
        <f t="shared" si="375"/>
        <v/>
      </c>
      <c r="P3615" s="91" t="str">
        <f t="shared" si="376"/>
        <v/>
      </c>
      <c r="Q3615" s="91" t="str">
        <f t="shared" si="377"/>
        <v/>
      </c>
      <c r="R3615" s="7" t="str">
        <f t="shared" si="378"/>
        <v/>
      </c>
    </row>
    <row r="3616" spans="3:18" x14ac:dyDescent="0.25">
      <c r="C3616" s="22"/>
      <c r="N3616" s="5" t="str">
        <f t="shared" si="374"/>
        <v/>
      </c>
      <c r="O3616" s="91" t="str">
        <f t="shared" si="375"/>
        <v/>
      </c>
      <c r="P3616" s="91" t="str">
        <f t="shared" si="376"/>
        <v/>
      </c>
      <c r="Q3616" s="91" t="str">
        <f t="shared" si="377"/>
        <v/>
      </c>
      <c r="R3616" s="7" t="str">
        <f t="shared" si="378"/>
        <v/>
      </c>
    </row>
    <row r="3617" spans="3:18" x14ac:dyDescent="0.25">
      <c r="C3617" s="22"/>
      <c r="N3617" s="5" t="str">
        <f t="shared" si="374"/>
        <v/>
      </c>
      <c r="O3617" s="91" t="str">
        <f t="shared" si="375"/>
        <v/>
      </c>
      <c r="P3617" s="91" t="str">
        <f t="shared" si="376"/>
        <v/>
      </c>
      <c r="Q3617" s="91" t="str">
        <f t="shared" si="377"/>
        <v/>
      </c>
      <c r="R3617" s="7" t="str">
        <f t="shared" si="378"/>
        <v/>
      </c>
    </row>
    <row r="3618" spans="3:18" x14ac:dyDescent="0.25">
      <c r="C3618" s="22"/>
      <c r="N3618" s="5" t="str">
        <f t="shared" si="374"/>
        <v/>
      </c>
      <c r="O3618" s="91" t="str">
        <f t="shared" si="375"/>
        <v/>
      </c>
      <c r="P3618" s="91" t="str">
        <f t="shared" si="376"/>
        <v/>
      </c>
      <c r="Q3618" s="91" t="str">
        <f t="shared" si="377"/>
        <v/>
      </c>
      <c r="R3618" s="7" t="str">
        <f t="shared" si="378"/>
        <v/>
      </c>
    </row>
    <row r="3619" spans="3:18" x14ac:dyDescent="0.25">
      <c r="C3619" s="22"/>
      <c r="N3619" s="5" t="str">
        <f t="shared" si="374"/>
        <v/>
      </c>
      <c r="O3619" s="91" t="str">
        <f t="shared" si="375"/>
        <v/>
      </c>
      <c r="P3619" s="91" t="str">
        <f t="shared" si="376"/>
        <v/>
      </c>
      <c r="Q3619" s="91" t="str">
        <f t="shared" si="377"/>
        <v/>
      </c>
      <c r="R3619" s="7" t="str">
        <f t="shared" si="378"/>
        <v/>
      </c>
    </row>
    <row r="3620" spans="3:18" x14ac:dyDescent="0.25">
      <c r="C3620" s="22"/>
      <c r="N3620" s="5" t="str">
        <f t="shared" si="374"/>
        <v/>
      </c>
      <c r="O3620" s="91" t="str">
        <f t="shared" si="375"/>
        <v/>
      </c>
      <c r="P3620" s="91" t="str">
        <f t="shared" si="376"/>
        <v/>
      </c>
      <c r="Q3620" s="91" t="str">
        <f t="shared" si="377"/>
        <v/>
      </c>
      <c r="R3620" s="7" t="str">
        <f t="shared" si="378"/>
        <v/>
      </c>
    </row>
    <row r="3621" spans="3:18" x14ac:dyDescent="0.25">
      <c r="C3621" s="22"/>
      <c r="N3621" s="5" t="str">
        <f t="shared" si="374"/>
        <v/>
      </c>
      <c r="O3621" s="91" t="str">
        <f t="shared" si="375"/>
        <v/>
      </c>
      <c r="P3621" s="91" t="str">
        <f t="shared" si="376"/>
        <v/>
      </c>
      <c r="Q3621" s="91" t="str">
        <f t="shared" si="377"/>
        <v/>
      </c>
      <c r="R3621" s="7" t="str">
        <f t="shared" si="378"/>
        <v/>
      </c>
    </row>
    <row r="3622" spans="3:18" x14ac:dyDescent="0.25">
      <c r="C3622" s="22"/>
      <c r="N3622" s="5" t="str">
        <f t="shared" si="374"/>
        <v/>
      </c>
      <c r="O3622" s="91" t="str">
        <f t="shared" si="375"/>
        <v/>
      </c>
      <c r="P3622" s="91" t="str">
        <f t="shared" si="376"/>
        <v/>
      </c>
      <c r="Q3622" s="91" t="str">
        <f t="shared" si="377"/>
        <v/>
      </c>
      <c r="R3622" s="7" t="str">
        <f t="shared" si="378"/>
        <v/>
      </c>
    </row>
    <row r="3623" spans="3:18" x14ac:dyDescent="0.25">
      <c r="C3623" s="22"/>
      <c r="N3623" s="5" t="str">
        <f t="shared" si="374"/>
        <v/>
      </c>
      <c r="O3623" s="91" t="str">
        <f t="shared" si="375"/>
        <v/>
      </c>
      <c r="P3623" s="91" t="str">
        <f t="shared" si="376"/>
        <v/>
      </c>
      <c r="Q3623" s="91" t="str">
        <f t="shared" si="377"/>
        <v/>
      </c>
      <c r="R3623" s="7" t="str">
        <f t="shared" si="378"/>
        <v/>
      </c>
    </row>
    <row r="3624" spans="3:18" x14ac:dyDescent="0.25">
      <c r="C3624" s="22"/>
      <c r="N3624" s="5" t="str">
        <f t="shared" si="374"/>
        <v/>
      </c>
      <c r="O3624" s="91" t="str">
        <f t="shared" si="375"/>
        <v/>
      </c>
      <c r="P3624" s="91" t="str">
        <f t="shared" si="376"/>
        <v/>
      </c>
      <c r="Q3624" s="91" t="str">
        <f t="shared" si="377"/>
        <v/>
      </c>
      <c r="R3624" s="7" t="str">
        <f t="shared" si="378"/>
        <v/>
      </c>
    </row>
    <row r="3625" spans="3:18" x14ac:dyDescent="0.25">
      <c r="C3625" s="22"/>
      <c r="N3625" s="5" t="str">
        <f t="shared" si="374"/>
        <v/>
      </c>
      <c r="O3625" s="91" t="str">
        <f t="shared" si="375"/>
        <v/>
      </c>
      <c r="P3625" s="91" t="str">
        <f t="shared" si="376"/>
        <v/>
      </c>
      <c r="Q3625" s="91" t="str">
        <f t="shared" si="377"/>
        <v/>
      </c>
      <c r="R3625" s="7" t="str">
        <f t="shared" si="378"/>
        <v/>
      </c>
    </row>
    <row r="3626" spans="3:18" x14ac:dyDescent="0.25">
      <c r="C3626" s="22"/>
      <c r="N3626" s="5" t="str">
        <f t="shared" si="374"/>
        <v/>
      </c>
      <c r="O3626" s="91" t="str">
        <f t="shared" si="375"/>
        <v/>
      </c>
      <c r="P3626" s="91" t="str">
        <f t="shared" si="376"/>
        <v/>
      </c>
      <c r="Q3626" s="91" t="str">
        <f t="shared" si="377"/>
        <v/>
      </c>
      <c r="R3626" s="7" t="str">
        <f t="shared" si="378"/>
        <v/>
      </c>
    </row>
    <row r="3627" spans="3:18" x14ac:dyDescent="0.25">
      <c r="C3627" s="22"/>
      <c r="N3627" s="5" t="str">
        <f t="shared" si="374"/>
        <v/>
      </c>
      <c r="O3627" s="91" t="str">
        <f t="shared" si="375"/>
        <v/>
      </c>
      <c r="P3627" s="91" t="str">
        <f t="shared" si="376"/>
        <v/>
      </c>
      <c r="Q3627" s="91" t="str">
        <f t="shared" si="377"/>
        <v/>
      </c>
      <c r="R3627" s="7" t="str">
        <f t="shared" si="378"/>
        <v/>
      </c>
    </row>
    <row r="3628" spans="3:18" x14ac:dyDescent="0.25">
      <c r="C3628" s="22"/>
      <c r="N3628" s="5" t="str">
        <f t="shared" si="374"/>
        <v/>
      </c>
      <c r="O3628" s="91" t="str">
        <f t="shared" si="375"/>
        <v/>
      </c>
      <c r="P3628" s="91" t="str">
        <f t="shared" si="376"/>
        <v/>
      </c>
      <c r="Q3628" s="91" t="str">
        <f t="shared" si="377"/>
        <v/>
      </c>
      <c r="R3628" s="7" t="str">
        <f t="shared" si="378"/>
        <v/>
      </c>
    </row>
    <row r="3629" spans="3:18" x14ac:dyDescent="0.25">
      <c r="C3629" s="22"/>
      <c r="N3629" s="5" t="str">
        <f t="shared" si="374"/>
        <v/>
      </c>
      <c r="O3629" s="91" t="str">
        <f t="shared" si="375"/>
        <v/>
      </c>
      <c r="P3629" s="91" t="str">
        <f t="shared" si="376"/>
        <v/>
      </c>
      <c r="Q3629" s="91" t="str">
        <f t="shared" si="377"/>
        <v/>
      </c>
      <c r="R3629" s="7" t="str">
        <f t="shared" si="378"/>
        <v/>
      </c>
    </row>
    <row r="3630" spans="3:18" x14ac:dyDescent="0.25">
      <c r="C3630" s="22"/>
      <c r="N3630" s="5" t="str">
        <f t="shared" si="374"/>
        <v/>
      </c>
      <c r="O3630" s="91" t="str">
        <f t="shared" si="375"/>
        <v/>
      </c>
      <c r="P3630" s="91" t="str">
        <f t="shared" si="376"/>
        <v/>
      </c>
      <c r="Q3630" s="91" t="str">
        <f t="shared" si="377"/>
        <v/>
      </c>
      <c r="R3630" s="7" t="str">
        <f t="shared" si="378"/>
        <v/>
      </c>
    </row>
    <row r="3631" spans="3:18" x14ac:dyDescent="0.25">
      <c r="C3631" s="22"/>
      <c r="N3631" s="5" t="str">
        <f t="shared" si="374"/>
        <v/>
      </c>
      <c r="O3631" s="91" t="str">
        <f t="shared" si="375"/>
        <v/>
      </c>
      <c r="P3631" s="91" t="str">
        <f t="shared" si="376"/>
        <v/>
      </c>
      <c r="Q3631" s="91" t="str">
        <f t="shared" si="377"/>
        <v/>
      </c>
      <c r="R3631" s="7" t="str">
        <f t="shared" si="378"/>
        <v/>
      </c>
    </row>
    <row r="3632" spans="3:18" x14ac:dyDescent="0.25">
      <c r="C3632" s="22"/>
      <c r="N3632" s="5" t="str">
        <f t="shared" si="374"/>
        <v/>
      </c>
      <c r="O3632" s="91" t="str">
        <f t="shared" si="375"/>
        <v/>
      </c>
      <c r="P3632" s="91" t="str">
        <f t="shared" si="376"/>
        <v/>
      </c>
      <c r="Q3632" s="91" t="str">
        <f t="shared" si="377"/>
        <v/>
      </c>
      <c r="R3632" s="7" t="str">
        <f t="shared" si="378"/>
        <v/>
      </c>
    </row>
    <row r="3633" spans="3:18" x14ac:dyDescent="0.25">
      <c r="C3633" s="22"/>
      <c r="N3633" s="5" t="str">
        <f t="shared" si="374"/>
        <v/>
      </c>
      <c r="O3633" s="91" t="str">
        <f t="shared" si="375"/>
        <v/>
      </c>
      <c r="P3633" s="91" t="str">
        <f t="shared" si="376"/>
        <v/>
      </c>
      <c r="Q3633" s="91" t="str">
        <f t="shared" si="377"/>
        <v/>
      </c>
      <c r="R3633" s="7" t="str">
        <f t="shared" si="378"/>
        <v/>
      </c>
    </row>
    <row r="3634" spans="3:18" x14ac:dyDescent="0.25">
      <c r="C3634" s="22"/>
      <c r="N3634" s="5" t="str">
        <f t="shared" si="374"/>
        <v/>
      </c>
      <c r="O3634" s="91" t="str">
        <f t="shared" si="375"/>
        <v/>
      </c>
      <c r="P3634" s="91" t="str">
        <f t="shared" si="376"/>
        <v/>
      </c>
      <c r="Q3634" s="91" t="str">
        <f t="shared" si="377"/>
        <v/>
      </c>
      <c r="R3634" s="7" t="str">
        <f t="shared" si="378"/>
        <v/>
      </c>
    </row>
    <row r="3635" spans="3:18" x14ac:dyDescent="0.25">
      <c r="C3635" s="22"/>
      <c r="N3635" s="5" t="str">
        <f t="shared" si="374"/>
        <v/>
      </c>
      <c r="O3635" s="91" t="str">
        <f t="shared" si="375"/>
        <v/>
      </c>
      <c r="P3635" s="91" t="str">
        <f t="shared" si="376"/>
        <v/>
      </c>
      <c r="Q3635" s="91" t="str">
        <f t="shared" si="377"/>
        <v/>
      </c>
      <c r="R3635" s="7" t="str">
        <f t="shared" si="378"/>
        <v/>
      </c>
    </row>
    <row r="3636" spans="3:18" x14ac:dyDescent="0.25">
      <c r="C3636" s="22"/>
      <c r="N3636" s="5" t="str">
        <f t="shared" si="374"/>
        <v/>
      </c>
      <c r="O3636" s="91" t="str">
        <f t="shared" si="375"/>
        <v/>
      </c>
      <c r="P3636" s="91" t="str">
        <f t="shared" si="376"/>
        <v/>
      </c>
      <c r="Q3636" s="91" t="str">
        <f t="shared" si="377"/>
        <v/>
      </c>
      <c r="R3636" s="7" t="str">
        <f t="shared" si="378"/>
        <v/>
      </c>
    </row>
    <row r="3637" spans="3:18" x14ac:dyDescent="0.25">
      <c r="C3637" s="22"/>
      <c r="N3637" s="5" t="str">
        <f t="shared" si="374"/>
        <v/>
      </c>
      <c r="O3637" s="91" t="str">
        <f t="shared" si="375"/>
        <v/>
      </c>
      <c r="P3637" s="91" t="str">
        <f t="shared" si="376"/>
        <v/>
      </c>
      <c r="Q3637" s="91" t="str">
        <f t="shared" si="377"/>
        <v/>
      </c>
      <c r="R3637" s="7" t="str">
        <f t="shared" si="378"/>
        <v/>
      </c>
    </row>
    <row r="3638" spans="3:18" x14ac:dyDescent="0.25">
      <c r="C3638" s="22"/>
      <c r="N3638" s="5" t="str">
        <f t="shared" si="374"/>
        <v/>
      </c>
      <c r="O3638" s="91" t="str">
        <f t="shared" si="375"/>
        <v/>
      </c>
      <c r="P3638" s="91" t="str">
        <f t="shared" si="376"/>
        <v/>
      </c>
      <c r="Q3638" s="91" t="str">
        <f t="shared" si="377"/>
        <v/>
      </c>
      <c r="R3638" s="7" t="str">
        <f t="shared" si="378"/>
        <v/>
      </c>
    </row>
    <row r="3639" spans="3:18" x14ac:dyDescent="0.25">
      <c r="C3639" s="22"/>
      <c r="N3639" s="5" t="str">
        <f t="shared" si="374"/>
        <v/>
      </c>
      <c r="O3639" s="91" t="str">
        <f t="shared" si="375"/>
        <v/>
      </c>
      <c r="P3639" s="91" t="str">
        <f t="shared" si="376"/>
        <v/>
      </c>
      <c r="Q3639" s="91" t="str">
        <f t="shared" si="377"/>
        <v/>
      </c>
      <c r="R3639" s="7" t="str">
        <f t="shared" si="378"/>
        <v/>
      </c>
    </row>
    <row r="3640" spans="3:18" x14ac:dyDescent="0.25">
      <c r="C3640" s="22"/>
      <c r="N3640" s="5" t="str">
        <f t="shared" si="374"/>
        <v/>
      </c>
      <c r="O3640" s="91" t="str">
        <f t="shared" si="375"/>
        <v/>
      </c>
      <c r="P3640" s="91" t="str">
        <f t="shared" si="376"/>
        <v/>
      </c>
      <c r="Q3640" s="91" t="str">
        <f t="shared" si="377"/>
        <v/>
      </c>
      <c r="R3640" s="7" t="str">
        <f t="shared" si="378"/>
        <v/>
      </c>
    </row>
    <row r="3641" spans="3:18" x14ac:dyDescent="0.25">
      <c r="C3641" s="22"/>
      <c r="N3641" s="5" t="str">
        <f t="shared" si="374"/>
        <v/>
      </c>
      <c r="O3641" s="91" t="str">
        <f t="shared" si="375"/>
        <v/>
      </c>
      <c r="P3641" s="91" t="str">
        <f t="shared" si="376"/>
        <v/>
      </c>
      <c r="Q3641" s="91" t="str">
        <f t="shared" si="377"/>
        <v/>
      </c>
      <c r="R3641" s="7" t="str">
        <f t="shared" si="378"/>
        <v/>
      </c>
    </row>
    <row r="3642" spans="3:18" x14ac:dyDescent="0.25">
      <c r="C3642" s="22"/>
      <c r="N3642" s="5" t="str">
        <f t="shared" si="374"/>
        <v/>
      </c>
      <c r="O3642" s="91" t="str">
        <f t="shared" si="375"/>
        <v/>
      </c>
      <c r="P3642" s="91" t="str">
        <f t="shared" si="376"/>
        <v/>
      </c>
      <c r="Q3642" s="91" t="str">
        <f t="shared" si="377"/>
        <v/>
      </c>
      <c r="R3642" s="7" t="str">
        <f t="shared" si="378"/>
        <v/>
      </c>
    </row>
    <row r="3643" spans="3:18" x14ac:dyDescent="0.25">
      <c r="C3643" s="22"/>
      <c r="N3643" s="5" t="str">
        <f t="shared" si="374"/>
        <v/>
      </c>
      <c r="O3643" s="91" t="str">
        <f t="shared" si="375"/>
        <v/>
      </c>
      <c r="P3643" s="91" t="str">
        <f t="shared" si="376"/>
        <v/>
      </c>
      <c r="Q3643" s="91" t="str">
        <f t="shared" si="377"/>
        <v/>
      </c>
      <c r="R3643" s="7" t="str">
        <f t="shared" si="378"/>
        <v/>
      </c>
    </row>
    <row r="3644" spans="3:18" x14ac:dyDescent="0.25">
      <c r="C3644" s="22"/>
      <c r="N3644" s="5" t="str">
        <f t="shared" si="374"/>
        <v/>
      </c>
      <c r="O3644" s="91" t="str">
        <f t="shared" si="375"/>
        <v/>
      </c>
      <c r="P3644" s="91" t="str">
        <f t="shared" si="376"/>
        <v/>
      </c>
      <c r="Q3644" s="91" t="str">
        <f t="shared" si="377"/>
        <v/>
      </c>
      <c r="R3644" s="7" t="str">
        <f t="shared" si="378"/>
        <v/>
      </c>
    </row>
    <row r="3645" spans="3:18" x14ac:dyDescent="0.25">
      <c r="C3645" s="22"/>
      <c r="N3645" s="5" t="str">
        <f t="shared" si="374"/>
        <v/>
      </c>
      <c r="O3645" s="91" t="str">
        <f t="shared" si="375"/>
        <v/>
      </c>
      <c r="P3645" s="91" t="str">
        <f t="shared" si="376"/>
        <v/>
      </c>
      <c r="Q3645" s="91" t="str">
        <f t="shared" si="377"/>
        <v/>
      </c>
      <c r="R3645" s="7" t="str">
        <f t="shared" si="378"/>
        <v/>
      </c>
    </row>
    <row r="3646" spans="3:18" x14ac:dyDescent="0.25">
      <c r="C3646" s="22"/>
      <c r="N3646" s="5" t="str">
        <f t="shared" si="374"/>
        <v/>
      </c>
      <c r="O3646" s="91" t="str">
        <f t="shared" si="375"/>
        <v/>
      </c>
      <c r="P3646" s="91" t="str">
        <f t="shared" si="376"/>
        <v/>
      </c>
      <c r="Q3646" s="91" t="str">
        <f t="shared" si="377"/>
        <v/>
      </c>
      <c r="R3646" s="7" t="str">
        <f t="shared" si="378"/>
        <v/>
      </c>
    </row>
    <row r="3647" spans="3:18" x14ac:dyDescent="0.25">
      <c r="C3647" s="22"/>
      <c r="N3647" s="5" t="str">
        <f t="shared" si="374"/>
        <v/>
      </c>
      <c r="O3647" s="91" t="str">
        <f t="shared" si="375"/>
        <v/>
      </c>
      <c r="P3647" s="91" t="str">
        <f t="shared" si="376"/>
        <v/>
      </c>
      <c r="Q3647" s="91" t="str">
        <f t="shared" si="377"/>
        <v/>
      </c>
      <c r="R3647" s="7" t="str">
        <f t="shared" si="378"/>
        <v/>
      </c>
    </row>
    <row r="3648" spans="3:18" x14ac:dyDescent="0.25">
      <c r="C3648" s="22"/>
      <c r="N3648" s="5" t="str">
        <f t="shared" si="374"/>
        <v/>
      </c>
      <c r="O3648" s="91" t="str">
        <f t="shared" si="375"/>
        <v/>
      </c>
      <c r="P3648" s="91" t="str">
        <f t="shared" si="376"/>
        <v/>
      </c>
      <c r="Q3648" s="91" t="str">
        <f t="shared" si="377"/>
        <v/>
      </c>
      <c r="R3648" s="7" t="str">
        <f t="shared" si="378"/>
        <v/>
      </c>
    </row>
    <row r="3649" spans="3:18" x14ac:dyDescent="0.25">
      <c r="C3649" s="22"/>
      <c r="N3649" s="5" t="str">
        <f t="shared" si="374"/>
        <v/>
      </c>
      <c r="O3649" s="91" t="str">
        <f t="shared" si="375"/>
        <v/>
      </c>
      <c r="P3649" s="91" t="str">
        <f t="shared" si="376"/>
        <v/>
      </c>
      <c r="Q3649" s="91" t="str">
        <f t="shared" si="377"/>
        <v/>
      </c>
      <c r="R3649" s="7" t="str">
        <f t="shared" si="378"/>
        <v/>
      </c>
    </row>
    <row r="3650" spans="3:18" x14ac:dyDescent="0.25">
      <c r="C3650" s="22"/>
      <c r="N3650" s="5" t="str">
        <f t="shared" ref="N3650:N3713" si="379">IFERROR(VLOOKUP(M3650,Ctable,2,0),"")</f>
        <v/>
      </c>
      <c r="O3650" s="91" t="str">
        <f t="shared" ref="O3650:O3713" si="380">IFERROR(VLOOKUP(M3650,Ctable,3,0),"")</f>
        <v/>
      </c>
      <c r="P3650" s="91" t="str">
        <f t="shared" ref="P3650:P3713" si="381">IFERROR(VLOOKUP(M3650,Ctable,6,0),"")</f>
        <v/>
      </c>
      <c r="Q3650" s="91" t="str">
        <f t="shared" ref="Q3650:Q3713" si="382">IFERROR(VLOOKUP(M3650,Ctable,7,0),"")</f>
        <v/>
      </c>
      <c r="R3650" s="7" t="str">
        <f t="shared" ref="R3650:R3713" si="383">IFERROR(VLOOKUP(M3650,Ctable,4,0),"")</f>
        <v/>
      </c>
    </row>
    <row r="3651" spans="3:18" x14ac:dyDescent="0.25">
      <c r="C3651" s="22"/>
      <c r="N3651" s="5" t="str">
        <f t="shared" si="379"/>
        <v/>
      </c>
      <c r="O3651" s="91" t="str">
        <f t="shared" si="380"/>
        <v/>
      </c>
      <c r="P3651" s="91" t="str">
        <f t="shared" si="381"/>
        <v/>
      </c>
      <c r="Q3651" s="91" t="str">
        <f t="shared" si="382"/>
        <v/>
      </c>
      <c r="R3651" s="7" t="str">
        <f t="shared" si="383"/>
        <v/>
      </c>
    </row>
    <row r="3652" spans="3:18" x14ac:dyDescent="0.25">
      <c r="C3652" s="22"/>
      <c r="N3652" s="5" t="str">
        <f t="shared" si="379"/>
        <v/>
      </c>
      <c r="O3652" s="91" t="str">
        <f t="shared" si="380"/>
        <v/>
      </c>
      <c r="P3652" s="91" t="str">
        <f t="shared" si="381"/>
        <v/>
      </c>
      <c r="Q3652" s="91" t="str">
        <f t="shared" si="382"/>
        <v/>
      </c>
      <c r="R3652" s="7" t="str">
        <f t="shared" si="383"/>
        <v/>
      </c>
    </row>
    <row r="3653" spans="3:18" x14ac:dyDescent="0.25">
      <c r="C3653" s="22"/>
      <c r="N3653" s="5" t="str">
        <f t="shared" si="379"/>
        <v/>
      </c>
      <c r="O3653" s="91" t="str">
        <f t="shared" si="380"/>
        <v/>
      </c>
      <c r="P3653" s="91" t="str">
        <f t="shared" si="381"/>
        <v/>
      </c>
      <c r="Q3653" s="91" t="str">
        <f t="shared" si="382"/>
        <v/>
      </c>
      <c r="R3653" s="7" t="str">
        <f t="shared" si="383"/>
        <v/>
      </c>
    </row>
    <row r="3654" spans="3:18" x14ac:dyDescent="0.25">
      <c r="C3654" s="22"/>
      <c r="N3654" s="5" t="str">
        <f t="shared" si="379"/>
        <v/>
      </c>
      <c r="O3654" s="91" t="str">
        <f t="shared" si="380"/>
        <v/>
      </c>
      <c r="P3654" s="91" t="str">
        <f t="shared" si="381"/>
        <v/>
      </c>
      <c r="Q3654" s="91" t="str">
        <f t="shared" si="382"/>
        <v/>
      </c>
      <c r="R3654" s="7" t="str">
        <f t="shared" si="383"/>
        <v/>
      </c>
    </row>
    <row r="3655" spans="3:18" x14ac:dyDescent="0.25">
      <c r="C3655" s="22"/>
      <c r="N3655" s="5" t="str">
        <f t="shared" si="379"/>
        <v/>
      </c>
      <c r="O3655" s="91" t="str">
        <f t="shared" si="380"/>
        <v/>
      </c>
      <c r="P3655" s="91" t="str">
        <f t="shared" si="381"/>
        <v/>
      </c>
      <c r="Q3655" s="91" t="str">
        <f t="shared" si="382"/>
        <v/>
      </c>
      <c r="R3655" s="7" t="str">
        <f t="shared" si="383"/>
        <v/>
      </c>
    </row>
    <row r="3656" spans="3:18" x14ac:dyDescent="0.25">
      <c r="C3656" s="22"/>
      <c r="N3656" s="5" t="str">
        <f t="shared" si="379"/>
        <v/>
      </c>
      <c r="O3656" s="91" t="str">
        <f t="shared" si="380"/>
        <v/>
      </c>
      <c r="P3656" s="91" t="str">
        <f t="shared" si="381"/>
        <v/>
      </c>
      <c r="Q3656" s="91" t="str">
        <f t="shared" si="382"/>
        <v/>
      </c>
      <c r="R3656" s="7" t="str">
        <f t="shared" si="383"/>
        <v/>
      </c>
    </row>
    <row r="3657" spans="3:18" x14ac:dyDescent="0.25">
      <c r="C3657" s="22"/>
      <c r="N3657" s="5" t="str">
        <f t="shared" si="379"/>
        <v/>
      </c>
      <c r="O3657" s="91" t="str">
        <f t="shared" si="380"/>
        <v/>
      </c>
      <c r="P3657" s="91" t="str">
        <f t="shared" si="381"/>
        <v/>
      </c>
      <c r="Q3657" s="91" t="str">
        <f t="shared" si="382"/>
        <v/>
      </c>
      <c r="R3657" s="7" t="str">
        <f t="shared" si="383"/>
        <v/>
      </c>
    </row>
    <row r="3658" spans="3:18" x14ac:dyDescent="0.25">
      <c r="C3658" s="22"/>
      <c r="N3658" s="5" t="str">
        <f t="shared" si="379"/>
        <v/>
      </c>
      <c r="O3658" s="91" t="str">
        <f t="shared" si="380"/>
        <v/>
      </c>
      <c r="P3658" s="91" t="str">
        <f t="shared" si="381"/>
        <v/>
      </c>
      <c r="Q3658" s="91" t="str">
        <f t="shared" si="382"/>
        <v/>
      </c>
      <c r="R3658" s="7" t="str">
        <f t="shared" si="383"/>
        <v/>
      </c>
    </row>
    <row r="3659" spans="3:18" x14ac:dyDescent="0.25">
      <c r="C3659" s="22"/>
      <c r="N3659" s="5" t="str">
        <f t="shared" si="379"/>
        <v/>
      </c>
      <c r="O3659" s="91" t="str">
        <f t="shared" si="380"/>
        <v/>
      </c>
      <c r="P3659" s="91" t="str">
        <f t="shared" si="381"/>
        <v/>
      </c>
      <c r="Q3659" s="91" t="str">
        <f t="shared" si="382"/>
        <v/>
      </c>
      <c r="R3659" s="7" t="str">
        <f t="shared" si="383"/>
        <v/>
      </c>
    </row>
    <row r="3660" spans="3:18" x14ac:dyDescent="0.25">
      <c r="C3660" s="22"/>
      <c r="N3660" s="5" t="str">
        <f t="shared" si="379"/>
        <v/>
      </c>
      <c r="O3660" s="91" t="str">
        <f t="shared" si="380"/>
        <v/>
      </c>
      <c r="P3660" s="91" t="str">
        <f t="shared" si="381"/>
        <v/>
      </c>
      <c r="Q3660" s="91" t="str">
        <f t="shared" si="382"/>
        <v/>
      </c>
      <c r="R3660" s="7" t="str">
        <f t="shared" si="383"/>
        <v/>
      </c>
    </row>
    <row r="3661" spans="3:18" x14ac:dyDescent="0.25">
      <c r="C3661" s="22"/>
      <c r="N3661" s="5" t="str">
        <f t="shared" si="379"/>
        <v/>
      </c>
      <c r="O3661" s="91" t="str">
        <f t="shared" si="380"/>
        <v/>
      </c>
      <c r="P3661" s="91" t="str">
        <f t="shared" si="381"/>
        <v/>
      </c>
      <c r="Q3661" s="91" t="str">
        <f t="shared" si="382"/>
        <v/>
      </c>
      <c r="R3661" s="7" t="str">
        <f t="shared" si="383"/>
        <v/>
      </c>
    </row>
    <row r="3662" spans="3:18" x14ac:dyDescent="0.25">
      <c r="C3662" s="22"/>
      <c r="N3662" s="5" t="str">
        <f t="shared" si="379"/>
        <v/>
      </c>
      <c r="O3662" s="91" t="str">
        <f t="shared" si="380"/>
        <v/>
      </c>
      <c r="P3662" s="91" t="str">
        <f t="shared" si="381"/>
        <v/>
      </c>
      <c r="Q3662" s="91" t="str">
        <f t="shared" si="382"/>
        <v/>
      </c>
      <c r="R3662" s="7" t="str">
        <f t="shared" si="383"/>
        <v/>
      </c>
    </row>
    <row r="3663" spans="3:18" x14ac:dyDescent="0.25">
      <c r="C3663" s="22"/>
      <c r="N3663" s="5" t="str">
        <f t="shared" si="379"/>
        <v/>
      </c>
      <c r="O3663" s="91" t="str">
        <f t="shared" si="380"/>
        <v/>
      </c>
      <c r="P3663" s="91" t="str">
        <f t="shared" si="381"/>
        <v/>
      </c>
      <c r="Q3663" s="91" t="str">
        <f t="shared" si="382"/>
        <v/>
      </c>
      <c r="R3663" s="7" t="str">
        <f t="shared" si="383"/>
        <v/>
      </c>
    </row>
    <row r="3664" spans="3:18" x14ac:dyDescent="0.25">
      <c r="C3664" s="22"/>
      <c r="N3664" s="5" t="str">
        <f t="shared" si="379"/>
        <v/>
      </c>
      <c r="O3664" s="91" t="str">
        <f t="shared" si="380"/>
        <v/>
      </c>
      <c r="P3664" s="91" t="str">
        <f t="shared" si="381"/>
        <v/>
      </c>
      <c r="Q3664" s="91" t="str">
        <f t="shared" si="382"/>
        <v/>
      </c>
      <c r="R3664" s="7" t="str">
        <f t="shared" si="383"/>
        <v/>
      </c>
    </row>
    <row r="3665" spans="3:18" x14ac:dyDescent="0.25">
      <c r="C3665" s="22"/>
      <c r="N3665" s="5" t="str">
        <f t="shared" si="379"/>
        <v/>
      </c>
      <c r="O3665" s="91" t="str">
        <f t="shared" si="380"/>
        <v/>
      </c>
      <c r="P3665" s="91" t="str">
        <f t="shared" si="381"/>
        <v/>
      </c>
      <c r="Q3665" s="91" t="str">
        <f t="shared" si="382"/>
        <v/>
      </c>
      <c r="R3665" s="7" t="str">
        <f t="shared" si="383"/>
        <v/>
      </c>
    </row>
    <row r="3666" spans="3:18" x14ac:dyDescent="0.25">
      <c r="C3666" s="22"/>
      <c r="N3666" s="5" t="str">
        <f t="shared" si="379"/>
        <v/>
      </c>
      <c r="O3666" s="91" t="str">
        <f t="shared" si="380"/>
        <v/>
      </c>
      <c r="P3666" s="91" t="str">
        <f t="shared" si="381"/>
        <v/>
      </c>
      <c r="Q3666" s="91" t="str">
        <f t="shared" si="382"/>
        <v/>
      </c>
      <c r="R3666" s="7" t="str">
        <f t="shared" si="383"/>
        <v/>
      </c>
    </row>
    <row r="3667" spans="3:18" x14ac:dyDescent="0.25">
      <c r="C3667" s="22"/>
      <c r="N3667" s="5" t="str">
        <f t="shared" si="379"/>
        <v/>
      </c>
      <c r="O3667" s="91" t="str">
        <f t="shared" si="380"/>
        <v/>
      </c>
      <c r="P3667" s="91" t="str">
        <f t="shared" si="381"/>
        <v/>
      </c>
      <c r="Q3667" s="91" t="str">
        <f t="shared" si="382"/>
        <v/>
      </c>
      <c r="R3667" s="7" t="str">
        <f t="shared" si="383"/>
        <v/>
      </c>
    </row>
    <row r="3668" spans="3:18" x14ac:dyDescent="0.25">
      <c r="C3668" s="22"/>
      <c r="N3668" s="5" t="str">
        <f t="shared" si="379"/>
        <v/>
      </c>
      <c r="O3668" s="91" t="str">
        <f t="shared" si="380"/>
        <v/>
      </c>
      <c r="P3668" s="91" t="str">
        <f t="shared" si="381"/>
        <v/>
      </c>
      <c r="Q3668" s="91" t="str">
        <f t="shared" si="382"/>
        <v/>
      </c>
      <c r="R3668" s="7" t="str">
        <f t="shared" si="383"/>
        <v/>
      </c>
    </row>
    <row r="3669" spans="3:18" x14ac:dyDescent="0.25">
      <c r="C3669" s="22"/>
      <c r="N3669" s="5" t="str">
        <f t="shared" si="379"/>
        <v/>
      </c>
      <c r="O3669" s="91" t="str">
        <f t="shared" si="380"/>
        <v/>
      </c>
      <c r="P3669" s="91" t="str">
        <f t="shared" si="381"/>
        <v/>
      </c>
      <c r="Q3669" s="91" t="str">
        <f t="shared" si="382"/>
        <v/>
      </c>
      <c r="R3669" s="7" t="str">
        <f t="shared" si="383"/>
        <v/>
      </c>
    </row>
    <row r="3670" spans="3:18" x14ac:dyDescent="0.25">
      <c r="C3670" s="22"/>
      <c r="N3670" s="5" t="str">
        <f t="shared" si="379"/>
        <v/>
      </c>
      <c r="O3670" s="91" t="str">
        <f t="shared" si="380"/>
        <v/>
      </c>
      <c r="P3670" s="91" t="str">
        <f t="shared" si="381"/>
        <v/>
      </c>
      <c r="Q3670" s="91" t="str">
        <f t="shared" si="382"/>
        <v/>
      </c>
      <c r="R3670" s="7" t="str">
        <f t="shared" si="383"/>
        <v/>
      </c>
    </row>
    <row r="3671" spans="3:18" x14ac:dyDescent="0.25">
      <c r="C3671" s="22"/>
      <c r="N3671" s="5" t="str">
        <f t="shared" si="379"/>
        <v/>
      </c>
      <c r="O3671" s="91" t="str">
        <f t="shared" si="380"/>
        <v/>
      </c>
      <c r="P3671" s="91" t="str">
        <f t="shared" si="381"/>
        <v/>
      </c>
      <c r="Q3671" s="91" t="str">
        <f t="shared" si="382"/>
        <v/>
      </c>
      <c r="R3671" s="7" t="str">
        <f t="shared" si="383"/>
        <v/>
      </c>
    </row>
    <row r="3672" spans="3:18" x14ac:dyDescent="0.25">
      <c r="C3672" s="22"/>
      <c r="N3672" s="5" t="str">
        <f t="shared" si="379"/>
        <v/>
      </c>
      <c r="O3672" s="91" t="str">
        <f t="shared" si="380"/>
        <v/>
      </c>
      <c r="P3672" s="91" t="str">
        <f t="shared" si="381"/>
        <v/>
      </c>
      <c r="Q3672" s="91" t="str">
        <f t="shared" si="382"/>
        <v/>
      </c>
      <c r="R3672" s="7" t="str">
        <f t="shared" si="383"/>
        <v/>
      </c>
    </row>
    <row r="3673" spans="3:18" x14ac:dyDescent="0.25">
      <c r="C3673" s="22"/>
      <c r="N3673" s="5" t="str">
        <f t="shared" si="379"/>
        <v/>
      </c>
      <c r="O3673" s="91" t="str">
        <f t="shared" si="380"/>
        <v/>
      </c>
      <c r="P3673" s="91" t="str">
        <f t="shared" si="381"/>
        <v/>
      </c>
      <c r="Q3673" s="91" t="str">
        <f t="shared" si="382"/>
        <v/>
      </c>
      <c r="R3673" s="7" t="str">
        <f t="shared" si="383"/>
        <v/>
      </c>
    </row>
    <row r="3674" spans="3:18" x14ac:dyDescent="0.25">
      <c r="C3674" s="22"/>
      <c r="N3674" s="5" t="str">
        <f t="shared" si="379"/>
        <v/>
      </c>
      <c r="O3674" s="91" t="str">
        <f t="shared" si="380"/>
        <v/>
      </c>
      <c r="P3674" s="91" t="str">
        <f t="shared" si="381"/>
        <v/>
      </c>
      <c r="Q3674" s="91" t="str">
        <f t="shared" si="382"/>
        <v/>
      </c>
      <c r="R3674" s="7" t="str">
        <f t="shared" si="383"/>
        <v/>
      </c>
    </row>
    <row r="3675" spans="3:18" x14ac:dyDescent="0.25">
      <c r="C3675" s="22"/>
      <c r="N3675" s="5" t="str">
        <f t="shared" si="379"/>
        <v/>
      </c>
      <c r="O3675" s="91" t="str">
        <f t="shared" si="380"/>
        <v/>
      </c>
      <c r="P3675" s="91" t="str">
        <f t="shared" si="381"/>
        <v/>
      </c>
      <c r="Q3675" s="91" t="str">
        <f t="shared" si="382"/>
        <v/>
      </c>
      <c r="R3675" s="7" t="str">
        <f t="shared" si="383"/>
        <v/>
      </c>
    </row>
    <row r="3676" spans="3:18" x14ac:dyDescent="0.25">
      <c r="C3676" s="22"/>
      <c r="N3676" s="5" t="str">
        <f t="shared" si="379"/>
        <v/>
      </c>
      <c r="O3676" s="91" t="str">
        <f t="shared" si="380"/>
        <v/>
      </c>
      <c r="P3676" s="91" t="str">
        <f t="shared" si="381"/>
        <v/>
      </c>
      <c r="Q3676" s="91" t="str">
        <f t="shared" si="382"/>
        <v/>
      </c>
      <c r="R3676" s="7" t="str">
        <f t="shared" si="383"/>
        <v/>
      </c>
    </row>
    <row r="3677" spans="3:18" x14ac:dyDescent="0.25">
      <c r="C3677" s="22"/>
      <c r="N3677" s="5" t="str">
        <f t="shared" si="379"/>
        <v/>
      </c>
      <c r="O3677" s="91" t="str">
        <f t="shared" si="380"/>
        <v/>
      </c>
      <c r="P3677" s="91" t="str">
        <f t="shared" si="381"/>
        <v/>
      </c>
      <c r="Q3677" s="91" t="str">
        <f t="shared" si="382"/>
        <v/>
      </c>
      <c r="R3677" s="7" t="str">
        <f t="shared" si="383"/>
        <v/>
      </c>
    </row>
    <row r="3678" spans="3:18" x14ac:dyDescent="0.25">
      <c r="C3678" s="22"/>
      <c r="N3678" s="5" t="str">
        <f t="shared" si="379"/>
        <v/>
      </c>
      <c r="O3678" s="91" t="str">
        <f t="shared" si="380"/>
        <v/>
      </c>
      <c r="P3678" s="91" t="str">
        <f t="shared" si="381"/>
        <v/>
      </c>
      <c r="Q3678" s="91" t="str">
        <f t="shared" si="382"/>
        <v/>
      </c>
      <c r="R3678" s="7" t="str">
        <f t="shared" si="383"/>
        <v/>
      </c>
    </row>
    <row r="3679" spans="3:18" x14ac:dyDescent="0.25">
      <c r="C3679" s="22"/>
      <c r="N3679" s="5" t="str">
        <f t="shared" si="379"/>
        <v/>
      </c>
      <c r="O3679" s="91" t="str">
        <f t="shared" si="380"/>
        <v/>
      </c>
      <c r="P3679" s="91" t="str">
        <f t="shared" si="381"/>
        <v/>
      </c>
      <c r="Q3679" s="91" t="str">
        <f t="shared" si="382"/>
        <v/>
      </c>
      <c r="R3679" s="7" t="str">
        <f t="shared" si="383"/>
        <v/>
      </c>
    </row>
    <row r="3680" spans="3:18" x14ac:dyDescent="0.25">
      <c r="C3680" s="22"/>
      <c r="N3680" s="5" t="str">
        <f t="shared" si="379"/>
        <v/>
      </c>
      <c r="O3680" s="91" t="str">
        <f t="shared" si="380"/>
        <v/>
      </c>
      <c r="P3680" s="91" t="str">
        <f t="shared" si="381"/>
        <v/>
      </c>
      <c r="Q3680" s="91" t="str">
        <f t="shared" si="382"/>
        <v/>
      </c>
      <c r="R3680" s="7" t="str">
        <f t="shared" si="383"/>
        <v/>
      </c>
    </row>
    <row r="3681" spans="3:18" x14ac:dyDescent="0.25">
      <c r="C3681" s="22"/>
      <c r="N3681" s="5" t="str">
        <f t="shared" si="379"/>
        <v/>
      </c>
      <c r="O3681" s="91" t="str">
        <f t="shared" si="380"/>
        <v/>
      </c>
      <c r="P3681" s="91" t="str">
        <f t="shared" si="381"/>
        <v/>
      </c>
      <c r="Q3681" s="91" t="str">
        <f t="shared" si="382"/>
        <v/>
      </c>
      <c r="R3681" s="7" t="str">
        <f t="shared" si="383"/>
        <v/>
      </c>
    </row>
    <row r="3682" spans="3:18" x14ac:dyDescent="0.25">
      <c r="C3682" s="22"/>
      <c r="N3682" s="5" t="str">
        <f t="shared" si="379"/>
        <v/>
      </c>
      <c r="O3682" s="91" t="str">
        <f t="shared" si="380"/>
        <v/>
      </c>
      <c r="P3682" s="91" t="str">
        <f t="shared" si="381"/>
        <v/>
      </c>
      <c r="Q3682" s="91" t="str">
        <f t="shared" si="382"/>
        <v/>
      </c>
      <c r="R3682" s="7" t="str">
        <f t="shared" si="383"/>
        <v/>
      </c>
    </row>
    <row r="3683" spans="3:18" x14ac:dyDescent="0.25">
      <c r="C3683" s="22"/>
      <c r="N3683" s="5" t="str">
        <f t="shared" si="379"/>
        <v/>
      </c>
      <c r="O3683" s="91" t="str">
        <f t="shared" si="380"/>
        <v/>
      </c>
      <c r="P3683" s="91" t="str">
        <f t="shared" si="381"/>
        <v/>
      </c>
      <c r="Q3683" s="91" t="str">
        <f t="shared" si="382"/>
        <v/>
      </c>
      <c r="R3683" s="7" t="str">
        <f t="shared" si="383"/>
        <v/>
      </c>
    </row>
    <row r="3684" spans="3:18" x14ac:dyDescent="0.25">
      <c r="C3684" s="22"/>
      <c r="N3684" s="5" t="str">
        <f t="shared" si="379"/>
        <v/>
      </c>
      <c r="O3684" s="91" t="str">
        <f t="shared" si="380"/>
        <v/>
      </c>
      <c r="P3684" s="91" t="str">
        <f t="shared" si="381"/>
        <v/>
      </c>
      <c r="Q3684" s="91" t="str">
        <f t="shared" si="382"/>
        <v/>
      </c>
      <c r="R3684" s="7" t="str">
        <f t="shared" si="383"/>
        <v/>
      </c>
    </row>
    <row r="3685" spans="3:18" x14ac:dyDescent="0.25">
      <c r="C3685" s="22"/>
      <c r="N3685" s="5" t="str">
        <f t="shared" si="379"/>
        <v/>
      </c>
      <c r="O3685" s="91" t="str">
        <f t="shared" si="380"/>
        <v/>
      </c>
      <c r="P3685" s="91" t="str">
        <f t="shared" si="381"/>
        <v/>
      </c>
      <c r="Q3685" s="91" t="str">
        <f t="shared" si="382"/>
        <v/>
      </c>
      <c r="R3685" s="7" t="str">
        <f t="shared" si="383"/>
        <v/>
      </c>
    </row>
    <row r="3686" spans="3:18" x14ac:dyDescent="0.25">
      <c r="C3686" s="22"/>
      <c r="N3686" s="5" t="str">
        <f t="shared" si="379"/>
        <v/>
      </c>
      <c r="O3686" s="91" t="str">
        <f t="shared" si="380"/>
        <v/>
      </c>
      <c r="P3686" s="91" t="str">
        <f t="shared" si="381"/>
        <v/>
      </c>
      <c r="Q3686" s="91" t="str">
        <f t="shared" si="382"/>
        <v/>
      </c>
      <c r="R3686" s="7" t="str">
        <f t="shared" si="383"/>
        <v/>
      </c>
    </row>
    <row r="3687" spans="3:18" x14ac:dyDescent="0.25">
      <c r="C3687" s="22"/>
      <c r="N3687" s="5" t="str">
        <f t="shared" si="379"/>
        <v/>
      </c>
      <c r="O3687" s="91" t="str">
        <f t="shared" si="380"/>
        <v/>
      </c>
      <c r="P3687" s="91" t="str">
        <f t="shared" si="381"/>
        <v/>
      </c>
      <c r="Q3687" s="91" t="str">
        <f t="shared" si="382"/>
        <v/>
      </c>
      <c r="R3687" s="7" t="str">
        <f t="shared" si="383"/>
        <v/>
      </c>
    </row>
    <row r="3688" spans="3:18" x14ac:dyDescent="0.25">
      <c r="C3688" s="22"/>
      <c r="N3688" s="5" t="str">
        <f t="shared" si="379"/>
        <v/>
      </c>
      <c r="O3688" s="91" t="str">
        <f t="shared" si="380"/>
        <v/>
      </c>
      <c r="P3688" s="91" t="str">
        <f t="shared" si="381"/>
        <v/>
      </c>
      <c r="Q3688" s="91" t="str">
        <f t="shared" si="382"/>
        <v/>
      </c>
      <c r="R3688" s="7" t="str">
        <f t="shared" si="383"/>
        <v/>
      </c>
    </row>
    <row r="3689" spans="3:18" x14ac:dyDescent="0.25">
      <c r="C3689" s="22"/>
      <c r="N3689" s="5" t="str">
        <f t="shared" si="379"/>
        <v/>
      </c>
      <c r="O3689" s="91" t="str">
        <f t="shared" si="380"/>
        <v/>
      </c>
      <c r="P3689" s="91" t="str">
        <f t="shared" si="381"/>
        <v/>
      </c>
      <c r="Q3689" s="91" t="str">
        <f t="shared" si="382"/>
        <v/>
      </c>
      <c r="R3689" s="7" t="str">
        <f t="shared" si="383"/>
        <v/>
      </c>
    </row>
    <row r="3690" spans="3:18" x14ac:dyDescent="0.25">
      <c r="C3690" s="22"/>
      <c r="N3690" s="5" t="str">
        <f t="shared" si="379"/>
        <v/>
      </c>
      <c r="O3690" s="91" t="str">
        <f t="shared" si="380"/>
        <v/>
      </c>
      <c r="P3690" s="91" t="str">
        <f t="shared" si="381"/>
        <v/>
      </c>
      <c r="Q3690" s="91" t="str">
        <f t="shared" si="382"/>
        <v/>
      </c>
      <c r="R3690" s="7" t="str">
        <f t="shared" si="383"/>
        <v/>
      </c>
    </row>
    <row r="3691" spans="3:18" x14ac:dyDescent="0.25">
      <c r="C3691" s="22"/>
      <c r="N3691" s="5" t="str">
        <f t="shared" si="379"/>
        <v/>
      </c>
      <c r="O3691" s="91" t="str">
        <f t="shared" si="380"/>
        <v/>
      </c>
      <c r="P3691" s="91" t="str">
        <f t="shared" si="381"/>
        <v/>
      </c>
      <c r="Q3691" s="91" t="str">
        <f t="shared" si="382"/>
        <v/>
      </c>
      <c r="R3691" s="7" t="str">
        <f t="shared" si="383"/>
        <v/>
      </c>
    </row>
    <row r="3692" spans="3:18" x14ac:dyDescent="0.25">
      <c r="C3692" s="22"/>
      <c r="N3692" s="5" t="str">
        <f t="shared" si="379"/>
        <v/>
      </c>
      <c r="O3692" s="91" t="str">
        <f t="shared" si="380"/>
        <v/>
      </c>
      <c r="P3692" s="91" t="str">
        <f t="shared" si="381"/>
        <v/>
      </c>
      <c r="Q3692" s="91" t="str">
        <f t="shared" si="382"/>
        <v/>
      </c>
      <c r="R3692" s="7" t="str">
        <f t="shared" si="383"/>
        <v/>
      </c>
    </row>
    <row r="3693" spans="3:18" x14ac:dyDescent="0.25">
      <c r="C3693" s="22"/>
      <c r="N3693" s="5" t="str">
        <f t="shared" si="379"/>
        <v/>
      </c>
      <c r="O3693" s="91" t="str">
        <f t="shared" si="380"/>
        <v/>
      </c>
      <c r="P3693" s="91" t="str">
        <f t="shared" si="381"/>
        <v/>
      </c>
      <c r="Q3693" s="91" t="str">
        <f t="shared" si="382"/>
        <v/>
      </c>
      <c r="R3693" s="7" t="str">
        <f t="shared" si="383"/>
        <v/>
      </c>
    </row>
    <row r="3694" spans="3:18" x14ac:dyDescent="0.25">
      <c r="C3694" s="22"/>
      <c r="N3694" s="5" t="str">
        <f t="shared" si="379"/>
        <v/>
      </c>
      <c r="O3694" s="91" t="str">
        <f t="shared" si="380"/>
        <v/>
      </c>
      <c r="P3694" s="91" t="str">
        <f t="shared" si="381"/>
        <v/>
      </c>
      <c r="Q3694" s="91" t="str">
        <f t="shared" si="382"/>
        <v/>
      </c>
      <c r="R3694" s="7" t="str">
        <f t="shared" si="383"/>
        <v/>
      </c>
    </row>
    <row r="3695" spans="3:18" x14ac:dyDescent="0.25">
      <c r="C3695" s="22"/>
      <c r="N3695" s="5" t="str">
        <f t="shared" si="379"/>
        <v/>
      </c>
      <c r="O3695" s="91" t="str">
        <f t="shared" si="380"/>
        <v/>
      </c>
      <c r="P3695" s="91" t="str">
        <f t="shared" si="381"/>
        <v/>
      </c>
      <c r="Q3695" s="91" t="str">
        <f t="shared" si="382"/>
        <v/>
      </c>
      <c r="R3695" s="7" t="str">
        <f t="shared" si="383"/>
        <v/>
      </c>
    </row>
    <row r="3696" spans="3:18" x14ac:dyDescent="0.25">
      <c r="C3696" s="22"/>
      <c r="N3696" s="5" t="str">
        <f t="shared" si="379"/>
        <v/>
      </c>
      <c r="O3696" s="91" t="str">
        <f t="shared" si="380"/>
        <v/>
      </c>
      <c r="P3696" s="91" t="str">
        <f t="shared" si="381"/>
        <v/>
      </c>
      <c r="Q3696" s="91" t="str">
        <f t="shared" si="382"/>
        <v/>
      </c>
      <c r="R3696" s="7" t="str">
        <f t="shared" si="383"/>
        <v/>
      </c>
    </row>
    <row r="3697" spans="3:18" x14ac:dyDescent="0.25">
      <c r="C3697" s="22"/>
      <c r="N3697" s="5" t="str">
        <f t="shared" si="379"/>
        <v/>
      </c>
      <c r="O3697" s="91" t="str">
        <f t="shared" si="380"/>
        <v/>
      </c>
      <c r="P3697" s="91" t="str">
        <f t="shared" si="381"/>
        <v/>
      </c>
      <c r="Q3697" s="91" t="str">
        <f t="shared" si="382"/>
        <v/>
      </c>
      <c r="R3697" s="7" t="str">
        <f t="shared" si="383"/>
        <v/>
      </c>
    </row>
    <row r="3698" spans="3:18" x14ac:dyDescent="0.25">
      <c r="C3698" s="22"/>
      <c r="N3698" s="5" t="str">
        <f t="shared" si="379"/>
        <v/>
      </c>
      <c r="O3698" s="91" t="str">
        <f t="shared" si="380"/>
        <v/>
      </c>
      <c r="P3698" s="91" t="str">
        <f t="shared" si="381"/>
        <v/>
      </c>
      <c r="Q3698" s="91" t="str">
        <f t="shared" si="382"/>
        <v/>
      </c>
      <c r="R3698" s="7" t="str">
        <f t="shared" si="383"/>
        <v/>
      </c>
    </row>
    <row r="3699" spans="3:18" x14ac:dyDescent="0.25">
      <c r="C3699" s="22"/>
      <c r="N3699" s="5" t="str">
        <f t="shared" si="379"/>
        <v/>
      </c>
      <c r="O3699" s="91" t="str">
        <f t="shared" si="380"/>
        <v/>
      </c>
      <c r="P3699" s="91" t="str">
        <f t="shared" si="381"/>
        <v/>
      </c>
      <c r="Q3699" s="91" t="str">
        <f t="shared" si="382"/>
        <v/>
      </c>
      <c r="R3699" s="7" t="str">
        <f t="shared" si="383"/>
        <v/>
      </c>
    </row>
    <row r="3700" spans="3:18" x14ac:dyDescent="0.25">
      <c r="C3700" s="22"/>
      <c r="N3700" s="5" t="str">
        <f t="shared" si="379"/>
        <v/>
      </c>
      <c r="O3700" s="91" t="str">
        <f t="shared" si="380"/>
        <v/>
      </c>
      <c r="P3700" s="91" t="str">
        <f t="shared" si="381"/>
        <v/>
      </c>
      <c r="Q3700" s="91" t="str">
        <f t="shared" si="382"/>
        <v/>
      </c>
      <c r="R3700" s="7" t="str">
        <f t="shared" si="383"/>
        <v/>
      </c>
    </row>
    <row r="3701" spans="3:18" x14ac:dyDescent="0.25">
      <c r="C3701" s="22"/>
      <c r="N3701" s="5" t="str">
        <f t="shared" si="379"/>
        <v/>
      </c>
      <c r="O3701" s="91" t="str">
        <f t="shared" si="380"/>
        <v/>
      </c>
      <c r="P3701" s="91" t="str">
        <f t="shared" si="381"/>
        <v/>
      </c>
      <c r="Q3701" s="91" t="str">
        <f t="shared" si="382"/>
        <v/>
      </c>
      <c r="R3701" s="7" t="str">
        <f t="shared" si="383"/>
        <v/>
      </c>
    </row>
    <row r="3702" spans="3:18" x14ac:dyDescent="0.25">
      <c r="C3702" s="22"/>
      <c r="N3702" s="5" t="str">
        <f t="shared" si="379"/>
        <v/>
      </c>
      <c r="O3702" s="91" t="str">
        <f t="shared" si="380"/>
        <v/>
      </c>
      <c r="P3702" s="91" t="str">
        <f t="shared" si="381"/>
        <v/>
      </c>
      <c r="Q3702" s="91" t="str">
        <f t="shared" si="382"/>
        <v/>
      </c>
      <c r="R3702" s="7" t="str">
        <f t="shared" si="383"/>
        <v/>
      </c>
    </row>
    <row r="3703" spans="3:18" x14ac:dyDescent="0.25">
      <c r="C3703" s="22"/>
      <c r="N3703" s="5" t="str">
        <f t="shared" si="379"/>
        <v/>
      </c>
      <c r="O3703" s="91" t="str">
        <f t="shared" si="380"/>
        <v/>
      </c>
      <c r="P3703" s="91" t="str">
        <f t="shared" si="381"/>
        <v/>
      </c>
      <c r="Q3703" s="91" t="str">
        <f t="shared" si="382"/>
        <v/>
      </c>
      <c r="R3703" s="7" t="str">
        <f t="shared" si="383"/>
        <v/>
      </c>
    </row>
    <row r="3704" spans="3:18" x14ac:dyDescent="0.25">
      <c r="C3704" s="22"/>
      <c r="N3704" s="5" t="str">
        <f t="shared" si="379"/>
        <v/>
      </c>
      <c r="O3704" s="91" t="str">
        <f t="shared" si="380"/>
        <v/>
      </c>
      <c r="P3704" s="91" t="str">
        <f t="shared" si="381"/>
        <v/>
      </c>
      <c r="Q3704" s="91" t="str">
        <f t="shared" si="382"/>
        <v/>
      </c>
      <c r="R3704" s="7" t="str">
        <f t="shared" si="383"/>
        <v/>
      </c>
    </row>
    <row r="3705" spans="3:18" x14ac:dyDescent="0.25">
      <c r="C3705" s="22"/>
      <c r="N3705" s="5" t="str">
        <f t="shared" si="379"/>
        <v/>
      </c>
      <c r="O3705" s="91" t="str">
        <f t="shared" si="380"/>
        <v/>
      </c>
      <c r="P3705" s="91" t="str">
        <f t="shared" si="381"/>
        <v/>
      </c>
      <c r="Q3705" s="91" t="str">
        <f t="shared" si="382"/>
        <v/>
      </c>
      <c r="R3705" s="7" t="str">
        <f t="shared" si="383"/>
        <v/>
      </c>
    </row>
    <row r="3706" spans="3:18" x14ac:dyDescent="0.25">
      <c r="C3706" s="22"/>
      <c r="N3706" s="5" t="str">
        <f t="shared" si="379"/>
        <v/>
      </c>
      <c r="O3706" s="91" t="str">
        <f t="shared" si="380"/>
        <v/>
      </c>
      <c r="P3706" s="91" t="str">
        <f t="shared" si="381"/>
        <v/>
      </c>
      <c r="Q3706" s="91" t="str">
        <f t="shared" si="382"/>
        <v/>
      </c>
      <c r="R3706" s="7" t="str">
        <f t="shared" si="383"/>
        <v/>
      </c>
    </row>
    <row r="3707" spans="3:18" x14ac:dyDescent="0.25">
      <c r="C3707" s="22"/>
      <c r="N3707" s="5" t="str">
        <f t="shared" si="379"/>
        <v/>
      </c>
      <c r="O3707" s="91" t="str">
        <f t="shared" si="380"/>
        <v/>
      </c>
      <c r="P3707" s="91" t="str">
        <f t="shared" si="381"/>
        <v/>
      </c>
      <c r="Q3707" s="91" t="str">
        <f t="shared" si="382"/>
        <v/>
      </c>
      <c r="R3707" s="7" t="str">
        <f t="shared" si="383"/>
        <v/>
      </c>
    </row>
    <row r="3708" spans="3:18" x14ac:dyDescent="0.25">
      <c r="C3708" s="22"/>
      <c r="N3708" s="5" t="str">
        <f t="shared" si="379"/>
        <v/>
      </c>
      <c r="O3708" s="91" t="str">
        <f t="shared" si="380"/>
        <v/>
      </c>
      <c r="P3708" s="91" t="str">
        <f t="shared" si="381"/>
        <v/>
      </c>
      <c r="Q3708" s="91" t="str">
        <f t="shared" si="382"/>
        <v/>
      </c>
      <c r="R3708" s="7" t="str">
        <f t="shared" si="383"/>
        <v/>
      </c>
    </row>
    <row r="3709" spans="3:18" x14ac:dyDescent="0.25">
      <c r="C3709" s="22"/>
      <c r="N3709" s="5" t="str">
        <f t="shared" si="379"/>
        <v/>
      </c>
      <c r="O3709" s="91" t="str">
        <f t="shared" si="380"/>
        <v/>
      </c>
      <c r="P3709" s="91" t="str">
        <f t="shared" si="381"/>
        <v/>
      </c>
      <c r="Q3709" s="91" t="str">
        <f t="shared" si="382"/>
        <v/>
      </c>
      <c r="R3709" s="7" t="str">
        <f t="shared" si="383"/>
        <v/>
      </c>
    </row>
    <row r="3710" spans="3:18" x14ac:dyDescent="0.25">
      <c r="C3710" s="22"/>
      <c r="N3710" s="5" t="str">
        <f t="shared" si="379"/>
        <v/>
      </c>
      <c r="O3710" s="91" t="str">
        <f t="shared" si="380"/>
        <v/>
      </c>
      <c r="P3710" s="91" t="str">
        <f t="shared" si="381"/>
        <v/>
      </c>
      <c r="Q3710" s="91" t="str">
        <f t="shared" si="382"/>
        <v/>
      </c>
      <c r="R3710" s="7" t="str">
        <f t="shared" si="383"/>
        <v/>
      </c>
    </row>
    <row r="3711" spans="3:18" x14ac:dyDescent="0.25">
      <c r="C3711" s="22"/>
      <c r="N3711" s="5" t="str">
        <f t="shared" si="379"/>
        <v/>
      </c>
      <c r="O3711" s="91" t="str">
        <f t="shared" si="380"/>
        <v/>
      </c>
      <c r="P3711" s="91" t="str">
        <f t="shared" si="381"/>
        <v/>
      </c>
      <c r="Q3711" s="91" t="str">
        <f t="shared" si="382"/>
        <v/>
      </c>
      <c r="R3711" s="7" t="str">
        <f t="shared" si="383"/>
        <v/>
      </c>
    </row>
    <row r="3712" spans="3:18" x14ac:dyDescent="0.25">
      <c r="C3712" s="22"/>
      <c r="N3712" s="5" t="str">
        <f t="shared" si="379"/>
        <v/>
      </c>
      <c r="O3712" s="91" t="str">
        <f t="shared" si="380"/>
        <v/>
      </c>
      <c r="P3712" s="91" t="str">
        <f t="shared" si="381"/>
        <v/>
      </c>
      <c r="Q3712" s="91" t="str">
        <f t="shared" si="382"/>
        <v/>
      </c>
      <c r="R3712" s="7" t="str">
        <f t="shared" si="383"/>
        <v/>
      </c>
    </row>
    <row r="3713" spans="3:18" x14ac:dyDescent="0.25">
      <c r="C3713" s="22"/>
      <c r="N3713" s="5" t="str">
        <f t="shared" si="379"/>
        <v/>
      </c>
      <c r="O3713" s="91" t="str">
        <f t="shared" si="380"/>
        <v/>
      </c>
      <c r="P3713" s="91" t="str">
        <f t="shared" si="381"/>
        <v/>
      </c>
      <c r="Q3713" s="91" t="str">
        <f t="shared" si="382"/>
        <v/>
      </c>
      <c r="R3713" s="7" t="str">
        <f t="shared" si="383"/>
        <v/>
      </c>
    </row>
    <row r="3714" spans="3:18" x14ac:dyDescent="0.25">
      <c r="C3714" s="22"/>
      <c r="N3714" s="5" t="str">
        <f t="shared" ref="N3714:N3777" si="384">IFERROR(VLOOKUP(M3714,Ctable,2,0),"")</f>
        <v/>
      </c>
      <c r="O3714" s="91" t="str">
        <f t="shared" ref="O3714:O3777" si="385">IFERROR(VLOOKUP(M3714,Ctable,3,0),"")</f>
        <v/>
      </c>
      <c r="P3714" s="91" t="str">
        <f t="shared" ref="P3714:P3777" si="386">IFERROR(VLOOKUP(M3714,Ctable,6,0),"")</f>
        <v/>
      </c>
      <c r="Q3714" s="91" t="str">
        <f t="shared" ref="Q3714:Q3777" si="387">IFERROR(VLOOKUP(M3714,Ctable,7,0),"")</f>
        <v/>
      </c>
      <c r="R3714" s="7" t="str">
        <f t="shared" ref="R3714:R3777" si="388">IFERROR(VLOOKUP(M3714,Ctable,4,0),"")</f>
        <v/>
      </c>
    </row>
    <row r="3715" spans="3:18" x14ac:dyDescent="0.25">
      <c r="C3715" s="22"/>
      <c r="N3715" s="5" t="str">
        <f t="shared" si="384"/>
        <v/>
      </c>
      <c r="O3715" s="91" t="str">
        <f t="shared" si="385"/>
        <v/>
      </c>
      <c r="P3715" s="91" t="str">
        <f t="shared" si="386"/>
        <v/>
      </c>
      <c r="Q3715" s="91" t="str">
        <f t="shared" si="387"/>
        <v/>
      </c>
      <c r="R3715" s="7" t="str">
        <f t="shared" si="388"/>
        <v/>
      </c>
    </row>
    <row r="3716" spans="3:18" x14ac:dyDescent="0.25">
      <c r="C3716" s="22"/>
      <c r="N3716" s="5" t="str">
        <f t="shared" si="384"/>
        <v/>
      </c>
      <c r="O3716" s="91" t="str">
        <f t="shared" si="385"/>
        <v/>
      </c>
      <c r="P3716" s="91" t="str">
        <f t="shared" si="386"/>
        <v/>
      </c>
      <c r="Q3716" s="91" t="str">
        <f t="shared" si="387"/>
        <v/>
      </c>
      <c r="R3716" s="7" t="str">
        <f t="shared" si="388"/>
        <v/>
      </c>
    </row>
    <row r="3717" spans="3:18" x14ac:dyDescent="0.25">
      <c r="C3717" s="22"/>
      <c r="N3717" s="5" t="str">
        <f t="shared" si="384"/>
        <v/>
      </c>
      <c r="O3717" s="91" t="str">
        <f t="shared" si="385"/>
        <v/>
      </c>
      <c r="P3717" s="91" t="str">
        <f t="shared" si="386"/>
        <v/>
      </c>
      <c r="Q3717" s="91" t="str">
        <f t="shared" si="387"/>
        <v/>
      </c>
      <c r="R3717" s="7" t="str">
        <f t="shared" si="388"/>
        <v/>
      </c>
    </row>
    <row r="3718" spans="3:18" x14ac:dyDescent="0.25">
      <c r="C3718" s="22"/>
      <c r="N3718" s="5" t="str">
        <f t="shared" si="384"/>
        <v/>
      </c>
      <c r="O3718" s="91" t="str">
        <f t="shared" si="385"/>
        <v/>
      </c>
      <c r="P3718" s="91" t="str">
        <f t="shared" si="386"/>
        <v/>
      </c>
      <c r="Q3718" s="91" t="str">
        <f t="shared" si="387"/>
        <v/>
      </c>
      <c r="R3718" s="7" t="str">
        <f t="shared" si="388"/>
        <v/>
      </c>
    </row>
    <row r="3719" spans="3:18" x14ac:dyDescent="0.25">
      <c r="C3719" s="22"/>
      <c r="N3719" s="5" t="str">
        <f t="shared" si="384"/>
        <v/>
      </c>
      <c r="O3719" s="91" t="str">
        <f t="shared" si="385"/>
        <v/>
      </c>
      <c r="P3719" s="91" t="str">
        <f t="shared" si="386"/>
        <v/>
      </c>
      <c r="Q3719" s="91" t="str">
        <f t="shared" si="387"/>
        <v/>
      </c>
      <c r="R3719" s="7" t="str">
        <f t="shared" si="388"/>
        <v/>
      </c>
    </row>
    <row r="3720" spans="3:18" x14ac:dyDescent="0.25">
      <c r="C3720" s="22"/>
      <c r="N3720" s="5" t="str">
        <f t="shared" si="384"/>
        <v/>
      </c>
      <c r="O3720" s="91" t="str">
        <f t="shared" si="385"/>
        <v/>
      </c>
      <c r="P3720" s="91" t="str">
        <f t="shared" si="386"/>
        <v/>
      </c>
      <c r="Q3720" s="91" t="str">
        <f t="shared" si="387"/>
        <v/>
      </c>
      <c r="R3720" s="7" t="str">
        <f t="shared" si="388"/>
        <v/>
      </c>
    </row>
    <row r="3721" spans="3:18" x14ac:dyDescent="0.25">
      <c r="C3721" s="22"/>
      <c r="N3721" s="5" t="str">
        <f t="shared" si="384"/>
        <v/>
      </c>
      <c r="O3721" s="91" t="str">
        <f t="shared" si="385"/>
        <v/>
      </c>
      <c r="P3721" s="91" t="str">
        <f t="shared" si="386"/>
        <v/>
      </c>
      <c r="Q3721" s="91" t="str">
        <f t="shared" si="387"/>
        <v/>
      </c>
      <c r="R3721" s="7" t="str">
        <f t="shared" si="388"/>
        <v/>
      </c>
    </row>
    <row r="3722" spans="3:18" x14ac:dyDescent="0.25">
      <c r="C3722" s="22"/>
      <c r="N3722" s="5" t="str">
        <f t="shared" si="384"/>
        <v/>
      </c>
      <c r="O3722" s="91" t="str">
        <f t="shared" si="385"/>
        <v/>
      </c>
      <c r="P3722" s="91" t="str">
        <f t="shared" si="386"/>
        <v/>
      </c>
      <c r="Q3722" s="91" t="str">
        <f t="shared" si="387"/>
        <v/>
      </c>
      <c r="R3722" s="7" t="str">
        <f t="shared" si="388"/>
        <v/>
      </c>
    </row>
    <row r="3723" spans="3:18" x14ac:dyDescent="0.25">
      <c r="C3723" s="22"/>
      <c r="N3723" s="5" t="str">
        <f t="shared" si="384"/>
        <v/>
      </c>
      <c r="O3723" s="91" t="str">
        <f t="shared" si="385"/>
        <v/>
      </c>
      <c r="P3723" s="91" t="str">
        <f t="shared" si="386"/>
        <v/>
      </c>
      <c r="Q3723" s="91" t="str">
        <f t="shared" si="387"/>
        <v/>
      </c>
      <c r="R3723" s="7" t="str">
        <f t="shared" si="388"/>
        <v/>
      </c>
    </row>
    <row r="3724" spans="3:18" x14ac:dyDescent="0.25">
      <c r="C3724" s="22"/>
      <c r="N3724" s="5" t="str">
        <f t="shared" si="384"/>
        <v/>
      </c>
      <c r="O3724" s="91" t="str">
        <f t="shared" si="385"/>
        <v/>
      </c>
      <c r="P3724" s="91" t="str">
        <f t="shared" si="386"/>
        <v/>
      </c>
      <c r="Q3724" s="91" t="str">
        <f t="shared" si="387"/>
        <v/>
      </c>
      <c r="R3724" s="7" t="str">
        <f t="shared" si="388"/>
        <v/>
      </c>
    </row>
    <row r="3725" spans="3:18" x14ac:dyDescent="0.25">
      <c r="C3725" s="22"/>
      <c r="N3725" s="5" t="str">
        <f t="shared" si="384"/>
        <v/>
      </c>
      <c r="O3725" s="91" t="str">
        <f t="shared" si="385"/>
        <v/>
      </c>
      <c r="P3725" s="91" t="str">
        <f t="shared" si="386"/>
        <v/>
      </c>
      <c r="Q3725" s="91" t="str">
        <f t="shared" si="387"/>
        <v/>
      </c>
      <c r="R3725" s="7" t="str">
        <f t="shared" si="388"/>
        <v/>
      </c>
    </row>
    <row r="3726" spans="3:18" x14ac:dyDescent="0.25">
      <c r="C3726" s="22"/>
      <c r="N3726" s="5" t="str">
        <f t="shared" si="384"/>
        <v/>
      </c>
      <c r="O3726" s="91" t="str">
        <f t="shared" si="385"/>
        <v/>
      </c>
      <c r="P3726" s="91" t="str">
        <f t="shared" si="386"/>
        <v/>
      </c>
      <c r="Q3726" s="91" t="str">
        <f t="shared" si="387"/>
        <v/>
      </c>
      <c r="R3726" s="7" t="str">
        <f t="shared" si="388"/>
        <v/>
      </c>
    </row>
    <row r="3727" spans="3:18" x14ac:dyDescent="0.25">
      <c r="C3727" s="22"/>
      <c r="N3727" s="5" t="str">
        <f t="shared" si="384"/>
        <v/>
      </c>
      <c r="O3727" s="91" t="str">
        <f t="shared" si="385"/>
        <v/>
      </c>
      <c r="P3727" s="91" t="str">
        <f t="shared" si="386"/>
        <v/>
      </c>
      <c r="Q3727" s="91" t="str">
        <f t="shared" si="387"/>
        <v/>
      </c>
      <c r="R3727" s="7" t="str">
        <f t="shared" si="388"/>
        <v/>
      </c>
    </row>
    <row r="3728" spans="3:18" x14ac:dyDescent="0.25">
      <c r="C3728" s="22"/>
      <c r="N3728" s="5" t="str">
        <f t="shared" si="384"/>
        <v/>
      </c>
      <c r="O3728" s="91" t="str">
        <f t="shared" si="385"/>
        <v/>
      </c>
      <c r="P3728" s="91" t="str">
        <f t="shared" si="386"/>
        <v/>
      </c>
      <c r="Q3728" s="91" t="str">
        <f t="shared" si="387"/>
        <v/>
      </c>
      <c r="R3728" s="7" t="str">
        <f t="shared" si="388"/>
        <v/>
      </c>
    </row>
    <row r="3729" spans="3:18" x14ac:dyDescent="0.25">
      <c r="C3729" s="22"/>
      <c r="N3729" s="5" t="str">
        <f t="shared" si="384"/>
        <v/>
      </c>
      <c r="O3729" s="91" t="str">
        <f t="shared" si="385"/>
        <v/>
      </c>
      <c r="P3729" s="91" t="str">
        <f t="shared" si="386"/>
        <v/>
      </c>
      <c r="Q3729" s="91" t="str">
        <f t="shared" si="387"/>
        <v/>
      </c>
      <c r="R3729" s="7" t="str">
        <f t="shared" si="388"/>
        <v/>
      </c>
    </row>
    <row r="3730" spans="3:18" x14ac:dyDescent="0.25">
      <c r="C3730" s="22"/>
      <c r="N3730" s="5" t="str">
        <f t="shared" si="384"/>
        <v/>
      </c>
      <c r="O3730" s="91" t="str">
        <f t="shared" si="385"/>
        <v/>
      </c>
      <c r="P3730" s="91" t="str">
        <f t="shared" si="386"/>
        <v/>
      </c>
      <c r="Q3730" s="91" t="str">
        <f t="shared" si="387"/>
        <v/>
      </c>
      <c r="R3730" s="7" t="str">
        <f t="shared" si="388"/>
        <v/>
      </c>
    </row>
    <row r="3731" spans="3:18" x14ac:dyDescent="0.25">
      <c r="C3731" s="22"/>
      <c r="N3731" s="5" t="str">
        <f t="shared" si="384"/>
        <v/>
      </c>
      <c r="O3731" s="91" t="str">
        <f t="shared" si="385"/>
        <v/>
      </c>
      <c r="P3731" s="91" t="str">
        <f t="shared" si="386"/>
        <v/>
      </c>
      <c r="Q3731" s="91" t="str">
        <f t="shared" si="387"/>
        <v/>
      </c>
      <c r="R3731" s="7" t="str">
        <f t="shared" si="388"/>
        <v/>
      </c>
    </row>
    <row r="3732" spans="3:18" x14ac:dyDescent="0.25">
      <c r="C3732" s="22"/>
      <c r="N3732" s="5" t="str">
        <f t="shared" si="384"/>
        <v/>
      </c>
      <c r="O3732" s="91" t="str">
        <f t="shared" si="385"/>
        <v/>
      </c>
      <c r="P3732" s="91" t="str">
        <f t="shared" si="386"/>
        <v/>
      </c>
      <c r="Q3732" s="91" t="str">
        <f t="shared" si="387"/>
        <v/>
      </c>
      <c r="R3732" s="7" t="str">
        <f t="shared" si="388"/>
        <v/>
      </c>
    </row>
    <row r="3733" spans="3:18" x14ac:dyDescent="0.25">
      <c r="C3733" s="22"/>
      <c r="N3733" s="5" t="str">
        <f t="shared" si="384"/>
        <v/>
      </c>
      <c r="O3733" s="91" t="str">
        <f t="shared" si="385"/>
        <v/>
      </c>
      <c r="P3733" s="91" t="str">
        <f t="shared" si="386"/>
        <v/>
      </c>
      <c r="Q3733" s="91" t="str">
        <f t="shared" si="387"/>
        <v/>
      </c>
      <c r="R3733" s="7" t="str">
        <f t="shared" si="388"/>
        <v/>
      </c>
    </row>
    <row r="3734" spans="3:18" x14ac:dyDescent="0.25">
      <c r="C3734" s="22"/>
      <c r="N3734" s="5" t="str">
        <f t="shared" si="384"/>
        <v/>
      </c>
      <c r="O3734" s="91" t="str">
        <f t="shared" si="385"/>
        <v/>
      </c>
      <c r="P3734" s="91" t="str">
        <f t="shared" si="386"/>
        <v/>
      </c>
      <c r="Q3734" s="91" t="str">
        <f t="shared" si="387"/>
        <v/>
      </c>
      <c r="R3734" s="7" t="str">
        <f t="shared" si="388"/>
        <v/>
      </c>
    </row>
    <row r="3735" spans="3:18" x14ac:dyDescent="0.25">
      <c r="C3735" s="22"/>
      <c r="N3735" s="5" t="str">
        <f t="shared" si="384"/>
        <v/>
      </c>
      <c r="O3735" s="91" t="str">
        <f t="shared" si="385"/>
        <v/>
      </c>
      <c r="P3735" s="91" t="str">
        <f t="shared" si="386"/>
        <v/>
      </c>
      <c r="Q3735" s="91" t="str">
        <f t="shared" si="387"/>
        <v/>
      </c>
      <c r="R3735" s="7" t="str">
        <f t="shared" si="388"/>
        <v/>
      </c>
    </row>
    <row r="3736" spans="3:18" x14ac:dyDescent="0.25">
      <c r="C3736" s="22"/>
      <c r="N3736" s="5" t="str">
        <f t="shared" si="384"/>
        <v/>
      </c>
      <c r="O3736" s="91" t="str">
        <f t="shared" si="385"/>
        <v/>
      </c>
      <c r="P3736" s="91" t="str">
        <f t="shared" si="386"/>
        <v/>
      </c>
      <c r="Q3736" s="91" t="str">
        <f t="shared" si="387"/>
        <v/>
      </c>
      <c r="R3736" s="7" t="str">
        <f t="shared" si="388"/>
        <v/>
      </c>
    </row>
    <row r="3737" spans="3:18" x14ac:dyDescent="0.25">
      <c r="C3737" s="22"/>
      <c r="N3737" s="5" t="str">
        <f t="shared" si="384"/>
        <v/>
      </c>
      <c r="O3737" s="91" t="str">
        <f t="shared" si="385"/>
        <v/>
      </c>
      <c r="P3737" s="91" t="str">
        <f t="shared" si="386"/>
        <v/>
      </c>
      <c r="Q3737" s="91" t="str">
        <f t="shared" si="387"/>
        <v/>
      </c>
      <c r="R3737" s="7" t="str">
        <f t="shared" si="388"/>
        <v/>
      </c>
    </row>
    <row r="3738" spans="3:18" x14ac:dyDescent="0.25">
      <c r="C3738" s="22"/>
      <c r="N3738" s="5" t="str">
        <f t="shared" si="384"/>
        <v/>
      </c>
      <c r="O3738" s="91" t="str">
        <f t="shared" si="385"/>
        <v/>
      </c>
      <c r="P3738" s="91" t="str">
        <f t="shared" si="386"/>
        <v/>
      </c>
      <c r="Q3738" s="91" t="str">
        <f t="shared" si="387"/>
        <v/>
      </c>
      <c r="R3738" s="7" t="str">
        <f t="shared" si="388"/>
        <v/>
      </c>
    </row>
    <row r="3739" spans="3:18" x14ac:dyDescent="0.25">
      <c r="C3739" s="22"/>
      <c r="N3739" s="5" t="str">
        <f t="shared" si="384"/>
        <v/>
      </c>
      <c r="O3739" s="91" t="str">
        <f t="shared" si="385"/>
        <v/>
      </c>
      <c r="P3739" s="91" t="str">
        <f t="shared" si="386"/>
        <v/>
      </c>
      <c r="Q3739" s="91" t="str">
        <f t="shared" si="387"/>
        <v/>
      </c>
      <c r="R3739" s="7" t="str">
        <f t="shared" si="388"/>
        <v/>
      </c>
    </row>
    <row r="3740" spans="3:18" x14ac:dyDescent="0.25">
      <c r="C3740" s="22"/>
      <c r="N3740" s="5" t="str">
        <f t="shared" si="384"/>
        <v/>
      </c>
      <c r="O3740" s="91" t="str">
        <f t="shared" si="385"/>
        <v/>
      </c>
      <c r="P3740" s="91" t="str">
        <f t="shared" si="386"/>
        <v/>
      </c>
      <c r="Q3740" s="91" t="str">
        <f t="shared" si="387"/>
        <v/>
      </c>
      <c r="R3740" s="7" t="str">
        <f t="shared" si="388"/>
        <v/>
      </c>
    </row>
    <row r="3741" spans="3:18" x14ac:dyDescent="0.25">
      <c r="C3741" s="22"/>
      <c r="N3741" s="5" t="str">
        <f t="shared" si="384"/>
        <v/>
      </c>
      <c r="O3741" s="91" t="str">
        <f t="shared" si="385"/>
        <v/>
      </c>
      <c r="P3741" s="91" t="str">
        <f t="shared" si="386"/>
        <v/>
      </c>
      <c r="Q3741" s="91" t="str">
        <f t="shared" si="387"/>
        <v/>
      </c>
      <c r="R3741" s="7" t="str">
        <f t="shared" si="388"/>
        <v/>
      </c>
    </row>
    <row r="3742" spans="3:18" x14ac:dyDescent="0.25">
      <c r="C3742" s="22"/>
      <c r="N3742" s="5" t="str">
        <f t="shared" si="384"/>
        <v/>
      </c>
      <c r="O3742" s="91" t="str">
        <f t="shared" si="385"/>
        <v/>
      </c>
      <c r="P3742" s="91" t="str">
        <f t="shared" si="386"/>
        <v/>
      </c>
      <c r="Q3742" s="91" t="str">
        <f t="shared" si="387"/>
        <v/>
      </c>
      <c r="R3742" s="7" t="str">
        <f t="shared" si="388"/>
        <v/>
      </c>
    </row>
    <row r="3743" spans="3:18" x14ac:dyDescent="0.25">
      <c r="C3743" s="22"/>
      <c r="N3743" s="5" t="str">
        <f t="shared" si="384"/>
        <v/>
      </c>
      <c r="O3743" s="91" t="str">
        <f t="shared" si="385"/>
        <v/>
      </c>
      <c r="P3743" s="91" t="str">
        <f t="shared" si="386"/>
        <v/>
      </c>
      <c r="Q3743" s="91" t="str">
        <f t="shared" si="387"/>
        <v/>
      </c>
      <c r="R3743" s="7" t="str">
        <f t="shared" si="388"/>
        <v/>
      </c>
    </row>
    <row r="3744" spans="3:18" x14ac:dyDescent="0.25">
      <c r="C3744" s="22"/>
      <c r="N3744" s="5" t="str">
        <f t="shared" si="384"/>
        <v/>
      </c>
      <c r="O3744" s="91" t="str">
        <f t="shared" si="385"/>
        <v/>
      </c>
      <c r="P3744" s="91" t="str">
        <f t="shared" si="386"/>
        <v/>
      </c>
      <c r="Q3744" s="91" t="str">
        <f t="shared" si="387"/>
        <v/>
      </c>
      <c r="R3744" s="7" t="str">
        <f t="shared" si="388"/>
        <v/>
      </c>
    </row>
    <row r="3745" spans="3:18" x14ac:dyDescent="0.25">
      <c r="C3745" s="22"/>
      <c r="N3745" s="5" t="str">
        <f t="shared" si="384"/>
        <v/>
      </c>
      <c r="O3745" s="91" t="str">
        <f t="shared" si="385"/>
        <v/>
      </c>
      <c r="P3745" s="91" t="str">
        <f t="shared" si="386"/>
        <v/>
      </c>
      <c r="Q3745" s="91" t="str">
        <f t="shared" si="387"/>
        <v/>
      </c>
      <c r="R3745" s="7" t="str">
        <f t="shared" si="388"/>
        <v/>
      </c>
    </row>
    <row r="3746" spans="3:18" x14ac:dyDescent="0.25">
      <c r="C3746" s="22"/>
      <c r="N3746" s="5" t="str">
        <f t="shared" si="384"/>
        <v/>
      </c>
      <c r="O3746" s="91" t="str">
        <f t="shared" si="385"/>
        <v/>
      </c>
      <c r="P3746" s="91" t="str">
        <f t="shared" si="386"/>
        <v/>
      </c>
      <c r="Q3746" s="91" t="str">
        <f t="shared" si="387"/>
        <v/>
      </c>
      <c r="R3746" s="7" t="str">
        <f t="shared" si="388"/>
        <v/>
      </c>
    </row>
    <row r="3747" spans="3:18" x14ac:dyDescent="0.25">
      <c r="C3747" s="22"/>
      <c r="N3747" s="5" t="str">
        <f t="shared" si="384"/>
        <v/>
      </c>
      <c r="O3747" s="91" t="str">
        <f t="shared" si="385"/>
        <v/>
      </c>
      <c r="P3747" s="91" t="str">
        <f t="shared" si="386"/>
        <v/>
      </c>
      <c r="Q3747" s="91" t="str">
        <f t="shared" si="387"/>
        <v/>
      </c>
      <c r="R3747" s="7" t="str">
        <f t="shared" si="388"/>
        <v/>
      </c>
    </row>
    <row r="3748" spans="3:18" x14ac:dyDescent="0.25">
      <c r="C3748" s="22"/>
      <c r="N3748" s="5" t="str">
        <f t="shared" si="384"/>
        <v/>
      </c>
      <c r="O3748" s="91" t="str">
        <f t="shared" si="385"/>
        <v/>
      </c>
      <c r="P3748" s="91" t="str">
        <f t="shared" si="386"/>
        <v/>
      </c>
      <c r="Q3748" s="91" t="str">
        <f t="shared" si="387"/>
        <v/>
      </c>
      <c r="R3748" s="7" t="str">
        <f t="shared" si="388"/>
        <v/>
      </c>
    </row>
    <row r="3749" spans="3:18" x14ac:dyDescent="0.25">
      <c r="C3749" s="22"/>
      <c r="N3749" s="5" t="str">
        <f t="shared" si="384"/>
        <v/>
      </c>
      <c r="O3749" s="91" t="str">
        <f t="shared" si="385"/>
        <v/>
      </c>
      <c r="P3749" s="91" t="str">
        <f t="shared" si="386"/>
        <v/>
      </c>
      <c r="Q3749" s="91" t="str">
        <f t="shared" si="387"/>
        <v/>
      </c>
      <c r="R3749" s="7" t="str">
        <f t="shared" si="388"/>
        <v/>
      </c>
    </row>
    <row r="3750" spans="3:18" x14ac:dyDescent="0.25">
      <c r="C3750" s="22"/>
      <c r="N3750" s="5" t="str">
        <f t="shared" si="384"/>
        <v/>
      </c>
      <c r="O3750" s="91" t="str">
        <f t="shared" si="385"/>
        <v/>
      </c>
      <c r="P3750" s="91" t="str">
        <f t="shared" si="386"/>
        <v/>
      </c>
      <c r="Q3750" s="91" t="str">
        <f t="shared" si="387"/>
        <v/>
      </c>
      <c r="R3750" s="7" t="str">
        <f t="shared" si="388"/>
        <v/>
      </c>
    </row>
    <row r="3751" spans="3:18" x14ac:dyDescent="0.25">
      <c r="C3751" s="22"/>
      <c r="N3751" s="5" t="str">
        <f t="shared" si="384"/>
        <v/>
      </c>
      <c r="O3751" s="91" t="str">
        <f t="shared" si="385"/>
        <v/>
      </c>
      <c r="P3751" s="91" t="str">
        <f t="shared" si="386"/>
        <v/>
      </c>
      <c r="Q3751" s="91" t="str">
        <f t="shared" si="387"/>
        <v/>
      </c>
      <c r="R3751" s="7" t="str">
        <f t="shared" si="388"/>
        <v/>
      </c>
    </row>
    <row r="3752" spans="3:18" x14ac:dyDescent="0.25">
      <c r="C3752" s="22"/>
      <c r="N3752" s="5" t="str">
        <f t="shared" si="384"/>
        <v/>
      </c>
      <c r="O3752" s="91" t="str">
        <f t="shared" si="385"/>
        <v/>
      </c>
      <c r="P3752" s="91" t="str">
        <f t="shared" si="386"/>
        <v/>
      </c>
      <c r="Q3752" s="91" t="str">
        <f t="shared" si="387"/>
        <v/>
      </c>
      <c r="R3752" s="7" t="str">
        <f t="shared" si="388"/>
        <v/>
      </c>
    </row>
    <row r="3753" spans="3:18" x14ac:dyDescent="0.25">
      <c r="C3753" s="22"/>
      <c r="N3753" s="5" t="str">
        <f t="shared" si="384"/>
        <v/>
      </c>
      <c r="O3753" s="91" t="str">
        <f t="shared" si="385"/>
        <v/>
      </c>
      <c r="P3753" s="91" t="str">
        <f t="shared" si="386"/>
        <v/>
      </c>
      <c r="Q3753" s="91" t="str">
        <f t="shared" si="387"/>
        <v/>
      </c>
      <c r="R3753" s="7" t="str">
        <f t="shared" si="388"/>
        <v/>
      </c>
    </row>
    <row r="3754" spans="3:18" x14ac:dyDescent="0.25">
      <c r="C3754" s="22"/>
      <c r="N3754" s="5" t="str">
        <f t="shared" si="384"/>
        <v/>
      </c>
      <c r="O3754" s="91" t="str">
        <f t="shared" si="385"/>
        <v/>
      </c>
      <c r="P3754" s="91" t="str">
        <f t="shared" si="386"/>
        <v/>
      </c>
      <c r="Q3754" s="91" t="str">
        <f t="shared" si="387"/>
        <v/>
      </c>
      <c r="R3754" s="7" t="str">
        <f t="shared" si="388"/>
        <v/>
      </c>
    </row>
    <row r="3755" spans="3:18" x14ac:dyDescent="0.25">
      <c r="C3755" s="22"/>
      <c r="N3755" s="5" t="str">
        <f t="shared" si="384"/>
        <v/>
      </c>
      <c r="O3755" s="91" t="str">
        <f t="shared" si="385"/>
        <v/>
      </c>
      <c r="P3755" s="91" t="str">
        <f t="shared" si="386"/>
        <v/>
      </c>
      <c r="Q3755" s="91" t="str">
        <f t="shared" si="387"/>
        <v/>
      </c>
      <c r="R3755" s="7" t="str">
        <f t="shared" si="388"/>
        <v/>
      </c>
    </row>
    <row r="3756" spans="3:18" x14ac:dyDescent="0.25">
      <c r="C3756" s="22"/>
      <c r="N3756" s="5" t="str">
        <f t="shared" si="384"/>
        <v/>
      </c>
      <c r="O3756" s="91" t="str">
        <f t="shared" si="385"/>
        <v/>
      </c>
      <c r="P3756" s="91" t="str">
        <f t="shared" si="386"/>
        <v/>
      </c>
      <c r="Q3756" s="91" t="str">
        <f t="shared" si="387"/>
        <v/>
      </c>
      <c r="R3756" s="7" t="str">
        <f t="shared" si="388"/>
        <v/>
      </c>
    </row>
    <row r="3757" spans="3:18" x14ac:dyDescent="0.25">
      <c r="C3757" s="22"/>
      <c r="N3757" s="5" t="str">
        <f t="shared" si="384"/>
        <v/>
      </c>
      <c r="O3757" s="91" t="str">
        <f t="shared" si="385"/>
        <v/>
      </c>
      <c r="P3757" s="91" t="str">
        <f t="shared" si="386"/>
        <v/>
      </c>
      <c r="Q3757" s="91" t="str">
        <f t="shared" si="387"/>
        <v/>
      </c>
      <c r="R3757" s="7" t="str">
        <f t="shared" si="388"/>
        <v/>
      </c>
    </row>
    <row r="3758" spans="3:18" x14ac:dyDescent="0.25">
      <c r="C3758" s="22"/>
      <c r="N3758" s="5" t="str">
        <f t="shared" si="384"/>
        <v/>
      </c>
      <c r="O3758" s="91" t="str">
        <f t="shared" si="385"/>
        <v/>
      </c>
      <c r="P3758" s="91" t="str">
        <f t="shared" si="386"/>
        <v/>
      </c>
      <c r="Q3758" s="91" t="str">
        <f t="shared" si="387"/>
        <v/>
      </c>
      <c r="R3758" s="7" t="str">
        <f t="shared" si="388"/>
        <v/>
      </c>
    </row>
    <row r="3759" spans="3:18" x14ac:dyDescent="0.25">
      <c r="C3759" s="22"/>
      <c r="N3759" s="5" t="str">
        <f t="shared" si="384"/>
        <v/>
      </c>
      <c r="O3759" s="91" t="str">
        <f t="shared" si="385"/>
        <v/>
      </c>
      <c r="P3759" s="91" t="str">
        <f t="shared" si="386"/>
        <v/>
      </c>
      <c r="Q3759" s="91" t="str">
        <f t="shared" si="387"/>
        <v/>
      </c>
      <c r="R3759" s="7" t="str">
        <f t="shared" si="388"/>
        <v/>
      </c>
    </row>
    <row r="3760" spans="3:18" x14ac:dyDescent="0.25">
      <c r="C3760" s="22"/>
      <c r="N3760" s="5" t="str">
        <f t="shared" si="384"/>
        <v/>
      </c>
      <c r="O3760" s="91" t="str">
        <f t="shared" si="385"/>
        <v/>
      </c>
      <c r="P3760" s="91" t="str">
        <f t="shared" si="386"/>
        <v/>
      </c>
      <c r="Q3760" s="91" t="str">
        <f t="shared" si="387"/>
        <v/>
      </c>
      <c r="R3760" s="7" t="str">
        <f t="shared" si="388"/>
        <v/>
      </c>
    </row>
    <row r="3761" spans="3:18" x14ac:dyDescent="0.25">
      <c r="C3761" s="22"/>
      <c r="N3761" s="5" t="str">
        <f t="shared" si="384"/>
        <v/>
      </c>
      <c r="O3761" s="91" t="str">
        <f t="shared" si="385"/>
        <v/>
      </c>
      <c r="P3761" s="91" t="str">
        <f t="shared" si="386"/>
        <v/>
      </c>
      <c r="Q3761" s="91" t="str">
        <f t="shared" si="387"/>
        <v/>
      </c>
      <c r="R3761" s="7" t="str">
        <f t="shared" si="388"/>
        <v/>
      </c>
    </row>
    <row r="3762" spans="3:18" x14ac:dyDescent="0.25">
      <c r="C3762" s="22"/>
      <c r="N3762" s="5" t="str">
        <f t="shared" si="384"/>
        <v/>
      </c>
      <c r="O3762" s="91" t="str">
        <f t="shared" si="385"/>
        <v/>
      </c>
      <c r="P3762" s="91" t="str">
        <f t="shared" si="386"/>
        <v/>
      </c>
      <c r="Q3762" s="91" t="str">
        <f t="shared" si="387"/>
        <v/>
      </c>
      <c r="R3762" s="7" t="str">
        <f t="shared" si="388"/>
        <v/>
      </c>
    </row>
    <row r="3763" spans="3:18" x14ac:dyDescent="0.25">
      <c r="C3763" s="22"/>
      <c r="N3763" s="5" t="str">
        <f t="shared" si="384"/>
        <v/>
      </c>
      <c r="O3763" s="91" t="str">
        <f t="shared" si="385"/>
        <v/>
      </c>
      <c r="P3763" s="91" t="str">
        <f t="shared" si="386"/>
        <v/>
      </c>
      <c r="Q3763" s="91" t="str">
        <f t="shared" si="387"/>
        <v/>
      </c>
      <c r="R3763" s="7" t="str">
        <f t="shared" si="388"/>
        <v/>
      </c>
    </row>
    <row r="3764" spans="3:18" x14ac:dyDescent="0.25">
      <c r="C3764" s="22"/>
      <c r="N3764" s="5" t="str">
        <f t="shared" si="384"/>
        <v/>
      </c>
      <c r="O3764" s="91" t="str">
        <f t="shared" si="385"/>
        <v/>
      </c>
      <c r="P3764" s="91" t="str">
        <f t="shared" si="386"/>
        <v/>
      </c>
      <c r="Q3764" s="91" t="str">
        <f t="shared" si="387"/>
        <v/>
      </c>
      <c r="R3764" s="7" t="str">
        <f t="shared" si="388"/>
        <v/>
      </c>
    </row>
    <row r="3765" spans="3:18" x14ac:dyDescent="0.25">
      <c r="C3765" s="22"/>
      <c r="N3765" s="5" t="str">
        <f t="shared" si="384"/>
        <v/>
      </c>
      <c r="O3765" s="91" t="str">
        <f t="shared" si="385"/>
        <v/>
      </c>
      <c r="P3765" s="91" t="str">
        <f t="shared" si="386"/>
        <v/>
      </c>
      <c r="Q3765" s="91" t="str">
        <f t="shared" si="387"/>
        <v/>
      </c>
      <c r="R3765" s="7" t="str">
        <f t="shared" si="388"/>
        <v/>
      </c>
    </row>
    <row r="3766" spans="3:18" x14ac:dyDescent="0.25">
      <c r="C3766" s="22"/>
      <c r="N3766" s="5" t="str">
        <f t="shared" si="384"/>
        <v/>
      </c>
      <c r="O3766" s="91" t="str">
        <f t="shared" si="385"/>
        <v/>
      </c>
      <c r="P3766" s="91" t="str">
        <f t="shared" si="386"/>
        <v/>
      </c>
      <c r="Q3766" s="91" t="str">
        <f t="shared" si="387"/>
        <v/>
      </c>
      <c r="R3766" s="7" t="str">
        <f t="shared" si="388"/>
        <v/>
      </c>
    </row>
    <row r="3767" spans="3:18" x14ac:dyDescent="0.25">
      <c r="C3767" s="22"/>
      <c r="N3767" s="5" t="str">
        <f t="shared" si="384"/>
        <v/>
      </c>
      <c r="O3767" s="91" t="str">
        <f t="shared" si="385"/>
        <v/>
      </c>
      <c r="P3767" s="91" t="str">
        <f t="shared" si="386"/>
        <v/>
      </c>
      <c r="Q3767" s="91" t="str">
        <f t="shared" si="387"/>
        <v/>
      </c>
      <c r="R3767" s="7" t="str">
        <f t="shared" si="388"/>
        <v/>
      </c>
    </row>
    <row r="3768" spans="3:18" x14ac:dyDescent="0.25">
      <c r="C3768" s="22"/>
      <c r="N3768" s="5" t="str">
        <f t="shared" si="384"/>
        <v/>
      </c>
      <c r="O3768" s="91" t="str">
        <f t="shared" si="385"/>
        <v/>
      </c>
      <c r="P3768" s="91" t="str">
        <f t="shared" si="386"/>
        <v/>
      </c>
      <c r="Q3768" s="91" t="str">
        <f t="shared" si="387"/>
        <v/>
      </c>
      <c r="R3768" s="7" t="str">
        <f t="shared" si="388"/>
        <v/>
      </c>
    </row>
    <row r="3769" spans="3:18" x14ac:dyDescent="0.25">
      <c r="C3769" s="22"/>
      <c r="N3769" s="5" t="str">
        <f t="shared" si="384"/>
        <v/>
      </c>
      <c r="O3769" s="91" t="str">
        <f t="shared" si="385"/>
        <v/>
      </c>
      <c r="P3769" s="91" t="str">
        <f t="shared" si="386"/>
        <v/>
      </c>
      <c r="Q3769" s="91" t="str">
        <f t="shared" si="387"/>
        <v/>
      </c>
      <c r="R3769" s="7" t="str">
        <f t="shared" si="388"/>
        <v/>
      </c>
    </row>
    <row r="3770" spans="3:18" x14ac:dyDescent="0.25">
      <c r="C3770" s="22"/>
      <c r="N3770" s="5" t="str">
        <f t="shared" si="384"/>
        <v/>
      </c>
      <c r="O3770" s="91" t="str">
        <f t="shared" si="385"/>
        <v/>
      </c>
      <c r="P3770" s="91" t="str">
        <f t="shared" si="386"/>
        <v/>
      </c>
      <c r="Q3770" s="91" t="str">
        <f t="shared" si="387"/>
        <v/>
      </c>
      <c r="R3770" s="7" t="str">
        <f t="shared" si="388"/>
        <v/>
      </c>
    </row>
    <row r="3771" spans="3:18" x14ac:dyDescent="0.25">
      <c r="C3771" s="22"/>
      <c r="N3771" s="5" t="str">
        <f t="shared" si="384"/>
        <v/>
      </c>
      <c r="O3771" s="91" t="str">
        <f t="shared" si="385"/>
        <v/>
      </c>
      <c r="P3771" s="91" t="str">
        <f t="shared" si="386"/>
        <v/>
      </c>
      <c r="Q3771" s="91" t="str">
        <f t="shared" si="387"/>
        <v/>
      </c>
      <c r="R3771" s="7" t="str">
        <f t="shared" si="388"/>
        <v/>
      </c>
    </row>
    <row r="3772" spans="3:18" x14ac:dyDescent="0.25">
      <c r="C3772" s="22"/>
      <c r="N3772" s="5" t="str">
        <f t="shared" si="384"/>
        <v/>
      </c>
      <c r="O3772" s="91" t="str">
        <f t="shared" si="385"/>
        <v/>
      </c>
      <c r="P3772" s="91" t="str">
        <f t="shared" si="386"/>
        <v/>
      </c>
      <c r="Q3772" s="91" t="str">
        <f t="shared" si="387"/>
        <v/>
      </c>
      <c r="R3772" s="7" t="str">
        <f t="shared" si="388"/>
        <v/>
      </c>
    </row>
    <row r="3773" spans="3:18" x14ac:dyDescent="0.25">
      <c r="C3773" s="22"/>
      <c r="N3773" s="5" t="str">
        <f t="shared" si="384"/>
        <v/>
      </c>
      <c r="O3773" s="91" t="str">
        <f t="shared" si="385"/>
        <v/>
      </c>
      <c r="P3773" s="91" t="str">
        <f t="shared" si="386"/>
        <v/>
      </c>
      <c r="Q3773" s="91" t="str">
        <f t="shared" si="387"/>
        <v/>
      </c>
      <c r="R3773" s="7" t="str">
        <f t="shared" si="388"/>
        <v/>
      </c>
    </row>
    <row r="3774" spans="3:18" x14ac:dyDescent="0.25">
      <c r="C3774" s="22"/>
      <c r="N3774" s="5" t="str">
        <f t="shared" si="384"/>
        <v/>
      </c>
      <c r="O3774" s="91" t="str">
        <f t="shared" si="385"/>
        <v/>
      </c>
      <c r="P3774" s="91" t="str">
        <f t="shared" si="386"/>
        <v/>
      </c>
      <c r="Q3774" s="91" t="str">
        <f t="shared" si="387"/>
        <v/>
      </c>
      <c r="R3774" s="7" t="str">
        <f t="shared" si="388"/>
        <v/>
      </c>
    </row>
    <row r="3775" spans="3:18" x14ac:dyDescent="0.25">
      <c r="C3775" s="22"/>
      <c r="N3775" s="5" t="str">
        <f t="shared" si="384"/>
        <v/>
      </c>
      <c r="O3775" s="91" t="str">
        <f t="shared" si="385"/>
        <v/>
      </c>
      <c r="P3775" s="91" t="str">
        <f t="shared" si="386"/>
        <v/>
      </c>
      <c r="Q3775" s="91" t="str">
        <f t="shared" si="387"/>
        <v/>
      </c>
      <c r="R3775" s="7" t="str">
        <f t="shared" si="388"/>
        <v/>
      </c>
    </row>
    <row r="3776" spans="3:18" x14ac:dyDescent="0.25">
      <c r="C3776" s="22"/>
      <c r="N3776" s="5" t="str">
        <f t="shared" si="384"/>
        <v/>
      </c>
      <c r="O3776" s="91" t="str">
        <f t="shared" si="385"/>
        <v/>
      </c>
      <c r="P3776" s="91" t="str">
        <f t="shared" si="386"/>
        <v/>
      </c>
      <c r="Q3776" s="91" t="str">
        <f t="shared" si="387"/>
        <v/>
      </c>
      <c r="R3776" s="7" t="str">
        <f t="shared" si="388"/>
        <v/>
      </c>
    </row>
    <row r="3777" spans="3:18" x14ac:dyDescent="0.25">
      <c r="C3777" s="22"/>
      <c r="N3777" s="5" t="str">
        <f t="shared" si="384"/>
        <v/>
      </c>
      <c r="O3777" s="91" t="str">
        <f t="shared" si="385"/>
        <v/>
      </c>
      <c r="P3777" s="91" t="str">
        <f t="shared" si="386"/>
        <v/>
      </c>
      <c r="Q3777" s="91" t="str">
        <f t="shared" si="387"/>
        <v/>
      </c>
      <c r="R3777" s="7" t="str">
        <f t="shared" si="388"/>
        <v/>
      </c>
    </row>
    <row r="3778" spans="3:18" x14ac:dyDescent="0.25">
      <c r="C3778" s="22"/>
      <c r="N3778" s="5" t="str">
        <f t="shared" ref="N3778:N3841" si="389">IFERROR(VLOOKUP(M3778,Ctable,2,0),"")</f>
        <v/>
      </c>
      <c r="O3778" s="91" t="str">
        <f t="shared" ref="O3778:O3841" si="390">IFERROR(VLOOKUP(M3778,Ctable,3,0),"")</f>
        <v/>
      </c>
      <c r="P3778" s="91" t="str">
        <f t="shared" ref="P3778:P3841" si="391">IFERROR(VLOOKUP(M3778,Ctable,6,0),"")</f>
        <v/>
      </c>
      <c r="Q3778" s="91" t="str">
        <f t="shared" ref="Q3778:Q3841" si="392">IFERROR(VLOOKUP(M3778,Ctable,7,0),"")</f>
        <v/>
      </c>
      <c r="R3778" s="7" t="str">
        <f t="shared" ref="R3778:R3841" si="393">IFERROR(VLOOKUP(M3778,Ctable,4,0),"")</f>
        <v/>
      </c>
    </row>
    <row r="3779" spans="3:18" x14ac:dyDescent="0.25">
      <c r="C3779" s="22"/>
      <c r="N3779" s="5" t="str">
        <f t="shared" si="389"/>
        <v/>
      </c>
      <c r="O3779" s="91" t="str">
        <f t="shared" si="390"/>
        <v/>
      </c>
      <c r="P3779" s="91" t="str">
        <f t="shared" si="391"/>
        <v/>
      </c>
      <c r="Q3779" s="91" t="str">
        <f t="shared" si="392"/>
        <v/>
      </c>
      <c r="R3779" s="7" t="str">
        <f t="shared" si="393"/>
        <v/>
      </c>
    </row>
    <row r="3780" spans="3:18" x14ac:dyDescent="0.25">
      <c r="C3780" s="22"/>
      <c r="N3780" s="5" t="str">
        <f t="shared" si="389"/>
        <v/>
      </c>
      <c r="O3780" s="91" t="str">
        <f t="shared" si="390"/>
        <v/>
      </c>
      <c r="P3780" s="91" t="str">
        <f t="shared" si="391"/>
        <v/>
      </c>
      <c r="Q3780" s="91" t="str">
        <f t="shared" si="392"/>
        <v/>
      </c>
      <c r="R3780" s="7" t="str">
        <f t="shared" si="393"/>
        <v/>
      </c>
    </row>
    <row r="3781" spans="3:18" x14ac:dyDescent="0.25">
      <c r="C3781" s="22"/>
      <c r="N3781" s="5" t="str">
        <f t="shared" si="389"/>
        <v/>
      </c>
      <c r="O3781" s="91" t="str">
        <f t="shared" si="390"/>
        <v/>
      </c>
      <c r="P3781" s="91" t="str">
        <f t="shared" si="391"/>
        <v/>
      </c>
      <c r="Q3781" s="91" t="str">
        <f t="shared" si="392"/>
        <v/>
      </c>
      <c r="R3781" s="7" t="str">
        <f t="shared" si="393"/>
        <v/>
      </c>
    </row>
    <row r="3782" spans="3:18" x14ac:dyDescent="0.25">
      <c r="C3782" s="22"/>
      <c r="N3782" s="5" t="str">
        <f t="shared" si="389"/>
        <v/>
      </c>
      <c r="O3782" s="91" t="str">
        <f t="shared" si="390"/>
        <v/>
      </c>
      <c r="P3782" s="91" t="str">
        <f t="shared" si="391"/>
        <v/>
      </c>
      <c r="Q3782" s="91" t="str">
        <f t="shared" si="392"/>
        <v/>
      </c>
      <c r="R3782" s="7" t="str">
        <f t="shared" si="393"/>
        <v/>
      </c>
    </row>
    <row r="3783" spans="3:18" x14ac:dyDescent="0.25">
      <c r="C3783" s="22"/>
      <c r="N3783" s="5" t="str">
        <f t="shared" si="389"/>
        <v/>
      </c>
      <c r="O3783" s="91" t="str">
        <f t="shared" si="390"/>
        <v/>
      </c>
      <c r="P3783" s="91" t="str">
        <f t="shared" si="391"/>
        <v/>
      </c>
      <c r="Q3783" s="91" t="str">
        <f t="shared" si="392"/>
        <v/>
      </c>
      <c r="R3783" s="7" t="str">
        <f t="shared" si="393"/>
        <v/>
      </c>
    </row>
    <row r="3784" spans="3:18" x14ac:dyDescent="0.25">
      <c r="C3784" s="22"/>
      <c r="N3784" s="5" t="str">
        <f t="shared" si="389"/>
        <v/>
      </c>
      <c r="O3784" s="91" t="str">
        <f t="shared" si="390"/>
        <v/>
      </c>
      <c r="P3784" s="91" t="str">
        <f t="shared" si="391"/>
        <v/>
      </c>
      <c r="Q3784" s="91" t="str">
        <f t="shared" si="392"/>
        <v/>
      </c>
      <c r="R3784" s="7" t="str">
        <f t="shared" si="393"/>
        <v/>
      </c>
    </row>
    <row r="3785" spans="3:18" x14ac:dyDescent="0.25">
      <c r="C3785" s="22"/>
      <c r="N3785" s="5" t="str">
        <f t="shared" si="389"/>
        <v/>
      </c>
      <c r="O3785" s="91" t="str">
        <f t="shared" si="390"/>
        <v/>
      </c>
      <c r="P3785" s="91" t="str">
        <f t="shared" si="391"/>
        <v/>
      </c>
      <c r="Q3785" s="91" t="str">
        <f t="shared" si="392"/>
        <v/>
      </c>
      <c r="R3785" s="7" t="str">
        <f t="shared" si="393"/>
        <v/>
      </c>
    </row>
    <row r="3786" spans="3:18" x14ac:dyDescent="0.25">
      <c r="C3786" s="22"/>
      <c r="N3786" s="5" t="str">
        <f t="shared" si="389"/>
        <v/>
      </c>
      <c r="O3786" s="91" t="str">
        <f t="shared" si="390"/>
        <v/>
      </c>
      <c r="P3786" s="91" t="str">
        <f t="shared" si="391"/>
        <v/>
      </c>
      <c r="Q3786" s="91" t="str">
        <f t="shared" si="392"/>
        <v/>
      </c>
      <c r="R3786" s="7" t="str">
        <f t="shared" si="393"/>
        <v/>
      </c>
    </row>
    <row r="3787" spans="3:18" x14ac:dyDescent="0.25">
      <c r="C3787" s="22"/>
      <c r="N3787" s="5" t="str">
        <f t="shared" si="389"/>
        <v/>
      </c>
      <c r="O3787" s="91" t="str">
        <f t="shared" si="390"/>
        <v/>
      </c>
      <c r="P3787" s="91" t="str">
        <f t="shared" si="391"/>
        <v/>
      </c>
      <c r="Q3787" s="91" t="str">
        <f t="shared" si="392"/>
        <v/>
      </c>
      <c r="R3787" s="7" t="str">
        <f t="shared" si="393"/>
        <v/>
      </c>
    </row>
    <row r="3788" spans="3:18" x14ac:dyDescent="0.25">
      <c r="C3788" s="22"/>
      <c r="N3788" s="5" t="str">
        <f t="shared" si="389"/>
        <v/>
      </c>
      <c r="O3788" s="91" t="str">
        <f t="shared" si="390"/>
        <v/>
      </c>
      <c r="P3788" s="91" t="str">
        <f t="shared" si="391"/>
        <v/>
      </c>
      <c r="Q3788" s="91" t="str">
        <f t="shared" si="392"/>
        <v/>
      </c>
      <c r="R3788" s="7" t="str">
        <f t="shared" si="393"/>
        <v/>
      </c>
    </row>
    <row r="3789" spans="3:18" x14ac:dyDescent="0.25">
      <c r="C3789" s="22"/>
      <c r="N3789" s="5" t="str">
        <f t="shared" si="389"/>
        <v/>
      </c>
      <c r="O3789" s="91" t="str">
        <f t="shared" si="390"/>
        <v/>
      </c>
      <c r="P3789" s="91" t="str">
        <f t="shared" si="391"/>
        <v/>
      </c>
      <c r="Q3789" s="91" t="str">
        <f t="shared" si="392"/>
        <v/>
      </c>
      <c r="R3789" s="7" t="str">
        <f t="shared" si="393"/>
        <v/>
      </c>
    </row>
    <row r="3790" spans="3:18" x14ac:dyDescent="0.25">
      <c r="C3790" s="22"/>
      <c r="N3790" s="5" t="str">
        <f t="shared" si="389"/>
        <v/>
      </c>
      <c r="O3790" s="91" t="str">
        <f t="shared" si="390"/>
        <v/>
      </c>
      <c r="P3790" s="91" t="str">
        <f t="shared" si="391"/>
        <v/>
      </c>
      <c r="Q3790" s="91" t="str">
        <f t="shared" si="392"/>
        <v/>
      </c>
      <c r="R3790" s="7" t="str">
        <f t="shared" si="393"/>
        <v/>
      </c>
    </row>
    <row r="3791" spans="3:18" x14ac:dyDescent="0.25">
      <c r="C3791" s="22"/>
      <c r="N3791" s="5" t="str">
        <f t="shared" si="389"/>
        <v/>
      </c>
      <c r="O3791" s="91" t="str">
        <f t="shared" si="390"/>
        <v/>
      </c>
      <c r="P3791" s="91" t="str">
        <f t="shared" si="391"/>
        <v/>
      </c>
      <c r="Q3791" s="91" t="str">
        <f t="shared" si="392"/>
        <v/>
      </c>
      <c r="R3791" s="7" t="str">
        <f t="shared" si="393"/>
        <v/>
      </c>
    </row>
    <row r="3792" spans="3:18" x14ac:dyDescent="0.25">
      <c r="C3792" s="22"/>
      <c r="N3792" s="5" t="str">
        <f t="shared" si="389"/>
        <v/>
      </c>
      <c r="O3792" s="91" t="str">
        <f t="shared" si="390"/>
        <v/>
      </c>
      <c r="P3792" s="91" t="str">
        <f t="shared" si="391"/>
        <v/>
      </c>
      <c r="Q3792" s="91" t="str">
        <f t="shared" si="392"/>
        <v/>
      </c>
      <c r="R3792" s="7" t="str">
        <f t="shared" si="393"/>
        <v/>
      </c>
    </row>
    <row r="3793" spans="3:18" x14ac:dyDescent="0.25">
      <c r="C3793" s="22"/>
      <c r="N3793" s="5" t="str">
        <f t="shared" si="389"/>
        <v/>
      </c>
      <c r="O3793" s="91" t="str">
        <f t="shared" si="390"/>
        <v/>
      </c>
      <c r="P3793" s="91" t="str">
        <f t="shared" si="391"/>
        <v/>
      </c>
      <c r="Q3793" s="91" t="str">
        <f t="shared" si="392"/>
        <v/>
      </c>
      <c r="R3793" s="7" t="str">
        <f t="shared" si="393"/>
        <v/>
      </c>
    </row>
    <row r="3794" spans="3:18" x14ac:dyDescent="0.25">
      <c r="C3794" s="22"/>
      <c r="N3794" s="5" t="str">
        <f t="shared" si="389"/>
        <v/>
      </c>
      <c r="O3794" s="91" t="str">
        <f t="shared" si="390"/>
        <v/>
      </c>
      <c r="P3794" s="91" t="str">
        <f t="shared" si="391"/>
        <v/>
      </c>
      <c r="Q3794" s="91" t="str">
        <f t="shared" si="392"/>
        <v/>
      </c>
      <c r="R3794" s="7" t="str">
        <f t="shared" si="393"/>
        <v/>
      </c>
    </row>
    <row r="3795" spans="3:18" x14ac:dyDescent="0.25">
      <c r="C3795" s="22"/>
      <c r="N3795" s="5" t="str">
        <f t="shared" si="389"/>
        <v/>
      </c>
      <c r="O3795" s="91" t="str">
        <f t="shared" si="390"/>
        <v/>
      </c>
      <c r="P3795" s="91" t="str">
        <f t="shared" si="391"/>
        <v/>
      </c>
      <c r="Q3795" s="91" t="str">
        <f t="shared" si="392"/>
        <v/>
      </c>
      <c r="R3795" s="7" t="str">
        <f t="shared" si="393"/>
        <v/>
      </c>
    </row>
    <row r="3796" spans="3:18" x14ac:dyDescent="0.25">
      <c r="C3796" s="22"/>
      <c r="N3796" s="5" t="str">
        <f t="shared" si="389"/>
        <v/>
      </c>
      <c r="O3796" s="91" t="str">
        <f t="shared" si="390"/>
        <v/>
      </c>
      <c r="P3796" s="91" t="str">
        <f t="shared" si="391"/>
        <v/>
      </c>
      <c r="Q3796" s="91" t="str">
        <f t="shared" si="392"/>
        <v/>
      </c>
      <c r="R3796" s="7" t="str">
        <f t="shared" si="393"/>
        <v/>
      </c>
    </row>
    <row r="3797" spans="3:18" x14ac:dyDescent="0.25">
      <c r="C3797" s="22"/>
      <c r="N3797" s="5" t="str">
        <f t="shared" si="389"/>
        <v/>
      </c>
      <c r="O3797" s="91" t="str">
        <f t="shared" si="390"/>
        <v/>
      </c>
      <c r="P3797" s="91" t="str">
        <f t="shared" si="391"/>
        <v/>
      </c>
      <c r="Q3797" s="91" t="str">
        <f t="shared" si="392"/>
        <v/>
      </c>
      <c r="R3797" s="7" t="str">
        <f t="shared" si="393"/>
        <v/>
      </c>
    </row>
    <row r="3798" spans="3:18" x14ac:dyDescent="0.25">
      <c r="C3798" s="22"/>
      <c r="N3798" s="5" t="str">
        <f t="shared" si="389"/>
        <v/>
      </c>
      <c r="O3798" s="91" t="str">
        <f t="shared" si="390"/>
        <v/>
      </c>
      <c r="P3798" s="91" t="str">
        <f t="shared" si="391"/>
        <v/>
      </c>
      <c r="Q3798" s="91" t="str">
        <f t="shared" si="392"/>
        <v/>
      </c>
      <c r="R3798" s="7" t="str">
        <f t="shared" si="393"/>
        <v/>
      </c>
    </row>
    <row r="3799" spans="3:18" x14ac:dyDescent="0.25">
      <c r="C3799" s="22"/>
      <c r="N3799" s="5" t="str">
        <f t="shared" si="389"/>
        <v/>
      </c>
      <c r="O3799" s="91" t="str">
        <f t="shared" si="390"/>
        <v/>
      </c>
      <c r="P3799" s="91" t="str">
        <f t="shared" si="391"/>
        <v/>
      </c>
      <c r="Q3799" s="91" t="str">
        <f t="shared" si="392"/>
        <v/>
      </c>
      <c r="R3799" s="7" t="str">
        <f t="shared" si="393"/>
        <v/>
      </c>
    </row>
    <row r="3800" spans="3:18" x14ac:dyDescent="0.25">
      <c r="C3800" s="22"/>
      <c r="N3800" s="5" t="str">
        <f t="shared" si="389"/>
        <v/>
      </c>
      <c r="O3800" s="91" t="str">
        <f t="shared" si="390"/>
        <v/>
      </c>
      <c r="P3800" s="91" t="str">
        <f t="shared" si="391"/>
        <v/>
      </c>
      <c r="Q3800" s="91" t="str">
        <f t="shared" si="392"/>
        <v/>
      </c>
      <c r="R3800" s="7" t="str">
        <f t="shared" si="393"/>
        <v/>
      </c>
    </row>
    <row r="3801" spans="3:18" x14ac:dyDescent="0.25">
      <c r="C3801" s="22"/>
      <c r="N3801" s="5" t="str">
        <f t="shared" si="389"/>
        <v/>
      </c>
      <c r="O3801" s="91" t="str">
        <f t="shared" si="390"/>
        <v/>
      </c>
      <c r="P3801" s="91" t="str">
        <f t="shared" si="391"/>
        <v/>
      </c>
      <c r="Q3801" s="91" t="str">
        <f t="shared" si="392"/>
        <v/>
      </c>
      <c r="R3801" s="7" t="str">
        <f t="shared" si="393"/>
        <v/>
      </c>
    </row>
    <row r="3802" spans="3:18" x14ac:dyDescent="0.25">
      <c r="C3802" s="22"/>
      <c r="N3802" s="5" t="str">
        <f t="shared" si="389"/>
        <v/>
      </c>
      <c r="O3802" s="91" t="str">
        <f t="shared" si="390"/>
        <v/>
      </c>
      <c r="P3802" s="91" t="str">
        <f t="shared" si="391"/>
        <v/>
      </c>
      <c r="Q3802" s="91" t="str">
        <f t="shared" si="392"/>
        <v/>
      </c>
      <c r="R3802" s="7" t="str">
        <f t="shared" si="393"/>
        <v/>
      </c>
    </row>
    <row r="3803" spans="3:18" x14ac:dyDescent="0.25">
      <c r="C3803" s="22"/>
      <c r="N3803" s="5" t="str">
        <f t="shared" si="389"/>
        <v/>
      </c>
      <c r="O3803" s="91" t="str">
        <f t="shared" si="390"/>
        <v/>
      </c>
      <c r="P3803" s="91" t="str">
        <f t="shared" si="391"/>
        <v/>
      </c>
      <c r="Q3803" s="91" t="str">
        <f t="shared" si="392"/>
        <v/>
      </c>
      <c r="R3803" s="7" t="str">
        <f t="shared" si="393"/>
        <v/>
      </c>
    </row>
    <row r="3804" spans="3:18" x14ac:dyDescent="0.25">
      <c r="C3804" s="22"/>
      <c r="N3804" s="5" t="str">
        <f t="shared" si="389"/>
        <v/>
      </c>
      <c r="O3804" s="91" t="str">
        <f t="shared" si="390"/>
        <v/>
      </c>
      <c r="P3804" s="91" t="str">
        <f t="shared" si="391"/>
        <v/>
      </c>
      <c r="Q3804" s="91" t="str">
        <f t="shared" si="392"/>
        <v/>
      </c>
      <c r="R3804" s="7" t="str">
        <f t="shared" si="393"/>
        <v/>
      </c>
    </row>
    <row r="3805" spans="3:18" x14ac:dyDescent="0.25">
      <c r="C3805" s="22"/>
      <c r="N3805" s="5" t="str">
        <f t="shared" si="389"/>
        <v/>
      </c>
      <c r="O3805" s="91" t="str">
        <f t="shared" si="390"/>
        <v/>
      </c>
      <c r="P3805" s="91" t="str">
        <f t="shared" si="391"/>
        <v/>
      </c>
      <c r="Q3805" s="91" t="str">
        <f t="shared" si="392"/>
        <v/>
      </c>
      <c r="R3805" s="7" t="str">
        <f t="shared" si="393"/>
        <v/>
      </c>
    </row>
    <row r="3806" spans="3:18" x14ac:dyDescent="0.25">
      <c r="C3806" s="22"/>
      <c r="N3806" s="5" t="str">
        <f t="shared" si="389"/>
        <v/>
      </c>
      <c r="O3806" s="91" t="str">
        <f t="shared" si="390"/>
        <v/>
      </c>
      <c r="P3806" s="91" t="str">
        <f t="shared" si="391"/>
        <v/>
      </c>
      <c r="Q3806" s="91" t="str">
        <f t="shared" si="392"/>
        <v/>
      </c>
      <c r="R3806" s="7" t="str">
        <f t="shared" si="393"/>
        <v/>
      </c>
    </row>
    <row r="3807" spans="3:18" x14ac:dyDescent="0.25">
      <c r="C3807" s="22"/>
      <c r="N3807" s="5" t="str">
        <f t="shared" si="389"/>
        <v/>
      </c>
      <c r="O3807" s="91" t="str">
        <f t="shared" si="390"/>
        <v/>
      </c>
      <c r="P3807" s="91" t="str">
        <f t="shared" si="391"/>
        <v/>
      </c>
      <c r="Q3807" s="91" t="str">
        <f t="shared" si="392"/>
        <v/>
      </c>
      <c r="R3807" s="7" t="str">
        <f t="shared" si="393"/>
        <v/>
      </c>
    </row>
    <row r="3808" spans="3:18" x14ac:dyDescent="0.25">
      <c r="C3808" s="22"/>
      <c r="N3808" s="5" t="str">
        <f t="shared" si="389"/>
        <v/>
      </c>
      <c r="O3808" s="91" t="str">
        <f t="shared" si="390"/>
        <v/>
      </c>
      <c r="P3808" s="91" t="str">
        <f t="shared" si="391"/>
        <v/>
      </c>
      <c r="Q3808" s="91" t="str">
        <f t="shared" si="392"/>
        <v/>
      </c>
      <c r="R3808" s="7" t="str">
        <f t="shared" si="393"/>
        <v/>
      </c>
    </row>
    <row r="3809" spans="3:18" x14ac:dyDescent="0.25">
      <c r="C3809" s="22"/>
      <c r="N3809" s="5" t="str">
        <f t="shared" si="389"/>
        <v/>
      </c>
      <c r="O3809" s="91" t="str">
        <f t="shared" si="390"/>
        <v/>
      </c>
      <c r="P3809" s="91" t="str">
        <f t="shared" si="391"/>
        <v/>
      </c>
      <c r="Q3809" s="91" t="str">
        <f t="shared" si="392"/>
        <v/>
      </c>
      <c r="R3809" s="7" t="str">
        <f t="shared" si="393"/>
        <v/>
      </c>
    </row>
    <row r="3810" spans="3:18" x14ac:dyDescent="0.25">
      <c r="C3810" s="22"/>
      <c r="N3810" s="5" t="str">
        <f t="shared" si="389"/>
        <v/>
      </c>
      <c r="O3810" s="91" t="str">
        <f t="shared" si="390"/>
        <v/>
      </c>
      <c r="P3810" s="91" t="str">
        <f t="shared" si="391"/>
        <v/>
      </c>
      <c r="Q3810" s="91" t="str">
        <f t="shared" si="392"/>
        <v/>
      </c>
      <c r="R3810" s="7" t="str">
        <f t="shared" si="393"/>
        <v/>
      </c>
    </row>
    <row r="3811" spans="3:18" x14ac:dyDescent="0.25">
      <c r="C3811" s="22"/>
      <c r="N3811" s="5" t="str">
        <f t="shared" si="389"/>
        <v/>
      </c>
      <c r="O3811" s="91" t="str">
        <f t="shared" si="390"/>
        <v/>
      </c>
      <c r="P3811" s="91" t="str">
        <f t="shared" si="391"/>
        <v/>
      </c>
      <c r="Q3811" s="91" t="str">
        <f t="shared" si="392"/>
        <v/>
      </c>
      <c r="R3811" s="7" t="str">
        <f t="shared" si="393"/>
        <v/>
      </c>
    </row>
    <row r="3812" spans="3:18" x14ac:dyDescent="0.25">
      <c r="C3812" s="22"/>
      <c r="N3812" s="5" t="str">
        <f t="shared" si="389"/>
        <v/>
      </c>
      <c r="O3812" s="91" t="str">
        <f t="shared" si="390"/>
        <v/>
      </c>
      <c r="P3812" s="91" t="str">
        <f t="shared" si="391"/>
        <v/>
      </c>
      <c r="Q3812" s="91" t="str">
        <f t="shared" si="392"/>
        <v/>
      </c>
      <c r="R3812" s="7" t="str">
        <f t="shared" si="393"/>
        <v/>
      </c>
    </row>
    <row r="3813" spans="3:18" x14ac:dyDescent="0.25">
      <c r="C3813" s="22"/>
      <c r="N3813" s="5" t="str">
        <f t="shared" si="389"/>
        <v/>
      </c>
      <c r="O3813" s="91" t="str">
        <f t="shared" si="390"/>
        <v/>
      </c>
      <c r="P3813" s="91" t="str">
        <f t="shared" si="391"/>
        <v/>
      </c>
      <c r="Q3813" s="91" t="str">
        <f t="shared" si="392"/>
        <v/>
      </c>
      <c r="R3813" s="7" t="str">
        <f t="shared" si="393"/>
        <v/>
      </c>
    </row>
    <row r="3814" spans="3:18" x14ac:dyDescent="0.25">
      <c r="C3814" s="22"/>
      <c r="N3814" s="5" t="str">
        <f t="shared" si="389"/>
        <v/>
      </c>
      <c r="O3814" s="91" t="str">
        <f t="shared" si="390"/>
        <v/>
      </c>
      <c r="P3814" s="91" t="str">
        <f t="shared" si="391"/>
        <v/>
      </c>
      <c r="Q3814" s="91" t="str">
        <f t="shared" si="392"/>
        <v/>
      </c>
      <c r="R3814" s="7" t="str">
        <f t="shared" si="393"/>
        <v/>
      </c>
    </row>
    <row r="3815" spans="3:18" x14ac:dyDescent="0.25">
      <c r="C3815" s="22"/>
      <c r="N3815" s="5" t="str">
        <f t="shared" si="389"/>
        <v/>
      </c>
      <c r="O3815" s="91" t="str">
        <f t="shared" si="390"/>
        <v/>
      </c>
      <c r="P3815" s="91" t="str">
        <f t="shared" si="391"/>
        <v/>
      </c>
      <c r="Q3815" s="91" t="str">
        <f t="shared" si="392"/>
        <v/>
      </c>
      <c r="R3815" s="7" t="str">
        <f t="shared" si="393"/>
        <v/>
      </c>
    </row>
    <row r="3816" spans="3:18" x14ac:dyDescent="0.25">
      <c r="C3816" s="22"/>
      <c r="N3816" s="5" t="str">
        <f t="shared" si="389"/>
        <v/>
      </c>
      <c r="O3816" s="91" t="str">
        <f t="shared" si="390"/>
        <v/>
      </c>
      <c r="P3816" s="91" t="str">
        <f t="shared" si="391"/>
        <v/>
      </c>
      <c r="Q3816" s="91" t="str">
        <f t="shared" si="392"/>
        <v/>
      </c>
      <c r="R3816" s="7" t="str">
        <f t="shared" si="393"/>
        <v/>
      </c>
    </row>
    <row r="3817" spans="3:18" x14ac:dyDescent="0.25">
      <c r="C3817" s="22"/>
      <c r="N3817" s="5" t="str">
        <f t="shared" si="389"/>
        <v/>
      </c>
      <c r="O3817" s="91" t="str">
        <f t="shared" si="390"/>
        <v/>
      </c>
      <c r="P3817" s="91" t="str">
        <f t="shared" si="391"/>
        <v/>
      </c>
      <c r="Q3817" s="91" t="str">
        <f t="shared" si="392"/>
        <v/>
      </c>
      <c r="R3817" s="7" t="str">
        <f t="shared" si="393"/>
        <v/>
      </c>
    </row>
    <row r="3818" spans="3:18" x14ac:dyDescent="0.25">
      <c r="C3818" s="22"/>
      <c r="N3818" s="5" t="str">
        <f t="shared" si="389"/>
        <v/>
      </c>
      <c r="O3818" s="91" t="str">
        <f t="shared" si="390"/>
        <v/>
      </c>
      <c r="P3818" s="91" t="str">
        <f t="shared" si="391"/>
        <v/>
      </c>
      <c r="Q3818" s="91" t="str">
        <f t="shared" si="392"/>
        <v/>
      </c>
      <c r="R3818" s="7" t="str">
        <f t="shared" si="393"/>
        <v/>
      </c>
    </row>
    <row r="3819" spans="3:18" x14ac:dyDescent="0.25">
      <c r="C3819" s="22"/>
      <c r="N3819" s="5" t="str">
        <f t="shared" si="389"/>
        <v/>
      </c>
      <c r="O3819" s="91" t="str">
        <f t="shared" si="390"/>
        <v/>
      </c>
      <c r="P3819" s="91" t="str">
        <f t="shared" si="391"/>
        <v/>
      </c>
      <c r="Q3819" s="91" t="str">
        <f t="shared" si="392"/>
        <v/>
      </c>
      <c r="R3819" s="7" t="str">
        <f t="shared" si="393"/>
        <v/>
      </c>
    </row>
    <row r="3820" spans="3:18" x14ac:dyDescent="0.25">
      <c r="C3820" s="22"/>
      <c r="N3820" s="5" t="str">
        <f t="shared" si="389"/>
        <v/>
      </c>
      <c r="O3820" s="91" t="str">
        <f t="shared" si="390"/>
        <v/>
      </c>
      <c r="P3820" s="91" t="str">
        <f t="shared" si="391"/>
        <v/>
      </c>
      <c r="Q3820" s="91" t="str">
        <f t="shared" si="392"/>
        <v/>
      </c>
      <c r="R3820" s="7" t="str">
        <f t="shared" si="393"/>
        <v/>
      </c>
    </row>
    <row r="3821" spans="3:18" x14ac:dyDescent="0.25">
      <c r="C3821" s="22"/>
      <c r="N3821" s="5" t="str">
        <f t="shared" si="389"/>
        <v/>
      </c>
      <c r="O3821" s="91" t="str">
        <f t="shared" si="390"/>
        <v/>
      </c>
      <c r="P3821" s="91" t="str">
        <f t="shared" si="391"/>
        <v/>
      </c>
      <c r="Q3821" s="91" t="str">
        <f t="shared" si="392"/>
        <v/>
      </c>
      <c r="R3821" s="7" t="str">
        <f t="shared" si="393"/>
        <v/>
      </c>
    </row>
    <row r="3822" spans="3:18" x14ac:dyDescent="0.25">
      <c r="C3822" s="22"/>
      <c r="N3822" s="5" t="str">
        <f t="shared" si="389"/>
        <v/>
      </c>
      <c r="O3822" s="91" t="str">
        <f t="shared" si="390"/>
        <v/>
      </c>
      <c r="P3822" s="91" t="str">
        <f t="shared" si="391"/>
        <v/>
      </c>
      <c r="Q3822" s="91" t="str">
        <f t="shared" si="392"/>
        <v/>
      </c>
      <c r="R3822" s="7" t="str">
        <f t="shared" si="393"/>
        <v/>
      </c>
    </row>
    <row r="3823" spans="3:18" x14ac:dyDescent="0.25">
      <c r="C3823" s="22"/>
      <c r="N3823" s="5" t="str">
        <f t="shared" si="389"/>
        <v/>
      </c>
      <c r="O3823" s="91" t="str">
        <f t="shared" si="390"/>
        <v/>
      </c>
      <c r="P3823" s="91" t="str">
        <f t="shared" si="391"/>
        <v/>
      </c>
      <c r="Q3823" s="91" t="str">
        <f t="shared" si="392"/>
        <v/>
      </c>
      <c r="R3823" s="7" t="str">
        <f t="shared" si="393"/>
        <v/>
      </c>
    </row>
    <row r="3824" spans="3:18" x14ac:dyDescent="0.25">
      <c r="C3824" s="22"/>
      <c r="N3824" s="5" t="str">
        <f t="shared" si="389"/>
        <v/>
      </c>
      <c r="O3824" s="91" t="str">
        <f t="shared" si="390"/>
        <v/>
      </c>
      <c r="P3824" s="91" t="str">
        <f t="shared" si="391"/>
        <v/>
      </c>
      <c r="Q3824" s="91" t="str">
        <f t="shared" si="392"/>
        <v/>
      </c>
      <c r="R3824" s="7" t="str">
        <f t="shared" si="393"/>
        <v/>
      </c>
    </row>
    <row r="3825" spans="3:18" x14ac:dyDescent="0.25">
      <c r="C3825" s="22"/>
      <c r="N3825" s="5" t="str">
        <f t="shared" si="389"/>
        <v/>
      </c>
      <c r="O3825" s="91" t="str">
        <f t="shared" si="390"/>
        <v/>
      </c>
      <c r="P3825" s="91" t="str">
        <f t="shared" si="391"/>
        <v/>
      </c>
      <c r="Q3825" s="91" t="str">
        <f t="shared" si="392"/>
        <v/>
      </c>
      <c r="R3825" s="7" t="str">
        <f t="shared" si="393"/>
        <v/>
      </c>
    </row>
    <row r="3826" spans="3:18" x14ac:dyDescent="0.25">
      <c r="C3826" s="22"/>
      <c r="N3826" s="5" t="str">
        <f t="shared" si="389"/>
        <v/>
      </c>
      <c r="O3826" s="91" t="str">
        <f t="shared" si="390"/>
        <v/>
      </c>
      <c r="P3826" s="91" t="str">
        <f t="shared" si="391"/>
        <v/>
      </c>
      <c r="Q3826" s="91" t="str">
        <f t="shared" si="392"/>
        <v/>
      </c>
      <c r="R3826" s="7" t="str">
        <f t="shared" si="393"/>
        <v/>
      </c>
    </row>
    <row r="3827" spans="3:18" x14ac:dyDescent="0.25">
      <c r="C3827" s="22"/>
      <c r="N3827" s="5" t="str">
        <f t="shared" si="389"/>
        <v/>
      </c>
      <c r="O3827" s="91" t="str">
        <f t="shared" si="390"/>
        <v/>
      </c>
      <c r="P3827" s="91" t="str">
        <f t="shared" si="391"/>
        <v/>
      </c>
      <c r="Q3827" s="91" t="str">
        <f t="shared" si="392"/>
        <v/>
      </c>
      <c r="R3827" s="7" t="str">
        <f t="shared" si="393"/>
        <v/>
      </c>
    </row>
    <row r="3828" spans="3:18" x14ac:dyDescent="0.25">
      <c r="C3828" s="22"/>
      <c r="N3828" s="5" t="str">
        <f t="shared" si="389"/>
        <v/>
      </c>
      <c r="O3828" s="91" t="str">
        <f t="shared" si="390"/>
        <v/>
      </c>
      <c r="P3828" s="91" t="str">
        <f t="shared" si="391"/>
        <v/>
      </c>
      <c r="Q3828" s="91" t="str">
        <f t="shared" si="392"/>
        <v/>
      </c>
      <c r="R3828" s="7" t="str">
        <f t="shared" si="393"/>
        <v/>
      </c>
    </row>
    <row r="3829" spans="3:18" x14ac:dyDescent="0.25">
      <c r="C3829" s="22"/>
      <c r="N3829" s="5" t="str">
        <f t="shared" si="389"/>
        <v/>
      </c>
      <c r="O3829" s="91" t="str">
        <f t="shared" si="390"/>
        <v/>
      </c>
      <c r="P3829" s="91" t="str">
        <f t="shared" si="391"/>
        <v/>
      </c>
      <c r="Q3829" s="91" t="str">
        <f t="shared" si="392"/>
        <v/>
      </c>
      <c r="R3829" s="7" t="str">
        <f t="shared" si="393"/>
        <v/>
      </c>
    </row>
    <row r="3830" spans="3:18" x14ac:dyDescent="0.25">
      <c r="C3830" s="22"/>
      <c r="N3830" s="5" t="str">
        <f t="shared" si="389"/>
        <v/>
      </c>
      <c r="O3830" s="91" t="str">
        <f t="shared" si="390"/>
        <v/>
      </c>
      <c r="P3830" s="91" t="str">
        <f t="shared" si="391"/>
        <v/>
      </c>
      <c r="Q3830" s="91" t="str">
        <f t="shared" si="392"/>
        <v/>
      </c>
      <c r="R3830" s="7" t="str">
        <f t="shared" si="393"/>
        <v/>
      </c>
    </row>
    <row r="3831" spans="3:18" x14ac:dyDescent="0.25">
      <c r="C3831" s="22"/>
      <c r="N3831" s="5" t="str">
        <f t="shared" si="389"/>
        <v/>
      </c>
      <c r="O3831" s="91" t="str">
        <f t="shared" si="390"/>
        <v/>
      </c>
      <c r="P3831" s="91" t="str">
        <f t="shared" si="391"/>
        <v/>
      </c>
      <c r="Q3831" s="91" t="str">
        <f t="shared" si="392"/>
        <v/>
      </c>
      <c r="R3831" s="7" t="str">
        <f t="shared" si="393"/>
        <v/>
      </c>
    </row>
    <row r="3832" spans="3:18" x14ac:dyDescent="0.25">
      <c r="C3832" s="22"/>
      <c r="N3832" s="5" t="str">
        <f t="shared" si="389"/>
        <v/>
      </c>
      <c r="O3832" s="91" t="str">
        <f t="shared" si="390"/>
        <v/>
      </c>
      <c r="P3832" s="91" t="str">
        <f t="shared" si="391"/>
        <v/>
      </c>
      <c r="Q3832" s="91" t="str">
        <f t="shared" si="392"/>
        <v/>
      </c>
      <c r="R3832" s="7" t="str">
        <f t="shared" si="393"/>
        <v/>
      </c>
    </row>
    <row r="3833" spans="3:18" x14ac:dyDescent="0.25">
      <c r="C3833" s="22"/>
      <c r="N3833" s="5" t="str">
        <f t="shared" si="389"/>
        <v/>
      </c>
      <c r="O3833" s="91" t="str">
        <f t="shared" si="390"/>
        <v/>
      </c>
      <c r="P3833" s="91" t="str">
        <f t="shared" si="391"/>
        <v/>
      </c>
      <c r="Q3833" s="91" t="str">
        <f t="shared" si="392"/>
        <v/>
      </c>
      <c r="R3833" s="7" t="str">
        <f t="shared" si="393"/>
        <v/>
      </c>
    </row>
    <row r="3834" spans="3:18" x14ac:dyDescent="0.25">
      <c r="C3834" s="22"/>
      <c r="N3834" s="5" t="str">
        <f t="shared" si="389"/>
        <v/>
      </c>
      <c r="O3834" s="91" t="str">
        <f t="shared" si="390"/>
        <v/>
      </c>
      <c r="P3834" s="91" t="str">
        <f t="shared" si="391"/>
        <v/>
      </c>
      <c r="Q3834" s="91" t="str">
        <f t="shared" si="392"/>
        <v/>
      </c>
      <c r="R3834" s="7" t="str">
        <f t="shared" si="393"/>
        <v/>
      </c>
    </row>
    <row r="3835" spans="3:18" x14ac:dyDescent="0.25">
      <c r="C3835" s="22"/>
      <c r="N3835" s="5" t="str">
        <f t="shared" si="389"/>
        <v/>
      </c>
      <c r="O3835" s="91" t="str">
        <f t="shared" si="390"/>
        <v/>
      </c>
      <c r="P3835" s="91" t="str">
        <f t="shared" si="391"/>
        <v/>
      </c>
      <c r="Q3835" s="91" t="str">
        <f t="shared" si="392"/>
        <v/>
      </c>
      <c r="R3835" s="7" t="str">
        <f t="shared" si="393"/>
        <v/>
      </c>
    </row>
    <row r="3836" spans="3:18" x14ac:dyDescent="0.25">
      <c r="C3836" s="22"/>
      <c r="N3836" s="5" t="str">
        <f t="shared" si="389"/>
        <v/>
      </c>
      <c r="O3836" s="91" t="str">
        <f t="shared" si="390"/>
        <v/>
      </c>
      <c r="P3836" s="91" t="str">
        <f t="shared" si="391"/>
        <v/>
      </c>
      <c r="Q3836" s="91" t="str">
        <f t="shared" si="392"/>
        <v/>
      </c>
      <c r="R3836" s="7" t="str">
        <f t="shared" si="393"/>
        <v/>
      </c>
    </row>
    <row r="3837" spans="3:18" x14ac:dyDescent="0.25">
      <c r="C3837" s="22"/>
      <c r="N3837" s="5" t="str">
        <f t="shared" si="389"/>
        <v/>
      </c>
      <c r="O3837" s="91" t="str">
        <f t="shared" si="390"/>
        <v/>
      </c>
      <c r="P3837" s="91" t="str">
        <f t="shared" si="391"/>
        <v/>
      </c>
      <c r="Q3837" s="91" t="str">
        <f t="shared" si="392"/>
        <v/>
      </c>
      <c r="R3837" s="7" t="str">
        <f t="shared" si="393"/>
        <v/>
      </c>
    </row>
    <row r="3838" spans="3:18" x14ac:dyDescent="0.25">
      <c r="C3838" s="22"/>
      <c r="N3838" s="5" t="str">
        <f t="shared" si="389"/>
        <v/>
      </c>
      <c r="O3838" s="91" t="str">
        <f t="shared" si="390"/>
        <v/>
      </c>
      <c r="P3838" s="91" t="str">
        <f t="shared" si="391"/>
        <v/>
      </c>
      <c r="Q3838" s="91" t="str">
        <f t="shared" si="392"/>
        <v/>
      </c>
      <c r="R3838" s="7" t="str">
        <f t="shared" si="393"/>
        <v/>
      </c>
    </row>
    <row r="3839" spans="3:18" x14ac:dyDescent="0.25">
      <c r="C3839" s="22"/>
      <c r="N3839" s="5" t="str">
        <f t="shared" si="389"/>
        <v/>
      </c>
      <c r="O3839" s="91" t="str">
        <f t="shared" si="390"/>
        <v/>
      </c>
      <c r="P3839" s="91" t="str">
        <f t="shared" si="391"/>
        <v/>
      </c>
      <c r="Q3839" s="91" t="str">
        <f t="shared" si="392"/>
        <v/>
      </c>
      <c r="R3839" s="7" t="str">
        <f t="shared" si="393"/>
        <v/>
      </c>
    </row>
    <row r="3840" spans="3:18" x14ac:dyDescent="0.25">
      <c r="C3840" s="22"/>
      <c r="N3840" s="5" t="str">
        <f t="shared" si="389"/>
        <v/>
      </c>
      <c r="O3840" s="91" t="str">
        <f t="shared" si="390"/>
        <v/>
      </c>
      <c r="P3840" s="91" t="str">
        <f t="shared" si="391"/>
        <v/>
      </c>
      <c r="Q3840" s="91" t="str">
        <f t="shared" si="392"/>
        <v/>
      </c>
      <c r="R3840" s="7" t="str">
        <f t="shared" si="393"/>
        <v/>
      </c>
    </row>
    <row r="3841" spans="3:18" x14ac:dyDescent="0.25">
      <c r="C3841" s="22"/>
      <c r="N3841" s="5" t="str">
        <f t="shared" si="389"/>
        <v/>
      </c>
      <c r="O3841" s="91" t="str">
        <f t="shared" si="390"/>
        <v/>
      </c>
      <c r="P3841" s="91" t="str">
        <f t="shared" si="391"/>
        <v/>
      </c>
      <c r="Q3841" s="91" t="str">
        <f t="shared" si="392"/>
        <v/>
      </c>
      <c r="R3841" s="7" t="str">
        <f t="shared" si="393"/>
        <v/>
      </c>
    </row>
    <row r="3842" spans="3:18" x14ac:dyDescent="0.25">
      <c r="C3842" s="22"/>
      <c r="N3842" s="5" t="str">
        <f t="shared" ref="N3842:N3905" si="394">IFERROR(VLOOKUP(M3842,Ctable,2,0),"")</f>
        <v/>
      </c>
      <c r="O3842" s="91" t="str">
        <f t="shared" ref="O3842:O3905" si="395">IFERROR(VLOOKUP(M3842,Ctable,3,0),"")</f>
        <v/>
      </c>
      <c r="P3842" s="91" t="str">
        <f t="shared" ref="P3842:P3905" si="396">IFERROR(VLOOKUP(M3842,Ctable,6,0),"")</f>
        <v/>
      </c>
      <c r="Q3842" s="91" t="str">
        <f t="shared" ref="Q3842:Q3905" si="397">IFERROR(VLOOKUP(M3842,Ctable,7,0),"")</f>
        <v/>
      </c>
      <c r="R3842" s="7" t="str">
        <f t="shared" ref="R3842:R3905" si="398">IFERROR(VLOOKUP(M3842,Ctable,4,0),"")</f>
        <v/>
      </c>
    </row>
    <row r="3843" spans="3:18" x14ac:dyDescent="0.25">
      <c r="C3843" s="22"/>
      <c r="N3843" s="5" t="str">
        <f t="shared" si="394"/>
        <v/>
      </c>
      <c r="O3843" s="91" t="str">
        <f t="shared" si="395"/>
        <v/>
      </c>
      <c r="P3843" s="91" t="str">
        <f t="shared" si="396"/>
        <v/>
      </c>
      <c r="Q3843" s="91" t="str">
        <f t="shared" si="397"/>
        <v/>
      </c>
      <c r="R3843" s="7" t="str">
        <f t="shared" si="398"/>
        <v/>
      </c>
    </row>
    <row r="3844" spans="3:18" x14ac:dyDescent="0.25">
      <c r="C3844" s="22"/>
      <c r="N3844" s="5" t="str">
        <f t="shared" si="394"/>
        <v/>
      </c>
      <c r="O3844" s="91" t="str">
        <f t="shared" si="395"/>
        <v/>
      </c>
      <c r="P3844" s="91" t="str">
        <f t="shared" si="396"/>
        <v/>
      </c>
      <c r="Q3844" s="91" t="str">
        <f t="shared" si="397"/>
        <v/>
      </c>
      <c r="R3844" s="7" t="str">
        <f t="shared" si="398"/>
        <v/>
      </c>
    </row>
    <row r="3845" spans="3:18" x14ac:dyDescent="0.25">
      <c r="C3845" s="22"/>
      <c r="N3845" s="5" t="str">
        <f t="shared" si="394"/>
        <v/>
      </c>
      <c r="O3845" s="91" t="str">
        <f t="shared" si="395"/>
        <v/>
      </c>
      <c r="P3845" s="91" t="str">
        <f t="shared" si="396"/>
        <v/>
      </c>
      <c r="Q3845" s="91" t="str">
        <f t="shared" si="397"/>
        <v/>
      </c>
      <c r="R3845" s="7" t="str">
        <f t="shared" si="398"/>
        <v/>
      </c>
    </row>
    <row r="3846" spans="3:18" x14ac:dyDescent="0.25">
      <c r="C3846" s="22"/>
      <c r="N3846" s="5" t="str">
        <f t="shared" si="394"/>
        <v/>
      </c>
      <c r="O3846" s="91" t="str">
        <f t="shared" si="395"/>
        <v/>
      </c>
      <c r="P3846" s="91" t="str">
        <f t="shared" si="396"/>
        <v/>
      </c>
      <c r="Q3846" s="91" t="str">
        <f t="shared" si="397"/>
        <v/>
      </c>
      <c r="R3846" s="7" t="str">
        <f t="shared" si="398"/>
        <v/>
      </c>
    </row>
    <row r="3847" spans="3:18" x14ac:dyDescent="0.25">
      <c r="C3847" s="22"/>
      <c r="N3847" s="5" t="str">
        <f t="shared" si="394"/>
        <v/>
      </c>
      <c r="O3847" s="91" t="str">
        <f t="shared" si="395"/>
        <v/>
      </c>
      <c r="P3847" s="91" t="str">
        <f t="shared" si="396"/>
        <v/>
      </c>
      <c r="Q3847" s="91" t="str">
        <f t="shared" si="397"/>
        <v/>
      </c>
      <c r="R3847" s="7" t="str">
        <f t="shared" si="398"/>
        <v/>
      </c>
    </row>
    <row r="3848" spans="3:18" x14ac:dyDescent="0.25">
      <c r="C3848" s="22"/>
      <c r="N3848" s="5" t="str">
        <f t="shared" si="394"/>
        <v/>
      </c>
      <c r="O3848" s="91" t="str">
        <f t="shared" si="395"/>
        <v/>
      </c>
      <c r="P3848" s="91" t="str">
        <f t="shared" si="396"/>
        <v/>
      </c>
      <c r="Q3848" s="91" t="str">
        <f t="shared" si="397"/>
        <v/>
      </c>
      <c r="R3848" s="7" t="str">
        <f t="shared" si="398"/>
        <v/>
      </c>
    </row>
    <row r="3849" spans="3:18" x14ac:dyDescent="0.25">
      <c r="C3849" s="22"/>
      <c r="N3849" s="5" t="str">
        <f t="shared" si="394"/>
        <v/>
      </c>
      <c r="O3849" s="91" t="str">
        <f t="shared" si="395"/>
        <v/>
      </c>
      <c r="P3849" s="91" t="str">
        <f t="shared" si="396"/>
        <v/>
      </c>
      <c r="Q3849" s="91" t="str">
        <f t="shared" si="397"/>
        <v/>
      </c>
      <c r="R3849" s="7" t="str">
        <f t="shared" si="398"/>
        <v/>
      </c>
    </row>
    <row r="3850" spans="3:18" x14ac:dyDescent="0.25">
      <c r="C3850" s="22"/>
      <c r="N3850" s="5" t="str">
        <f t="shared" si="394"/>
        <v/>
      </c>
      <c r="O3850" s="91" t="str">
        <f t="shared" si="395"/>
        <v/>
      </c>
      <c r="P3850" s="91" t="str">
        <f t="shared" si="396"/>
        <v/>
      </c>
      <c r="Q3850" s="91" t="str">
        <f t="shared" si="397"/>
        <v/>
      </c>
      <c r="R3850" s="7" t="str">
        <f t="shared" si="398"/>
        <v/>
      </c>
    </row>
    <row r="3851" spans="3:18" x14ac:dyDescent="0.25">
      <c r="C3851" s="22"/>
      <c r="N3851" s="5" t="str">
        <f t="shared" si="394"/>
        <v/>
      </c>
      <c r="O3851" s="91" t="str">
        <f t="shared" si="395"/>
        <v/>
      </c>
      <c r="P3851" s="91" t="str">
        <f t="shared" si="396"/>
        <v/>
      </c>
      <c r="Q3851" s="91" t="str">
        <f t="shared" si="397"/>
        <v/>
      </c>
      <c r="R3851" s="7" t="str">
        <f t="shared" si="398"/>
        <v/>
      </c>
    </row>
    <row r="3852" spans="3:18" x14ac:dyDescent="0.25">
      <c r="C3852" s="22"/>
      <c r="N3852" s="5" t="str">
        <f t="shared" si="394"/>
        <v/>
      </c>
      <c r="O3852" s="91" t="str">
        <f t="shared" si="395"/>
        <v/>
      </c>
      <c r="P3852" s="91" t="str">
        <f t="shared" si="396"/>
        <v/>
      </c>
      <c r="Q3852" s="91" t="str">
        <f t="shared" si="397"/>
        <v/>
      </c>
      <c r="R3852" s="7" t="str">
        <f t="shared" si="398"/>
        <v/>
      </c>
    </row>
    <row r="3853" spans="3:18" x14ac:dyDescent="0.25">
      <c r="C3853" s="22"/>
      <c r="N3853" s="5" t="str">
        <f t="shared" si="394"/>
        <v/>
      </c>
      <c r="O3853" s="91" t="str">
        <f t="shared" si="395"/>
        <v/>
      </c>
      <c r="P3853" s="91" t="str">
        <f t="shared" si="396"/>
        <v/>
      </c>
      <c r="Q3853" s="91" t="str">
        <f t="shared" si="397"/>
        <v/>
      </c>
      <c r="R3853" s="7" t="str">
        <f t="shared" si="398"/>
        <v/>
      </c>
    </row>
    <row r="3854" spans="3:18" x14ac:dyDescent="0.25">
      <c r="C3854" s="22"/>
      <c r="N3854" s="5" t="str">
        <f t="shared" si="394"/>
        <v/>
      </c>
      <c r="O3854" s="91" t="str">
        <f t="shared" si="395"/>
        <v/>
      </c>
      <c r="P3854" s="91" t="str">
        <f t="shared" si="396"/>
        <v/>
      </c>
      <c r="Q3854" s="91" t="str">
        <f t="shared" si="397"/>
        <v/>
      </c>
      <c r="R3854" s="7" t="str">
        <f t="shared" si="398"/>
        <v/>
      </c>
    </row>
    <row r="3855" spans="3:18" x14ac:dyDescent="0.25">
      <c r="C3855" s="22"/>
      <c r="N3855" s="5" t="str">
        <f t="shared" si="394"/>
        <v/>
      </c>
      <c r="O3855" s="91" t="str">
        <f t="shared" si="395"/>
        <v/>
      </c>
      <c r="P3855" s="91" t="str">
        <f t="shared" si="396"/>
        <v/>
      </c>
      <c r="Q3855" s="91" t="str">
        <f t="shared" si="397"/>
        <v/>
      </c>
      <c r="R3855" s="7" t="str">
        <f t="shared" si="398"/>
        <v/>
      </c>
    </row>
    <row r="3856" spans="3:18" x14ac:dyDescent="0.25">
      <c r="C3856" s="22"/>
      <c r="N3856" s="5" t="str">
        <f t="shared" si="394"/>
        <v/>
      </c>
      <c r="O3856" s="91" t="str">
        <f t="shared" si="395"/>
        <v/>
      </c>
      <c r="P3856" s="91" t="str">
        <f t="shared" si="396"/>
        <v/>
      </c>
      <c r="Q3856" s="91" t="str">
        <f t="shared" si="397"/>
        <v/>
      </c>
      <c r="R3856" s="7" t="str">
        <f t="shared" si="398"/>
        <v/>
      </c>
    </row>
    <row r="3857" spans="3:18" x14ac:dyDescent="0.25">
      <c r="C3857" s="22"/>
      <c r="N3857" s="5" t="str">
        <f t="shared" si="394"/>
        <v/>
      </c>
      <c r="O3857" s="91" t="str">
        <f t="shared" si="395"/>
        <v/>
      </c>
      <c r="P3857" s="91" t="str">
        <f t="shared" si="396"/>
        <v/>
      </c>
      <c r="Q3857" s="91" t="str">
        <f t="shared" si="397"/>
        <v/>
      </c>
      <c r="R3857" s="7" t="str">
        <f t="shared" si="398"/>
        <v/>
      </c>
    </row>
    <row r="3858" spans="3:18" x14ac:dyDescent="0.25">
      <c r="C3858" s="22"/>
      <c r="N3858" s="5" t="str">
        <f t="shared" si="394"/>
        <v/>
      </c>
      <c r="O3858" s="91" t="str">
        <f t="shared" si="395"/>
        <v/>
      </c>
      <c r="P3858" s="91" t="str">
        <f t="shared" si="396"/>
        <v/>
      </c>
      <c r="Q3858" s="91" t="str">
        <f t="shared" si="397"/>
        <v/>
      </c>
      <c r="R3858" s="7" t="str">
        <f t="shared" si="398"/>
        <v/>
      </c>
    </row>
    <row r="3859" spans="3:18" x14ac:dyDescent="0.25">
      <c r="C3859" s="22"/>
      <c r="N3859" s="5" t="str">
        <f t="shared" si="394"/>
        <v/>
      </c>
      <c r="O3859" s="91" t="str">
        <f t="shared" si="395"/>
        <v/>
      </c>
      <c r="P3859" s="91" t="str">
        <f t="shared" si="396"/>
        <v/>
      </c>
      <c r="Q3859" s="91" t="str">
        <f t="shared" si="397"/>
        <v/>
      </c>
      <c r="R3859" s="7" t="str">
        <f t="shared" si="398"/>
        <v/>
      </c>
    </row>
    <row r="3860" spans="3:18" x14ac:dyDescent="0.25">
      <c r="C3860" s="22"/>
      <c r="N3860" s="5" t="str">
        <f t="shared" si="394"/>
        <v/>
      </c>
      <c r="O3860" s="91" t="str">
        <f t="shared" si="395"/>
        <v/>
      </c>
      <c r="P3860" s="91" t="str">
        <f t="shared" si="396"/>
        <v/>
      </c>
      <c r="Q3860" s="91" t="str">
        <f t="shared" si="397"/>
        <v/>
      </c>
      <c r="R3860" s="7" t="str">
        <f t="shared" si="398"/>
        <v/>
      </c>
    </row>
    <row r="3861" spans="3:18" x14ac:dyDescent="0.25">
      <c r="C3861" s="22"/>
      <c r="N3861" s="5" t="str">
        <f t="shared" si="394"/>
        <v/>
      </c>
      <c r="O3861" s="91" t="str">
        <f t="shared" si="395"/>
        <v/>
      </c>
      <c r="P3861" s="91" t="str">
        <f t="shared" si="396"/>
        <v/>
      </c>
      <c r="Q3861" s="91" t="str">
        <f t="shared" si="397"/>
        <v/>
      </c>
      <c r="R3861" s="7" t="str">
        <f t="shared" si="398"/>
        <v/>
      </c>
    </row>
    <row r="3862" spans="3:18" x14ac:dyDescent="0.25">
      <c r="C3862" s="22"/>
      <c r="N3862" s="5" t="str">
        <f t="shared" si="394"/>
        <v/>
      </c>
      <c r="O3862" s="91" t="str">
        <f t="shared" si="395"/>
        <v/>
      </c>
      <c r="P3862" s="91" t="str">
        <f t="shared" si="396"/>
        <v/>
      </c>
      <c r="Q3862" s="91" t="str">
        <f t="shared" si="397"/>
        <v/>
      </c>
      <c r="R3862" s="7" t="str">
        <f t="shared" si="398"/>
        <v/>
      </c>
    </row>
    <row r="3863" spans="3:18" x14ac:dyDescent="0.25">
      <c r="C3863" s="22"/>
      <c r="N3863" s="5" t="str">
        <f t="shared" si="394"/>
        <v/>
      </c>
      <c r="O3863" s="91" t="str">
        <f t="shared" si="395"/>
        <v/>
      </c>
      <c r="P3863" s="91" t="str">
        <f t="shared" si="396"/>
        <v/>
      </c>
      <c r="Q3863" s="91" t="str">
        <f t="shared" si="397"/>
        <v/>
      </c>
      <c r="R3863" s="7" t="str">
        <f t="shared" si="398"/>
        <v/>
      </c>
    </row>
    <row r="3864" spans="3:18" x14ac:dyDescent="0.25">
      <c r="C3864" s="22"/>
      <c r="N3864" s="5" t="str">
        <f t="shared" si="394"/>
        <v/>
      </c>
      <c r="O3864" s="91" t="str">
        <f t="shared" si="395"/>
        <v/>
      </c>
      <c r="P3864" s="91" t="str">
        <f t="shared" si="396"/>
        <v/>
      </c>
      <c r="Q3864" s="91" t="str">
        <f t="shared" si="397"/>
        <v/>
      </c>
      <c r="R3864" s="7" t="str">
        <f t="shared" si="398"/>
        <v/>
      </c>
    </row>
    <row r="3865" spans="3:18" x14ac:dyDescent="0.25">
      <c r="C3865" s="22"/>
      <c r="N3865" s="5" t="str">
        <f t="shared" si="394"/>
        <v/>
      </c>
      <c r="O3865" s="91" t="str">
        <f t="shared" si="395"/>
        <v/>
      </c>
      <c r="P3865" s="91" t="str">
        <f t="shared" si="396"/>
        <v/>
      </c>
      <c r="Q3865" s="91" t="str">
        <f t="shared" si="397"/>
        <v/>
      </c>
      <c r="R3865" s="7" t="str">
        <f t="shared" si="398"/>
        <v/>
      </c>
    </row>
    <row r="3866" spans="3:18" x14ac:dyDescent="0.25">
      <c r="C3866" s="22"/>
      <c r="N3866" s="5" t="str">
        <f t="shared" si="394"/>
        <v/>
      </c>
      <c r="O3866" s="91" t="str">
        <f t="shared" si="395"/>
        <v/>
      </c>
      <c r="P3866" s="91" t="str">
        <f t="shared" si="396"/>
        <v/>
      </c>
      <c r="Q3866" s="91" t="str">
        <f t="shared" si="397"/>
        <v/>
      </c>
      <c r="R3866" s="7" t="str">
        <f t="shared" si="398"/>
        <v/>
      </c>
    </row>
    <row r="3867" spans="3:18" x14ac:dyDescent="0.25">
      <c r="C3867" s="22"/>
      <c r="N3867" s="5" t="str">
        <f t="shared" si="394"/>
        <v/>
      </c>
      <c r="O3867" s="91" t="str">
        <f t="shared" si="395"/>
        <v/>
      </c>
      <c r="P3867" s="91" t="str">
        <f t="shared" si="396"/>
        <v/>
      </c>
      <c r="Q3867" s="91" t="str">
        <f t="shared" si="397"/>
        <v/>
      </c>
      <c r="R3867" s="7" t="str">
        <f t="shared" si="398"/>
        <v/>
      </c>
    </row>
    <row r="3868" spans="3:18" x14ac:dyDescent="0.25">
      <c r="C3868" s="22"/>
      <c r="N3868" s="5" t="str">
        <f t="shared" si="394"/>
        <v/>
      </c>
      <c r="O3868" s="91" t="str">
        <f t="shared" si="395"/>
        <v/>
      </c>
      <c r="P3868" s="91" t="str">
        <f t="shared" si="396"/>
        <v/>
      </c>
      <c r="Q3868" s="91" t="str">
        <f t="shared" si="397"/>
        <v/>
      </c>
      <c r="R3868" s="7" t="str">
        <f t="shared" si="398"/>
        <v/>
      </c>
    </row>
    <row r="3869" spans="3:18" x14ac:dyDescent="0.25">
      <c r="C3869" s="22"/>
      <c r="N3869" s="5" t="str">
        <f t="shared" si="394"/>
        <v/>
      </c>
      <c r="O3869" s="91" t="str">
        <f t="shared" si="395"/>
        <v/>
      </c>
      <c r="P3869" s="91" t="str">
        <f t="shared" si="396"/>
        <v/>
      </c>
      <c r="Q3869" s="91" t="str">
        <f t="shared" si="397"/>
        <v/>
      </c>
      <c r="R3869" s="7" t="str">
        <f t="shared" si="398"/>
        <v/>
      </c>
    </row>
    <row r="3870" spans="3:18" x14ac:dyDescent="0.25">
      <c r="C3870" s="22"/>
      <c r="N3870" s="5" t="str">
        <f t="shared" si="394"/>
        <v/>
      </c>
      <c r="O3870" s="91" t="str">
        <f t="shared" si="395"/>
        <v/>
      </c>
      <c r="P3870" s="91" t="str">
        <f t="shared" si="396"/>
        <v/>
      </c>
      <c r="Q3870" s="91" t="str">
        <f t="shared" si="397"/>
        <v/>
      </c>
      <c r="R3870" s="7" t="str">
        <f t="shared" si="398"/>
        <v/>
      </c>
    </row>
    <row r="3871" spans="3:18" x14ac:dyDescent="0.25">
      <c r="C3871" s="22"/>
      <c r="N3871" s="5" t="str">
        <f t="shared" si="394"/>
        <v/>
      </c>
      <c r="O3871" s="91" t="str">
        <f t="shared" si="395"/>
        <v/>
      </c>
      <c r="P3871" s="91" t="str">
        <f t="shared" si="396"/>
        <v/>
      </c>
      <c r="Q3871" s="91" t="str">
        <f t="shared" si="397"/>
        <v/>
      </c>
      <c r="R3871" s="7" t="str">
        <f t="shared" si="398"/>
        <v/>
      </c>
    </row>
    <row r="3872" spans="3:18" x14ac:dyDescent="0.25">
      <c r="C3872" s="22"/>
      <c r="N3872" s="5" t="str">
        <f t="shared" si="394"/>
        <v/>
      </c>
      <c r="O3872" s="91" t="str">
        <f t="shared" si="395"/>
        <v/>
      </c>
      <c r="P3872" s="91" t="str">
        <f t="shared" si="396"/>
        <v/>
      </c>
      <c r="Q3872" s="91" t="str">
        <f t="shared" si="397"/>
        <v/>
      </c>
      <c r="R3872" s="7" t="str">
        <f t="shared" si="398"/>
        <v/>
      </c>
    </row>
    <row r="3873" spans="3:18" x14ac:dyDescent="0.25">
      <c r="C3873" s="22"/>
      <c r="N3873" s="5" t="str">
        <f t="shared" si="394"/>
        <v/>
      </c>
      <c r="O3873" s="91" t="str">
        <f t="shared" si="395"/>
        <v/>
      </c>
      <c r="P3873" s="91" t="str">
        <f t="shared" si="396"/>
        <v/>
      </c>
      <c r="Q3873" s="91" t="str">
        <f t="shared" si="397"/>
        <v/>
      </c>
      <c r="R3873" s="7" t="str">
        <f t="shared" si="398"/>
        <v/>
      </c>
    </row>
    <row r="3874" spans="3:18" x14ac:dyDescent="0.25">
      <c r="C3874" s="22"/>
      <c r="N3874" s="5" t="str">
        <f t="shared" si="394"/>
        <v/>
      </c>
      <c r="O3874" s="91" t="str">
        <f t="shared" si="395"/>
        <v/>
      </c>
      <c r="P3874" s="91" t="str">
        <f t="shared" si="396"/>
        <v/>
      </c>
      <c r="Q3874" s="91" t="str">
        <f t="shared" si="397"/>
        <v/>
      </c>
      <c r="R3874" s="7" t="str">
        <f t="shared" si="398"/>
        <v/>
      </c>
    </row>
    <row r="3875" spans="3:18" x14ac:dyDescent="0.25">
      <c r="C3875" s="22"/>
      <c r="N3875" s="5" t="str">
        <f t="shared" si="394"/>
        <v/>
      </c>
      <c r="O3875" s="91" t="str">
        <f t="shared" si="395"/>
        <v/>
      </c>
      <c r="P3875" s="91" t="str">
        <f t="shared" si="396"/>
        <v/>
      </c>
      <c r="Q3875" s="91" t="str">
        <f t="shared" si="397"/>
        <v/>
      </c>
      <c r="R3875" s="7" t="str">
        <f t="shared" si="398"/>
        <v/>
      </c>
    </row>
    <row r="3876" spans="3:18" x14ac:dyDescent="0.25">
      <c r="C3876" s="22"/>
      <c r="N3876" s="5" t="str">
        <f t="shared" si="394"/>
        <v/>
      </c>
      <c r="O3876" s="91" t="str">
        <f t="shared" si="395"/>
        <v/>
      </c>
      <c r="P3876" s="91" t="str">
        <f t="shared" si="396"/>
        <v/>
      </c>
      <c r="Q3876" s="91" t="str">
        <f t="shared" si="397"/>
        <v/>
      </c>
      <c r="R3876" s="7" t="str">
        <f t="shared" si="398"/>
        <v/>
      </c>
    </row>
    <row r="3877" spans="3:18" x14ac:dyDescent="0.25">
      <c r="C3877" s="22"/>
      <c r="N3877" s="5" t="str">
        <f t="shared" si="394"/>
        <v/>
      </c>
      <c r="O3877" s="91" t="str">
        <f t="shared" si="395"/>
        <v/>
      </c>
      <c r="P3877" s="91" t="str">
        <f t="shared" si="396"/>
        <v/>
      </c>
      <c r="Q3877" s="91" t="str">
        <f t="shared" si="397"/>
        <v/>
      </c>
      <c r="R3877" s="7" t="str">
        <f t="shared" si="398"/>
        <v/>
      </c>
    </row>
    <row r="3878" spans="3:18" x14ac:dyDescent="0.25">
      <c r="C3878" s="22"/>
      <c r="N3878" s="5" t="str">
        <f t="shared" si="394"/>
        <v/>
      </c>
      <c r="O3878" s="91" t="str">
        <f t="shared" si="395"/>
        <v/>
      </c>
      <c r="P3878" s="91" t="str">
        <f t="shared" si="396"/>
        <v/>
      </c>
      <c r="Q3878" s="91" t="str">
        <f t="shared" si="397"/>
        <v/>
      </c>
      <c r="R3878" s="7" t="str">
        <f t="shared" si="398"/>
        <v/>
      </c>
    </row>
    <row r="3879" spans="3:18" x14ac:dyDescent="0.25">
      <c r="C3879" s="22"/>
      <c r="N3879" s="5" t="str">
        <f t="shared" si="394"/>
        <v/>
      </c>
      <c r="O3879" s="91" t="str">
        <f t="shared" si="395"/>
        <v/>
      </c>
      <c r="P3879" s="91" t="str">
        <f t="shared" si="396"/>
        <v/>
      </c>
      <c r="Q3879" s="91" t="str">
        <f t="shared" si="397"/>
        <v/>
      </c>
      <c r="R3879" s="7" t="str">
        <f t="shared" si="398"/>
        <v/>
      </c>
    </row>
    <row r="3880" spans="3:18" x14ac:dyDescent="0.25">
      <c r="C3880" s="22"/>
      <c r="N3880" s="5" t="str">
        <f t="shared" si="394"/>
        <v/>
      </c>
      <c r="O3880" s="91" t="str">
        <f t="shared" si="395"/>
        <v/>
      </c>
      <c r="P3880" s="91" t="str">
        <f t="shared" si="396"/>
        <v/>
      </c>
      <c r="Q3880" s="91" t="str">
        <f t="shared" si="397"/>
        <v/>
      </c>
      <c r="R3880" s="7" t="str">
        <f t="shared" si="398"/>
        <v/>
      </c>
    </row>
    <row r="3881" spans="3:18" x14ac:dyDescent="0.25">
      <c r="C3881" s="22"/>
      <c r="N3881" s="5" t="str">
        <f t="shared" si="394"/>
        <v/>
      </c>
      <c r="O3881" s="91" t="str">
        <f t="shared" si="395"/>
        <v/>
      </c>
      <c r="P3881" s="91" t="str">
        <f t="shared" si="396"/>
        <v/>
      </c>
      <c r="Q3881" s="91" t="str">
        <f t="shared" si="397"/>
        <v/>
      </c>
      <c r="R3881" s="7" t="str">
        <f t="shared" si="398"/>
        <v/>
      </c>
    </row>
    <row r="3882" spans="3:18" x14ac:dyDescent="0.25">
      <c r="C3882" s="22"/>
      <c r="N3882" s="5" t="str">
        <f t="shared" si="394"/>
        <v/>
      </c>
      <c r="O3882" s="91" t="str">
        <f t="shared" si="395"/>
        <v/>
      </c>
      <c r="P3882" s="91" t="str">
        <f t="shared" si="396"/>
        <v/>
      </c>
      <c r="Q3882" s="91" t="str">
        <f t="shared" si="397"/>
        <v/>
      </c>
      <c r="R3882" s="7" t="str">
        <f t="shared" si="398"/>
        <v/>
      </c>
    </row>
    <row r="3883" spans="3:18" x14ac:dyDescent="0.25">
      <c r="C3883" s="22"/>
      <c r="N3883" s="5" t="str">
        <f t="shared" si="394"/>
        <v/>
      </c>
      <c r="O3883" s="91" t="str">
        <f t="shared" si="395"/>
        <v/>
      </c>
      <c r="P3883" s="91" t="str">
        <f t="shared" si="396"/>
        <v/>
      </c>
      <c r="Q3883" s="91" t="str">
        <f t="shared" si="397"/>
        <v/>
      </c>
      <c r="R3883" s="7" t="str">
        <f t="shared" si="398"/>
        <v/>
      </c>
    </row>
    <row r="3884" spans="3:18" x14ac:dyDescent="0.25">
      <c r="C3884" s="22"/>
      <c r="N3884" s="5" t="str">
        <f t="shared" si="394"/>
        <v/>
      </c>
      <c r="O3884" s="91" t="str">
        <f t="shared" si="395"/>
        <v/>
      </c>
      <c r="P3884" s="91" t="str">
        <f t="shared" si="396"/>
        <v/>
      </c>
      <c r="Q3884" s="91" t="str">
        <f t="shared" si="397"/>
        <v/>
      </c>
      <c r="R3884" s="7" t="str">
        <f t="shared" si="398"/>
        <v/>
      </c>
    </row>
    <row r="3885" spans="3:18" x14ac:dyDescent="0.25">
      <c r="C3885" s="22"/>
      <c r="N3885" s="5" t="str">
        <f t="shared" si="394"/>
        <v/>
      </c>
      <c r="O3885" s="91" t="str">
        <f t="shared" si="395"/>
        <v/>
      </c>
      <c r="P3885" s="91" t="str">
        <f t="shared" si="396"/>
        <v/>
      </c>
      <c r="Q3885" s="91" t="str">
        <f t="shared" si="397"/>
        <v/>
      </c>
      <c r="R3885" s="7" t="str">
        <f t="shared" si="398"/>
        <v/>
      </c>
    </row>
    <row r="3886" spans="3:18" x14ac:dyDescent="0.25">
      <c r="C3886" s="22"/>
      <c r="N3886" s="5" t="str">
        <f t="shared" si="394"/>
        <v/>
      </c>
      <c r="O3886" s="91" t="str">
        <f t="shared" si="395"/>
        <v/>
      </c>
      <c r="P3886" s="91" t="str">
        <f t="shared" si="396"/>
        <v/>
      </c>
      <c r="Q3886" s="91" t="str">
        <f t="shared" si="397"/>
        <v/>
      </c>
      <c r="R3886" s="7" t="str">
        <f t="shared" si="398"/>
        <v/>
      </c>
    </row>
    <row r="3887" spans="3:18" x14ac:dyDescent="0.25">
      <c r="C3887" s="22"/>
      <c r="N3887" s="5" t="str">
        <f t="shared" si="394"/>
        <v/>
      </c>
      <c r="O3887" s="91" t="str">
        <f t="shared" si="395"/>
        <v/>
      </c>
      <c r="P3887" s="91" t="str">
        <f t="shared" si="396"/>
        <v/>
      </c>
      <c r="Q3887" s="91" t="str">
        <f t="shared" si="397"/>
        <v/>
      </c>
      <c r="R3887" s="7" t="str">
        <f t="shared" si="398"/>
        <v/>
      </c>
    </row>
    <row r="3888" spans="3:18" x14ac:dyDescent="0.25">
      <c r="C3888" s="22"/>
      <c r="N3888" s="5" t="str">
        <f t="shared" si="394"/>
        <v/>
      </c>
      <c r="O3888" s="91" t="str">
        <f t="shared" si="395"/>
        <v/>
      </c>
      <c r="P3888" s="91" t="str">
        <f t="shared" si="396"/>
        <v/>
      </c>
      <c r="Q3888" s="91" t="str">
        <f t="shared" si="397"/>
        <v/>
      </c>
      <c r="R3888" s="7" t="str">
        <f t="shared" si="398"/>
        <v/>
      </c>
    </row>
    <row r="3889" spans="3:18" x14ac:dyDescent="0.25">
      <c r="C3889" s="22"/>
      <c r="N3889" s="5" t="str">
        <f t="shared" si="394"/>
        <v/>
      </c>
      <c r="O3889" s="91" t="str">
        <f t="shared" si="395"/>
        <v/>
      </c>
      <c r="P3889" s="91" t="str">
        <f t="shared" si="396"/>
        <v/>
      </c>
      <c r="Q3889" s="91" t="str">
        <f t="shared" si="397"/>
        <v/>
      </c>
      <c r="R3889" s="7" t="str">
        <f t="shared" si="398"/>
        <v/>
      </c>
    </row>
    <row r="3890" spans="3:18" x14ac:dyDescent="0.25">
      <c r="C3890" s="22"/>
      <c r="N3890" s="5" t="str">
        <f t="shared" si="394"/>
        <v/>
      </c>
      <c r="O3890" s="91" t="str">
        <f t="shared" si="395"/>
        <v/>
      </c>
      <c r="P3890" s="91" t="str">
        <f t="shared" si="396"/>
        <v/>
      </c>
      <c r="Q3890" s="91" t="str">
        <f t="shared" si="397"/>
        <v/>
      </c>
      <c r="R3890" s="7" t="str">
        <f t="shared" si="398"/>
        <v/>
      </c>
    </row>
    <row r="3891" spans="3:18" x14ac:dyDescent="0.25">
      <c r="C3891" s="22"/>
      <c r="N3891" s="5" t="str">
        <f t="shared" si="394"/>
        <v/>
      </c>
      <c r="O3891" s="91" t="str">
        <f t="shared" si="395"/>
        <v/>
      </c>
      <c r="P3891" s="91" t="str">
        <f t="shared" si="396"/>
        <v/>
      </c>
      <c r="Q3891" s="91" t="str">
        <f t="shared" si="397"/>
        <v/>
      </c>
      <c r="R3891" s="7" t="str">
        <f t="shared" si="398"/>
        <v/>
      </c>
    </row>
    <row r="3892" spans="3:18" x14ac:dyDescent="0.25">
      <c r="C3892" s="22"/>
      <c r="N3892" s="5" t="str">
        <f t="shared" si="394"/>
        <v/>
      </c>
      <c r="O3892" s="91" t="str">
        <f t="shared" si="395"/>
        <v/>
      </c>
      <c r="P3892" s="91" t="str">
        <f t="shared" si="396"/>
        <v/>
      </c>
      <c r="Q3892" s="91" t="str">
        <f t="shared" si="397"/>
        <v/>
      </c>
      <c r="R3892" s="7" t="str">
        <f t="shared" si="398"/>
        <v/>
      </c>
    </row>
    <row r="3893" spans="3:18" x14ac:dyDescent="0.25">
      <c r="C3893" s="22"/>
      <c r="N3893" s="5" t="str">
        <f t="shared" si="394"/>
        <v/>
      </c>
      <c r="O3893" s="91" t="str">
        <f t="shared" si="395"/>
        <v/>
      </c>
      <c r="P3893" s="91" t="str">
        <f t="shared" si="396"/>
        <v/>
      </c>
      <c r="Q3893" s="91" t="str">
        <f t="shared" si="397"/>
        <v/>
      </c>
      <c r="R3893" s="7" t="str">
        <f t="shared" si="398"/>
        <v/>
      </c>
    </row>
    <row r="3894" spans="3:18" x14ac:dyDescent="0.25">
      <c r="C3894" s="22"/>
      <c r="N3894" s="5" t="str">
        <f t="shared" si="394"/>
        <v/>
      </c>
      <c r="O3894" s="91" t="str">
        <f t="shared" si="395"/>
        <v/>
      </c>
      <c r="P3894" s="91" t="str">
        <f t="shared" si="396"/>
        <v/>
      </c>
      <c r="Q3894" s="91" t="str">
        <f t="shared" si="397"/>
        <v/>
      </c>
      <c r="R3894" s="7" t="str">
        <f t="shared" si="398"/>
        <v/>
      </c>
    </row>
    <row r="3895" spans="3:18" x14ac:dyDescent="0.25">
      <c r="C3895" s="22"/>
      <c r="N3895" s="5" t="str">
        <f t="shared" si="394"/>
        <v/>
      </c>
      <c r="O3895" s="91" t="str">
        <f t="shared" si="395"/>
        <v/>
      </c>
      <c r="P3895" s="91" t="str">
        <f t="shared" si="396"/>
        <v/>
      </c>
      <c r="Q3895" s="91" t="str">
        <f t="shared" si="397"/>
        <v/>
      </c>
      <c r="R3895" s="7" t="str">
        <f t="shared" si="398"/>
        <v/>
      </c>
    </row>
    <row r="3896" spans="3:18" x14ac:dyDescent="0.25">
      <c r="C3896" s="22"/>
      <c r="N3896" s="5" t="str">
        <f t="shared" si="394"/>
        <v/>
      </c>
      <c r="O3896" s="91" t="str">
        <f t="shared" si="395"/>
        <v/>
      </c>
      <c r="P3896" s="91" t="str">
        <f t="shared" si="396"/>
        <v/>
      </c>
      <c r="Q3896" s="91" t="str">
        <f t="shared" si="397"/>
        <v/>
      </c>
      <c r="R3896" s="7" t="str">
        <f t="shared" si="398"/>
        <v/>
      </c>
    </row>
    <row r="3897" spans="3:18" x14ac:dyDescent="0.25">
      <c r="C3897" s="22"/>
      <c r="N3897" s="5" t="str">
        <f t="shared" si="394"/>
        <v/>
      </c>
      <c r="O3897" s="91" t="str">
        <f t="shared" si="395"/>
        <v/>
      </c>
      <c r="P3897" s="91" t="str">
        <f t="shared" si="396"/>
        <v/>
      </c>
      <c r="Q3897" s="91" t="str">
        <f t="shared" si="397"/>
        <v/>
      </c>
      <c r="R3897" s="7" t="str">
        <f t="shared" si="398"/>
        <v/>
      </c>
    </row>
    <row r="3898" spans="3:18" x14ac:dyDescent="0.25">
      <c r="C3898" s="22"/>
      <c r="N3898" s="5" t="str">
        <f t="shared" si="394"/>
        <v/>
      </c>
      <c r="O3898" s="91" t="str">
        <f t="shared" si="395"/>
        <v/>
      </c>
      <c r="P3898" s="91" t="str">
        <f t="shared" si="396"/>
        <v/>
      </c>
      <c r="Q3898" s="91" t="str">
        <f t="shared" si="397"/>
        <v/>
      </c>
      <c r="R3898" s="7" t="str">
        <f t="shared" si="398"/>
        <v/>
      </c>
    </row>
    <row r="3899" spans="3:18" x14ac:dyDescent="0.25">
      <c r="C3899" s="22"/>
      <c r="N3899" s="5" t="str">
        <f t="shared" si="394"/>
        <v/>
      </c>
      <c r="O3899" s="91" t="str">
        <f t="shared" si="395"/>
        <v/>
      </c>
      <c r="P3899" s="91" t="str">
        <f t="shared" si="396"/>
        <v/>
      </c>
      <c r="Q3899" s="91" t="str">
        <f t="shared" si="397"/>
        <v/>
      </c>
      <c r="R3899" s="7" t="str">
        <f t="shared" si="398"/>
        <v/>
      </c>
    </row>
    <row r="3900" spans="3:18" x14ac:dyDescent="0.25">
      <c r="C3900" s="22"/>
      <c r="N3900" s="5" t="str">
        <f t="shared" si="394"/>
        <v/>
      </c>
      <c r="O3900" s="91" t="str">
        <f t="shared" si="395"/>
        <v/>
      </c>
      <c r="P3900" s="91" t="str">
        <f t="shared" si="396"/>
        <v/>
      </c>
      <c r="Q3900" s="91" t="str">
        <f t="shared" si="397"/>
        <v/>
      </c>
      <c r="R3900" s="7" t="str">
        <f t="shared" si="398"/>
        <v/>
      </c>
    </row>
    <row r="3901" spans="3:18" x14ac:dyDescent="0.25">
      <c r="C3901" s="22"/>
      <c r="N3901" s="5" t="str">
        <f t="shared" si="394"/>
        <v/>
      </c>
      <c r="O3901" s="91" t="str">
        <f t="shared" si="395"/>
        <v/>
      </c>
      <c r="P3901" s="91" t="str">
        <f t="shared" si="396"/>
        <v/>
      </c>
      <c r="Q3901" s="91" t="str">
        <f t="shared" si="397"/>
        <v/>
      </c>
      <c r="R3901" s="7" t="str">
        <f t="shared" si="398"/>
        <v/>
      </c>
    </row>
    <row r="3902" spans="3:18" x14ac:dyDescent="0.25">
      <c r="C3902" s="22"/>
      <c r="N3902" s="5" t="str">
        <f t="shared" si="394"/>
        <v/>
      </c>
      <c r="O3902" s="91" t="str">
        <f t="shared" si="395"/>
        <v/>
      </c>
      <c r="P3902" s="91" t="str">
        <f t="shared" si="396"/>
        <v/>
      </c>
      <c r="Q3902" s="91" t="str">
        <f t="shared" si="397"/>
        <v/>
      </c>
      <c r="R3902" s="7" t="str">
        <f t="shared" si="398"/>
        <v/>
      </c>
    </row>
    <row r="3903" spans="3:18" x14ac:dyDescent="0.25">
      <c r="C3903" s="22"/>
      <c r="N3903" s="5" t="str">
        <f t="shared" si="394"/>
        <v/>
      </c>
      <c r="O3903" s="91" t="str">
        <f t="shared" si="395"/>
        <v/>
      </c>
      <c r="P3903" s="91" t="str">
        <f t="shared" si="396"/>
        <v/>
      </c>
      <c r="Q3903" s="91" t="str">
        <f t="shared" si="397"/>
        <v/>
      </c>
      <c r="R3903" s="7" t="str">
        <f t="shared" si="398"/>
        <v/>
      </c>
    </row>
    <row r="3904" spans="3:18" x14ac:dyDescent="0.25">
      <c r="C3904" s="22"/>
      <c r="N3904" s="5" t="str">
        <f t="shared" si="394"/>
        <v/>
      </c>
      <c r="O3904" s="91" t="str">
        <f t="shared" si="395"/>
        <v/>
      </c>
      <c r="P3904" s="91" t="str">
        <f t="shared" si="396"/>
        <v/>
      </c>
      <c r="Q3904" s="91" t="str">
        <f t="shared" si="397"/>
        <v/>
      </c>
      <c r="R3904" s="7" t="str">
        <f t="shared" si="398"/>
        <v/>
      </c>
    </row>
    <row r="3905" spans="3:18" x14ac:dyDescent="0.25">
      <c r="C3905" s="22"/>
      <c r="N3905" s="5" t="str">
        <f t="shared" si="394"/>
        <v/>
      </c>
      <c r="O3905" s="91" t="str">
        <f t="shared" si="395"/>
        <v/>
      </c>
      <c r="P3905" s="91" t="str">
        <f t="shared" si="396"/>
        <v/>
      </c>
      <c r="Q3905" s="91" t="str">
        <f t="shared" si="397"/>
        <v/>
      </c>
      <c r="R3905" s="7" t="str">
        <f t="shared" si="398"/>
        <v/>
      </c>
    </row>
    <row r="3906" spans="3:18" x14ac:dyDescent="0.25">
      <c r="C3906" s="22"/>
      <c r="N3906" s="5" t="str">
        <f t="shared" ref="N3906:N3969" si="399">IFERROR(VLOOKUP(M3906,Ctable,2,0),"")</f>
        <v/>
      </c>
      <c r="O3906" s="91" t="str">
        <f t="shared" ref="O3906:O3969" si="400">IFERROR(VLOOKUP(M3906,Ctable,3,0),"")</f>
        <v/>
      </c>
      <c r="P3906" s="91" t="str">
        <f t="shared" ref="P3906:P3969" si="401">IFERROR(VLOOKUP(M3906,Ctable,6,0),"")</f>
        <v/>
      </c>
      <c r="Q3906" s="91" t="str">
        <f t="shared" ref="Q3906:Q3969" si="402">IFERROR(VLOOKUP(M3906,Ctable,7,0),"")</f>
        <v/>
      </c>
      <c r="R3906" s="7" t="str">
        <f t="shared" ref="R3906:R3969" si="403">IFERROR(VLOOKUP(M3906,Ctable,4,0),"")</f>
        <v/>
      </c>
    </row>
    <row r="3907" spans="3:18" x14ac:dyDescent="0.25">
      <c r="C3907" s="22"/>
      <c r="N3907" s="5" t="str">
        <f t="shared" si="399"/>
        <v/>
      </c>
      <c r="O3907" s="91" t="str">
        <f t="shared" si="400"/>
        <v/>
      </c>
      <c r="P3907" s="91" t="str">
        <f t="shared" si="401"/>
        <v/>
      </c>
      <c r="Q3907" s="91" t="str">
        <f t="shared" si="402"/>
        <v/>
      </c>
      <c r="R3907" s="7" t="str">
        <f t="shared" si="403"/>
        <v/>
      </c>
    </row>
    <row r="3908" spans="3:18" x14ac:dyDescent="0.25">
      <c r="C3908" s="22"/>
      <c r="N3908" s="5" t="str">
        <f t="shared" si="399"/>
        <v/>
      </c>
      <c r="O3908" s="91" t="str">
        <f t="shared" si="400"/>
        <v/>
      </c>
      <c r="P3908" s="91" t="str">
        <f t="shared" si="401"/>
        <v/>
      </c>
      <c r="Q3908" s="91" t="str">
        <f t="shared" si="402"/>
        <v/>
      </c>
      <c r="R3908" s="7" t="str">
        <f t="shared" si="403"/>
        <v/>
      </c>
    </row>
    <row r="3909" spans="3:18" x14ac:dyDescent="0.25">
      <c r="C3909" s="22"/>
      <c r="N3909" s="5" t="str">
        <f t="shared" si="399"/>
        <v/>
      </c>
      <c r="O3909" s="91" t="str">
        <f t="shared" si="400"/>
        <v/>
      </c>
      <c r="P3909" s="91" t="str">
        <f t="shared" si="401"/>
        <v/>
      </c>
      <c r="Q3909" s="91" t="str">
        <f t="shared" si="402"/>
        <v/>
      </c>
      <c r="R3909" s="7" t="str">
        <f t="shared" si="403"/>
        <v/>
      </c>
    </row>
    <row r="3910" spans="3:18" x14ac:dyDescent="0.25">
      <c r="C3910" s="22"/>
      <c r="N3910" s="5" t="str">
        <f t="shared" si="399"/>
        <v/>
      </c>
      <c r="O3910" s="91" t="str">
        <f t="shared" si="400"/>
        <v/>
      </c>
      <c r="P3910" s="91" t="str">
        <f t="shared" si="401"/>
        <v/>
      </c>
      <c r="Q3910" s="91" t="str">
        <f t="shared" si="402"/>
        <v/>
      </c>
      <c r="R3910" s="7" t="str">
        <f t="shared" si="403"/>
        <v/>
      </c>
    </row>
    <row r="3911" spans="3:18" x14ac:dyDescent="0.25">
      <c r="C3911" s="22"/>
      <c r="N3911" s="5" t="str">
        <f t="shared" si="399"/>
        <v/>
      </c>
      <c r="O3911" s="91" t="str">
        <f t="shared" si="400"/>
        <v/>
      </c>
      <c r="P3911" s="91" t="str">
        <f t="shared" si="401"/>
        <v/>
      </c>
      <c r="Q3911" s="91" t="str">
        <f t="shared" si="402"/>
        <v/>
      </c>
      <c r="R3911" s="7" t="str">
        <f t="shared" si="403"/>
        <v/>
      </c>
    </row>
    <row r="3912" spans="3:18" x14ac:dyDescent="0.25">
      <c r="C3912" s="22"/>
      <c r="N3912" s="5" t="str">
        <f t="shared" si="399"/>
        <v/>
      </c>
      <c r="O3912" s="91" t="str">
        <f t="shared" si="400"/>
        <v/>
      </c>
      <c r="P3912" s="91" t="str">
        <f t="shared" si="401"/>
        <v/>
      </c>
      <c r="Q3912" s="91" t="str">
        <f t="shared" si="402"/>
        <v/>
      </c>
      <c r="R3912" s="7" t="str">
        <f t="shared" si="403"/>
        <v/>
      </c>
    </row>
    <row r="3913" spans="3:18" x14ac:dyDescent="0.25">
      <c r="C3913" s="22"/>
      <c r="N3913" s="5" t="str">
        <f t="shared" si="399"/>
        <v/>
      </c>
      <c r="O3913" s="91" t="str">
        <f t="shared" si="400"/>
        <v/>
      </c>
      <c r="P3913" s="91" t="str">
        <f t="shared" si="401"/>
        <v/>
      </c>
      <c r="Q3913" s="91" t="str">
        <f t="shared" si="402"/>
        <v/>
      </c>
      <c r="R3913" s="7" t="str">
        <f t="shared" si="403"/>
        <v/>
      </c>
    </row>
    <row r="3914" spans="3:18" x14ac:dyDescent="0.25">
      <c r="C3914" s="22"/>
      <c r="N3914" s="5" t="str">
        <f t="shared" si="399"/>
        <v/>
      </c>
      <c r="O3914" s="91" t="str">
        <f t="shared" si="400"/>
        <v/>
      </c>
      <c r="P3914" s="91" t="str">
        <f t="shared" si="401"/>
        <v/>
      </c>
      <c r="Q3914" s="91" t="str">
        <f t="shared" si="402"/>
        <v/>
      </c>
      <c r="R3914" s="7" t="str">
        <f t="shared" si="403"/>
        <v/>
      </c>
    </row>
    <row r="3915" spans="3:18" x14ac:dyDescent="0.25">
      <c r="C3915" s="22"/>
      <c r="N3915" s="5" t="str">
        <f t="shared" si="399"/>
        <v/>
      </c>
      <c r="O3915" s="91" t="str">
        <f t="shared" si="400"/>
        <v/>
      </c>
      <c r="P3915" s="91" t="str">
        <f t="shared" si="401"/>
        <v/>
      </c>
      <c r="Q3915" s="91" t="str">
        <f t="shared" si="402"/>
        <v/>
      </c>
      <c r="R3915" s="7" t="str">
        <f t="shared" si="403"/>
        <v/>
      </c>
    </row>
    <row r="3916" spans="3:18" x14ac:dyDescent="0.25">
      <c r="C3916" s="22"/>
      <c r="N3916" s="5" t="str">
        <f t="shared" si="399"/>
        <v/>
      </c>
      <c r="O3916" s="91" t="str">
        <f t="shared" si="400"/>
        <v/>
      </c>
      <c r="P3916" s="91" t="str">
        <f t="shared" si="401"/>
        <v/>
      </c>
      <c r="Q3916" s="91" t="str">
        <f t="shared" si="402"/>
        <v/>
      </c>
      <c r="R3916" s="7" t="str">
        <f t="shared" si="403"/>
        <v/>
      </c>
    </row>
    <row r="3917" spans="3:18" x14ac:dyDescent="0.25">
      <c r="C3917" s="22"/>
      <c r="N3917" s="5" t="str">
        <f t="shared" si="399"/>
        <v/>
      </c>
      <c r="O3917" s="91" t="str">
        <f t="shared" si="400"/>
        <v/>
      </c>
      <c r="P3917" s="91" t="str">
        <f t="shared" si="401"/>
        <v/>
      </c>
      <c r="Q3917" s="91" t="str">
        <f t="shared" si="402"/>
        <v/>
      </c>
      <c r="R3917" s="7" t="str">
        <f t="shared" si="403"/>
        <v/>
      </c>
    </row>
    <row r="3918" spans="3:18" x14ac:dyDescent="0.25">
      <c r="C3918" s="22"/>
      <c r="N3918" s="5" t="str">
        <f t="shared" si="399"/>
        <v/>
      </c>
      <c r="O3918" s="91" t="str">
        <f t="shared" si="400"/>
        <v/>
      </c>
      <c r="P3918" s="91" t="str">
        <f t="shared" si="401"/>
        <v/>
      </c>
      <c r="Q3918" s="91" t="str">
        <f t="shared" si="402"/>
        <v/>
      </c>
      <c r="R3918" s="7" t="str">
        <f t="shared" si="403"/>
        <v/>
      </c>
    </row>
    <row r="3919" spans="3:18" x14ac:dyDescent="0.25">
      <c r="C3919" s="22"/>
      <c r="N3919" s="5" t="str">
        <f t="shared" si="399"/>
        <v/>
      </c>
      <c r="O3919" s="91" t="str">
        <f t="shared" si="400"/>
        <v/>
      </c>
      <c r="P3919" s="91" t="str">
        <f t="shared" si="401"/>
        <v/>
      </c>
      <c r="Q3919" s="91" t="str">
        <f t="shared" si="402"/>
        <v/>
      </c>
      <c r="R3919" s="7" t="str">
        <f t="shared" si="403"/>
        <v/>
      </c>
    </row>
    <row r="3920" spans="3:18" x14ac:dyDescent="0.25">
      <c r="C3920" s="22"/>
      <c r="N3920" s="5" t="str">
        <f t="shared" si="399"/>
        <v/>
      </c>
      <c r="O3920" s="91" t="str">
        <f t="shared" si="400"/>
        <v/>
      </c>
      <c r="P3920" s="91" t="str">
        <f t="shared" si="401"/>
        <v/>
      </c>
      <c r="Q3920" s="91" t="str">
        <f t="shared" si="402"/>
        <v/>
      </c>
      <c r="R3920" s="7" t="str">
        <f t="shared" si="403"/>
        <v/>
      </c>
    </row>
    <row r="3921" spans="3:18" x14ac:dyDescent="0.25">
      <c r="C3921" s="22"/>
      <c r="N3921" s="5" t="str">
        <f t="shared" si="399"/>
        <v/>
      </c>
      <c r="O3921" s="91" t="str">
        <f t="shared" si="400"/>
        <v/>
      </c>
      <c r="P3921" s="91" t="str">
        <f t="shared" si="401"/>
        <v/>
      </c>
      <c r="Q3921" s="91" t="str">
        <f t="shared" si="402"/>
        <v/>
      </c>
      <c r="R3921" s="7" t="str">
        <f t="shared" si="403"/>
        <v/>
      </c>
    </row>
    <row r="3922" spans="3:18" x14ac:dyDescent="0.25">
      <c r="C3922" s="22"/>
      <c r="N3922" s="5" t="str">
        <f t="shared" si="399"/>
        <v/>
      </c>
      <c r="O3922" s="91" t="str">
        <f t="shared" si="400"/>
        <v/>
      </c>
      <c r="P3922" s="91" t="str">
        <f t="shared" si="401"/>
        <v/>
      </c>
      <c r="Q3922" s="91" t="str">
        <f t="shared" si="402"/>
        <v/>
      </c>
      <c r="R3922" s="7" t="str">
        <f t="shared" si="403"/>
        <v/>
      </c>
    </row>
    <row r="3923" spans="3:18" x14ac:dyDescent="0.25">
      <c r="C3923" s="22"/>
      <c r="N3923" s="5" t="str">
        <f t="shared" si="399"/>
        <v/>
      </c>
      <c r="O3923" s="91" t="str">
        <f t="shared" si="400"/>
        <v/>
      </c>
      <c r="P3923" s="91" t="str">
        <f t="shared" si="401"/>
        <v/>
      </c>
      <c r="Q3923" s="91" t="str">
        <f t="shared" si="402"/>
        <v/>
      </c>
      <c r="R3923" s="7" t="str">
        <f t="shared" si="403"/>
        <v/>
      </c>
    </row>
    <row r="3924" spans="3:18" x14ac:dyDescent="0.25">
      <c r="C3924" s="22"/>
      <c r="N3924" s="5" t="str">
        <f t="shared" si="399"/>
        <v/>
      </c>
      <c r="O3924" s="91" t="str">
        <f t="shared" si="400"/>
        <v/>
      </c>
      <c r="P3924" s="91" t="str">
        <f t="shared" si="401"/>
        <v/>
      </c>
      <c r="Q3924" s="91" t="str">
        <f t="shared" si="402"/>
        <v/>
      </c>
      <c r="R3924" s="7" t="str">
        <f t="shared" si="403"/>
        <v/>
      </c>
    </row>
    <row r="3925" spans="3:18" x14ac:dyDescent="0.25">
      <c r="C3925" s="22"/>
      <c r="N3925" s="5" t="str">
        <f t="shared" si="399"/>
        <v/>
      </c>
      <c r="O3925" s="91" t="str">
        <f t="shared" si="400"/>
        <v/>
      </c>
      <c r="P3925" s="91" t="str">
        <f t="shared" si="401"/>
        <v/>
      </c>
      <c r="Q3925" s="91" t="str">
        <f t="shared" si="402"/>
        <v/>
      </c>
      <c r="R3925" s="7" t="str">
        <f t="shared" si="403"/>
        <v/>
      </c>
    </row>
    <row r="3926" spans="3:18" x14ac:dyDescent="0.25">
      <c r="C3926" s="22"/>
      <c r="N3926" s="5" t="str">
        <f t="shared" si="399"/>
        <v/>
      </c>
      <c r="O3926" s="91" t="str">
        <f t="shared" si="400"/>
        <v/>
      </c>
      <c r="P3926" s="91" t="str">
        <f t="shared" si="401"/>
        <v/>
      </c>
      <c r="Q3926" s="91" t="str">
        <f t="shared" si="402"/>
        <v/>
      </c>
      <c r="R3926" s="7" t="str">
        <f t="shared" si="403"/>
        <v/>
      </c>
    </row>
    <row r="3927" spans="3:18" x14ac:dyDescent="0.25">
      <c r="C3927" s="22"/>
      <c r="N3927" s="5" t="str">
        <f t="shared" si="399"/>
        <v/>
      </c>
      <c r="O3927" s="91" t="str">
        <f t="shared" si="400"/>
        <v/>
      </c>
      <c r="P3927" s="91" t="str">
        <f t="shared" si="401"/>
        <v/>
      </c>
      <c r="Q3927" s="91" t="str">
        <f t="shared" si="402"/>
        <v/>
      </c>
      <c r="R3927" s="7" t="str">
        <f t="shared" si="403"/>
        <v/>
      </c>
    </row>
    <row r="3928" spans="3:18" x14ac:dyDescent="0.25">
      <c r="C3928" s="22"/>
      <c r="N3928" s="5" t="str">
        <f t="shared" si="399"/>
        <v/>
      </c>
      <c r="O3928" s="91" t="str">
        <f t="shared" si="400"/>
        <v/>
      </c>
      <c r="P3928" s="91" t="str">
        <f t="shared" si="401"/>
        <v/>
      </c>
      <c r="Q3928" s="91" t="str">
        <f t="shared" si="402"/>
        <v/>
      </c>
      <c r="R3928" s="7" t="str">
        <f t="shared" si="403"/>
        <v/>
      </c>
    </row>
    <row r="3929" spans="3:18" x14ac:dyDescent="0.25">
      <c r="C3929" s="22"/>
      <c r="N3929" s="5" t="str">
        <f t="shared" si="399"/>
        <v/>
      </c>
      <c r="O3929" s="91" t="str">
        <f t="shared" si="400"/>
        <v/>
      </c>
      <c r="P3929" s="91" t="str">
        <f t="shared" si="401"/>
        <v/>
      </c>
      <c r="Q3929" s="91" t="str">
        <f t="shared" si="402"/>
        <v/>
      </c>
      <c r="R3929" s="7" t="str">
        <f t="shared" si="403"/>
        <v/>
      </c>
    </row>
    <row r="3930" spans="3:18" x14ac:dyDescent="0.25">
      <c r="C3930" s="22"/>
      <c r="N3930" s="5" t="str">
        <f t="shared" si="399"/>
        <v/>
      </c>
      <c r="O3930" s="91" t="str">
        <f t="shared" si="400"/>
        <v/>
      </c>
      <c r="P3930" s="91" t="str">
        <f t="shared" si="401"/>
        <v/>
      </c>
      <c r="Q3930" s="91" t="str">
        <f t="shared" si="402"/>
        <v/>
      </c>
      <c r="R3930" s="7" t="str">
        <f t="shared" si="403"/>
        <v/>
      </c>
    </row>
    <row r="3931" spans="3:18" x14ac:dyDescent="0.25">
      <c r="C3931" s="22"/>
      <c r="N3931" s="5" t="str">
        <f t="shared" si="399"/>
        <v/>
      </c>
      <c r="O3931" s="91" t="str">
        <f t="shared" si="400"/>
        <v/>
      </c>
      <c r="P3931" s="91" t="str">
        <f t="shared" si="401"/>
        <v/>
      </c>
      <c r="Q3931" s="91" t="str">
        <f t="shared" si="402"/>
        <v/>
      </c>
      <c r="R3931" s="7" t="str">
        <f t="shared" si="403"/>
        <v/>
      </c>
    </row>
    <row r="3932" spans="3:18" x14ac:dyDescent="0.25">
      <c r="C3932" s="22"/>
      <c r="N3932" s="5" t="str">
        <f t="shared" si="399"/>
        <v/>
      </c>
      <c r="O3932" s="91" t="str">
        <f t="shared" si="400"/>
        <v/>
      </c>
      <c r="P3932" s="91" t="str">
        <f t="shared" si="401"/>
        <v/>
      </c>
      <c r="Q3932" s="91" t="str">
        <f t="shared" si="402"/>
        <v/>
      </c>
      <c r="R3932" s="7" t="str">
        <f t="shared" si="403"/>
        <v/>
      </c>
    </row>
    <row r="3933" spans="3:18" x14ac:dyDescent="0.25">
      <c r="C3933" s="22"/>
      <c r="N3933" s="5" t="str">
        <f t="shared" si="399"/>
        <v/>
      </c>
      <c r="O3933" s="91" t="str">
        <f t="shared" si="400"/>
        <v/>
      </c>
      <c r="P3933" s="91" t="str">
        <f t="shared" si="401"/>
        <v/>
      </c>
      <c r="Q3933" s="91" t="str">
        <f t="shared" si="402"/>
        <v/>
      </c>
      <c r="R3933" s="7" t="str">
        <f t="shared" si="403"/>
        <v/>
      </c>
    </row>
    <row r="3934" spans="3:18" x14ac:dyDescent="0.25">
      <c r="C3934" s="22"/>
      <c r="N3934" s="5" t="str">
        <f t="shared" si="399"/>
        <v/>
      </c>
      <c r="O3934" s="91" t="str">
        <f t="shared" si="400"/>
        <v/>
      </c>
      <c r="P3934" s="91" t="str">
        <f t="shared" si="401"/>
        <v/>
      </c>
      <c r="Q3934" s="91" t="str">
        <f t="shared" si="402"/>
        <v/>
      </c>
      <c r="R3934" s="7" t="str">
        <f t="shared" si="403"/>
        <v/>
      </c>
    </row>
    <row r="3935" spans="3:18" x14ac:dyDescent="0.25">
      <c r="C3935" s="22"/>
      <c r="N3935" s="5" t="str">
        <f t="shared" si="399"/>
        <v/>
      </c>
      <c r="O3935" s="91" t="str">
        <f t="shared" si="400"/>
        <v/>
      </c>
      <c r="P3935" s="91" t="str">
        <f t="shared" si="401"/>
        <v/>
      </c>
      <c r="Q3935" s="91" t="str">
        <f t="shared" si="402"/>
        <v/>
      </c>
      <c r="R3935" s="7" t="str">
        <f t="shared" si="403"/>
        <v/>
      </c>
    </row>
    <row r="3936" spans="3:18" x14ac:dyDescent="0.25">
      <c r="C3936" s="22"/>
      <c r="N3936" s="5" t="str">
        <f t="shared" si="399"/>
        <v/>
      </c>
      <c r="O3936" s="91" t="str">
        <f t="shared" si="400"/>
        <v/>
      </c>
      <c r="P3936" s="91" t="str">
        <f t="shared" si="401"/>
        <v/>
      </c>
      <c r="Q3936" s="91" t="str">
        <f t="shared" si="402"/>
        <v/>
      </c>
      <c r="R3936" s="7" t="str">
        <f t="shared" si="403"/>
        <v/>
      </c>
    </row>
    <row r="3937" spans="3:18" x14ac:dyDescent="0.25">
      <c r="C3937" s="22"/>
      <c r="N3937" s="5" t="str">
        <f t="shared" si="399"/>
        <v/>
      </c>
      <c r="O3937" s="91" t="str">
        <f t="shared" si="400"/>
        <v/>
      </c>
      <c r="P3937" s="91" t="str">
        <f t="shared" si="401"/>
        <v/>
      </c>
      <c r="Q3937" s="91" t="str">
        <f t="shared" si="402"/>
        <v/>
      </c>
      <c r="R3937" s="7" t="str">
        <f t="shared" si="403"/>
        <v/>
      </c>
    </row>
    <row r="3938" spans="3:18" x14ac:dyDescent="0.25">
      <c r="C3938" s="22"/>
      <c r="N3938" s="5" t="str">
        <f t="shared" si="399"/>
        <v/>
      </c>
      <c r="O3938" s="91" t="str">
        <f t="shared" si="400"/>
        <v/>
      </c>
      <c r="P3938" s="91" t="str">
        <f t="shared" si="401"/>
        <v/>
      </c>
      <c r="Q3938" s="91" t="str">
        <f t="shared" si="402"/>
        <v/>
      </c>
      <c r="R3938" s="7" t="str">
        <f t="shared" si="403"/>
        <v/>
      </c>
    </row>
    <row r="3939" spans="3:18" x14ac:dyDescent="0.25">
      <c r="C3939" s="22"/>
      <c r="N3939" s="5" t="str">
        <f t="shared" si="399"/>
        <v/>
      </c>
      <c r="O3939" s="91" t="str">
        <f t="shared" si="400"/>
        <v/>
      </c>
      <c r="P3939" s="91" t="str">
        <f t="shared" si="401"/>
        <v/>
      </c>
      <c r="Q3939" s="91" t="str">
        <f t="shared" si="402"/>
        <v/>
      </c>
      <c r="R3939" s="7" t="str">
        <f t="shared" si="403"/>
        <v/>
      </c>
    </row>
    <row r="3940" spans="3:18" x14ac:dyDescent="0.25">
      <c r="C3940" s="22"/>
      <c r="N3940" s="5" t="str">
        <f t="shared" si="399"/>
        <v/>
      </c>
      <c r="O3940" s="91" t="str">
        <f t="shared" si="400"/>
        <v/>
      </c>
      <c r="P3940" s="91" t="str">
        <f t="shared" si="401"/>
        <v/>
      </c>
      <c r="Q3940" s="91" t="str">
        <f t="shared" si="402"/>
        <v/>
      </c>
      <c r="R3940" s="7" t="str">
        <f t="shared" si="403"/>
        <v/>
      </c>
    </row>
    <row r="3941" spans="3:18" x14ac:dyDescent="0.25">
      <c r="C3941" s="22"/>
      <c r="N3941" s="5" t="str">
        <f t="shared" si="399"/>
        <v/>
      </c>
      <c r="O3941" s="91" t="str">
        <f t="shared" si="400"/>
        <v/>
      </c>
      <c r="P3941" s="91" t="str">
        <f t="shared" si="401"/>
        <v/>
      </c>
      <c r="Q3941" s="91" t="str">
        <f t="shared" si="402"/>
        <v/>
      </c>
      <c r="R3941" s="7" t="str">
        <f t="shared" si="403"/>
        <v/>
      </c>
    </row>
    <row r="3942" spans="3:18" x14ac:dyDescent="0.25">
      <c r="C3942" s="22"/>
      <c r="N3942" s="5" t="str">
        <f t="shared" si="399"/>
        <v/>
      </c>
      <c r="O3942" s="91" t="str">
        <f t="shared" si="400"/>
        <v/>
      </c>
      <c r="P3942" s="91" t="str">
        <f t="shared" si="401"/>
        <v/>
      </c>
      <c r="Q3942" s="91" t="str">
        <f t="shared" si="402"/>
        <v/>
      </c>
      <c r="R3942" s="7" t="str">
        <f t="shared" si="403"/>
        <v/>
      </c>
    </row>
    <row r="3943" spans="3:18" x14ac:dyDescent="0.25">
      <c r="C3943" s="22"/>
      <c r="N3943" s="5" t="str">
        <f t="shared" si="399"/>
        <v/>
      </c>
      <c r="O3943" s="91" t="str">
        <f t="shared" si="400"/>
        <v/>
      </c>
      <c r="P3943" s="91" t="str">
        <f t="shared" si="401"/>
        <v/>
      </c>
      <c r="Q3943" s="91" t="str">
        <f t="shared" si="402"/>
        <v/>
      </c>
      <c r="R3943" s="7" t="str">
        <f t="shared" si="403"/>
        <v/>
      </c>
    </row>
    <row r="3944" spans="3:18" x14ac:dyDescent="0.25">
      <c r="C3944" s="22"/>
      <c r="N3944" s="5" t="str">
        <f t="shared" si="399"/>
        <v/>
      </c>
      <c r="O3944" s="91" t="str">
        <f t="shared" si="400"/>
        <v/>
      </c>
      <c r="P3944" s="91" t="str">
        <f t="shared" si="401"/>
        <v/>
      </c>
      <c r="Q3944" s="91" t="str">
        <f t="shared" si="402"/>
        <v/>
      </c>
      <c r="R3944" s="7" t="str">
        <f t="shared" si="403"/>
        <v/>
      </c>
    </row>
    <row r="3945" spans="3:18" x14ac:dyDescent="0.25">
      <c r="C3945" s="22"/>
      <c r="N3945" s="5" t="str">
        <f t="shared" si="399"/>
        <v/>
      </c>
      <c r="O3945" s="91" t="str">
        <f t="shared" si="400"/>
        <v/>
      </c>
      <c r="P3945" s="91" t="str">
        <f t="shared" si="401"/>
        <v/>
      </c>
      <c r="Q3945" s="91" t="str">
        <f t="shared" si="402"/>
        <v/>
      </c>
      <c r="R3945" s="7" t="str">
        <f t="shared" si="403"/>
        <v/>
      </c>
    </row>
    <row r="3946" spans="3:18" x14ac:dyDescent="0.25">
      <c r="C3946" s="22"/>
      <c r="N3946" s="5" t="str">
        <f t="shared" si="399"/>
        <v/>
      </c>
      <c r="O3946" s="91" t="str">
        <f t="shared" si="400"/>
        <v/>
      </c>
      <c r="P3946" s="91" t="str">
        <f t="shared" si="401"/>
        <v/>
      </c>
      <c r="Q3946" s="91" t="str">
        <f t="shared" si="402"/>
        <v/>
      </c>
      <c r="R3946" s="7" t="str">
        <f t="shared" si="403"/>
        <v/>
      </c>
    </row>
    <row r="3947" spans="3:18" x14ac:dyDescent="0.25">
      <c r="C3947" s="22"/>
      <c r="N3947" s="5" t="str">
        <f t="shared" si="399"/>
        <v/>
      </c>
      <c r="O3947" s="91" t="str">
        <f t="shared" si="400"/>
        <v/>
      </c>
      <c r="P3947" s="91" t="str">
        <f t="shared" si="401"/>
        <v/>
      </c>
      <c r="Q3947" s="91" t="str">
        <f t="shared" si="402"/>
        <v/>
      </c>
      <c r="R3947" s="7" t="str">
        <f t="shared" si="403"/>
        <v/>
      </c>
    </row>
    <row r="3948" spans="3:18" x14ac:dyDescent="0.25">
      <c r="C3948" s="22"/>
      <c r="N3948" s="5" t="str">
        <f t="shared" si="399"/>
        <v/>
      </c>
      <c r="O3948" s="91" t="str">
        <f t="shared" si="400"/>
        <v/>
      </c>
      <c r="P3948" s="91" t="str">
        <f t="shared" si="401"/>
        <v/>
      </c>
      <c r="Q3948" s="91" t="str">
        <f t="shared" si="402"/>
        <v/>
      </c>
      <c r="R3948" s="7" t="str">
        <f t="shared" si="403"/>
        <v/>
      </c>
    </row>
    <row r="3949" spans="3:18" x14ac:dyDescent="0.25">
      <c r="C3949" s="22"/>
      <c r="N3949" s="5" t="str">
        <f t="shared" si="399"/>
        <v/>
      </c>
      <c r="O3949" s="91" t="str">
        <f t="shared" si="400"/>
        <v/>
      </c>
      <c r="P3949" s="91" t="str">
        <f t="shared" si="401"/>
        <v/>
      </c>
      <c r="Q3949" s="91" t="str">
        <f t="shared" si="402"/>
        <v/>
      </c>
      <c r="R3949" s="7" t="str">
        <f t="shared" si="403"/>
        <v/>
      </c>
    </row>
    <row r="3950" spans="3:18" x14ac:dyDescent="0.25">
      <c r="C3950" s="22"/>
      <c r="N3950" s="5" t="str">
        <f t="shared" si="399"/>
        <v/>
      </c>
      <c r="O3950" s="91" t="str">
        <f t="shared" si="400"/>
        <v/>
      </c>
      <c r="P3950" s="91" t="str">
        <f t="shared" si="401"/>
        <v/>
      </c>
      <c r="Q3950" s="91" t="str">
        <f t="shared" si="402"/>
        <v/>
      </c>
      <c r="R3950" s="7" t="str">
        <f t="shared" si="403"/>
        <v/>
      </c>
    </row>
    <row r="3951" spans="3:18" x14ac:dyDescent="0.25">
      <c r="C3951" s="22"/>
      <c r="N3951" s="5" t="str">
        <f t="shared" si="399"/>
        <v/>
      </c>
      <c r="O3951" s="91" t="str">
        <f t="shared" si="400"/>
        <v/>
      </c>
      <c r="P3951" s="91" t="str">
        <f t="shared" si="401"/>
        <v/>
      </c>
      <c r="Q3951" s="91" t="str">
        <f t="shared" si="402"/>
        <v/>
      </c>
      <c r="R3951" s="7" t="str">
        <f t="shared" si="403"/>
        <v/>
      </c>
    </row>
    <row r="3952" spans="3:18" x14ac:dyDescent="0.25">
      <c r="C3952" s="22"/>
      <c r="N3952" s="5" t="str">
        <f t="shared" si="399"/>
        <v/>
      </c>
      <c r="O3952" s="91" t="str">
        <f t="shared" si="400"/>
        <v/>
      </c>
      <c r="P3952" s="91" t="str">
        <f t="shared" si="401"/>
        <v/>
      </c>
      <c r="Q3952" s="91" t="str">
        <f t="shared" si="402"/>
        <v/>
      </c>
      <c r="R3952" s="7" t="str">
        <f t="shared" si="403"/>
        <v/>
      </c>
    </row>
    <row r="3953" spans="3:18" x14ac:dyDescent="0.25">
      <c r="C3953" s="22"/>
      <c r="N3953" s="5" t="str">
        <f t="shared" si="399"/>
        <v/>
      </c>
      <c r="O3953" s="91" t="str">
        <f t="shared" si="400"/>
        <v/>
      </c>
      <c r="P3953" s="91" t="str">
        <f t="shared" si="401"/>
        <v/>
      </c>
      <c r="Q3953" s="91" t="str">
        <f t="shared" si="402"/>
        <v/>
      </c>
      <c r="R3953" s="7" t="str">
        <f t="shared" si="403"/>
        <v/>
      </c>
    </row>
    <row r="3954" spans="3:18" x14ac:dyDescent="0.25">
      <c r="C3954" s="22"/>
      <c r="N3954" s="5" t="str">
        <f t="shared" si="399"/>
        <v/>
      </c>
      <c r="O3954" s="91" t="str">
        <f t="shared" si="400"/>
        <v/>
      </c>
      <c r="P3954" s="91" t="str">
        <f t="shared" si="401"/>
        <v/>
      </c>
      <c r="Q3954" s="91" t="str">
        <f t="shared" si="402"/>
        <v/>
      </c>
      <c r="R3954" s="7" t="str">
        <f t="shared" si="403"/>
        <v/>
      </c>
    </row>
    <row r="3955" spans="3:18" x14ac:dyDescent="0.25">
      <c r="C3955" s="22"/>
      <c r="N3955" s="5" t="str">
        <f t="shared" si="399"/>
        <v/>
      </c>
      <c r="O3955" s="91" t="str">
        <f t="shared" si="400"/>
        <v/>
      </c>
      <c r="P3955" s="91" t="str">
        <f t="shared" si="401"/>
        <v/>
      </c>
      <c r="Q3955" s="91" t="str">
        <f t="shared" si="402"/>
        <v/>
      </c>
      <c r="R3955" s="7" t="str">
        <f t="shared" si="403"/>
        <v/>
      </c>
    </row>
    <row r="3956" spans="3:18" x14ac:dyDescent="0.25">
      <c r="C3956" s="22"/>
      <c r="N3956" s="5" t="str">
        <f t="shared" si="399"/>
        <v/>
      </c>
      <c r="O3956" s="91" t="str">
        <f t="shared" si="400"/>
        <v/>
      </c>
      <c r="P3956" s="91" t="str">
        <f t="shared" si="401"/>
        <v/>
      </c>
      <c r="Q3956" s="91" t="str">
        <f t="shared" si="402"/>
        <v/>
      </c>
      <c r="R3956" s="7" t="str">
        <f t="shared" si="403"/>
        <v/>
      </c>
    </row>
    <row r="3957" spans="3:18" x14ac:dyDescent="0.25">
      <c r="C3957" s="22"/>
      <c r="N3957" s="5" t="str">
        <f t="shared" si="399"/>
        <v/>
      </c>
      <c r="O3957" s="91" t="str">
        <f t="shared" si="400"/>
        <v/>
      </c>
      <c r="P3957" s="91" t="str">
        <f t="shared" si="401"/>
        <v/>
      </c>
      <c r="Q3957" s="91" t="str">
        <f t="shared" si="402"/>
        <v/>
      </c>
      <c r="R3957" s="7" t="str">
        <f t="shared" si="403"/>
        <v/>
      </c>
    </row>
    <row r="3958" spans="3:18" x14ac:dyDescent="0.25">
      <c r="C3958" s="22"/>
      <c r="N3958" s="5" t="str">
        <f t="shared" si="399"/>
        <v/>
      </c>
      <c r="O3958" s="91" t="str">
        <f t="shared" si="400"/>
        <v/>
      </c>
      <c r="P3958" s="91" t="str">
        <f t="shared" si="401"/>
        <v/>
      </c>
      <c r="Q3958" s="91" t="str">
        <f t="shared" si="402"/>
        <v/>
      </c>
      <c r="R3958" s="7" t="str">
        <f t="shared" si="403"/>
        <v/>
      </c>
    </row>
    <row r="3959" spans="3:18" x14ac:dyDescent="0.25">
      <c r="C3959" s="22"/>
      <c r="N3959" s="5" t="str">
        <f t="shared" si="399"/>
        <v/>
      </c>
      <c r="O3959" s="91" t="str">
        <f t="shared" si="400"/>
        <v/>
      </c>
      <c r="P3959" s="91" t="str">
        <f t="shared" si="401"/>
        <v/>
      </c>
      <c r="Q3959" s="91" t="str">
        <f t="shared" si="402"/>
        <v/>
      </c>
      <c r="R3959" s="7" t="str">
        <f t="shared" si="403"/>
        <v/>
      </c>
    </row>
    <row r="3960" spans="3:18" x14ac:dyDescent="0.25">
      <c r="C3960" s="22"/>
      <c r="N3960" s="5" t="str">
        <f t="shared" si="399"/>
        <v/>
      </c>
      <c r="O3960" s="91" t="str">
        <f t="shared" si="400"/>
        <v/>
      </c>
      <c r="P3960" s="91" t="str">
        <f t="shared" si="401"/>
        <v/>
      </c>
      <c r="Q3960" s="91" t="str">
        <f t="shared" si="402"/>
        <v/>
      </c>
      <c r="R3960" s="7" t="str">
        <f t="shared" si="403"/>
        <v/>
      </c>
    </row>
    <row r="3961" spans="3:18" x14ac:dyDescent="0.25">
      <c r="C3961" s="22"/>
      <c r="N3961" s="5" t="str">
        <f t="shared" si="399"/>
        <v/>
      </c>
      <c r="O3961" s="91" t="str">
        <f t="shared" si="400"/>
        <v/>
      </c>
      <c r="P3961" s="91" t="str">
        <f t="shared" si="401"/>
        <v/>
      </c>
      <c r="Q3961" s="91" t="str">
        <f t="shared" si="402"/>
        <v/>
      </c>
      <c r="R3961" s="7" t="str">
        <f t="shared" si="403"/>
        <v/>
      </c>
    </row>
    <row r="3962" spans="3:18" x14ac:dyDescent="0.25">
      <c r="C3962" s="22"/>
      <c r="N3962" s="5" t="str">
        <f t="shared" si="399"/>
        <v/>
      </c>
      <c r="O3962" s="91" t="str">
        <f t="shared" si="400"/>
        <v/>
      </c>
      <c r="P3962" s="91" t="str">
        <f t="shared" si="401"/>
        <v/>
      </c>
      <c r="Q3962" s="91" t="str">
        <f t="shared" si="402"/>
        <v/>
      </c>
      <c r="R3962" s="7" t="str">
        <f t="shared" si="403"/>
        <v/>
      </c>
    </row>
    <row r="3963" spans="3:18" x14ac:dyDescent="0.25">
      <c r="C3963" s="22"/>
      <c r="N3963" s="5" t="str">
        <f t="shared" si="399"/>
        <v/>
      </c>
      <c r="O3963" s="91" t="str">
        <f t="shared" si="400"/>
        <v/>
      </c>
      <c r="P3963" s="91" t="str">
        <f t="shared" si="401"/>
        <v/>
      </c>
      <c r="Q3963" s="91" t="str">
        <f t="shared" si="402"/>
        <v/>
      </c>
      <c r="R3963" s="7" t="str">
        <f t="shared" si="403"/>
        <v/>
      </c>
    </row>
    <row r="3964" spans="3:18" x14ac:dyDescent="0.25">
      <c r="C3964" s="22"/>
      <c r="N3964" s="5" t="str">
        <f t="shared" si="399"/>
        <v/>
      </c>
      <c r="O3964" s="91" t="str">
        <f t="shared" si="400"/>
        <v/>
      </c>
      <c r="P3964" s="91" t="str">
        <f t="shared" si="401"/>
        <v/>
      </c>
      <c r="Q3964" s="91" t="str">
        <f t="shared" si="402"/>
        <v/>
      </c>
      <c r="R3964" s="7" t="str">
        <f t="shared" si="403"/>
        <v/>
      </c>
    </row>
    <row r="3965" spans="3:18" x14ac:dyDescent="0.25">
      <c r="C3965" s="22"/>
      <c r="N3965" s="5" t="str">
        <f t="shared" si="399"/>
        <v/>
      </c>
      <c r="O3965" s="91" t="str">
        <f t="shared" si="400"/>
        <v/>
      </c>
      <c r="P3965" s="91" t="str">
        <f t="shared" si="401"/>
        <v/>
      </c>
      <c r="Q3965" s="91" t="str">
        <f t="shared" si="402"/>
        <v/>
      </c>
      <c r="R3965" s="7" t="str">
        <f t="shared" si="403"/>
        <v/>
      </c>
    </row>
    <row r="3966" spans="3:18" x14ac:dyDescent="0.25">
      <c r="C3966" s="22"/>
      <c r="N3966" s="5" t="str">
        <f t="shared" si="399"/>
        <v/>
      </c>
      <c r="O3966" s="91" t="str">
        <f t="shared" si="400"/>
        <v/>
      </c>
      <c r="P3966" s="91" t="str">
        <f t="shared" si="401"/>
        <v/>
      </c>
      <c r="Q3966" s="91" t="str">
        <f t="shared" si="402"/>
        <v/>
      </c>
      <c r="R3966" s="7" t="str">
        <f t="shared" si="403"/>
        <v/>
      </c>
    </row>
    <row r="3967" spans="3:18" x14ac:dyDescent="0.25">
      <c r="C3967" s="22"/>
      <c r="N3967" s="5" t="str">
        <f t="shared" si="399"/>
        <v/>
      </c>
      <c r="O3967" s="91" t="str">
        <f t="shared" si="400"/>
        <v/>
      </c>
      <c r="P3967" s="91" t="str">
        <f t="shared" si="401"/>
        <v/>
      </c>
      <c r="Q3967" s="91" t="str">
        <f t="shared" si="402"/>
        <v/>
      </c>
      <c r="R3967" s="7" t="str">
        <f t="shared" si="403"/>
        <v/>
      </c>
    </row>
    <row r="3968" spans="3:18" x14ac:dyDescent="0.25">
      <c r="C3968" s="22"/>
      <c r="N3968" s="5" t="str">
        <f t="shared" si="399"/>
        <v/>
      </c>
      <c r="O3968" s="91" t="str">
        <f t="shared" si="400"/>
        <v/>
      </c>
      <c r="P3968" s="91" t="str">
        <f t="shared" si="401"/>
        <v/>
      </c>
      <c r="Q3968" s="91" t="str">
        <f t="shared" si="402"/>
        <v/>
      </c>
      <c r="R3968" s="7" t="str">
        <f t="shared" si="403"/>
        <v/>
      </c>
    </row>
    <row r="3969" spans="3:18" x14ac:dyDescent="0.25">
      <c r="C3969" s="22"/>
      <c r="N3969" s="5" t="str">
        <f t="shared" si="399"/>
        <v/>
      </c>
      <c r="O3969" s="91" t="str">
        <f t="shared" si="400"/>
        <v/>
      </c>
      <c r="P3969" s="91" t="str">
        <f t="shared" si="401"/>
        <v/>
      </c>
      <c r="Q3969" s="91" t="str">
        <f t="shared" si="402"/>
        <v/>
      </c>
      <c r="R3969" s="7" t="str">
        <f t="shared" si="403"/>
        <v/>
      </c>
    </row>
    <row r="3970" spans="3:18" x14ac:dyDescent="0.25">
      <c r="C3970" s="22"/>
      <c r="N3970" s="5" t="str">
        <f t="shared" ref="N3970:N4033" si="404">IFERROR(VLOOKUP(M3970,Ctable,2,0),"")</f>
        <v/>
      </c>
      <c r="O3970" s="91" t="str">
        <f t="shared" ref="O3970:O4033" si="405">IFERROR(VLOOKUP(M3970,Ctable,3,0),"")</f>
        <v/>
      </c>
      <c r="P3970" s="91" t="str">
        <f t="shared" ref="P3970:P4033" si="406">IFERROR(VLOOKUP(M3970,Ctable,6,0),"")</f>
        <v/>
      </c>
      <c r="Q3970" s="91" t="str">
        <f t="shared" ref="Q3970:Q4033" si="407">IFERROR(VLOOKUP(M3970,Ctable,7,0),"")</f>
        <v/>
      </c>
      <c r="R3970" s="7" t="str">
        <f t="shared" ref="R3970:R4033" si="408">IFERROR(VLOOKUP(M3970,Ctable,4,0),"")</f>
        <v/>
      </c>
    </row>
    <row r="3971" spans="3:18" x14ac:dyDescent="0.25">
      <c r="C3971" s="22"/>
      <c r="N3971" s="5" t="str">
        <f t="shared" si="404"/>
        <v/>
      </c>
      <c r="O3971" s="91" t="str">
        <f t="shared" si="405"/>
        <v/>
      </c>
      <c r="P3971" s="91" t="str">
        <f t="shared" si="406"/>
        <v/>
      </c>
      <c r="Q3971" s="91" t="str">
        <f t="shared" si="407"/>
        <v/>
      </c>
      <c r="R3971" s="7" t="str">
        <f t="shared" si="408"/>
        <v/>
      </c>
    </row>
    <row r="3972" spans="3:18" x14ac:dyDescent="0.25">
      <c r="C3972" s="22"/>
      <c r="N3972" s="5" t="str">
        <f t="shared" si="404"/>
        <v/>
      </c>
      <c r="O3972" s="91" t="str">
        <f t="shared" si="405"/>
        <v/>
      </c>
      <c r="P3972" s="91" t="str">
        <f t="shared" si="406"/>
        <v/>
      </c>
      <c r="Q3972" s="91" t="str">
        <f t="shared" si="407"/>
        <v/>
      </c>
      <c r="R3972" s="7" t="str">
        <f t="shared" si="408"/>
        <v/>
      </c>
    </row>
    <row r="3973" spans="3:18" x14ac:dyDescent="0.25">
      <c r="C3973" s="22"/>
      <c r="N3973" s="5" t="str">
        <f t="shared" si="404"/>
        <v/>
      </c>
      <c r="O3973" s="91" t="str">
        <f t="shared" si="405"/>
        <v/>
      </c>
      <c r="P3973" s="91" t="str">
        <f t="shared" si="406"/>
        <v/>
      </c>
      <c r="Q3973" s="91" t="str">
        <f t="shared" si="407"/>
        <v/>
      </c>
      <c r="R3973" s="7" t="str">
        <f t="shared" si="408"/>
        <v/>
      </c>
    </row>
    <row r="3974" spans="3:18" x14ac:dyDescent="0.25">
      <c r="C3974" s="22"/>
      <c r="N3974" s="5" t="str">
        <f t="shared" si="404"/>
        <v/>
      </c>
      <c r="O3974" s="91" t="str">
        <f t="shared" si="405"/>
        <v/>
      </c>
      <c r="P3974" s="91" t="str">
        <f t="shared" si="406"/>
        <v/>
      </c>
      <c r="Q3974" s="91" t="str">
        <f t="shared" si="407"/>
        <v/>
      </c>
      <c r="R3974" s="7" t="str">
        <f t="shared" si="408"/>
        <v/>
      </c>
    </row>
    <row r="3975" spans="3:18" x14ac:dyDescent="0.25">
      <c r="C3975" s="22"/>
      <c r="N3975" s="5" t="str">
        <f t="shared" si="404"/>
        <v/>
      </c>
      <c r="O3975" s="91" t="str">
        <f t="shared" si="405"/>
        <v/>
      </c>
      <c r="P3975" s="91" t="str">
        <f t="shared" si="406"/>
        <v/>
      </c>
      <c r="Q3975" s="91" t="str">
        <f t="shared" si="407"/>
        <v/>
      </c>
      <c r="R3975" s="7" t="str">
        <f t="shared" si="408"/>
        <v/>
      </c>
    </row>
    <row r="3976" spans="3:18" x14ac:dyDescent="0.25">
      <c r="C3976" s="22"/>
      <c r="N3976" s="5" t="str">
        <f t="shared" si="404"/>
        <v/>
      </c>
      <c r="O3976" s="91" t="str">
        <f t="shared" si="405"/>
        <v/>
      </c>
      <c r="P3976" s="91" t="str">
        <f t="shared" si="406"/>
        <v/>
      </c>
      <c r="Q3976" s="91" t="str">
        <f t="shared" si="407"/>
        <v/>
      </c>
      <c r="R3976" s="7" t="str">
        <f t="shared" si="408"/>
        <v/>
      </c>
    </row>
    <row r="3977" spans="3:18" x14ac:dyDescent="0.25">
      <c r="C3977" s="22"/>
      <c r="N3977" s="5" t="str">
        <f t="shared" si="404"/>
        <v/>
      </c>
      <c r="O3977" s="91" t="str">
        <f t="shared" si="405"/>
        <v/>
      </c>
      <c r="P3977" s="91" t="str">
        <f t="shared" si="406"/>
        <v/>
      </c>
      <c r="Q3977" s="91" t="str">
        <f t="shared" si="407"/>
        <v/>
      </c>
      <c r="R3977" s="7" t="str">
        <f t="shared" si="408"/>
        <v/>
      </c>
    </row>
    <row r="3978" spans="3:18" x14ac:dyDescent="0.25">
      <c r="C3978" s="22"/>
      <c r="N3978" s="5" t="str">
        <f t="shared" si="404"/>
        <v/>
      </c>
      <c r="O3978" s="91" t="str">
        <f t="shared" si="405"/>
        <v/>
      </c>
      <c r="P3978" s="91" t="str">
        <f t="shared" si="406"/>
        <v/>
      </c>
      <c r="Q3978" s="91" t="str">
        <f t="shared" si="407"/>
        <v/>
      </c>
      <c r="R3978" s="7" t="str">
        <f t="shared" si="408"/>
        <v/>
      </c>
    </row>
    <row r="3979" spans="3:18" x14ac:dyDescent="0.25">
      <c r="C3979" s="22"/>
      <c r="N3979" s="5" t="str">
        <f t="shared" si="404"/>
        <v/>
      </c>
      <c r="O3979" s="91" t="str">
        <f t="shared" si="405"/>
        <v/>
      </c>
      <c r="P3979" s="91" t="str">
        <f t="shared" si="406"/>
        <v/>
      </c>
      <c r="Q3979" s="91" t="str">
        <f t="shared" si="407"/>
        <v/>
      </c>
      <c r="R3979" s="7" t="str">
        <f t="shared" si="408"/>
        <v/>
      </c>
    </row>
    <row r="3980" spans="3:18" x14ac:dyDescent="0.25">
      <c r="C3980" s="22"/>
      <c r="N3980" s="5" t="str">
        <f t="shared" si="404"/>
        <v/>
      </c>
      <c r="O3980" s="91" t="str">
        <f t="shared" si="405"/>
        <v/>
      </c>
      <c r="P3980" s="91" t="str">
        <f t="shared" si="406"/>
        <v/>
      </c>
      <c r="Q3980" s="91" t="str">
        <f t="shared" si="407"/>
        <v/>
      </c>
      <c r="R3980" s="7" t="str">
        <f t="shared" si="408"/>
        <v/>
      </c>
    </row>
    <row r="3981" spans="3:18" x14ac:dyDescent="0.25">
      <c r="C3981" s="22"/>
      <c r="N3981" s="5" t="str">
        <f t="shared" si="404"/>
        <v/>
      </c>
      <c r="O3981" s="91" t="str">
        <f t="shared" si="405"/>
        <v/>
      </c>
      <c r="P3981" s="91" t="str">
        <f t="shared" si="406"/>
        <v/>
      </c>
      <c r="Q3981" s="91" t="str">
        <f t="shared" si="407"/>
        <v/>
      </c>
      <c r="R3981" s="7" t="str">
        <f t="shared" si="408"/>
        <v/>
      </c>
    </row>
    <row r="3982" spans="3:18" x14ac:dyDescent="0.25">
      <c r="C3982" s="22"/>
      <c r="N3982" s="5" t="str">
        <f t="shared" si="404"/>
        <v/>
      </c>
      <c r="O3982" s="91" t="str">
        <f t="shared" si="405"/>
        <v/>
      </c>
      <c r="P3982" s="91" t="str">
        <f t="shared" si="406"/>
        <v/>
      </c>
      <c r="Q3982" s="91" t="str">
        <f t="shared" si="407"/>
        <v/>
      </c>
      <c r="R3982" s="7" t="str">
        <f t="shared" si="408"/>
        <v/>
      </c>
    </row>
    <row r="3983" spans="3:18" x14ac:dyDescent="0.25">
      <c r="C3983" s="22"/>
      <c r="N3983" s="5" t="str">
        <f t="shared" si="404"/>
        <v/>
      </c>
      <c r="O3983" s="91" t="str">
        <f t="shared" si="405"/>
        <v/>
      </c>
      <c r="P3983" s="91" t="str">
        <f t="shared" si="406"/>
        <v/>
      </c>
      <c r="Q3983" s="91" t="str">
        <f t="shared" si="407"/>
        <v/>
      </c>
      <c r="R3983" s="7" t="str">
        <f t="shared" si="408"/>
        <v/>
      </c>
    </row>
    <row r="3984" spans="3:18" x14ac:dyDescent="0.25">
      <c r="C3984" s="22"/>
      <c r="N3984" s="5" t="str">
        <f t="shared" si="404"/>
        <v/>
      </c>
      <c r="O3984" s="91" t="str">
        <f t="shared" si="405"/>
        <v/>
      </c>
      <c r="P3984" s="91" t="str">
        <f t="shared" si="406"/>
        <v/>
      </c>
      <c r="Q3984" s="91" t="str">
        <f t="shared" si="407"/>
        <v/>
      </c>
      <c r="R3984" s="7" t="str">
        <f t="shared" si="408"/>
        <v/>
      </c>
    </row>
    <row r="3985" spans="3:18" x14ac:dyDescent="0.25">
      <c r="C3985" s="22"/>
      <c r="N3985" s="5" t="str">
        <f t="shared" si="404"/>
        <v/>
      </c>
      <c r="O3985" s="91" t="str">
        <f t="shared" si="405"/>
        <v/>
      </c>
      <c r="P3985" s="91" t="str">
        <f t="shared" si="406"/>
        <v/>
      </c>
      <c r="Q3985" s="91" t="str">
        <f t="shared" si="407"/>
        <v/>
      </c>
      <c r="R3985" s="7" t="str">
        <f t="shared" si="408"/>
        <v/>
      </c>
    </row>
    <row r="3986" spans="3:18" x14ac:dyDescent="0.25">
      <c r="C3986" s="22"/>
      <c r="N3986" s="5" t="str">
        <f t="shared" si="404"/>
        <v/>
      </c>
      <c r="O3986" s="91" t="str">
        <f t="shared" si="405"/>
        <v/>
      </c>
      <c r="P3986" s="91" t="str">
        <f t="shared" si="406"/>
        <v/>
      </c>
      <c r="Q3986" s="91" t="str">
        <f t="shared" si="407"/>
        <v/>
      </c>
      <c r="R3986" s="7" t="str">
        <f t="shared" si="408"/>
        <v/>
      </c>
    </row>
    <row r="3987" spans="3:18" x14ac:dyDescent="0.25">
      <c r="C3987" s="22"/>
      <c r="N3987" s="5" t="str">
        <f t="shared" si="404"/>
        <v/>
      </c>
      <c r="O3987" s="91" t="str">
        <f t="shared" si="405"/>
        <v/>
      </c>
      <c r="P3987" s="91" t="str">
        <f t="shared" si="406"/>
        <v/>
      </c>
      <c r="Q3987" s="91" t="str">
        <f t="shared" si="407"/>
        <v/>
      </c>
      <c r="R3987" s="7" t="str">
        <f t="shared" si="408"/>
        <v/>
      </c>
    </row>
    <row r="3988" spans="3:18" x14ac:dyDescent="0.25">
      <c r="C3988" s="22"/>
      <c r="N3988" s="5" t="str">
        <f t="shared" si="404"/>
        <v/>
      </c>
      <c r="O3988" s="91" t="str">
        <f t="shared" si="405"/>
        <v/>
      </c>
      <c r="P3988" s="91" t="str">
        <f t="shared" si="406"/>
        <v/>
      </c>
      <c r="Q3988" s="91" t="str">
        <f t="shared" si="407"/>
        <v/>
      </c>
      <c r="R3988" s="7" t="str">
        <f t="shared" si="408"/>
        <v/>
      </c>
    </row>
    <row r="3989" spans="3:18" x14ac:dyDescent="0.25">
      <c r="C3989" s="22"/>
      <c r="N3989" s="5" t="str">
        <f t="shared" si="404"/>
        <v/>
      </c>
      <c r="O3989" s="91" t="str">
        <f t="shared" si="405"/>
        <v/>
      </c>
      <c r="P3989" s="91" t="str">
        <f t="shared" si="406"/>
        <v/>
      </c>
      <c r="Q3989" s="91" t="str">
        <f t="shared" si="407"/>
        <v/>
      </c>
      <c r="R3989" s="7" t="str">
        <f t="shared" si="408"/>
        <v/>
      </c>
    </row>
    <row r="3990" spans="3:18" x14ac:dyDescent="0.25">
      <c r="C3990" s="22"/>
      <c r="N3990" s="5" t="str">
        <f t="shared" si="404"/>
        <v/>
      </c>
      <c r="O3990" s="91" t="str">
        <f t="shared" si="405"/>
        <v/>
      </c>
      <c r="P3990" s="91" t="str">
        <f t="shared" si="406"/>
        <v/>
      </c>
      <c r="Q3990" s="91" t="str">
        <f t="shared" si="407"/>
        <v/>
      </c>
      <c r="R3990" s="7" t="str">
        <f t="shared" si="408"/>
        <v/>
      </c>
    </row>
    <row r="3991" spans="3:18" x14ac:dyDescent="0.25">
      <c r="C3991" s="22"/>
      <c r="N3991" s="5" t="str">
        <f t="shared" si="404"/>
        <v/>
      </c>
      <c r="O3991" s="91" t="str">
        <f t="shared" si="405"/>
        <v/>
      </c>
      <c r="P3991" s="91" t="str">
        <f t="shared" si="406"/>
        <v/>
      </c>
      <c r="Q3991" s="91" t="str">
        <f t="shared" si="407"/>
        <v/>
      </c>
      <c r="R3991" s="7" t="str">
        <f t="shared" si="408"/>
        <v/>
      </c>
    </row>
    <row r="3992" spans="3:18" x14ac:dyDescent="0.25">
      <c r="C3992" s="22"/>
      <c r="N3992" s="5" t="str">
        <f t="shared" si="404"/>
        <v/>
      </c>
      <c r="O3992" s="91" t="str">
        <f t="shared" si="405"/>
        <v/>
      </c>
      <c r="P3992" s="91" t="str">
        <f t="shared" si="406"/>
        <v/>
      </c>
      <c r="Q3992" s="91" t="str">
        <f t="shared" si="407"/>
        <v/>
      </c>
      <c r="R3992" s="7" t="str">
        <f t="shared" si="408"/>
        <v/>
      </c>
    </row>
    <row r="3993" spans="3:18" x14ac:dyDescent="0.25">
      <c r="C3993" s="22"/>
      <c r="N3993" s="5" t="str">
        <f t="shared" si="404"/>
        <v/>
      </c>
      <c r="O3993" s="91" t="str">
        <f t="shared" si="405"/>
        <v/>
      </c>
      <c r="P3993" s="91" t="str">
        <f t="shared" si="406"/>
        <v/>
      </c>
      <c r="Q3993" s="91" t="str">
        <f t="shared" si="407"/>
        <v/>
      </c>
      <c r="R3993" s="7" t="str">
        <f t="shared" si="408"/>
        <v/>
      </c>
    </row>
    <row r="3994" spans="3:18" x14ac:dyDescent="0.25">
      <c r="C3994" s="22"/>
      <c r="N3994" s="5" t="str">
        <f t="shared" si="404"/>
        <v/>
      </c>
      <c r="O3994" s="91" t="str">
        <f t="shared" si="405"/>
        <v/>
      </c>
      <c r="P3994" s="91" t="str">
        <f t="shared" si="406"/>
        <v/>
      </c>
      <c r="Q3994" s="91" t="str">
        <f t="shared" si="407"/>
        <v/>
      </c>
      <c r="R3994" s="7" t="str">
        <f t="shared" si="408"/>
        <v/>
      </c>
    </row>
    <row r="3995" spans="3:18" x14ac:dyDescent="0.25">
      <c r="C3995" s="22"/>
      <c r="N3995" s="5" t="str">
        <f t="shared" si="404"/>
        <v/>
      </c>
      <c r="O3995" s="91" t="str">
        <f t="shared" si="405"/>
        <v/>
      </c>
      <c r="P3995" s="91" t="str">
        <f t="shared" si="406"/>
        <v/>
      </c>
      <c r="Q3995" s="91" t="str">
        <f t="shared" si="407"/>
        <v/>
      </c>
      <c r="R3995" s="7" t="str">
        <f t="shared" si="408"/>
        <v/>
      </c>
    </row>
    <row r="3996" spans="3:18" x14ac:dyDescent="0.25">
      <c r="C3996" s="22"/>
      <c r="N3996" s="5" t="str">
        <f t="shared" si="404"/>
        <v/>
      </c>
      <c r="O3996" s="91" t="str">
        <f t="shared" si="405"/>
        <v/>
      </c>
      <c r="P3996" s="91" t="str">
        <f t="shared" si="406"/>
        <v/>
      </c>
      <c r="Q3996" s="91" t="str">
        <f t="shared" si="407"/>
        <v/>
      </c>
      <c r="R3996" s="7" t="str">
        <f t="shared" si="408"/>
        <v/>
      </c>
    </row>
    <row r="3997" spans="3:18" x14ac:dyDescent="0.25">
      <c r="C3997" s="22"/>
      <c r="N3997" s="5" t="str">
        <f t="shared" si="404"/>
        <v/>
      </c>
      <c r="O3997" s="91" t="str">
        <f t="shared" si="405"/>
        <v/>
      </c>
      <c r="P3997" s="91" t="str">
        <f t="shared" si="406"/>
        <v/>
      </c>
      <c r="Q3997" s="91" t="str">
        <f t="shared" si="407"/>
        <v/>
      </c>
      <c r="R3997" s="7" t="str">
        <f t="shared" si="408"/>
        <v/>
      </c>
    </row>
    <row r="3998" spans="3:18" x14ac:dyDescent="0.25">
      <c r="C3998" s="22"/>
      <c r="N3998" s="5" t="str">
        <f t="shared" si="404"/>
        <v/>
      </c>
      <c r="O3998" s="91" t="str">
        <f t="shared" si="405"/>
        <v/>
      </c>
      <c r="P3998" s="91" t="str">
        <f t="shared" si="406"/>
        <v/>
      </c>
      <c r="Q3998" s="91" t="str">
        <f t="shared" si="407"/>
        <v/>
      </c>
      <c r="R3998" s="7" t="str">
        <f t="shared" si="408"/>
        <v/>
      </c>
    </row>
    <row r="3999" spans="3:18" x14ac:dyDescent="0.25">
      <c r="C3999" s="22"/>
      <c r="N3999" s="5" t="str">
        <f t="shared" si="404"/>
        <v/>
      </c>
      <c r="O3999" s="91" t="str">
        <f t="shared" si="405"/>
        <v/>
      </c>
      <c r="P3999" s="91" t="str">
        <f t="shared" si="406"/>
        <v/>
      </c>
      <c r="Q3999" s="91" t="str">
        <f t="shared" si="407"/>
        <v/>
      </c>
      <c r="R3999" s="7" t="str">
        <f t="shared" si="408"/>
        <v/>
      </c>
    </row>
    <row r="4000" spans="3:18" x14ac:dyDescent="0.25">
      <c r="C4000" s="22"/>
      <c r="N4000" s="5" t="str">
        <f t="shared" si="404"/>
        <v/>
      </c>
      <c r="O4000" s="91" t="str">
        <f t="shared" si="405"/>
        <v/>
      </c>
      <c r="P4000" s="91" t="str">
        <f t="shared" si="406"/>
        <v/>
      </c>
      <c r="Q4000" s="91" t="str">
        <f t="shared" si="407"/>
        <v/>
      </c>
      <c r="R4000" s="7" t="str">
        <f t="shared" si="408"/>
        <v/>
      </c>
    </row>
    <row r="4001" spans="3:18" x14ac:dyDescent="0.25">
      <c r="C4001" s="22"/>
      <c r="N4001" s="5" t="str">
        <f t="shared" si="404"/>
        <v/>
      </c>
      <c r="O4001" s="91" t="str">
        <f t="shared" si="405"/>
        <v/>
      </c>
      <c r="P4001" s="91" t="str">
        <f t="shared" si="406"/>
        <v/>
      </c>
      <c r="Q4001" s="91" t="str">
        <f t="shared" si="407"/>
        <v/>
      </c>
      <c r="R4001" s="7" t="str">
        <f t="shared" si="408"/>
        <v/>
      </c>
    </row>
    <row r="4002" spans="3:18" x14ac:dyDescent="0.25">
      <c r="C4002" s="22"/>
      <c r="N4002" s="5" t="str">
        <f t="shared" si="404"/>
        <v/>
      </c>
      <c r="O4002" s="91" t="str">
        <f t="shared" si="405"/>
        <v/>
      </c>
      <c r="P4002" s="91" t="str">
        <f t="shared" si="406"/>
        <v/>
      </c>
      <c r="Q4002" s="91" t="str">
        <f t="shared" si="407"/>
        <v/>
      </c>
      <c r="R4002" s="7" t="str">
        <f t="shared" si="408"/>
        <v/>
      </c>
    </row>
    <row r="4003" spans="3:18" x14ac:dyDescent="0.25">
      <c r="C4003" s="22"/>
      <c r="N4003" s="5" t="str">
        <f t="shared" si="404"/>
        <v/>
      </c>
      <c r="O4003" s="91" t="str">
        <f t="shared" si="405"/>
        <v/>
      </c>
      <c r="P4003" s="91" t="str">
        <f t="shared" si="406"/>
        <v/>
      </c>
      <c r="Q4003" s="91" t="str">
        <f t="shared" si="407"/>
        <v/>
      </c>
      <c r="R4003" s="7" t="str">
        <f t="shared" si="408"/>
        <v/>
      </c>
    </row>
    <row r="4004" spans="3:18" x14ac:dyDescent="0.25">
      <c r="C4004" s="22"/>
      <c r="N4004" s="5" t="str">
        <f t="shared" si="404"/>
        <v/>
      </c>
      <c r="O4004" s="91" t="str">
        <f t="shared" si="405"/>
        <v/>
      </c>
      <c r="P4004" s="91" t="str">
        <f t="shared" si="406"/>
        <v/>
      </c>
      <c r="Q4004" s="91" t="str">
        <f t="shared" si="407"/>
        <v/>
      </c>
      <c r="R4004" s="7" t="str">
        <f t="shared" si="408"/>
        <v/>
      </c>
    </row>
    <row r="4005" spans="3:18" x14ac:dyDescent="0.25">
      <c r="C4005" s="22"/>
      <c r="N4005" s="5" t="str">
        <f t="shared" si="404"/>
        <v/>
      </c>
      <c r="O4005" s="91" t="str">
        <f t="shared" si="405"/>
        <v/>
      </c>
      <c r="P4005" s="91" t="str">
        <f t="shared" si="406"/>
        <v/>
      </c>
      <c r="Q4005" s="91" t="str">
        <f t="shared" si="407"/>
        <v/>
      </c>
      <c r="R4005" s="7" t="str">
        <f t="shared" si="408"/>
        <v/>
      </c>
    </row>
    <row r="4006" spans="3:18" x14ac:dyDescent="0.25">
      <c r="C4006" s="22"/>
      <c r="N4006" s="5" t="str">
        <f t="shared" si="404"/>
        <v/>
      </c>
      <c r="O4006" s="91" t="str">
        <f t="shared" si="405"/>
        <v/>
      </c>
      <c r="P4006" s="91" t="str">
        <f t="shared" si="406"/>
        <v/>
      </c>
      <c r="Q4006" s="91" t="str">
        <f t="shared" si="407"/>
        <v/>
      </c>
      <c r="R4006" s="7" t="str">
        <f t="shared" si="408"/>
        <v/>
      </c>
    </row>
    <row r="4007" spans="3:18" x14ac:dyDescent="0.25">
      <c r="C4007" s="22"/>
      <c r="N4007" s="5" t="str">
        <f t="shared" si="404"/>
        <v/>
      </c>
      <c r="O4007" s="91" t="str">
        <f t="shared" si="405"/>
        <v/>
      </c>
      <c r="P4007" s="91" t="str">
        <f t="shared" si="406"/>
        <v/>
      </c>
      <c r="Q4007" s="91" t="str">
        <f t="shared" si="407"/>
        <v/>
      </c>
      <c r="R4007" s="7" t="str">
        <f t="shared" si="408"/>
        <v/>
      </c>
    </row>
    <row r="4008" spans="3:18" x14ac:dyDescent="0.25">
      <c r="C4008" s="22"/>
      <c r="N4008" s="5" t="str">
        <f t="shared" si="404"/>
        <v/>
      </c>
      <c r="O4008" s="91" t="str">
        <f t="shared" si="405"/>
        <v/>
      </c>
      <c r="P4008" s="91" t="str">
        <f t="shared" si="406"/>
        <v/>
      </c>
      <c r="Q4008" s="91" t="str">
        <f t="shared" si="407"/>
        <v/>
      </c>
      <c r="R4008" s="7" t="str">
        <f t="shared" si="408"/>
        <v/>
      </c>
    </row>
    <row r="4009" spans="3:18" x14ac:dyDescent="0.25">
      <c r="C4009" s="22"/>
      <c r="N4009" s="5" t="str">
        <f t="shared" si="404"/>
        <v/>
      </c>
      <c r="O4009" s="91" t="str">
        <f t="shared" si="405"/>
        <v/>
      </c>
      <c r="P4009" s="91" t="str">
        <f t="shared" si="406"/>
        <v/>
      </c>
      <c r="Q4009" s="91" t="str">
        <f t="shared" si="407"/>
        <v/>
      </c>
      <c r="R4009" s="7" t="str">
        <f t="shared" si="408"/>
        <v/>
      </c>
    </row>
    <row r="4010" spans="3:18" x14ac:dyDescent="0.25">
      <c r="C4010" s="22"/>
      <c r="N4010" s="5" t="str">
        <f t="shared" si="404"/>
        <v/>
      </c>
      <c r="O4010" s="91" t="str">
        <f t="shared" si="405"/>
        <v/>
      </c>
      <c r="P4010" s="91" t="str">
        <f t="shared" si="406"/>
        <v/>
      </c>
      <c r="Q4010" s="91" t="str">
        <f t="shared" si="407"/>
        <v/>
      </c>
      <c r="R4010" s="7" t="str">
        <f t="shared" si="408"/>
        <v/>
      </c>
    </row>
    <row r="4011" spans="3:18" x14ac:dyDescent="0.25">
      <c r="C4011" s="22"/>
      <c r="N4011" s="5" t="str">
        <f t="shared" si="404"/>
        <v/>
      </c>
      <c r="O4011" s="91" t="str">
        <f t="shared" si="405"/>
        <v/>
      </c>
      <c r="P4011" s="91" t="str">
        <f t="shared" si="406"/>
        <v/>
      </c>
      <c r="Q4011" s="91" t="str">
        <f t="shared" si="407"/>
        <v/>
      </c>
      <c r="R4011" s="7" t="str">
        <f t="shared" si="408"/>
        <v/>
      </c>
    </row>
    <row r="4012" spans="3:18" x14ac:dyDescent="0.25">
      <c r="C4012" s="22"/>
      <c r="N4012" s="5" t="str">
        <f t="shared" si="404"/>
        <v/>
      </c>
      <c r="O4012" s="91" t="str">
        <f t="shared" si="405"/>
        <v/>
      </c>
      <c r="P4012" s="91" t="str">
        <f t="shared" si="406"/>
        <v/>
      </c>
      <c r="Q4012" s="91" t="str">
        <f t="shared" si="407"/>
        <v/>
      </c>
      <c r="R4012" s="7" t="str">
        <f t="shared" si="408"/>
        <v/>
      </c>
    </row>
    <row r="4013" spans="3:18" x14ac:dyDescent="0.25">
      <c r="C4013" s="22"/>
      <c r="N4013" s="5" t="str">
        <f t="shared" si="404"/>
        <v/>
      </c>
      <c r="O4013" s="91" t="str">
        <f t="shared" si="405"/>
        <v/>
      </c>
      <c r="P4013" s="91" t="str">
        <f t="shared" si="406"/>
        <v/>
      </c>
      <c r="Q4013" s="91" t="str">
        <f t="shared" si="407"/>
        <v/>
      </c>
      <c r="R4013" s="7" t="str">
        <f t="shared" si="408"/>
        <v/>
      </c>
    </row>
    <row r="4014" spans="3:18" x14ac:dyDescent="0.25">
      <c r="C4014" s="22"/>
      <c r="N4014" s="5" t="str">
        <f t="shared" si="404"/>
        <v/>
      </c>
      <c r="O4014" s="91" t="str">
        <f t="shared" si="405"/>
        <v/>
      </c>
      <c r="P4014" s="91" t="str">
        <f t="shared" si="406"/>
        <v/>
      </c>
      <c r="Q4014" s="91" t="str">
        <f t="shared" si="407"/>
        <v/>
      </c>
      <c r="R4014" s="7" t="str">
        <f t="shared" si="408"/>
        <v/>
      </c>
    </row>
    <row r="4015" spans="3:18" x14ac:dyDescent="0.25">
      <c r="C4015" s="22"/>
      <c r="N4015" s="5" t="str">
        <f t="shared" si="404"/>
        <v/>
      </c>
      <c r="O4015" s="91" t="str">
        <f t="shared" si="405"/>
        <v/>
      </c>
      <c r="P4015" s="91" t="str">
        <f t="shared" si="406"/>
        <v/>
      </c>
      <c r="Q4015" s="91" t="str">
        <f t="shared" si="407"/>
        <v/>
      </c>
      <c r="R4015" s="7" t="str">
        <f t="shared" si="408"/>
        <v/>
      </c>
    </row>
    <row r="4016" spans="3:18" x14ac:dyDescent="0.25">
      <c r="C4016" s="22"/>
      <c r="N4016" s="5" t="str">
        <f t="shared" si="404"/>
        <v/>
      </c>
      <c r="O4016" s="91" t="str">
        <f t="shared" si="405"/>
        <v/>
      </c>
      <c r="P4016" s="91" t="str">
        <f t="shared" si="406"/>
        <v/>
      </c>
      <c r="Q4016" s="91" t="str">
        <f t="shared" si="407"/>
        <v/>
      </c>
      <c r="R4016" s="7" t="str">
        <f t="shared" si="408"/>
        <v/>
      </c>
    </row>
    <row r="4017" spans="3:18" x14ac:dyDescent="0.25">
      <c r="C4017" s="22"/>
      <c r="N4017" s="5" t="str">
        <f t="shared" si="404"/>
        <v/>
      </c>
      <c r="O4017" s="91" t="str">
        <f t="shared" si="405"/>
        <v/>
      </c>
      <c r="P4017" s="91" t="str">
        <f t="shared" si="406"/>
        <v/>
      </c>
      <c r="Q4017" s="91" t="str">
        <f t="shared" si="407"/>
        <v/>
      </c>
      <c r="R4017" s="7" t="str">
        <f t="shared" si="408"/>
        <v/>
      </c>
    </row>
    <row r="4018" spans="3:18" x14ac:dyDescent="0.25">
      <c r="C4018" s="22"/>
      <c r="N4018" s="5" t="str">
        <f t="shared" si="404"/>
        <v/>
      </c>
      <c r="O4018" s="91" t="str">
        <f t="shared" si="405"/>
        <v/>
      </c>
      <c r="P4018" s="91" t="str">
        <f t="shared" si="406"/>
        <v/>
      </c>
      <c r="Q4018" s="91" t="str">
        <f t="shared" si="407"/>
        <v/>
      </c>
      <c r="R4018" s="7" t="str">
        <f t="shared" si="408"/>
        <v/>
      </c>
    </row>
    <row r="4019" spans="3:18" x14ac:dyDescent="0.25">
      <c r="C4019" s="22"/>
      <c r="N4019" s="5" t="str">
        <f t="shared" si="404"/>
        <v/>
      </c>
      <c r="O4019" s="91" t="str">
        <f t="shared" si="405"/>
        <v/>
      </c>
      <c r="P4019" s="91" t="str">
        <f t="shared" si="406"/>
        <v/>
      </c>
      <c r="Q4019" s="91" t="str">
        <f t="shared" si="407"/>
        <v/>
      </c>
      <c r="R4019" s="7" t="str">
        <f t="shared" si="408"/>
        <v/>
      </c>
    </row>
    <row r="4020" spans="3:18" x14ac:dyDescent="0.25">
      <c r="C4020" s="22"/>
      <c r="N4020" s="5" t="str">
        <f t="shared" si="404"/>
        <v/>
      </c>
      <c r="O4020" s="91" t="str">
        <f t="shared" si="405"/>
        <v/>
      </c>
      <c r="P4020" s="91" t="str">
        <f t="shared" si="406"/>
        <v/>
      </c>
      <c r="Q4020" s="91" t="str">
        <f t="shared" si="407"/>
        <v/>
      </c>
      <c r="R4020" s="7" t="str">
        <f t="shared" si="408"/>
        <v/>
      </c>
    </row>
    <row r="4021" spans="3:18" x14ac:dyDescent="0.25">
      <c r="C4021" s="22"/>
      <c r="N4021" s="5" t="str">
        <f t="shared" si="404"/>
        <v/>
      </c>
      <c r="O4021" s="91" t="str">
        <f t="shared" si="405"/>
        <v/>
      </c>
      <c r="P4021" s="91" t="str">
        <f t="shared" si="406"/>
        <v/>
      </c>
      <c r="Q4021" s="91" t="str">
        <f t="shared" si="407"/>
        <v/>
      </c>
      <c r="R4021" s="7" t="str">
        <f t="shared" si="408"/>
        <v/>
      </c>
    </row>
    <row r="4022" spans="3:18" x14ac:dyDescent="0.25">
      <c r="C4022" s="22"/>
      <c r="N4022" s="5" t="str">
        <f t="shared" si="404"/>
        <v/>
      </c>
      <c r="O4022" s="91" t="str">
        <f t="shared" si="405"/>
        <v/>
      </c>
      <c r="P4022" s="91" t="str">
        <f t="shared" si="406"/>
        <v/>
      </c>
      <c r="Q4022" s="91" t="str">
        <f t="shared" si="407"/>
        <v/>
      </c>
      <c r="R4022" s="7" t="str">
        <f t="shared" si="408"/>
        <v/>
      </c>
    </row>
    <row r="4023" spans="3:18" x14ac:dyDescent="0.25">
      <c r="C4023" s="22"/>
      <c r="N4023" s="5" t="str">
        <f t="shared" si="404"/>
        <v/>
      </c>
      <c r="O4023" s="91" t="str">
        <f t="shared" si="405"/>
        <v/>
      </c>
      <c r="P4023" s="91" t="str">
        <f t="shared" si="406"/>
        <v/>
      </c>
      <c r="Q4023" s="91" t="str">
        <f t="shared" si="407"/>
        <v/>
      </c>
      <c r="R4023" s="7" t="str">
        <f t="shared" si="408"/>
        <v/>
      </c>
    </row>
    <row r="4024" spans="3:18" x14ac:dyDescent="0.25">
      <c r="C4024" s="22"/>
      <c r="N4024" s="5" t="str">
        <f t="shared" si="404"/>
        <v/>
      </c>
      <c r="O4024" s="91" t="str">
        <f t="shared" si="405"/>
        <v/>
      </c>
      <c r="P4024" s="91" t="str">
        <f t="shared" si="406"/>
        <v/>
      </c>
      <c r="Q4024" s="91" t="str">
        <f t="shared" si="407"/>
        <v/>
      </c>
      <c r="R4024" s="7" t="str">
        <f t="shared" si="408"/>
        <v/>
      </c>
    </row>
    <row r="4025" spans="3:18" x14ac:dyDescent="0.25">
      <c r="C4025" s="22"/>
      <c r="N4025" s="5" t="str">
        <f t="shared" si="404"/>
        <v/>
      </c>
      <c r="O4025" s="91" t="str">
        <f t="shared" si="405"/>
        <v/>
      </c>
      <c r="P4025" s="91" t="str">
        <f t="shared" si="406"/>
        <v/>
      </c>
      <c r="Q4025" s="91" t="str">
        <f t="shared" si="407"/>
        <v/>
      </c>
      <c r="R4025" s="7" t="str">
        <f t="shared" si="408"/>
        <v/>
      </c>
    </row>
    <row r="4026" spans="3:18" x14ac:dyDescent="0.25">
      <c r="C4026" s="22"/>
      <c r="N4026" s="5" t="str">
        <f t="shared" si="404"/>
        <v/>
      </c>
      <c r="O4026" s="91" t="str">
        <f t="shared" si="405"/>
        <v/>
      </c>
      <c r="P4026" s="91" t="str">
        <f t="shared" si="406"/>
        <v/>
      </c>
      <c r="Q4026" s="91" t="str">
        <f t="shared" si="407"/>
        <v/>
      </c>
      <c r="R4026" s="7" t="str">
        <f t="shared" si="408"/>
        <v/>
      </c>
    </row>
    <row r="4027" spans="3:18" x14ac:dyDescent="0.25">
      <c r="C4027" s="22"/>
      <c r="N4027" s="5" t="str">
        <f t="shared" si="404"/>
        <v/>
      </c>
      <c r="O4027" s="91" t="str">
        <f t="shared" si="405"/>
        <v/>
      </c>
      <c r="P4027" s="91" t="str">
        <f t="shared" si="406"/>
        <v/>
      </c>
      <c r="Q4027" s="91" t="str">
        <f t="shared" si="407"/>
        <v/>
      </c>
      <c r="R4027" s="7" t="str">
        <f t="shared" si="408"/>
        <v/>
      </c>
    </row>
    <row r="4028" spans="3:18" x14ac:dyDescent="0.25">
      <c r="C4028" s="22"/>
      <c r="N4028" s="5" t="str">
        <f t="shared" si="404"/>
        <v/>
      </c>
      <c r="O4028" s="91" t="str">
        <f t="shared" si="405"/>
        <v/>
      </c>
      <c r="P4028" s="91" t="str">
        <f t="shared" si="406"/>
        <v/>
      </c>
      <c r="Q4028" s="91" t="str">
        <f t="shared" si="407"/>
        <v/>
      </c>
      <c r="R4028" s="7" t="str">
        <f t="shared" si="408"/>
        <v/>
      </c>
    </row>
    <row r="4029" spans="3:18" x14ac:dyDescent="0.25">
      <c r="C4029" s="22"/>
      <c r="N4029" s="5" t="str">
        <f t="shared" si="404"/>
        <v/>
      </c>
      <c r="O4029" s="91" t="str">
        <f t="shared" si="405"/>
        <v/>
      </c>
      <c r="P4029" s="91" t="str">
        <f t="shared" si="406"/>
        <v/>
      </c>
      <c r="Q4029" s="91" t="str">
        <f t="shared" si="407"/>
        <v/>
      </c>
      <c r="R4029" s="7" t="str">
        <f t="shared" si="408"/>
        <v/>
      </c>
    </row>
    <row r="4030" spans="3:18" x14ac:dyDescent="0.25">
      <c r="C4030" s="22"/>
      <c r="N4030" s="5" t="str">
        <f t="shared" si="404"/>
        <v/>
      </c>
      <c r="O4030" s="91" t="str">
        <f t="shared" si="405"/>
        <v/>
      </c>
      <c r="P4030" s="91" t="str">
        <f t="shared" si="406"/>
        <v/>
      </c>
      <c r="Q4030" s="91" t="str">
        <f t="shared" si="407"/>
        <v/>
      </c>
      <c r="R4030" s="7" t="str">
        <f t="shared" si="408"/>
        <v/>
      </c>
    </row>
    <row r="4031" spans="3:18" x14ac:dyDescent="0.25">
      <c r="C4031" s="22"/>
      <c r="N4031" s="5" t="str">
        <f t="shared" si="404"/>
        <v/>
      </c>
      <c r="O4031" s="91" t="str">
        <f t="shared" si="405"/>
        <v/>
      </c>
      <c r="P4031" s="91" t="str">
        <f t="shared" si="406"/>
        <v/>
      </c>
      <c r="Q4031" s="91" t="str">
        <f t="shared" si="407"/>
        <v/>
      </c>
      <c r="R4031" s="7" t="str">
        <f t="shared" si="408"/>
        <v/>
      </c>
    </row>
    <row r="4032" spans="3:18" x14ac:dyDescent="0.25">
      <c r="C4032" s="22"/>
      <c r="N4032" s="5" t="str">
        <f t="shared" si="404"/>
        <v/>
      </c>
      <c r="O4032" s="91" t="str">
        <f t="shared" si="405"/>
        <v/>
      </c>
      <c r="P4032" s="91" t="str">
        <f t="shared" si="406"/>
        <v/>
      </c>
      <c r="Q4032" s="91" t="str">
        <f t="shared" si="407"/>
        <v/>
      </c>
      <c r="R4032" s="7" t="str">
        <f t="shared" si="408"/>
        <v/>
      </c>
    </row>
    <row r="4033" spans="3:18" x14ac:dyDescent="0.25">
      <c r="C4033" s="22"/>
      <c r="N4033" s="5" t="str">
        <f t="shared" si="404"/>
        <v/>
      </c>
      <c r="O4033" s="91" t="str">
        <f t="shared" si="405"/>
        <v/>
      </c>
      <c r="P4033" s="91" t="str">
        <f t="shared" si="406"/>
        <v/>
      </c>
      <c r="Q4033" s="91" t="str">
        <f t="shared" si="407"/>
        <v/>
      </c>
      <c r="R4033" s="7" t="str">
        <f t="shared" si="408"/>
        <v/>
      </c>
    </row>
    <row r="4034" spans="3:18" x14ac:dyDescent="0.25">
      <c r="C4034" s="22"/>
      <c r="N4034" s="5" t="str">
        <f t="shared" ref="N4034:N4097" si="409">IFERROR(VLOOKUP(M4034,Ctable,2,0),"")</f>
        <v/>
      </c>
      <c r="O4034" s="91" t="str">
        <f t="shared" ref="O4034:O4097" si="410">IFERROR(VLOOKUP(M4034,Ctable,3,0),"")</f>
        <v/>
      </c>
      <c r="P4034" s="91" t="str">
        <f t="shared" ref="P4034:P4097" si="411">IFERROR(VLOOKUP(M4034,Ctable,6,0),"")</f>
        <v/>
      </c>
      <c r="Q4034" s="91" t="str">
        <f t="shared" ref="Q4034:Q4097" si="412">IFERROR(VLOOKUP(M4034,Ctable,7,0),"")</f>
        <v/>
      </c>
      <c r="R4034" s="7" t="str">
        <f t="shared" ref="R4034:R4097" si="413">IFERROR(VLOOKUP(M4034,Ctable,4,0),"")</f>
        <v/>
      </c>
    </row>
    <row r="4035" spans="3:18" x14ac:dyDescent="0.25">
      <c r="C4035" s="22"/>
      <c r="N4035" s="5" t="str">
        <f t="shared" si="409"/>
        <v/>
      </c>
      <c r="O4035" s="91" t="str">
        <f t="shared" si="410"/>
        <v/>
      </c>
      <c r="P4035" s="91" t="str">
        <f t="shared" si="411"/>
        <v/>
      </c>
      <c r="Q4035" s="91" t="str">
        <f t="shared" si="412"/>
        <v/>
      </c>
      <c r="R4035" s="7" t="str">
        <f t="shared" si="413"/>
        <v/>
      </c>
    </row>
    <row r="4036" spans="3:18" x14ac:dyDescent="0.25">
      <c r="C4036" s="22"/>
      <c r="N4036" s="5" t="str">
        <f t="shared" si="409"/>
        <v/>
      </c>
      <c r="O4036" s="91" t="str">
        <f t="shared" si="410"/>
        <v/>
      </c>
      <c r="P4036" s="91" t="str">
        <f t="shared" si="411"/>
        <v/>
      </c>
      <c r="Q4036" s="91" t="str">
        <f t="shared" si="412"/>
        <v/>
      </c>
      <c r="R4036" s="7" t="str">
        <f t="shared" si="413"/>
        <v/>
      </c>
    </row>
    <row r="4037" spans="3:18" x14ac:dyDescent="0.25">
      <c r="C4037" s="22"/>
      <c r="N4037" s="5" t="str">
        <f t="shared" si="409"/>
        <v/>
      </c>
      <c r="O4037" s="91" t="str">
        <f t="shared" si="410"/>
        <v/>
      </c>
      <c r="P4037" s="91" t="str">
        <f t="shared" si="411"/>
        <v/>
      </c>
      <c r="Q4037" s="91" t="str">
        <f t="shared" si="412"/>
        <v/>
      </c>
      <c r="R4037" s="7" t="str">
        <f t="shared" si="413"/>
        <v/>
      </c>
    </row>
    <row r="4038" spans="3:18" x14ac:dyDescent="0.25">
      <c r="C4038" s="22"/>
      <c r="N4038" s="5" t="str">
        <f t="shared" si="409"/>
        <v/>
      </c>
      <c r="O4038" s="91" t="str">
        <f t="shared" si="410"/>
        <v/>
      </c>
      <c r="P4038" s="91" t="str">
        <f t="shared" si="411"/>
        <v/>
      </c>
      <c r="Q4038" s="91" t="str">
        <f t="shared" si="412"/>
        <v/>
      </c>
      <c r="R4038" s="7" t="str">
        <f t="shared" si="413"/>
        <v/>
      </c>
    </row>
    <row r="4039" spans="3:18" x14ac:dyDescent="0.25">
      <c r="C4039" s="22"/>
      <c r="N4039" s="5" t="str">
        <f t="shared" si="409"/>
        <v/>
      </c>
      <c r="O4039" s="91" t="str">
        <f t="shared" si="410"/>
        <v/>
      </c>
      <c r="P4039" s="91" t="str">
        <f t="shared" si="411"/>
        <v/>
      </c>
      <c r="Q4039" s="91" t="str">
        <f t="shared" si="412"/>
        <v/>
      </c>
      <c r="R4039" s="7" t="str">
        <f t="shared" si="413"/>
        <v/>
      </c>
    </row>
    <row r="4040" spans="3:18" x14ac:dyDescent="0.25">
      <c r="C4040" s="22"/>
      <c r="N4040" s="5" t="str">
        <f t="shared" si="409"/>
        <v/>
      </c>
      <c r="O4040" s="91" t="str">
        <f t="shared" si="410"/>
        <v/>
      </c>
      <c r="P4040" s="91" t="str">
        <f t="shared" si="411"/>
        <v/>
      </c>
      <c r="Q4040" s="91" t="str">
        <f t="shared" si="412"/>
        <v/>
      </c>
      <c r="R4040" s="7" t="str">
        <f t="shared" si="413"/>
        <v/>
      </c>
    </row>
    <row r="4041" spans="3:18" x14ac:dyDescent="0.25">
      <c r="C4041" s="22"/>
      <c r="N4041" s="5" t="str">
        <f t="shared" si="409"/>
        <v/>
      </c>
      <c r="O4041" s="91" t="str">
        <f t="shared" si="410"/>
        <v/>
      </c>
      <c r="P4041" s="91" t="str">
        <f t="shared" si="411"/>
        <v/>
      </c>
      <c r="Q4041" s="91" t="str">
        <f t="shared" si="412"/>
        <v/>
      </c>
      <c r="R4041" s="7" t="str">
        <f t="shared" si="413"/>
        <v/>
      </c>
    </row>
    <row r="4042" spans="3:18" x14ac:dyDescent="0.25">
      <c r="C4042" s="22"/>
      <c r="N4042" s="5" t="str">
        <f t="shared" si="409"/>
        <v/>
      </c>
      <c r="O4042" s="91" t="str">
        <f t="shared" si="410"/>
        <v/>
      </c>
      <c r="P4042" s="91" t="str">
        <f t="shared" si="411"/>
        <v/>
      </c>
      <c r="Q4042" s="91" t="str">
        <f t="shared" si="412"/>
        <v/>
      </c>
      <c r="R4042" s="7" t="str">
        <f t="shared" si="413"/>
        <v/>
      </c>
    </row>
    <row r="4043" spans="3:18" x14ac:dyDescent="0.25">
      <c r="C4043" s="22"/>
      <c r="N4043" s="5" t="str">
        <f t="shared" si="409"/>
        <v/>
      </c>
      <c r="O4043" s="91" t="str">
        <f t="shared" si="410"/>
        <v/>
      </c>
      <c r="P4043" s="91" t="str">
        <f t="shared" si="411"/>
        <v/>
      </c>
      <c r="Q4043" s="91" t="str">
        <f t="shared" si="412"/>
        <v/>
      </c>
      <c r="R4043" s="7" t="str">
        <f t="shared" si="413"/>
        <v/>
      </c>
    </row>
    <row r="4044" spans="3:18" x14ac:dyDescent="0.25">
      <c r="C4044" s="22"/>
      <c r="N4044" s="5" t="str">
        <f t="shared" si="409"/>
        <v/>
      </c>
      <c r="O4044" s="91" t="str">
        <f t="shared" si="410"/>
        <v/>
      </c>
      <c r="P4044" s="91" t="str">
        <f t="shared" si="411"/>
        <v/>
      </c>
      <c r="Q4044" s="91" t="str">
        <f t="shared" si="412"/>
        <v/>
      </c>
      <c r="R4044" s="7" t="str">
        <f t="shared" si="413"/>
        <v/>
      </c>
    </row>
    <row r="4045" spans="3:18" x14ac:dyDescent="0.25">
      <c r="C4045" s="22"/>
      <c r="N4045" s="5" t="str">
        <f t="shared" si="409"/>
        <v/>
      </c>
      <c r="O4045" s="91" t="str">
        <f t="shared" si="410"/>
        <v/>
      </c>
      <c r="P4045" s="91" t="str">
        <f t="shared" si="411"/>
        <v/>
      </c>
      <c r="Q4045" s="91" t="str">
        <f t="shared" si="412"/>
        <v/>
      </c>
      <c r="R4045" s="7" t="str">
        <f t="shared" si="413"/>
        <v/>
      </c>
    </row>
    <row r="4046" spans="3:18" x14ac:dyDescent="0.25">
      <c r="C4046" s="22"/>
      <c r="N4046" s="5" t="str">
        <f t="shared" si="409"/>
        <v/>
      </c>
      <c r="O4046" s="91" t="str">
        <f t="shared" si="410"/>
        <v/>
      </c>
      <c r="P4046" s="91" t="str">
        <f t="shared" si="411"/>
        <v/>
      </c>
      <c r="Q4046" s="91" t="str">
        <f t="shared" si="412"/>
        <v/>
      </c>
      <c r="R4046" s="7" t="str">
        <f t="shared" si="413"/>
        <v/>
      </c>
    </row>
    <row r="4047" spans="3:18" x14ac:dyDescent="0.25">
      <c r="C4047" s="22"/>
      <c r="N4047" s="5" t="str">
        <f t="shared" si="409"/>
        <v/>
      </c>
      <c r="O4047" s="91" t="str">
        <f t="shared" si="410"/>
        <v/>
      </c>
      <c r="P4047" s="91" t="str">
        <f t="shared" si="411"/>
        <v/>
      </c>
      <c r="Q4047" s="91" t="str">
        <f t="shared" si="412"/>
        <v/>
      </c>
      <c r="R4047" s="7" t="str">
        <f t="shared" si="413"/>
        <v/>
      </c>
    </row>
    <row r="4048" spans="3:18" x14ac:dyDescent="0.25">
      <c r="C4048" s="22"/>
      <c r="N4048" s="5" t="str">
        <f t="shared" si="409"/>
        <v/>
      </c>
      <c r="O4048" s="91" t="str">
        <f t="shared" si="410"/>
        <v/>
      </c>
      <c r="P4048" s="91" t="str">
        <f t="shared" si="411"/>
        <v/>
      </c>
      <c r="Q4048" s="91" t="str">
        <f t="shared" si="412"/>
        <v/>
      </c>
      <c r="R4048" s="7" t="str">
        <f t="shared" si="413"/>
        <v/>
      </c>
    </row>
    <row r="4049" spans="3:18" x14ac:dyDescent="0.25">
      <c r="C4049" s="22"/>
      <c r="N4049" s="5" t="str">
        <f t="shared" si="409"/>
        <v/>
      </c>
      <c r="O4049" s="91" t="str">
        <f t="shared" si="410"/>
        <v/>
      </c>
      <c r="P4049" s="91" t="str">
        <f t="shared" si="411"/>
        <v/>
      </c>
      <c r="Q4049" s="91" t="str">
        <f t="shared" si="412"/>
        <v/>
      </c>
      <c r="R4049" s="7" t="str">
        <f t="shared" si="413"/>
        <v/>
      </c>
    </row>
    <row r="4050" spans="3:18" x14ac:dyDescent="0.25">
      <c r="C4050" s="22"/>
      <c r="N4050" s="5" t="str">
        <f t="shared" si="409"/>
        <v/>
      </c>
      <c r="O4050" s="91" t="str">
        <f t="shared" si="410"/>
        <v/>
      </c>
      <c r="P4050" s="91" t="str">
        <f t="shared" si="411"/>
        <v/>
      </c>
      <c r="Q4050" s="91" t="str">
        <f t="shared" si="412"/>
        <v/>
      </c>
      <c r="R4050" s="7" t="str">
        <f t="shared" si="413"/>
        <v/>
      </c>
    </row>
    <row r="4051" spans="3:18" x14ac:dyDescent="0.25">
      <c r="C4051" s="22"/>
      <c r="N4051" s="5" t="str">
        <f t="shared" si="409"/>
        <v/>
      </c>
      <c r="O4051" s="91" t="str">
        <f t="shared" si="410"/>
        <v/>
      </c>
      <c r="P4051" s="91" t="str">
        <f t="shared" si="411"/>
        <v/>
      </c>
      <c r="Q4051" s="91" t="str">
        <f t="shared" si="412"/>
        <v/>
      </c>
      <c r="R4051" s="7" t="str">
        <f t="shared" si="413"/>
        <v/>
      </c>
    </row>
    <row r="4052" spans="3:18" x14ac:dyDescent="0.25">
      <c r="C4052" s="22"/>
      <c r="N4052" s="5" t="str">
        <f t="shared" si="409"/>
        <v/>
      </c>
      <c r="O4052" s="91" t="str">
        <f t="shared" si="410"/>
        <v/>
      </c>
      <c r="P4052" s="91" t="str">
        <f t="shared" si="411"/>
        <v/>
      </c>
      <c r="Q4052" s="91" t="str">
        <f t="shared" si="412"/>
        <v/>
      </c>
      <c r="R4052" s="7" t="str">
        <f t="shared" si="413"/>
        <v/>
      </c>
    </row>
    <row r="4053" spans="3:18" x14ac:dyDescent="0.25">
      <c r="C4053" s="22"/>
      <c r="N4053" s="5" t="str">
        <f t="shared" si="409"/>
        <v/>
      </c>
      <c r="O4053" s="91" t="str">
        <f t="shared" si="410"/>
        <v/>
      </c>
      <c r="P4053" s="91" t="str">
        <f t="shared" si="411"/>
        <v/>
      </c>
      <c r="Q4053" s="91" t="str">
        <f t="shared" si="412"/>
        <v/>
      </c>
      <c r="R4053" s="7" t="str">
        <f t="shared" si="413"/>
        <v/>
      </c>
    </row>
    <row r="4054" spans="3:18" x14ac:dyDescent="0.25">
      <c r="C4054" s="22"/>
      <c r="N4054" s="5" t="str">
        <f t="shared" si="409"/>
        <v/>
      </c>
      <c r="O4054" s="91" t="str">
        <f t="shared" si="410"/>
        <v/>
      </c>
      <c r="P4054" s="91" t="str">
        <f t="shared" si="411"/>
        <v/>
      </c>
      <c r="Q4054" s="91" t="str">
        <f t="shared" si="412"/>
        <v/>
      </c>
      <c r="R4054" s="7" t="str">
        <f t="shared" si="413"/>
        <v/>
      </c>
    </row>
    <row r="4055" spans="3:18" x14ac:dyDescent="0.25">
      <c r="C4055" s="22"/>
      <c r="N4055" s="5" t="str">
        <f t="shared" si="409"/>
        <v/>
      </c>
      <c r="O4055" s="91" t="str">
        <f t="shared" si="410"/>
        <v/>
      </c>
      <c r="P4055" s="91" t="str">
        <f t="shared" si="411"/>
        <v/>
      </c>
      <c r="Q4055" s="91" t="str">
        <f t="shared" si="412"/>
        <v/>
      </c>
      <c r="R4055" s="7" t="str">
        <f t="shared" si="413"/>
        <v/>
      </c>
    </row>
    <row r="4056" spans="3:18" x14ac:dyDescent="0.25">
      <c r="C4056" s="22"/>
      <c r="N4056" s="5" t="str">
        <f t="shared" si="409"/>
        <v/>
      </c>
      <c r="O4056" s="91" t="str">
        <f t="shared" si="410"/>
        <v/>
      </c>
      <c r="P4056" s="91" t="str">
        <f t="shared" si="411"/>
        <v/>
      </c>
      <c r="Q4056" s="91" t="str">
        <f t="shared" si="412"/>
        <v/>
      </c>
      <c r="R4056" s="7" t="str">
        <f t="shared" si="413"/>
        <v/>
      </c>
    </row>
    <row r="4057" spans="3:18" x14ac:dyDescent="0.25">
      <c r="C4057" s="22"/>
      <c r="N4057" s="5" t="str">
        <f t="shared" si="409"/>
        <v/>
      </c>
      <c r="O4057" s="91" t="str">
        <f t="shared" si="410"/>
        <v/>
      </c>
      <c r="P4057" s="91" t="str">
        <f t="shared" si="411"/>
        <v/>
      </c>
      <c r="Q4057" s="91" t="str">
        <f t="shared" si="412"/>
        <v/>
      </c>
      <c r="R4057" s="7" t="str">
        <f t="shared" si="413"/>
        <v/>
      </c>
    </row>
    <row r="4058" spans="3:18" x14ac:dyDescent="0.25">
      <c r="C4058" s="22"/>
      <c r="N4058" s="5" t="str">
        <f t="shared" si="409"/>
        <v/>
      </c>
      <c r="O4058" s="91" t="str">
        <f t="shared" si="410"/>
        <v/>
      </c>
      <c r="P4058" s="91" t="str">
        <f t="shared" si="411"/>
        <v/>
      </c>
      <c r="Q4058" s="91" t="str">
        <f t="shared" si="412"/>
        <v/>
      </c>
      <c r="R4058" s="7" t="str">
        <f t="shared" si="413"/>
        <v/>
      </c>
    </row>
    <row r="4059" spans="3:18" x14ac:dyDescent="0.25">
      <c r="C4059" s="22"/>
      <c r="N4059" s="5" t="str">
        <f t="shared" si="409"/>
        <v/>
      </c>
      <c r="O4059" s="91" t="str">
        <f t="shared" si="410"/>
        <v/>
      </c>
      <c r="P4059" s="91" t="str">
        <f t="shared" si="411"/>
        <v/>
      </c>
      <c r="Q4059" s="91" t="str">
        <f t="shared" si="412"/>
        <v/>
      </c>
      <c r="R4059" s="7" t="str">
        <f t="shared" si="413"/>
        <v/>
      </c>
    </row>
    <row r="4060" spans="3:18" x14ac:dyDescent="0.25">
      <c r="C4060" s="22"/>
      <c r="N4060" s="5" t="str">
        <f t="shared" si="409"/>
        <v/>
      </c>
      <c r="O4060" s="91" t="str">
        <f t="shared" si="410"/>
        <v/>
      </c>
      <c r="P4060" s="91" t="str">
        <f t="shared" si="411"/>
        <v/>
      </c>
      <c r="Q4060" s="91" t="str">
        <f t="shared" si="412"/>
        <v/>
      </c>
      <c r="R4060" s="7" t="str">
        <f t="shared" si="413"/>
        <v/>
      </c>
    </row>
    <row r="4061" spans="3:18" x14ac:dyDescent="0.25">
      <c r="C4061" s="22"/>
      <c r="N4061" s="5" t="str">
        <f t="shared" si="409"/>
        <v/>
      </c>
      <c r="O4061" s="91" t="str">
        <f t="shared" si="410"/>
        <v/>
      </c>
      <c r="P4061" s="91" t="str">
        <f t="shared" si="411"/>
        <v/>
      </c>
      <c r="Q4061" s="91" t="str">
        <f t="shared" si="412"/>
        <v/>
      </c>
      <c r="R4061" s="7" t="str">
        <f t="shared" si="413"/>
        <v/>
      </c>
    </row>
    <row r="4062" spans="3:18" x14ac:dyDescent="0.25">
      <c r="C4062" s="22"/>
      <c r="N4062" s="5" t="str">
        <f t="shared" si="409"/>
        <v/>
      </c>
      <c r="O4062" s="91" t="str">
        <f t="shared" si="410"/>
        <v/>
      </c>
      <c r="P4062" s="91" t="str">
        <f t="shared" si="411"/>
        <v/>
      </c>
      <c r="Q4062" s="91" t="str">
        <f t="shared" si="412"/>
        <v/>
      </c>
      <c r="R4062" s="7" t="str">
        <f t="shared" si="413"/>
        <v/>
      </c>
    </row>
    <row r="4063" spans="3:18" x14ac:dyDescent="0.25">
      <c r="C4063" s="22"/>
      <c r="N4063" s="5" t="str">
        <f t="shared" si="409"/>
        <v/>
      </c>
      <c r="O4063" s="91" t="str">
        <f t="shared" si="410"/>
        <v/>
      </c>
      <c r="P4063" s="91" t="str">
        <f t="shared" si="411"/>
        <v/>
      </c>
      <c r="Q4063" s="91" t="str">
        <f t="shared" si="412"/>
        <v/>
      </c>
      <c r="R4063" s="7" t="str">
        <f t="shared" si="413"/>
        <v/>
      </c>
    </row>
    <row r="4064" spans="3:18" x14ac:dyDescent="0.25">
      <c r="C4064" s="22"/>
      <c r="N4064" s="5" t="str">
        <f t="shared" si="409"/>
        <v/>
      </c>
      <c r="O4064" s="91" t="str">
        <f t="shared" si="410"/>
        <v/>
      </c>
      <c r="P4064" s="91" t="str">
        <f t="shared" si="411"/>
        <v/>
      </c>
      <c r="Q4064" s="91" t="str">
        <f t="shared" si="412"/>
        <v/>
      </c>
      <c r="R4064" s="7" t="str">
        <f t="shared" si="413"/>
        <v/>
      </c>
    </row>
    <row r="4065" spans="3:18" x14ac:dyDescent="0.25">
      <c r="C4065" s="22"/>
      <c r="N4065" s="5" t="str">
        <f t="shared" si="409"/>
        <v/>
      </c>
      <c r="O4065" s="91" t="str">
        <f t="shared" si="410"/>
        <v/>
      </c>
      <c r="P4065" s="91" t="str">
        <f t="shared" si="411"/>
        <v/>
      </c>
      <c r="Q4065" s="91" t="str">
        <f t="shared" si="412"/>
        <v/>
      </c>
      <c r="R4065" s="7" t="str">
        <f t="shared" si="413"/>
        <v/>
      </c>
    </row>
    <row r="4066" spans="3:18" x14ac:dyDescent="0.25">
      <c r="C4066" s="22"/>
      <c r="N4066" s="5" t="str">
        <f t="shared" si="409"/>
        <v/>
      </c>
      <c r="O4066" s="91" t="str">
        <f t="shared" si="410"/>
        <v/>
      </c>
      <c r="P4066" s="91" t="str">
        <f t="shared" si="411"/>
        <v/>
      </c>
      <c r="Q4066" s="91" t="str">
        <f t="shared" si="412"/>
        <v/>
      </c>
      <c r="R4066" s="7" t="str">
        <f t="shared" si="413"/>
        <v/>
      </c>
    </row>
    <row r="4067" spans="3:18" x14ac:dyDescent="0.25">
      <c r="C4067" s="22"/>
      <c r="N4067" s="5" t="str">
        <f t="shared" si="409"/>
        <v/>
      </c>
      <c r="O4067" s="91" t="str">
        <f t="shared" si="410"/>
        <v/>
      </c>
      <c r="P4067" s="91" t="str">
        <f t="shared" si="411"/>
        <v/>
      </c>
      <c r="Q4067" s="91" t="str">
        <f t="shared" si="412"/>
        <v/>
      </c>
      <c r="R4067" s="7" t="str">
        <f t="shared" si="413"/>
        <v/>
      </c>
    </row>
    <row r="4068" spans="3:18" x14ac:dyDescent="0.25">
      <c r="C4068" s="22"/>
      <c r="N4068" s="5" t="str">
        <f t="shared" si="409"/>
        <v/>
      </c>
      <c r="O4068" s="91" t="str">
        <f t="shared" si="410"/>
        <v/>
      </c>
      <c r="P4068" s="91" t="str">
        <f t="shared" si="411"/>
        <v/>
      </c>
      <c r="Q4068" s="91" t="str">
        <f t="shared" si="412"/>
        <v/>
      </c>
      <c r="R4068" s="7" t="str">
        <f t="shared" si="413"/>
        <v/>
      </c>
    </row>
    <row r="4069" spans="3:18" x14ac:dyDescent="0.25">
      <c r="C4069" s="22"/>
      <c r="N4069" s="5" t="str">
        <f t="shared" si="409"/>
        <v/>
      </c>
      <c r="O4069" s="91" t="str">
        <f t="shared" si="410"/>
        <v/>
      </c>
      <c r="P4069" s="91" t="str">
        <f t="shared" si="411"/>
        <v/>
      </c>
      <c r="Q4069" s="91" t="str">
        <f t="shared" si="412"/>
        <v/>
      </c>
      <c r="R4069" s="7" t="str">
        <f t="shared" si="413"/>
        <v/>
      </c>
    </row>
    <row r="4070" spans="3:18" x14ac:dyDescent="0.25">
      <c r="C4070" s="22"/>
      <c r="N4070" s="5" t="str">
        <f t="shared" si="409"/>
        <v/>
      </c>
      <c r="O4070" s="91" t="str">
        <f t="shared" si="410"/>
        <v/>
      </c>
      <c r="P4070" s="91" t="str">
        <f t="shared" si="411"/>
        <v/>
      </c>
      <c r="Q4070" s="91" t="str">
        <f t="shared" si="412"/>
        <v/>
      </c>
      <c r="R4070" s="7" t="str">
        <f t="shared" si="413"/>
        <v/>
      </c>
    </row>
    <row r="4071" spans="3:18" x14ac:dyDescent="0.25">
      <c r="C4071" s="22"/>
      <c r="N4071" s="5" t="str">
        <f t="shared" si="409"/>
        <v/>
      </c>
      <c r="O4071" s="91" t="str">
        <f t="shared" si="410"/>
        <v/>
      </c>
      <c r="P4071" s="91" t="str">
        <f t="shared" si="411"/>
        <v/>
      </c>
      <c r="Q4071" s="91" t="str">
        <f t="shared" si="412"/>
        <v/>
      </c>
      <c r="R4071" s="7" t="str">
        <f t="shared" si="413"/>
        <v/>
      </c>
    </row>
    <row r="4072" spans="3:18" x14ac:dyDescent="0.25">
      <c r="C4072" s="22"/>
      <c r="N4072" s="5" t="str">
        <f t="shared" si="409"/>
        <v/>
      </c>
      <c r="O4072" s="91" t="str">
        <f t="shared" si="410"/>
        <v/>
      </c>
      <c r="P4072" s="91" t="str">
        <f t="shared" si="411"/>
        <v/>
      </c>
      <c r="Q4072" s="91" t="str">
        <f t="shared" si="412"/>
        <v/>
      </c>
      <c r="R4072" s="7" t="str">
        <f t="shared" si="413"/>
        <v/>
      </c>
    </row>
    <row r="4073" spans="3:18" x14ac:dyDescent="0.25">
      <c r="C4073" s="22"/>
      <c r="N4073" s="5" t="str">
        <f t="shared" si="409"/>
        <v/>
      </c>
      <c r="O4073" s="91" t="str">
        <f t="shared" si="410"/>
        <v/>
      </c>
      <c r="P4073" s="91" t="str">
        <f t="shared" si="411"/>
        <v/>
      </c>
      <c r="Q4073" s="91" t="str">
        <f t="shared" si="412"/>
        <v/>
      </c>
      <c r="R4073" s="7" t="str">
        <f t="shared" si="413"/>
        <v/>
      </c>
    </row>
    <row r="4074" spans="3:18" x14ac:dyDescent="0.25">
      <c r="C4074" s="22"/>
      <c r="N4074" s="5" t="str">
        <f t="shared" si="409"/>
        <v/>
      </c>
      <c r="O4074" s="91" t="str">
        <f t="shared" si="410"/>
        <v/>
      </c>
      <c r="P4074" s="91" t="str">
        <f t="shared" si="411"/>
        <v/>
      </c>
      <c r="Q4074" s="91" t="str">
        <f t="shared" si="412"/>
        <v/>
      </c>
      <c r="R4074" s="7" t="str">
        <f t="shared" si="413"/>
        <v/>
      </c>
    </row>
    <row r="4075" spans="3:18" x14ac:dyDescent="0.25">
      <c r="C4075" s="22"/>
      <c r="N4075" s="5" t="str">
        <f t="shared" si="409"/>
        <v/>
      </c>
      <c r="O4075" s="91" t="str">
        <f t="shared" si="410"/>
        <v/>
      </c>
      <c r="P4075" s="91" t="str">
        <f t="shared" si="411"/>
        <v/>
      </c>
      <c r="Q4075" s="91" t="str">
        <f t="shared" si="412"/>
        <v/>
      </c>
      <c r="R4075" s="7" t="str">
        <f t="shared" si="413"/>
        <v/>
      </c>
    </row>
    <row r="4076" spans="3:18" x14ac:dyDescent="0.25">
      <c r="C4076" s="22"/>
      <c r="N4076" s="5" t="str">
        <f t="shared" si="409"/>
        <v/>
      </c>
      <c r="O4076" s="91" t="str">
        <f t="shared" si="410"/>
        <v/>
      </c>
      <c r="P4076" s="91" t="str">
        <f t="shared" si="411"/>
        <v/>
      </c>
      <c r="Q4076" s="91" t="str">
        <f t="shared" si="412"/>
        <v/>
      </c>
      <c r="R4076" s="7" t="str">
        <f t="shared" si="413"/>
        <v/>
      </c>
    </row>
    <row r="4077" spans="3:18" x14ac:dyDescent="0.25">
      <c r="C4077" s="22"/>
      <c r="N4077" s="5" t="str">
        <f t="shared" si="409"/>
        <v/>
      </c>
      <c r="O4077" s="91" t="str">
        <f t="shared" si="410"/>
        <v/>
      </c>
      <c r="P4077" s="91" t="str">
        <f t="shared" si="411"/>
        <v/>
      </c>
      <c r="Q4077" s="91" t="str">
        <f t="shared" si="412"/>
        <v/>
      </c>
      <c r="R4077" s="7" t="str">
        <f t="shared" si="413"/>
        <v/>
      </c>
    </row>
    <row r="4078" spans="3:18" x14ac:dyDescent="0.25">
      <c r="C4078" s="22"/>
      <c r="N4078" s="5" t="str">
        <f t="shared" si="409"/>
        <v/>
      </c>
      <c r="O4078" s="91" t="str">
        <f t="shared" si="410"/>
        <v/>
      </c>
      <c r="P4078" s="91" t="str">
        <f t="shared" si="411"/>
        <v/>
      </c>
      <c r="Q4078" s="91" t="str">
        <f t="shared" si="412"/>
        <v/>
      </c>
      <c r="R4078" s="7" t="str">
        <f t="shared" si="413"/>
        <v/>
      </c>
    </row>
    <row r="4079" spans="3:18" x14ac:dyDescent="0.25">
      <c r="C4079" s="22"/>
      <c r="N4079" s="5" t="str">
        <f t="shared" si="409"/>
        <v/>
      </c>
      <c r="O4079" s="91" t="str">
        <f t="shared" si="410"/>
        <v/>
      </c>
      <c r="P4079" s="91" t="str">
        <f t="shared" si="411"/>
        <v/>
      </c>
      <c r="Q4079" s="91" t="str">
        <f t="shared" si="412"/>
        <v/>
      </c>
      <c r="R4079" s="7" t="str">
        <f t="shared" si="413"/>
        <v/>
      </c>
    </row>
    <row r="4080" spans="3:18" x14ac:dyDescent="0.25">
      <c r="C4080" s="22"/>
      <c r="N4080" s="5" t="str">
        <f t="shared" si="409"/>
        <v/>
      </c>
      <c r="O4080" s="91" t="str">
        <f t="shared" si="410"/>
        <v/>
      </c>
      <c r="P4080" s="91" t="str">
        <f t="shared" si="411"/>
        <v/>
      </c>
      <c r="Q4080" s="91" t="str">
        <f t="shared" si="412"/>
        <v/>
      </c>
      <c r="R4080" s="7" t="str">
        <f t="shared" si="413"/>
        <v/>
      </c>
    </row>
    <row r="4081" spans="3:18" x14ac:dyDescent="0.25">
      <c r="C4081" s="22"/>
      <c r="N4081" s="5" t="str">
        <f t="shared" si="409"/>
        <v/>
      </c>
      <c r="O4081" s="91" t="str">
        <f t="shared" si="410"/>
        <v/>
      </c>
      <c r="P4081" s="91" t="str">
        <f t="shared" si="411"/>
        <v/>
      </c>
      <c r="Q4081" s="91" t="str">
        <f t="shared" si="412"/>
        <v/>
      </c>
      <c r="R4081" s="7" t="str">
        <f t="shared" si="413"/>
        <v/>
      </c>
    </row>
    <row r="4082" spans="3:18" x14ac:dyDescent="0.25">
      <c r="C4082" s="22"/>
      <c r="N4082" s="5" t="str">
        <f t="shared" si="409"/>
        <v/>
      </c>
      <c r="O4082" s="91" t="str">
        <f t="shared" si="410"/>
        <v/>
      </c>
      <c r="P4082" s="91" t="str">
        <f t="shared" si="411"/>
        <v/>
      </c>
      <c r="Q4082" s="91" t="str">
        <f t="shared" si="412"/>
        <v/>
      </c>
      <c r="R4082" s="7" t="str">
        <f t="shared" si="413"/>
        <v/>
      </c>
    </row>
    <row r="4083" spans="3:18" x14ac:dyDescent="0.25">
      <c r="C4083" s="22"/>
      <c r="N4083" s="5" t="str">
        <f t="shared" si="409"/>
        <v/>
      </c>
      <c r="O4083" s="91" t="str">
        <f t="shared" si="410"/>
        <v/>
      </c>
      <c r="P4083" s="91" t="str">
        <f t="shared" si="411"/>
        <v/>
      </c>
      <c r="Q4083" s="91" t="str">
        <f t="shared" si="412"/>
        <v/>
      </c>
      <c r="R4083" s="7" t="str">
        <f t="shared" si="413"/>
        <v/>
      </c>
    </row>
    <row r="4084" spans="3:18" x14ac:dyDescent="0.25">
      <c r="C4084" s="22"/>
      <c r="N4084" s="5" t="str">
        <f t="shared" si="409"/>
        <v/>
      </c>
      <c r="O4084" s="91" t="str">
        <f t="shared" si="410"/>
        <v/>
      </c>
      <c r="P4084" s="91" t="str">
        <f t="shared" si="411"/>
        <v/>
      </c>
      <c r="Q4084" s="91" t="str">
        <f t="shared" si="412"/>
        <v/>
      </c>
      <c r="R4084" s="7" t="str">
        <f t="shared" si="413"/>
        <v/>
      </c>
    </row>
    <row r="4085" spans="3:18" x14ac:dyDescent="0.25">
      <c r="C4085" s="22"/>
      <c r="N4085" s="5" t="str">
        <f t="shared" si="409"/>
        <v/>
      </c>
      <c r="O4085" s="91" t="str">
        <f t="shared" si="410"/>
        <v/>
      </c>
      <c r="P4085" s="91" t="str">
        <f t="shared" si="411"/>
        <v/>
      </c>
      <c r="Q4085" s="91" t="str">
        <f t="shared" si="412"/>
        <v/>
      </c>
      <c r="R4085" s="7" t="str">
        <f t="shared" si="413"/>
        <v/>
      </c>
    </row>
    <row r="4086" spans="3:18" x14ac:dyDescent="0.25">
      <c r="C4086" s="22"/>
      <c r="N4086" s="5" t="str">
        <f t="shared" si="409"/>
        <v/>
      </c>
      <c r="O4086" s="91" t="str">
        <f t="shared" si="410"/>
        <v/>
      </c>
      <c r="P4086" s="91" t="str">
        <f t="shared" si="411"/>
        <v/>
      </c>
      <c r="Q4086" s="91" t="str">
        <f t="shared" si="412"/>
        <v/>
      </c>
      <c r="R4086" s="7" t="str">
        <f t="shared" si="413"/>
        <v/>
      </c>
    </row>
    <row r="4087" spans="3:18" x14ac:dyDescent="0.25">
      <c r="C4087" s="22"/>
      <c r="N4087" s="5" t="str">
        <f t="shared" si="409"/>
        <v/>
      </c>
      <c r="O4087" s="91" t="str">
        <f t="shared" si="410"/>
        <v/>
      </c>
      <c r="P4087" s="91" t="str">
        <f t="shared" si="411"/>
        <v/>
      </c>
      <c r="Q4087" s="91" t="str">
        <f t="shared" si="412"/>
        <v/>
      </c>
      <c r="R4087" s="7" t="str">
        <f t="shared" si="413"/>
        <v/>
      </c>
    </row>
    <row r="4088" spans="3:18" x14ac:dyDescent="0.25">
      <c r="C4088" s="22"/>
      <c r="N4088" s="5" t="str">
        <f t="shared" si="409"/>
        <v/>
      </c>
      <c r="O4088" s="91" t="str">
        <f t="shared" si="410"/>
        <v/>
      </c>
      <c r="P4088" s="91" t="str">
        <f t="shared" si="411"/>
        <v/>
      </c>
      <c r="Q4088" s="91" t="str">
        <f t="shared" si="412"/>
        <v/>
      </c>
      <c r="R4088" s="7" t="str">
        <f t="shared" si="413"/>
        <v/>
      </c>
    </row>
    <row r="4089" spans="3:18" x14ac:dyDescent="0.25">
      <c r="C4089" s="22"/>
      <c r="N4089" s="5" t="str">
        <f t="shared" si="409"/>
        <v/>
      </c>
      <c r="O4089" s="91" t="str">
        <f t="shared" si="410"/>
        <v/>
      </c>
      <c r="P4089" s="91" t="str">
        <f t="shared" si="411"/>
        <v/>
      </c>
      <c r="Q4089" s="91" t="str">
        <f t="shared" si="412"/>
        <v/>
      </c>
      <c r="R4089" s="7" t="str">
        <f t="shared" si="413"/>
        <v/>
      </c>
    </row>
    <row r="4090" spans="3:18" x14ac:dyDescent="0.25">
      <c r="C4090" s="22"/>
      <c r="N4090" s="5" t="str">
        <f t="shared" si="409"/>
        <v/>
      </c>
      <c r="O4090" s="91" t="str">
        <f t="shared" si="410"/>
        <v/>
      </c>
      <c r="P4090" s="91" t="str">
        <f t="shared" si="411"/>
        <v/>
      </c>
      <c r="Q4090" s="91" t="str">
        <f t="shared" si="412"/>
        <v/>
      </c>
      <c r="R4090" s="7" t="str">
        <f t="shared" si="413"/>
        <v/>
      </c>
    </row>
    <row r="4091" spans="3:18" x14ac:dyDescent="0.25">
      <c r="C4091" s="22"/>
      <c r="N4091" s="5" t="str">
        <f t="shared" si="409"/>
        <v/>
      </c>
      <c r="O4091" s="91" t="str">
        <f t="shared" si="410"/>
        <v/>
      </c>
      <c r="P4091" s="91" t="str">
        <f t="shared" si="411"/>
        <v/>
      </c>
      <c r="Q4091" s="91" t="str">
        <f t="shared" si="412"/>
        <v/>
      </c>
      <c r="R4091" s="7" t="str">
        <f t="shared" si="413"/>
        <v/>
      </c>
    </row>
    <row r="4092" spans="3:18" x14ac:dyDescent="0.25">
      <c r="C4092" s="22"/>
      <c r="N4092" s="5" t="str">
        <f t="shared" si="409"/>
        <v/>
      </c>
      <c r="O4092" s="91" t="str">
        <f t="shared" si="410"/>
        <v/>
      </c>
      <c r="P4092" s="91" t="str">
        <f t="shared" si="411"/>
        <v/>
      </c>
      <c r="Q4092" s="91" t="str">
        <f t="shared" si="412"/>
        <v/>
      </c>
      <c r="R4092" s="7" t="str">
        <f t="shared" si="413"/>
        <v/>
      </c>
    </row>
    <row r="4093" spans="3:18" x14ac:dyDescent="0.25">
      <c r="C4093" s="22"/>
      <c r="N4093" s="5" t="str">
        <f t="shared" si="409"/>
        <v/>
      </c>
      <c r="O4093" s="91" t="str">
        <f t="shared" si="410"/>
        <v/>
      </c>
      <c r="P4093" s="91" t="str">
        <f t="shared" si="411"/>
        <v/>
      </c>
      <c r="Q4093" s="91" t="str">
        <f t="shared" si="412"/>
        <v/>
      </c>
      <c r="R4093" s="7" t="str">
        <f t="shared" si="413"/>
        <v/>
      </c>
    </row>
    <row r="4094" spans="3:18" x14ac:dyDescent="0.25">
      <c r="C4094" s="22"/>
      <c r="N4094" s="5" t="str">
        <f t="shared" si="409"/>
        <v/>
      </c>
      <c r="O4094" s="91" t="str">
        <f t="shared" si="410"/>
        <v/>
      </c>
      <c r="P4094" s="91" t="str">
        <f t="shared" si="411"/>
        <v/>
      </c>
      <c r="Q4094" s="91" t="str">
        <f t="shared" si="412"/>
        <v/>
      </c>
      <c r="R4094" s="7" t="str">
        <f t="shared" si="413"/>
        <v/>
      </c>
    </row>
    <row r="4095" spans="3:18" x14ac:dyDescent="0.25">
      <c r="C4095" s="22"/>
      <c r="N4095" s="5" t="str">
        <f t="shared" si="409"/>
        <v/>
      </c>
      <c r="O4095" s="91" t="str">
        <f t="shared" si="410"/>
        <v/>
      </c>
      <c r="P4095" s="91" t="str">
        <f t="shared" si="411"/>
        <v/>
      </c>
      <c r="Q4095" s="91" t="str">
        <f t="shared" si="412"/>
        <v/>
      </c>
      <c r="R4095" s="7" t="str">
        <f t="shared" si="413"/>
        <v/>
      </c>
    </row>
    <row r="4096" spans="3:18" x14ac:dyDescent="0.25">
      <c r="C4096" s="22"/>
      <c r="N4096" s="5" t="str">
        <f t="shared" si="409"/>
        <v/>
      </c>
      <c r="O4096" s="91" t="str">
        <f t="shared" si="410"/>
        <v/>
      </c>
      <c r="P4096" s="91" t="str">
        <f t="shared" si="411"/>
        <v/>
      </c>
      <c r="Q4096" s="91" t="str">
        <f t="shared" si="412"/>
        <v/>
      </c>
      <c r="R4096" s="7" t="str">
        <f t="shared" si="413"/>
        <v/>
      </c>
    </row>
    <row r="4097" spans="3:18" x14ac:dyDescent="0.25">
      <c r="C4097" s="22"/>
      <c r="N4097" s="5" t="str">
        <f t="shared" si="409"/>
        <v/>
      </c>
      <c r="O4097" s="91" t="str">
        <f t="shared" si="410"/>
        <v/>
      </c>
      <c r="P4097" s="91" t="str">
        <f t="shared" si="411"/>
        <v/>
      </c>
      <c r="Q4097" s="91" t="str">
        <f t="shared" si="412"/>
        <v/>
      </c>
      <c r="R4097" s="7" t="str">
        <f t="shared" si="413"/>
        <v/>
      </c>
    </row>
    <row r="4098" spans="3:18" x14ac:dyDescent="0.25">
      <c r="C4098" s="22"/>
      <c r="N4098" s="5" t="str">
        <f t="shared" ref="N4098:N4161" si="414">IFERROR(VLOOKUP(M4098,Ctable,2,0),"")</f>
        <v/>
      </c>
      <c r="O4098" s="91" t="str">
        <f t="shared" ref="O4098:O4161" si="415">IFERROR(VLOOKUP(M4098,Ctable,3,0),"")</f>
        <v/>
      </c>
      <c r="P4098" s="91" t="str">
        <f t="shared" ref="P4098:P4161" si="416">IFERROR(VLOOKUP(M4098,Ctable,6,0),"")</f>
        <v/>
      </c>
      <c r="Q4098" s="91" t="str">
        <f t="shared" ref="Q4098:Q4161" si="417">IFERROR(VLOOKUP(M4098,Ctable,7,0),"")</f>
        <v/>
      </c>
      <c r="R4098" s="7" t="str">
        <f t="shared" ref="R4098:R4161" si="418">IFERROR(VLOOKUP(M4098,Ctable,4,0),"")</f>
        <v/>
      </c>
    </row>
    <row r="4099" spans="3:18" x14ac:dyDescent="0.25">
      <c r="C4099" s="22"/>
      <c r="N4099" s="5" t="str">
        <f t="shared" si="414"/>
        <v/>
      </c>
      <c r="O4099" s="91" t="str">
        <f t="shared" si="415"/>
        <v/>
      </c>
      <c r="P4099" s="91" t="str">
        <f t="shared" si="416"/>
        <v/>
      </c>
      <c r="Q4099" s="91" t="str">
        <f t="shared" si="417"/>
        <v/>
      </c>
      <c r="R4099" s="7" t="str">
        <f t="shared" si="418"/>
        <v/>
      </c>
    </row>
    <row r="4100" spans="3:18" x14ac:dyDescent="0.25">
      <c r="C4100" s="22"/>
      <c r="N4100" s="5" t="str">
        <f t="shared" si="414"/>
        <v/>
      </c>
      <c r="O4100" s="91" t="str">
        <f t="shared" si="415"/>
        <v/>
      </c>
      <c r="P4100" s="91" t="str">
        <f t="shared" si="416"/>
        <v/>
      </c>
      <c r="Q4100" s="91" t="str">
        <f t="shared" si="417"/>
        <v/>
      </c>
      <c r="R4100" s="7" t="str">
        <f t="shared" si="418"/>
        <v/>
      </c>
    </row>
    <row r="4101" spans="3:18" x14ac:dyDescent="0.25">
      <c r="C4101" s="22"/>
      <c r="N4101" s="5" t="str">
        <f t="shared" si="414"/>
        <v/>
      </c>
      <c r="O4101" s="91" t="str">
        <f t="shared" si="415"/>
        <v/>
      </c>
      <c r="P4101" s="91" t="str">
        <f t="shared" si="416"/>
        <v/>
      </c>
      <c r="Q4101" s="91" t="str">
        <f t="shared" si="417"/>
        <v/>
      </c>
      <c r="R4101" s="7" t="str">
        <f t="shared" si="418"/>
        <v/>
      </c>
    </row>
    <row r="4102" spans="3:18" x14ac:dyDescent="0.25">
      <c r="C4102" s="22"/>
      <c r="N4102" s="5" t="str">
        <f t="shared" si="414"/>
        <v/>
      </c>
      <c r="O4102" s="91" t="str">
        <f t="shared" si="415"/>
        <v/>
      </c>
      <c r="P4102" s="91" t="str">
        <f t="shared" si="416"/>
        <v/>
      </c>
      <c r="Q4102" s="91" t="str">
        <f t="shared" si="417"/>
        <v/>
      </c>
      <c r="R4102" s="7" t="str">
        <f t="shared" si="418"/>
        <v/>
      </c>
    </row>
    <row r="4103" spans="3:18" x14ac:dyDescent="0.25">
      <c r="C4103" s="22"/>
      <c r="N4103" s="5" t="str">
        <f t="shared" si="414"/>
        <v/>
      </c>
      <c r="O4103" s="91" t="str">
        <f t="shared" si="415"/>
        <v/>
      </c>
      <c r="P4103" s="91" t="str">
        <f t="shared" si="416"/>
        <v/>
      </c>
      <c r="Q4103" s="91" t="str">
        <f t="shared" si="417"/>
        <v/>
      </c>
      <c r="R4103" s="7" t="str">
        <f t="shared" si="418"/>
        <v/>
      </c>
    </row>
    <row r="4104" spans="3:18" x14ac:dyDescent="0.25">
      <c r="C4104" s="22"/>
      <c r="N4104" s="5" t="str">
        <f t="shared" si="414"/>
        <v/>
      </c>
      <c r="O4104" s="91" t="str">
        <f t="shared" si="415"/>
        <v/>
      </c>
      <c r="P4104" s="91" t="str">
        <f t="shared" si="416"/>
        <v/>
      </c>
      <c r="Q4104" s="91" t="str">
        <f t="shared" si="417"/>
        <v/>
      </c>
      <c r="R4104" s="7" t="str">
        <f t="shared" si="418"/>
        <v/>
      </c>
    </row>
    <row r="4105" spans="3:18" x14ac:dyDescent="0.25">
      <c r="C4105" s="22"/>
      <c r="N4105" s="5" t="str">
        <f t="shared" si="414"/>
        <v/>
      </c>
      <c r="O4105" s="91" t="str">
        <f t="shared" si="415"/>
        <v/>
      </c>
      <c r="P4105" s="91" t="str">
        <f t="shared" si="416"/>
        <v/>
      </c>
      <c r="Q4105" s="91" t="str">
        <f t="shared" si="417"/>
        <v/>
      </c>
      <c r="R4105" s="7" t="str">
        <f t="shared" si="418"/>
        <v/>
      </c>
    </row>
    <row r="4106" spans="3:18" x14ac:dyDescent="0.25">
      <c r="C4106" s="22"/>
      <c r="N4106" s="5" t="str">
        <f t="shared" si="414"/>
        <v/>
      </c>
      <c r="O4106" s="91" t="str">
        <f t="shared" si="415"/>
        <v/>
      </c>
      <c r="P4106" s="91" t="str">
        <f t="shared" si="416"/>
        <v/>
      </c>
      <c r="Q4106" s="91" t="str">
        <f t="shared" si="417"/>
        <v/>
      </c>
      <c r="R4106" s="7" t="str">
        <f t="shared" si="418"/>
        <v/>
      </c>
    </row>
    <row r="4107" spans="3:18" x14ac:dyDescent="0.25">
      <c r="C4107" s="22"/>
      <c r="N4107" s="5" t="str">
        <f t="shared" si="414"/>
        <v/>
      </c>
      <c r="O4107" s="91" t="str">
        <f t="shared" si="415"/>
        <v/>
      </c>
      <c r="P4107" s="91" t="str">
        <f t="shared" si="416"/>
        <v/>
      </c>
      <c r="Q4107" s="91" t="str">
        <f t="shared" si="417"/>
        <v/>
      </c>
      <c r="R4107" s="7" t="str">
        <f t="shared" si="418"/>
        <v/>
      </c>
    </row>
    <row r="4108" spans="3:18" x14ac:dyDescent="0.25">
      <c r="C4108" s="22"/>
      <c r="N4108" s="5" t="str">
        <f t="shared" si="414"/>
        <v/>
      </c>
      <c r="O4108" s="91" t="str">
        <f t="shared" si="415"/>
        <v/>
      </c>
      <c r="P4108" s="91" t="str">
        <f t="shared" si="416"/>
        <v/>
      </c>
      <c r="Q4108" s="91" t="str">
        <f t="shared" si="417"/>
        <v/>
      </c>
      <c r="R4108" s="7" t="str">
        <f t="shared" si="418"/>
        <v/>
      </c>
    </row>
    <row r="4109" spans="3:18" x14ac:dyDescent="0.25">
      <c r="C4109" s="22"/>
      <c r="N4109" s="5" t="str">
        <f t="shared" si="414"/>
        <v/>
      </c>
      <c r="O4109" s="91" t="str">
        <f t="shared" si="415"/>
        <v/>
      </c>
      <c r="P4109" s="91" t="str">
        <f t="shared" si="416"/>
        <v/>
      </c>
      <c r="Q4109" s="91" t="str">
        <f t="shared" si="417"/>
        <v/>
      </c>
      <c r="R4109" s="7" t="str">
        <f t="shared" si="418"/>
        <v/>
      </c>
    </row>
    <row r="4110" spans="3:18" x14ac:dyDescent="0.25">
      <c r="C4110" s="22"/>
      <c r="N4110" s="5" t="str">
        <f t="shared" si="414"/>
        <v/>
      </c>
      <c r="O4110" s="91" t="str">
        <f t="shared" si="415"/>
        <v/>
      </c>
      <c r="P4110" s="91" t="str">
        <f t="shared" si="416"/>
        <v/>
      </c>
      <c r="Q4110" s="91" t="str">
        <f t="shared" si="417"/>
        <v/>
      </c>
      <c r="R4110" s="7" t="str">
        <f t="shared" si="418"/>
        <v/>
      </c>
    </row>
    <row r="4111" spans="3:18" x14ac:dyDescent="0.25">
      <c r="C4111" s="22"/>
      <c r="N4111" s="5" t="str">
        <f t="shared" si="414"/>
        <v/>
      </c>
      <c r="O4111" s="91" t="str">
        <f t="shared" si="415"/>
        <v/>
      </c>
      <c r="P4111" s="91" t="str">
        <f t="shared" si="416"/>
        <v/>
      </c>
      <c r="Q4111" s="91" t="str">
        <f t="shared" si="417"/>
        <v/>
      </c>
      <c r="R4111" s="7" t="str">
        <f t="shared" si="418"/>
        <v/>
      </c>
    </row>
    <row r="4112" spans="3:18" x14ac:dyDescent="0.25">
      <c r="C4112" s="22"/>
      <c r="N4112" s="5" t="str">
        <f t="shared" si="414"/>
        <v/>
      </c>
      <c r="O4112" s="91" t="str">
        <f t="shared" si="415"/>
        <v/>
      </c>
      <c r="P4112" s="91" t="str">
        <f t="shared" si="416"/>
        <v/>
      </c>
      <c r="Q4112" s="91" t="str">
        <f t="shared" si="417"/>
        <v/>
      </c>
      <c r="R4112" s="7" t="str">
        <f t="shared" si="418"/>
        <v/>
      </c>
    </row>
    <row r="4113" spans="3:18" x14ac:dyDescent="0.25">
      <c r="C4113" s="22"/>
      <c r="N4113" s="5" t="str">
        <f t="shared" si="414"/>
        <v/>
      </c>
      <c r="O4113" s="91" t="str">
        <f t="shared" si="415"/>
        <v/>
      </c>
      <c r="P4113" s="91" t="str">
        <f t="shared" si="416"/>
        <v/>
      </c>
      <c r="Q4113" s="91" t="str">
        <f t="shared" si="417"/>
        <v/>
      </c>
      <c r="R4113" s="7" t="str">
        <f t="shared" si="418"/>
        <v/>
      </c>
    </row>
    <row r="4114" spans="3:18" x14ac:dyDescent="0.25">
      <c r="C4114" s="22"/>
      <c r="N4114" s="5" t="str">
        <f t="shared" si="414"/>
        <v/>
      </c>
      <c r="O4114" s="91" t="str">
        <f t="shared" si="415"/>
        <v/>
      </c>
      <c r="P4114" s="91" t="str">
        <f t="shared" si="416"/>
        <v/>
      </c>
      <c r="Q4114" s="91" t="str">
        <f t="shared" si="417"/>
        <v/>
      </c>
      <c r="R4114" s="7" t="str">
        <f t="shared" si="418"/>
        <v/>
      </c>
    </row>
    <row r="4115" spans="3:18" x14ac:dyDescent="0.25">
      <c r="C4115" s="22"/>
      <c r="N4115" s="5" t="str">
        <f t="shared" si="414"/>
        <v/>
      </c>
      <c r="O4115" s="91" t="str">
        <f t="shared" si="415"/>
        <v/>
      </c>
      <c r="P4115" s="91" t="str">
        <f t="shared" si="416"/>
        <v/>
      </c>
      <c r="Q4115" s="91" t="str">
        <f t="shared" si="417"/>
        <v/>
      </c>
      <c r="R4115" s="7" t="str">
        <f t="shared" si="418"/>
        <v/>
      </c>
    </row>
    <row r="4116" spans="3:18" x14ac:dyDescent="0.25">
      <c r="C4116" s="22"/>
      <c r="N4116" s="5" t="str">
        <f t="shared" si="414"/>
        <v/>
      </c>
      <c r="O4116" s="91" t="str">
        <f t="shared" si="415"/>
        <v/>
      </c>
      <c r="P4116" s="91" t="str">
        <f t="shared" si="416"/>
        <v/>
      </c>
      <c r="Q4116" s="91" t="str">
        <f t="shared" si="417"/>
        <v/>
      </c>
      <c r="R4116" s="7" t="str">
        <f t="shared" si="418"/>
        <v/>
      </c>
    </row>
    <row r="4117" spans="3:18" x14ac:dyDescent="0.25">
      <c r="C4117" s="22"/>
      <c r="N4117" s="5" t="str">
        <f t="shared" si="414"/>
        <v/>
      </c>
      <c r="O4117" s="91" t="str">
        <f t="shared" si="415"/>
        <v/>
      </c>
      <c r="P4117" s="91" t="str">
        <f t="shared" si="416"/>
        <v/>
      </c>
      <c r="Q4117" s="91" t="str">
        <f t="shared" si="417"/>
        <v/>
      </c>
      <c r="R4117" s="7" t="str">
        <f t="shared" si="418"/>
        <v/>
      </c>
    </row>
    <row r="4118" spans="3:18" x14ac:dyDescent="0.25">
      <c r="C4118" s="22"/>
      <c r="N4118" s="5" t="str">
        <f t="shared" si="414"/>
        <v/>
      </c>
      <c r="O4118" s="91" t="str">
        <f t="shared" si="415"/>
        <v/>
      </c>
      <c r="P4118" s="91" t="str">
        <f t="shared" si="416"/>
        <v/>
      </c>
      <c r="Q4118" s="91" t="str">
        <f t="shared" si="417"/>
        <v/>
      </c>
      <c r="R4118" s="7" t="str">
        <f t="shared" si="418"/>
        <v/>
      </c>
    </row>
    <row r="4119" spans="3:18" x14ac:dyDescent="0.25">
      <c r="C4119" s="22"/>
      <c r="N4119" s="5" t="str">
        <f t="shared" si="414"/>
        <v/>
      </c>
      <c r="O4119" s="91" t="str">
        <f t="shared" si="415"/>
        <v/>
      </c>
      <c r="P4119" s="91" t="str">
        <f t="shared" si="416"/>
        <v/>
      </c>
      <c r="Q4119" s="91" t="str">
        <f t="shared" si="417"/>
        <v/>
      </c>
      <c r="R4119" s="7" t="str">
        <f t="shared" si="418"/>
        <v/>
      </c>
    </row>
    <row r="4120" spans="3:18" x14ac:dyDescent="0.25">
      <c r="C4120" s="22"/>
      <c r="N4120" s="5" t="str">
        <f t="shared" si="414"/>
        <v/>
      </c>
      <c r="O4120" s="91" t="str">
        <f t="shared" si="415"/>
        <v/>
      </c>
      <c r="P4120" s="91" t="str">
        <f t="shared" si="416"/>
        <v/>
      </c>
      <c r="Q4120" s="91" t="str">
        <f t="shared" si="417"/>
        <v/>
      </c>
      <c r="R4120" s="7" t="str">
        <f t="shared" si="418"/>
        <v/>
      </c>
    </row>
    <row r="4121" spans="3:18" x14ac:dyDescent="0.25">
      <c r="C4121" s="22"/>
      <c r="N4121" s="5" t="str">
        <f t="shared" si="414"/>
        <v/>
      </c>
      <c r="O4121" s="91" t="str">
        <f t="shared" si="415"/>
        <v/>
      </c>
      <c r="P4121" s="91" t="str">
        <f t="shared" si="416"/>
        <v/>
      </c>
      <c r="Q4121" s="91" t="str">
        <f t="shared" si="417"/>
        <v/>
      </c>
      <c r="R4121" s="7" t="str">
        <f t="shared" si="418"/>
        <v/>
      </c>
    </row>
    <row r="4122" spans="3:18" x14ac:dyDescent="0.25">
      <c r="C4122" s="22"/>
      <c r="N4122" s="5" t="str">
        <f t="shared" si="414"/>
        <v/>
      </c>
      <c r="O4122" s="91" t="str">
        <f t="shared" si="415"/>
        <v/>
      </c>
      <c r="P4122" s="91" t="str">
        <f t="shared" si="416"/>
        <v/>
      </c>
      <c r="Q4122" s="91" t="str">
        <f t="shared" si="417"/>
        <v/>
      </c>
      <c r="R4122" s="7" t="str">
        <f t="shared" si="418"/>
        <v/>
      </c>
    </row>
    <row r="4123" spans="3:18" x14ac:dyDescent="0.25">
      <c r="C4123" s="22"/>
      <c r="N4123" s="5" t="str">
        <f t="shared" si="414"/>
        <v/>
      </c>
      <c r="O4123" s="91" t="str">
        <f t="shared" si="415"/>
        <v/>
      </c>
      <c r="P4123" s="91" t="str">
        <f t="shared" si="416"/>
        <v/>
      </c>
      <c r="Q4123" s="91" t="str">
        <f t="shared" si="417"/>
        <v/>
      </c>
      <c r="R4123" s="7" t="str">
        <f t="shared" si="418"/>
        <v/>
      </c>
    </row>
    <row r="4124" spans="3:18" x14ac:dyDescent="0.25">
      <c r="C4124" s="22"/>
      <c r="N4124" s="5" t="str">
        <f t="shared" si="414"/>
        <v/>
      </c>
      <c r="O4124" s="91" t="str">
        <f t="shared" si="415"/>
        <v/>
      </c>
      <c r="P4124" s="91" t="str">
        <f t="shared" si="416"/>
        <v/>
      </c>
      <c r="Q4124" s="91" t="str">
        <f t="shared" si="417"/>
        <v/>
      </c>
      <c r="R4124" s="7" t="str">
        <f t="shared" si="418"/>
        <v/>
      </c>
    </row>
    <row r="4125" spans="3:18" x14ac:dyDescent="0.25">
      <c r="C4125" s="22"/>
      <c r="N4125" s="5" t="str">
        <f t="shared" si="414"/>
        <v/>
      </c>
      <c r="O4125" s="91" t="str">
        <f t="shared" si="415"/>
        <v/>
      </c>
      <c r="P4125" s="91" t="str">
        <f t="shared" si="416"/>
        <v/>
      </c>
      <c r="Q4125" s="91" t="str">
        <f t="shared" si="417"/>
        <v/>
      </c>
      <c r="R4125" s="7" t="str">
        <f t="shared" si="418"/>
        <v/>
      </c>
    </row>
    <row r="4126" spans="3:18" x14ac:dyDescent="0.25">
      <c r="C4126" s="22"/>
      <c r="N4126" s="5" t="str">
        <f t="shared" si="414"/>
        <v/>
      </c>
      <c r="O4126" s="91" t="str">
        <f t="shared" si="415"/>
        <v/>
      </c>
      <c r="P4126" s="91" t="str">
        <f t="shared" si="416"/>
        <v/>
      </c>
      <c r="Q4126" s="91" t="str">
        <f t="shared" si="417"/>
        <v/>
      </c>
      <c r="R4126" s="7" t="str">
        <f t="shared" si="418"/>
        <v/>
      </c>
    </row>
    <row r="4127" spans="3:18" x14ac:dyDescent="0.25">
      <c r="C4127" s="22"/>
      <c r="N4127" s="5" t="str">
        <f t="shared" si="414"/>
        <v/>
      </c>
      <c r="O4127" s="91" t="str">
        <f t="shared" si="415"/>
        <v/>
      </c>
      <c r="P4127" s="91" t="str">
        <f t="shared" si="416"/>
        <v/>
      </c>
      <c r="Q4127" s="91" t="str">
        <f t="shared" si="417"/>
        <v/>
      </c>
      <c r="R4127" s="7" t="str">
        <f t="shared" si="418"/>
        <v/>
      </c>
    </row>
    <row r="4128" spans="3:18" x14ac:dyDescent="0.25">
      <c r="C4128" s="22"/>
      <c r="N4128" s="5" t="str">
        <f t="shared" si="414"/>
        <v/>
      </c>
      <c r="O4128" s="91" t="str">
        <f t="shared" si="415"/>
        <v/>
      </c>
      <c r="P4128" s="91" t="str">
        <f t="shared" si="416"/>
        <v/>
      </c>
      <c r="Q4128" s="91" t="str">
        <f t="shared" si="417"/>
        <v/>
      </c>
      <c r="R4128" s="7" t="str">
        <f t="shared" si="418"/>
        <v/>
      </c>
    </row>
    <row r="4129" spans="3:18" x14ac:dyDescent="0.25">
      <c r="C4129" s="22"/>
      <c r="N4129" s="5" t="str">
        <f t="shared" si="414"/>
        <v/>
      </c>
      <c r="O4129" s="91" t="str">
        <f t="shared" si="415"/>
        <v/>
      </c>
      <c r="P4129" s="91" t="str">
        <f t="shared" si="416"/>
        <v/>
      </c>
      <c r="Q4129" s="91" t="str">
        <f t="shared" si="417"/>
        <v/>
      </c>
      <c r="R4129" s="7" t="str">
        <f t="shared" si="418"/>
        <v/>
      </c>
    </row>
    <row r="4130" spans="3:18" x14ac:dyDescent="0.25">
      <c r="C4130" s="22"/>
      <c r="N4130" s="5" t="str">
        <f t="shared" si="414"/>
        <v/>
      </c>
      <c r="O4130" s="91" t="str">
        <f t="shared" si="415"/>
        <v/>
      </c>
      <c r="P4130" s="91" t="str">
        <f t="shared" si="416"/>
        <v/>
      </c>
      <c r="Q4130" s="91" t="str">
        <f t="shared" si="417"/>
        <v/>
      </c>
      <c r="R4130" s="7" t="str">
        <f t="shared" si="418"/>
        <v/>
      </c>
    </row>
    <row r="4131" spans="3:18" x14ac:dyDescent="0.25">
      <c r="C4131" s="22"/>
      <c r="N4131" s="5" t="str">
        <f t="shared" si="414"/>
        <v/>
      </c>
      <c r="O4131" s="91" t="str">
        <f t="shared" si="415"/>
        <v/>
      </c>
      <c r="P4131" s="91" t="str">
        <f t="shared" si="416"/>
        <v/>
      </c>
      <c r="Q4131" s="91" t="str">
        <f t="shared" si="417"/>
        <v/>
      </c>
      <c r="R4131" s="7" t="str">
        <f t="shared" si="418"/>
        <v/>
      </c>
    </row>
    <row r="4132" spans="3:18" x14ac:dyDescent="0.25">
      <c r="C4132" s="22"/>
      <c r="N4132" s="5" t="str">
        <f t="shared" si="414"/>
        <v/>
      </c>
      <c r="O4132" s="91" t="str">
        <f t="shared" si="415"/>
        <v/>
      </c>
      <c r="P4132" s="91" t="str">
        <f t="shared" si="416"/>
        <v/>
      </c>
      <c r="Q4132" s="91" t="str">
        <f t="shared" si="417"/>
        <v/>
      </c>
      <c r="R4132" s="7" t="str">
        <f t="shared" si="418"/>
        <v/>
      </c>
    </row>
    <row r="4133" spans="3:18" x14ac:dyDescent="0.25">
      <c r="C4133" s="22"/>
      <c r="N4133" s="5" t="str">
        <f t="shared" si="414"/>
        <v/>
      </c>
      <c r="O4133" s="91" t="str">
        <f t="shared" si="415"/>
        <v/>
      </c>
      <c r="P4133" s="91" t="str">
        <f t="shared" si="416"/>
        <v/>
      </c>
      <c r="Q4133" s="91" t="str">
        <f t="shared" si="417"/>
        <v/>
      </c>
      <c r="R4133" s="7" t="str">
        <f t="shared" si="418"/>
        <v/>
      </c>
    </row>
    <row r="4134" spans="3:18" x14ac:dyDescent="0.25">
      <c r="C4134" s="22"/>
      <c r="N4134" s="5" t="str">
        <f t="shared" si="414"/>
        <v/>
      </c>
      <c r="O4134" s="91" t="str">
        <f t="shared" si="415"/>
        <v/>
      </c>
      <c r="P4134" s="91" t="str">
        <f t="shared" si="416"/>
        <v/>
      </c>
      <c r="Q4134" s="91" t="str">
        <f t="shared" si="417"/>
        <v/>
      </c>
      <c r="R4134" s="7" t="str">
        <f t="shared" si="418"/>
        <v/>
      </c>
    </row>
    <row r="4135" spans="3:18" x14ac:dyDescent="0.25">
      <c r="C4135" s="22"/>
      <c r="N4135" s="5" t="str">
        <f t="shared" si="414"/>
        <v/>
      </c>
      <c r="O4135" s="91" t="str">
        <f t="shared" si="415"/>
        <v/>
      </c>
      <c r="P4135" s="91" t="str">
        <f t="shared" si="416"/>
        <v/>
      </c>
      <c r="Q4135" s="91" t="str">
        <f t="shared" si="417"/>
        <v/>
      </c>
      <c r="R4135" s="7" t="str">
        <f t="shared" si="418"/>
        <v/>
      </c>
    </row>
    <row r="4136" spans="3:18" x14ac:dyDescent="0.25">
      <c r="C4136" s="22"/>
      <c r="N4136" s="5" t="str">
        <f t="shared" si="414"/>
        <v/>
      </c>
      <c r="O4136" s="91" t="str">
        <f t="shared" si="415"/>
        <v/>
      </c>
      <c r="P4136" s="91" t="str">
        <f t="shared" si="416"/>
        <v/>
      </c>
      <c r="Q4136" s="91" t="str">
        <f t="shared" si="417"/>
        <v/>
      </c>
      <c r="R4136" s="7" t="str">
        <f t="shared" si="418"/>
        <v/>
      </c>
    </row>
    <row r="4137" spans="3:18" x14ac:dyDescent="0.25">
      <c r="C4137" s="22"/>
      <c r="N4137" s="5" t="str">
        <f t="shared" si="414"/>
        <v/>
      </c>
      <c r="O4137" s="91" t="str">
        <f t="shared" si="415"/>
        <v/>
      </c>
      <c r="P4137" s="91" t="str">
        <f t="shared" si="416"/>
        <v/>
      </c>
      <c r="Q4137" s="91" t="str">
        <f t="shared" si="417"/>
        <v/>
      </c>
      <c r="R4137" s="7" t="str">
        <f t="shared" si="418"/>
        <v/>
      </c>
    </row>
    <row r="4138" spans="3:18" x14ac:dyDescent="0.25">
      <c r="C4138" s="22"/>
      <c r="N4138" s="5" t="str">
        <f t="shared" si="414"/>
        <v/>
      </c>
      <c r="O4138" s="91" t="str">
        <f t="shared" si="415"/>
        <v/>
      </c>
      <c r="P4138" s="91" t="str">
        <f t="shared" si="416"/>
        <v/>
      </c>
      <c r="Q4138" s="91" t="str">
        <f t="shared" si="417"/>
        <v/>
      </c>
      <c r="R4138" s="7" t="str">
        <f t="shared" si="418"/>
        <v/>
      </c>
    </row>
    <row r="4139" spans="3:18" x14ac:dyDescent="0.25">
      <c r="C4139" s="22"/>
      <c r="N4139" s="5" t="str">
        <f t="shared" si="414"/>
        <v/>
      </c>
      <c r="O4139" s="91" t="str">
        <f t="shared" si="415"/>
        <v/>
      </c>
      <c r="P4139" s="91" t="str">
        <f t="shared" si="416"/>
        <v/>
      </c>
      <c r="Q4139" s="91" t="str">
        <f t="shared" si="417"/>
        <v/>
      </c>
      <c r="R4139" s="7" t="str">
        <f t="shared" si="418"/>
        <v/>
      </c>
    </row>
    <row r="4140" spans="3:18" x14ac:dyDescent="0.25">
      <c r="C4140" s="22"/>
      <c r="N4140" s="5" t="str">
        <f t="shared" si="414"/>
        <v/>
      </c>
      <c r="O4140" s="91" t="str">
        <f t="shared" si="415"/>
        <v/>
      </c>
      <c r="P4140" s="91" t="str">
        <f t="shared" si="416"/>
        <v/>
      </c>
      <c r="Q4140" s="91" t="str">
        <f t="shared" si="417"/>
        <v/>
      </c>
      <c r="R4140" s="7" t="str">
        <f t="shared" si="418"/>
        <v/>
      </c>
    </row>
    <row r="4141" spans="3:18" x14ac:dyDescent="0.25">
      <c r="C4141" s="22"/>
      <c r="N4141" s="5" t="str">
        <f t="shared" si="414"/>
        <v/>
      </c>
      <c r="O4141" s="91" t="str">
        <f t="shared" si="415"/>
        <v/>
      </c>
      <c r="P4141" s="91" t="str">
        <f t="shared" si="416"/>
        <v/>
      </c>
      <c r="Q4141" s="91" t="str">
        <f t="shared" si="417"/>
        <v/>
      </c>
      <c r="R4141" s="7" t="str">
        <f t="shared" si="418"/>
        <v/>
      </c>
    </row>
    <row r="4142" spans="3:18" x14ac:dyDescent="0.25">
      <c r="C4142" s="22"/>
      <c r="N4142" s="5" t="str">
        <f t="shared" si="414"/>
        <v/>
      </c>
      <c r="O4142" s="91" t="str">
        <f t="shared" si="415"/>
        <v/>
      </c>
      <c r="P4142" s="91" t="str">
        <f t="shared" si="416"/>
        <v/>
      </c>
      <c r="Q4142" s="91" t="str">
        <f t="shared" si="417"/>
        <v/>
      </c>
      <c r="R4142" s="7" t="str">
        <f t="shared" si="418"/>
        <v/>
      </c>
    </row>
    <row r="4143" spans="3:18" x14ac:dyDescent="0.25">
      <c r="C4143" s="22"/>
      <c r="N4143" s="5" t="str">
        <f t="shared" si="414"/>
        <v/>
      </c>
      <c r="O4143" s="91" t="str">
        <f t="shared" si="415"/>
        <v/>
      </c>
      <c r="P4143" s="91" t="str">
        <f t="shared" si="416"/>
        <v/>
      </c>
      <c r="Q4143" s="91" t="str">
        <f t="shared" si="417"/>
        <v/>
      </c>
      <c r="R4143" s="7" t="str">
        <f t="shared" si="418"/>
        <v/>
      </c>
    </row>
    <row r="4144" spans="3:18" x14ac:dyDescent="0.25">
      <c r="C4144" s="22"/>
      <c r="N4144" s="5" t="str">
        <f t="shared" si="414"/>
        <v/>
      </c>
      <c r="O4144" s="91" t="str">
        <f t="shared" si="415"/>
        <v/>
      </c>
      <c r="P4144" s="91" t="str">
        <f t="shared" si="416"/>
        <v/>
      </c>
      <c r="Q4144" s="91" t="str">
        <f t="shared" si="417"/>
        <v/>
      </c>
      <c r="R4144" s="7" t="str">
        <f t="shared" si="418"/>
        <v/>
      </c>
    </row>
    <row r="4145" spans="3:18" x14ac:dyDescent="0.25">
      <c r="C4145" s="22"/>
      <c r="N4145" s="5" t="str">
        <f t="shared" si="414"/>
        <v/>
      </c>
      <c r="O4145" s="91" t="str">
        <f t="shared" si="415"/>
        <v/>
      </c>
      <c r="P4145" s="91" t="str">
        <f t="shared" si="416"/>
        <v/>
      </c>
      <c r="Q4145" s="91" t="str">
        <f t="shared" si="417"/>
        <v/>
      </c>
      <c r="R4145" s="7" t="str">
        <f t="shared" si="418"/>
        <v/>
      </c>
    </row>
    <row r="4146" spans="3:18" x14ac:dyDescent="0.25">
      <c r="C4146" s="22"/>
      <c r="N4146" s="5" t="str">
        <f t="shared" si="414"/>
        <v/>
      </c>
      <c r="O4146" s="91" t="str">
        <f t="shared" si="415"/>
        <v/>
      </c>
      <c r="P4146" s="91" t="str">
        <f t="shared" si="416"/>
        <v/>
      </c>
      <c r="Q4146" s="91" t="str">
        <f t="shared" si="417"/>
        <v/>
      </c>
      <c r="R4146" s="7" t="str">
        <f t="shared" si="418"/>
        <v/>
      </c>
    </row>
    <row r="4147" spans="3:18" x14ac:dyDescent="0.25">
      <c r="C4147" s="22"/>
      <c r="N4147" s="5" t="str">
        <f t="shared" si="414"/>
        <v/>
      </c>
      <c r="O4147" s="91" t="str">
        <f t="shared" si="415"/>
        <v/>
      </c>
      <c r="P4147" s="91" t="str">
        <f t="shared" si="416"/>
        <v/>
      </c>
      <c r="Q4147" s="91" t="str">
        <f t="shared" si="417"/>
        <v/>
      </c>
      <c r="R4147" s="7" t="str">
        <f t="shared" si="418"/>
        <v/>
      </c>
    </row>
    <row r="4148" spans="3:18" x14ac:dyDescent="0.25">
      <c r="C4148" s="22"/>
      <c r="N4148" s="5" t="str">
        <f t="shared" si="414"/>
        <v/>
      </c>
      <c r="O4148" s="91" t="str">
        <f t="shared" si="415"/>
        <v/>
      </c>
      <c r="P4148" s="91" t="str">
        <f t="shared" si="416"/>
        <v/>
      </c>
      <c r="Q4148" s="91" t="str">
        <f t="shared" si="417"/>
        <v/>
      </c>
      <c r="R4148" s="7" t="str">
        <f t="shared" si="418"/>
        <v/>
      </c>
    </row>
    <row r="4149" spans="3:18" x14ac:dyDescent="0.25">
      <c r="C4149" s="22"/>
      <c r="N4149" s="5" t="str">
        <f t="shared" si="414"/>
        <v/>
      </c>
      <c r="O4149" s="91" t="str">
        <f t="shared" si="415"/>
        <v/>
      </c>
      <c r="P4149" s="91" t="str">
        <f t="shared" si="416"/>
        <v/>
      </c>
      <c r="Q4149" s="91" t="str">
        <f t="shared" si="417"/>
        <v/>
      </c>
      <c r="R4149" s="7" t="str">
        <f t="shared" si="418"/>
        <v/>
      </c>
    </row>
    <row r="4150" spans="3:18" x14ac:dyDescent="0.25">
      <c r="C4150" s="22"/>
      <c r="N4150" s="5" t="str">
        <f t="shared" si="414"/>
        <v/>
      </c>
      <c r="O4150" s="91" t="str">
        <f t="shared" si="415"/>
        <v/>
      </c>
      <c r="P4150" s="91" t="str">
        <f t="shared" si="416"/>
        <v/>
      </c>
      <c r="Q4150" s="91" t="str">
        <f t="shared" si="417"/>
        <v/>
      </c>
      <c r="R4150" s="7" t="str">
        <f t="shared" si="418"/>
        <v/>
      </c>
    </row>
    <row r="4151" spans="3:18" x14ac:dyDescent="0.25">
      <c r="C4151" s="22"/>
      <c r="N4151" s="5" t="str">
        <f t="shared" si="414"/>
        <v/>
      </c>
      <c r="O4151" s="91" t="str">
        <f t="shared" si="415"/>
        <v/>
      </c>
      <c r="P4151" s="91" t="str">
        <f t="shared" si="416"/>
        <v/>
      </c>
      <c r="Q4151" s="91" t="str">
        <f t="shared" si="417"/>
        <v/>
      </c>
      <c r="R4151" s="7" t="str">
        <f t="shared" si="418"/>
        <v/>
      </c>
    </row>
    <row r="4152" spans="3:18" x14ac:dyDescent="0.25">
      <c r="C4152" s="22"/>
      <c r="N4152" s="5" t="str">
        <f t="shared" si="414"/>
        <v/>
      </c>
      <c r="O4152" s="91" t="str">
        <f t="shared" si="415"/>
        <v/>
      </c>
      <c r="P4152" s="91" t="str">
        <f t="shared" si="416"/>
        <v/>
      </c>
      <c r="Q4152" s="91" t="str">
        <f t="shared" si="417"/>
        <v/>
      </c>
      <c r="R4152" s="7" t="str">
        <f t="shared" si="418"/>
        <v/>
      </c>
    </row>
    <row r="4153" spans="3:18" x14ac:dyDescent="0.25">
      <c r="C4153" s="22"/>
      <c r="N4153" s="5" t="str">
        <f t="shared" si="414"/>
        <v/>
      </c>
      <c r="O4153" s="91" t="str">
        <f t="shared" si="415"/>
        <v/>
      </c>
      <c r="P4153" s="91" t="str">
        <f t="shared" si="416"/>
        <v/>
      </c>
      <c r="Q4153" s="91" t="str">
        <f t="shared" si="417"/>
        <v/>
      </c>
      <c r="R4153" s="7" t="str">
        <f t="shared" si="418"/>
        <v/>
      </c>
    </row>
    <row r="4154" spans="3:18" x14ac:dyDescent="0.25">
      <c r="C4154" s="22"/>
      <c r="N4154" s="5" t="str">
        <f t="shared" si="414"/>
        <v/>
      </c>
      <c r="O4154" s="91" t="str">
        <f t="shared" si="415"/>
        <v/>
      </c>
      <c r="P4154" s="91" t="str">
        <f t="shared" si="416"/>
        <v/>
      </c>
      <c r="Q4154" s="91" t="str">
        <f t="shared" si="417"/>
        <v/>
      </c>
      <c r="R4154" s="7" t="str">
        <f t="shared" si="418"/>
        <v/>
      </c>
    </row>
    <row r="4155" spans="3:18" x14ac:dyDescent="0.25">
      <c r="C4155" s="22"/>
      <c r="N4155" s="5" t="str">
        <f t="shared" si="414"/>
        <v/>
      </c>
      <c r="O4155" s="91" t="str">
        <f t="shared" si="415"/>
        <v/>
      </c>
      <c r="P4155" s="91" t="str">
        <f t="shared" si="416"/>
        <v/>
      </c>
      <c r="Q4155" s="91" t="str">
        <f t="shared" si="417"/>
        <v/>
      </c>
      <c r="R4155" s="7" t="str">
        <f t="shared" si="418"/>
        <v/>
      </c>
    </row>
    <row r="4156" spans="3:18" x14ac:dyDescent="0.25">
      <c r="C4156" s="22"/>
      <c r="N4156" s="5" t="str">
        <f t="shared" si="414"/>
        <v/>
      </c>
      <c r="O4156" s="91" t="str">
        <f t="shared" si="415"/>
        <v/>
      </c>
      <c r="P4156" s="91" t="str">
        <f t="shared" si="416"/>
        <v/>
      </c>
      <c r="Q4156" s="91" t="str">
        <f t="shared" si="417"/>
        <v/>
      </c>
      <c r="R4156" s="7" t="str">
        <f t="shared" si="418"/>
        <v/>
      </c>
    </row>
    <row r="4157" spans="3:18" x14ac:dyDescent="0.25">
      <c r="C4157" s="22"/>
      <c r="N4157" s="5" t="str">
        <f t="shared" si="414"/>
        <v/>
      </c>
      <c r="O4157" s="91" t="str">
        <f t="shared" si="415"/>
        <v/>
      </c>
      <c r="P4157" s="91" t="str">
        <f t="shared" si="416"/>
        <v/>
      </c>
      <c r="Q4157" s="91" t="str">
        <f t="shared" si="417"/>
        <v/>
      </c>
      <c r="R4157" s="7" t="str">
        <f t="shared" si="418"/>
        <v/>
      </c>
    </row>
    <row r="4158" spans="3:18" x14ac:dyDescent="0.25">
      <c r="C4158" s="22"/>
      <c r="N4158" s="5" t="str">
        <f t="shared" si="414"/>
        <v/>
      </c>
      <c r="O4158" s="91" t="str">
        <f t="shared" si="415"/>
        <v/>
      </c>
      <c r="P4158" s="91" t="str">
        <f t="shared" si="416"/>
        <v/>
      </c>
      <c r="Q4158" s="91" t="str">
        <f t="shared" si="417"/>
        <v/>
      </c>
      <c r="R4158" s="7" t="str">
        <f t="shared" si="418"/>
        <v/>
      </c>
    </row>
    <row r="4159" spans="3:18" x14ac:dyDescent="0.25">
      <c r="C4159" s="22"/>
      <c r="N4159" s="5" t="str">
        <f t="shared" si="414"/>
        <v/>
      </c>
      <c r="O4159" s="91" t="str">
        <f t="shared" si="415"/>
        <v/>
      </c>
      <c r="P4159" s="91" t="str">
        <f t="shared" si="416"/>
        <v/>
      </c>
      <c r="Q4159" s="91" t="str">
        <f t="shared" si="417"/>
        <v/>
      </c>
      <c r="R4159" s="7" t="str">
        <f t="shared" si="418"/>
        <v/>
      </c>
    </row>
    <row r="4160" spans="3:18" x14ac:dyDescent="0.25">
      <c r="C4160" s="22"/>
      <c r="N4160" s="5" t="str">
        <f t="shared" si="414"/>
        <v/>
      </c>
      <c r="O4160" s="91" t="str">
        <f t="shared" si="415"/>
        <v/>
      </c>
      <c r="P4160" s="91" t="str">
        <f t="shared" si="416"/>
        <v/>
      </c>
      <c r="Q4160" s="91" t="str">
        <f t="shared" si="417"/>
        <v/>
      </c>
      <c r="R4160" s="7" t="str">
        <f t="shared" si="418"/>
        <v/>
      </c>
    </row>
    <row r="4161" spans="3:18" x14ac:dyDescent="0.25">
      <c r="C4161" s="22"/>
      <c r="N4161" s="5" t="str">
        <f t="shared" si="414"/>
        <v/>
      </c>
      <c r="O4161" s="91" t="str">
        <f t="shared" si="415"/>
        <v/>
      </c>
      <c r="P4161" s="91" t="str">
        <f t="shared" si="416"/>
        <v/>
      </c>
      <c r="Q4161" s="91" t="str">
        <f t="shared" si="417"/>
        <v/>
      </c>
      <c r="R4161" s="7" t="str">
        <f t="shared" si="418"/>
        <v/>
      </c>
    </row>
    <row r="4162" spans="3:18" x14ac:dyDescent="0.25">
      <c r="C4162" s="22"/>
      <c r="N4162" s="5" t="str">
        <f t="shared" ref="N4162:N4225" si="419">IFERROR(VLOOKUP(M4162,Ctable,2,0),"")</f>
        <v/>
      </c>
      <c r="O4162" s="91" t="str">
        <f t="shared" ref="O4162:O4225" si="420">IFERROR(VLOOKUP(M4162,Ctable,3,0),"")</f>
        <v/>
      </c>
      <c r="P4162" s="91" t="str">
        <f t="shared" ref="P4162:P4225" si="421">IFERROR(VLOOKUP(M4162,Ctable,6,0),"")</f>
        <v/>
      </c>
      <c r="Q4162" s="91" t="str">
        <f t="shared" ref="Q4162:Q4225" si="422">IFERROR(VLOOKUP(M4162,Ctable,7,0),"")</f>
        <v/>
      </c>
      <c r="R4162" s="7" t="str">
        <f t="shared" ref="R4162:R4225" si="423">IFERROR(VLOOKUP(M4162,Ctable,4,0),"")</f>
        <v/>
      </c>
    </row>
    <row r="4163" spans="3:18" x14ac:dyDescent="0.25">
      <c r="C4163" s="22"/>
      <c r="N4163" s="5" t="str">
        <f t="shared" si="419"/>
        <v/>
      </c>
      <c r="O4163" s="91" t="str">
        <f t="shared" si="420"/>
        <v/>
      </c>
      <c r="P4163" s="91" t="str">
        <f t="shared" si="421"/>
        <v/>
      </c>
      <c r="Q4163" s="91" t="str">
        <f t="shared" si="422"/>
        <v/>
      </c>
      <c r="R4163" s="7" t="str">
        <f t="shared" si="423"/>
        <v/>
      </c>
    </row>
    <row r="4164" spans="3:18" x14ac:dyDescent="0.25">
      <c r="C4164" s="22"/>
      <c r="N4164" s="5" t="str">
        <f t="shared" si="419"/>
        <v/>
      </c>
      <c r="O4164" s="91" t="str">
        <f t="shared" si="420"/>
        <v/>
      </c>
      <c r="P4164" s="91" t="str">
        <f t="shared" si="421"/>
        <v/>
      </c>
      <c r="Q4164" s="91" t="str">
        <f t="shared" si="422"/>
        <v/>
      </c>
      <c r="R4164" s="7" t="str">
        <f t="shared" si="423"/>
        <v/>
      </c>
    </row>
    <row r="4165" spans="3:18" x14ac:dyDescent="0.25">
      <c r="C4165" s="22"/>
      <c r="N4165" s="5" t="str">
        <f t="shared" si="419"/>
        <v/>
      </c>
      <c r="O4165" s="91" t="str">
        <f t="shared" si="420"/>
        <v/>
      </c>
      <c r="P4165" s="91" t="str">
        <f t="shared" si="421"/>
        <v/>
      </c>
      <c r="Q4165" s="91" t="str">
        <f t="shared" si="422"/>
        <v/>
      </c>
      <c r="R4165" s="7" t="str">
        <f t="shared" si="423"/>
        <v/>
      </c>
    </row>
    <row r="4166" spans="3:18" x14ac:dyDescent="0.25">
      <c r="C4166" s="22"/>
      <c r="N4166" s="5" t="str">
        <f t="shared" si="419"/>
        <v/>
      </c>
      <c r="O4166" s="91" t="str">
        <f t="shared" si="420"/>
        <v/>
      </c>
      <c r="P4166" s="91" t="str">
        <f t="shared" si="421"/>
        <v/>
      </c>
      <c r="Q4166" s="91" t="str">
        <f t="shared" si="422"/>
        <v/>
      </c>
      <c r="R4166" s="7" t="str">
        <f t="shared" si="423"/>
        <v/>
      </c>
    </row>
    <row r="4167" spans="3:18" x14ac:dyDescent="0.25">
      <c r="C4167" s="22"/>
      <c r="N4167" s="5" t="str">
        <f t="shared" si="419"/>
        <v/>
      </c>
      <c r="O4167" s="91" t="str">
        <f t="shared" si="420"/>
        <v/>
      </c>
      <c r="P4167" s="91" t="str">
        <f t="shared" si="421"/>
        <v/>
      </c>
      <c r="Q4167" s="91" t="str">
        <f t="shared" si="422"/>
        <v/>
      </c>
      <c r="R4167" s="7" t="str">
        <f t="shared" si="423"/>
        <v/>
      </c>
    </row>
    <row r="4168" spans="3:18" x14ac:dyDescent="0.25">
      <c r="C4168" s="22"/>
      <c r="N4168" s="5" t="str">
        <f t="shared" si="419"/>
        <v/>
      </c>
      <c r="O4168" s="91" t="str">
        <f t="shared" si="420"/>
        <v/>
      </c>
      <c r="P4168" s="91" t="str">
        <f t="shared" si="421"/>
        <v/>
      </c>
      <c r="Q4168" s="91" t="str">
        <f t="shared" si="422"/>
        <v/>
      </c>
      <c r="R4168" s="7" t="str">
        <f t="shared" si="423"/>
        <v/>
      </c>
    </row>
    <row r="4169" spans="3:18" x14ac:dyDescent="0.25">
      <c r="C4169" s="22"/>
      <c r="N4169" s="5" t="str">
        <f t="shared" si="419"/>
        <v/>
      </c>
      <c r="O4169" s="91" t="str">
        <f t="shared" si="420"/>
        <v/>
      </c>
      <c r="P4169" s="91" t="str">
        <f t="shared" si="421"/>
        <v/>
      </c>
      <c r="Q4169" s="91" t="str">
        <f t="shared" si="422"/>
        <v/>
      </c>
      <c r="R4169" s="7" t="str">
        <f t="shared" si="423"/>
        <v/>
      </c>
    </row>
    <row r="4170" spans="3:18" x14ac:dyDescent="0.25">
      <c r="C4170" s="22"/>
      <c r="N4170" s="5" t="str">
        <f t="shared" si="419"/>
        <v/>
      </c>
      <c r="O4170" s="91" t="str">
        <f t="shared" si="420"/>
        <v/>
      </c>
      <c r="P4170" s="91" t="str">
        <f t="shared" si="421"/>
        <v/>
      </c>
      <c r="Q4170" s="91" t="str">
        <f t="shared" si="422"/>
        <v/>
      </c>
      <c r="R4170" s="7" t="str">
        <f t="shared" si="423"/>
        <v/>
      </c>
    </row>
    <row r="4171" spans="3:18" x14ac:dyDescent="0.25">
      <c r="C4171" s="22"/>
      <c r="N4171" s="5" t="str">
        <f t="shared" si="419"/>
        <v/>
      </c>
      <c r="O4171" s="91" t="str">
        <f t="shared" si="420"/>
        <v/>
      </c>
      <c r="P4171" s="91" t="str">
        <f t="shared" si="421"/>
        <v/>
      </c>
      <c r="Q4171" s="91" t="str">
        <f t="shared" si="422"/>
        <v/>
      </c>
      <c r="R4171" s="7" t="str">
        <f t="shared" si="423"/>
        <v/>
      </c>
    </row>
    <row r="4172" spans="3:18" x14ac:dyDescent="0.25">
      <c r="C4172" s="22"/>
      <c r="N4172" s="5" t="str">
        <f t="shared" si="419"/>
        <v/>
      </c>
      <c r="O4172" s="91" t="str">
        <f t="shared" si="420"/>
        <v/>
      </c>
      <c r="P4172" s="91" t="str">
        <f t="shared" si="421"/>
        <v/>
      </c>
      <c r="Q4172" s="91" t="str">
        <f t="shared" si="422"/>
        <v/>
      </c>
      <c r="R4172" s="7" t="str">
        <f t="shared" si="423"/>
        <v/>
      </c>
    </row>
    <row r="4173" spans="3:18" x14ac:dyDescent="0.25">
      <c r="C4173" s="22"/>
      <c r="N4173" s="5" t="str">
        <f t="shared" si="419"/>
        <v/>
      </c>
      <c r="O4173" s="91" t="str">
        <f t="shared" si="420"/>
        <v/>
      </c>
      <c r="P4173" s="91" t="str">
        <f t="shared" si="421"/>
        <v/>
      </c>
      <c r="Q4173" s="91" t="str">
        <f t="shared" si="422"/>
        <v/>
      </c>
      <c r="R4173" s="7" t="str">
        <f t="shared" si="423"/>
        <v/>
      </c>
    </row>
    <row r="4174" spans="3:18" x14ac:dyDescent="0.25">
      <c r="C4174" s="22"/>
      <c r="N4174" s="5" t="str">
        <f t="shared" si="419"/>
        <v/>
      </c>
      <c r="O4174" s="91" t="str">
        <f t="shared" si="420"/>
        <v/>
      </c>
      <c r="P4174" s="91" t="str">
        <f t="shared" si="421"/>
        <v/>
      </c>
      <c r="Q4174" s="91" t="str">
        <f t="shared" si="422"/>
        <v/>
      </c>
      <c r="R4174" s="7" t="str">
        <f t="shared" si="423"/>
        <v/>
      </c>
    </row>
    <row r="4175" spans="3:18" x14ac:dyDescent="0.25">
      <c r="C4175" s="22"/>
      <c r="N4175" s="5" t="str">
        <f t="shared" si="419"/>
        <v/>
      </c>
      <c r="O4175" s="91" t="str">
        <f t="shared" si="420"/>
        <v/>
      </c>
      <c r="P4175" s="91" t="str">
        <f t="shared" si="421"/>
        <v/>
      </c>
      <c r="Q4175" s="91" t="str">
        <f t="shared" si="422"/>
        <v/>
      </c>
      <c r="R4175" s="7" t="str">
        <f t="shared" si="423"/>
        <v/>
      </c>
    </row>
    <row r="4176" spans="3:18" x14ac:dyDescent="0.25">
      <c r="C4176" s="22"/>
      <c r="N4176" s="5" t="str">
        <f t="shared" si="419"/>
        <v/>
      </c>
      <c r="O4176" s="91" t="str">
        <f t="shared" si="420"/>
        <v/>
      </c>
      <c r="P4176" s="91" t="str">
        <f t="shared" si="421"/>
        <v/>
      </c>
      <c r="Q4176" s="91" t="str">
        <f t="shared" si="422"/>
        <v/>
      </c>
      <c r="R4176" s="7" t="str">
        <f t="shared" si="423"/>
        <v/>
      </c>
    </row>
    <row r="4177" spans="3:18" x14ac:dyDescent="0.25">
      <c r="C4177" s="22"/>
      <c r="N4177" s="5" t="str">
        <f t="shared" si="419"/>
        <v/>
      </c>
      <c r="O4177" s="91" t="str">
        <f t="shared" si="420"/>
        <v/>
      </c>
      <c r="P4177" s="91" t="str">
        <f t="shared" si="421"/>
        <v/>
      </c>
      <c r="Q4177" s="91" t="str">
        <f t="shared" si="422"/>
        <v/>
      </c>
      <c r="R4177" s="7" t="str">
        <f t="shared" si="423"/>
        <v/>
      </c>
    </row>
    <row r="4178" spans="3:18" x14ac:dyDescent="0.25">
      <c r="C4178" s="22"/>
      <c r="N4178" s="5" t="str">
        <f t="shared" si="419"/>
        <v/>
      </c>
      <c r="O4178" s="91" t="str">
        <f t="shared" si="420"/>
        <v/>
      </c>
      <c r="P4178" s="91" t="str">
        <f t="shared" si="421"/>
        <v/>
      </c>
      <c r="Q4178" s="91" t="str">
        <f t="shared" si="422"/>
        <v/>
      </c>
      <c r="R4178" s="7" t="str">
        <f t="shared" si="423"/>
        <v/>
      </c>
    </row>
    <row r="4179" spans="3:18" x14ac:dyDescent="0.25">
      <c r="C4179" s="22"/>
      <c r="N4179" s="5" t="str">
        <f t="shared" si="419"/>
        <v/>
      </c>
      <c r="O4179" s="91" t="str">
        <f t="shared" si="420"/>
        <v/>
      </c>
      <c r="P4179" s="91" t="str">
        <f t="shared" si="421"/>
        <v/>
      </c>
      <c r="Q4179" s="91" t="str">
        <f t="shared" si="422"/>
        <v/>
      </c>
      <c r="R4179" s="7" t="str">
        <f t="shared" si="423"/>
        <v/>
      </c>
    </row>
    <row r="4180" spans="3:18" x14ac:dyDescent="0.25">
      <c r="C4180" s="22"/>
      <c r="N4180" s="5" t="str">
        <f t="shared" si="419"/>
        <v/>
      </c>
      <c r="O4180" s="91" t="str">
        <f t="shared" si="420"/>
        <v/>
      </c>
      <c r="P4180" s="91" t="str">
        <f t="shared" si="421"/>
        <v/>
      </c>
      <c r="Q4180" s="91" t="str">
        <f t="shared" si="422"/>
        <v/>
      </c>
      <c r="R4180" s="7" t="str">
        <f t="shared" si="423"/>
        <v/>
      </c>
    </row>
    <row r="4181" spans="3:18" x14ac:dyDescent="0.25">
      <c r="C4181" s="22"/>
      <c r="N4181" s="5" t="str">
        <f t="shared" si="419"/>
        <v/>
      </c>
      <c r="O4181" s="91" t="str">
        <f t="shared" si="420"/>
        <v/>
      </c>
      <c r="P4181" s="91" t="str">
        <f t="shared" si="421"/>
        <v/>
      </c>
      <c r="Q4181" s="91" t="str">
        <f t="shared" si="422"/>
        <v/>
      </c>
      <c r="R4181" s="7" t="str">
        <f t="shared" si="423"/>
        <v/>
      </c>
    </row>
    <row r="4182" spans="3:18" x14ac:dyDescent="0.25">
      <c r="C4182" s="22"/>
      <c r="N4182" s="5" t="str">
        <f t="shared" si="419"/>
        <v/>
      </c>
      <c r="O4182" s="91" t="str">
        <f t="shared" si="420"/>
        <v/>
      </c>
      <c r="P4182" s="91" t="str">
        <f t="shared" si="421"/>
        <v/>
      </c>
      <c r="Q4182" s="91" t="str">
        <f t="shared" si="422"/>
        <v/>
      </c>
      <c r="R4182" s="7" t="str">
        <f t="shared" si="423"/>
        <v/>
      </c>
    </row>
    <row r="4183" spans="3:18" x14ac:dyDescent="0.25">
      <c r="C4183" s="22"/>
      <c r="N4183" s="5" t="str">
        <f t="shared" si="419"/>
        <v/>
      </c>
      <c r="O4183" s="91" t="str">
        <f t="shared" si="420"/>
        <v/>
      </c>
      <c r="P4183" s="91" t="str">
        <f t="shared" si="421"/>
        <v/>
      </c>
      <c r="Q4183" s="91" t="str">
        <f t="shared" si="422"/>
        <v/>
      </c>
      <c r="R4183" s="7" t="str">
        <f t="shared" si="423"/>
        <v/>
      </c>
    </row>
    <row r="4184" spans="3:18" x14ac:dyDescent="0.25">
      <c r="C4184" s="22"/>
      <c r="N4184" s="5" t="str">
        <f t="shared" si="419"/>
        <v/>
      </c>
      <c r="O4184" s="91" t="str">
        <f t="shared" si="420"/>
        <v/>
      </c>
      <c r="P4184" s="91" t="str">
        <f t="shared" si="421"/>
        <v/>
      </c>
      <c r="Q4184" s="91" t="str">
        <f t="shared" si="422"/>
        <v/>
      </c>
      <c r="R4184" s="7" t="str">
        <f t="shared" si="423"/>
        <v/>
      </c>
    </row>
    <row r="4185" spans="3:18" x14ac:dyDescent="0.25">
      <c r="C4185" s="22"/>
      <c r="N4185" s="5" t="str">
        <f t="shared" si="419"/>
        <v/>
      </c>
      <c r="O4185" s="91" t="str">
        <f t="shared" si="420"/>
        <v/>
      </c>
      <c r="P4185" s="91" t="str">
        <f t="shared" si="421"/>
        <v/>
      </c>
      <c r="Q4185" s="91" t="str">
        <f t="shared" si="422"/>
        <v/>
      </c>
      <c r="R4185" s="7" t="str">
        <f t="shared" si="423"/>
        <v/>
      </c>
    </row>
    <row r="4186" spans="3:18" x14ac:dyDescent="0.25">
      <c r="C4186" s="22"/>
      <c r="N4186" s="5" t="str">
        <f t="shared" si="419"/>
        <v/>
      </c>
      <c r="O4186" s="91" t="str">
        <f t="shared" si="420"/>
        <v/>
      </c>
      <c r="P4186" s="91" t="str">
        <f t="shared" si="421"/>
        <v/>
      </c>
      <c r="Q4186" s="91" t="str">
        <f t="shared" si="422"/>
        <v/>
      </c>
      <c r="R4186" s="7" t="str">
        <f t="shared" si="423"/>
        <v/>
      </c>
    </row>
    <row r="4187" spans="3:18" x14ac:dyDescent="0.25">
      <c r="C4187" s="22"/>
      <c r="N4187" s="5" t="str">
        <f t="shared" si="419"/>
        <v/>
      </c>
      <c r="O4187" s="91" t="str">
        <f t="shared" si="420"/>
        <v/>
      </c>
      <c r="P4187" s="91" t="str">
        <f t="shared" si="421"/>
        <v/>
      </c>
      <c r="Q4187" s="91" t="str">
        <f t="shared" si="422"/>
        <v/>
      </c>
      <c r="R4187" s="7" t="str">
        <f t="shared" si="423"/>
        <v/>
      </c>
    </row>
    <row r="4188" spans="3:18" x14ac:dyDescent="0.25">
      <c r="C4188" s="22"/>
      <c r="N4188" s="5" t="str">
        <f t="shared" si="419"/>
        <v/>
      </c>
      <c r="O4188" s="91" t="str">
        <f t="shared" si="420"/>
        <v/>
      </c>
      <c r="P4188" s="91" t="str">
        <f t="shared" si="421"/>
        <v/>
      </c>
      <c r="Q4188" s="91" t="str">
        <f t="shared" si="422"/>
        <v/>
      </c>
      <c r="R4188" s="7" t="str">
        <f t="shared" si="423"/>
        <v/>
      </c>
    </row>
    <row r="4189" spans="3:18" x14ac:dyDescent="0.25">
      <c r="C4189" s="22"/>
      <c r="N4189" s="5" t="str">
        <f t="shared" si="419"/>
        <v/>
      </c>
      <c r="O4189" s="91" t="str">
        <f t="shared" si="420"/>
        <v/>
      </c>
      <c r="P4189" s="91" t="str">
        <f t="shared" si="421"/>
        <v/>
      </c>
      <c r="Q4189" s="91" t="str">
        <f t="shared" si="422"/>
        <v/>
      </c>
      <c r="R4189" s="7" t="str">
        <f t="shared" si="423"/>
        <v/>
      </c>
    </row>
    <row r="4190" spans="3:18" x14ac:dyDescent="0.25">
      <c r="C4190" s="22"/>
      <c r="N4190" s="5" t="str">
        <f t="shared" si="419"/>
        <v/>
      </c>
      <c r="O4190" s="91" t="str">
        <f t="shared" si="420"/>
        <v/>
      </c>
      <c r="P4190" s="91" t="str">
        <f t="shared" si="421"/>
        <v/>
      </c>
      <c r="Q4190" s="91" t="str">
        <f t="shared" si="422"/>
        <v/>
      </c>
      <c r="R4190" s="7" t="str">
        <f t="shared" si="423"/>
        <v/>
      </c>
    </row>
    <row r="4191" spans="3:18" x14ac:dyDescent="0.25">
      <c r="C4191" s="22"/>
      <c r="N4191" s="5" t="str">
        <f t="shared" si="419"/>
        <v/>
      </c>
      <c r="O4191" s="91" t="str">
        <f t="shared" si="420"/>
        <v/>
      </c>
      <c r="P4191" s="91" t="str">
        <f t="shared" si="421"/>
        <v/>
      </c>
      <c r="Q4191" s="91" t="str">
        <f t="shared" si="422"/>
        <v/>
      </c>
      <c r="R4191" s="7" t="str">
        <f t="shared" si="423"/>
        <v/>
      </c>
    </row>
    <row r="4192" spans="3:18" x14ac:dyDescent="0.25">
      <c r="C4192" s="22"/>
      <c r="N4192" s="5" t="str">
        <f t="shared" si="419"/>
        <v/>
      </c>
      <c r="O4192" s="91" t="str">
        <f t="shared" si="420"/>
        <v/>
      </c>
      <c r="P4192" s="91" t="str">
        <f t="shared" si="421"/>
        <v/>
      </c>
      <c r="Q4192" s="91" t="str">
        <f t="shared" si="422"/>
        <v/>
      </c>
      <c r="R4192" s="7" t="str">
        <f t="shared" si="423"/>
        <v/>
      </c>
    </row>
    <row r="4193" spans="3:18" x14ac:dyDescent="0.25">
      <c r="C4193" s="22"/>
      <c r="N4193" s="5" t="str">
        <f t="shared" si="419"/>
        <v/>
      </c>
      <c r="O4193" s="91" t="str">
        <f t="shared" si="420"/>
        <v/>
      </c>
      <c r="P4193" s="91" t="str">
        <f t="shared" si="421"/>
        <v/>
      </c>
      <c r="Q4193" s="91" t="str">
        <f t="shared" si="422"/>
        <v/>
      </c>
      <c r="R4193" s="7" t="str">
        <f t="shared" si="423"/>
        <v/>
      </c>
    </row>
    <row r="4194" spans="3:18" x14ac:dyDescent="0.25">
      <c r="C4194" s="22"/>
      <c r="N4194" s="5" t="str">
        <f t="shared" si="419"/>
        <v/>
      </c>
      <c r="O4194" s="91" t="str">
        <f t="shared" si="420"/>
        <v/>
      </c>
      <c r="P4194" s="91" t="str">
        <f t="shared" si="421"/>
        <v/>
      </c>
      <c r="Q4194" s="91" t="str">
        <f t="shared" si="422"/>
        <v/>
      </c>
      <c r="R4194" s="7" t="str">
        <f t="shared" si="423"/>
        <v/>
      </c>
    </row>
    <row r="4195" spans="3:18" x14ac:dyDescent="0.25">
      <c r="C4195" s="22"/>
      <c r="N4195" s="5" t="str">
        <f t="shared" si="419"/>
        <v/>
      </c>
      <c r="O4195" s="91" t="str">
        <f t="shared" si="420"/>
        <v/>
      </c>
      <c r="P4195" s="91" t="str">
        <f t="shared" si="421"/>
        <v/>
      </c>
      <c r="Q4195" s="91" t="str">
        <f t="shared" si="422"/>
        <v/>
      </c>
      <c r="R4195" s="7" t="str">
        <f t="shared" si="423"/>
        <v/>
      </c>
    </row>
    <row r="4196" spans="3:18" x14ac:dyDescent="0.25">
      <c r="C4196" s="22"/>
      <c r="N4196" s="5" t="str">
        <f t="shared" si="419"/>
        <v/>
      </c>
      <c r="O4196" s="91" t="str">
        <f t="shared" si="420"/>
        <v/>
      </c>
      <c r="P4196" s="91" t="str">
        <f t="shared" si="421"/>
        <v/>
      </c>
      <c r="Q4196" s="91" t="str">
        <f t="shared" si="422"/>
        <v/>
      </c>
      <c r="R4196" s="7" t="str">
        <f t="shared" si="423"/>
        <v/>
      </c>
    </row>
    <row r="4197" spans="3:18" x14ac:dyDescent="0.25">
      <c r="C4197" s="22"/>
      <c r="N4197" s="5" t="str">
        <f t="shared" si="419"/>
        <v/>
      </c>
      <c r="O4197" s="91" t="str">
        <f t="shared" si="420"/>
        <v/>
      </c>
      <c r="P4197" s="91" t="str">
        <f t="shared" si="421"/>
        <v/>
      </c>
      <c r="Q4197" s="91" t="str">
        <f t="shared" si="422"/>
        <v/>
      </c>
      <c r="R4197" s="7" t="str">
        <f t="shared" si="423"/>
        <v/>
      </c>
    </row>
    <row r="4198" spans="3:18" x14ac:dyDescent="0.25">
      <c r="C4198" s="22"/>
      <c r="N4198" s="5" t="str">
        <f t="shared" si="419"/>
        <v/>
      </c>
      <c r="O4198" s="91" t="str">
        <f t="shared" si="420"/>
        <v/>
      </c>
      <c r="P4198" s="91" t="str">
        <f t="shared" si="421"/>
        <v/>
      </c>
      <c r="Q4198" s="91" t="str">
        <f t="shared" si="422"/>
        <v/>
      </c>
      <c r="R4198" s="7" t="str">
        <f t="shared" si="423"/>
        <v/>
      </c>
    </row>
    <row r="4199" spans="3:18" x14ac:dyDescent="0.25">
      <c r="C4199" s="22"/>
      <c r="N4199" s="5" t="str">
        <f t="shared" si="419"/>
        <v/>
      </c>
      <c r="O4199" s="91" t="str">
        <f t="shared" si="420"/>
        <v/>
      </c>
      <c r="P4199" s="91" t="str">
        <f t="shared" si="421"/>
        <v/>
      </c>
      <c r="Q4199" s="91" t="str">
        <f t="shared" si="422"/>
        <v/>
      </c>
      <c r="R4199" s="7" t="str">
        <f t="shared" si="423"/>
        <v/>
      </c>
    </row>
    <row r="4200" spans="3:18" x14ac:dyDescent="0.25">
      <c r="C4200" s="22"/>
      <c r="N4200" s="5" t="str">
        <f t="shared" si="419"/>
        <v/>
      </c>
      <c r="O4200" s="91" t="str">
        <f t="shared" si="420"/>
        <v/>
      </c>
      <c r="P4200" s="91" t="str">
        <f t="shared" si="421"/>
        <v/>
      </c>
      <c r="Q4200" s="91" t="str">
        <f t="shared" si="422"/>
        <v/>
      </c>
      <c r="R4200" s="7" t="str">
        <f t="shared" si="423"/>
        <v/>
      </c>
    </row>
    <row r="4201" spans="3:18" x14ac:dyDescent="0.25">
      <c r="C4201" s="22"/>
      <c r="N4201" s="5" t="str">
        <f t="shared" si="419"/>
        <v/>
      </c>
      <c r="O4201" s="91" t="str">
        <f t="shared" si="420"/>
        <v/>
      </c>
      <c r="P4201" s="91" t="str">
        <f t="shared" si="421"/>
        <v/>
      </c>
      <c r="Q4201" s="91" t="str">
        <f t="shared" si="422"/>
        <v/>
      </c>
      <c r="R4201" s="7" t="str">
        <f t="shared" si="423"/>
        <v/>
      </c>
    </row>
    <row r="4202" spans="3:18" x14ac:dyDescent="0.25">
      <c r="C4202" s="22"/>
      <c r="N4202" s="5" t="str">
        <f t="shared" si="419"/>
        <v/>
      </c>
      <c r="O4202" s="91" t="str">
        <f t="shared" si="420"/>
        <v/>
      </c>
      <c r="P4202" s="91" t="str">
        <f t="shared" si="421"/>
        <v/>
      </c>
      <c r="Q4202" s="91" t="str">
        <f t="shared" si="422"/>
        <v/>
      </c>
      <c r="R4202" s="7" t="str">
        <f t="shared" si="423"/>
        <v/>
      </c>
    </row>
    <row r="4203" spans="3:18" x14ac:dyDescent="0.25">
      <c r="C4203" s="22"/>
      <c r="N4203" s="5" t="str">
        <f t="shared" si="419"/>
        <v/>
      </c>
      <c r="O4203" s="91" t="str">
        <f t="shared" si="420"/>
        <v/>
      </c>
      <c r="P4203" s="91" t="str">
        <f t="shared" si="421"/>
        <v/>
      </c>
      <c r="Q4203" s="91" t="str">
        <f t="shared" si="422"/>
        <v/>
      </c>
      <c r="R4203" s="7" t="str">
        <f t="shared" si="423"/>
        <v/>
      </c>
    </row>
    <row r="4204" spans="3:18" x14ac:dyDescent="0.25">
      <c r="C4204" s="22"/>
      <c r="N4204" s="5" t="str">
        <f t="shared" si="419"/>
        <v/>
      </c>
      <c r="O4204" s="91" t="str">
        <f t="shared" si="420"/>
        <v/>
      </c>
      <c r="P4204" s="91" t="str">
        <f t="shared" si="421"/>
        <v/>
      </c>
      <c r="Q4204" s="91" t="str">
        <f t="shared" si="422"/>
        <v/>
      </c>
      <c r="R4204" s="7" t="str">
        <f t="shared" si="423"/>
        <v/>
      </c>
    </row>
    <row r="4205" spans="3:18" x14ac:dyDescent="0.25">
      <c r="C4205" s="22"/>
      <c r="N4205" s="5" t="str">
        <f t="shared" si="419"/>
        <v/>
      </c>
      <c r="O4205" s="91" t="str">
        <f t="shared" si="420"/>
        <v/>
      </c>
      <c r="P4205" s="91" t="str">
        <f t="shared" si="421"/>
        <v/>
      </c>
      <c r="Q4205" s="91" t="str">
        <f t="shared" si="422"/>
        <v/>
      </c>
      <c r="R4205" s="7" t="str">
        <f t="shared" si="423"/>
        <v/>
      </c>
    </row>
    <row r="4206" spans="3:18" x14ac:dyDescent="0.25">
      <c r="C4206" s="22"/>
      <c r="N4206" s="5" t="str">
        <f t="shared" si="419"/>
        <v/>
      </c>
      <c r="O4206" s="91" t="str">
        <f t="shared" si="420"/>
        <v/>
      </c>
      <c r="P4206" s="91" t="str">
        <f t="shared" si="421"/>
        <v/>
      </c>
      <c r="Q4206" s="91" t="str">
        <f t="shared" si="422"/>
        <v/>
      </c>
      <c r="R4206" s="7" t="str">
        <f t="shared" si="423"/>
        <v/>
      </c>
    </row>
    <row r="4207" spans="3:18" x14ac:dyDescent="0.25">
      <c r="C4207" s="22"/>
      <c r="N4207" s="5" t="str">
        <f t="shared" si="419"/>
        <v/>
      </c>
      <c r="O4207" s="91" t="str">
        <f t="shared" si="420"/>
        <v/>
      </c>
      <c r="P4207" s="91" t="str">
        <f t="shared" si="421"/>
        <v/>
      </c>
      <c r="Q4207" s="91" t="str">
        <f t="shared" si="422"/>
        <v/>
      </c>
      <c r="R4207" s="7" t="str">
        <f t="shared" si="423"/>
        <v/>
      </c>
    </row>
    <row r="4208" spans="3:18" x14ac:dyDescent="0.25">
      <c r="C4208" s="22"/>
      <c r="N4208" s="5" t="str">
        <f t="shared" si="419"/>
        <v/>
      </c>
      <c r="O4208" s="91" t="str">
        <f t="shared" si="420"/>
        <v/>
      </c>
      <c r="P4208" s="91" t="str">
        <f t="shared" si="421"/>
        <v/>
      </c>
      <c r="Q4208" s="91" t="str">
        <f t="shared" si="422"/>
        <v/>
      </c>
      <c r="R4208" s="7" t="str">
        <f t="shared" si="423"/>
        <v/>
      </c>
    </row>
    <row r="4209" spans="3:18" x14ac:dyDescent="0.25">
      <c r="C4209" s="22"/>
      <c r="N4209" s="5" t="str">
        <f t="shared" si="419"/>
        <v/>
      </c>
      <c r="O4209" s="91" t="str">
        <f t="shared" si="420"/>
        <v/>
      </c>
      <c r="P4209" s="91" t="str">
        <f t="shared" si="421"/>
        <v/>
      </c>
      <c r="Q4209" s="91" t="str">
        <f t="shared" si="422"/>
        <v/>
      </c>
      <c r="R4209" s="7" t="str">
        <f t="shared" si="423"/>
        <v/>
      </c>
    </row>
    <row r="4210" spans="3:18" x14ac:dyDescent="0.25">
      <c r="C4210" s="22"/>
      <c r="N4210" s="5" t="str">
        <f t="shared" si="419"/>
        <v/>
      </c>
      <c r="O4210" s="91" t="str">
        <f t="shared" si="420"/>
        <v/>
      </c>
      <c r="P4210" s="91" t="str">
        <f t="shared" si="421"/>
        <v/>
      </c>
      <c r="Q4210" s="91" t="str">
        <f t="shared" si="422"/>
        <v/>
      </c>
      <c r="R4210" s="7" t="str">
        <f t="shared" si="423"/>
        <v/>
      </c>
    </row>
    <row r="4211" spans="3:18" x14ac:dyDescent="0.25">
      <c r="C4211" s="22"/>
      <c r="N4211" s="5" t="str">
        <f t="shared" si="419"/>
        <v/>
      </c>
      <c r="O4211" s="91" t="str">
        <f t="shared" si="420"/>
        <v/>
      </c>
      <c r="P4211" s="91" t="str">
        <f t="shared" si="421"/>
        <v/>
      </c>
      <c r="Q4211" s="91" t="str">
        <f t="shared" si="422"/>
        <v/>
      </c>
      <c r="R4211" s="7" t="str">
        <f t="shared" si="423"/>
        <v/>
      </c>
    </row>
    <row r="4212" spans="3:18" x14ac:dyDescent="0.25">
      <c r="C4212" s="22"/>
      <c r="N4212" s="5" t="str">
        <f t="shared" si="419"/>
        <v/>
      </c>
      <c r="O4212" s="91" t="str">
        <f t="shared" si="420"/>
        <v/>
      </c>
      <c r="P4212" s="91" t="str">
        <f t="shared" si="421"/>
        <v/>
      </c>
      <c r="Q4212" s="91" t="str">
        <f t="shared" si="422"/>
        <v/>
      </c>
      <c r="R4212" s="7" t="str">
        <f t="shared" si="423"/>
        <v/>
      </c>
    </row>
    <row r="4213" spans="3:18" x14ac:dyDescent="0.25">
      <c r="C4213" s="22"/>
      <c r="N4213" s="5" t="str">
        <f t="shared" si="419"/>
        <v/>
      </c>
      <c r="O4213" s="91" t="str">
        <f t="shared" si="420"/>
        <v/>
      </c>
      <c r="P4213" s="91" t="str">
        <f t="shared" si="421"/>
        <v/>
      </c>
      <c r="Q4213" s="91" t="str">
        <f t="shared" si="422"/>
        <v/>
      </c>
      <c r="R4213" s="7" t="str">
        <f t="shared" si="423"/>
        <v/>
      </c>
    </row>
    <row r="4214" spans="3:18" x14ac:dyDescent="0.25">
      <c r="C4214" s="22"/>
      <c r="N4214" s="5" t="str">
        <f t="shared" si="419"/>
        <v/>
      </c>
      <c r="O4214" s="91" t="str">
        <f t="shared" si="420"/>
        <v/>
      </c>
      <c r="P4214" s="91" t="str">
        <f t="shared" si="421"/>
        <v/>
      </c>
      <c r="Q4214" s="91" t="str">
        <f t="shared" si="422"/>
        <v/>
      </c>
      <c r="R4214" s="7" t="str">
        <f t="shared" si="423"/>
        <v/>
      </c>
    </row>
    <row r="4215" spans="3:18" x14ac:dyDescent="0.25">
      <c r="C4215" s="22"/>
      <c r="N4215" s="5" t="str">
        <f t="shared" si="419"/>
        <v/>
      </c>
      <c r="O4215" s="91" t="str">
        <f t="shared" si="420"/>
        <v/>
      </c>
      <c r="P4215" s="91" t="str">
        <f t="shared" si="421"/>
        <v/>
      </c>
      <c r="Q4215" s="91" t="str">
        <f t="shared" si="422"/>
        <v/>
      </c>
      <c r="R4215" s="7" t="str">
        <f t="shared" si="423"/>
        <v/>
      </c>
    </row>
    <row r="4216" spans="3:18" x14ac:dyDescent="0.25">
      <c r="C4216" s="22"/>
      <c r="N4216" s="5" t="str">
        <f t="shared" si="419"/>
        <v/>
      </c>
      <c r="O4216" s="91" t="str">
        <f t="shared" si="420"/>
        <v/>
      </c>
      <c r="P4216" s="91" t="str">
        <f t="shared" si="421"/>
        <v/>
      </c>
      <c r="Q4216" s="91" t="str">
        <f t="shared" si="422"/>
        <v/>
      </c>
      <c r="R4216" s="7" t="str">
        <f t="shared" si="423"/>
        <v/>
      </c>
    </row>
    <row r="4217" spans="3:18" x14ac:dyDescent="0.25">
      <c r="C4217" s="22"/>
      <c r="N4217" s="5" t="str">
        <f t="shared" si="419"/>
        <v/>
      </c>
      <c r="O4217" s="91" t="str">
        <f t="shared" si="420"/>
        <v/>
      </c>
      <c r="P4217" s="91" t="str">
        <f t="shared" si="421"/>
        <v/>
      </c>
      <c r="Q4217" s="91" t="str">
        <f t="shared" si="422"/>
        <v/>
      </c>
      <c r="R4217" s="7" t="str">
        <f t="shared" si="423"/>
        <v/>
      </c>
    </row>
    <row r="4218" spans="3:18" x14ac:dyDescent="0.25">
      <c r="C4218" s="22"/>
      <c r="N4218" s="5" t="str">
        <f t="shared" si="419"/>
        <v/>
      </c>
      <c r="O4218" s="91" t="str">
        <f t="shared" si="420"/>
        <v/>
      </c>
      <c r="P4218" s="91" t="str">
        <f t="shared" si="421"/>
        <v/>
      </c>
      <c r="Q4218" s="91" t="str">
        <f t="shared" si="422"/>
        <v/>
      </c>
      <c r="R4218" s="7" t="str">
        <f t="shared" si="423"/>
        <v/>
      </c>
    </row>
    <row r="4219" spans="3:18" x14ac:dyDescent="0.25">
      <c r="C4219" s="22"/>
      <c r="N4219" s="5" t="str">
        <f t="shared" si="419"/>
        <v/>
      </c>
      <c r="O4219" s="91" t="str">
        <f t="shared" si="420"/>
        <v/>
      </c>
      <c r="P4219" s="91" t="str">
        <f t="shared" si="421"/>
        <v/>
      </c>
      <c r="Q4219" s="91" t="str">
        <f t="shared" si="422"/>
        <v/>
      </c>
      <c r="R4219" s="7" t="str">
        <f t="shared" si="423"/>
        <v/>
      </c>
    </row>
    <row r="4220" spans="3:18" x14ac:dyDescent="0.25">
      <c r="C4220" s="22"/>
      <c r="N4220" s="5" t="str">
        <f t="shared" si="419"/>
        <v/>
      </c>
      <c r="O4220" s="91" t="str">
        <f t="shared" si="420"/>
        <v/>
      </c>
      <c r="P4220" s="91" t="str">
        <f t="shared" si="421"/>
        <v/>
      </c>
      <c r="Q4220" s="91" t="str">
        <f t="shared" si="422"/>
        <v/>
      </c>
      <c r="R4220" s="7" t="str">
        <f t="shared" si="423"/>
        <v/>
      </c>
    </row>
    <row r="4221" spans="3:18" x14ac:dyDescent="0.25">
      <c r="C4221" s="22"/>
      <c r="N4221" s="5" t="str">
        <f t="shared" si="419"/>
        <v/>
      </c>
      <c r="O4221" s="91" t="str">
        <f t="shared" si="420"/>
        <v/>
      </c>
      <c r="P4221" s="91" t="str">
        <f t="shared" si="421"/>
        <v/>
      </c>
      <c r="Q4221" s="91" t="str">
        <f t="shared" si="422"/>
        <v/>
      </c>
      <c r="R4221" s="7" t="str">
        <f t="shared" si="423"/>
        <v/>
      </c>
    </row>
    <row r="4222" spans="3:18" x14ac:dyDescent="0.25">
      <c r="C4222" s="22"/>
      <c r="N4222" s="5" t="str">
        <f t="shared" si="419"/>
        <v/>
      </c>
      <c r="O4222" s="91" t="str">
        <f t="shared" si="420"/>
        <v/>
      </c>
      <c r="P4222" s="91" t="str">
        <f t="shared" si="421"/>
        <v/>
      </c>
      <c r="Q4222" s="91" t="str">
        <f t="shared" si="422"/>
        <v/>
      </c>
      <c r="R4222" s="7" t="str">
        <f t="shared" si="423"/>
        <v/>
      </c>
    </row>
    <row r="4223" spans="3:18" x14ac:dyDescent="0.25">
      <c r="C4223" s="22"/>
      <c r="N4223" s="5" t="str">
        <f t="shared" si="419"/>
        <v/>
      </c>
      <c r="O4223" s="91" t="str">
        <f t="shared" si="420"/>
        <v/>
      </c>
      <c r="P4223" s="91" t="str">
        <f t="shared" si="421"/>
        <v/>
      </c>
      <c r="Q4223" s="91" t="str">
        <f t="shared" si="422"/>
        <v/>
      </c>
      <c r="R4223" s="7" t="str">
        <f t="shared" si="423"/>
        <v/>
      </c>
    </row>
    <row r="4224" spans="3:18" x14ac:dyDescent="0.25">
      <c r="C4224" s="22"/>
      <c r="N4224" s="5" t="str">
        <f t="shared" si="419"/>
        <v/>
      </c>
      <c r="O4224" s="91" t="str">
        <f t="shared" si="420"/>
        <v/>
      </c>
      <c r="P4224" s="91" t="str">
        <f t="shared" si="421"/>
        <v/>
      </c>
      <c r="Q4224" s="91" t="str">
        <f t="shared" si="422"/>
        <v/>
      </c>
      <c r="R4224" s="7" t="str">
        <f t="shared" si="423"/>
        <v/>
      </c>
    </row>
    <row r="4225" spans="3:18" x14ac:dyDescent="0.25">
      <c r="C4225" s="22"/>
      <c r="N4225" s="5" t="str">
        <f t="shared" si="419"/>
        <v/>
      </c>
      <c r="O4225" s="91" t="str">
        <f t="shared" si="420"/>
        <v/>
      </c>
      <c r="P4225" s="91" t="str">
        <f t="shared" si="421"/>
        <v/>
      </c>
      <c r="Q4225" s="91" t="str">
        <f t="shared" si="422"/>
        <v/>
      </c>
      <c r="R4225" s="7" t="str">
        <f t="shared" si="423"/>
        <v/>
      </c>
    </row>
    <row r="4226" spans="3:18" x14ac:dyDescent="0.25">
      <c r="C4226" s="22"/>
      <c r="N4226" s="5" t="str">
        <f t="shared" ref="N4226:N4289" si="424">IFERROR(VLOOKUP(M4226,Ctable,2,0),"")</f>
        <v/>
      </c>
      <c r="O4226" s="91" t="str">
        <f t="shared" ref="O4226:O4289" si="425">IFERROR(VLOOKUP(M4226,Ctable,3,0),"")</f>
        <v/>
      </c>
      <c r="P4226" s="91" t="str">
        <f t="shared" ref="P4226:P4289" si="426">IFERROR(VLOOKUP(M4226,Ctable,6,0),"")</f>
        <v/>
      </c>
      <c r="Q4226" s="91" t="str">
        <f t="shared" ref="Q4226:Q4289" si="427">IFERROR(VLOOKUP(M4226,Ctable,7,0),"")</f>
        <v/>
      </c>
      <c r="R4226" s="7" t="str">
        <f t="shared" ref="R4226:R4289" si="428">IFERROR(VLOOKUP(M4226,Ctable,4,0),"")</f>
        <v/>
      </c>
    </row>
    <row r="4227" spans="3:18" x14ac:dyDescent="0.25">
      <c r="C4227" s="22"/>
      <c r="N4227" s="5" t="str">
        <f t="shared" si="424"/>
        <v/>
      </c>
      <c r="O4227" s="91" t="str">
        <f t="shared" si="425"/>
        <v/>
      </c>
      <c r="P4227" s="91" t="str">
        <f t="shared" si="426"/>
        <v/>
      </c>
      <c r="Q4227" s="91" t="str">
        <f t="shared" si="427"/>
        <v/>
      </c>
      <c r="R4227" s="7" t="str">
        <f t="shared" si="428"/>
        <v/>
      </c>
    </row>
    <row r="4228" spans="3:18" x14ac:dyDescent="0.25">
      <c r="C4228" s="22"/>
      <c r="N4228" s="5" t="str">
        <f t="shared" si="424"/>
        <v/>
      </c>
      <c r="O4228" s="91" t="str">
        <f t="shared" si="425"/>
        <v/>
      </c>
      <c r="P4228" s="91" t="str">
        <f t="shared" si="426"/>
        <v/>
      </c>
      <c r="Q4228" s="91" t="str">
        <f t="shared" si="427"/>
        <v/>
      </c>
      <c r="R4228" s="7" t="str">
        <f t="shared" si="428"/>
        <v/>
      </c>
    </row>
    <row r="4229" spans="3:18" x14ac:dyDescent="0.25">
      <c r="C4229" s="22"/>
      <c r="N4229" s="5" t="str">
        <f t="shared" si="424"/>
        <v/>
      </c>
      <c r="O4229" s="91" t="str">
        <f t="shared" si="425"/>
        <v/>
      </c>
      <c r="P4229" s="91" t="str">
        <f t="shared" si="426"/>
        <v/>
      </c>
      <c r="Q4229" s="91" t="str">
        <f t="shared" si="427"/>
        <v/>
      </c>
      <c r="R4229" s="7" t="str">
        <f t="shared" si="428"/>
        <v/>
      </c>
    </row>
    <row r="4230" spans="3:18" x14ac:dyDescent="0.25">
      <c r="C4230" s="22"/>
      <c r="N4230" s="5" t="str">
        <f t="shared" si="424"/>
        <v/>
      </c>
      <c r="O4230" s="91" t="str">
        <f t="shared" si="425"/>
        <v/>
      </c>
      <c r="P4230" s="91" t="str">
        <f t="shared" si="426"/>
        <v/>
      </c>
      <c r="Q4230" s="91" t="str">
        <f t="shared" si="427"/>
        <v/>
      </c>
      <c r="R4230" s="7" t="str">
        <f t="shared" si="428"/>
        <v/>
      </c>
    </row>
    <row r="4231" spans="3:18" x14ac:dyDescent="0.25">
      <c r="C4231" s="22"/>
      <c r="N4231" s="5" t="str">
        <f t="shared" si="424"/>
        <v/>
      </c>
      <c r="O4231" s="91" t="str">
        <f t="shared" si="425"/>
        <v/>
      </c>
      <c r="P4231" s="91" t="str">
        <f t="shared" si="426"/>
        <v/>
      </c>
      <c r="Q4231" s="91" t="str">
        <f t="shared" si="427"/>
        <v/>
      </c>
      <c r="R4231" s="7" t="str">
        <f t="shared" si="428"/>
        <v/>
      </c>
    </row>
    <row r="4232" spans="3:18" x14ac:dyDescent="0.25">
      <c r="C4232" s="22"/>
      <c r="N4232" s="5" t="str">
        <f t="shared" si="424"/>
        <v/>
      </c>
      <c r="O4232" s="91" t="str">
        <f t="shared" si="425"/>
        <v/>
      </c>
      <c r="P4232" s="91" t="str">
        <f t="shared" si="426"/>
        <v/>
      </c>
      <c r="Q4232" s="91" t="str">
        <f t="shared" si="427"/>
        <v/>
      </c>
      <c r="R4232" s="7" t="str">
        <f t="shared" si="428"/>
        <v/>
      </c>
    </row>
    <row r="4233" spans="3:18" x14ac:dyDescent="0.25">
      <c r="C4233" s="22"/>
      <c r="N4233" s="5" t="str">
        <f t="shared" si="424"/>
        <v/>
      </c>
      <c r="O4233" s="91" t="str">
        <f t="shared" si="425"/>
        <v/>
      </c>
      <c r="P4233" s="91" t="str">
        <f t="shared" si="426"/>
        <v/>
      </c>
      <c r="Q4233" s="91" t="str">
        <f t="shared" si="427"/>
        <v/>
      </c>
      <c r="R4233" s="7" t="str">
        <f t="shared" si="428"/>
        <v/>
      </c>
    </row>
    <row r="4234" spans="3:18" x14ac:dyDescent="0.25">
      <c r="C4234" s="22"/>
      <c r="N4234" s="5" t="str">
        <f t="shared" si="424"/>
        <v/>
      </c>
      <c r="O4234" s="91" t="str">
        <f t="shared" si="425"/>
        <v/>
      </c>
      <c r="P4234" s="91" t="str">
        <f t="shared" si="426"/>
        <v/>
      </c>
      <c r="Q4234" s="91" t="str">
        <f t="shared" si="427"/>
        <v/>
      </c>
      <c r="R4234" s="7" t="str">
        <f t="shared" si="428"/>
        <v/>
      </c>
    </row>
    <row r="4235" spans="3:18" x14ac:dyDescent="0.25">
      <c r="C4235" s="22"/>
      <c r="N4235" s="5" t="str">
        <f t="shared" si="424"/>
        <v/>
      </c>
      <c r="O4235" s="91" t="str">
        <f t="shared" si="425"/>
        <v/>
      </c>
      <c r="P4235" s="91" t="str">
        <f t="shared" si="426"/>
        <v/>
      </c>
      <c r="Q4235" s="91" t="str">
        <f t="shared" si="427"/>
        <v/>
      </c>
      <c r="R4235" s="7" t="str">
        <f t="shared" si="428"/>
        <v/>
      </c>
    </row>
    <row r="4236" spans="3:18" x14ac:dyDescent="0.25">
      <c r="C4236" s="22"/>
      <c r="N4236" s="5" t="str">
        <f t="shared" si="424"/>
        <v/>
      </c>
      <c r="O4236" s="91" t="str">
        <f t="shared" si="425"/>
        <v/>
      </c>
      <c r="P4236" s="91" t="str">
        <f t="shared" si="426"/>
        <v/>
      </c>
      <c r="Q4236" s="91" t="str">
        <f t="shared" si="427"/>
        <v/>
      </c>
      <c r="R4236" s="7" t="str">
        <f t="shared" si="428"/>
        <v/>
      </c>
    </row>
    <row r="4237" spans="3:18" x14ac:dyDescent="0.25">
      <c r="C4237" s="22"/>
      <c r="N4237" s="5" t="str">
        <f t="shared" si="424"/>
        <v/>
      </c>
      <c r="O4237" s="91" t="str">
        <f t="shared" si="425"/>
        <v/>
      </c>
      <c r="P4237" s="91" t="str">
        <f t="shared" si="426"/>
        <v/>
      </c>
      <c r="Q4237" s="91" t="str">
        <f t="shared" si="427"/>
        <v/>
      </c>
      <c r="R4237" s="7" t="str">
        <f t="shared" si="428"/>
        <v/>
      </c>
    </row>
    <row r="4238" spans="3:18" x14ac:dyDescent="0.25">
      <c r="C4238" s="22"/>
      <c r="N4238" s="5" t="str">
        <f t="shared" si="424"/>
        <v/>
      </c>
      <c r="O4238" s="91" t="str">
        <f t="shared" si="425"/>
        <v/>
      </c>
      <c r="P4238" s="91" t="str">
        <f t="shared" si="426"/>
        <v/>
      </c>
      <c r="Q4238" s="91" t="str">
        <f t="shared" si="427"/>
        <v/>
      </c>
      <c r="R4238" s="7" t="str">
        <f t="shared" si="428"/>
        <v/>
      </c>
    </row>
    <row r="4239" spans="3:18" x14ac:dyDescent="0.25">
      <c r="C4239" s="22"/>
      <c r="N4239" s="5" t="str">
        <f t="shared" si="424"/>
        <v/>
      </c>
      <c r="O4239" s="91" t="str">
        <f t="shared" si="425"/>
        <v/>
      </c>
      <c r="P4239" s="91" t="str">
        <f t="shared" si="426"/>
        <v/>
      </c>
      <c r="Q4239" s="91" t="str">
        <f t="shared" si="427"/>
        <v/>
      </c>
      <c r="R4239" s="7" t="str">
        <f t="shared" si="428"/>
        <v/>
      </c>
    </row>
    <row r="4240" spans="3:18" x14ac:dyDescent="0.25">
      <c r="C4240" s="22"/>
      <c r="N4240" s="5" t="str">
        <f t="shared" si="424"/>
        <v/>
      </c>
      <c r="O4240" s="91" t="str">
        <f t="shared" si="425"/>
        <v/>
      </c>
      <c r="P4240" s="91" t="str">
        <f t="shared" si="426"/>
        <v/>
      </c>
      <c r="Q4240" s="91" t="str">
        <f t="shared" si="427"/>
        <v/>
      </c>
      <c r="R4240" s="7" t="str">
        <f t="shared" si="428"/>
        <v/>
      </c>
    </row>
    <row r="4241" spans="3:18" x14ac:dyDescent="0.25">
      <c r="C4241" s="22"/>
      <c r="N4241" s="5" t="str">
        <f t="shared" si="424"/>
        <v/>
      </c>
      <c r="O4241" s="91" t="str">
        <f t="shared" si="425"/>
        <v/>
      </c>
      <c r="P4241" s="91" t="str">
        <f t="shared" si="426"/>
        <v/>
      </c>
      <c r="Q4241" s="91" t="str">
        <f t="shared" si="427"/>
        <v/>
      </c>
      <c r="R4241" s="7" t="str">
        <f t="shared" si="428"/>
        <v/>
      </c>
    </row>
    <row r="4242" spans="3:18" x14ac:dyDescent="0.25">
      <c r="C4242" s="22"/>
      <c r="N4242" s="5" t="str">
        <f t="shared" si="424"/>
        <v/>
      </c>
      <c r="O4242" s="91" t="str">
        <f t="shared" si="425"/>
        <v/>
      </c>
      <c r="P4242" s="91" t="str">
        <f t="shared" si="426"/>
        <v/>
      </c>
      <c r="Q4242" s="91" t="str">
        <f t="shared" si="427"/>
        <v/>
      </c>
      <c r="R4242" s="7" t="str">
        <f t="shared" si="428"/>
        <v/>
      </c>
    </row>
    <row r="4243" spans="3:18" x14ac:dyDescent="0.25">
      <c r="C4243" s="22"/>
      <c r="N4243" s="5" t="str">
        <f t="shared" si="424"/>
        <v/>
      </c>
      <c r="O4243" s="91" t="str">
        <f t="shared" si="425"/>
        <v/>
      </c>
      <c r="P4243" s="91" t="str">
        <f t="shared" si="426"/>
        <v/>
      </c>
      <c r="Q4243" s="91" t="str">
        <f t="shared" si="427"/>
        <v/>
      </c>
      <c r="R4243" s="7" t="str">
        <f t="shared" si="428"/>
        <v/>
      </c>
    </row>
    <row r="4244" spans="3:18" x14ac:dyDescent="0.25">
      <c r="C4244" s="22"/>
      <c r="N4244" s="5" t="str">
        <f t="shared" si="424"/>
        <v/>
      </c>
      <c r="O4244" s="91" t="str">
        <f t="shared" si="425"/>
        <v/>
      </c>
      <c r="P4244" s="91" t="str">
        <f t="shared" si="426"/>
        <v/>
      </c>
      <c r="Q4244" s="91" t="str">
        <f t="shared" si="427"/>
        <v/>
      </c>
      <c r="R4244" s="7" t="str">
        <f t="shared" si="428"/>
        <v/>
      </c>
    </row>
    <row r="4245" spans="3:18" x14ac:dyDescent="0.25">
      <c r="C4245" s="22"/>
      <c r="N4245" s="5" t="str">
        <f t="shared" si="424"/>
        <v/>
      </c>
      <c r="O4245" s="91" t="str">
        <f t="shared" si="425"/>
        <v/>
      </c>
      <c r="P4245" s="91" t="str">
        <f t="shared" si="426"/>
        <v/>
      </c>
      <c r="Q4245" s="91" t="str">
        <f t="shared" si="427"/>
        <v/>
      </c>
      <c r="R4245" s="7" t="str">
        <f t="shared" si="428"/>
        <v/>
      </c>
    </row>
    <row r="4246" spans="3:18" x14ac:dyDescent="0.25">
      <c r="C4246" s="22"/>
      <c r="N4246" s="5" t="str">
        <f t="shared" si="424"/>
        <v/>
      </c>
      <c r="O4246" s="91" t="str">
        <f t="shared" si="425"/>
        <v/>
      </c>
      <c r="P4246" s="91" t="str">
        <f t="shared" si="426"/>
        <v/>
      </c>
      <c r="Q4246" s="91" t="str">
        <f t="shared" si="427"/>
        <v/>
      </c>
      <c r="R4246" s="7" t="str">
        <f t="shared" si="428"/>
        <v/>
      </c>
    </row>
    <row r="4247" spans="3:18" x14ac:dyDescent="0.25">
      <c r="C4247" s="22"/>
      <c r="N4247" s="5" t="str">
        <f t="shared" si="424"/>
        <v/>
      </c>
      <c r="O4247" s="91" t="str">
        <f t="shared" si="425"/>
        <v/>
      </c>
      <c r="P4247" s="91" t="str">
        <f t="shared" si="426"/>
        <v/>
      </c>
      <c r="Q4247" s="91" t="str">
        <f t="shared" si="427"/>
        <v/>
      </c>
      <c r="R4247" s="7" t="str">
        <f t="shared" si="428"/>
        <v/>
      </c>
    </row>
    <row r="4248" spans="3:18" x14ac:dyDescent="0.25">
      <c r="C4248" s="22"/>
      <c r="N4248" s="5" t="str">
        <f t="shared" si="424"/>
        <v/>
      </c>
      <c r="O4248" s="91" t="str">
        <f t="shared" si="425"/>
        <v/>
      </c>
      <c r="P4248" s="91" t="str">
        <f t="shared" si="426"/>
        <v/>
      </c>
      <c r="Q4248" s="91" t="str">
        <f t="shared" si="427"/>
        <v/>
      </c>
      <c r="R4248" s="7" t="str">
        <f t="shared" si="428"/>
        <v/>
      </c>
    </row>
    <row r="4249" spans="3:18" x14ac:dyDescent="0.25">
      <c r="C4249" s="22"/>
      <c r="N4249" s="5" t="str">
        <f t="shared" si="424"/>
        <v/>
      </c>
      <c r="O4249" s="91" t="str">
        <f t="shared" si="425"/>
        <v/>
      </c>
      <c r="P4249" s="91" t="str">
        <f t="shared" si="426"/>
        <v/>
      </c>
      <c r="Q4249" s="91" t="str">
        <f t="shared" si="427"/>
        <v/>
      </c>
      <c r="R4249" s="7" t="str">
        <f t="shared" si="428"/>
        <v/>
      </c>
    </row>
    <row r="4250" spans="3:18" x14ac:dyDescent="0.25">
      <c r="C4250" s="22"/>
      <c r="N4250" s="5" t="str">
        <f t="shared" si="424"/>
        <v/>
      </c>
      <c r="O4250" s="91" t="str">
        <f t="shared" si="425"/>
        <v/>
      </c>
      <c r="P4250" s="91" t="str">
        <f t="shared" si="426"/>
        <v/>
      </c>
      <c r="Q4250" s="91" t="str">
        <f t="shared" si="427"/>
        <v/>
      </c>
      <c r="R4250" s="7" t="str">
        <f t="shared" si="428"/>
        <v/>
      </c>
    </row>
    <row r="4251" spans="3:18" x14ac:dyDescent="0.25">
      <c r="C4251" s="22"/>
      <c r="N4251" s="5" t="str">
        <f t="shared" si="424"/>
        <v/>
      </c>
      <c r="O4251" s="91" t="str">
        <f t="shared" si="425"/>
        <v/>
      </c>
      <c r="P4251" s="91" t="str">
        <f t="shared" si="426"/>
        <v/>
      </c>
      <c r="Q4251" s="91" t="str">
        <f t="shared" si="427"/>
        <v/>
      </c>
      <c r="R4251" s="7" t="str">
        <f t="shared" si="428"/>
        <v/>
      </c>
    </row>
    <row r="4252" spans="3:18" x14ac:dyDescent="0.25">
      <c r="C4252" s="22"/>
      <c r="N4252" s="5" t="str">
        <f t="shared" si="424"/>
        <v/>
      </c>
      <c r="O4252" s="91" t="str">
        <f t="shared" si="425"/>
        <v/>
      </c>
      <c r="P4252" s="91" t="str">
        <f t="shared" si="426"/>
        <v/>
      </c>
      <c r="Q4252" s="91" t="str">
        <f t="shared" si="427"/>
        <v/>
      </c>
      <c r="R4252" s="7" t="str">
        <f t="shared" si="428"/>
        <v/>
      </c>
    </row>
    <row r="4253" spans="3:18" x14ac:dyDescent="0.25">
      <c r="C4253" s="22"/>
      <c r="N4253" s="5" t="str">
        <f t="shared" si="424"/>
        <v/>
      </c>
      <c r="O4253" s="91" t="str">
        <f t="shared" si="425"/>
        <v/>
      </c>
      <c r="P4253" s="91" t="str">
        <f t="shared" si="426"/>
        <v/>
      </c>
      <c r="Q4253" s="91" t="str">
        <f t="shared" si="427"/>
        <v/>
      </c>
      <c r="R4253" s="7" t="str">
        <f t="shared" si="428"/>
        <v/>
      </c>
    </row>
    <row r="4254" spans="3:18" x14ac:dyDescent="0.25">
      <c r="C4254" s="22"/>
      <c r="N4254" s="5" t="str">
        <f t="shared" si="424"/>
        <v/>
      </c>
      <c r="O4254" s="91" t="str">
        <f t="shared" si="425"/>
        <v/>
      </c>
      <c r="P4254" s="91" t="str">
        <f t="shared" si="426"/>
        <v/>
      </c>
      <c r="Q4254" s="91" t="str">
        <f t="shared" si="427"/>
        <v/>
      </c>
      <c r="R4254" s="7" t="str">
        <f t="shared" si="428"/>
        <v/>
      </c>
    </row>
    <row r="4255" spans="3:18" x14ac:dyDescent="0.25">
      <c r="C4255" s="22"/>
      <c r="N4255" s="5" t="str">
        <f t="shared" si="424"/>
        <v/>
      </c>
      <c r="O4255" s="91" t="str">
        <f t="shared" si="425"/>
        <v/>
      </c>
      <c r="P4255" s="91" t="str">
        <f t="shared" si="426"/>
        <v/>
      </c>
      <c r="Q4255" s="91" t="str">
        <f t="shared" si="427"/>
        <v/>
      </c>
      <c r="R4255" s="7" t="str">
        <f t="shared" si="428"/>
        <v/>
      </c>
    </row>
    <row r="4256" spans="3:18" x14ac:dyDescent="0.25">
      <c r="C4256" s="22"/>
      <c r="N4256" s="5" t="str">
        <f t="shared" si="424"/>
        <v/>
      </c>
      <c r="O4256" s="91" t="str">
        <f t="shared" si="425"/>
        <v/>
      </c>
      <c r="P4256" s="91" t="str">
        <f t="shared" si="426"/>
        <v/>
      </c>
      <c r="Q4256" s="91" t="str">
        <f t="shared" si="427"/>
        <v/>
      </c>
      <c r="R4256" s="7" t="str">
        <f t="shared" si="428"/>
        <v/>
      </c>
    </row>
    <row r="4257" spans="3:18" x14ac:dyDescent="0.25">
      <c r="C4257" s="22"/>
      <c r="N4257" s="5" t="str">
        <f t="shared" si="424"/>
        <v/>
      </c>
      <c r="O4257" s="91" t="str">
        <f t="shared" si="425"/>
        <v/>
      </c>
      <c r="P4257" s="91" t="str">
        <f t="shared" si="426"/>
        <v/>
      </c>
      <c r="Q4257" s="91" t="str">
        <f t="shared" si="427"/>
        <v/>
      </c>
      <c r="R4257" s="7" t="str">
        <f t="shared" si="428"/>
        <v/>
      </c>
    </row>
    <row r="4258" spans="3:18" x14ac:dyDescent="0.25">
      <c r="C4258" s="22"/>
      <c r="N4258" s="5" t="str">
        <f t="shared" si="424"/>
        <v/>
      </c>
      <c r="O4258" s="91" t="str">
        <f t="shared" si="425"/>
        <v/>
      </c>
      <c r="P4258" s="91" t="str">
        <f t="shared" si="426"/>
        <v/>
      </c>
      <c r="Q4258" s="91" t="str">
        <f t="shared" si="427"/>
        <v/>
      </c>
      <c r="R4258" s="7" t="str">
        <f t="shared" si="428"/>
        <v/>
      </c>
    </row>
    <row r="4259" spans="3:18" x14ac:dyDescent="0.25">
      <c r="C4259" s="22"/>
      <c r="N4259" s="5" t="str">
        <f t="shared" si="424"/>
        <v/>
      </c>
      <c r="O4259" s="91" t="str">
        <f t="shared" si="425"/>
        <v/>
      </c>
      <c r="P4259" s="91" t="str">
        <f t="shared" si="426"/>
        <v/>
      </c>
      <c r="Q4259" s="91" t="str">
        <f t="shared" si="427"/>
        <v/>
      </c>
      <c r="R4259" s="7" t="str">
        <f t="shared" si="428"/>
        <v/>
      </c>
    </row>
    <row r="4260" spans="3:18" x14ac:dyDescent="0.25">
      <c r="C4260" s="22"/>
      <c r="N4260" s="5" t="str">
        <f t="shared" si="424"/>
        <v/>
      </c>
      <c r="O4260" s="91" t="str">
        <f t="shared" si="425"/>
        <v/>
      </c>
      <c r="P4260" s="91" t="str">
        <f t="shared" si="426"/>
        <v/>
      </c>
      <c r="Q4260" s="91" t="str">
        <f t="shared" si="427"/>
        <v/>
      </c>
      <c r="R4260" s="7" t="str">
        <f t="shared" si="428"/>
        <v/>
      </c>
    </row>
    <row r="4261" spans="3:18" x14ac:dyDescent="0.25">
      <c r="C4261" s="22"/>
      <c r="N4261" s="5" t="str">
        <f t="shared" si="424"/>
        <v/>
      </c>
      <c r="O4261" s="91" t="str">
        <f t="shared" si="425"/>
        <v/>
      </c>
      <c r="P4261" s="91" t="str">
        <f t="shared" si="426"/>
        <v/>
      </c>
      <c r="Q4261" s="91" t="str">
        <f t="shared" si="427"/>
        <v/>
      </c>
      <c r="R4261" s="7" t="str">
        <f t="shared" si="428"/>
        <v/>
      </c>
    </row>
    <row r="4262" spans="3:18" x14ac:dyDescent="0.25">
      <c r="C4262" s="22"/>
      <c r="N4262" s="5" t="str">
        <f t="shared" si="424"/>
        <v/>
      </c>
      <c r="O4262" s="91" t="str">
        <f t="shared" si="425"/>
        <v/>
      </c>
      <c r="P4262" s="91" t="str">
        <f t="shared" si="426"/>
        <v/>
      </c>
      <c r="Q4262" s="91" t="str">
        <f t="shared" si="427"/>
        <v/>
      </c>
      <c r="R4262" s="7" t="str">
        <f t="shared" si="428"/>
        <v/>
      </c>
    </row>
    <row r="4263" spans="3:18" x14ac:dyDescent="0.25">
      <c r="C4263" s="22"/>
      <c r="N4263" s="5" t="str">
        <f t="shared" si="424"/>
        <v/>
      </c>
      <c r="O4263" s="91" t="str">
        <f t="shared" si="425"/>
        <v/>
      </c>
      <c r="P4263" s="91" t="str">
        <f t="shared" si="426"/>
        <v/>
      </c>
      <c r="Q4263" s="91" t="str">
        <f t="shared" si="427"/>
        <v/>
      </c>
      <c r="R4263" s="7" t="str">
        <f t="shared" si="428"/>
        <v/>
      </c>
    </row>
    <row r="4264" spans="3:18" x14ac:dyDescent="0.25">
      <c r="C4264" s="22"/>
      <c r="N4264" s="5" t="str">
        <f t="shared" si="424"/>
        <v/>
      </c>
      <c r="O4264" s="91" t="str">
        <f t="shared" si="425"/>
        <v/>
      </c>
      <c r="P4264" s="91" t="str">
        <f t="shared" si="426"/>
        <v/>
      </c>
      <c r="Q4264" s="91" t="str">
        <f t="shared" si="427"/>
        <v/>
      </c>
      <c r="R4264" s="7" t="str">
        <f t="shared" si="428"/>
        <v/>
      </c>
    </row>
    <row r="4265" spans="3:18" x14ac:dyDescent="0.25">
      <c r="C4265" s="22"/>
      <c r="N4265" s="5" t="str">
        <f t="shared" si="424"/>
        <v/>
      </c>
      <c r="O4265" s="91" t="str">
        <f t="shared" si="425"/>
        <v/>
      </c>
      <c r="P4265" s="91" t="str">
        <f t="shared" si="426"/>
        <v/>
      </c>
      <c r="Q4265" s="91" t="str">
        <f t="shared" si="427"/>
        <v/>
      </c>
      <c r="R4265" s="7" t="str">
        <f t="shared" si="428"/>
        <v/>
      </c>
    </row>
    <row r="4266" spans="3:18" x14ac:dyDescent="0.25">
      <c r="C4266" s="22"/>
      <c r="N4266" s="5" t="str">
        <f t="shared" si="424"/>
        <v/>
      </c>
      <c r="O4266" s="91" t="str">
        <f t="shared" si="425"/>
        <v/>
      </c>
      <c r="P4266" s="91" t="str">
        <f t="shared" si="426"/>
        <v/>
      </c>
      <c r="Q4266" s="91" t="str">
        <f t="shared" si="427"/>
        <v/>
      </c>
      <c r="R4266" s="7" t="str">
        <f t="shared" si="428"/>
        <v/>
      </c>
    </row>
    <row r="4267" spans="3:18" x14ac:dyDescent="0.25">
      <c r="C4267" s="22"/>
      <c r="N4267" s="5" t="str">
        <f t="shared" si="424"/>
        <v/>
      </c>
      <c r="O4267" s="91" t="str">
        <f t="shared" si="425"/>
        <v/>
      </c>
      <c r="P4267" s="91" t="str">
        <f t="shared" si="426"/>
        <v/>
      </c>
      <c r="Q4267" s="91" t="str">
        <f t="shared" si="427"/>
        <v/>
      </c>
      <c r="R4267" s="7" t="str">
        <f t="shared" si="428"/>
        <v/>
      </c>
    </row>
    <row r="4268" spans="3:18" x14ac:dyDescent="0.25">
      <c r="C4268" s="22"/>
      <c r="N4268" s="5" t="str">
        <f t="shared" si="424"/>
        <v/>
      </c>
      <c r="O4268" s="91" t="str">
        <f t="shared" si="425"/>
        <v/>
      </c>
      <c r="P4268" s="91" t="str">
        <f t="shared" si="426"/>
        <v/>
      </c>
      <c r="Q4268" s="91" t="str">
        <f t="shared" si="427"/>
        <v/>
      </c>
      <c r="R4268" s="7" t="str">
        <f t="shared" si="428"/>
        <v/>
      </c>
    </row>
    <row r="4269" spans="3:18" x14ac:dyDescent="0.25">
      <c r="C4269" s="22"/>
      <c r="N4269" s="5" t="str">
        <f t="shared" si="424"/>
        <v/>
      </c>
      <c r="O4269" s="91" t="str">
        <f t="shared" si="425"/>
        <v/>
      </c>
      <c r="P4269" s="91" t="str">
        <f t="shared" si="426"/>
        <v/>
      </c>
      <c r="Q4269" s="91" t="str">
        <f t="shared" si="427"/>
        <v/>
      </c>
      <c r="R4269" s="7" t="str">
        <f t="shared" si="428"/>
        <v/>
      </c>
    </row>
    <row r="4270" spans="3:18" x14ac:dyDescent="0.25">
      <c r="C4270" s="22"/>
      <c r="N4270" s="5" t="str">
        <f t="shared" si="424"/>
        <v/>
      </c>
      <c r="O4270" s="91" t="str">
        <f t="shared" si="425"/>
        <v/>
      </c>
      <c r="P4270" s="91" t="str">
        <f t="shared" si="426"/>
        <v/>
      </c>
      <c r="Q4270" s="91" t="str">
        <f t="shared" si="427"/>
        <v/>
      </c>
      <c r="R4270" s="7" t="str">
        <f t="shared" si="428"/>
        <v/>
      </c>
    </row>
    <row r="4271" spans="3:18" x14ac:dyDescent="0.25">
      <c r="C4271" s="22"/>
      <c r="N4271" s="5" t="str">
        <f t="shared" si="424"/>
        <v/>
      </c>
      <c r="O4271" s="91" t="str">
        <f t="shared" si="425"/>
        <v/>
      </c>
      <c r="P4271" s="91" t="str">
        <f t="shared" si="426"/>
        <v/>
      </c>
      <c r="Q4271" s="91" t="str">
        <f t="shared" si="427"/>
        <v/>
      </c>
      <c r="R4271" s="7" t="str">
        <f t="shared" si="428"/>
        <v/>
      </c>
    </row>
    <row r="4272" spans="3:18" x14ac:dyDescent="0.25">
      <c r="C4272" s="22"/>
      <c r="N4272" s="5" t="str">
        <f t="shared" si="424"/>
        <v/>
      </c>
      <c r="O4272" s="91" t="str">
        <f t="shared" si="425"/>
        <v/>
      </c>
      <c r="P4272" s="91" t="str">
        <f t="shared" si="426"/>
        <v/>
      </c>
      <c r="Q4272" s="91" t="str">
        <f t="shared" si="427"/>
        <v/>
      </c>
      <c r="R4272" s="7" t="str">
        <f t="shared" si="428"/>
        <v/>
      </c>
    </row>
    <row r="4273" spans="3:18" x14ac:dyDescent="0.25">
      <c r="C4273" s="22"/>
      <c r="N4273" s="5" t="str">
        <f t="shared" si="424"/>
        <v/>
      </c>
      <c r="O4273" s="91" t="str">
        <f t="shared" si="425"/>
        <v/>
      </c>
      <c r="P4273" s="91" t="str">
        <f t="shared" si="426"/>
        <v/>
      </c>
      <c r="Q4273" s="91" t="str">
        <f t="shared" si="427"/>
        <v/>
      </c>
      <c r="R4273" s="7" t="str">
        <f t="shared" si="428"/>
        <v/>
      </c>
    </row>
    <row r="4274" spans="3:18" x14ac:dyDescent="0.25">
      <c r="C4274" s="22"/>
      <c r="N4274" s="5" t="str">
        <f t="shared" si="424"/>
        <v/>
      </c>
      <c r="O4274" s="91" t="str">
        <f t="shared" si="425"/>
        <v/>
      </c>
      <c r="P4274" s="91" t="str">
        <f t="shared" si="426"/>
        <v/>
      </c>
      <c r="Q4274" s="91" t="str">
        <f t="shared" si="427"/>
        <v/>
      </c>
      <c r="R4274" s="7" t="str">
        <f t="shared" si="428"/>
        <v/>
      </c>
    </row>
    <row r="4275" spans="3:18" x14ac:dyDescent="0.25">
      <c r="C4275" s="22"/>
      <c r="N4275" s="5" t="str">
        <f t="shared" si="424"/>
        <v/>
      </c>
      <c r="O4275" s="91" t="str">
        <f t="shared" si="425"/>
        <v/>
      </c>
      <c r="P4275" s="91" t="str">
        <f t="shared" si="426"/>
        <v/>
      </c>
      <c r="Q4275" s="91" t="str">
        <f t="shared" si="427"/>
        <v/>
      </c>
      <c r="R4275" s="7" t="str">
        <f t="shared" si="428"/>
        <v/>
      </c>
    </row>
    <row r="4276" spans="3:18" x14ac:dyDescent="0.25">
      <c r="C4276" s="22"/>
      <c r="N4276" s="5" t="str">
        <f t="shared" si="424"/>
        <v/>
      </c>
      <c r="O4276" s="91" t="str">
        <f t="shared" si="425"/>
        <v/>
      </c>
      <c r="P4276" s="91" t="str">
        <f t="shared" si="426"/>
        <v/>
      </c>
      <c r="Q4276" s="91" t="str">
        <f t="shared" si="427"/>
        <v/>
      </c>
      <c r="R4276" s="7" t="str">
        <f t="shared" si="428"/>
        <v/>
      </c>
    </row>
    <row r="4277" spans="3:18" x14ac:dyDescent="0.25">
      <c r="C4277" s="22"/>
      <c r="N4277" s="5" t="str">
        <f t="shared" si="424"/>
        <v/>
      </c>
      <c r="O4277" s="91" t="str">
        <f t="shared" si="425"/>
        <v/>
      </c>
      <c r="P4277" s="91" t="str">
        <f t="shared" si="426"/>
        <v/>
      </c>
      <c r="Q4277" s="91" t="str">
        <f t="shared" si="427"/>
        <v/>
      </c>
      <c r="R4277" s="7" t="str">
        <f t="shared" si="428"/>
        <v/>
      </c>
    </row>
    <row r="4278" spans="3:18" x14ac:dyDescent="0.25">
      <c r="C4278" s="22"/>
      <c r="N4278" s="5" t="str">
        <f t="shared" si="424"/>
        <v/>
      </c>
      <c r="O4278" s="91" t="str">
        <f t="shared" si="425"/>
        <v/>
      </c>
      <c r="P4278" s="91" t="str">
        <f t="shared" si="426"/>
        <v/>
      </c>
      <c r="Q4278" s="91" t="str">
        <f t="shared" si="427"/>
        <v/>
      </c>
      <c r="R4278" s="7" t="str">
        <f t="shared" si="428"/>
        <v/>
      </c>
    </row>
    <row r="4279" spans="3:18" x14ac:dyDescent="0.25">
      <c r="C4279" s="22"/>
      <c r="N4279" s="5" t="str">
        <f t="shared" si="424"/>
        <v/>
      </c>
      <c r="O4279" s="91" t="str">
        <f t="shared" si="425"/>
        <v/>
      </c>
      <c r="P4279" s="91" t="str">
        <f t="shared" si="426"/>
        <v/>
      </c>
      <c r="Q4279" s="91" t="str">
        <f t="shared" si="427"/>
        <v/>
      </c>
      <c r="R4279" s="7" t="str">
        <f t="shared" si="428"/>
        <v/>
      </c>
    </row>
    <row r="4280" spans="3:18" x14ac:dyDescent="0.25">
      <c r="C4280" s="22"/>
      <c r="N4280" s="5" t="str">
        <f t="shared" si="424"/>
        <v/>
      </c>
      <c r="O4280" s="91" t="str">
        <f t="shared" si="425"/>
        <v/>
      </c>
      <c r="P4280" s="91" t="str">
        <f t="shared" si="426"/>
        <v/>
      </c>
      <c r="Q4280" s="91" t="str">
        <f t="shared" si="427"/>
        <v/>
      </c>
      <c r="R4280" s="7" t="str">
        <f t="shared" si="428"/>
        <v/>
      </c>
    </row>
    <row r="4281" spans="3:18" x14ac:dyDescent="0.25">
      <c r="C4281" s="22"/>
      <c r="N4281" s="5" t="str">
        <f t="shared" si="424"/>
        <v/>
      </c>
      <c r="O4281" s="91" t="str">
        <f t="shared" si="425"/>
        <v/>
      </c>
      <c r="P4281" s="91" t="str">
        <f t="shared" si="426"/>
        <v/>
      </c>
      <c r="Q4281" s="91" t="str">
        <f t="shared" si="427"/>
        <v/>
      </c>
      <c r="R4281" s="7" t="str">
        <f t="shared" si="428"/>
        <v/>
      </c>
    </row>
    <row r="4282" spans="3:18" x14ac:dyDescent="0.25">
      <c r="C4282" s="22"/>
      <c r="N4282" s="5" t="str">
        <f t="shared" si="424"/>
        <v/>
      </c>
      <c r="O4282" s="91" t="str">
        <f t="shared" si="425"/>
        <v/>
      </c>
      <c r="P4282" s="91" t="str">
        <f t="shared" si="426"/>
        <v/>
      </c>
      <c r="Q4282" s="91" t="str">
        <f t="shared" si="427"/>
        <v/>
      </c>
      <c r="R4282" s="7" t="str">
        <f t="shared" si="428"/>
        <v/>
      </c>
    </row>
    <row r="4283" spans="3:18" x14ac:dyDescent="0.25">
      <c r="C4283" s="22"/>
      <c r="N4283" s="5" t="str">
        <f t="shared" si="424"/>
        <v/>
      </c>
      <c r="O4283" s="91" t="str">
        <f t="shared" si="425"/>
        <v/>
      </c>
      <c r="P4283" s="91" t="str">
        <f t="shared" si="426"/>
        <v/>
      </c>
      <c r="Q4283" s="91" t="str">
        <f t="shared" si="427"/>
        <v/>
      </c>
      <c r="R4283" s="7" t="str">
        <f t="shared" si="428"/>
        <v/>
      </c>
    </row>
    <row r="4284" spans="3:18" x14ac:dyDescent="0.25">
      <c r="C4284" s="22"/>
      <c r="N4284" s="5" t="str">
        <f t="shared" si="424"/>
        <v/>
      </c>
      <c r="O4284" s="91" t="str">
        <f t="shared" si="425"/>
        <v/>
      </c>
      <c r="P4284" s="91" t="str">
        <f t="shared" si="426"/>
        <v/>
      </c>
      <c r="Q4284" s="91" t="str">
        <f t="shared" si="427"/>
        <v/>
      </c>
      <c r="R4284" s="7" t="str">
        <f t="shared" si="428"/>
        <v/>
      </c>
    </row>
    <row r="4285" spans="3:18" x14ac:dyDescent="0.25">
      <c r="C4285" s="22"/>
      <c r="N4285" s="5" t="str">
        <f t="shared" si="424"/>
        <v/>
      </c>
      <c r="O4285" s="91" t="str">
        <f t="shared" si="425"/>
        <v/>
      </c>
      <c r="P4285" s="91" t="str">
        <f t="shared" si="426"/>
        <v/>
      </c>
      <c r="Q4285" s="91" t="str">
        <f t="shared" si="427"/>
        <v/>
      </c>
      <c r="R4285" s="7" t="str">
        <f t="shared" si="428"/>
        <v/>
      </c>
    </row>
    <row r="4286" spans="3:18" x14ac:dyDescent="0.25">
      <c r="C4286" s="22"/>
      <c r="N4286" s="5" t="str">
        <f t="shared" si="424"/>
        <v/>
      </c>
      <c r="O4286" s="91" t="str">
        <f t="shared" si="425"/>
        <v/>
      </c>
      <c r="P4286" s="91" t="str">
        <f t="shared" si="426"/>
        <v/>
      </c>
      <c r="Q4286" s="91" t="str">
        <f t="shared" si="427"/>
        <v/>
      </c>
      <c r="R4286" s="7" t="str">
        <f t="shared" si="428"/>
        <v/>
      </c>
    </row>
    <row r="4287" spans="3:18" x14ac:dyDescent="0.25">
      <c r="C4287" s="22"/>
      <c r="N4287" s="5" t="str">
        <f t="shared" si="424"/>
        <v/>
      </c>
      <c r="O4287" s="91" t="str">
        <f t="shared" si="425"/>
        <v/>
      </c>
      <c r="P4287" s="91" t="str">
        <f t="shared" si="426"/>
        <v/>
      </c>
      <c r="Q4287" s="91" t="str">
        <f t="shared" si="427"/>
        <v/>
      </c>
      <c r="R4287" s="7" t="str">
        <f t="shared" si="428"/>
        <v/>
      </c>
    </row>
    <row r="4288" spans="3:18" x14ac:dyDescent="0.25">
      <c r="C4288" s="22"/>
      <c r="N4288" s="5" t="str">
        <f t="shared" si="424"/>
        <v/>
      </c>
      <c r="O4288" s="91" t="str">
        <f t="shared" si="425"/>
        <v/>
      </c>
      <c r="P4288" s="91" t="str">
        <f t="shared" si="426"/>
        <v/>
      </c>
      <c r="Q4288" s="91" t="str">
        <f t="shared" si="427"/>
        <v/>
      </c>
      <c r="R4288" s="7" t="str">
        <f t="shared" si="428"/>
        <v/>
      </c>
    </row>
    <row r="4289" spans="3:18" x14ac:dyDescent="0.25">
      <c r="C4289" s="22"/>
      <c r="N4289" s="5" t="str">
        <f t="shared" si="424"/>
        <v/>
      </c>
      <c r="O4289" s="91" t="str">
        <f t="shared" si="425"/>
        <v/>
      </c>
      <c r="P4289" s="91" t="str">
        <f t="shared" si="426"/>
        <v/>
      </c>
      <c r="Q4289" s="91" t="str">
        <f t="shared" si="427"/>
        <v/>
      </c>
      <c r="R4289" s="7" t="str">
        <f t="shared" si="428"/>
        <v/>
      </c>
    </row>
    <row r="4290" spans="3:18" x14ac:dyDescent="0.25">
      <c r="C4290" s="22"/>
      <c r="N4290" s="5" t="str">
        <f t="shared" ref="N4290:N4353" si="429">IFERROR(VLOOKUP(M4290,Ctable,2,0),"")</f>
        <v/>
      </c>
      <c r="O4290" s="91" t="str">
        <f t="shared" ref="O4290:O4353" si="430">IFERROR(VLOOKUP(M4290,Ctable,3,0),"")</f>
        <v/>
      </c>
      <c r="P4290" s="91" t="str">
        <f t="shared" ref="P4290:P4353" si="431">IFERROR(VLOOKUP(M4290,Ctable,6,0),"")</f>
        <v/>
      </c>
      <c r="Q4290" s="91" t="str">
        <f t="shared" ref="Q4290:Q4353" si="432">IFERROR(VLOOKUP(M4290,Ctable,7,0),"")</f>
        <v/>
      </c>
      <c r="R4290" s="7" t="str">
        <f t="shared" ref="R4290:R4353" si="433">IFERROR(VLOOKUP(M4290,Ctable,4,0),"")</f>
        <v/>
      </c>
    </row>
    <row r="4291" spans="3:18" x14ac:dyDescent="0.25">
      <c r="C4291" s="22"/>
      <c r="N4291" s="5" t="str">
        <f t="shared" si="429"/>
        <v/>
      </c>
      <c r="O4291" s="91" t="str">
        <f t="shared" si="430"/>
        <v/>
      </c>
      <c r="P4291" s="91" t="str">
        <f t="shared" si="431"/>
        <v/>
      </c>
      <c r="Q4291" s="91" t="str">
        <f t="shared" si="432"/>
        <v/>
      </c>
      <c r="R4291" s="7" t="str">
        <f t="shared" si="433"/>
        <v/>
      </c>
    </row>
    <row r="4292" spans="3:18" x14ac:dyDescent="0.25">
      <c r="C4292" s="22"/>
      <c r="N4292" s="5" t="str">
        <f t="shared" si="429"/>
        <v/>
      </c>
      <c r="O4292" s="91" t="str">
        <f t="shared" si="430"/>
        <v/>
      </c>
      <c r="P4292" s="91" t="str">
        <f t="shared" si="431"/>
        <v/>
      </c>
      <c r="Q4292" s="91" t="str">
        <f t="shared" si="432"/>
        <v/>
      </c>
      <c r="R4292" s="7" t="str">
        <f t="shared" si="433"/>
        <v/>
      </c>
    </row>
    <row r="4293" spans="3:18" x14ac:dyDescent="0.25">
      <c r="C4293" s="22"/>
      <c r="N4293" s="5" t="str">
        <f t="shared" si="429"/>
        <v/>
      </c>
      <c r="O4293" s="91" t="str">
        <f t="shared" si="430"/>
        <v/>
      </c>
      <c r="P4293" s="91" t="str">
        <f t="shared" si="431"/>
        <v/>
      </c>
      <c r="Q4293" s="91" t="str">
        <f t="shared" si="432"/>
        <v/>
      </c>
      <c r="R4293" s="7" t="str">
        <f t="shared" si="433"/>
        <v/>
      </c>
    </row>
    <row r="4294" spans="3:18" x14ac:dyDescent="0.25">
      <c r="C4294" s="22"/>
      <c r="N4294" s="5" t="str">
        <f t="shared" si="429"/>
        <v/>
      </c>
      <c r="O4294" s="91" t="str">
        <f t="shared" si="430"/>
        <v/>
      </c>
      <c r="P4294" s="91" t="str">
        <f t="shared" si="431"/>
        <v/>
      </c>
      <c r="Q4294" s="91" t="str">
        <f t="shared" si="432"/>
        <v/>
      </c>
      <c r="R4294" s="7" t="str">
        <f t="shared" si="433"/>
        <v/>
      </c>
    </row>
    <row r="4295" spans="3:18" x14ac:dyDescent="0.25">
      <c r="C4295" s="22"/>
      <c r="N4295" s="5" t="str">
        <f t="shared" si="429"/>
        <v/>
      </c>
      <c r="O4295" s="91" t="str">
        <f t="shared" si="430"/>
        <v/>
      </c>
      <c r="P4295" s="91" t="str">
        <f t="shared" si="431"/>
        <v/>
      </c>
      <c r="Q4295" s="91" t="str">
        <f t="shared" si="432"/>
        <v/>
      </c>
      <c r="R4295" s="7" t="str">
        <f t="shared" si="433"/>
        <v/>
      </c>
    </row>
    <row r="4296" spans="3:18" x14ac:dyDescent="0.25">
      <c r="C4296" s="22"/>
      <c r="N4296" s="5" t="str">
        <f t="shared" si="429"/>
        <v/>
      </c>
      <c r="O4296" s="91" t="str">
        <f t="shared" si="430"/>
        <v/>
      </c>
      <c r="P4296" s="91" t="str">
        <f t="shared" si="431"/>
        <v/>
      </c>
      <c r="Q4296" s="91" t="str">
        <f t="shared" si="432"/>
        <v/>
      </c>
      <c r="R4296" s="7" t="str">
        <f t="shared" si="433"/>
        <v/>
      </c>
    </row>
    <row r="4297" spans="3:18" x14ac:dyDescent="0.25">
      <c r="C4297" s="22"/>
      <c r="N4297" s="5" t="str">
        <f t="shared" si="429"/>
        <v/>
      </c>
      <c r="O4297" s="91" t="str">
        <f t="shared" si="430"/>
        <v/>
      </c>
      <c r="P4297" s="91" t="str">
        <f t="shared" si="431"/>
        <v/>
      </c>
      <c r="Q4297" s="91" t="str">
        <f t="shared" si="432"/>
        <v/>
      </c>
      <c r="R4297" s="7" t="str">
        <f t="shared" si="433"/>
        <v/>
      </c>
    </row>
    <row r="4298" spans="3:18" x14ac:dyDescent="0.25">
      <c r="C4298" s="22"/>
      <c r="N4298" s="5" t="str">
        <f t="shared" si="429"/>
        <v/>
      </c>
      <c r="O4298" s="91" t="str">
        <f t="shared" si="430"/>
        <v/>
      </c>
      <c r="P4298" s="91" t="str">
        <f t="shared" si="431"/>
        <v/>
      </c>
      <c r="Q4298" s="91" t="str">
        <f t="shared" si="432"/>
        <v/>
      </c>
      <c r="R4298" s="7" t="str">
        <f t="shared" si="433"/>
        <v/>
      </c>
    </row>
    <row r="4299" spans="3:18" x14ac:dyDescent="0.25">
      <c r="C4299" s="22"/>
      <c r="N4299" s="5" t="str">
        <f t="shared" si="429"/>
        <v/>
      </c>
      <c r="O4299" s="91" t="str">
        <f t="shared" si="430"/>
        <v/>
      </c>
      <c r="P4299" s="91" t="str">
        <f t="shared" si="431"/>
        <v/>
      </c>
      <c r="Q4299" s="91" t="str">
        <f t="shared" si="432"/>
        <v/>
      </c>
      <c r="R4299" s="7" t="str">
        <f t="shared" si="433"/>
        <v/>
      </c>
    </row>
    <row r="4300" spans="3:18" x14ac:dyDescent="0.25">
      <c r="C4300" s="22"/>
      <c r="N4300" s="5" t="str">
        <f t="shared" si="429"/>
        <v/>
      </c>
      <c r="O4300" s="91" t="str">
        <f t="shared" si="430"/>
        <v/>
      </c>
      <c r="P4300" s="91" t="str">
        <f t="shared" si="431"/>
        <v/>
      </c>
      <c r="Q4300" s="91" t="str">
        <f t="shared" si="432"/>
        <v/>
      </c>
      <c r="R4300" s="7" t="str">
        <f t="shared" si="433"/>
        <v/>
      </c>
    </row>
    <row r="4301" spans="3:18" x14ac:dyDescent="0.25">
      <c r="C4301" s="22"/>
      <c r="N4301" s="5" t="str">
        <f t="shared" si="429"/>
        <v/>
      </c>
      <c r="O4301" s="91" t="str">
        <f t="shared" si="430"/>
        <v/>
      </c>
      <c r="P4301" s="91" t="str">
        <f t="shared" si="431"/>
        <v/>
      </c>
      <c r="Q4301" s="91" t="str">
        <f t="shared" si="432"/>
        <v/>
      </c>
      <c r="R4301" s="7" t="str">
        <f t="shared" si="433"/>
        <v/>
      </c>
    </row>
    <row r="4302" spans="3:18" x14ac:dyDescent="0.25">
      <c r="C4302" s="22"/>
      <c r="N4302" s="5" t="str">
        <f t="shared" si="429"/>
        <v/>
      </c>
      <c r="O4302" s="91" t="str">
        <f t="shared" si="430"/>
        <v/>
      </c>
      <c r="P4302" s="91" t="str">
        <f t="shared" si="431"/>
        <v/>
      </c>
      <c r="Q4302" s="91" t="str">
        <f t="shared" si="432"/>
        <v/>
      </c>
      <c r="R4302" s="7" t="str">
        <f t="shared" si="433"/>
        <v/>
      </c>
    </row>
    <row r="4303" spans="3:18" x14ac:dyDescent="0.25">
      <c r="C4303" s="22"/>
      <c r="N4303" s="5" t="str">
        <f t="shared" si="429"/>
        <v/>
      </c>
      <c r="O4303" s="91" t="str">
        <f t="shared" si="430"/>
        <v/>
      </c>
      <c r="P4303" s="91" t="str">
        <f t="shared" si="431"/>
        <v/>
      </c>
      <c r="Q4303" s="91" t="str">
        <f t="shared" si="432"/>
        <v/>
      </c>
      <c r="R4303" s="7" t="str">
        <f t="shared" si="433"/>
        <v/>
      </c>
    </row>
    <row r="4304" spans="3:18" x14ac:dyDescent="0.25">
      <c r="C4304" s="22"/>
      <c r="N4304" s="5" t="str">
        <f t="shared" si="429"/>
        <v/>
      </c>
      <c r="O4304" s="91" t="str">
        <f t="shared" si="430"/>
        <v/>
      </c>
      <c r="P4304" s="91" t="str">
        <f t="shared" si="431"/>
        <v/>
      </c>
      <c r="Q4304" s="91" t="str">
        <f t="shared" si="432"/>
        <v/>
      </c>
      <c r="R4304" s="7" t="str">
        <f t="shared" si="433"/>
        <v/>
      </c>
    </row>
    <row r="4305" spans="3:18" x14ac:dyDescent="0.25">
      <c r="C4305" s="22"/>
      <c r="N4305" s="5" t="str">
        <f t="shared" si="429"/>
        <v/>
      </c>
      <c r="O4305" s="91" t="str">
        <f t="shared" si="430"/>
        <v/>
      </c>
      <c r="P4305" s="91" t="str">
        <f t="shared" si="431"/>
        <v/>
      </c>
      <c r="Q4305" s="91" t="str">
        <f t="shared" si="432"/>
        <v/>
      </c>
      <c r="R4305" s="7" t="str">
        <f t="shared" si="433"/>
        <v/>
      </c>
    </row>
    <row r="4306" spans="3:18" x14ac:dyDescent="0.25">
      <c r="C4306" s="22"/>
      <c r="N4306" s="5" t="str">
        <f t="shared" si="429"/>
        <v/>
      </c>
      <c r="O4306" s="91" t="str">
        <f t="shared" si="430"/>
        <v/>
      </c>
      <c r="P4306" s="91" t="str">
        <f t="shared" si="431"/>
        <v/>
      </c>
      <c r="Q4306" s="91" t="str">
        <f t="shared" si="432"/>
        <v/>
      </c>
      <c r="R4306" s="7" t="str">
        <f t="shared" si="433"/>
        <v/>
      </c>
    </row>
    <row r="4307" spans="3:18" x14ac:dyDescent="0.25">
      <c r="C4307" s="22"/>
      <c r="N4307" s="5" t="str">
        <f t="shared" si="429"/>
        <v/>
      </c>
      <c r="O4307" s="91" t="str">
        <f t="shared" si="430"/>
        <v/>
      </c>
      <c r="P4307" s="91" t="str">
        <f t="shared" si="431"/>
        <v/>
      </c>
      <c r="Q4307" s="91" t="str">
        <f t="shared" si="432"/>
        <v/>
      </c>
      <c r="R4307" s="7" t="str">
        <f t="shared" si="433"/>
        <v/>
      </c>
    </row>
    <row r="4308" spans="3:18" x14ac:dyDescent="0.25">
      <c r="C4308" s="22"/>
      <c r="N4308" s="5" t="str">
        <f t="shared" si="429"/>
        <v/>
      </c>
      <c r="O4308" s="91" t="str">
        <f t="shared" si="430"/>
        <v/>
      </c>
      <c r="P4308" s="91" t="str">
        <f t="shared" si="431"/>
        <v/>
      </c>
      <c r="Q4308" s="91" t="str">
        <f t="shared" si="432"/>
        <v/>
      </c>
      <c r="R4308" s="7" t="str">
        <f t="shared" si="433"/>
        <v/>
      </c>
    </row>
    <row r="4309" spans="3:18" x14ac:dyDescent="0.25">
      <c r="C4309" s="22"/>
      <c r="N4309" s="5" t="str">
        <f t="shared" si="429"/>
        <v/>
      </c>
      <c r="O4309" s="91" t="str">
        <f t="shared" si="430"/>
        <v/>
      </c>
      <c r="P4309" s="91" t="str">
        <f t="shared" si="431"/>
        <v/>
      </c>
      <c r="Q4309" s="91" t="str">
        <f t="shared" si="432"/>
        <v/>
      </c>
      <c r="R4309" s="7" t="str">
        <f t="shared" si="433"/>
        <v/>
      </c>
    </row>
    <row r="4310" spans="3:18" x14ac:dyDescent="0.25">
      <c r="C4310" s="22"/>
      <c r="N4310" s="5" t="str">
        <f t="shared" si="429"/>
        <v/>
      </c>
      <c r="O4310" s="91" t="str">
        <f t="shared" si="430"/>
        <v/>
      </c>
      <c r="P4310" s="91" t="str">
        <f t="shared" si="431"/>
        <v/>
      </c>
      <c r="Q4310" s="91" t="str">
        <f t="shared" si="432"/>
        <v/>
      </c>
      <c r="R4310" s="7" t="str">
        <f t="shared" si="433"/>
        <v/>
      </c>
    </row>
    <row r="4311" spans="3:18" x14ac:dyDescent="0.25">
      <c r="C4311" s="22"/>
      <c r="N4311" s="5" t="str">
        <f t="shared" si="429"/>
        <v/>
      </c>
      <c r="O4311" s="91" t="str">
        <f t="shared" si="430"/>
        <v/>
      </c>
      <c r="P4311" s="91" t="str">
        <f t="shared" si="431"/>
        <v/>
      </c>
      <c r="Q4311" s="91" t="str">
        <f t="shared" si="432"/>
        <v/>
      </c>
      <c r="R4311" s="7" t="str">
        <f t="shared" si="433"/>
        <v/>
      </c>
    </row>
    <row r="4312" spans="3:18" x14ac:dyDescent="0.25">
      <c r="C4312" s="22"/>
      <c r="N4312" s="5" t="str">
        <f t="shared" si="429"/>
        <v/>
      </c>
      <c r="O4312" s="91" t="str">
        <f t="shared" si="430"/>
        <v/>
      </c>
      <c r="P4312" s="91" t="str">
        <f t="shared" si="431"/>
        <v/>
      </c>
      <c r="Q4312" s="91" t="str">
        <f t="shared" si="432"/>
        <v/>
      </c>
      <c r="R4312" s="7" t="str">
        <f t="shared" si="433"/>
        <v/>
      </c>
    </row>
    <row r="4313" spans="3:18" x14ac:dyDescent="0.25">
      <c r="C4313" s="22"/>
      <c r="N4313" s="5" t="str">
        <f t="shared" si="429"/>
        <v/>
      </c>
      <c r="O4313" s="91" t="str">
        <f t="shared" si="430"/>
        <v/>
      </c>
      <c r="P4313" s="91" t="str">
        <f t="shared" si="431"/>
        <v/>
      </c>
      <c r="Q4313" s="91" t="str">
        <f t="shared" si="432"/>
        <v/>
      </c>
      <c r="R4313" s="7" t="str">
        <f t="shared" si="433"/>
        <v/>
      </c>
    </row>
    <row r="4314" spans="3:18" x14ac:dyDescent="0.25">
      <c r="C4314" s="22"/>
      <c r="N4314" s="5" t="str">
        <f t="shared" si="429"/>
        <v/>
      </c>
      <c r="O4314" s="91" t="str">
        <f t="shared" si="430"/>
        <v/>
      </c>
      <c r="P4314" s="91" t="str">
        <f t="shared" si="431"/>
        <v/>
      </c>
      <c r="Q4314" s="91" t="str">
        <f t="shared" si="432"/>
        <v/>
      </c>
      <c r="R4314" s="7" t="str">
        <f t="shared" si="433"/>
        <v/>
      </c>
    </row>
    <row r="4315" spans="3:18" x14ac:dyDescent="0.25">
      <c r="C4315" s="22"/>
      <c r="N4315" s="5" t="str">
        <f t="shared" si="429"/>
        <v/>
      </c>
      <c r="O4315" s="91" t="str">
        <f t="shared" si="430"/>
        <v/>
      </c>
      <c r="P4315" s="91" t="str">
        <f t="shared" si="431"/>
        <v/>
      </c>
      <c r="Q4315" s="91" t="str">
        <f t="shared" si="432"/>
        <v/>
      </c>
      <c r="R4315" s="7" t="str">
        <f t="shared" si="433"/>
        <v/>
      </c>
    </row>
    <row r="4316" spans="3:18" x14ac:dyDescent="0.25">
      <c r="C4316" s="22"/>
      <c r="N4316" s="5" t="str">
        <f t="shared" si="429"/>
        <v/>
      </c>
      <c r="O4316" s="91" t="str">
        <f t="shared" si="430"/>
        <v/>
      </c>
      <c r="P4316" s="91" t="str">
        <f t="shared" si="431"/>
        <v/>
      </c>
      <c r="Q4316" s="91" t="str">
        <f t="shared" si="432"/>
        <v/>
      </c>
      <c r="R4316" s="7" t="str">
        <f t="shared" si="433"/>
        <v/>
      </c>
    </row>
    <row r="4317" spans="3:18" x14ac:dyDescent="0.25">
      <c r="C4317" s="22"/>
      <c r="N4317" s="5" t="str">
        <f t="shared" si="429"/>
        <v/>
      </c>
      <c r="O4317" s="91" t="str">
        <f t="shared" si="430"/>
        <v/>
      </c>
      <c r="P4317" s="91" t="str">
        <f t="shared" si="431"/>
        <v/>
      </c>
      <c r="Q4317" s="91" t="str">
        <f t="shared" si="432"/>
        <v/>
      </c>
      <c r="R4317" s="7" t="str">
        <f t="shared" si="433"/>
        <v/>
      </c>
    </row>
    <row r="4318" spans="3:18" x14ac:dyDescent="0.25">
      <c r="C4318" s="22"/>
      <c r="N4318" s="5" t="str">
        <f t="shared" si="429"/>
        <v/>
      </c>
      <c r="O4318" s="91" t="str">
        <f t="shared" si="430"/>
        <v/>
      </c>
      <c r="P4318" s="91" t="str">
        <f t="shared" si="431"/>
        <v/>
      </c>
      <c r="Q4318" s="91" t="str">
        <f t="shared" si="432"/>
        <v/>
      </c>
      <c r="R4318" s="7" t="str">
        <f t="shared" si="433"/>
        <v/>
      </c>
    </row>
    <row r="4319" spans="3:18" x14ac:dyDescent="0.25">
      <c r="C4319" s="22"/>
      <c r="N4319" s="5" t="str">
        <f t="shared" si="429"/>
        <v/>
      </c>
      <c r="O4319" s="91" t="str">
        <f t="shared" si="430"/>
        <v/>
      </c>
      <c r="P4319" s="91" t="str">
        <f t="shared" si="431"/>
        <v/>
      </c>
      <c r="Q4319" s="91" t="str">
        <f t="shared" si="432"/>
        <v/>
      </c>
      <c r="R4319" s="7" t="str">
        <f t="shared" si="433"/>
        <v/>
      </c>
    </row>
    <row r="4320" spans="3:18" x14ac:dyDescent="0.25">
      <c r="C4320" s="22"/>
      <c r="N4320" s="5" t="str">
        <f t="shared" si="429"/>
        <v/>
      </c>
      <c r="O4320" s="91" t="str">
        <f t="shared" si="430"/>
        <v/>
      </c>
      <c r="P4320" s="91" t="str">
        <f t="shared" si="431"/>
        <v/>
      </c>
      <c r="Q4320" s="91" t="str">
        <f t="shared" si="432"/>
        <v/>
      </c>
      <c r="R4320" s="7" t="str">
        <f t="shared" si="433"/>
        <v/>
      </c>
    </row>
    <row r="4321" spans="3:18" x14ac:dyDescent="0.25">
      <c r="C4321" s="22"/>
      <c r="N4321" s="5" t="str">
        <f t="shared" si="429"/>
        <v/>
      </c>
      <c r="O4321" s="91" t="str">
        <f t="shared" si="430"/>
        <v/>
      </c>
      <c r="P4321" s="91" t="str">
        <f t="shared" si="431"/>
        <v/>
      </c>
      <c r="Q4321" s="91" t="str">
        <f t="shared" si="432"/>
        <v/>
      </c>
      <c r="R4321" s="7" t="str">
        <f t="shared" si="433"/>
        <v/>
      </c>
    </row>
    <row r="4322" spans="3:18" x14ac:dyDescent="0.25">
      <c r="C4322" s="22"/>
      <c r="N4322" s="5" t="str">
        <f t="shared" si="429"/>
        <v/>
      </c>
      <c r="O4322" s="91" t="str">
        <f t="shared" si="430"/>
        <v/>
      </c>
      <c r="P4322" s="91" t="str">
        <f t="shared" si="431"/>
        <v/>
      </c>
      <c r="Q4322" s="91" t="str">
        <f t="shared" si="432"/>
        <v/>
      </c>
      <c r="R4322" s="7" t="str">
        <f t="shared" si="433"/>
        <v/>
      </c>
    </row>
    <row r="4323" spans="3:18" x14ac:dyDescent="0.25">
      <c r="C4323" s="22"/>
      <c r="N4323" s="5" t="str">
        <f t="shared" si="429"/>
        <v/>
      </c>
      <c r="O4323" s="91" t="str">
        <f t="shared" si="430"/>
        <v/>
      </c>
      <c r="P4323" s="91" t="str">
        <f t="shared" si="431"/>
        <v/>
      </c>
      <c r="Q4323" s="91" t="str">
        <f t="shared" si="432"/>
        <v/>
      </c>
      <c r="R4323" s="7" t="str">
        <f t="shared" si="433"/>
        <v/>
      </c>
    </row>
    <row r="4324" spans="3:18" x14ac:dyDescent="0.25">
      <c r="C4324" s="22"/>
      <c r="N4324" s="5" t="str">
        <f t="shared" si="429"/>
        <v/>
      </c>
      <c r="O4324" s="91" t="str">
        <f t="shared" si="430"/>
        <v/>
      </c>
      <c r="P4324" s="91" t="str">
        <f t="shared" si="431"/>
        <v/>
      </c>
      <c r="Q4324" s="91" t="str">
        <f t="shared" si="432"/>
        <v/>
      </c>
      <c r="R4324" s="7" t="str">
        <f t="shared" si="433"/>
        <v/>
      </c>
    </row>
    <row r="4325" spans="3:18" x14ac:dyDescent="0.25">
      <c r="C4325" s="22"/>
      <c r="N4325" s="5" t="str">
        <f t="shared" si="429"/>
        <v/>
      </c>
      <c r="O4325" s="91" t="str">
        <f t="shared" si="430"/>
        <v/>
      </c>
      <c r="P4325" s="91" t="str">
        <f t="shared" si="431"/>
        <v/>
      </c>
      <c r="Q4325" s="91" t="str">
        <f t="shared" si="432"/>
        <v/>
      </c>
      <c r="R4325" s="7" t="str">
        <f t="shared" si="433"/>
        <v/>
      </c>
    </row>
    <row r="4326" spans="3:18" x14ac:dyDescent="0.25">
      <c r="C4326" s="22"/>
      <c r="N4326" s="5" t="str">
        <f t="shared" si="429"/>
        <v/>
      </c>
      <c r="O4326" s="91" t="str">
        <f t="shared" si="430"/>
        <v/>
      </c>
      <c r="P4326" s="91" t="str">
        <f t="shared" si="431"/>
        <v/>
      </c>
      <c r="Q4326" s="91" t="str">
        <f t="shared" si="432"/>
        <v/>
      </c>
      <c r="R4326" s="7" t="str">
        <f t="shared" si="433"/>
        <v/>
      </c>
    </row>
    <row r="4327" spans="3:18" x14ac:dyDescent="0.25">
      <c r="C4327" s="22"/>
      <c r="N4327" s="5" t="str">
        <f t="shared" si="429"/>
        <v/>
      </c>
      <c r="O4327" s="91" t="str">
        <f t="shared" si="430"/>
        <v/>
      </c>
      <c r="P4327" s="91" t="str">
        <f t="shared" si="431"/>
        <v/>
      </c>
      <c r="Q4327" s="91" t="str">
        <f t="shared" si="432"/>
        <v/>
      </c>
      <c r="R4327" s="7" t="str">
        <f t="shared" si="433"/>
        <v/>
      </c>
    </row>
    <row r="4328" spans="3:18" x14ac:dyDescent="0.25">
      <c r="C4328" s="22"/>
      <c r="N4328" s="5" t="str">
        <f t="shared" si="429"/>
        <v/>
      </c>
      <c r="O4328" s="91" t="str">
        <f t="shared" si="430"/>
        <v/>
      </c>
      <c r="P4328" s="91" t="str">
        <f t="shared" si="431"/>
        <v/>
      </c>
      <c r="Q4328" s="91" t="str">
        <f t="shared" si="432"/>
        <v/>
      </c>
      <c r="R4328" s="7" t="str">
        <f t="shared" si="433"/>
        <v/>
      </c>
    </row>
    <row r="4329" spans="3:18" x14ac:dyDescent="0.25">
      <c r="C4329" s="22"/>
      <c r="N4329" s="5" t="str">
        <f t="shared" si="429"/>
        <v/>
      </c>
      <c r="O4329" s="91" t="str">
        <f t="shared" si="430"/>
        <v/>
      </c>
      <c r="P4329" s="91" t="str">
        <f t="shared" si="431"/>
        <v/>
      </c>
      <c r="Q4329" s="91" t="str">
        <f t="shared" si="432"/>
        <v/>
      </c>
      <c r="R4329" s="7" t="str">
        <f t="shared" si="433"/>
        <v/>
      </c>
    </row>
    <row r="4330" spans="3:18" x14ac:dyDescent="0.25">
      <c r="C4330" s="22"/>
      <c r="N4330" s="5" t="str">
        <f t="shared" si="429"/>
        <v/>
      </c>
      <c r="O4330" s="91" t="str">
        <f t="shared" si="430"/>
        <v/>
      </c>
      <c r="P4330" s="91" t="str">
        <f t="shared" si="431"/>
        <v/>
      </c>
      <c r="Q4330" s="91" t="str">
        <f t="shared" si="432"/>
        <v/>
      </c>
      <c r="R4330" s="7" t="str">
        <f t="shared" si="433"/>
        <v/>
      </c>
    </row>
    <row r="4331" spans="3:18" x14ac:dyDescent="0.25">
      <c r="C4331" s="22"/>
      <c r="N4331" s="5" t="str">
        <f t="shared" si="429"/>
        <v/>
      </c>
      <c r="O4331" s="91" t="str">
        <f t="shared" si="430"/>
        <v/>
      </c>
      <c r="P4331" s="91" t="str">
        <f t="shared" si="431"/>
        <v/>
      </c>
      <c r="Q4331" s="91" t="str">
        <f t="shared" si="432"/>
        <v/>
      </c>
      <c r="R4331" s="7" t="str">
        <f t="shared" si="433"/>
        <v/>
      </c>
    </row>
    <row r="4332" spans="3:18" x14ac:dyDescent="0.25">
      <c r="C4332" s="22"/>
      <c r="N4332" s="5" t="str">
        <f t="shared" si="429"/>
        <v/>
      </c>
      <c r="O4332" s="91" t="str">
        <f t="shared" si="430"/>
        <v/>
      </c>
      <c r="P4332" s="91" t="str">
        <f t="shared" si="431"/>
        <v/>
      </c>
      <c r="Q4332" s="91" t="str">
        <f t="shared" si="432"/>
        <v/>
      </c>
      <c r="R4332" s="7" t="str">
        <f t="shared" si="433"/>
        <v/>
      </c>
    </row>
    <row r="4333" spans="3:18" x14ac:dyDescent="0.25">
      <c r="C4333" s="22"/>
      <c r="N4333" s="5" t="str">
        <f t="shared" si="429"/>
        <v/>
      </c>
      <c r="O4333" s="91" t="str">
        <f t="shared" si="430"/>
        <v/>
      </c>
      <c r="P4333" s="91" t="str">
        <f t="shared" si="431"/>
        <v/>
      </c>
      <c r="Q4333" s="91" t="str">
        <f t="shared" si="432"/>
        <v/>
      </c>
      <c r="R4333" s="7" t="str">
        <f t="shared" si="433"/>
        <v/>
      </c>
    </row>
    <row r="4334" spans="3:18" x14ac:dyDescent="0.25">
      <c r="C4334" s="22"/>
      <c r="N4334" s="5" t="str">
        <f t="shared" si="429"/>
        <v/>
      </c>
      <c r="O4334" s="91" t="str">
        <f t="shared" si="430"/>
        <v/>
      </c>
      <c r="P4334" s="91" t="str">
        <f t="shared" si="431"/>
        <v/>
      </c>
      <c r="Q4334" s="91" t="str">
        <f t="shared" si="432"/>
        <v/>
      </c>
      <c r="R4334" s="7" t="str">
        <f t="shared" si="433"/>
        <v/>
      </c>
    </row>
    <row r="4335" spans="3:18" x14ac:dyDescent="0.25">
      <c r="C4335" s="22"/>
      <c r="N4335" s="5" t="str">
        <f t="shared" si="429"/>
        <v/>
      </c>
      <c r="O4335" s="91" t="str">
        <f t="shared" si="430"/>
        <v/>
      </c>
      <c r="P4335" s="91" t="str">
        <f t="shared" si="431"/>
        <v/>
      </c>
      <c r="Q4335" s="91" t="str">
        <f t="shared" si="432"/>
        <v/>
      </c>
      <c r="R4335" s="7" t="str">
        <f t="shared" si="433"/>
        <v/>
      </c>
    </row>
    <row r="4336" spans="3:18" x14ac:dyDescent="0.25">
      <c r="C4336" s="22"/>
      <c r="N4336" s="5" t="str">
        <f t="shared" si="429"/>
        <v/>
      </c>
      <c r="O4336" s="91" t="str">
        <f t="shared" si="430"/>
        <v/>
      </c>
      <c r="P4336" s="91" t="str">
        <f t="shared" si="431"/>
        <v/>
      </c>
      <c r="Q4336" s="91" t="str">
        <f t="shared" si="432"/>
        <v/>
      </c>
      <c r="R4336" s="7" t="str">
        <f t="shared" si="433"/>
        <v/>
      </c>
    </row>
    <row r="4337" spans="3:18" x14ac:dyDescent="0.25">
      <c r="C4337" s="22"/>
      <c r="N4337" s="5" t="str">
        <f t="shared" si="429"/>
        <v/>
      </c>
      <c r="O4337" s="91" t="str">
        <f t="shared" si="430"/>
        <v/>
      </c>
      <c r="P4337" s="91" t="str">
        <f t="shared" si="431"/>
        <v/>
      </c>
      <c r="Q4337" s="91" t="str">
        <f t="shared" si="432"/>
        <v/>
      </c>
      <c r="R4337" s="7" t="str">
        <f t="shared" si="433"/>
        <v/>
      </c>
    </row>
    <row r="4338" spans="3:18" x14ac:dyDescent="0.25">
      <c r="C4338" s="22"/>
      <c r="N4338" s="5" t="str">
        <f t="shared" si="429"/>
        <v/>
      </c>
      <c r="O4338" s="91" t="str">
        <f t="shared" si="430"/>
        <v/>
      </c>
      <c r="P4338" s="91" t="str">
        <f t="shared" si="431"/>
        <v/>
      </c>
      <c r="Q4338" s="91" t="str">
        <f t="shared" si="432"/>
        <v/>
      </c>
      <c r="R4338" s="7" t="str">
        <f t="shared" si="433"/>
        <v/>
      </c>
    </row>
    <row r="4339" spans="3:18" x14ac:dyDescent="0.25">
      <c r="C4339" s="22"/>
      <c r="N4339" s="5" t="str">
        <f t="shared" si="429"/>
        <v/>
      </c>
      <c r="O4339" s="91" t="str">
        <f t="shared" si="430"/>
        <v/>
      </c>
      <c r="P4339" s="91" t="str">
        <f t="shared" si="431"/>
        <v/>
      </c>
      <c r="Q4339" s="91" t="str">
        <f t="shared" si="432"/>
        <v/>
      </c>
      <c r="R4339" s="7" t="str">
        <f t="shared" si="433"/>
        <v/>
      </c>
    </row>
    <row r="4340" spans="3:18" x14ac:dyDescent="0.25">
      <c r="C4340" s="22"/>
      <c r="N4340" s="5" t="str">
        <f t="shared" si="429"/>
        <v/>
      </c>
      <c r="O4340" s="91" t="str">
        <f t="shared" si="430"/>
        <v/>
      </c>
      <c r="P4340" s="91" t="str">
        <f t="shared" si="431"/>
        <v/>
      </c>
      <c r="Q4340" s="91" t="str">
        <f t="shared" si="432"/>
        <v/>
      </c>
      <c r="R4340" s="7" t="str">
        <f t="shared" si="433"/>
        <v/>
      </c>
    </row>
    <row r="4341" spans="3:18" x14ac:dyDescent="0.25">
      <c r="C4341" s="22"/>
      <c r="N4341" s="5" t="str">
        <f t="shared" si="429"/>
        <v/>
      </c>
      <c r="O4341" s="91" t="str">
        <f t="shared" si="430"/>
        <v/>
      </c>
      <c r="P4341" s="91" t="str">
        <f t="shared" si="431"/>
        <v/>
      </c>
      <c r="Q4341" s="91" t="str">
        <f t="shared" si="432"/>
        <v/>
      </c>
      <c r="R4341" s="7" t="str">
        <f t="shared" si="433"/>
        <v/>
      </c>
    </row>
    <row r="4342" spans="3:18" x14ac:dyDescent="0.25">
      <c r="C4342" s="22"/>
      <c r="N4342" s="5" t="str">
        <f t="shared" si="429"/>
        <v/>
      </c>
      <c r="O4342" s="91" t="str">
        <f t="shared" si="430"/>
        <v/>
      </c>
      <c r="P4342" s="91" t="str">
        <f t="shared" si="431"/>
        <v/>
      </c>
      <c r="Q4342" s="91" t="str">
        <f t="shared" si="432"/>
        <v/>
      </c>
      <c r="R4342" s="7" t="str">
        <f t="shared" si="433"/>
        <v/>
      </c>
    </row>
    <row r="4343" spans="3:18" x14ac:dyDescent="0.25">
      <c r="C4343" s="22"/>
      <c r="N4343" s="5" t="str">
        <f t="shared" si="429"/>
        <v/>
      </c>
      <c r="O4343" s="91" t="str">
        <f t="shared" si="430"/>
        <v/>
      </c>
      <c r="P4343" s="91" t="str">
        <f t="shared" si="431"/>
        <v/>
      </c>
      <c r="Q4343" s="91" t="str">
        <f t="shared" si="432"/>
        <v/>
      </c>
      <c r="R4343" s="7" t="str">
        <f t="shared" si="433"/>
        <v/>
      </c>
    </row>
    <row r="4344" spans="3:18" x14ac:dyDescent="0.25">
      <c r="C4344" s="22"/>
      <c r="N4344" s="5" t="str">
        <f t="shared" si="429"/>
        <v/>
      </c>
      <c r="O4344" s="91" t="str">
        <f t="shared" si="430"/>
        <v/>
      </c>
      <c r="P4344" s="91" t="str">
        <f t="shared" si="431"/>
        <v/>
      </c>
      <c r="Q4344" s="91" t="str">
        <f t="shared" si="432"/>
        <v/>
      </c>
      <c r="R4344" s="7" t="str">
        <f t="shared" si="433"/>
        <v/>
      </c>
    </row>
    <row r="4345" spans="3:18" x14ac:dyDescent="0.25">
      <c r="C4345" s="22"/>
      <c r="N4345" s="5" t="str">
        <f t="shared" si="429"/>
        <v/>
      </c>
      <c r="O4345" s="91" t="str">
        <f t="shared" si="430"/>
        <v/>
      </c>
      <c r="P4345" s="91" t="str">
        <f t="shared" si="431"/>
        <v/>
      </c>
      <c r="Q4345" s="91" t="str">
        <f t="shared" si="432"/>
        <v/>
      </c>
      <c r="R4345" s="7" t="str">
        <f t="shared" si="433"/>
        <v/>
      </c>
    </row>
    <row r="4346" spans="3:18" x14ac:dyDescent="0.25">
      <c r="C4346" s="22"/>
      <c r="N4346" s="5" t="str">
        <f t="shared" si="429"/>
        <v/>
      </c>
      <c r="O4346" s="91" t="str">
        <f t="shared" si="430"/>
        <v/>
      </c>
      <c r="P4346" s="91" t="str">
        <f t="shared" si="431"/>
        <v/>
      </c>
      <c r="Q4346" s="91" t="str">
        <f t="shared" si="432"/>
        <v/>
      </c>
      <c r="R4346" s="7" t="str">
        <f t="shared" si="433"/>
        <v/>
      </c>
    </row>
    <row r="4347" spans="3:18" x14ac:dyDescent="0.25">
      <c r="C4347" s="22"/>
      <c r="N4347" s="5" t="str">
        <f t="shared" si="429"/>
        <v/>
      </c>
      <c r="O4347" s="91" t="str">
        <f t="shared" si="430"/>
        <v/>
      </c>
      <c r="P4347" s="91" t="str">
        <f t="shared" si="431"/>
        <v/>
      </c>
      <c r="Q4347" s="91" t="str">
        <f t="shared" si="432"/>
        <v/>
      </c>
      <c r="R4347" s="7" t="str">
        <f t="shared" si="433"/>
        <v/>
      </c>
    </row>
    <row r="4348" spans="3:18" x14ac:dyDescent="0.25">
      <c r="C4348" s="22"/>
      <c r="N4348" s="5" t="str">
        <f t="shared" si="429"/>
        <v/>
      </c>
      <c r="O4348" s="91" t="str">
        <f t="shared" si="430"/>
        <v/>
      </c>
      <c r="P4348" s="91" t="str">
        <f t="shared" si="431"/>
        <v/>
      </c>
      <c r="Q4348" s="91" t="str">
        <f t="shared" si="432"/>
        <v/>
      </c>
      <c r="R4348" s="7" t="str">
        <f t="shared" si="433"/>
        <v/>
      </c>
    </row>
    <row r="4349" spans="3:18" x14ac:dyDescent="0.25">
      <c r="C4349" s="22"/>
      <c r="N4349" s="5" t="str">
        <f t="shared" si="429"/>
        <v/>
      </c>
      <c r="O4349" s="91" t="str">
        <f t="shared" si="430"/>
        <v/>
      </c>
      <c r="P4349" s="91" t="str">
        <f t="shared" si="431"/>
        <v/>
      </c>
      <c r="Q4349" s="91" t="str">
        <f t="shared" si="432"/>
        <v/>
      </c>
      <c r="R4349" s="7" t="str">
        <f t="shared" si="433"/>
        <v/>
      </c>
    </row>
    <row r="4350" spans="3:18" x14ac:dyDescent="0.25">
      <c r="C4350" s="22"/>
      <c r="N4350" s="5" t="str">
        <f t="shared" si="429"/>
        <v/>
      </c>
      <c r="O4350" s="91" t="str">
        <f t="shared" si="430"/>
        <v/>
      </c>
      <c r="P4350" s="91" t="str">
        <f t="shared" si="431"/>
        <v/>
      </c>
      <c r="Q4350" s="91" t="str">
        <f t="shared" si="432"/>
        <v/>
      </c>
      <c r="R4350" s="7" t="str">
        <f t="shared" si="433"/>
        <v/>
      </c>
    </row>
    <row r="4351" spans="3:18" x14ac:dyDescent="0.25">
      <c r="C4351" s="22"/>
      <c r="N4351" s="5" t="str">
        <f t="shared" si="429"/>
        <v/>
      </c>
      <c r="O4351" s="91" t="str">
        <f t="shared" si="430"/>
        <v/>
      </c>
      <c r="P4351" s="91" t="str">
        <f t="shared" si="431"/>
        <v/>
      </c>
      <c r="Q4351" s="91" t="str">
        <f t="shared" si="432"/>
        <v/>
      </c>
      <c r="R4351" s="7" t="str">
        <f t="shared" si="433"/>
        <v/>
      </c>
    </row>
    <row r="4352" spans="3:18" x14ac:dyDescent="0.25">
      <c r="C4352" s="22"/>
      <c r="N4352" s="5" t="str">
        <f t="shared" si="429"/>
        <v/>
      </c>
      <c r="O4352" s="91" t="str">
        <f t="shared" si="430"/>
        <v/>
      </c>
      <c r="P4352" s="91" t="str">
        <f t="shared" si="431"/>
        <v/>
      </c>
      <c r="Q4352" s="91" t="str">
        <f t="shared" si="432"/>
        <v/>
      </c>
      <c r="R4352" s="7" t="str">
        <f t="shared" si="433"/>
        <v/>
      </c>
    </row>
    <row r="4353" spans="3:18" x14ac:dyDescent="0.25">
      <c r="C4353" s="22"/>
      <c r="N4353" s="5" t="str">
        <f t="shared" si="429"/>
        <v/>
      </c>
      <c r="O4353" s="91" t="str">
        <f t="shared" si="430"/>
        <v/>
      </c>
      <c r="P4353" s="91" t="str">
        <f t="shared" si="431"/>
        <v/>
      </c>
      <c r="Q4353" s="91" t="str">
        <f t="shared" si="432"/>
        <v/>
      </c>
      <c r="R4353" s="7" t="str">
        <f t="shared" si="433"/>
        <v/>
      </c>
    </row>
    <row r="4354" spans="3:18" x14ac:dyDescent="0.25">
      <c r="C4354" s="22"/>
      <c r="N4354" s="5" t="str">
        <f t="shared" ref="N4354:N4417" si="434">IFERROR(VLOOKUP(M4354,Ctable,2,0),"")</f>
        <v/>
      </c>
      <c r="O4354" s="91" t="str">
        <f t="shared" ref="O4354:O4417" si="435">IFERROR(VLOOKUP(M4354,Ctable,3,0),"")</f>
        <v/>
      </c>
      <c r="P4354" s="91" t="str">
        <f t="shared" ref="P4354:P4417" si="436">IFERROR(VLOOKUP(M4354,Ctable,6,0),"")</f>
        <v/>
      </c>
      <c r="Q4354" s="91" t="str">
        <f t="shared" ref="Q4354:Q4417" si="437">IFERROR(VLOOKUP(M4354,Ctable,7,0),"")</f>
        <v/>
      </c>
      <c r="R4354" s="7" t="str">
        <f t="shared" ref="R4354:R4417" si="438">IFERROR(VLOOKUP(M4354,Ctable,4,0),"")</f>
        <v/>
      </c>
    </row>
    <row r="4355" spans="3:18" x14ac:dyDescent="0.25">
      <c r="C4355" s="22"/>
      <c r="N4355" s="5" t="str">
        <f t="shared" si="434"/>
        <v/>
      </c>
      <c r="O4355" s="91" t="str">
        <f t="shared" si="435"/>
        <v/>
      </c>
      <c r="P4355" s="91" t="str">
        <f t="shared" si="436"/>
        <v/>
      </c>
      <c r="Q4355" s="91" t="str">
        <f t="shared" si="437"/>
        <v/>
      </c>
      <c r="R4355" s="7" t="str">
        <f t="shared" si="438"/>
        <v/>
      </c>
    </row>
    <row r="4356" spans="3:18" x14ac:dyDescent="0.25">
      <c r="C4356" s="22"/>
      <c r="N4356" s="5" t="str">
        <f t="shared" si="434"/>
        <v/>
      </c>
      <c r="O4356" s="91" t="str">
        <f t="shared" si="435"/>
        <v/>
      </c>
      <c r="P4356" s="91" t="str">
        <f t="shared" si="436"/>
        <v/>
      </c>
      <c r="Q4356" s="91" t="str">
        <f t="shared" si="437"/>
        <v/>
      </c>
      <c r="R4356" s="7" t="str">
        <f t="shared" si="438"/>
        <v/>
      </c>
    </row>
    <row r="4357" spans="3:18" x14ac:dyDescent="0.25">
      <c r="C4357" s="22"/>
      <c r="N4357" s="5" t="str">
        <f t="shared" si="434"/>
        <v/>
      </c>
      <c r="O4357" s="91" t="str">
        <f t="shared" si="435"/>
        <v/>
      </c>
      <c r="P4357" s="91" t="str">
        <f t="shared" si="436"/>
        <v/>
      </c>
      <c r="Q4357" s="91" t="str">
        <f t="shared" si="437"/>
        <v/>
      </c>
      <c r="R4357" s="7" t="str">
        <f t="shared" si="438"/>
        <v/>
      </c>
    </row>
    <row r="4358" spans="3:18" x14ac:dyDescent="0.25">
      <c r="C4358" s="22"/>
      <c r="N4358" s="5" t="str">
        <f t="shared" si="434"/>
        <v/>
      </c>
      <c r="O4358" s="91" t="str">
        <f t="shared" si="435"/>
        <v/>
      </c>
      <c r="P4358" s="91" t="str">
        <f t="shared" si="436"/>
        <v/>
      </c>
      <c r="Q4358" s="91" t="str">
        <f t="shared" si="437"/>
        <v/>
      </c>
      <c r="R4358" s="7" t="str">
        <f t="shared" si="438"/>
        <v/>
      </c>
    </row>
    <row r="4359" spans="3:18" x14ac:dyDescent="0.25">
      <c r="C4359" s="22"/>
      <c r="N4359" s="5" t="str">
        <f t="shared" si="434"/>
        <v/>
      </c>
      <c r="O4359" s="91" t="str">
        <f t="shared" si="435"/>
        <v/>
      </c>
      <c r="P4359" s="91" t="str">
        <f t="shared" si="436"/>
        <v/>
      </c>
      <c r="Q4359" s="91" t="str">
        <f t="shared" si="437"/>
        <v/>
      </c>
      <c r="R4359" s="7" t="str">
        <f t="shared" si="438"/>
        <v/>
      </c>
    </row>
    <row r="4360" spans="3:18" x14ac:dyDescent="0.25">
      <c r="C4360" s="22"/>
      <c r="N4360" s="5" t="str">
        <f t="shared" si="434"/>
        <v/>
      </c>
      <c r="O4360" s="91" t="str">
        <f t="shared" si="435"/>
        <v/>
      </c>
      <c r="P4360" s="91" t="str">
        <f t="shared" si="436"/>
        <v/>
      </c>
      <c r="Q4360" s="91" t="str">
        <f t="shared" si="437"/>
        <v/>
      </c>
      <c r="R4360" s="7" t="str">
        <f t="shared" si="438"/>
        <v/>
      </c>
    </row>
    <row r="4361" spans="3:18" x14ac:dyDescent="0.25">
      <c r="C4361" s="22"/>
      <c r="N4361" s="5" t="str">
        <f t="shared" si="434"/>
        <v/>
      </c>
      <c r="O4361" s="91" t="str">
        <f t="shared" si="435"/>
        <v/>
      </c>
      <c r="P4361" s="91" t="str">
        <f t="shared" si="436"/>
        <v/>
      </c>
      <c r="Q4361" s="91" t="str">
        <f t="shared" si="437"/>
        <v/>
      </c>
      <c r="R4361" s="7" t="str">
        <f t="shared" si="438"/>
        <v/>
      </c>
    </row>
    <row r="4362" spans="3:18" x14ac:dyDescent="0.25">
      <c r="C4362" s="22"/>
      <c r="N4362" s="5" t="str">
        <f t="shared" si="434"/>
        <v/>
      </c>
      <c r="O4362" s="91" t="str">
        <f t="shared" si="435"/>
        <v/>
      </c>
      <c r="P4362" s="91" t="str">
        <f t="shared" si="436"/>
        <v/>
      </c>
      <c r="Q4362" s="91" t="str">
        <f t="shared" si="437"/>
        <v/>
      </c>
      <c r="R4362" s="7" t="str">
        <f t="shared" si="438"/>
        <v/>
      </c>
    </row>
    <row r="4363" spans="3:18" x14ac:dyDescent="0.25">
      <c r="C4363" s="22"/>
      <c r="N4363" s="5" t="str">
        <f t="shared" si="434"/>
        <v/>
      </c>
      <c r="O4363" s="91" t="str">
        <f t="shared" si="435"/>
        <v/>
      </c>
      <c r="P4363" s="91" t="str">
        <f t="shared" si="436"/>
        <v/>
      </c>
      <c r="Q4363" s="91" t="str">
        <f t="shared" si="437"/>
        <v/>
      </c>
      <c r="R4363" s="7" t="str">
        <f t="shared" si="438"/>
        <v/>
      </c>
    </row>
    <row r="4364" spans="3:18" x14ac:dyDescent="0.25">
      <c r="C4364" s="22"/>
      <c r="N4364" s="5" t="str">
        <f t="shared" si="434"/>
        <v/>
      </c>
      <c r="O4364" s="91" t="str">
        <f t="shared" si="435"/>
        <v/>
      </c>
      <c r="P4364" s="91" t="str">
        <f t="shared" si="436"/>
        <v/>
      </c>
      <c r="Q4364" s="91" t="str">
        <f t="shared" si="437"/>
        <v/>
      </c>
      <c r="R4364" s="7" t="str">
        <f t="shared" si="438"/>
        <v/>
      </c>
    </row>
    <row r="4365" spans="3:18" x14ac:dyDescent="0.25">
      <c r="C4365" s="22"/>
      <c r="N4365" s="5" t="str">
        <f t="shared" si="434"/>
        <v/>
      </c>
      <c r="O4365" s="91" t="str">
        <f t="shared" si="435"/>
        <v/>
      </c>
      <c r="P4365" s="91" t="str">
        <f t="shared" si="436"/>
        <v/>
      </c>
      <c r="Q4365" s="91" t="str">
        <f t="shared" si="437"/>
        <v/>
      </c>
      <c r="R4365" s="7" t="str">
        <f t="shared" si="438"/>
        <v/>
      </c>
    </row>
    <row r="4366" spans="3:18" x14ac:dyDescent="0.25">
      <c r="C4366" s="22"/>
      <c r="N4366" s="5" t="str">
        <f t="shared" si="434"/>
        <v/>
      </c>
      <c r="O4366" s="91" t="str">
        <f t="shared" si="435"/>
        <v/>
      </c>
      <c r="P4366" s="91" t="str">
        <f t="shared" si="436"/>
        <v/>
      </c>
      <c r="Q4366" s="91" t="str">
        <f t="shared" si="437"/>
        <v/>
      </c>
      <c r="R4366" s="7" t="str">
        <f t="shared" si="438"/>
        <v/>
      </c>
    </row>
    <row r="4367" spans="3:18" x14ac:dyDescent="0.25">
      <c r="C4367" s="22"/>
      <c r="N4367" s="5" t="str">
        <f t="shared" si="434"/>
        <v/>
      </c>
      <c r="O4367" s="91" t="str">
        <f t="shared" si="435"/>
        <v/>
      </c>
      <c r="P4367" s="91" t="str">
        <f t="shared" si="436"/>
        <v/>
      </c>
      <c r="Q4367" s="91" t="str">
        <f t="shared" si="437"/>
        <v/>
      </c>
      <c r="R4367" s="7" t="str">
        <f t="shared" si="438"/>
        <v/>
      </c>
    </row>
    <row r="4368" spans="3:18" x14ac:dyDescent="0.25">
      <c r="C4368" s="22"/>
      <c r="N4368" s="5" t="str">
        <f t="shared" si="434"/>
        <v/>
      </c>
      <c r="O4368" s="91" t="str">
        <f t="shared" si="435"/>
        <v/>
      </c>
      <c r="P4368" s="91" t="str">
        <f t="shared" si="436"/>
        <v/>
      </c>
      <c r="Q4368" s="91" t="str">
        <f t="shared" si="437"/>
        <v/>
      </c>
      <c r="R4368" s="7" t="str">
        <f t="shared" si="438"/>
        <v/>
      </c>
    </row>
    <row r="4369" spans="3:18" x14ac:dyDescent="0.25">
      <c r="C4369" s="22"/>
      <c r="N4369" s="5" t="str">
        <f t="shared" si="434"/>
        <v/>
      </c>
      <c r="O4369" s="91" t="str">
        <f t="shared" si="435"/>
        <v/>
      </c>
      <c r="P4369" s="91" t="str">
        <f t="shared" si="436"/>
        <v/>
      </c>
      <c r="Q4369" s="91" t="str">
        <f t="shared" si="437"/>
        <v/>
      </c>
      <c r="R4369" s="7" t="str">
        <f t="shared" si="438"/>
        <v/>
      </c>
    </row>
    <row r="4370" spans="3:18" x14ac:dyDescent="0.25">
      <c r="C4370" s="22"/>
      <c r="N4370" s="5" t="str">
        <f t="shared" si="434"/>
        <v/>
      </c>
      <c r="O4370" s="91" t="str">
        <f t="shared" si="435"/>
        <v/>
      </c>
      <c r="P4370" s="91" t="str">
        <f t="shared" si="436"/>
        <v/>
      </c>
      <c r="Q4370" s="91" t="str">
        <f t="shared" si="437"/>
        <v/>
      </c>
      <c r="R4370" s="7" t="str">
        <f t="shared" si="438"/>
        <v/>
      </c>
    </row>
    <row r="4371" spans="3:18" x14ac:dyDescent="0.25">
      <c r="C4371" s="22"/>
      <c r="N4371" s="5" t="str">
        <f t="shared" si="434"/>
        <v/>
      </c>
      <c r="O4371" s="91" t="str">
        <f t="shared" si="435"/>
        <v/>
      </c>
      <c r="P4371" s="91" t="str">
        <f t="shared" si="436"/>
        <v/>
      </c>
      <c r="Q4371" s="91" t="str">
        <f t="shared" si="437"/>
        <v/>
      </c>
      <c r="R4371" s="7" t="str">
        <f t="shared" si="438"/>
        <v/>
      </c>
    </row>
    <row r="4372" spans="3:18" x14ac:dyDescent="0.25">
      <c r="C4372" s="22"/>
      <c r="N4372" s="5" t="str">
        <f t="shared" si="434"/>
        <v/>
      </c>
      <c r="O4372" s="91" t="str">
        <f t="shared" si="435"/>
        <v/>
      </c>
      <c r="P4372" s="91" t="str">
        <f t="shared" si="436"/>
        <v/>
      </c>
      <c r="Q4372" s="91" t="str">
        <f t="shared" si="437"/>
        <v/>
      </c>
      <c r="R4372" s="7" t="str">
        <f t="shared" si="438"/>
        <v/>
      </c>
    </row>
    <row r="4373" spans="3:18" x14ac:dyDescent="0.25">
      <c r="C4373" s="22"/>
      <c r="N4373" s="5" t="str">
        <f t="shared" si="434"/>
        <v/>
      </c>
      <c r="O4373" s="91" t="str">
        <f t="shared" si="435"/>
        <v/>
      </c>
      <c r="P4373" s="91" t="str">
        <f t="shared" si="436"/>
        <v/>
      </c>
      <c r="Q4373" s="91" t="str">
        <f t="shared" si="437"/>
        <v/>
      </c>
      <c r="R4373" s="7" t="str">
        <f t="shared" si="438"/>
        <v/>
      </c>
    </row>
    <row r="4374" spans="3:18" x14ac:dyDescent="0.25">
      <c r="C4374" s="22"/>
      <c r="N4374" s="5" t="str">
        <f t="shared" si="434"/>
        <v/>
      </c>
      <c r="O4374" s="91" t="str">
        <f t="shared" si="435"/>
        <v/>
      </c>
      <c r="P4374" s="91" t="str">
        <f t="shared" si="436"/>
        <v/>
      </c>
      <c r="Q4374" s="91" t="str">
        <f t="shared" si="437"/>
        <v/>
      </c>
      <c r="R4374" s="7" t="str">
        <f t="shared" si="438"/>
        <v/>
      </c>
    </row>
    <row r="4375" spans="3:18" x14ac:dyDescent="0.25">
      <c r="C4375" s="22"/>
      <c r="N4375" s="5" t="str">
        <f t="shared" si="434"/>
        <v/>
      </c>
      <c r="O4375" s="91" t="str">
        <f t="shared" si="435"/>
        <v/>
      </c>
      <c r="P4375" s="91" t="str">
        <f t="shared" si="436"/>
        <v/>
      </c>
      <c r="Q4375" s="91" t="str">
        <f t="shared" si="437"/>
        <v/>
      </c>
      <c r="R4375" s="7" t="str">
        <f t="shared" si="438"/>
        <v/>
      </c>
    </row>
    <row r="4376" spans="3:18" x14ac:dyDescent="0.25">
      <c r="C4376" s="22"/>
      <c r="N4376" s="5" t="str">
        <f t="shared" si="434"/>
        <v/>
      </c>
      <c r="O4376" s="91" t="str">
        <f t="shared" si="435"/>
        <v/>
      </c>
      <c r="P4376" s="91" t="str">
        <f t="shared" si="436"/>
        <v/>
      </c>
      <c r="Q4376" s="91" t="str">
        <f t="shared" si="437"/>
        <v/>
      </c>
      <c r="R4376" s="7" t="str">
        <f t="shared" si="438"/>
        <v/>
      </c>
    </row>
    <row r="4377" spans="3:18" x14ac:dyDescent="0.25">
      <c r="C4377" s="22"/>
      <c r="N4377" s="5" t="str">
        <f t="shared" si="434"/>
        <v/>
      </c>
      <c r="O4377" s="91" t="str">
        <f t="shared" si="435"/>
        <v/>
      </c>
      <c r="P4377" s="91" t="str">
        <f t="shared" si="436"/>
        <v/>
      </c>
      <c r="Q4377" s="91" t="str">
        <f t="shared" si="437"/>
        <v/>
      </c>
      <c r="R4377" s="7" t="str">
        <f t="shared" si="438"/>
        <v/>
      </c>
    </row>
    <row r="4378" spans="3:18" x14ac:dyDescent="0.25">
      <c r="C4378" s="22"/>
      <c r="N4378" s="5" t="str">
        <f t="shared" si="434"/>
        <v/>
      </c>
      <c r="O4378" s="91" t="str">
        <f t="shared" si="435"/>
        <v/>
      </c>
      <c r="P4378" s="91" t="str">
        <f t="shared" si="436"/>
        <v/>
      </c>
      <c r="Q4378" s="91" t="str">
        <f t="shared" si="437"/>
        <v/>
      </c>
      <c r="R4378" s="7" t="str">
        <f t="shared" si="438"/>
        <v/>
      </c>
    </row>
    <row r="4379" spans="3:18" x14ac:dyDescent="0.25">
      <c r="C4379" s="22"/>
      <c r="N4379" s="5" t="str">
        <f t="shared" si="434"/>
        <v/>
      </c>
      <c r="O4379" s="91" t="str">
        <f t="shared" si="435"/>
        <v/>
      </c>
      <c r="P4379" s="91" t="str">
        <f t="shared" si="436"/>
        <v/>
      </c>
      <c r="Q4379" s="91" t="str">
        <f t="shared" si="437"/>
        <v/>
      </c>
      <c r="R4379" s="7" t="str">
        <f t="shared" si="438"/>
        <v/>
      </c>
    </row>
    <row r="4380" spans="3:18" x14ac:dyDescent="0.25">
      <c r="C4380" s="22"/>
      <c r="N4380" s="5" t="str">
        <f t="shared" si="434"/>
        <v/>
      </c>
      <c r="O4380" s="91" t="str">
        <f t="shared" si="435"/>
        <v/>
      </c>
      <c r="P4380" s="91" t="str">
        <f t="shared" si="436"/>
        <v/>
      </c>
      <c r="Q4380" s="91" t="str">
        <f t="shared" si="437"/>
        <v/>
      </c>
      <c r="R4380" s="7" t="str">
        <f t="shared" si="438"/>
        <v/>
      </c>
    </row>
    <row r="4381" spans="3:18" x14ac:dyDescent="0.25">
      <c r="C4381" s="22"/>
      <c r="N4381" s="5" t="str">
        <f t="shared" si="434"/>
        <v/>
      </c>
      <c r="O4381" s="91" t="str">
        <f t="shared" si="435"/>
        <v/>
      </c>
      <c r="P4381" s="91" t="str">
        <f t="shared" si="436"/>
        <v/>
      </c>
      <c r="Q4381" s="91" t="str">
        <f t="shared" si="437"/>
        <v/>
      </c>
      <c r="R4381" s="7" t="str">
        <f t="shared" si="438"/>
        <v/>
      </c>
    </row>
    <row r="4382" spans="3:18" x14ac:dyDescent="0.25">
      <c r="C4382" s="22"/>
      <c r="N4382" s="5" t="str">
        <f t="shared" si="434"/>
        <v/>
      </c>
      <c r="O4382" s="91" t="str">
        <f t="shared" si="435"/>
        <v/>
      </c>
      <c r="P4382" s="91" t="str">
        <f t="shared" si="436"/>
        <v/>
      </c>
      <c r="Q4382" s="91" t="str">
        <f t="shared" si="437"/>
        <v/>
      </c>
      <c r="R4382" s="7" t="str">
        <f t="shared" si="438"/>
        <v/>
      </c>
    </row>
    <row r="4383" spans="3:18" x14ac:dyDescent="0.25">
      <c r="C4383" s="22"/>
      <c r="N4383" s="5" t="str">
        <f t="shared" si="434"/>
        <v/>
      </c>
      <c r="O4383" s="91" t="str">
        <f t="shared" si="435"/>
        <v/>
      </c>
      <c r="P4383" s="91" t="str">
        <f t="shared" si="436"/>
        <v/>
      </c>
      <c r="Q4383" s="91" t="str">
        <f t="shared" si="437"/>
        <v/>
      </c>
      <c r="R4383" s="7" t="str">
        <f t="shared" si="438"/>
        <v/>
      </c>
    </row>
    <row r="4384" spans="3:18" x14ac:dyDescent="0.25">
      <c r="C4384" s="22"/>
      <c r="N4384" s="5" t="str">
        <f t="shared" si="434"/>
        <v/>
      </c>
      <c r="O4384" s="91" t="str">
        <f t="shared" si="435"/>
        <v/>
      </c>
      <c r="P4384" s="91" t="str">
        <f t="shared" si="436"/>
        <v/>
      </c>
      <c r="Q4384" s="91" t="str">
        <f t="shared" si="437"/>
        <v/>
      </c>
      <c r="R4384" s="7" t="str">
        <f t="shared" si="438"/>
        <v/>
      </c>
    </row>
    <row r="4385" spans="3:18" x14ac:dyDescent="0.25">
      <c r="C4385" s="22"/>
      <c r="N4385" s="5" t="str">
        <f t="shared" si="434"/>
        <v/>
      </c>
      <c r="O4385" s="91" t="str">
        <f t="shared" si="435"/>
        <v/>
      </c>
      <c r="P4385" s="91" t="str">
        <f t="shared" si="436"/>
        <v/>
      </c>
      <c r="Q4385" s="91" t="str">
        <f t="shared" si="437"/>
        <v/>
      </c>
      <c r="R4385" s="7" t="str">
        <f t="shared" si="438"/>
        <v/>
      </c>
    </row>
    <row r="4386" spans="3:18" x14ac:dyDescent="0.25">
      <c r="C4386" s="22"/>
      <c r="N4386" s="5" t="str">
        <f t="shared" si="434"/>
        <v/>
      </c>
      <c r="O4386" s="91" t="str">
        <f t="shared" si="435"/>
        <v/>
      </c>
      <c r="P4386" s="91" t="str">
        <f t="shared" si="436"/>
        <v/>
      </c>
      <c r="Q4386" s="91" t="str">
        <f t="shared" si="437"/>
        <v/>
      </c>
      <c r="R4386" s="7" t="str">
        <f t="shared" si="438"/>
        <v/>
      </c>
    </row>
    <row r="4387" spans="3:18" x14ac:dyDescent="0.25">
      <c r="C4387" s="22"/>
      <c r="N4387" s="5" t="str">
        <f t="shared" si="434"/>
        <v/>
      </c>
      <c r="O4387" s="91" t="str">
        <f t="shared" si="435"/>
        <v/>
      </c>
      <c r="P4387" s="91" t="str">
        <f t="shared" si="436"/>
        <v/>
      </c>
      <c r="Q4387" s="91" t="str">
        <f t="shared" si="437"/>
        <v/>
      </c>
      <c r="R4387" s="7" t="str">
        <f t="shared" si="438"/>
        <v/>
      </c>
    </row>
    <row r="4388" spans="3:18" x14ac:dyDescent="0.25">
      <c r="C4388" s="22"/>
      <c r="N4388" s="5" t="str">
        <f t="shared" si="434"/>
        <v/>
      </c>
      <c r="O4388" s="91" t="str">
        <f t="shared" si="435"/>
        <v/>
      </c>
      <c r="P4388" s="91" t="str">
        <f t="shared" si="436"/>
        <v/>
      </c>
      <c r="Q4388" s="91" t="str">
        <f t="shared" si="437"/>
        <v/>
      </c>
      <c r="R4388" s="7" t="str">
        <f t="shared" si="438"/>
        <v/>
      </c>
    </row>
    <row r="4389" spans="3:18" x14ac:dyDescent="0.25">
      <c r="C4389" s="22"/>
      <c r="N4389" s="5" t="str">
        <f t="shared" si="434"/>
        <v/>
      </c>
      <c r="O4389" s="91" t="str">
        <f t="shared" si="435"/>
        <v/>
      </c>
      <c r="P4389" s="91" t="str">
        <f t="shared" si="436"/>
        <v/>
      </c>
      <c r="Q4389" s="91" t="str">
        <f t="shared" si="437"/>
        <v/>
      </c>
      <c r="R4389" s="7" t="str">
        <f t="shared" si="438"/>
        <v/>
      </c>
    </row>
    <row r="4390" spans="3:18" x14ac:dyDescent="0.25">
      <c r="C4390" s="22"/>
      <c r="N4390" s="5" t="str">
        <f t="shared" si="434"/>
        <v/>
      </c>
      <c r="O4390" s="91" t="str">
        <f t="shared" si="435"/>
        <v/>
      </c>
      <c r="P4390" s="91" t="str">
        <f t="shared" si="436"/>
        <v/>
      </c>
      <c r="Q4390" s="91" t="str">
        <f t="shared" si="437"/>
        <v/>
      </c>
      <c r="R4390" s="7" t="str">
        <f t="shared" si="438"/>
        <v/>
      </c>
    </row>
    <row r="4391" spans="3:18" x14ac:dyDescent="0.25">
      <c r="C4391" s="22"/>
      <c r="N4391" s="5" t="str">
        <f t="shared" si="434"/>
        <v/>
      </c>
      <c r="O4391" s="91" t="str">
        <f t="shared" si="435"/>
        <v/>
      </c>
      <c r="P4391" s="91" t="str">
        <f t="shared" si="436"/>
        <v/>
      </c>
      <c r="Q4391" s="91" t="str">
        <f t="shared" si="437"/>
        <v/>
      </c>
      <c r="R4391" s="7" t="str">
        <f t="shared" si="438"/>
        <v/>
      </c>
    </row>
    <row r="4392" spans="3:18" x14ac:dyDescent="0.25">
      <c r="C4392" s="22"/>
      <c r="N4392" s="5" t="str">
        <f t="shared" si="434"/>
        <v/>
      </c>
      <c r="O4392" s="91" t="str">
        <f t="shared" si="435"/>
        <v/>
      </c>
      <c r="P4392" s="91" t="str">
        <f t="shared" si="436"/>
        <v/>
      </c>
      <c r="Q4392" s="91" t="str">
        <f t="shared" si="437"/>
        <v/>
      </c>
      <c r="R4392" s="7" t="str">
        <f t="shared" si="438"/>
        <v/>
      </c>
    </row>
    <row r="4393" spans="3:18" x14ac:dyDescent="0.25">
      <c r="C4393" s="22"/>
      <c r="N4393" s="5" t="str">
        <f t="shared" si="434"/>
        <v/>
      </c>
      <c r="O4393" s="91" t="str">
        <f t="shared" si="435"/>
        <v/>
      </c>
      <c r="P4393" s="91" t="str">
        <f t="shared" si="436"/>
        <v/>
      </c>
      <c r="Q4393" s="91" t="str">
        <f t="shared" si="437"/>
        <v/>
      </c>
      <c r="R4393" s="7" t="str">
        <f t="shared" si="438"/>
        <v/>
      </c>
    </row>
    <row r="4394" spans="3:18" x14ac:dyDescent="0.25">
      <c r="C4394" s="22"/>
      <c r="N4394" s="5" t="str">
        <f t="shared" si="434"/>
        <v/>
      </c>
      <c r="O4394" s="91" t="str">
        <f t="shared" si="435"/>
        <v/>
      </c>
      <c r="P4394" s="91" t="str">
        <f t="shared" si="436"/>
        <v/>
      </c>
      <c r="Q4394" s="91" t="str">
        <f t="shared" si="437"/>
        <v/>
      </c>
      <c r="R4394" s="7" t="str">
        <f t="shared" si="438"/>
        <v/>
      </c>
    </row>
    <row r="4395" spans="3:18" x14ac:dyDescent="0.25">
      <c r="C4395" s="22"/>
      <c r="N4395" s="5" t="str">
        <f t="shared" si="434"/>
        <v/>
      </c>
      <c r="O4395" s="91" t="str">
        <f t="shared" si="435"/>
        <v/>
      </c>
      <c r="P4395" s="91" t="str">
        <f t="shared" si="436"/>
        <v/>
      </c>
      <c r="Q4395" s="91" t="str">
        <f t="shared" si="437"/>
        <v/>
      </c>
      <c r="R4395" s="7" t="str">
        <f t="shared" si="438"/>
        <v/>
      </c>
    </row>
    <row r="4396" spans="3:18" x14ac:dyDescent="0.25">
      <c r="C4396" s="22"/>
      <c r="N4396" s="5" t="str">
        <f t="shared" si="434"/>
        <v/>
      </c>
      <c r="O4396" s="91" t="str">
        <f t="shared" si="435"/>
        <v/>
      </c>
      <c r="P4396" s="91" t="str">
        <f t="shared" si="436"/>
        <v/>
      </c>
      <c r="Q4396" s="91" t="str">
        <f t="shared" si="437"/>
        <v/>
      </c>
      <c r="R4396" s="7" t="str">
        <f t="shared" si="438"/>
        <v/>
      </c>
    </row>
    <row r="4397" spans="3:18" x14ac:dyDescent="0.25">
      <c r="C4397" s="22"/>
      <c r="N4397" s="5" t="str">
        <f t="shared" si="434"/>
        <v/>
      </c>
      <c r="O4397" s="91" t="str">
        <f t="shared" si="435"/>
        <v/>
      </c>
      <c r="P4397" s="91" t="str">
        <f t="shared" si="436"/>
        <v/>
      </c>
      <c r="Q4397" s="91" t="str">
        <f t="shared" si="437"/>
        <v/>
      </c>
      <c r="R4397" s="7" t="str">
        <f t="shared" si="438"/>
        <v/>
      </c>
    </row>
    <row r="4398" spans="3:18" x14ac:dyDescent="0.25">
      <c r="C4398" s="22"/>
      <c r="N4398" s="5" t="str">
        <f t="shared" si="434"/>
        <v/>
      </c>
      <c r="O4398" s="91" t="str">
        <f t="shared" si="435"/>
        <v/>
      </c>
      <c r="P4398" s="91" t="str">
        <f t="shared" si="436"/>
        <v/>
      </c>
      <c r="Q4398" s="91" t="str">
        <f t="shared" si="437"/>
        <v/>
      </c>
      <c r="R4398" s="7" t="str">
        <f t="shared" si="438"/>
        <v/>
      </c>
    </row>
    <row r="4399" spans="3:18" x14ac:dyDescent="0.25">
      <c r="C4399" s="22"/>
      <c r="N4399" s="5" t="str">
        <f t="shared" si="434"/>
        <v/>
      </c>
      <c r="O4399" s="91" t="str">
        <f t="shared" si="435"/>
        <v/>
      </c>
      <c r="P4399" s="91" t="str">
        <f t="shared" si="436"/>
        <v/>
      </c>
      <c r="Q4399" s="91" t="str">
        <f t="shared" si="437"/>
        <v/>
      </c>
      <c r="R4399" s="7" t="str">
        <f t="shared" si="438"/>
        <v/>
      </c>
    </row>
    <row r="4400" spans="3:18" x14ac:dyDescent="0.25">
      <c r="C4400" s="22"/>
      <c r="N4400" s="5" t="str">
        <f t="shared" si="434"/>
        <v/>
      </c>
      <c r="O4400" s="91" t="str">
        <f t="shared" si="435"/>
        <v/>
      </c>
      <c r="P4400" s="91" t="str">
        <f t="shared" si="436"/>
        <v/>
      </c>
      <c r="Q4400" s="91" t="str">
        <f t="shared" si="437"/>
        <v/>
      </c>
      <c r="R4400" s="7" t="str">
        <f t="shared" si="438"/>
        <v/>
      </c>
    </row>
    <row r="4401" spans="3:18" x14ac:dyDescent="0.25">
      <c r="C4401" s="22"/>
      <c r="N4401" s="5" t="str">
        <f t="shared" si="434"/>
        <v/>
      </c>
      <c r="O4401" s="91" t="str">
        <f t="shared" si="435"/>
        <v/>
      </c>
      <c r="P4401" s="91" t="str">
        <f t="shared" si="436"/>
        <v/>
      </c>
      <c r="Q4401" s="91" t="str">
        <f t="shared" si="437"/>
        <v/>
      </c>
      <c r="R4401" s="7" t="str">
        <f t="shared" si="438"/>
        <v/>
      </c>
    </row>
    <row r="4402" spans="3:18" x14ac:dyDescent="0.25">
      <c r="C4402" s="22"/>
      <c r="N4402" s="5" t="str">
        <f t="shared" si="434"/>
        <v/>
      </c>
      <c r="O4402" s="91" t="str">
        <f t="shared" si="435"/>
        <v/>
      </c>
      <c r="P4402" s="91" t="str">
        <f t="shared" si="436"/>
        <v/>
      </c>
      <c r="Q4402" s="91" t="str">
        <f t="shared" si="437"/>
        <v/>
      </c>
      <c r="R4402" s="7" t="str">
        <f t="shared" si="438"/>
        <v/>
      </c>
    </row>
    <row r="4403" spans="3:18" x14ac:dyDescent="0.25">
      <c r="C4403" s="22"/>
      <c r="N4403" s="5" t="str">
        <f t="shared" si="434"/>
        <v/>
      </c>
      <c r="O4403" s="91" t="str">
        <f t="shared" si="435"/>
        <v/>
      </c>
      <c r="P4403" s="91" t="str">
        <f t="shared" si="436"/>
        <v/>
      </c>
      <c r="Q4403" s="91" t="str">
        <f t="shared" si="437"/>
        <v/>
      </c>
      <c r="R4403" s="7" t="str">
        <f t="shared" si="438"/>
        <v/>
      </c>
    </row>
    <row r="4404" spans="3:18" x14ac:dyDescent="0.25">
      <c r="C4404" s="22"/>
      <c r="N4404" s="5" t="str">
        <f t="shared" si="434"/>
        <v/>
      </c>
      <c r="O4404" s="91" t="str">
        <f t="shared" si="435"/>
        <v/>
      </c>
      <c r="P4404" s="91" t="str">
        <f t="shared" si="436"/>
        <v/>
      </c>
      <c r="Q4404" s="91" t="str">
        <f t="shared" si="437"/>
        <v/>
      </c>
      <c r="R4404" s="7" t="str">
        <f t="shared" si="438"/>
        <v/>
      </c>
    </row>
    <row r="4405" spans="3:18" x14ac:dyDescent="0.25">
      <c r="C4405" s="22"/>
      <c r="N4405" s="5" t="str">
        <f t="shared" si="434"/>
        <v/>
      </c>
      <c r="O4405" s="91" t="str">
        <f t="shared" si="435"/>
        <v/>
      </c>
      <c r="P4405" s="91" t="str">
        <f t="shared" si="436"/>
        <v/>
      </c>
      <c r="Q4405" s="91" t="str">
        <f t="shared" si="437"/>
        <v/>
      </c>
      <c r="R4405" s="7" t="str">
        <f t="shared" si="438"/>
        <v/>
      </c>
    </row>
    <row r="4406" spans="3:18" x14ac:dyDescent="0.25">
      <c r="C4406" s="22"/>
      <c r="N4406" s="5" t="str">
        <f t="shared" si="434"/>
        <v/>
      </c>
      <c r="O4406" s="91" t="str">
        <f t="shared" si="435"/>
        <v/>
      </c>
      <c r="P4406" s="91" t="str">
        <f t="shared" si="436"/>
        <v/>
      </c>
      <c r="Q4406" s="91" t="str">
        <f t="shared" si="437"/>
        <v/>
      </c>
      <c r="R4406" s="7" t="str">
        <f t="shared" si="438"/>
        <v/>
      </c>
    </row>
    <row r="4407" spans="3:18" x14ac:dyDescent="0.25">
      <c r="C4407" s="22"/>
      <c r="N4407" s="5" t="str">
        <f t="shared" si="434"/>
        <v/>
      </c>
      <c r="O4407" s="91" t="str">
        <f t="shared" si="435"/>
        <v/>
      </c>
      <c r="P4407" s="91" t="str">
        <f t="shared" si="436"/>
        <v/>
      </c>
      <c r="Q4407" s="91" t="str">
        <f t="shared" si="437"/>
        <v/>
      </c>
      <c r="R4407" s="7" t="str">
        <f t="shared" si="438"/>
        <v/>
      </c>
    </row>
    <row r="4408" spans="3:18" x14ac:dyDescent="0.25">
      <c r="C4408" s="22"/>
      <c r="N4408" s="5" t="str">
        <f t="shared" si="434"/>
        <v/>
      </c>
      <c r="O4408" s="91" t="str">
        <f t="shared" si="435"/>
        <v/>
      </c>
      <c r="P4408" s="91" t="str">
        <f t="shared" si="436"/>
        <v/>
      </c>
      <c r="Q4408" s="91" t="str">
        <f t="shared" si="437"/>
        <v/>
      </c>
      <c r="R4408" s="7" t="str">
        <f t="shared" si="438"/>
        <v/>
      </c>
    </row>
    <row r="4409" spans="3:18" x14ac:dyDescent="0.25">
      <c r="C4409" s="22"/>
      <c r="N4409" s="5" t="str">
        <f t="shared" si="434"/>
        <v/>
      </c>
      <c r="O4409" s="91" t="str">
        <f t="shared" si="435"/>
        <v/>
      </c>
      <c r="P4409" s="91" t="str">
        <f t="shared" si="436"/>
        <v/>
      </c>
      <c r="Q4409" s="91" t="str">
        <f t="shared" si="437"/>
        <v/>
      </c>
      <c r="R4409" s="7" t="str">
        <f t="shared" si="438"/>
        <v/>
      </c>
    </row>
    <row r="4410" spans="3:18" x14ac:dyDescent="0.25">
      <c r="C4410" s="22"/>
      <c r="N4410" s="5" t="str">
        <f t="shared" si="434"/>
        <v/>
      </c>
      <c r="O4410" s="91" t="str">
        <f t="shared" si="435"/>
        <v/>
      </c>
      <c r="P4410" s="91" t="str">
        <f t="shared" si="436"/>
        <v/>
      </c>
      <c r="Q4410" s="91" t="str">
        <f t="shared" si="437"/>
        <v/>
      </c>
      <c r="R4410" s="7" t="str">
        <f t="shared" si="438"/>
        <v/>
      </c>
    </row>
    <row r="4411" spans="3:18" x14ac:dyDescent="0.25">
      <c r="C4411" s="22"/>
      <c r="N4411" s="5" t="str">
        <f t="shared" si="434"/>
        <v/>
      </c>
      <c r="O4411" s="91" t="str">
        <f t="shared" si="435"/>
        <v/>
      </c>
      <c r="P4411" s="91" t="str">
        <f t="shared" si="436"/>
        <v/>
      </c>
      <c r="Q4411" s="91" t="str">
        <f t="shared" si="437"/>
        <v/>
      </c>
      <c r="R4411" s="7" t="str">
        <f t="shared" si="438"/>
        <v/>
      </c>
    </row>
    <row r="4412" spans="3:18" x14ac:dyDescent="0.25">
      <c r="C4412" s="22"/>
      <c r="N4412" s="5" t="str">
        <f t="shared" si="434"/>
        <v/>
      </c>
      <c r="O4412" s="91" t="str">
        <f t="shared" si="435"/>
        <v/>
      </c>
      <c r="P4412" s="91" t="str">
        <f t="shared" si="436"/>
        <v/>
      </c>
      <c r="Q4412" s="91" t="str">
        <f t="shared" si="437"/>
        <v/>
      </c>
      <c r="R4412" s="7" t="str">
        <f t="shared" si="438"/>
        <v/>
      </c>
    </row>
    <row r="4413" spans="3:18" x14ac:dyDescent="0.25">
      <c r="C4413" s="22"/>
      <c r="N4413" s="5" t="str">
        <f t="shared" si="434"/>
        <v/>
      </c>
      <c r="O4413" s="91" t="str">
        <f t="shared" si="435"/>
        <v/>
      </c>
      <c r="P4413" s="91" t="str">
        <f t="shared" si="436"/>
        <v/>
      </c>
      <c r="Q4413" s="91" t="str">
        <f t="shared" si="437"/>
        <v/>
      </c>
      <c r="R4413" s="7" t="str">
        <f t="shared" si="438"/>
        <v/>
      </c>
    </row>
    <row r="4414" spans="3:18" x14ac:dyDescent="0.25">
      <c r="C4414" s="22"/>
      <c r="N4414" s="5" t="str">
        <f t="shared" si="434"/>
        <v/>
      </c>
      <c r="O4414" s="91" t="str">
        <f t="shared" si="435"/>
        <v/>
      </c>
      <c r="P4414" s="91" t="str">
        <f t="shared" si="436"/>
        <v/>
      </c>
      <c r="Q4414" s="91" t="str">
        <f t="shared" si="437"/>
        <v/>
      </c>
      <c r="R4414" s="7" t="str">
        <f t="shared" si="438"/>
        <v/>
      </c>
    </row>
    <row r="4415" spans="3:18" x14ac:dyDescent="0.25">
      <c r="C4415" s="22"/>
      <c r="N4415" s="5" t="str">
        <f t="shared" si="434"/>
        <v/>
      </c>
      <c r="O4415" s="91" t="str">
        <f t="shared" si="435"/>
        <v/>
      </c>
      <c r="P4415" s="91" t="str">
        <f t="shared" si="436"/>
        <v/>
      </c>
      <c r="Q4415" s="91" t="str">
        <f t="shared" si="437"/>
        <v/>
      </c>
      <c r="R4415" s="7" t="str">
        <f t="shared" si="438"/>
        <v/>
      </c>
    </row>
    <row r="4416" spans="3:18" x14ac:dyDescent="0.25">
      <c r="C4416" s="22"/>
      <c r="N4416" s="5" t="str">
        <f t="shared" si="434"/>
        <v/>
      </c>
      <c r="O4416" s="91" t="str">
        <f t="shared" si="435"/>
        <v/>
      </c>
      <c r="P4416" s="91" t="str">
        <f t="shared" si="436"/>
        <v/>
      </c>
      <c r="Q4416" s="91" t="str">
        <f t="shared" si="437"/>
        <v/>
      </c>
      <c r="R4416" s="7" t="str">
        <f t="shared" si="438"/>
        <v/>
      </c>
    </row>
    <row r="4417" spans="3:18" x14ac:dyDescent="0.25">
      <c r="C4417" s="22"/>
      <c r="N4417" s="5" t="str">
        <f t="shared" si="434"/>
        <v/>
      </c>
      <c r="O4417" s="91" t="str">
        <f t="shared" si="435"/>
        <v/>
      </c>
      <c r="P4417" s="91" t="str">
        <f t="shared" si="436"/>
        <v/>
      </c>
      <c r="Q4417" s="91" t="str">
        <f t="shared" si="437"/>
        <v/>
      </c>
      <c r="R4417" s="7" t="str">
        <f t="shared" si="438"/>
        <v/>
      </c>
    </row>
    <row r="4418" spans="3:18" x14ac:dyDescent="0.25">
      <c r="C4418" s="22"/>
      <c r="N4418" s="5" t="str">
        <f t="shared" ref="N4418:N4481" si="439">IFERROR(VLOOKUP(M4418,Ctable,2,0),"")</f>
        <v/>
      </c>
      <c r="O4418" s="91" t="str">
        <f t="shared" ref="O4418:O4481" si="440">IFERROR(VLOOKUP(M4418,Ctable,3,0),"")</f>
        <v/>
      </c>
      <c r="P4418" s="91" t="str">
        <f t="shared" ref="P4418:P4481" si="441">IFERROR(VLOOKUP(M4418,Ctable,6,0),"")</f>
        <v/>
      </c>
      <c r="Q4418" s="91" t="str">
        <f t="shared" ref="Q4418:Q4481" si="442">IFERROR(VLOOKUP(M4418,Ctable,7,0),"")</f>
        <v/>
      </c>
      <c r="R4418" s="7" t="str">
        <f t="shared" ref="R4418:R4481" si="443">IFERROR(VLOOKUP(M4418,Ctable,4,0),"")</f>
        <v/>
      </c>
    </row>
    <row r="4419" spans="3:18" x14ac:dyDescent="0.25">
      <c r="C4419" s="22"/>
      <c r="N4419" s="5" t="str">
        <f t="shared" si="439"/>
        <v/>
      </c>
      <c r="O4419" s="91" t="str">
        <f t="shared" si="440"/>
        <v/>
      </c>
      <c r="P4419" s="91" t="str">
        <f t="shared" si="441"/>
        <v/>
      </c>
      <c r="Q4419" s="91" t="str">
        <f t="shared" si="442"/>
        <v/>
      </c>
      <c r="R4419" s="7" t="str">
        <f t="shared" si="443"/>
        <v/>
      </c>
    </row>
    <row r="4420" spans="3:18" x14ac:dyDescent="0.25">
      <c r="C4420" s="22"/>
      <c r="N4420" s="5" t="str">
        <f t="shared" si="439"/>
        <v/>
      </c>
      <c r="O4420" s="91" t="str">
        <f t="shared" si="440"/>
        <v/>
      </c>
      <c r="P4420" s="91" t="str">
        <f t="shared" si="441"/>
        <v/>
      </c>
      <c r="Q4420" s="91" t="str">
        <f t="shared" si="442"/>
        <v/>
      </c>
      <c r="R4420" s="7" t="str">
        <f t="shared" si="443"/>
        <v/>
      </c>
    </row>
    <row r="4421" spans="3:18" x14ac:dyDescent="0.25">
      <c r="C4421" s="22"/>
      <c r="N4421" s="5" t="str">
        <f t="shared" si="439"/>
        <v/>
      </c>
      <c r="O4421" s="91" t="str">
        <f t="shared" si="440"/>
        <v/>
      </c>
      <c r="P4421" s="91" t="str">
        <f t="shared" si="441"/>
        <v/>
      </c>
      <c r="Q4421" s="91" t="str">
        <f t="shared" si="442"/>
        <v/>
      </c>
      <c r="R4421" s="7" t="str">
        <f t="shared" si="443"/>
        <v/>
      </c>
    </row>
    <row r="4422" spans="3:18" x14ac:dyDescent="0.25">
      <c r="C4422" s="22"/>
      <c r="N4422" s="5" t="str">
        <f t="shared" si="439"/>
        <v/>
      </c>
      <c r="O4422" s="91" t="str">
        <f t="shared" si="440"/>
        <v/>
      </c>
      <c r="P4422" s="91" t="str">
        <f t="shared" si="441"/>
        <v/>
      </c>
      <c r="Q4422" s="91" t="str">
        <f t="shared" si="442"/>
        <v/>
      </c>
      <c r="R4422" s="7" t="str">
        <f t="shared" si="443"/>
        <v/>
      </c>
    </row>
    <row r="4423" spans="3:18" x14ac:dyDescent="0.25">
      <c r="C4423" s="22"/>
      <c r="N4423" s="5" t="str">
        <f t="shared" si="439"/>
        <v/>
      </c>
      <c r="O4423" s="91" t="str">
        <f t="shared" si="440"/>
        <v/>
      </c>
      <c r="P4423" s="91" t="str">
        <f t="shared" si="441"/>
        <v/>
      </c>
      <c r="Q4423" s="91" t="str">
        <f t="shared" si="442"/>
        <v/>
      </c>
      <c r="R4423" s="7" t="str">
        <f t="shared" si="443"/>
        <v/>
      </c>
    </row>
    <row r="4424" spans="3:18" x14ac:dyDescent="0.25">
      <c r="C4424" s="22"/>
      <c r="N4424" s="5" t="str">
        <f t="shared" si="439"/>
        <v/>
      </c>
      <c r="O4424" s="91" t="str">
        <f t="shared" si="440"/>
        <v/>
      </c>
      <c r="P4424" s="91" t="str">
        <f t="shared" si="441"/>
        <v/>
      </c>
      <c r="Q4424" s="91" t="str">
        <f t="shared" si="442"/>
        <v/>
      </c>
      <c r="R4424" s="7" t="str">
        <f t="shared" si="443"/>
        <v/>
      </c>
    </row>
    <row r="4425" spans="3:18" x14ac:dyDescent="0.25">
      <c r="C4425" s="22"/>
      <c r="N4425" s="5" t="str">
        <f t="shared" si="439"/>
        <v/>
      </c>
      <c r="O4425" s="91" t="str">
        <f t="shared" si="440"/>
        <v/>
      </c>
      <c r="P4425" s="91" t="str">
        <f t="shared" si="441"/>
        <v/>
      </c>
      <c r="Q4425" s="91" t="str">
        <f t="shared" si="442"/>
        <v/>
      </c>
      <c r="R4425" s="7" t="str">
        <f t="shared" si="443"/>
        <v/>
      </c>
    </row>
    <row r="4426" spans="3:18" x14ac:dyDescent="0.25">
      <c r="C4426" s="22"/>
      <c r="N4426" s="5" t="str">
        <f t="shared" si="439"/>
        <v/>
      </c>
      <c r="O4426" s="91" t="str">
        <f t="shared" si="440"/>
        <v/>
      </c>
      <c r="P4426" s="91" t="str">
        <f t="shared" si="441"/>
        <v/>
      </c>
      <c r="Q4426" s="91" t="str">
        <f t="shared" si="442"/>
        <v/>
      </c>
      <c r="R4426" s="7" t="str">
        <f t="shared" si="443"/>
        <v/>
      </c>
    </row>
    <row r="4427" spans="3:18" x14ac:dyDescent="0.25">
      <c r="C4427" s="22"/>
      <c r="N4427" s="5" t="str">
        <f t="shared" si="439"/>
        <v/>
      </c>
      <c r="O4427" s="91" t="str">
        <f t="shared" si="440"/>
        <v/>
      </c>
      <c r="P4427" s="91" t="str">
        <f t="shared" si="441"/>
        <v/>
      </c>
      <c r="Q4427" s="91" t="str">
        <f t="shared" si="442"/>
        <v/>
      </c>
      <c r="R4427" s="7" t="str">
        <f t="shared" si="443"/>
        <v/>
      </c>
    </row>
    <row r="4428" spans="3:18" x14ac:dyDescent="0.25">
      <c r="C4428" s="22"/>
      <c r="N4428" s="5" t="str">
        <f t="shared" si="439"/>
        <v/>
      </c>
      <c r="O4428" s="91" t="str">
        <f t="shared" si="440"/>
        <v/>
      </c>
      <c r="P4428" s="91" t="str">
        <f t="shared" si="441"/>
        <v/>
      </c>
      <c r="Q4428" s="91" t="str">
        <f t="shared" si="442"/>
        <v/>
      </c>
      <c r="R4428" s="7" t="str">
        <f t="shared" si="443"/>
        <v/>
      </c>
    </row>
    <row r="4429" spans="3:18" x14ac:dyDescent="0.25">
      <c r="C4429" s="22"/>
      <c r="N4429" s="5" t="str">
        <f t="shared" si="439"/>
        <v/>
      </c>
      <c r="O4429" s="91" t="str">
        <f t="shared" si="440"/>
        <v/>
      </c>
      <c r="P4429" s="91" t="str">
        <f t="shared" si="441"/>
        <v/>
      </c>
      <c r="Q4429" s="91" t="str">
        <f t="shared" si="442"/>
        <v/>
      </c>
      <c r="R4429" s="7" t="str">
        <f t="shared" si="443"/>
        <v/>
      </c>
    </row>
    <row r="4430" spans="3:18" x14ac:dyDescent="0.25">
      <c r="C4430" s="22"/>
      <c r="N4430" s="5" t="str">
        <f t="shared" si="439"/>
        <v/>
      </c>
      <c r="O4430" s="91" t="str">
        <f t="shared" si="440"/>
        <v/>
      </c>
      <c r="P4430" s="91" t="str">
        <f t="shared" si="441"/>
        <v/>
      </c>
      <c r="Q4430" s="91" t="str">
        <f t="shared" si="442"/>
        <v/>
      </c>
      <c r="R4430" s="7" t="str">
        <f t="shared" si="443"/>
        <v/>
      </c>
    </row>
    <row r="4431" spans="3:18" x14ac:dyDescent="0.25">
      <c r="C4431" s="22"/>
      <c r="N4431" s="5" t="str">
        <f t="shared" si="439"/>
        <v/>
      </c>
      <c r="O4431" s="91" t="str">
        <f t="shared" si="440"/>
        <v/>
      </c>
      <c r="P4431" s="91" t="str">
        <f t="shared" si="441"/>
        <v/>
      </c>
      <c r="Q4431" s="91" t="str">
        <f t="shared" si="442"/>
        <v/>
      </c>
      <c r="R4431" s="7" t="str">
        <f t="shared" si="443"/>
        <v/>
      </c>
    </row>
    <row r="4432" spans="3:18" x14ac:dyDescent="0.25">
      <c r="C4432" s="22"/>
      <c r="N4432" s="5" t="str">
        <f t="shared" si="439"/>
        <v/>
      </c>
      <c r="O4432" s="91" t="str">
        <f t="shared" si="440"/>
        <v/>
      </c>
      <c r="P4432" s="91" t="str">
        <f t="shared" si="441"/>
        <v/>
      </c>
      <c r="Q4432" s="91" t="str">
        <f t="shared" si="442"/>
        <v/>
      </c>
      <c r="R4432" s="7" t="str">
        <f t="shared" si="443"/>
        <v/>
      </c>
    </row>
    <row r="4433" spans="3:18" x14ac:dyDescent="0.25">
      <c r="C4433" s="22"/>
      <c r="N4433" s="5" t="str">
        <f t="shared" si="439"/>
        <v/>
      </c>
      <c r="O4433" s="91" t="str">
        <f t="shared" si="440"/>
        <v/>
      </c>
      <c r="P4433" s="91" t="str">
        <f t="shared" si="441"/>
        <v/>
      </c>
      <c r="Q4433" s="91" t="str">
        <f t="shared" si="442"/>
        <v/>
      </c>
      <c r="R4433" s="7" t="str">
        <f t="shared" si="443"/>
        <v/>
      </c>
    </row>
    <row r="4434" spans="3:18" x14ac:dyDescent="0.25">
      <c r="C4434" s="22"/>
      <c r="N4434" s="5" t="str">
        <f t="shared" si="439"/>
        <v/>
      </c>
      <c r="O4434" s="91" t="str">
        <f t="shared" si="440"/>
        <v/>
      </c>
      <c r="P4434" s="91" t="str">
        <f t="shared" si="441"/>
        <v/>
      </c>
      <c r="Q4434" s="91" t="str">
        <f t="shared" si="442"/>
        <v/>
      </c>
      <c r="R4434" s="7" t="str">
        <f t="shared" si="443"/>
        <v/>
      </c>
    </row>
    <row r="4435" spans="3:18" x14ac:dyDescent="0.25">
      <c r="C4435" s="22"/>
      <c r="N4435" s="5" t="str">
        <f t="shared" si="439"/>
        <v/>
      </c>
      <c r="O4435" s="91" t="str">
        <f t="shared" si="440"/>
        <v/>
      </c>
      <c r="P4435" s="91" t="str">
        <f t="shared" si="441"/>
        <v/>
      </c>
      <c r="Q4435" s="91" t="str">
        <f t="shared" si="442"/>
        <v/>
      </c>
      <c r="R4435" s="7" t="str">
        <f t="shared" si="443"/>
        <v/>
      </c>
    </row>
    <row r="4436" spans="3:18" x14ac:dyDescent="0.25">
      <c r="C4436" s="22"/>
      <c r="N4436" s="5" t="str">
        <f t="shared" si="439"/>
        <v/>
      </c>
      <c r="O4436" s="91" t="str">
        <f t="shared" si="440"/>
        <v/>
      </c>
      <c r="P4436" s="91" t="str">
        <f t="shared" si="441"/>
        <v/>
      </c>
      <c r="Q4436" s="91" t="str">
        <f t="shared" si="442"/>
        <v/>
      </c>
      <c r="R4436" s="7" t="str">
        <f t="shared" si="443"/>
        <v/>
      </c>
    </row>
    <row r="4437" spans="3:18" x14ac:dyDescent="0.25">
      <c r="C4437" s="22"/>
      <c r="N4437" s="5" t="str">
        <f t="shared" si="439"/>
        <v/>
      </c>
      <c r="O4437" s="91" t="str">
        <f t="shared" si="440"/>
        <v/>
      </c>
      <c r="P4437" s="91" t="str">
        <f t="shared" si="441"/>
        <v/>
      </c>
      <c r="Q4437" s="91" t="str">
        <f t="shared" si="442"/>
        <v/>
      </c>
      <c r="R4437" s="7" t="str">
        <f t="shared" si="443"/>
        <v/>
      </c>
    </row>
    <row r="4438" spans="3:18" x14ac:dyDescent="0.25">
      <c r="C4438" s="22"/>
      <c r="N4438" s="5" t="str">
        <f t="shared" si="439"/>
        <v/>
      </c>
      <c r="O4438" s="91" t="str">
        <f t="shared" si="440"/>
        <v/>
      </c>
      <c r="P4438" s="91" t="str">
        <f t="shared" si="441"/>
        <v/>
      </c>
      <c r="Q4438" s="91" t="str">
        <f t="shared" si="442"/>
        <v/>
      </c>
      <c r="R4438" s="7" t="str">
        <f t="shared" si="443"/>
        <v/>
      </c>
    </row>
    <row r="4439" spans="3:18" x14ac:dyDescent="0.25">
      <c r="C4439" s="22"/>
      <c r="N4439" s="5" t="str">
        <f t="shared" si="439"/>
        <v/>
      </c>
      <c r="O4439" s="91" t="str">
        <f t="shared" si="440"/>
        <v/>
      </c>
      <c r="P4439" s="91" t="str">
        <f t="shared" si="441"/>
        <v/>
      </c>
      <c r="Q4439" s="91" t="str">
        <f t="shared" si="442"/>
        <v/>
      </c>
      <c r="R4439" s="7" t="str">
        <f t="shared" si="443"/>
        <v/>
      </c>
    </row>
    <row r="4440" spans="3:18" x14ac:dyDescent="0.25">
      <c r="C4440" s="22"/>
      <c r="N4440" s="5" t="str">
        <f t="shared" si="439"/>
        <v/>
      </c>
      <c r="O4440" s="91" t="str">
        <f t="shared" si="440"/>
        <v/>
      </c>
      <c r="P4440" s="91" t="str">
        <f t="shared" si="441"/>
        <v/>
      </c>
      <c r="Q4440" s="91" t="str">
        <f t="shared" si="442"/>
        <v/>
      </c>
      <c r="R4440" s="7" t="str">
        <f t="shared" si="443"/>
        <v/>
      </c>
    </row>
    <row r="4441" spans="3:18" x14ac:dyDescent="0.25">
      <c r="C4441" s="22"/>
      <c r="N4441" s="5" t="str">
        <f t="shared" si="439"/>
        <v/>
      </c>
      <c r="O4441" s="91" t="str">
        <f t="shared" si="440"/>
        <v/>
      </c>
      <c r="P4441" s="91" t="str">
        <f t="shared" si="441"/>
        <v/>
      </c>
      <c r="Q4441" s="91" t="str">
        <f t="shared" si="442"/>
        <v/>
      </c>
      <c r="R4441" s="7" t="str">
        <f t="shared" si="443"/>
        <v/>
      </c>
    </row>
    <row r="4442" spans="3:18" x14ac:dyDescent="0.25">
      <c r="C4442" s="22"/>
      <c r="N4442" s="5" t="str">
        <f t="shared" si="439"/>
        <v/>
      </c>
      <c r="O4442" s="91" t="str">
        <f t="shared" si="440"/>
        <v/>
      </c>
      <c r="P4442" s="91" t="str">
        <f t="shared" si="441"/>
        <v/>
      </c>
      <c r="Q4442" s="91" t="str">
        <f t="shared" si="442"/>
        <v/>
      </c>
      <c r="R4442" s="7" t="str">
        <f t="shared" si="443"/>
        <v/>
      </c>
    </row>
    <row r="4443" spans="3:18" x14ac:dyDescent="0.25">
      <c r="C4443" s="22"/>
      <c r="N4443" s="5" t="str">
        <f t="shared" si="439"/>
        <v/>
      </c>
      <c r="O4443" s="91" t="str">
        <f t="shared" si="440"/>
        <v/>
      </c>
      <c r="P4443" s="91" t="str">
        <f t="shared" si="441"/>
        <v/>
      </c>
      <c r="Q4443" s="91" t="str">
        <f t="shared" si="442"/>
        <v/>
      </c>
      <c r="R4443" s="7" t="str">
        <f t="shared" si="443"/>
        <v/>
      </c>
    </row>
    <row r="4444" spans="3:18" x14ac:dyDescent="0.25">
      <c r="C4444" s="22"/>
      <c r="N4444" s="5" t="str">
        <f t="shared" si="439"/>
        <v/>
      </c>
      <c r="O4444" s="91" t="str">
        <f t="shared" si="440"/>
        <v/>
      </c>
      <c r="P4444" s="91" t="str">
        <f t="shared" si="441"/>
        <v/>
      </c>
      <c r="Q4444" s="91" t="str">
        <f t="shared" si="442"/>
        <v/>
      </c>
      <c r="R4444" s="7" t="str">
        <f t="shared" si="443"/>
        <v/>
      </c>
    </row>
    <row r="4445" spans="3:18" x14ac:dyDescent="0.25">
      <c r="C4445" s="22"/>
      <c r="N4445" s="5" t="str">
        <f t="shared" si="439"/>
        <v/>
      </c>
      <c r="O4445" s="91" t="str">
        <f t="shared" si="440"/>
        <v/>
      </c>
      <c r="P4445" s="91" t="str">
        <f t="shared" si="441"/>
        <v/>
      </c>
      <c r="Q4445" s="91" t="str">
        <f t="shared" si="442"/>
        <v/>
      </c>
      <c r="R4445" s="7" t="str">
        <f t="shared" si="443"/>
        <v/>
      </c>
    </row>
    <row r="4446" spans="3:18" x14ac:dyDescent="0.25">
      <c r="C4446" s="22"/>
      <c r="N4446" s="5" t="str">
        <f t="shared" si="439"/>
        <v/>
      </c>
      <c r="O4446" s="91" t="str">
        <f t="shared" si="440"/>
        <v/>
      </c>
      <c r="P4446" s="91" t="str">
        <f t="shared" si="441"/>
        <v/>
      </c>
      <c r="Q4446" s="91" t="str">
        <f t="shared" si="442"/>
        <v/>
      </c>
      <c r="R4446" s="7" t="str">
        <f t="shared" si="443"/>
        <v/>
      </c>
    </row>
    <row r="4447" spans="3:18" x14ac:dyDescent="0.25">
      <c r="C4447" s="22"/>
      <c r="N4447" s="5" t="str">
        <f t="shared" si="439"/>
        <v/>
      </c>
      <c r="O4447" s="91" t="str">
        <f t="shared" si="440"/>
        <v/>
      </c>
      <c r="P4447" s="91" t="str">
        <f t="shared" si="441"/>
        <v/>
      </c>
      <c r="Q4447" s="91" t="str">
        <f t="shared" si="442"/>
        <v/>
      </c>
      <c r="R4447" s="7" t="str">
        <f t="shared" si="443"/>
        <v/>
      </c>
    </row>
    <row r="4448" spans="3:18" x14ac:dyDescent="0.25">
      <c r="C4448" s="22"/>
      <c r="N4448" s="5" t="str">
        <f t="shared" si="439"/>
        <v/>
      </c>
      <c r="O4448" s="91" t="str">
        <f t="shared" si="440"/>
        <v/>
      </c>
      <c r="P4448" s="91" t="str">
        <f t="shared" si="441"/>
        <v/>
      </c>
      <c r="Q4448" s="91" t="str">
        <f t="shared" si="442"/>
        <v/>
      </c>
      <c r="R4448" s="7" t="str">
        <f t="shared" si="443"/>
        <v/>
      </c>
    </row>
    <row r="4449" spans="3:18" x14ac:dyDescent="0.25">
      <c r="C4449" s="22"/>
      <c r="N4449" s="5" t="str">
        <f t="shared" si="439"/>
        <v/>
      </c>
      <c r="O4449" s="91" t="str">
        <f t="shared" si="440"/>
        <v/>
      </c>
      <c r="P4449" s="91" t="str">
        <f t="shared" si="441"/>
        <v/>
      </c>
      <c r="Q4449" s="91" t="str">
        <f t="shared" si="442"/>
        <v/>
      </c>
      <c r="R4449" s="7" t="str">
        <f t="shared" si="443"/>
        <v/>
      </c>
    </row>
    <row r="4450" spans="3:18" x14ac:dyDescent="0.25">
      <c r="C4450" s="22"/>
      <c r="N4450" s="5" t="str">
        <f t="shared" si="439"/>
        <v/>
      </c>
      <c r="O4450" s="91" t="str">
        <f t="shared" si="440"/>
        <v/>
      </c>
      <c r="P4450" s="91" t="str">
        <f t="shared" si="441"/>
        <v/>
      </c>
      <c r="Q4450" s="91" t="str">
        <f t="shared" si="442"/>
        <v/>
      </c>
      <c r="R4450" s="7" t="str">
        <f t="shared" si="443"/>
        <v/>
      </c>
    </row>
    <row r="4451" spans="3:18" x14ac:dyDescent="0.25">
      <c r="C4451" s="22"/>
      <c r="N4451" s="5" t="str">
        <f t="shared" si="439"/>
        <v/>
      </c>
      <c r="O4451" s="91" t="str">
        <f t="shared" si="440"/>
        <v/>
      </c>
      <c r="P4451" s="91" t="str">
        <f t="shared" si="441"/>
        <v/>
      </c>
      <c r="Q4451" s="91" t="str">
        <f t="shared" si="442"/>
        <v/>
      </c>
      <c r="R4451" s="7" t="str">
        <f t="shared" si="443"/>
        <v/>
      </c>
    </row>
    <row r="4452" spans="3:18" x14ac:dyDescent="0.25">
      <c r="C4452" s="22"/>
      <c r="N4452" s="5" t="str">
        <f t="shared" si="439"/>
        <v/>
      </c>
      <c r="O4452" s="91" t="str">
        <f t="shared" si="440"/>
        <v/>
      </c>
      <c r="P4452" s="91" t="str">
        <f t="shared" si="441"/>
        <v/>
      </c>
      <c r="Q4452" s="91" t="str">
        <f t="shared" si="442"/>
        <v/>
      </c>
      <c r="R4452" s="7" t="str">
        <f t="shared" si="443"/>
        <v/>
      </c>
    </row>
    <row r="4453" spans="3:18" x14ac:dyDescent="0.25">
      <c r="C4453" s="22"/>
      <c r="N4453" s="5" t="str">
        <f t="shared" si="439"/>
        <v/>
      </c>
      <c r="O4453" s="91" t="str">
        <f t="shared" si="440"/>
        <v/>
      </c>
      <c r="P4453" s="91" t="str">
        <f t="shared" si="441"/>
        <v/>
      </c>
      <c r="Q4453" s="91" t="str">
        <f t="shared" si="442"/>
        <v/>
      </c>
      <c r="R4453" s="7" t="str">
        <f t="shared" si="443"/>
        <v/>
      </c>
    </row>
    <row r="4454" spans="3:18" x14ac:dyDescent="0.25">
      <c r="C4454" s="22"/>
      <c r="N4454" s="5" t="str">
        <f t="shared" si="439"/>
        <v/>
      </c>
      <c r="O4454" s="91" t="str">
        <f t="shared" si="440"/>
        <v/>
      </c>
      <c r="P4454" s="91" t="str">
        <f t="shared" si="441"/>
        <v/>
      </c>
      <c r="Q4454" s="91" t="str">
        <f t="shared" si="442"/>
        <v/>
      </c>
      <c r="R4454" s="7" t="str">
        <f t="shared" si="443"/>
        <v/>
      </c>
    </row>
    <row r="4455" spans="3:18" x14ac:dyDescent="0.25">
      <c r="C4455" s="22"/>
      <c r="N4455" s="5" t="str">
        <f t="shared" si="439"/>
        <v/>
      </c>
      <c r="O4455" s="91" t="str">
        <f t="shared" si="440"/>
        <v/>
      </c>
      <c r="P4455" s="91" t="str">
        <f t="shared" si="441"/>
        <v/>
      </c>
      <c r="Q4455" s="91" t="str">
        <f t="shared" si="442"/>
        <v/>
      </c>
      <c r="R4455" s="7" t="str">
        <f t="shared" si="443"/>
        <v/>
      </c>
    </row>
    <row r="4456" spans="3:18" x14ac:dyDescent="0.25">
      <c r="C4456" s="22"/>
      <c r="N4456" s="5" t="str">
        <f t="shared" si="439"/>
        <v/>
      </c>
      <c r="O4456" s="91" t="str">
        <f t="shared" si="440"/>
        <v/>
      </c>
      <c r="P4456" s="91" t="str">
        <f t="shared" si="441"/>
        <v/>
      </c>
      <c r="Q4456" s="91" t="str">
        <f t="shared" si="442"/>
        <v/>
      </c>
      <c r="R4456" s="7" t="str">
        <f t="shared" si="443"/>
        <v/>
      </c>
    </row>
    <row r="4457" spans="3:18" x14ac:dyDescent="0.25">
      <c r="C4457" s="22"/>
      <c r="N4457" s="5" t="str">
        <f t="shared" si="439"/>
        <v/>
      </c>
      <c r="O4457" s="91" t="str">
        <f t="shared" si="440"/>
        <v/>
      </c>
      <c r="P4457" s="91" t="str">
        <f t="shared" si="441"/>
        <v/>
      </c>
      <c r="Q4457" s="91" t="str">
        <f t="shared" si="442"/>
        <v/>
      </c>
      <c r="R4457" s="7" t="str">
        <f t="shared" si="443"/>
        <v/>
      </c>
    </row>
    <row r="4458" spans="3:18" x14ac:dyDescent="0.25">
      <c r="C4458" s="22"/>
      <c r="N4458" s="5" t="str">
        <f t="shared" si="439"/>
        <v/>
      </c>
      <c r="O4458" s="91" t="str">
        <f t="shared" si="440"/>
        <v/>
      </c>
      <c r="P4458" s="91" t="str">
        <f t="shared" si="441"/>
        <v/>
      </c>
      <c r="Q4458" s="91" t="str">
        <f t="shared" si="442"/>
        <v/>
      </c>
      <c r="R4458" s="7" t="str">
        <f t="shared" si="443"/>
        <v/>
      </c>
    </row>
    <row r="4459" spans="3:18" x14ac:dyDescent="0.25">
      <c r="C4459" s="22"/>
      <c r="N4459" s="5" t="str">
        <f t="shared" si="439"/>
        <v/>
      </c>
      <c r="O4459" s="91" t="str">
        <f t="shared" si="440"/>
        <v/>
      </c>
      <c r="P4459" s="91" t="str">
        <f t="shared" si="441"/>
        <v/>
      </c>
      <c r="Q4459" s="91" t="str">
        <f t="shared" si="442"/>
        <v/>
      </c>
      <c r="R4459" s="7" t="str">
        <f t="shared" si="443"/>
        <v/>
      </c>
    </row>
    <row r="4460" spans="3:18" x14ac:dyDescent="0.25">
      <c r="C4460" s="22"/>
      <c r="N4460" s="5" t="str">
        <f t="shared" si="439"/>
        <v/>
      </c>
      <c r="O4460" s="91" t="str">
        <f t="shared" si="440"/>
        <v/>
      </c>
      <c r="P4460" s="91" t="str">
        <f t="shared" si="441"/>
        <v/>
      </c>
      <c r="Q4460" s="91" t="str">
        <f t="shared" si="442"/>
        <v/>
      </c>
      <c r="R4460" s="7" t="str">
        <f t="shared" si="443"/>
        <v/>
      </c>
    </row>
    <row r="4461" spans="3:18" x14ac:dyDescent="0.25">
      <c r="C4461" s="22"/>
      <c r="N4461" s="5" t="str">
        <f t="shared" si="439"/>
        <v/>
      </c>
      <c r="O4461" s="91" t="str">
        <f t="shared" si="440"/>
        <v/>
      </c>
      <c r="P4461" s="91" t="str">
        <f t="shared" si="441"/>
        <v/>
      </c>
      <c r="Q4461" s="91" t="str">
        <f t="shared" si="442"/>
        <v/>
      </c>
      <c r="R4461" s="7" t="str">
        <f t="shared" si="443"/>
        <v/>
      </c>
    </row>
    <row r="4462" spans="3:18" x14ac:dyDescent="0.25">
      <c r="C4462" s="22"/>
      <c r="N4462" s="5" t="str">
        <f t="shared" si="439"/>
        <v/>
      </c>
      <c r="O4462" s="91" t="str">
        <f t="shared" si="440"/>
        <v/>
      </c>
      <c r="P4462" s="91" t="str">
        <f t="shared" si="441"/>
        <v/>
      </c>
      <c r="Q4462" s="91" t="str">
        <f t="shared" si="442"/>
        <v/>
      </c>
      <c r="R4462" s="7" t="str">
        <f t="shared" si="443"/>
        <v/>
      </c>
    </row>
    <row r="4463" spans="3:18" x14ac:dyDescent="0.25">
      <c r="C4463" s="22"/>
      <c r="N4463" s="5" t="str">
        <f t="shared" si="439"/>
        <v/>
      </c>
      <c r="O4463" s="91" t="str">
        <f t="shared" si="440"/>
        <v/>
      </c>
      <c r="P4463" s="91" t="str">
        <f t="shared" si="441"/>
        <v/>
      </c>
      <c r="Q4463" s="91" t="str">
        <f t="shared" si="442"/>
        <v/>
      </c>
      <c r="R4463" s="7" t="str">
        <f t="shared" si="443"/>
        <v/>
      </c>
    </row>
    <row r="4464" spans="3:18" x14ac:dyDescent="0.25">
      <c r="C4464" s="22"/>
      <c r="N4464" s="5" t="str">
        <f t="shared" si="439"/>
        <v/>
      </c>
      <c r="O4464" s="91" t="str">
        <f t="shared" si="440"/>
        <v/>
      </c>
      <c r="P4464" s="91" t="str">
        <f t="shared" si="441"/>
        <v/>
      </c>
      <c r="Q4464" s="91" t="str">
        <f t="shared" si="442"/>
        <v/>
      </c>
      <c r="R4464" s="7" t="str">
        <f t="shared" si="443"/>
        <v/>
      </c>
    </row>
    <row r="4465" spans="3:18" x14ac:dyDescent="0.25">
      <c r="C4465" s="22"/>
      <c r="N4465" s="5" t="str">
        <f t="shared" si="439"/>
        <v/>
      </c>
      <c r="O4465" s="91" t="str">
        <f t="shared" si="440"/>
        <v/>
      </c>
      <c r="P4465" s="91" t="str">
        <f t="shared" si="441"/>
        <v/>
      </c>
      <c r="Q4465" s="91" t="str">
        <f t="shared" si="442"/>
        <v/>
      </c>
      <c r="R4465" s="7" t="str">
        <f t="shared" si="443"/>
        <v/>
      </c>
    </row>
    <row r="4466" spans="3:18" x14ac:dyDescent="0.25">
      <c r="C4466" s="22"/>
      <c r="N4466" s="5" t="str">
        <f t="shared" si="439"/>
        <v/>
      </c>
      <c r="O4466" s="91" t="str">
        <f t="shared" si="440"/>
        <v/>
      </c>
      <c r="P4466" s="91" t="str">
        <f t="shared" si="441"/>
        <v/>
      </c>
      <c r="Q4466" s="91" t="str">
        <f t="shared" si="442"/>
        <v/>
      </c>
      <c r="R4466" s="7" t="str">
        <f t="shared" si="443"/>
        <v/>
      </c>
    </row>
    <row r="4467" spans="3:18" x14ac:dyDescent="0.25">
      <c r="C4467" s="22"/>
      <c r="N4467" s="5" t="str">
        <f t="shared" si="439"/>
        <v/>
      </c>
      <c r="O4467" s="91" t="str">
        <f t="shared" si="440"/>
        <v/>
      </c>
      <c r="P4467" s="91" t="str">
        <f t="shared" si="441"/>
        <v/>
      </c>
      <c r="Q4467" s="91" t="str">
        <f t="shared" si="442"/>
        <v/>
      </c>
      <c r="R4467" s="7" t="str">
        <f t="shared" si="443"/>
        <v/>
      </c>
    </row>
    <row r="4468" spans="3:18" x14ac:dyDescent="0.25">
      <c r="C4468" s="22"/>
      <c r="N4468" s="5" t="str">
        <f t="shared" si="439"/>
        <v/>
      </c>
      <c r="O4468" s="91" t="str">
        <f t="shared" si="440"/>
        <v/>
      </c>
      <c r="P4468" s="91" t="str">
        <f t="shared" si="441"/>
        <v/>
      </c>
      <c r="Q4468" s="91" t="str">
        <f t="shared" si="442"/>
        <v/>
      </c>
      <c r="R4468" s="7" t="str">
        <f t="shared" si="443"/>
        <v/>
      </c>
    </row>
    <row r="4469" spans="3:18" x14ac:dyDescent="0.25">
      <c r="C4469" s="22"/>
      <c r="N4469" s="5" t="str">
        <f t="shared" si="439"/>
        <v/>
      </c>
      <c r="O4469" s="91" t="str">
        <f t="shared" si="440"/>
        <v/>
      </c>
      <c r="P4469" s="91" t="str">
        <f t="shared" si="441"/>
        <v/>
      </c>
      <c r="Q4469" s="91" t="str">
        <f t="shared" si="442"/>
        <v/>
      </c>
      <c r="R4469" s="7" t="str">
        <f t="shared" si="443"/>
        <v/>
      </c>
    </row>
    <row r="4470" spans="3:18" x14ac:dyDescent="0.25">
      <c r="C4470" s="22"/>
      <c r="N4470" s="5" t="str">
        <f t="shared" si="439"/>
        <v/>
      </c>
      <c r="O4470" s="91" t="str">
        <f t="shared" si="440"/>
        <v/>
      </c>
      <c r="P4470" s="91" t="str">
        <f t="shared" si="441"/>
        <v/>
      </c>
      <c r="Q4470" s="91" t="str">
        <f t="shared" si="442"/>
        <v/>
      </c>
      <c r="R4470" s="7" t="str">
        <f t="shared" si="443"/>
        <v/>
      </c>
    </row>
    <row r="4471" spans="3:18" x14ac:dyDescent="0.25">
      <c r="C4471" s="22"/>
      <c r="N4471" s="5" t="str">
        <f t="shared" si="439"/>
        <v/>
      </c>
      <c r="O4471" s="91" t="str">
        <f t="shared" si="440"/>
        <v/>
      </c>
      <c r="P4471" s="91" t="str">
        <f t="shared" si="441"/>
        <v/>
      </c>
      <c r="Q4471" s="91" t="str">
        <f t="shared" si="442"/>
        <v/>
      </c>
      <c r="R4471" s="7" t="str">
        <f t="shared" si="443"/>
        <v/>
      </c>
    </row>
    <row r="4472" spans="3:18" x14ac:dyDescent="0.25">
      <c r="C4472" s="22"/>
      <c r="N4472" s="5" t="str">
        <f t="shared" si="439"/>
        <v/>
      </c>
      <c r="O4472" s="91" t="str">
        <f t="shared" si="440"/>
        <v/>
      </c>
      <c r="P4472" s="91" t="str">
        <f t="shared" si="441"/>
        <v/>
      </c>
      <c r="Q4472" s="91" t="str">
        <f t="shared" si="442"/>
        <v/>
      </c>
      <c r="R4472" s="7" t="str">
        <f t="shared" si="443"/>
        <v/>
      </c>
    </row>
    <row r="4473" spans="3:18" x14ac:dyDescent="0.25">
      <c r="C4473" s="22"/>
      <c r="N4473" s="5" t="str">
        <f t="shared" si="439"/>
        <v/>
      </c>
      <c r="O4473" s="91" t="str">
        <f t="shared" si="440"/>
        <v/>
      </c>
      <c r="P4473" s="91" t="str">
        <f t="shared" si="441"/>
        <v/>
      </c>
      <c r="Q4473" s="91" t="str">
        <f t="shared" si="442"/>
        <v/>
      </c>
      <c r="R4473" s="7" t="str">
        <f t="shared" si="443"/>
        <v/>
      </c>
    </row>
    <row r="4474" spans="3:18" x14ac:dyDescent="0.25">
      <c r="C4474" s="22"/>
      <c r="N4474" s="5" t="str">
        <f t="shared" si="439"/>
        <v/>
      </c>
      <c r="O4474" s="91" t="str">
        <f t="shared" si="440"/>
        <v/>
      </c>
      <c r="P4474" s="91" t="str">
        <f t="shared" si="441"/>
        <v/>
      </c>
      <c r="Q4474" s="91" t="str">
        <f t="shared" si="442"/>
        <v/>
      </c>
      <c r="R4474" s="7" t="str">
        <f t="shared" si="443"/>
        <v/>
      </c>
    </row>
    <row r="4475" spans="3:18" x14ac:dyDescent="0.25">
      <c r="C4475" s="22"/>
      <c r="N4475" s="5" t="str">
        <f t="shared" si="439"/>
        <v/>
      </c>
      <c r="O4475" s="91" t="str">
        <f t="shared" si="440"/>
        <v/>
      </c>
      <c r="P4475" s="91" t="str">
        <f t="shared" si="441"/>
        <v/>
      </c>
      <c r="Q4475" s="91" t="str">
        <f t="shared" si="442"/>
        <v/>
      </c>
      <c r="R4475" s="7" t="str">
        <f t="shared" si="443"/>
        <v/>
      </c>
    </row>
    <row r="4476" spans="3:18" x14ac:dyDescent="0.25">
      <c r="C4476" s="22"/>
      <c r="N4476" s="5" t="str">
        <f t="shared" si="439"/>
        <v/>
      </c>
      <c r="O4476" s="91" t="str">
        <f t="shared" si="440"/>
        <v/>
      </c>
      <c r="P4476" s="91" t="str">
        <f t="shared" si="441"/>
        <v/>
      </c>
      <c r="Q4476" s="91" t="str">
        <f t="shared" si="442"/>
        <v/>
      </c>
      <c r="R4476" s="7" t="str">
        <f t="shared" si="443"/>
        <v/>
      </c>
    </row>
    <row r="4477" spans="3:18" x14ac:dyDescent="0.25">
      <c r="C4477" s="22"/>
      <c r="N4477" s="5" t="str">
        <f t="shared" si="439"/>
        <v/>
      </c>
      <c r="O4477" s="91" t="str">
        <f t="shared" si="440"/>
        <v/>
      </c>
      <c r="P4477" s="91" t="str">
        <f t="shared" si="441"/>
        <v/>
      </c>
      <c r="Q4477" s="91" t="str">
        <f t="shared" si="442"/>
        <v/>
      </c>
      <c r="R4477" s="7" t="str">
        <f t="shared" si="443"/>
        <v/>
      </c>
    </row>
    <row r="4478" spans="3:18" x14ac:dyDescent="0.25">
      <c r="C4478" s="22"/>
      <c r="N4478" s="5" t="str">
        <f t="shared" si="439"/>
        <v/>
      </c>
      <c r="O4478" s="91" t="str">
        <f t="shared" si="440"/>
        <v/>
      </c>
      <c r="P4478" s="91" t="str">
        <f t="shared" si="441"/>
        <v/>
      </c>
      <c r="Q4478" s="91" t="str">
        <f t="shared" si="442"/>
        <v/>
      </c>
      <c r="R4478" s="7" t="str">
        <f t="shared" si="443"/>
        <v/>
      </c>
    </row>
    <row r="4479" spans="3:18" x14ac:dyDescent="0.25">
      <c r="C4479" s="22"/>
      <c r="N4479" s="5" t="str">
        <f t="shared" si="439"/>
        <v/>
      </c>
      <c r="O4479" s="91" t="str">
        <f t="shared" si="440"/>
        <v/>
      </c>
      <c r="P4479" s="91" t="str">
        <f t="shared" si="441"/>
        <v/>
      </c>
      <c r="Q4479" s="91" t="str">
        <f t="shared" si="442"/>
        <v/>
      </c>
      <c r="R4479" s="7" t="str">
        <f t="shared" si="443"/>
        <v/>
      </c>
    </row>
    <row r="4480" spans="3:18" x14ac:dyDescent="0.25">
      <c r="C4480" s="22"/>
      <c r="N4480" s="5" t="str">
        <f t="shared" si="439"/>
        <v/>
      </c>
      <c r="O4480" s="91" t="str">
        <f t="shared" si="440"/>
        <v/>
      </c>
      <c r="P4480" s="91" t="str">
        <f t="shared" si="441"/>
        <v/>
      </c>
      <c r="Q4480" s="91" t="str">
        <f t="shared" si="442"/>
        <v/>
      </c>
      <c r="R4480" s="7" t="str">
        <f t="shared" si="443"/>
        <v/>
      </c>
    </row>
    <row r="4481" spans="3:18" x14ac:dyDescent="0.25">
      <c r="C4481" s="22"/>
      <c r="N4481" s="5" t="str">
        <f t="shared" si="439"/>
        <v/>
      </c>
      <c r="O4481" s="91" t="str">
        <f t="shared" si="440"/>
        <v/>
      </c>
      <c r="P4481" s="91" t="str">
        <f t="shared" si="441"/>
        <v/>
      </c>
      <c r="Q4481" s="91" t="str">
        <f t="shared" si="442"/>
        <v/>
      </c>
      <c r="R4481" s="7" t="str">
        <f t="shared" si="443"/>
        <v/>
      </c>
    </row>
    <row r="4482" spans="3:18" x14ac:dyDescent="0.25">
      <c r="C4482" s="22"/>
      <c r="N4482" s="5" t="str">
        <f t="shared" ref="N4482:N4545" si="444">IFERROR(VLOOKUP(M4482,Ctable,2,0),"")</f>
        <v/>
      </c>
      <c r="O4482" s="91" t="str">
        <f t="shared" ref="O4482:O4545" si="445">IFERROR(VLOOKUP(M4482,Ctable,3,0),"")</f>
        <v/>
      </c>
      <c r="P4482" s="91" t="str">
        <f t="shared" ref="P4482:P4545" si="446">IFERROR(VLOOKUP(M4482,Ctable,6,0),"")</f>
        <v/>
      </c>
      <c r="Q4482" s="91" t="str">
        <f t="shared" ref="Q4482:Q4545" si="447">IFERROR(VLOOKUP(M4482,Ctable,7,0),"")</f>
        <v/>
      </c>
      <c r="R4482" s="7" t="str">
        <f t="shared" ref="R4482:R4545" si="448">IFERROR(VLOOKUP(M4482,Ctable,4,0),"")</f>
        <v/>
      </c>
    </row>
    <row r="4483" spans="3:18" x14ac:dyDescent="0.25">
      <c r="C4483" s="22"/>
      <c r="N4483" s="5" t="str">
        <f t="shared" si="444"/>
        <v/>
      </c>
      <c r="O4483" s="91" t="str">
        <f t="shared" si="445"/>
        <v/>
      </c>
      <c r="P4483" s="91" t="str">
        <f t="shared" si="446"/>
        <v/>
      </c>
      <c r="Q4483" s="91" t="str">
        <f t="shared" si="447"/>
        <v/>
      </c>
      <c r="R4483" s="7" t="str">
        <f t="shared" si="448"/>
        <v/>
      </c>
    </row>
    <row r="4484" spans="3:18" x14ac:dyDescent="0.25">
      <c r="C4484" s="22"/>
      <c r="N4484" s="5" t="str">
        <f t="shared" si="444"/>
        <v/>
      </c>
      <c r="O4484" s="91" t="str">
        <f t="shared" si="445"/>
        <v/>
      </c>
      <c r="P4484" s="91" t="str">
        <f t="shared" si="446"/>
        <v/>
      </c>
      <c r="Q4484" s="91" t="str">
        <f t="shared" si="447"/>
        <v/>
      </c>
      <c r="R4484" s="7" t="str">
        <f t="shared" si="448"/>
        <v/>
      </c>
    </row>
    <row r="4485" spans="3:18" x14ac:dyDescent="0.25">
      <c r="C4485" s="22"/>
      <c r="N4485" s="5" t="str">
        <f t="shared" si="444"/>
        <v/>
      </c>
      <c r="O4485" s="91" t="str">
        <f t="shared" si="445"/>
        <v/>
      </c>
      <c r="P4485" s="91" t="str">
        <f t="shared" si="446"/>
        <v/>
      </c>
      <c r="Q4485" s="91" t="str">
        <f t="shared" si="447"/>
        <v/>
      </c>
      <c r="R4485" s="7" t="str">
        <f t="shared" si="448"/>
        <v/>
      </c>
    </row>
    <row r="4486" spans="3:18" x14ac:dyDescent="0.25">
      <c r="C4486" s="22"/>
      <c r="N4486" s="5" t="str">
        <f t="shared" si="444"/>
        <v/>
      </c>
      <c r="O4486" s="91" t="str">
        <f t="shared" si="445"/>
        <v/>
      </c>
      <c r="P4486" s="91" t="str">
        <f t="shared" si="446"/>
        <v/>
      </c>
      <c r="Q4486" s="91" t="str">
        <f t="shared" si="447"/>
        <v/>
      </c>
      <c r="R4486" s="7" t="str">
        <f t="shared" si="448"/>
        <v/>
      </c>
    </row>
    <row r="4487" spans="3:18" x14ac:dyDescent="0.25">
      <c r="C4487" s="22"/>
      <c r="N4487" s="5" t="str">
        <f t="shared" si="444"/>
        <v/>
      </c>
      <c r="O4487" s="91" t="str">
        <f t="shared" si="445"/>
        <v/>
      </c>
      <c r="P4487" s="91" t="str">
        <f t="shared" si="446"/>
        <v/>
      </c>
      <c r="Q4487" s="91" t="str">
        <f t="shared" si="447"/>
        <v/>
      </c>
      <c r="R4487" s="7" t="str">
        <f t="shared" si="448"/>
        <v/>
      </c>
    </row>
    <row r="4488" spans="3:18" x14ac:dyDescent="0.25">
      <c r="C4488" s="22"/>
      <c r="N4488" s="5" t="str">
        <f t="shared" si="444"/>
        <v/>
      </c>
      <c r="O4488" s="91" t="str">
        <f t="shared" si="445"/>
        <v/>
      </c>
      <c r="P4488" s="91" t="str">
        <f t="shared" si="446"/>
        <v/>
      </c>
      <c r="Q4488" s="91" t="str">
        <f t="shared" si="447"/>
        <v/>
      </c>
      <c r="R4488" s="7" t="str">
        <f t="shared" si="448"/>
        <v/>
      </c>
    </row>
    <row r="4489" spans="3:18" x14ac:dyDescent="0.25">
      <c r="C4489" s="22"/>
      <c r="N4489" s="5" t="str">
        <f t="shared" si="444"/>
        <v/>
      </c>
      <c r="O4489" s="91" t="str">
        <f t="shared" si="445"/>
        <v/>
      </c>
      <c r="P4489" s="91" t="str">
        <f t="shared" si="446"/>
        <v/>
      </c>
      <c r="Q4489" s="91" t="str">
        <f t="shared" si="447"/>
        <v/>
      </c>
      <c r="R4489" s="7" t="str">
        <f t="shared" si="448"/>
        <v/>
      </c>
    </row>
    <row r="4490" spans="3:18" x14ac:dyDescent="0.25">
      <c r="C4490" s="22"/>
      <c r="N4490" s="5" t="str">
        <f t="shared" si="444"/>
        <v/>
      </c>
      <c r="O4490" s="91" t="str">
        <f t="shared" si="445"/>
        <v/>
      </c>
      <c r="P4490" s="91" t="str">
        <f t="shared" si="446"/>
        <v/>
      </c>
      <c r="Q4490" s="91" t="str">
        <f t="shared" si="447"/>
        <v/>
      </c>
      <c r="R4490" s="7" t="str">
        <f t="shared" si="448"/>
        <v/>
      </c>
    </row>
    <row r="4491" spans="3:18" x14ac:dyDescent="0.25">
      <c r="C4491" s="22"/>
      <c r="N4491" s="5" t="str">
        <f t="shared" si="444"/>
        <v/>
      </c>
      <c r="O4491" s="91" t="str">
        <f t="shared" si="445"/>
        <v/>
      </c>
      <c r="P4491" s="91" t="str">
        <f t="shared" si="446"/>
        <v/>
      </c>
      <c r="Q4491" s="91" t="str">
        <f t="shared" si="447"/>
        <v/>
      </c>
      <c r="R4491" s="7" t="str">
        <f t="shared" si="448"/>
        <v/>
      </c>
    </row>
    <row r="4492" spans="3:18" x14ac:dyDescent="0.25">
      <c r="C4492" s="22"/>
      <c r="N4492" s="5" t="str">
        <f t="shared" si="444"/>
        <v/>
      </c>
      <c r="O4492" s="91" t="str">
        <f t="shared" si="445"/>
        <v/>
      </c>
      <c r="P4492" s="91" t="str">
        <f t="shared" si="446"/>
        <v/>
      </c>
      <c r="Q4492" s="91" t="str">
        <f t="shared" si="447"/>
        <v/>
      </c>
      <c r="R4492" s="7" t="str">
        <f t="shared" si="448"/>
        <v/>
      </c>
    </row>
    <row r="4493" spans="3:18" x14ac:dyDescent="0.25">
      <c r="C4493" s="22"/>
      <c r="N4493" s="5" t="str">
        <f t="shared" si="444"/>
        <v/>
      </c>
      <c r="O4493" s="91" t="str">
        <f t="shared" si="445"/>
        <v/>
      </c>
      <c r="P4493" s="91" t="str">
        <f t="shared" si="446"/>
        <v/>
      </c>
      <c r="Q4493" s="91" t="str">
        <f t="shared" si="447"/>
        <v/>
      </c>
      <c r="R4493" s="7" t="str">
        <f t="shared" si="448"/>
        <v/>
      </c>
    </row>
    <row r="4494" spans="3:18" x14ac:dyDescent="0.25">
      <c r="C4494" s="22"/>
      <c r="N4494" s="5" t="str">
        <f t="shared" si="444"/>
        <v/>
      </c>
      <c r="O4494" s="91" t="str">
        <f t="shared" si="445"/>
        <v/>
      </c>
      <c r="P4494" s="91" t="str">
        <f t="shared" si="446"/>
        <v/>
      </c>
      <c r="Q4494" s="91" t="str">
        <f t="shared" si="447"/>
        <v/>
      </c>
      <c r="R4494" s="7" t="str">
        <f t="shared" si="448"/>
        <v/>
      </c>
    </row>
    <row r="4495" spans="3:18" x14ac:dyDescent="0.25">
      <c r="C4495" s="22"/>
      <c r="N4495" s="5" t="str">
        <f t="shared" si="444"/>
        <v/>
      </c>
      <c r="O4495" s="91" t="str">
        <f t="shared" si="445"/>
        <v/>
      </c>
      <c r="P4495" s="91" t="str">
        <f t="shared" si="446"/>
        <v/>
      </c>
      <c r="Q4495" s="91" t="str">
        <f t="shared" si="447"/>
        <v/>
      </c>
      <c r="R4495" s="7" t="str">
        <f t="shared" si="448"/>
        <v/>
      </c>
    </row>
    <row r="4496" spans="3:18" x14ac:dyDescent="0.25">
      <c r="C4496" s="22"/>
      <c r="N4496" s="5" t="str">
        <f t="shared" si="444"/>
        <v/>
      </c>
      <c r="O4496" s="91" t="str">
        <f t="shared" si="445"/>
        <v/>
      </c>
      <c r="P4496" s="91" t="str">
        <f t="shared" si="446"/>
        <v/>
      </c>
      <c r="Q4496" s="91" t="str">
        <f t="shared" si="447"/>
        <v/>
      </c>
      <c r="R4496" s="7" t="str">
        <f t="shared" si="448"/>
        <v/>
      </c>
    </row>
    <row r="4497" spans="3:18" x14ac:dyDescent="0.25">
      <c r="C4497" s="22"/>
      <c r="N4497" s="5" t="str">
        <f t="shared" si="444"/>
        <v/>
      </c>
      <c r="O4497" s="91" t="str">
        <f t="shared" si="445"/>
        <v/>
      </c>
      <c r="P4497" s="91" t="str">
        <f t="shared" si="446"/>
        <v/>
      </c>
      <c r="Q4497" s="91" t="str">
        <f t="shared" si="447"/>
        <v/>
      </c>
      <c r="R4497" s="7" t="str">
        <f t="shared" si="448"/>
        <v/>
      </c>
    </row>
    <row r="4498" spans="3:18" x14ac:dyDescent="0.25">
      <c r="C4498" s="22"/>
      <c r="N4498" s="5" t="str">
        <f t="shared" si="444"/>
        <v/>
      </c>
      <c r="O4498" s="91" t="str">
        <f t="shared" si="445"/>
        <v/>
      </c>
      <c r="P4498" s="91" t="str">
        <f t="shared" si="446"/>
        <v/>
      </c>
      <c r="Q4498" s="91" t="str">
        <f t="shared" si="447"/>
        <v/>
      </c>
      <c r="R4498" s="7" t="str">
        <f t="shared" si="448"/>
        <v/>
      </c>
    </row>
    <row r="4499" spans="3:18" x14ac:dyDescent="0.25">
      <c r="C4499" s="22"/>
      <c r="N4499" s="5" t="str">
        <f t="shared" si="444"/>
        <v/>
      </c>
      <c r="O4499" s="91" t="str">
        <f t="shared" si="445"/>
        <v/>
      </c>
      <c r="P4499" s="91" t="str">
        <f t="shared" si="446"/>
        <v/>
      </c>
      <c r="Q4499" s="91" t="str">
        <f t="shared" si="447"/>
        <v/>
      </c>
      <c r="R4499" s="7" t="str">
        <f t="shared" si="448"/>
        <v/>
      </c>
    </row>
    <row r="4500" spans="3:18" x14ac:dyDescent="0.25">
      <c r="C4500" s="22"/>
      <c r="N4500" s="5" t="str">
        <f t="shared" si="444"/>
        <v/>
      </c>
      <c r="O4500" s="91" t="str">
        <f t="shared" si="445"/>
        <v/>
      </c>
      <c r="P4500" s="91" t="str">
        <f t="shared" si="446"/>
        <v/>
      </c>
      <c r="Q4500" s="91" t="str">
        <f t="shared" si="447"/>
        <v/>
      </c>
      <c r="R4500" s="7" t="str">
        <f t="shared" si="448"/>
        <v/>
      </c>
    </row>
    <row r="4501" spans="3:18" x14ac:dyDescent="0.25">
      <c r="C4501" s="22"/>
      <c r="N4501" s="5" t="str">
        <f t="shared" si="444"/>
        <v/>
      </c>
      <c r="O4501" s="91" t="str">
        <f t="shared" si="445"/>
        <v/>
      </c>
      <c r="P4501" s="91" t="str">
        <f t="shared" si="446"/>
        <v/>
      </c>
      <c r="Q4501" s="91" t="str">
        <f t="shared" si="447"/>
        <v/>
      </c>
      <c r="R4501" s="7" t="str">
        <f t="shared" si="448"/>
        <v/>
      </c>
    </row>
    <row r="4502" spans="3:18" x14ac:dyDescent="0.25">
      <c r="C4502" s="22"/>
      <c r="N4502" s="5" t="str">
        <f t="shared" si="444"/>
        <v/>
      </c>
      <c r="O4502" s="91" t="str">
        <f t="shared" si="445"/>
        <v/>
      </c>
      <c r="P4502" s="91" t="str">
        <f t="shared" si="446"/>
        <v/>
      </c>
      <c r="Q4502" s="91" t="str">
        <f t="shared" si="447"/>
        <v/>
      </c>
      <c r="R4502" s="7" t="str">
        <f t="shared" si="448"/>
        <v/>
      </c>
    </row>
    <row r="4503" spans="3:18" x14ac:dyDescent="0.25">
      <c r="C4503" s="22"/>
      <c r="N4503" s="5" t="str">
        <f t="shared" si="444"/>
        <v/>
      </c>
      <c r="O4503" s="91" t="str">
        <f t="shared" si="445"/>
        <v/>
      </c>
      <c r="P4503" s="91" t="str">
        <f t="shared" si="446"/>
        <v/>
      </c>
      <c r="Q4503" s="91" t="str">
        <f t="shared" si="447"/>
        <v/>
      </c>
      <c r="R4503" s="7" t="str">
        <f t="shared" si="448"/>
        <v/>
      </c>
    </row>
    <row r="4504" spans="3:18" x14ac:dyDescent="0.25">
      <c r="C4504" s="22"/>
      <c r="N4504" s="5" t="str">
        <f t="shared" si="444"/>
        <v/>
      </c>
      <c r="O4504" s="91" t="str">
        <f t="shared" si="445"/>
        <v/>
      </c>
      <c r="P4504" s="91" t="str">
        <f t="shared" si="446"/>
        <v/>
      </c>
      <c r="Q4504" s="91" t="str">
        <f t="shared" si="447"/>
        <v/>
      </c>
      <c r="R4504" s="7" t="str">
        <f t="shared" si="448"/>
        <v/>
      </c>
    </row>
    <row r="4505" spans="3:18" x14ac:dyDescent="0.25">
      <c r="C4505" s="22"/>
      <c r="N4505" s="5" t="str">
        <f t="shared" si="444"/>
        <v/>
      </c>
      <c r="O4505" s="91" t="str">
        <f t="shared" si="445"/>
        <v/>
      </c>
      <c r="P4505" s="91" t="str">
        <f t="shared" si="446"/>
        <v/>
      </c>
      <c r="Q4505" s="91" t="str">
        <f t="shared" si="447"/>
        <v/>
      </c>
      <c r="R4505" s="7" t="str">
        <f t="shared" si="448"/>
        <v/>
      </c>
    </row>
    <row r="4506" spans="3:18" x14ac:dyDescent="0.25">
      <c r="C4506" s="22"/>
      <c r="N4506" s="5" t="str">
        <f t="shared" si="444"/>
        <v/>
      </c>
      <c r="O4506" s="91" t="str">
        <f t="shared" si="445"/>
        <v/>
      </c>
      <c r="P4506" s="91" t="str">
        <f t="shared" si="446"/>
        <v/>
      </c>
      <c r="Q4506" s="91" t="str">
        <f t="shared" si="447"/>
        <v/>
      </c>
      <c r="R4506" s="7" t="str">
        <f t="shared" si="448"/>
        <v/>
      </c>
    </row>
    <row r="4507" spans="3:18" x14ac:dyDescent="0.25">
      <c r="C4507" s="22"/>
      <c r="N4507" s="5" t="str">
        <f t="shared" si="444"/>
        <v/>
      </c>
      <c r="O4507" s="91" t="str">
        <f t="shared" si="445"/>
        <v/>
      </c>
      <c r="P4507" s="91" t="str">
        <f t="shared" si="446"/>
        <v/>
      </c>
      <c r="Q4507" s="91" t="str">
        <f t="shared" si="447"/>
        <v/>
      </c>
      <c r="R4507" s="7" t="str">
        <f t="shared" si="448"/>
        <v/>
      </c>
    </row>
    <row r="4508" spans="3:18" x14ac:dyDescent="0.25">
      <c r="C4508" s="22"/>
      <c r="N4508" s="5" t="str">
        <f t="shared" si="444"/>
        <v/>
      </c>
      <c r="O4508" s="91" t="str">
        <f t="shared" si="445"/>
        <v/>
      </c>
      <c r="P4508" s="91" t="str">
        <f t="shared" si="446"/>
        <v/>
      </c>
      <c r="Q4508" s="91" t="str">
        <f t="shared" si="447"/>
        <v/>
      </c>
      <c r="R4508" s="7" t="str">
        <f t="shared" si="448"/>
        <v/>
      </c>
    </row>
    <row r="4509" spans="3:18" x14ac:dyDescent="0.25">
      <c r="C4509" s="22"/>
      <c r="N4509" s="5" t="str">
        <f t="shared" si="444"/>
        <v/>
      </c>
      <c r="O4509" s="91" t="str">
        <f t="shared" si="445"/>
        <v/>
      </c>
      <c r="P4509" s="91" t="str">
        <f t="shared" si="446"/>
        <v/>
      </c>
      <c r="Q4509" s="91" t="str">
        <f t="shared" si="447"/>
        <v/>
      </c>
      <c r="R4509" s="7" t="str">
        <f t="shared" si="448"/>
        <v/>
      </c>
    </row>
    <row r="4510" spans="3:18" x14ac:dyDescent="0.25">
      <c r="C4510" s="22"/>
      <c r="N4510" s="5" t="str">
        <f t="shared" si="444"/>
        <v/>
      </c>
      <c r="O4510" s="91" t="str">
        <f t="shared" si="445"/>
        <v/>
      </c>
      <c r="P4510" s="91" t="str">
        <f t="shared" si="446"/>
        <v/>
      </c>
      <c r="Q4510" s="91" t="str">
        <f t="shared" si="447"/>
        <v/>
      </c>
      <c r="R4510" s="7" t="str">
        <f t="shared" si="448"/>
        <v/>
      </c>
    </row>
    <row r="4511" spans="3:18" x14ac:dyDescent="0.25">
      <c r="C4511" s="22"/>
      <c r="N4511" s="5" t="str">
        <f t="shared" si="444"/>
        <v/>
      </c>
      <c r="O4511" s="91" t="str">
        <f t="shared" si="445"/>
        <v/>
      </c>
      <c r="P4511" s="91" t="str">
        <f t="shared" si="446"/>
        <v/>
      </c>
      <c r="Q4511" s="91" t="str">
        <f t="shared" si="447"/>
        <v/>
      </c>
      <c r="R4511" s="7" t="str">
        <f t="shared" si="448"/>
        <v/>
      </c>
    </row>
    <row r="4512" spans="3:18" x14ac:dyDescent="0.25">
      <c r="C4512" s="22"/>
      <c r="N4512" s="5" t="str">
        <f t="shared" si="444"/>
        <v/>
      </c>
      <c r="O4512" s="91" t="str">
        <f t="shared" si="445"/>
        <v/>
      </c>
      <c r="P4512" s="91" t="str">
        <f t="shared" si="446"/>
        <v/>
      </c>
      <c r="Q4512" s="91" t="str">
        <f t="shared" si="447"/>
        <v/>
      </c>
      <c r="R4512" s="7" t="str">
        <f t="shared" si="448"/>
        <v/>
      </c>
    </row>
    <row r="4513" spans="3:18" x14ac:dyDescent="0.25">
      <c r="C4513" s="22"/>
      <c r="N4513" s="5" t="str">
        <f t="shared" si="444"/>
        <v/>
      </c>
      <c r="O4513" s="91" t="str">
        <f t="shared" si="445"/>
        <v/>
      </c>
      <c r="P4513" s="91" t="str">
        <f t="shared" si="446"/>
        <v/>
      </c>
      <c r="Q4513" s="91" t="str">
        <f t="shared" si="447"/>
        <v/>
      </c>
      <c r="R4513" s="7" t="str">
        <f t="shared" si="448"/>
        <v/>
      </c>
    </row>
    <row r="4514" spans="3:18" x14ac:dyDescent="0.25">
      <c r="C4514" s="22"/>
      <c r="N4514" s="5" t="str">
        <f t="shared" si="444"/>
        <v/>
      </c>
      <c r="O4514" s="91" t="str">
        <f t="shared" si="445"/>
        <v/>
      </c>
      <c r="P4514" s="91" t="str">
        <f t="shared" si="446"/>
        <v/>
      </c>
      <c r="Q4514" s="91" t="str">
        <f t="shared" si="447"/>
        <v/>
      </c>
      <c r="R4514" s="7" t="str">
        <f t="shared" si="448"/>
        <v/>
      </c>
    </row>
    <row r="4515" spans="3:18" x14ac:dyDescent="0.25">
      <c r="C4515" s="22"/>
      <c r="N4515" s="5" t="str">
        <f t="shared" si="444"/>
        <v/>
      </c>
      <c r="O4515" s="91" t="str">
        <f t="shared" si="445"/>
        <v/>
      </c>
      <c r="P4515" s="91" t="str">
        <f t="shared" si="446"/>
        <v/>
      </c>
      <c r="Q4515" s="91" t="str">
        <f t="shared" si="447"/>
        <v/>
      </c>
      <c r="R4515" s="7" t="str">
        <f t="shared" si="448"/>
        <v/>
      </c>
    </row>
    <row r="4516" spans="3:18" x14ac:dyDescent="0.25">
      <c r="C4516" s="22"/>
      <c r="N4516" s="5" t="str">
        <f t="shared" si="444"/>
        <v/>
      </c>
      <c r="O4516" s="91" t="str">
        <f t="shared" si="445"/>
        <v/>
      </c>
      <c r="P4516" s="91" t="str">
        <f t="shared" si="446"/>
        <v/>
      </c>
      <c r="Q4516" s="91" t="str">
        <f t="shared" si="447"/>
        <v/>
      </c>
      <c r="R4516" s="7" t="str">
        <f t="shared" si="448"/>
        <v/>
      </c>
    </row>
    <row r="4517" spans="3:18" x14ac:dyDescent="0.25">
      <c r="C4517" s="22"/>
      <c r="N4517" s="5" t="str">
        <f t="shared" si="444"/>
        <v/>
      </c>
      <c r="O4517" s="91" t="str">
        <f t="shared" si="445"/>
        <v/>
      </c>
      <c r="P4517" s="91" t="str">
        <f t="shared" si="446"/>
        <v/>
      </c>
      <c r="Q4517" s="91" t="str">
        <f t="shared" si="447"/>
        <v/>
      </c>
      <c r="R4517" s="7" t="str">
        <f t="shared" si="448"/>
        <v/>
      </c>
    </row>
    <row r="4518" spans="3:18" x14ac:dyDescent="0.25">
      <c r="C4518" s="22"/>
      <c r="N4518" s="5" t="str">
        <f t="shared" si="444"/>
        <v/>
      </c>
      <c r="O4518" s="91" t="str">
        <f t="shared" si="445"/>
        <v/>
      </c>
      <c r="P4518" s="91" t="str">
        <f t="shared" si="446"/>
        <v/>
      </c>
      <c r="Q4518" s="91" t="str">
        <f t="shared" si="447"/>
        <v/>
      </c>
      <c r="R4518" s="7" t="str">
        <f t="shared" si="448"/>
        <v/>
      </c>
    </row>
    <row r="4519" spans="3:18" x14ac:dyDescent="0.25">
      <c r="C4519" s="22"/>
      <c r="N4519" s="5" t="str">
        <f t="shared" si="444"/>
        <v/>
      </c>
      <c r="O4519" s="91" t="str">
        <f t="shared" si="445"/>
        <v/>
      </c>
      <c r="P4519" s="91" t="str">
        <f t="shared" si="446"/>
        <v/>
      </c>
      <c r="Q4519" s="91" t="str">
        <f t="shared" si="447"/>
        <v/>
      </c>
      <c r="R4519" s="7" t="str">
        <f t="shared" si="448"/>
        <v/>
      </c>
    </row>
    <row r="4520" spans="3:18" x14ac:dyDescent="0.25">
      <c r="C4520" s="22"/>
      <c r="N4520" s="5" t="str">
        <f t="shared" si="444"/>
        <v/>
      </c>
      <c r="O4520" s="91" t="str">
        <f t="shared" si="445"/>
        <v/>
      </c>
      <c r="P4520" s="91" t="str">
        <f t="shared" si="446"/>
        <v/>
      </c>
      <c r="Q4520" s="91" t="str">
        <f t="shared" si="447"/>
        <v/>
      </c>
      <c r="R4520" s="7" t="str">
        <f t="shared" si="448"/>
        <v/>
      </c>
    </row>
    <row r="4521" spans="3:18" x14ac:dyDescent="0.25">
      <c r="C4521" s="22"/>
      <c r="N4521" s="5" t="str">
        <f t="shared" si="444"/>
        <v/>
      </c>
      <c r="O4521" s="91" t="str">
        <f t="shared" si="445"/>
        <v/>
      </c>
      <c r="P4521" s="91" t="str">
        <f t="shared" si="446"/>
        <v/>
      </c>
      <c r="Q4521" s="91" t="str">
        <f t="shared" si="447"/>
        <v/>
      </c>
      <c r="R4521" s="7" t="str">
        <f t="shared" si="448"/>
        <v/>
      </c>
    </row>
    <row r="4522" spans="3:18" x14ac:dyDescent="0.25">
      <c r="C4522" s="22"/>
      <c r="N4522" s="5" t="str">
        <f t="shared" si="444"/>
        <v/>
      </c>
      <c r="O4522" s="91" t="str">
        <f t="shared" si="445"/>
        <v/>
      </c>
      <c r="P4522" s="91" t="str">
        <f t="shared" si="446"/>
        <v/>
      </c>
      <c r="Q4522" s="91" t="str">
        <f t="shared" si="447"/>
        <v/>
      </c>
      <c r="R4522" s="7" t="str">
        <f t="shared" si="448"/>
        <v/>
      </c>
    </row>
    <row r="4523" spans="3:18" x14ac:dyDescent="0.25">
      <c r="C4523" s="22"/>
      <c r="N4523" s="5" t="str">
        <f t="shared" si="444"/>
        <v/>
      </c>
      <c r="O4523" s="91" t="str">
        <f t="shared" si="445"/>
        <v/>
      </c>
      <c r="P4523" s="91" t="str">
        <f t="shared" si="446"/>
        <v/>
      </c>
      <c r="Q4523" s="91" t="str">
        <f t="shared" si="447"/>
        <v/>
      </c>
      <c r="R4523" s="7" t="str">
        <f t="shared" si="448"/>
        <v/>
      </c>
    </row>
    <row r="4524" spans="3:18" x14ac:dyDescent="0.25">
      <c r="C4524" s="22"/>
      <c r="N4524" s="5" t="str">
        <f t="shared" si="444"/>
        <v/>
      </c>
      <c r="O4524" s="91" t="str">
        <f t="shared" si="445"/>
        <v/>
      </c>
      <c r="P4524" s="91" t="str">
        <f t="shared" si="446"/>
        <v/>
      </c>
      <c r="Q4524" s="91" t="str">
        <f t="shared" si="447"/>
        <v/>
      </c>
      <c r="R4524" s="7" t="str">
        <f t="shared" si="448"/>
        <v/>
      </c>
    </row>
    <row r="4525" spans="3:18" x14ac:dyDescent="0.25">
      <c r="C4525" s="22"/>
      <c r="N4525" s="5" t="str">
        <f t="shared" si="444"/>
        <v/>
      </c>
      <c r="O4525" s="91" t="str">
        <f t="shared" si="445"/>
        <v/>
      </c>
      <c r="P4525" s="91" t="str">
        <f t="shared" si="446"/>
        <v/>
      </c>
      <c r="Q4525" s="91" t="str">
        <f t="shared" si="447"/>
        <v/>
      </c>
      <c r="R4525" s="7" t="str">
        <f t="shared" si="448"/>
        <v/>
      </c>
    </row>
    <row r="4526" spans="3:18" x14ac:dyDescent="0.25">
      <c r="C4526" s="22"/>
      <c r="N4526" s="5" t="str">
        <f t="shared" si="444"/>
        <v/>
      </c>
      <c r="O4526" s="91" t="str">
        <f t="shared" si="445"/>
        <v/>
      </c>
      <c r="P4526" s="91" t="str">
        <f t="shared" si="446"/>
        <v/>
      </c>
      <c r="Q4526" s="91" t="str">
        <f t="shared" si="447"/>
        <v/>
      </c>
      <c r="R4526" s="7" t="str">
        <f t="shared" si="448"/>
        <v/>
      </c>
    </row>
    <row r="4527" spans="3:18" x14ac:dyDescent="0.25">
      <c r="C4527" s="22"/>
      <c r="N4527" s="5" t="str">
        <f t="shared" si="444"/>
        <v/>
      </c>
      <c r="O4527" s="91" t="str">
        <f t="shared" si="445"/>
        <v/>
      </c>
      <c r="P4527" s="91" t="str">
        <f t="shared" si="446"/>
        <v/>
      </c>
      <c r="Q4527" s="91" t="str">
        <f t="shared" si="447"/>
        <v/>
      </c>
      <c r="R4527" s="7" t="str">
        <f t="shared" si="448"/>
        <v/>
      </c>
    </row>
    <row r="4528" spans="3:18" x14ac:dyDescent="0.25">
      <c r="C4528" s="22"/>
      <c r="N4528" s="5" t="str">
        <f t="shared" si="444"/>
        <v/>
      </c>
      <c r="O4528" s="91" t="str">
        <f t="shared" si="445"/>
        <v/>
      </c>
      <c r="P4528" s="91" t="str">
        <f t="shared" si="446"/>
        <v/>
      </c>
      <c r="Q4528" s="91" t="str">
        <f t="shared" si="447"/>
        <v/>
      </c>
      <c r="R4528" s="7" t="str">
        <f t="shared" si="448"/>
        <v/>
      </c>
    </row>
    <row r="4529" spans="3:18" x14ac:dyDescent="0.25">
      <c r="C4529" s="22"/>
      <c r="N4529" s="5" t="str">
        <f t="shared" si="444"/>
        <v/>
      </c>
      <c r="O4529" s="91" t="str">
        <f t="shared" si="445"/>
        <v/>
      </c>
      <c r="P4529" s="91" t="str">
        <f t="shared" si="446"/>
        <v/>
      </c>
      <c r="Q4529" s="91" t="str">
        <f t="shared" si="447"/>
        <v/>
      </c>
      <c r="R4529" s="7" t="str">
        <f t="shared" si="448"/>
        <v/>
      </c>
    </row>
    <row r="4530" spans="3:18" x14ac:dyDescent="0.25">
      <c r="C4530" s="22"/>
      <c r="N4530" s="5" t="str">
        <f t="shared" si="444"/>
        <v/>
      </c>
      <c r="O4530" s="91" t="str">
        <f t="shared" si="445"/>
        <v/>
      </c>
      <c r="P4530" s="91" t="str">
        <f t="shared" si="446"/>
        <v/>
      </c>
      <c r="Q4530" s="91" t="str">
        <f t="shared" si="447"/>
        <v/>
      </c>
      <c r="R4530" s="7" t="str">
        <f t="shared" si="448"/>
        <v/>
      </c>
    </row>
    <row r="4531" spans="3:18" x14ac:dyDescent="0.25">
      <c r="C4531" s="22"/>
      <c r="N4531" s="5" t="str">
        <f t="shared" si="444"/>
        <v/>
      </c>
      <c r="O4531" s="91" t="str">
        <f t="shared" si="445"/>
        <v/>
      </c>
      <c r="P4531" s="91" t="str">
        <f t="shared" si="446"/>
        <v/>
      </c>
      <c r="Q4531" s="91" t="str">
        <f t="shared" si="447"/>
        <v/>
      </c>
      <c r="R4531" s="7" t="str">
        <f t="shared" si="448"/>
        <v/>
      </c>
    </row>
    <row r="4532" spans="3:18" x14ac:dyDescent="0.25">
      <c r="C4532" s="22"/>
      <c r="N4532" s="5" t="str">
        <f t="shared" si="444"/>
        <v/>
      </c>
      <c r="O4532" s="91" t="str">
        <f t="shared" si="445"/>
        <v/>
      </c>
      <c r="P4532" s="91" t="str">
        <f t="shared" si="446"/>
        <v/>
      </c>
      <c r="Q4532" s="91" t="str">
        <f t="shared" si="447"/>
        <v/>
      </c>
      <c r="R4532" s="7" t="str">
        <f t="shared" si="448"/>
        <v/>
      </c>
    </row>
    <row r="4533" spans="3:18" x14ac:dyDescent="0.25">
      <c r="C4533" s="22"/>
      <c r="N4533" s="5" t="str">
        <f t="shared" si="444"/>
        <v/>
      </c>
      <c r="O4533" s="91" t="str">
        <f t="shared" si="445"/>
        <v/>
      </c>
      <c r="P4533" s="91" t="str">
        <f t="shared" si="446"/>
        <v/>
      </c>
      <c r="Q4533" s="91" t="str">
        <f t="shared" si="447"/>
        <v/>
      </c>
      <c r="R4533" s="7" t="str">
        <f t="shared" si="448"/>
        <v/>
      </c>
    </row>
    <row r="4534" spans="3:18" x14ac:dyDescent="0.25">
      <c r="C4534" s="22"/>
      <c r="N4534" s="5" t="str">
        <f t="shared" si="444"/>
        <v/>
      </c>
      <c r="O4534" s="91" t="str">
        <f t="shared" si="445"/>
        <v/>
      </c>
      <c r="P4534" s="91" t="str">
        <f t="shared" si="446"/>
        <v/>
      </c>
      <c r="Q4534" s="91" t="str">
        <f t="shared" si="447"/>
        <v/>
      </c>
      <c r="R4534" s="7" t="str">
        <f t="shared" si="448"/>
        <v/>
      </c>
    </row>
    <row r="4535" spans="3:18" x14ac:dyDescent="0.25">
      <c r="C4535" s="22"/>
      <c r="N4535" s="5" t="str">
        <f t="shared" si="444"/>
        <v/>
      </c>
      <c r="O4535" s="91" t="str">
        <f t="shared" si="445"/>
        <v/>
      </c>
      <c r="P4535" s="91" t="str">
        <f t="shared" si="446"/>
        <v/>
      </c>
      <c r="Q4535" s="91" t="str">
        <f t="shared" si="447"/>
        <v/>
      </c>
      <c r="R4535" s="7" t="str">
        <f t="shared" si="448"/>
        <v/>
      </c>
    </row>
    <row r="4536" spans="3:18" x14ac:dyDescent="0.25">
      <c r="C4536" s="22"/>
      <c r="N4536" s="5" t="str">
        <f t="shared" si="444"/>
        <v/>
      </c>
      <c r="O4536" s="91" t="str">
        <f t="shared" si="445"/>
        <v/>
      </c>
      <c r="P4536" s="91" t="str">
        <f t="shared" si="446"/>
        <v/>
      </c>
      <c r="Q4536" s="91" t="str">
        <f t="shared" si="447"/>
        <v/>
      </c>
      <c r="R4536" s="7" t="str">
        <f t="shared" si="448"/>
        <v/>
      </c>
    </row>
    <row r="4537" spans="3:18" x14ac:dyDescent="0.25">
      <c r="C4537" s="22"/>
      <c r="N4537" s="5" t="str">
        <f t="shared" si="444"/>
        <v/>
      </c>
      <c r="O4537" s="91" t="str">
        <f t="shared" si="445"/>
        <v/>
      </c>
      <c r="P4537" s="91" t="str">
        <f t="shared" si="446"/>
        <v/>
      </c>
      <c r="Q4537" s="91" t="str">
        <f t="shared" si="447"/>
        <v/>
      </c>
      <c r="R4537" s="7" t="str">
        <f t="shared" si="448"/>
        <v/>
      </c>
    </row>
    <row r="4538" spans="3:18" x14ac:dyDescent="0.25">
      <c r="C4538" s="22"/>
      <c r="N4538" s="5" t="str">
        <f t="shared" si="444"/>
        <v/>
      </c>
      <c r="O4538" s="91" t="str">
        <f t="shared" si="445"/>
        <v/>
      </c>
      <c r="P4538" s="91" t="str">
        <f t="shared" si="446"/>
        <v/>
      </c>
      <c r="Q4538" s="91" t="str">
        <f t="shared" si="447"/>
        <v/>
      </c>
      <c r="R4538" s="7" t="str">
        <f t="shared" si="448"/>
        <v/>
      </c>
    </row>
    <row r="4539" spans="3:18" x14ac:dyDescent="0.25">
      <c r="C4539" s="22"/>
      <c r="N4539" s="5" t="str">
        <f t="shared" si="444"/>
        <v/>
      </c>
      <c r="O4539" s="91" t="str">
        <f t="shared" si="445"/>
        <v/>
      </c>
      <c r="P4539" s="91" t="str">
        <f t="shared" si="446"/>
        <v/>
      </c>
      <c r="Q4539" s="91" t="str">
        <f t="shared" si="447"/>
        <v/>
      </c>
      <c r="R4539" s="7" t="str">
        <f t="shared" si="448"/>
        <v/>
      </c>
    </row>
    <row r="4540" spans="3:18" x14ac:dyDescent="0.25">
      <c r="C4540" s="22"/>
      <c r="N4540" s="5" t="str">
        <f t="shared" si="444"/>
        <v/>
      </c>
      <c r="O4540" s="91" t="str">
        <f t="shared" si="445"/>
        <v/>
      </c>
      <c r="P4540" s="91" t="str">
        <f t="shared" si="446"/>
        <v/>
      </c>
      <c r="Q4540" s="91" t="str">
        <f t="shared" si="447"/>
        <v/>
      </c>
      <c r="R4540" s="7" t="str">
        <f t="shared" si="448"/>
        <v/>
      </c>
    </row>
    <row r="4541" spans="3:18" x14ac:dyDescent="0.25">
      <c r="C4541" s="22"/>
      <c r="N4541" s="5" t="str">
        <f t="shared" si="444"/>
        <v/>
      </c>
      <c r="O4541" s="91" t="str">
        <f t="shared" si="445"/>
        <v/>
      </c>
      <c r="P4541" s="91" t="str">
        <f t="shared" si="446"/>
        <v/>
      </c>
      <c r="Q4541" s="91" t="str">
        <f t="shared" si="447"/>
        <v/>
      </c>
      <c r="R4541" s="7" t="str">
        <f t="shared" si="448"/>
        <v/>
      </c>
    </row>
    <row r="4542" spans="3:18" x14ac:dyDescent="0.25">
      <c r="C4542" s="22"/>
      <c r="N4542" s="5" t="str">
        <f t="shared" si="444"/>
        <v/>
      </c>
      <c r="O4542" s="91" t="str">
        <f t="shared" si="445"/>
        <v/>
      </c>
      <c r="P4542" s="91" t="str">
        <f t="shared" si="446"/>
        <v/>
      </c>
      <c r="Q4542" s="91" t="str">
        <f t="shared" si="447"/>
        <v/>
      </c>
      <c r="R4542" s="7" t="str">
        <f t="shared" si="448"/>
        <v/>
      </c>
    </row>
    <row r="4543" spans="3:18" x14ac:dyDescent="0.25">
      <c r="C4543" s="22"/>
      <c r="N4543" s="5" t="str">
        <f t="shared" si="444"/>
        <v/>
      </c>
      <c r="O4543" s="91" t="str">
        <f t="shared" si="445"/>
        <v/>
      </c>
      <c r="P4543" s="91" t="str">
        <f t="shared" si="446"/>
        <v/>
      </c>
      <c r="Q4543" s="91" t="str">
        <f t="shared" si="447"/>
        <v/>
      </c>
      <c r="R4543" s="7" t="str">
        <f t="shared" si="448"/>
        <v/>
      </c>
    </row>
    <row r="4544" spans="3:18" x14ac:dyDescent="0.25">
      <c r="C4544" s="22"/>
      <c r="N4544" s="5" t="str">
        <f t="shared" si="444"/>
        <v/>
      </c>
      <c r="O4544" s="91" t="str">
        <f t="shared" si="445"/>
        <v/>
      </c>
      <c r="P4544" s="91" t="str">
        <f t="shared" si="446"/>
        <v/>
      </c>
      <c r="Q4544" s="91" t="str">
        <f t="shared" si="447"/>
        <v/>
      </c>
      <c r="R4544" s="7" t="str">
        <f t="shared" si="448"/>
        <v/>
      </c>
    </row>
    <row r="4545" spans="3:18" x14ac:dyDescent="0.25">
      <c r="C4545" s="22"/>
      <c r="N4545" s="5" t="str">
        <f t="shared" si="444"/>
        <v/>
      </c>
      <c r="O4545" s="91" t="str">
        <f t="shared" si="445"/>
        <v/>
      </c>
      <c r="P4545" s="91" t="str">
        <f t="shared" si="446"/>
        <v/>
      </c>
      <c r="Q4545" s="91" t="str">
        <f t="shared" si="447"/>
        <v/>
      </c>
      <c r="R4545" s="7" t="str">
        <f t="shared" si="448"/>
        <v/>
      </c>
    </row>
    <row r="4546" spans="3:18" x14ac:dyDescent="0.25">
      <c r="C4546" s="22"/>
      <c r="N4546" s="5" t="str">
        <f t="shared" ref="N4546:N4609" si="449">IFERROR(VLOOKUP(M4546,Ctable,2,0),"")</f>
        <v/>
      </c>
      <c r="O4546" s="91" t="str">
        <f t="shared" ref="O4546:O4609" si="450">IFERROR(VLOOKUP(M4546,Ctable,3,0),"")</f>
        <v/>
      </c>
      <c r="P4546" s="91" t="str">
        <f t="shared" ref="P4546:P4609" si="451">IFERROR(VLOOKUP(M4546,Ctable,6,0),"")</f>
        <v/>
      </c>
      <c r="Q4546" s="91" t="str">
        <f t="shared" ref="Q4546:Q4609" si="452">IFERROR(VLOOKUP(M4546,Ctable,7,0),"")</f>
        <v/>
      </c>
      <c r="R4546" s="7" t="str">
        <f t="shared" ref="R4546:R4609" si="453">IFERROR(VLOOKUP(M4546,Ctable,4,0),"")</f>
        <v/>
      </c>
    </row>
    <row r="4547" spans="3:18" x14ac:dyDescent="0.25">
      <c r="C4547" s="22"/>
      <c r="N4547" s="5" t="str">
        <f t="shared" si="449"/>
        <v/>
      </c>
      <c r="O4547" s="91" t="str">
        <f t="shared" si="450"/>
        <v/>
      </c>
      <c r="P4547" s="91" t="str">
        <f t="shared" si="451"/>
        <v/>
      </c>
      <c r="Q4547" s="91" t="str">
        <f t="shared" si="452"/>
        <v/>
      </c>
      <c r="R4547" s="7" t="str">
        <f t="shared" si="453"/>
        <v/>
      </c>
    </row>
    <row r="4548" spans="3:18" x14ac:dyDescent="0.25">
      <c r="C4548" s="22"/>
      <c r="N4548" s="5" t="str">
        <f t="shared" si="449"/>
        <v/>
      </c>
      <c r="O4548" s="91" t="str">
        <f t="shared" si="450"/>
        <v/>
      </c>
      <c r="P4548" s="91" t="str">
        <f t="shared" si="451"/>
        <v/>
      </c>
      <c r="Q4548" s="91" t="str">
        <f t="shared" si="452"/>
        <v/>
      </c>
      <c r="R4548" s="7" t="str">
        <f t="shared" si="453"/>
        <v/>
      </c>
    </row>
    <row r="4549" spans="3:18" x14ac:dyDescent="0.25">
      <c r="C4549" s="22"/>
      <c r="N4549" s="5" t="str">
        <f t="shared" si="449"/>
        <v/>
      </c>
      <c r="O4549" s="91" t="str">
        <f t="shared" si="450"/>
        <v/>
      </c>
      <c r="P4549" s="91" t="str">
        <f t="shared" si="451"/>
        <v/>
      </c>
      <c r="Q4549" s="91" t="str">
        <f t="shared" si="452"/>
        <v/>
      </c>
      <c r="R4549" s="7" t="str">
        <f t="shared" si="453"/>
        <v/>
      </c>
    </row>
    <row r="4550" spans="3:18" x14ac:dyDescent="0.25">
      <c r="C4550" s="22"/>
      <c r="N4550" s="5" t="str">
        <f t="shared" si="449"/>
        <v/>
      </c>
      <c r="O4550" s="91" t="str">
        <f t="shared" si="450"/>
        <v/>
      </c>
      <c r="P4550" s="91" t="str">
        <f t="shared" si="451"/>
        <v/>
      </c>
      <c r="Q4550" s="91" t="str">
        <f t="shared" si="452"/>
        <v/>
      </c>
      <c r="R4550" s="7" t="str">
        <f t="shared" si="453"/>
        <v/>
      </c>
    </row>
    <row r="4551" spans="3:18" x14ac:dyDescent="0.25">
      <c r="C4551" s="22"/>
      <c r="N4551" s="5" t="str">
        <f t="shared" si="449"/>
        <v/>
      </c>
      <c r="O4551" s="91" t="str">
        <f t="shared" si="450"/>
        <v/>
      </c>
      <c r="P4551" s="91" t="str">
        <f t="shared" si="451"/>
        <v/>
      </c>
      <c r="Q4551" s="91" t="str">
        <f t="shared" si="452"/>
        <v/>
      </c>
      <c r="R4551" s="7" t="str">
        <f t="shared" si="453"/>
        <v/>
      </c>
    </row>
    <row r="4552" spans="3:18" x14ac:dyDescent="0.25">
      <c r="C4552" s="22"/>
      <c r="N4552" s="5" t="str">
        <f t="shared" si="449"/>
        <v/>
      </c>
      <c r="O4552" s="91" t="str">
        <f t="shared" si="450"/>
        <v/>
      </c>
      <c r="P4552" s="91" t="str">
        <f t="shared" si="451"/>
        <v/>
      </c>
      <c r="Q4552" s="91" t="str">
        <f t="shared" si="452"/>
        <v/>
      </c>
      <c r="R4552" s="7" t="str">
        <f t="shared" si="453"/>
        <v/>
      </c>
    </row>
    <row r="4553" spans="3:18" x14ac:dyDescent="0.25">
      <c r="C4553" s="22"/>
      <c r="N4553" s="5" t="str">
        <f t="shared" si="449"/>
        <v/>
      </c>
      <c r="O4553" s="91" t="str">
        <f t="shared" si="450"/>
        <v/>
      </c>
      <c r="P4553" s="91" t="str">
        <f t="shared" si="451"/>
        <v/>
      </c>
      <c r="Q4553" s="91" t="str">
        <f t="shared" si="452"/>
        <v/>
      </c>
      <c r="R4553" s="7" t="str">
        <f t="shared" si="453"/>
        <v/>
      </c>
    </row>
    <row r="4554" spans="3:18" x14ac:dyDescent="0.25">
      <c r="C4554" s="22"/>
      <c r="N4554" s="5" t="str">
        <f t="shared" si="449"/>
        <v/>
      </c>
      <c r="O4554" s="91" t="str">
        <f t="shared" si="450"/>
        <v/>
      </c>
      <c r="P4554" s="91" t="str">
        <f t="shared" si="451"/>
        <v/>
      </c>
      <c r="Q4554" s="91" t="str">
        <f t="shared" si="452"/>
        <v/>
      </c>
      <c r="R4554" s="7" t="str">
        <f t="shared" si="453"/>
        <v/>
      </c>
    </row>
    <row r="4555" spans="3:18" x14ac:dyDescent="0.25">
      <c r="C4555" s="22"/>
      <c r="N4555" s="5" t="str">
        <f t="shared" si="449"/>
        <v/>
      </c>
      <c r="O4555" s="91" t="str">
        <f t="shared" si="450"/>
        <v/>
      </c>
      <c r="P4555" s="91" t="str">
        <f t="shared" si="451"/>
        <v/>
      </c>
      <c r="Q4555" s="91" t="str">
        <f t="shared" si="452"/>
        <v/>
      </c>
      <c r="R4555" s="7" t="str">
        <f t="shared" si="453"/>
        <v/>
      </c>
    </row>
    <row r="4556" spans="3:18" x14ac:dyDescent="0.25">
      <c r="C4556" s="22"/>
      <c r="N4556" s="5" t="str">
        <f t="shared" si="449"/>
        <v/>
      </c>
      <c r="O4556" s="91" t="str">
        <f t="shared" si="450"/>
        <v/>
      </c>
      <c r="P4556" s="91" t="str">
        <f t="shared" si="451"/>
        <v/>
      </c>
      <c r="Q4556" s="91" t="str">
        <f t="shared" si="452"/>
        <v/>
      </c>
      <c r="R4556" s="7" t="str">
        <f t="shared" si="453"/>
        <v/>
      </c>
    </row>
    <row r="4557" spans="3:18" x14ac:dyDescent="0.25">
      <c r="C4557" s="22"/>
      <c r="N4557" s="5" t="str">
        <f t="shared" si="449"/>
        <v/>
      </c>
      <c r="O4557" s="91" t="str">
        <f t="shared" si="450"/>
        <v/>
      </c>
      <c r="P4557" s="91" t="str">
        <f t="shared" si="451"/>
        <v/>
      </c>
      <c r="Q4557" s="91" t="str">
        <f t="shared" si="452"/>
        <v/>
      </c>
      <c r="R4557" s="7" t="str">
        <f t="shared" si="453"/>
        <v/>
      </c>
    </row>
    <row r="4558" spans="3:18" x14ac:dyDescent="0.25">
      <c r="C4558" s="22"/>
      <c r="N4558" s="5" t="str">
        <f t="shared" si="449"/>
        <v/>
      </c>
      <c r="O4558" s="91" t="str">
        <f t="shared" si="450"/>
        <v/>
      </c>
      <c r="P4558" s="91" t="str">
        <f t="shared" si="451"/>
        <v/>
      </c>
      <c r="Q4558" s="91" t="str">
        <f t="shared" si="452"/>
        <v/>
      </c>
      <c r="R4558" s="7" t="str">
        <f t="shared" si="453"/>
        <v/>
      </c>
    </row>
    <row r="4559" spans="3:18" x14ac:dyDescent="0.25">
      <c r="C4559" s="22"/>
      <c r="N4559" s="5" t="str">
        <f t="shared" si="449"/>
        <v/>
      </c>
      <c r="O4559" s="91" t="str">
        <f t="shared" si="450"/>
        <v/>
      </c>
      <c r="P4559" s="91" t="str">
        <f t="shared" si="451"/>
        <v/>
      </c>
      <c r="Q4559" s="91" t="str">
        <f t="shared" si="452"/>
        <v/>
      </c>
      <c r="R4559" s="7" t="str">
        <f t="shared" si="453"/>
        <v/>
      </c>
    </row>
    <row r="4560" spans="3:18" x14ac:dyDescent="0.25">
      <c r="C4560" s="22"/>
      <c r="N4560" s="5" t="str">
        <f t="shared" si="449"/>
        <v/>
      </c>
      <c r="O4560" s="91" t="str">
        <f t="shared" si="450"/>
        <v/>
      </c>
      <c r="P4560" s="91" t="str">
        <f t="shared" si="451"/>
        <v/>
      </c>
      <c r="Q4560" s="91" t="str">
        <f t="shared" si="452"/>
        <v/>
      </c>
      <c r="R4560" s="7" t="str">
        <f t="shared" si="453"/>
        <v/>
      </c>
    </row>
    <row r="4561" spans="3:18" x14ac:dyDescent="0.25">
      <c r="C4561" s="22"/>
      <c r="N4561" s="5" t="str">
        <f t="shared" si="449"/>
        <v/>
      </c>
      <c r="O4561" s="91" t="str">
        <f t="shared" si="450"/>
        <v/>
      </c>
      <c r="P4561" s="91" t="str">
        <f t="shared" si="451"/>
        <v/>
      </c>
      <c r="Q4561" s="91" t="str">
        <f t="shared" si="452"/>
        <v/>
      </c>
      <c r="R4561" s="7" t="str">
        <f t="shared" si="453"/>
        <v/>
      </c>
    </row>
    <row r="4562" spans="3:18" x14ac:dyDescent="0.25">
      <c r="C4562" s="22"/>
      <c r="N4562" s="5" t="str">
        <f t="shared" si="449"/>
        <v/>
      </c>
      <c r="O4562" s="91" t="str">
        <f t="shared" si="450"/>
        <v/>
      </c>
      <c r="P4562" s="91" t="str">
        <f t="shared" si="451"/>
        <v/>
      </c>
      <c r="Q4562" s="91" t="str">
        <f t="shared" si="452"/>
        <v/>
      </c>
      <c r="R4562" s="7" t="str">
        <f t="shared" si="453"/>
        <v/>
      </c>
    </row>
    <row r="4563" spans="3:18" x14ac:dyDescent="0.25">
      <c r="C4563" s="22"/>
      <c r="N4563" s="5" t="str">
        <f t="shared" si="449"/>
        <v/>
      </c>
      <c r="O4563" s="91" t="str">
        <f t="shared" si="450"/>
        <v/>
      </c>
      <c r="P4563" s="91" t="str">
        <f t="shared" si="451"/>
        <v/>
      </c>
      <c r="Q4563" s="91" t="str">
        <f t="shared" si="452"/>
        <v/>
      </c>
      <c r="R4563" s="7" t="str">
        <f t="shared" si="453"/>
        <v/>
      </c>
    </row>
    <row r="4564" spans="3:18" x14ac:dyDescent="0.25">
      <c r="C4564" s="22"/>
      <c r="N4564" s="5" t="str">
        <f t="shared" si="449"/>
        <v/>
      </c>
      <c r="O4564" s="91" t="str">
        <f t="shared" si="450"/>
        <v/>
      </c>
      <c r="P4564" s="91" t="str">
        <f t="shared" si="451"/>
        <v/>
      </c>
      <c r="Q4564" s="91" t="str">
        <f t="shared" si="452"/>
        <v/>
      </c>
      <c r="R4564" s="7" t="str">
        <f t="shared" si="453"/>
        <v/>
      </c>
    </row>
    <row r="4565" spans="3:18" x14ac:dyDescent="0.25">
      <c r="C4565" s="22"/>
      <c r="N4565" s="5" t="str">
        <f t="shared" si="449"/>
        <v/>
      </c>
      <c r="O4565" s="91" t="str">
        <f t="shared" si="450"/>
        <v/>
      </c>
      <c r="P4565" s="91" t="str">
        <f t="shared" si="451"/>
        <v/>
      </c>
      <c r="Q4565" s="91" t="str">
        <f t="shared" si="452"/>
        <v/>
      </c>
      <c r="R4565" s="7" t="str">
        <f t="shared" si="453"/>
        <v/>
      </c>
    </row>
    <row r="4566" spans="3:18" x14ac:dyDescent="0.25">
      <c r="C4566" s="22"/>
      <c r="N4566" s="5" t="str">
        <f t="shared" si="449"/>
        <v/>
      </c>
      <c r="O4566" s="91" t="str">
        <f t="shared" si="450"/>
        <v/>
      </c>
      <c r="P4566" s="91" t="str">
        <f t="shared" si="451"/>
        <v/>
      </c>
      <c r="Q4566" s="91" t="str">
        <f t="shared" si="452"/>
        <v/>
      </c>
      <c r="R4566" s="7" t="str">
        <f t="shared" si="453"/>
        <v/>
      </c>
    </row>
    <row r="4567" spans="3:18" x14ac:dyDescent="0.25">
      <c r="C4567" s="22"/>
      <c r="N4567" s="5" t="str">
        <f t="shared" si="449"/>
        <v/>
      </c>
      <c r="O4567" s="91" t="str">
        <f t="shared" si="450"/>
        <v/>
      </c>
      <c r="P4567" s="91" t="str">
        <f t="shared" si="451"/>
        <v/>
      </c>
      <c r="Q4567" s="91" t="str">
        <f t="shared" si="452"/>
        <v/>
      </c>
      <c r="R4567" s="7" t="str">
        <f t="shared" si="453"/>
        <v/>
      </c>
    </row>
    <row r="4568" spans="3:18" x14ac:dyDescent="0.25">
      <c r="C4568" s="22"/>
      <c r="N4568" s="5" t="str">
        <f t="shared" si="449"/>
        <v/>
      </c>
      <c r="O4568" s="91" t="str">
        <f t="shared" si="450"/>
        <v/>
      </c>
      <c r="P4568" s="91" t="str">
        <f t="shared" si="451"/>
        <v/>
      </c>
      <c r="Q4568" s="91" t="str">
        <f t="shared" si="452"/>
        <v/>
      </c>
      <c r="R4568" s="7" t="str">
        <f t="shared" si="453"/>
        <v/>
      </c>
    </row>
    <row r="4569" spans="3:18" x14ac:dyDescent="0.25">
      <c r="C4569" s="22"/>
      <c r="N4569" s="5" t="str">
        <f t="shared" si="449"/>
        <v/>
      </c>
      <c r="O4569" s="91" t="str">
        <f t="shared" si="450"/>
        <v/>
      </c>
      <c r="P4569" s="91" t="str">
        <f t="shared" si="451"/>
        <v/>
      </c>
      <c r="Q4569" s="91" t="str">
        <f t="shared" si="452"/>
        <v/>
      </c>
      <c r="R4569" s="7" t="str">
        <f t="shared" si="453"/>
        <v/>
      </c>
    </row>
    <row r="4570" spans="3:18" x14ac:dyDescent="0.25">
      <c r="C4570" s="22"/>
      <c r="N4570" s="5" t="str">
        <f t="shared" si="449"/>
        <v/>
      </c>
      <c r="O4570" s="91" t="str">
        <f t="shared" si="450"/>
        <v/>
      </c>
      <c r="P4570" s="91" t="str">
        <f t="shared" si="451"/>
        <v/>
      </c>
      <c r="Q4570" s="91" t="str">
        <f t="shared" si="452"/>
        <v/>
      </c>
      <c r="R4570" s="7" t="str">
        <f t="shared" si="453"/>
        <v/>
      </c>
    </row>
    <row r="4571" spans="3:18" x14ac:dyDescent="0.25">
      <c r="C4571" s="22"/>
      <c r="N4571" s="5" t="str">
        <f t="shared" si="449"/>
        <v/>
      </c>
      <c r="O4571" s="91" t="str">
        <f t="shared" si="450"/>
        <v/>
      </c>
      <c r="P4571" s="91" t="str">
        <f t="shared" si="451"/>
        <v/>
      </c>
      <c r="Q4571" s="91" t="str">
        <f t="shared" si="452"/>
        <v/>
      </c>
      <c r="R4571" s="7" t="str">
        <f t="shared" si="453"/>
        <v/>
      </c>
    </row>
    <row r="4572" spans="3:18" x14ac:dyDescent="0.25">
      <c r="C4572" s="22"/>
      <c r="N4572" s="5" t="str">
        <f t="shared" si="449"/>
        <v/>
      </c>
      <c r="O4572" s="91" t="str">
        <f t="shared" si="450"/>
        <v/>
      </c>
      <c r="P4572" s="91" t="str">
        <f t="shared" si="451"/>
        <v/>
      </c>
      <c r="Q4572" s="91" t="str">
        <f t="shared" si="452"/>
        <v/>
      </c>
      <c r="R4572" s="7" t="str">
        <f t="shared" si="453"/>
        <v/>
      </c>
    </row>
    <row r="4573" spans="3:18" x14ac:dyDescent="0.25">
      <c r="C4573" s="22"/>
      <c r="N4573" s="5" t="str">
        <f t="shared" si="449"/>
        <v/>
      </c>
      <c r="O4573" s="91" t="str">
        <f t="shared" si="450"/>
        <v/>
      </c>
      <c r="P4573" s="91" t="str">
        <f t="shared" si="451"/>
        <v/>
      </c>
      <c r="Q4573" s="91" t="str">
        <f t="shared" si="452"/>
        <v/>
      </c>
      <c r="R4573" s="7" t="str">
        <f t="shared" si="453"/>
        <v/>
      </c>
    </row>
    <row r="4574" spans="3:18" x14ac:dyDescent="0.25">
      <c r="C4574" s="22"/>
      <c r="N4574" s="5" t="str">
        <f t="shared" si="449"/>
        <v/>
      </c>
      <c r="O4574" s="91" t="str">
        <f t="shared" si="450"/>
        <v/>
      </c>
      <c r="P4574" s="91" t="str">
        <f t="shared" si="451"/>
        <v/>
      </c>
      <c r="Q4574" s="91" t="str">
        <f t="shared" si="452"/>
        <v/>
      </c>
      <c r="R4574" s="7" t="str">
        <f t="shared" si="453"/>
        <v/>
      </c>
    </row>
    <row r="4575" spans="3:18" x14ac:dyDescent="0.25">
      <c r="C4575" s="22"/>
      <c r="N4575" s="5" t="str">
        <f t="shared" si="449"/>
        <v/>
      </c>
      <c r="O4575" s="91" t="str">
        <f t="shared" si="450"/>
        <v/>
      </c>
      <c r="P4575" s="91" t="str">
        <f t="shared" si="451"/>
        <v/>
      </c>
      <c r="Q4575" s="91" t="str">
        <f t="shared" si="452"/>
        <v/>
      </c>
      <c r="R4575" s="7" t="str">
        <f t="shared" si="453"/>
        <v/>
      </c>
    </row>
    <row r="4576" spans="3:18" x14ac:dyDescent="0.25">
      <c r="C4576" s="22"/>
      <c r="N4576" s="5" t="str">
        <f t="shared" si="449"/>
        <v/>
      </c>
      <c r="O4576" s="91" t="str">
        <f t="shared" si="450"/>
        <v/>
      </c>
      <c r="P4576" s="91" t="str">
        <f t="shared" si="451"/>
        <v/>
      </c>
      <c r="Q4576" s="91" t="str">
        <f t="shared" si="452"/>
        <v/>
      </c>
      <c r="R4576" s="7" t="str">
        <f t="shared" si="453"/>
        <v/>
      </c>
    </row>
    <row r="4577" spans="3:18" x14ac:dyDescent="0.25">
      <c r="C4577" s="22"/>
      <c r="N4577" s="5" t="str">
        <f t="shared" si="449"/>
        <v/>
      </c>
      <c r="O4577" s="91" t="str">
        <f t="shared" si="450"/>
        <v/>
      </c>
      <c r="P4577" s="91" t="str">
        <f t="shared" si="451"/>
        <v/>
      </c>
      <c r="Q4577" s="91" t="str">
        <f t="shared" si="452"/>
        <v/>
      </c>
      <c r="R4577" s="7" t="str">
        <f t="shared" si="453"/>
        <v/>
      </c>
    </row>
    <row r="4578" spans="3:18" x14ac:dyDescent="0.25">
      <c r="C4578" s="22"/>
      <c r="N4578" s="5" t="str">
        <f t="shared" si="449"/>
        <v/>
      </c>
      <c r="O4578" s="91" t="str">
        <f t="shared" si="450"/>
        <v/>
      </c>
      <c r="P4578" s="91" t="str">
        <f t="shared" si="451"/>
        <v/>
      </c>
      <c r="Q4578" s="91" t="str">
        <f t="shared" si="452"/>
        <v/>
      </c>
      <c r="R4578" s="7" t="str">
        <f t="shared" si="453"/>
        <v/>
      </c>
    </row>
    <row r="4579" spans="3:18" x14ac:dyDescent="0.25">
      <c r="C4579" s="22"/>
      <c r="N4579" s="5" t="str">
        <f t="shared" si="449"/>
        <v/>
      </c>
      <c r="O4579" s="91" t="str">
        <f t="shared" si="450"/>
        <v/>
      </c>
      <c r="P4579" s="91" t="str">
        <f t="shared" si="451"/>
        <v/>
      </c>
      <c r="Q4579" s="91" t="str">
        <f t="shared" si="452"/>
        <v/>
      </c>
      <c r="R4579" s="7" t="str">
        <f t="shared" si="453"/>
        <v/>
      </c>
    </row>
    <row r="4580" spans="3:18" x14ac:dyDescent="0.25">
      <c r="C4580" s="22"/>
      <c r="N4580" s="5" t="str">
        <f t="shared" si="449"/>
        <v/>
      </c>
      <c r="O4580" s="91" t="str">
        <f t="shared" si="450"/>
        <v/>
      </c>
      <c r="P4580" s="91" t="str">
        <f t="shared" si="451"/>
        <v/>
      </c>
      <c r="Q4580" s="91" t="str">
        <f t="shared" si="452"/>
        <v/>
      </c>
      <c r="R4580" s="7" t="str">
        <f t="shared" si="453"/>
        <v/>
      </c>
    </row>
    <row r="4581" spans="3:18" x14ac:dyDescent="0.25">
      <c r="C4581" s="22"/>
      <c r="N4581" s="5" t="str">
        <f t="shared" si="449"/>
        <v/>
      </c>
      <c r="O4581" s="91" t="str">
        <f t="shared" si="450"/>
        <v/>
      </c>
      <c r="P4581" s="91" t="str">
        <f t="shared" si="451"/>
        <v/>
      </c>
      <c r="Q4581" s="91" t="str">
        <f t="shared" si="452"/>
        <v/>
      </c>
      <c r="R4581" s="7" t="str">
        <f t="shared" si="453"/>
        <v/>
      </c>
    </row>
    <row r="4582" spans="3:18" x14ac:dyDescent="0.25">
      <c r="C4582" s="22"/>
      <c r="N4582" s="5" t="str">
        <f t="shared" si="449"/>
        <v/>
      </c>
      <c r="O4582" s="91" t="str">
        <f t="shared" si="450"/>
        <v/>
      </c>
      <c r="P4582" s="91" t="str">
        <f t="shared" si="451"/>
        <v/>
      </c>
      <c r="Q4582" s="91" t="str">
        <f t="shared" si="452"/>
        <v/>
      </c>
      <c r="R4582" s="7" t="str">
        <f t="shared" si="453"/>
        <v/>
      </c>
    </row>
    <row r="4583" spans="3:18" x14ac:dyDescent="0.25">
      <c r="C4583" s="22"/>
      <c r="N4583" s="5" t="str">
        <f t="shared" si="449"/>
        <v/>
      </c>
      <c r="O4583" s="91" t="str">
        <f t="shared" si="450"/>
        <v/>
      </c>
      <c r="P4583" s="91" t="str">
        <f t="shared" si="451"/>
        <v/>
      </c>
      <c r="Q4583" s="91" t="str">
        <f t="shared" si="452"/>
        <v/>
      </c>
      <c r="R4583" s="7" t="str">
        <f t="shared" si="453"/>
        <v/>
      </c>
    </row>
    <row r="4584" spans="3:18" x14ac:dyDescent="0.25">
      <c r="C4584" s="22"/>
      <c r="N4584" s="5" t="str">
        <f t="shared" si="449"/>
        <v/>
      </c>
      <c r="O4584" s="91" t="str">
        <f t="shared" si="450"/>
        <v/>
      </c>
      <c r="P4584" s="91" t="str">
        <f t="shared" si="451"/>
        <v/>
      </c>
      <c r="Q4584" s="91" t="str">
        <f t="shared" si="452"/>
        <v/>
      </c>
      <c r="R4584" s="7" t="str">
        <f t="shared" si="453"/>
        <v/>
      </c>
    </row>
    <row r="4585" spans="3:18" x14ac:dyDescent="0.25">
      <c r="C4585" s="22"/>
      <c r="N4585" s="5" t="str">
        <f t="shared" si="449"/>
        <v/>
      </c>
      <c r="O4585" s="91" t="str">
        <f t="shared" si="450"/>
        <v/>
      </c>
      <c r="P4585" s="91" t="str">
        <f t="shared" si="451"/>
        <v/>
      </c>
      <c r="Q4585" s="91" t="str">
        <f t="shared" si="452"/>
        <v/>
      </c>
      <c r="R4585" s="7" t="str">
        <f t="shared" si="453"/>
        <v/>
      </c>
    </row>
    <row r="4586" spans="3:18" x14ac:dyDescent="0.25">
      <c r="C4586" s="22"/>
      <c r="N4586" s="5" t="str">
        <f t="shared" si="449"/>
        <v/>
      </c>
      <c r="O4586" s="91" t="str">
        <f t="shared" si="450"/>
        <v/>
      </c>
      <c r="P4586" s="91" t="str">
        <f t="shared" si="451"/>
        <v/>
      </c>
      <c r="Q4586" s="91" t="str">
        <f t="shared" si="452"/>
        <v/>
      </c>
      <c r="R4586" s="7" t="str">
        <f t="shared" si="453"/>
        <v/>
      </c>
    </row>
    <row r="4587" spans="3:18" x14ac:dyDescent="0.25">
      <c r="C4587" s="22"/>
      <c r="N4587" s="5" t="str">
        <f t="shared" si="449"/>
        <v/>
      </c>
      <c r="O4587" s="91" t="str">
        <f t="shared" si="450"/>
        <v/>
      </c>
      <c r="P4587" s="91" t="str">
        <f t="shared" si="451"/>
        <v/>
      </c>
      <c r="Q4587" s="91" t="str">
        <f t="shared" si="452"/>
        <v/>
      </c>
      <c r="R4587" s="7" t="str">
        <f t="shared" si="453"/>
        <v/>
      </c>
    </row>
    <row r="4588" spans="3:18" x14ac:dyDescent="0.25">
      <c r="C4588" s="22"/>
      <c r="N4588" s="5" t="str">
        <f t="shared" si="449"/>
        <v/>
      </c>
      <c r="O4588" s="91" t="str">
        <f t="shared" si="450"/>
        <v/>
      </c>
      <c r="P4588" s="91" t="str">
        <f t="shared" si="451"/>
        <v/>
      </c>
      <c r="Q4588" s="91" t="str">
        <f t="shared" si="452"/>
        <v/>
      </c>
      <c r="R4588" s="7" t="str">
        <f t="shared" si="453"/>
        <v/>
      </c>
    </row>
    <row r="4589" spans="3:18" x14ac:dyDescent="0.25">
      <c r="C4589" s="22"/>
      <c r="N4589" s="5" t="str">
        <f t="shared" si="449"/>
        <v/>
      </c>
      <c r="O4589" s="91" t="str">
        <f t="shared" si="450"/>
        <v/>
      </c>
      <c r="P4589" s="91" t="str">
        <f t="shared" si="451"/>
        <v/>
      </c>
      <c r="Q4589" s="91" t="str">
        <f t="shared" si="452"/>
        <v/>
      </c>
      <c r="R4589" s="7" t="str">
        <f t="shared" si="453"/>
        <v/>
      </c>
    </row>
    <row r="4590" spans="3:18" x14ac:dyDescent="0.25">
      <c r="C4590" s="22"/>
      <c r="N4590" s="5" t="str">
        <f t="shared" si="449"/>
        <v/>
      </c>
      <c r="O4590" s="91" t="str">
        <f t="shared" si="450"/>
        <v/>
      </c>
      <c r="P4590" s="91" t="str">
        <f t="shared" si="451"/>
        <v/>
      </c>
      <c r="Q4590" s="91" t="str">
        <f t="shared" si="452"/>
        <v/>
      </c>
      <c r="R4590" s="7" t="str">
        <f t="shared" si="453"/>
        <v/>
      </c>
    </row>
    <row r="4591" spans="3:18" x14ac:dyDescent="0.25">
      <c r="C4591" s="22"/>
      <c r="N4591" s="5" t="str">
        <f t="shared" si="449"/>
        <v/>
      </c>
      <c r="O4591" s="91" t="str">
        <f t="shared" si="450"/>
        <v/>
      </c>
      <c r="P4591" s="91" t="str">
        <f t="shared" si="451"/>
        <v/>
      </c>
      <c r="Q4591" s="91" t="str">
        <f t="shared" si="452"/>
        <v/>
      </c>
      <c r="R4591" s="7" t="str">
        <f t="shared" si="453"/>
        <v/>
      </c>
    </row>
    <row r="4592" spans="3:18" x14ac:dyDescent="0.25">
      <c r="C4592" s="22"/>
      <c r="N4592" s="5" t="str">
        <f t="shared" si="449"/>
        <v/>
      </c>
      <c r="O4592" s="91" t="str">
        <f t="shared" si="450"/>
        <v/>
      </c>
      <c r="P4592" s="91" t="str">
        <f t="shared" si="451"/>
        <v/>
      </c>
      <c r="Q4592" s="91" t="str">
        <f t="shared" si="452"/>
        <v/>
      </c>
      <c r="R4592" s="7" t="str">
        <f t="shared" si="453"/>
        <v/>
      </c>
    </row>
    <row r="4593" spans="3:18" x14ac:dyDescent="0.25">
      <c r="C4593" s="22"/>
      <c r="N4593" s="5" t="str">
        <f t="shared" si="449"/>
        <v/>
      </c>
      <c r="O4593" s="91" t="str">
        <f t="shared" si="450"/>
        <v/>
      </c>
      <c r="P4593" s="91" t="str">
        <f t="shared" si="451"/>
        <v/>
      </c>
      <c r="Q4593" s="91" t="str">
        <f t="shared" si="452"/>
        <v/>
      </c>
      <c r="R4593" s="7" t="str">
        <f t="shared" si="453"/>
        <v/>
      </c>
    </row>
    <row r="4594" spans="3:18" x14ac:dyDescent="0.25">
      <c r="C4594" s="22"/>
      <c r="N4594" s="5" t="str">
        <f t="shared" si="449"/>
        <v/>
      </c>
      <c r="O4594" s="91" t="str">
        <f t="shared" si="450"/>
        <v/>
      </c>
      <c r="P4594" s="91" t="str">
        <f t="shared" si="451"/>
        <v/>
      </c>
      <c r="Q4594" s="91" t="str">
        <f t="shared" si="452"/>
        <v/>
      </c>
      <c r="R4594" s="7" t="str">
        <f t="shared" si="453"/>
        <v/>
      </c>
    </row>
    <row r="4595" spans="3:18" x14ac:dyDescent="0.25">
      <c r="C4595" s="22"/>
      <c r="N4595" s="5" t="str">
        <f t="shared" si="449"/>
        <v/>
      </c>
      <c r="O4595" s="91" t="str">
        <f t="shared" si="450"/>
        <v/>
      </c>
      <c r="P4595" s="91" t="str">
        <f t="shared" si="451"/>
        <v/>
      </c>
      <c r="Q4595" s="91" t="str">
        <f t="shared" si="452"/>
        <v/>
      </c>
      <c r="R4595" s="7" t="str">
        <f t="shared" si="453"/>
        <v/>
      </c>
    </row>
    <row r="4596" spans="3:18" x14ac:dyDescent="0.25">
      <c r="C4596" s="22"/>
      <c r="N4596" s="5" t="str">
        <f t="shared" si="449"/>
        <v/>
      </c>
      <c r="O4596" s="91" t="str">
        <f t="shared" si="450"/>
        <v/>
      </c>
      <c r="P4596" s="91" t="str">
        <f t="shared" si="451"/>
        <v/>
      </c>
      <c r="Q4596" s="91" t="str">
        <f t="shared" si="452"/>
        <v/>
      </c>
      <c r="R4596" s="7" t="str">
        <f t="shared" si="453"/>
        <v/>
      </c>
    </row>
    <row r="4597" spans="3:18" x14ac:dyDescent="0.25">
      <c r="C4597" s="22"/>
      <c r="N4597" s="5" t="str">
        <f t="shared" si="449"/>
        <v/>
      </c>
      <c r="O4597" s="91" t="str">
        <f t="shared" si="450"/>
        <v/>
      </c>
      <c r="P4597" s="91" t="str">
        <f t="shared" si="451"/>
        <v/>
      </c>
      <c r="Q4597" s="91" t="str">
        <f t="shared" si="452"/>
        <v/>
      </c>
      <c r="R4597" s="7" t="str">
        <f t="shared" si="453"/>
        <v/>
      </c>
    </row>
    <row r="4598" spans="3:18" x14ac:dyDescent="0.25">
      <c r="C4598" s="22"/>
      <c r="N4598" s="5" t="str">
        <f t="shared" si="449"/>
        <v/>
      </c>
      <c r="O4598" s="91" t="str">
        <f t="shared" si="450"/>
        <v/>
      </c>
      <c r="P4598" s="91" t="str">
        <f t="shared" si="451"/>
        <v/>
      </c>
      <c r="Q4598" s="91" t="str">
        <f t="shared" si="452"/>
        <v/>
      </c>
      <c r="R4598" s="7" t="str">
        <f t="shared" si="453"/>
        <v/>
      </c>
    </row>
    <row r="4599" spans="3:18" x14ac:dyDescent="0.25">
      <c r="C4599" s="22"/>
      <c r="N4599" s="5" t="str">
        <f t="shared" si="449"/>
        <v/>
      </c>
      <c r="O4599" s="91" t="str">
        <f t="shared" si="450"/>
        <v/>
      </c>
      <c r="P4599" s="91" t="str">
        <f t="shared" si="451"/>
        <v/>
      </c>
      <c r="Q4599" s="91" t="str">
        <f t="shared" si="452"/>
        <v/>
      </c>
      <c r="R4599" s="7" t="str">
        <f t="shared" si="453"/>
        <v/>
      </c>
    </row>
    <row r="4600" spans="3:18" x14ac:dyDescent="0.25">
      <c r="C4600" s="22"/>
      <c r="N4600" s="5" t="str">
        <f t="shared" si="449"/>
        <v/>
      </c>
      <c r="O4600" s="91" t="str">
        <f t="shared" si="450"/>
        <v/>
      </c>
      <c r="P4600" s="91" t="str">
        <f t="shared" si="451"/>
        <v/>
      </c>
      <c r="Q4600" s="91" t="str">
        <f t="shared" si="452"/>
        <v/>
      </c>
      <c r="R4600" s="7" t="str">
        <f t="shared" si="453"/>
        <v/>
      </c>
    </row>
    <row r="4601" spans="3:18" x14ac:dyDescent="0.25">
      <c r="C4601" s="22"/>
      <c r="N4601" s="5" t="str">
        <f t="shared" si="449"/>
        <v/>
      </c>
      <c r="O4601" s="91" t="str">
        <f t="shared" si="450"/>
        <v/>
      </c>
      <c r="P4601" s="91" t="str">
        <f t="shared" si="451"/>
        <v/>
      </c>
      <c r="Q4601" s="91" t="str">
        <f t="shared" si="452"/>
        <v/>
      </c>
      <c r="R4601" s="7" t="str">
        <f t="shared" si="453"/>
        <v/>
      </c>
    </row>
    <row r="4602" spans="3:18" x14ac:dyDescent="0.25">
      <c r="C4602" s="22"/>
      <c r="N4602" s="5" t="str">
        <f t="shared" si="449"/>
        <v/>
      </c>
      <c r="O4602" s="91" t="str">
        <f t="shared" si="450"/>
        <v/>
      </c>
      <c r="P4602" s="91" t="str">
        <f t="shared" si="451"/>
        <v/>
      </c>
      <c r="Q4602" s="91" t="str">
        <f t="shared" si="452"/>
        <v/>
      </c>
      <c r="R4602" s="7" t="str">
        <f t="shared" si="453"/>
        <v/>
      </c>
    </row>
    <row r="4603" spans="3:18" x14ac:dyDescent="0.25">
      <c r="C4603" s="22"/>
      <c r="N4603" s="5" t="str">
        <f t="shared" si="449"/>
        <v/>
      </c>
      <c r="O4603" s="91" t="str">
        <f t="shared" si="450"/>
        <v/>
      </c>
      <c r="P4603" s="91" t="str">
        <f t="shared" si="451"/>
        <v/>
      </c>
      <c r="Q4603" s="91" t="str">
        <f t="shared" si="452"/>
        <v/>
      </c>
      <c r="R4603" s="7" t="str">
        <f t="shared" si="453"/>
        <v/>
      </c>
    </row>
    <row r="4604" spans="3:18" x14ac:dyDescent="0.25">
      <c r="C4604" s="22"/>
      <c r="N4604" s="5" t="str">
        <f t="shared" si="449"/>
        <v/>
      </c>
      <c r="O4604" s="91" t="str">
        <f t="shared" si="450"/>
        <v/>
      </c>
      <c r="P4604" s="91" t="str">
        <f t="shared" si="451"/>
        <v/>
      </c>
      <c r="Q4604" s="91" t="str">
        <f t="shared" si="452"/>
        <v/>
      </c>
      <c r="R4604" s="7" t="str">
        <f t="shared" si="453"/>
        <v/>
      </c>
    </row>
    <row r="4605" spans="3:18" x14ac:dyDescent="0.25">
      <c r="C4605" s="22"/>
      <c r="N4605" s="5" t="str">
        <f t="shared" si="449"/>
        <v/>
      </c>
      <c r="O4605" s="91" t="str">
        <f t="shared" si="450"/>
        <v/>
      </c>
      <c r="P4605" s="91" t="str">
        <f t="shared" si="451"/>
        <v/>
      </c>
      <c r="Q4605" s="91" t="str">
        <f t="shared" si="452"/>
        <v/>
      </c>
      <c r="R4605" s="7" t="str">
        <f t="shared" si="453"/>
        <v/>
      </c>
    </row>
    <row r="4606" spans="3:18" x14ac:dyDescent="0.25">
      <c r="C4606" s="22"/>
      <c r="N4606" s="5" t="str">
        <f t="shared" si="449"/>
        <v/>
      </c>
      <c r="O4606" s="91" t="str">
        <f t="shared" si="450"/>
        <v/>
      </c>
      <c r="P4606" s="91" t="str">
        <f t="shared" si="451"/>
        <v/>
      </c>
      <c r="Q4606" s="91" t="str">
        <f t="shared" si="452"/>
        <v/>
      </c>
      <c r="R4606" s="7" t="str">
        <f t="shared" si="453"/>
        <v/>
      </c>
    </row>
    <row r="4607" spans="3:18" x14ac:dyDescent="0.25">
      <c r="C4607" s="22"/>
      <c r="N4607" s="5" t="str">
        <f t="shared" si="449"/>
        <v/>
      </c>
      <c r="O4607" s="91" t="str">
        <f t="shared" si="450"/>
        <v/>
      </c>
      <c r="P4607" s="91" t="str">
        <f t="shared" si="451"/>
        <v/>
      </c>
      <c r="Q4607" s="91" t="str">
        <f t="shared" si="452"/>
        <v/>
      </c>
      <c r="R4607" s="7" t="str">
        <f t="shared" si="453"/>
        <v/>
      </c>
    </row>
    <row r="4608" spans="3:18" x14ac:dyDescent="0.25">
      <c r="C4608" s="22"/>
      <c r="N4608" s="5" t="str">
        <f t="shared" si="449"/>
        <v/>
      </c>
      <c r="O4608" s="91" t="str">
        <f t="shared" si="450"/>
        <v/>
      </c>
      <c r="P4608" s="91" t="str">
        <f t="shared" si="451"/>
        <v/>
      </c>
      <c r="Q4608" s="91" t="str">
        <f t="shared" si="452"/>
        <v/>
      </c>
      <c r="R4608" s="7" t="str">
        <f t="shared" si="453"/>
        <v/>
      </c>
    </row>
    <row r="4609" spans="3:18" x14ac:dyDescent="0.25">
      <c r="C4609" s="22"/>
      <c r="N4609" s="5" t="str">
        <f t="shared" si="449"/>
        <v/>
      </c>
      <c r="O4609" s="91" t="str">
        <f t="shared" si="450"/>
        <v/>
      </c>
      <c r="P4609" s="91" t="str">
        <f t="shared" si="451"/>
        <v/>
      </c>
      <c r="Q4609" s="91" t="str">
        <f t="shared" si="452"/>
        <v/>
      </c>
      <c r="R4609" s="7" t="str">
        <f t="shared" si="453"/>
        <v/>
      </c>
    </row>
    <row r="4610" spans="3:18" x14ac:dyDescent="0.25">
      <c r="C4610" s="22"/>
      <c r="N4610" s="5" t="str">
        <f t="shared" ref="N4610:N4673" si="454">IFERROR(VLOOKUP(M4610,Ctable,2,0),"")</f>
        <v/>
      </c>
      <c r="O4610" s="91" t="str">
        <f t="shared" ref="O4610:O4673" si="455">IFERROR(VLOOKUP(M4610,Ctable,3,0),"")</f>
        <v/>
      </c>
      <c r="P4610" s="91" t="str">
        <f t="shared" ref="P4610:P4673" si="456">IFERROR(VLOOKUP(M4610,Ctable,6,0),"")</f>
        <v/>
      </c>
      <c r="Q4610" s="91" t="str">
        <f t="shared" ref="Q4610:Q4673" si="457">IFERROR(VLOOKUP(M4610,Ctable,7,0),"")</f>
        <v/>
      </c>
      <c r="R4610" s="7" t="str">
        <f t="shared" ref="R4610:R4673" si="458">IFERROR(VLOOKUP(M4610,Ctable,4,0),"")</f>
        <v/>
      </c>
    </row>
    <row r="4611" spans="3:18" x14ac:dyDescent="0.25">
      <c r="C4611" s="22"/>
      <c r="N4611" s="5" t="str">
        <f t="shared" si="454"/>
        <v/>
      </c>
      <c r="O4611" s="91" t="str">
        <f t="shared" si="455"/>
        <v/>
      </c>
      <c r="P4611" s="91" t="str">
        <f t="shared" si="456"/>
        <v/>
      </c>
      <c r="Q4611" s="91" t="str">
        <f t="shared" si="457"/>
        <v/>
      </c>
      <c r="R4611" s="7" t="str">
        <f t="shared" si="458"/>
        <v/>
      </c>
    </row>
    <row r="4612" spans="3:18" x14ac:dyDescent="0.25">
      <c r="C4612" s="22"/>
      <c r="N4612" s="5" t="str">
        <f t="shared" si="454"/>
        <v/>
      </c>
      <c r="O4612" s="91" t="str">
        <f t="shared" si="455"/>
        <v/>
      </c>
      <c r="P4612" s="91" t="str">
        <f t="shared" si="456"/>
        <v/>
      </c>
      <c r="Q4612" s="91" t="str">
        <f t="shared" si="457"/>
        <v/>
      </c>
      <c r="R4612" s="7" t="str">
        <f t="shared" si="458"/>
        <v/>
      </c>
    </row>
    <row r="4613" spans="3:18" x14ac:dyDescent="0.25">
      <c r="C4613" s="22"/>
      <c r="N4613" s="5" t="str">
        <f t="shared" si="454"/>
        <v/>
      </c>
      <c r="O4613" s="91" t="str">
        <f t="shared" si="455"/>
        <v/>
      </c>
      <c r="P4613" s="91" t="str">
        <f t="shared" si="456"/>
        <v/>
      </c>
      <c r="Q4613" s="91" t="str">
        <f t="shared" si="457"/>
        <v/>
      </c>
      <c r="R4613" s="7" t="str">
        <f t="shared" si="458"/>
        <v/>
      </c>
    </row>
    <row r="4614" spans="3:18" x14ac:dyDescent="0.25">
      <c r="C4614" s="22"/>
      <c r="N4614" s="5" t="str">
        <f t="shared" si="454"/>
        <v/>
      </c>
      <c r="O4614" s="91" t="str">
        <f t="shared" si="455"/>
        <v/>
      </c>
      <c r="P4614" s="91" t="str">
        <f t="shared" si="456"/>
        <v/>
      </c>
      <c r="Q4614" s="91" t="str">
        <f t="shared" si="457"/>
        <v/>
      </c>
      <c r="R4614" s="7" t="str">
        <f t="shared" si="458"/>
        <v/>
      </c>
    </row>
    <row r="4615" spans="3:18" x14ac:dyDescent="0.25">
      <c r="C4615" s="22"/>
      <c r="N4615" s="5" t="str">
        <f t="shared" si="454"/>
        <v/>
      </c>
      <c r="O4615" s="91" t="str">
        <f t="shared" si="455"/>
        <v/>
      </c>
      <c r="P4615" s="91" t="str">
        <f t="shared" si="456"/>
        <v/>
      </c>
      <c r="Q4615" s="91" t="str">
        <f t="shared" si="457"/>
        <v/>
      </c>
      <c r="R4615" s="7" t="str">
        <f t="shared" si="458"/>
        <v/>
      </c>
    </row>
    <row r="4616" spans="3:18" x14ac:dyDescent="0.25">
      <c r="C4616" s="22"/>
      <c r="N4616" s="5" t="str">
        <f t="shared" si="454"/>
        <v/>
      </c>
      <c r="O4616" s="91" t="str">
        <f t="shared" si="455"/>
        <v/>
      </c>
      <c r="P4616" s="91" t="str">
        <f t="shared" si="456"/>
        <v/>
      </c>
      <c r="Q4616" s="91" t="str">
        <f t="shared" si="457"/>
        <v/>
      </c>
      <c r="R4616" s="7" t="str">
        <f t="shared" si="458"/>
        <v/>
      </c>
    </row>
    <row r="4617" spans="3:18" x14ac:dyDescent="0.25">
      <c r="C4617" s="22"/>
      <c r="N4617" s="5" t="str">
        <f t="shared" si="454"/>
        <v/>
      </c>
      <c r="O4617" s="91" t="str">
        <f t="shared" si="455"/>
        <v/>
      </c>
      <c r="P4617" s="91" t="str">
        <f t="shared" si="456"/>
        <v/>
      </c>
      <c r="Q4617" s="91" t="str">
        <f t="shared" si="457"/>
        <v/>
      </c>
      <c r="R4617" s="7" t="str">
        <f t="shared" si="458"/>
        <v/>
      </c>
    </row>
    <row r="4618" spans="3:18" x14ac:dyDescent="0.25">
      <c r="C4618" s="22"/>
      <c r="N4618" s="5" t="str">
        <f t="shared" si="454"/>
        <v/>
      </c>
      <c r="O4618" s="91" t="str">
        <f t="shared" si="455"/>
        <v/>
      </c>
      <c r="P4618" s="91" t="str">
        <f t="shared" si="456"/>
        <v/>
      </c>
      <c r="Q4618" s="91" t="str">
        <f t="shared" si="457"/>
        <v/>
      </c>
      <c r="R4618" s="7" t="str">
        <f t="shared" si="458"/>
        <v/>
      </c>
    </row>
    <row r="4619" spans="3:18" x14ac:dyDescent="0.25">
      <c r="C4619" s="22"/>
      <c r="N4619" s="5" t="str">
        <f t="shared" si="454"/>
        <v/>
      </c>
      <c r="O4619" s="91" t="str">
        <f t="shared" si="455"/>
        <v/>
      </c>
      <c r="P4619" s="91" t="str">
        <f t="shared" si="456"/>
        <v/>
      </c>
      <c r="Q4619" s="91" t="str">
        <f t="shared" si="457"/>
        <v/>
      </c>
      <c r="R4619" s="7" t="str">
        <f t="shared" si="458"/>
        <v/>
      </c>
    </row>
    <row r="4620" spans="3:18" x14ac:dyDescent="0.25">
      <c r="C4620" s="22"/>
      <c r="N4620" s="5" t="str">
        <f t="shared" si="454"/>
        <v/>
      </c>
      <c r="O4620" s="91" t="str">
        <f t="shared" si="455"/>
        <v/>
      </c>
      <c r="P4620" s="91" t="str">
        <f t="shared" si="456"/>
        <v/>
      </c>
      <c r="Q4620" s="91" t="str">
        <f t="shared" si="457"/>
        <v/>
      </c>
      <c r="R4620" s="7" t="str">
        <f t="shared" si="458"/>
        <v/>
      </c>
    </row>
    <row r="4621" spans="3:18" x14ac:dyDescent="0.25">
      <c r="C4621" s="22"/>
      <c r="N4621" s="5" t="str">
        <f t="shared" si="454"/>
        <v/>
      </c>
      <c r="O4621" s="91" t="str">
        <f t="shared" si="455"/>
        <v/>
      </c>
      <c r="P4621" s="91" t="str">
        <f t="shared" si="456"/>
        <v/>
      </c>
      <c r="Q4621" s="91" t="str">
        <f t="shared" si="457"/>
        <v/>
      </c>
      <c r="R4621" s="7" t="str">
        <f t="shared" si="458"/>
        <v/>
      </c>
    </row>
    <row r="4622" spans="3:18" x14ac:dyDescent="0.25">
      <c r="C4622" s="22"/>
      <c r="N4622" s="5" t="str">
        <f t="shared" si="454"/>
        <v/>
      </c>
      <c r="O4622" s="91" t="str">
        <f t="shared" si="455"/>
        <v/>
      </c>
      <c r="P4622" s="91" t="str">
        <f t="shared" si="456"/>
        <v/>
      </c>
      <c r="Q4622" s="91" t="str">
        <f t="shared" si="457"/>
        <v/>
      </c>
      <c r="R4622" s="7" t="str">
        <f t="shared" si="458"/>
        <v/>
      </c>
    </row>
    <row r="4623" spans="3:18" x14ac:dyDescent="0.25">
      <c r="C4623" s="22"/>
      <c r="N4623" s="5" t="str">
        <f t="shared" si="454"/>
        <v/>
      </c>
      <c r="O4623" s="91" t="str">
        <f t="shared" si="455"/>
        <v/>
      </c>
      <c r="P4623" s="91" t="str">
        <f t="shared" si="456"/>
        <v/>
      </c>
      <c r="Q4623" s="91" t="str">
        <f t="shared" si="457"/>
        <v/>
      </c>
      <c r="R4623" s="7" t="str">
        <f t="shared" si="458"/>
        <v/>
      </c>
    </row>
    <row r="4624" spans="3:18" x14ac:dyDescent="0.25">
      <c r="C4624" s="22"/>
      <c r="N4624" s="5" t="str">
        <f t="shared" si="454"/>
        <v/>
      </c>
      <c r="O4624" s="91" t="str">
        <f t="shared" si="455"/>
        <v/>
      </c>
      <c r="P4624" s="91" t="str">
        <f t="shared" si="456"/>
        <v/>
      </c>
      <c r="Q4624" s="91" t="str">
        <f t="shared" si="457"/>
        <v/>
      </c>
      <c r="R4624" s="7" t="str">
        <f t="shared" si="458"/>
        <v/>
      </c>
    </row>
    <row r="4625" spans="3:18" x14ac:dyDescent="0.25">
      <c r="C4625" s="22"/>
      <c r="N4625" s="5" t="str">
        <f t="shared" si="454"/>
        <v/>
      </c>
      <c r="O4625" s="91" t="str">
        <f t="shared" si="455"/>
        <v/>
      </c>
      <c r="P4625" s="91" t="str">
        <f t="shared" si="456"/>
        <v/>
      </c>
      <c r="Q4625" s="91" t="str">
        <f t="shared" si="457"/>
        <v/>
      </c>
      <c r="R4625" s="7" t="str">
        <f t="shared" si="458"/>
        <v/>
      </c>
    </row>
    <row r="4626" spans="3:18" x14ac:dyDescent="0.25">
      <c r="C4626" s="22"/>
      <c r="N4626" s="5" t="str">
        <f t="shared" si="454"/>
        <v/>
      </c>
      <c r="O4626" s="91" t="str">
        <f t="shared" si="455"/>
        <v/>
      </c>
      <c r="P4626" s="91" t="str">
        <f t="shared" si="456"/>
        <v/>
      </c>
      <c r="Q4626" s="91" t="str">
        <f t="shared" si="457"/>
        <v/>
      </c>
      <c r="R4626" s="7" t="str">
        <f t="shared" si="458"/>
        <v/>
      </c>
    </row>
    <row r="4627" spans="3:18" x14ac:dyDescent="0.25">
      <c r="C4627" s="22"/>
      <c r="N4627" s="5" t="str">
        <f t="shared" si="454"/>
        <v/>
      </c>
      <c r="O4627" s="91" t="str">
        <f t="shared" si="455"/>
        <v/>
      </c>
      <c r="P4627" s="91" t="str">
        <f t="shared" si="456"/>
        <v/>
      </c>
      <c r="Q4627" s="91" t="str">
        <f t="shared" si="457"/>
        <v/>
      </c>
      <c r="R4627" s="7" t="str">
        <f t="shared" si="458"/>
        <v/>
      </c>
    </row>
    <row r="4628" spans="3:18" x14ac:dyDescent="0.25">
      <c r="C4628" s="22"/>
      <c r="N4628" s="5" t="str">
        <f t="shared" si="454"/>
        <v/>
      </c>
      <c r="O4628" s="91" t="str">
        <f t="shared" si="455"/>
        <v/>
      </c>
      <c r="P4628" s="91" t="str">
        <f t="shared" si="456"/>
        <v/>
      </c>
      <c r="Q4628" s="91" t="str">
        <f t="shared" si="457"/>
        <v/>
      </c>
      <c r="R4628" s="7" t="str">
        <f t="shared" si="458"/>
        <v/>
      </c>
    </row>
    <row r="4629" spans="3:18" x14ac:dyDescent="0.25">
      <c r="C4629" s="22"/>
      <c r="N4629" s="5" t="str">
        <f t="shared" si="454"/>
        <v/>
      </c>
      <c r="O4629" s="91" t="str">
        <f t="shared" si="455"/>
        <v/>
      </c>
      <c r="P4629" s="91" t="str">
        <f t="shared" si="456"/>
        <v/>
      </c>
      <c r="Q4629" s="91" t="str">
        <f t="shared" si="457"/>
        <v/>
      </c>
      <c r="R4629" s="7" t="str">
        <f t="shared" si="458"/>
        <v/>
      </c>
    </row>
    <row r="4630" spans="3:18" x14ac:dyDescent="0.25">
      <c r="C4630" s="22"/>
      <c r="N4630" s="5" t="str">
        <f t="shared" si="454"/>
        <v/>
      </c>
      <c r="O4630" s="91" t="str">
        <f t="shared" si="455"/>
        <v/>
      </c>
      <c r="P4630" s="91" t="str">
        <f t="shared" si="456"/>
        <v/>
      </c>
      <c r="Q4630" s="91" t="str">
        <f t="shared" si="457"/>
        <v/>
      </c>
      <c r="R4630" s="7" t="str">
        <f t="shared" si="458"/>
        <v/>
      </c>
    </row>
    <row r="4631" spans="3:18" x14ac:dyDescent="0.25">
      <c r="C4631" s="22"/>
      <c r="N4631" s="5" t="str">
        <f t="shared" si="454"/>
        <v/>
      </c>
      <c r="O4631" s="91" t="str">
        <f t="shared" si="455"/>
        <v/>
      </c>
      <c r="P4631" s="91" t="str">
        <f t="shared" si="456"/>
        <v/>
      </c>
      <c r="Q4631" s="91" t="str">
        <f t="shared" si="457"/>
        <v/>
      </c>
      <c r="R4631" s="7" t="str">
        <f t="shared" si="458"/>
        <v/>
      </c>
    </row>
    <row r="4632" spans="3:18" x14ac:dyDescent="0.25">
      <c r="C4632" s="22"/>
      <c r="N4632" s="5" t="str">
        <f t="shared" si="454"/>
        <v/>
      </c>
      <c r="O4632" s="91" t="str">
        <f t="shared" si="455"/>
        <v/>
      </c>
      <c r="P4632" s="91" t="str">
        <f t="shared" si="456"/>
        <v/>
      </c>
      <c r="Q4632" s="91" t="str">
        <f t="shared" si="457"/>
        <v/>
      </c>
      <c r="R4632" s="7" t="str">
        <f t="shared" si="458"/>
        <v/>
      </c>
    </row>
    <row r="4633" spans="3:18" x14ac:dyDescent="0.25">
      <c r="C4633" s="22"/>
      <c r="N4633" s="5" t="str">
        <f t="shared" si="454"/>
        <v/>
      </c>
      <c r="O4633" s="91" t="str">
        <f t="shared" si="455"/>
        <v/>
      </c>
      <c r="P4633" s="91" t="str">
        <f t="shared" si="456"/>
        <v/>
      </c>
      <c r="Q4633" s="91" t="str">
        <f t="shared" si="457"/>
        <v/>
      </c>
      <c r="R4633" s="7" t="str">
        <f t="shared" si="458"/>
        <v/>
      </c>
    </row>
    <row r="4634" spans="3:18" x14ac:dyDescent="0.25">
      <c r="C4634" s="22"/>
      <c r="N4634" s="5" t="str">
        <f t="shared" si="454"/>
        <v/>
      </c>
      <c r="O4634" s="91" t="str">
        <f t="shared" si="455"/>
        <v/>
      </c>
      <c r="P4634" s="91" t="str">
        <f t="shared" si="456"/>
        <v/>
      </c>
      <c r="Q4634" s="91" t="str">
        <f t="shared" si="457"/>
        <v/>
      </c>
      <c r="R4634" s="7" t="str">
        <f t="shared" si="458"/>
        <v/>
      </c>
    </row>
    <row r="4635" spans="3:18" x14ac:dyDescent="0.25">
      <c r="C4635" s="22"/>
      <c r="N4635" s="5" t="str">
        <f t="shared" si="454"/>
        <v/>
      </c>
      <c r="O4635" s="91" t="str">
        <f t="shared" si="455"/>
        <v/>
      </c>
      <c r="P4635" s="91" t="str">
        <f t="shared" si="456"/>
        <v/>
      </c>
      <c r="Q4635" s="91" t="str">
        <f t="shared" si="457"/>
        <v/>
      </c>
      <c r="R4635" s="7" t="str">
        <f t="shared" si="458"/>
        <v/>
      </c>
    </row>
    <row r="4636" spans="3:18" x14ac:dyDescent="0.25">
      <c r="C4636" s="22"/>
      <c r="N4636" s="5" t="str">
        <f t="shared" si="454"/>
        <v/>
      </c>
      <c r="O4636" s="91" t="str">
        <f t="shared" si="455"/>
        <v/>
      </c>
      <c r="P4636" s="91" t="str">
        <f t="shared" si="456"/>
        <v/>
      </c>
      <c r="Q4636" s="91" t="str">
        <f t="shared" si="457"/>
        <v/>
      </c>
      <c r="R4636" s="7" t="str">
        <f t="shared" si="458"/>
        <v/>
      </c>
    </row>
    <row r="4637" spans="3:18" x14ac:dyDescent="0.25">
      <c r="C4637" s="22"/>
      <c r="N4637" s="5" t="str">
        <f t="shared" si="454"/>
        <v/>
      </c>
      <c r="O4637" s="91" t="str">
        <f t="shared" si="455"/>
        <v/>
      </c>
      <c r="P4637" s="91" t="str">
        <f t="shared" si="456"/>
        <v/>
      </c>
      <c r="Q4637" s="91" t="str">
        <f t="shared" si="457"/>
        <v/>
      </c>
      <c r="R4637" s="7" t="str">
        <f t="shared" si="458"/>
        <v/>
      </c>
    </row>
    <row r="4638" spans="3:18" x14ac:dyDescent="0.25">
      <c r="C4638" s="22"/>
      <c r="N4638" s="5" t="str">
        <f t="shared" si="454"/>
        <v/>
      </c>
      <c r="O4638" s="91" t="str">
        <f t="shared" si="455"/>
        <v/>
      </c>
      <c r="P4638" s="91" t="str">
        <f t="shared" si="456"/>
        <v/>
      </c>
      <c r="Q4638" s="91" t="str">
        <f t="shared" si="457"/>
        <v/>
      </c>
      <c r="R4638" s="7" t="str">
        <f t="shared" si="458"/>
        <v/>
      </c>
    </row>
    <row r="4639" spans="3:18" x14ac:dyDescent="0.25">
      <c r="C4639" s="22"/>
      <c r="N4639" s="5" t="str">
        <f t="shared" si="454"/>
        <v/>
      </c>
      <c r="O4639" s="91" t="str">
        <f t="shared" si="455"/>
        <v/>
      </c>
      <c r="P4639" s="91" t="str">
        <f t="shared" si="456"/>
        <v/>
      </c>
      <c r="Q4639" s="91" t="str">
        <f t="shared" si="457"/>
        <v/>
      </c>
      <c r="R4639" s="7" t="str">
        <f t="shared" si="458"/>
        <v/>
      </c>
    </row>
    <row r="4640" spans="3:18" x14ac:dyDescent="0.25">
      <c r="C4640" s="22"/>
      <c r="N4640" s="5" t="str">
        <f t="shared" si="454"/>
        <v/>
      </c>
      <c r="O4640" s="91" t="str">
        <f t="shared" si="455"/>
        <v/>
      </c>
      <c r="P4640" s="91" t="str">
        <f t="shared" si="456"/>
        <v/>
      </c>
      <c r="Q4640" s="91" t="str">
        <f t="shared" si="457"/>
        <v/>
      </c>
      <c r="R4640" s="7" t="str">
        <f t="shared" si="458"/>
        <v/>
      </c>
    </row>
    <row r="4641" spans="3:18" x14ac:dyDescent="0.25">
      <c r="C4641" s="22"/>
      <c r="N4641" s="5" t="str">
        <f t="shared" si="454"/>
        <v/>
      </c>
      <c r="O4641" s="91" t="str">
        <f t="shared" si="455"/>
        <v/>
      </c>
      <c r="P4641" s="91" t="str">
        <f t="shared" si="456"/>
        <v/>
      </c>
      <c r="Q4641" s="91" t="str">
        <f t="shared" si="457"/>
        <v/>
      </c>
      <c r="R4641" s="7" t="str">
        <f t="shared" si="458"/>
        <v/>
      </c>
    </row>
    <row r="4642" spans="3:18" x14ac:dyDescent="0.25">
      <c r="C4642" s="22"/>
      <c r="N4642" s="5" t="str">
        <f t="shared" si="454"/>
        <v/>
      </c>
      <c r="O4642" s="91" t="str">
        <f t="shared" si="455"/>
        <v/>
      </c>
      <c r="P4642" s="91" t="str">
        <f t="shared" si="456"/>
        <v/>
      </c>
      <c r="Q4642" s="91" t="str">
        <f t="shared" si="457"/>
        <v/>
      </c>
      <c r="R4642" s="7" t="str">
        <f t="shared" si="458"/>
        <v/>
      </c>
    </row>
    <row r="4643" spans="3:18" x14ac:dyDescent="0.25">
      <c r="C4643" s="22"/>
      <c r="N4643" s="5" t="str">
        <f t="shared" si="454"/>
        <v/>
      </c>
      <c r="O4643" s="91" t="str">
        <f t="shared" si="455"/>
        <v/>
      </c>
      <c r="P4643" s="91" t="str">
        <f t="shared" si="456"/>
        <v/>
      </c>
      <c r="Q4643" s="91" t="str">
        <f t="shared" si="457"/>
        <v/>
      </c>
      <c r="R4643" s="7" t="str">
        <f t="shared" si="458"/>
        <v/>
      </c>
    </row>
    <row r="4644" spans="3:18" x14ac:dyDescent="0.25">
      <c r="C4644" s="22"/>
      <c r="N4644" s="5" t="str">
        <f t="shared" si="454"/>
        <v/>
      </c>
      <c r="O4644" s="91" t="str">
        <f t="shared" si="455"/>
        <v/>
      </c>
      <c r="P4644" s="91" t="str">
        <f t="shared" si="456"/>
        <v/>
      </c>
      <c r="Q4644" s="91" t="str">
        <f t="shared" si="457"/>
        <v/>
      </c>
      <c r="R4644" s="7" t="str">
        <f t="shared" si="458"/>
        <v/>
      </c>
    </row>
    <row r="4645" spans="3:18" x14ac:dyDescent="0.25">
      <c r="C4645" s="22"/>
      <c r="N4645" s="5" t="str">
        <f t="shared" si="454"/>
        <v/>
      </c>
      <c r="O4645" s="91" t="str">
        <f t="shared" si="455"/>
        <v/>
      </c>
      <c r="P4645" s="91" t="str">
        <f t="shared" si="456"/>
        <v/>
      </c>
      <c r="Q4645" s="91" t="str">
        <f t="shared" si="457"/>
        <v/>
      </c>
      <c r="R4645" s="7" t="str">
        <f t="shared" si="458"/>
        <v/>
      </c>
    </row>
    <row r="4646" spans="3:18" x14ac:dyDescent="0.25">
      <c r="C4646" s="22"/>
      <c r="N4646" s="5" t="str">
        <f t="shared" si="454"/>
        <v/>
      </c>
      <c r="O4646" s="91" t="str">
        <f t="shared" si="455"/>
        <v/>
      </c>
      <c r="P4646" s="91" t="str">
        <f t="shared" si="456"/>
        <v/>
      </c>
      <c r="Q4646" s="91" t="str">
        <f t="shared" si="457"/>
        <v/>
      </c>
      <c r="R4646" s="7" t="str">
        <f t="shared" si="458"/>
        <v/>
      </c>
    </row>
    <row r="4647" spans="3:18" x14ac:dyDescent="0.25">
      <c r="C4647" s="22"/>
      <c r="N4647" s="5" t="str">
        <f t="shared" si="454"/>
        <v/>
      </c>
      <c r="O4647" s="91" t="str">
        <f t="shared" si="455"/>
        <v/>
      </c>
      <c r="P4647" s="91" t="str">
        <f t="shared" si="456"/>
        <v/>
      </c>
      <c r="Q4647" s="91" t="str">
        <f t="shared" si="457"/>
        <v/>
      </c>
      <c r="R4647" s="7" t="str">
        <f t="shared" si="458"/>
        <v/>
      </c>
    </row>
    <row r="4648" spans="3:18" x14ac:dyDescent="0.25">
      <c r="C4648" s="22"/>
      <c r="N4648" s="5" t="str">
        <f t="shared" si="454"/>
        <v/>
      </c>
      <c r="O4648" s="91" t="str">
        <f t="shared" si="455"/>
        <v/>
      </c>
      <c r="P4648" s="91" t="str">
        <f t="shared" si="456"/>
        <v/>
      </c>
      <c r="Q4648" s="91" t="str">
        <f t="shared" si="457"/>
        <v/>
      </c>
      <c r="R4648" s="7" t="str">
        <f t="shared" si="458"/>
        <v/>
      </c>
    </row>
    <row r="4649" spans="3:18" x14ac:dyDescent="0.25">
      <c r="C4649" s="22"/>
      <c r="N4649" s="5" t="str">
        <f t="shared" si="454"/>
        <v/>
      </c>
      <c r="O4649" s="91" t="str">
        <f t="shared" si="455"/>
        <v/>
      </c>
      <c r="P4649" s="91" t="str">
        <f t="shared" si="456"/>
        <v/>
      </c>
      <c r="Q4649" s="91" t="str">
        <f t="shared" si="457"/>
        <v/>
      </c>
      <c r="R4649" s="7" t="str">
        <f t="shared" si="458"/>
        <v/>
      </c>
    </row>
    <row r="4650" spans="3:18" x14ac:dyDescent="0.25">
      <c r="C4650" s="22"/>
      <c r="N4650" s="5" t="str">
        <f t="shared" si="454"/>
        <v/>
      </c>
      <c r="O4650" s="91" t="str">
        <f t="shared" si="455"/>
        <v/>
      </c>
      <c r="P4650" s="91" t="str">
        <f t="shared" si="456"/>
        <v/>
      </c>
      <c r="Q4650" s="91" t="str">
        <f t="shared" si="457"/>
        <v/>
      </c>
      <c r="R4650" s="7" t="str">
        <f t="shared" si="458"/>
        <v/>
      </c>
    </row>
    <row r="4651" spans="3:18" x14ac:dyDescent="0.25">
      <c r="C4651" s="22"/>
      <c r="N4651" s="5" t="str">
        <f t="shared" si="454"/>
        <v/>
      </c>
      <c r="O4651" s="91" t="str">
        <f t="shared" si="455"/>
        <v/>
      </c>
      <c r="P4651" s="91" t="str">
        <f t="shared" si="456"/>
        <v/>
      </c>
      <c r="Q4651" s="91" t="str">
        <f t="shared" si="457"/>
        <v/>
      </c>
      <c r="R4651" s="7" t="str">
        <f t="shared" si="458"/>
        <v/>
      </c>
    </row>
    <row r="4652" spans="3:18" x14ac:dyDescent="0.25">
      <c r="C4652" s="22"/>
      <c r="N4652" s="5" t="str">
        <f t="shared" si="454"/>
        <v/>
      </c>
      <c r="O4652" s="91" t="str">
        <f t="shared" si="455"/>
        <v/>
      </c>
      <c r="P4652" s="91" t="str">
        <f t="shared" si="456"/>
        <v/>
      </c>
      <c r="Q4652" s="91" t="str">
        <f t="shared" si="457"/>
        <v/>
      </c>
      <c r="R4652" s="7" t="str">
        <f t="shared" si="458"/>
        <v/>
      </c>
    </row>
    <row r="4653" spans="3:18" x14ac:dyDescent="0.25">
      <c r="C4653" s="22"/>
      <c r="N4653" s="5" t="str">
        <f t="shared" si="454"/>
        <v/>
      </c>
      <c r="O4653" s="91" t="str">
        <f t="shared" si="455"/>
        <v/>
      </c>
      <c r="P4653" s="91" t="str">
        <f t="shared" si="456"/>
        <v/>
      </c>
      <c r="Q4653" s="91" t="str">
        <f t="shared" si="457"/>
        <v/>
      </c>
      <c r="R4653" s="7" t="str">
        <f t="shared" si="458"/>
        <v/>
      </c>
    </row>
    <row r="4654" spans="3:18" x14ac:dyDescent="0.25">
      <c r="C4654" s="22"/>
      <c r="N4654" s="5" t="str">
        <f t="shared" si="454"/>
        <v/>
      </c>
      <c r="O4654" s="91" t="str">
        <f t="shared" si="455"/>
        <v/>
      </c>
      <c r="P4654" s="91" t="str">
        <f t="shared" si="456"/>
        <v/>
      </c>
      <c r="Q4654" s="91" t="str">
        <f t="shared" si="457"/>
        <v/>
      </c>
      <c r="R4654" s="7" t="str">
        <f t="shared" si="458"/>
        <v/>
      </c>
    </row>
    <row r="4655" spans="3:18" x14ac:dyDescent="0.25">
      <c r="C4655" s="22"/>
      <c r="N4655" s="5" t="str">
        <f t="shared" si="454"/>
        <v/>
      </c>
      <c r="O4655" s="91" t="str">
        <f t="shared" si="455"/>
        <v/>
      </c>
      <c r="P4655" s="91" t="str">
        <f t="shared" si="456"/>
        <v/>
      </c>
      <c r="Q4655" s="91" t="str">
        <f t="shared" si="457"/>
        <v/>
      </c>
      <c r="R4655" s="7" t="str">
        <f t="shared" si="458"/>
        <v/>
      </c>
    </row>
    <row r="4656" spans="3:18" x14ac:dyDescent="0.25">
      <c r="C4656" s="22"/>
      <c r="N4656" s="5" t="str">
        <f t="shared" si="454"/>
        <v/>
      </c>
      <c r="O4656" s="91" t="str">
        <f t="shared" si="455"/>
        <v/>
      </c>
      <c r="P4656" s="91" t="str">
        <f t="shared" si="456"/>
        <v/>
      </c>
      <c r="Q4656" s="91" t="str">
        <f t="shared" si="457"/>
        <v/>
      </c>
      <c r="R4656" s="7" t="str">
        <f t="shared" si="458"/>
        <v/>
      </c>
    </row>
    <row r="4657" spans="3:18" x14ac:dyDescent="0.25">
      <c r="C4657" s="22"/>
      <c r="N4657" s="5" t="str">
        <f t="shared" si="454"/>
        <v/>
      </c>
      <c r="O4657" s="91" t="str">
        <f t="shared" si="455"/>
        <v/>
      </c>
      <c r="P4657" s="91" t="str">
        <f t="shared" si="456"/>
        <v/>
      </c>
      <c r="Q4657" s="91" t="str">
        <f t="shared" si="457"/>
        <v/>
      </c>
      <c r="R4657" s="7" t="str">
        <f t="shared" si="458"/>
        <v/>
      </c>
    </row>
    <row r="4658" spans="3:18" x14ac:dyDescent="0.25">
      <c r="C4658" s="22"/>
      <c r="N4658" s="5" t="str">
        <f t="shared" si="454"/>
        <v/>
      </c>
      <c r="O4658" s="91" t="str">
        <f t="shared" si="455"/>
        <v/>
      </c>
      <c r="P4658" s="91" t="str">
        <f t="shared" si="456"/>
        <v/>
      </c>
      <c r="Q4658" s="91" t="str">
        <f t="shared" si="457"/>
        <v/>
      </c>
      <c r="R4658" s="7" t="str">
        <f t="shared" si="458"/>
        <v/>
      </c>
    </row>
    <row r="4659" spans="3:18" x14ac:dyDescent="0.25">
      <c r="C4659" s="22"/>
      <c r="N4659" s="5" t="str">
        <f t="shared" si="454"/>
        <v/>
      </c>
      <c r="O4659" s="91" t="str">
        <f t="shared" si="455"/>
        <v/>
      </c>
      <c r="P4659" s="91" t="str">
        <f t="shared" si="456"/>
        <v/>
      </c>
      <c r="Q4659" s="91" t="str">
        <f t="shared" si="457"/>
        <v/>
      </c>
      <c r="R4659" s="7" t="str">
        <f t="shared" si="458"/>
        <v/>
      </c>
    </row>
    <row r="4660" spans="3:18" x14ac:dyDescent="0.25">
      <c r="C4660" s="22"/>
      <c r="N4660" s="5" t="str">
        <f t="shared" si="454"/>
        <v/>
      </c>
      <c r="O4660" s="91" t="str">
        <f t="shared" si="455"/>
        <v/>
      </c>
      <c r="P4660" s="91" t="str">
        <f t="shared" si="456"/>
        <v/>
      </c>
      <c r="Q4660" s="91" t="str">
        <f t="shared" si="457"/>
        <v/>
      </c>
      <c r="R4660" s="7" t="str">
        <f t="shared" si="458"/>
        <v/>
      </c>
    </row>
    <row r="4661" spans="3:18" x14ac:dyDescent="0.25">
      <c r="C4661" s="22"/>
      <c r="N4661" s="5" t="str">
        <f t="shared" si="454"/>
        <v/>
      </c>
      <c r="O4661" s="91" t="str">
        <f t="shared" si="455"/>
        <v/>
      </c>
      <c r="P4661" s="91" t="str">
        <f t="shared" si="456"/>
        <v/>
      </c>
      <c r="Q4661" s="91" t="str">
        <f t="shared" si="457"/>
        <v/>
      </c>
      <c r="R4661" s="7" t="str">
        <f t="shared" si="458"/>
        <v/>
      </c>
    </row>
    <row r="4662" spans="3:18" x14ac:dyDescent="0.25">
      <c r="C4662" s="22"/>
      <c r="N4662" s="5" t="str">
        <f t="shared" si="454"/>
        <v/>
      </c>
      <c r="O4662" s="91" t="str">
        <f t="shared" si="455"/>
        <v/>
      </c>
      <c r="P4662" s="91" t="str">
        <f t="shared" si="456"/>
        <v/>
      </c>
      <c r="Q4662" s="91" t="str">
        <f t="shared" si="457"/>
        <v/>
      </c>
      <c r="R4662" s="7" t="str">
        <f t="shared" si="458"/>
        <v/>
      </c>
    </row>
    <row r="4663" spans="3:18" x14ac:dyDescent="0.25">
      <c r="C4663" s="22"/>
      <c r="N4663" s="5" t="str">
        <f t="shared" si="454"/>
        <v/>
      </c>
      <c r="O4663" s="91" t="str">
        <f t="shared" si="455"/>
        <v/>
      </c>
      <c r="P4663" s="91" t="str">
        <f t="shared" si="456"/>
        <v/>
      </c>
      <c r="Q4663" s="91" t="str">
        <f t="shared" si="457"/>
        <v/>
      </c>
      <c r="R4663" s="7" t="str">
        <f t="shared" si="458"/>
        <v/>
      </c>
    </row>
    <row r="4664" spans="3:18" x14ac:dyDescent="0.25">
      <c r="C4664" s="22"/>
      <c r="N4664" s="5" t="str">
        <f t="shared" si="454"/>
        <v/>
      </c>
      <c r="O4664" s="91" t="str">
        <f t="shared" si="455"/>
        <v/>
      </c>
      <c r="P4664" s="91" t="str">
        <f t="shared" si="456"/>
        <v/>
      </c>
      <c r="Q4664" s="91" t="str">
        <f t="shared" si="457"/>
        <v/>
      </c>
      <c r="R4664" s="7" t="str">
        <f t="shared" si="458"/>
        <v/>
      </c>
    </row>
    <row r="4665" spans="3:18" x14ac:dyDescent="0.25">
      <c r="C4665" s="22"/>
      <c r="N4665" s="5" t="str">
        <f t="shared" si="454"/>
        <v/>
      </c>
      <c r="O4665" s="91" t="str">
        <f t="shared" si="455"/>
        <v/>
      </c>
      <c r="P4665" s="91" t="str">
        <f t="shared" si="456"/>
        <v/>
      </c>
      <c r="Q4665" s="91" t="str">
        <f t="shared" si="457"/>
        <v/>
      </c>
      <c r="R4665" s="7" t="str">
        <f t="shared" si="458"/>
        <v/>
      </c>
    </row>
    <row r="4666" spans="3:18" x14ac:dyDescent="0.25">
      <c r="C4666" s="22"/>
      <c r="N4666" s="5" t="str">
        <f t="shared" si="454"/>
        <v/>
      </c>
      <c r="O4666" s="91" t="str">
        <f t="shared" si="455"/>
        <v/>
      </c>
      <c r="P4666" s="91" t="str">
        <f t="shared" si="456"/>
        <v/>
      </c>
      <c r="Q4666" s="91" t="str">
        <f t="shared" si="457"/>
        <v/>
      </c>
      <c r="R4666" s="7" t="str">
        <f t="shared" si="458"/>
        <v/>
      </c>
    </row>
    <row r="4667" spans="3:18" x14ac:dyDescent="0.25">
      <c r="C4667" s="22"/>
      <c r="N4667" s="5" t="str">
        <f t="shared" si="454"/>
        <v/>
      </c>
      <c r="O4667" s="91" t="str">
        <f t="shared" si="455"/>
        <v/>
      </c>
      <c r="P4667" s="91" t="str">
        <f t="shared" si="456"/>
        <v/>
      </c>
      <c r="Q4667" s="91" t="str">
        <f t="shared" si="457"/>
        <v/>
      </c>
      <c r="R4667" s="7" t="str">
        <f t="shared" si="458"/>
        <v/>
      </c>
    </row>
    <row r="4668" spans="3:18" x14ac:dyDescent="0.25">
      <c r="C4668" s="22"/>
      <c r="N4668" s="5" t="str">
        <f t="shared" si="454"/>
        <v/>
      </c>
      <c r="O4668" s="91" t="str">
        <f t="shared" si="455"/>
        <v/>
      </c>
      <c r="P4668" s="91" t="str">
        <f t="shared" si="456"/>
        <v/>
      </c>
      <c r="Q4668" s="91" t="str">
        <f t="shared" si="457"/>
        <v/>
      </c>
      <c r="R4668" s="7" t="str">
        <f t="shared" si="458"/>
        <v/>
      </c>
    </row>
    <row r="4669" spans="3:18" x14ac:dyDescent="0.25">
      <c r="C4669" s="22"/>
      <c r="N4669" s="5" t="str">
        <f t="shared" si="454"/>
        <v/>
      </c>
      <c r="O4669" s="91" t="str">
        <f t="shared" si="455"/>
        <v/>
      </c>
      <c r="P4669" s="91" t="str">
        <f t="shared" si="456"/>
        <v/>
      </c>
      <c r="Q4669" s="91" t="str">
        <f t="shared" si="457"/>
        <v/>
      </c>
      <c r="R4669" s="7" t="str">
        <f t="shared" si="458"/>
        <v/>
      </c>
    </row>
    <row r="4670" spans="3:18" x14ac:dyDescent="0.25">
      <c r="C4670" s="22"/>
      <c r="N4670" s="5" t="str">
        <f t="shared" si="454"/>
        <v/>
      </c>
      <c r="O4670" s="91" t="str">
        <f t="shared" si="455"/>
        <v/>
      </c>
      <c r="P4670" s="91" t="str">
        <f t="shared" si="456"/>
        <v/>
      </c>
      <c r="Q4670" s="91" t="str">
        <f t="shared" si="457"/>
        <v/>
      </c>
      <c r="R4670" s="7" t="str">
        <f t="shared" si="458"/>
        <v/>
      </c>
    </row>
    <row r="4671" spans="3:18" x14ac:dyDescent="0.25">
      <c r="C4671" s="22"/>
      <c r="N4671" s="5" t="str">
        <f t="shared" si="454"/>
        <v/>
      </c>
      <c r="O4671" s="91" t="str">
        <f t="shared" si="455"/>
        <v/>
      </c>
      <c r="P4671" s="91" t="str">
        <f t="shared" si="456"/>
        <v/>
      </c>
      <c r="Q4671" s="91" t="str">
        <f t="shared" si="457"/>
        <v/>
      </c>
      <c r="R4671" s="7" t="str">
        <f t="shared" si="458"/>
        <v/>
      </c>
    </row>
    <row r="4672" spans="3:18" x14ac:dyDescent="0.25">
      <c r="C4672" s="22"/>
      <c r="N4672" s="5" t="str">
        <f t="shared" si="454"/>
        <v/>
      </c>
      <c r="O4672" s="91" t="str">
        <f t="shared" si="455"/>
        <v/>
      </c>
      <c r="P4672" s="91" t="str">
        <f t="shared" si="456"/>
        <v/>
      </c>
      <c r="Q4672" s="91" t="str">
        <f t="shared" si="457"/>
        <v/>
      </c>
      <c r="R4672" s="7" t="str">
        <f t="shared" si="458"/>
        <v/>
      </c>
    </row>
    <row r="4673" spans="3:18" x14ac:dyDescent="0.25">
      <c r="C4673" s="22"/>
      <c r="N4673" s="5" t="str">
        <f t="shared" si="454"/>
        <v/>
      </c>
      <c r="O4673" s="91" t="str">
        <f t="shared" si="455"/>
        <v/>
      </c>
      <c r="P4673" s="91" t="str">
        <f t="shared" si="456"/>
        <v/>
      </c>
      <c r="Q4673" s="91" t="str">
        <f t="shared" si="457"/>
        <v/>
      </c>
      <c r="R4673" s="7" t="str">
        <f t="shared" si="458"/>
        <v/>
      </c>
    </row>
    <row r="4674" spans="3:18" x14ac:dyDescent="0.25">
      <c r="C4674" s="22"/>
      <c r="N4674" s="5" t="str">
        <f t="shared" ref="N4674:N4737" si="459">IFERROR(VLOOKUP(M4674,Ctable,2,0),"")</f>
        <v/>
      </c>
      <c r="O4674" s="91" t="str">
        <f t="shared" ref="O4674:O4737" si="460">IFERROR(VLOOKUP(M4674,Ctable,3,0),"")</f>
        <v/>
      </c>
      <c r="P4674" s="91" t="str">
        <f t="shared" ref="P4674:P4737" si="461">IFERROR(VLOOKUP(M4674,Ctable,6,0),"")</f>
        <v/>
      </c>
      <c r="Q4674" s="91" t="str">
        <f t="shared" ref="Q4674:Q4737" si="462">IFERROR(VLOOKUP(M4674,Ctable,7,0),"")</f>
        <v/>
      </c>
      <c r="R4674" s="7" t="str">
        <f t="shared" ref="R4674:R4737" si="463">IFERROR(VLOOKUP(M4674,Ctable,4,0),"")</f>
        <v/>
      </c>
    </row>
    <row r="4675" spans="3:18" x14ac:dyDescent="0.25">
      <c r="C4675" s="22"/>
      <c r="N4675" s="5" t="str">
        <f t="shared" si="459"/>
        <v/>
      </c>
      <c r="O4675" s="91" t="str">
        <f t="shared" si="460"/>
        <v/>
      </c>
      <c r="P4675" s="91" t="str">
        <f t="shared" si="461"/>
        <v/>
      </c>
      <c r="Q4675" s="91" t="str">
        <f t="shared" si="462"/>
        <v/>
      </c>
      <c r="R4675" s="7" t="str">
        <f t="shared" si="463"/>
        <v/>
      </c>
    </row>
    <row r="4676" spans="3:18" x14ac:dyDescent="0.25">
      <c r="C4676" s="22"/>
      <c r="N4676" s="5" t="str">
        <f t="shared" si="459"/>
        <v/>
      </c>
      <c r="O4676" s="91" t="str">
        <f t="shared" si="460"/>
        <v/>
      </c>
      <c r="P4676" s="91" t="str">
        <f t="shared" si="461"/>
        <v/>
      </c>
      <c r="Q4676" s="91" t="str">
        <f t="shared" si="462"/>
        <v/>
      </c>
      <c r="R4676" s="7" t="str">
        <f t="shared" si="463"/>
        <v/>
      </c>
    </row>
    <row r="4677" spans="3:18" x14ac:dyDescent="0.25">
      <c r="C4677" s="22"/>
      <c r="N4677" s="5" t="str">
        <f t="shared" si="459"/>
        <v/>
      </c>
      <c r="O4677" s="91" t="str">
        <f t="shared" si="460"/>
        <v/>
      </c>
      <c r="P4677" s="91" t="str">
        <f t="shared" si="461"/>
        <v/>
      </c>
      <c r="Q4677" s="91" t="str">
        <f t="shared" si="462"/>
        <v/>
      </c>
      <c r="R4677" s="7" t="str">
        <f t="shared" si="463"/>
        <v/>
      </c>
    </row>
    <row r="4678" spans="3:18" x14ac:dyDescent="0.25">
      <c r="C4678" s="22"/>
      <c r="N4678" s="5" t="str">
        <f t="shared" si="459"/>
        <v/>
      </c>
      <c r="O4678" s="91" t="str">
        <f t="shared" si="460"/>
        <v/>
      </c>
      <c r="P4678" s="91" t="str">
        <f t="shared" si="461"/>
        <v/>
      </c>
      <c r="Q4678" s="91" t="str">
        <f t="shared" si="462"/>
        <v/>
      </c>
      <c r="R4678" s="7" t="str">
        <f t="shared" si="463"/>
        <v/>
      </c>
    </row>
    <row r="4679" spans="3:18" x14ac:dyDescent="0.25">
      <c r="C4679" s="22"/>
      <c r="N4679" s="5" t="str">
        <f t="shared" si="459"/>
        <v/>
      </c>
      <c r="O4679" s="91" t="str">
        <f t="shared" si="460"/>
        <v/>
      </c>
      <c r="P4679" s="91" t="str">
        <f t="shared" si="461"/>
        <v/>
      </c>
      <c r="Q4679" s="91" t="str">
        <f t="shared" si="462"/>
        <v/>
      </c>
      <c r="R4679" s="7" t="str">
        <f t="shared" si="463"/>
        <v/>
      </c>
    </row>
    <row r="4680" spans="3:18" x14ac:dyDescent="0.25">
      <c r="C4680" s="22"/>
      <c r="N4680" s="5" t="str">
        <f t="shared" si="459"/>
        <v/>
      </c>
      <c r="O4680" s="91" t="str">
        <f t="shared" si="460"/>
        <v/>
      </c>
      <c r="P4680" s="91" t="str">
        <f t="shared" si="461"/>
        <v/>
      </c>
      <c r="Q4680" s="91" t="str">
        <f t="shared" si="462"/>
        <v/>
      </c>
      <c r="R4680" s="7" t="str">
        <f t="shared" si="463"/>
        <v/>
      </c>
    </row>
    <row r="4681" spans="3:18" x14ac:dyDescent="0.25">
      <c r="C4681" s="22"/>
      <c r="N4681" s="5" t="str">
        <f t="shared" si="459"/>
        <v/>
      </c>
      <c r="O4681" s="91" t="str">
        <f t="shared" si="460"/>
        <v/>
      </c>
      <c r="P4681" s="91" t="str">
        <f t="shared" si="461"/>
        <v/>
      </c>
      <c r="Q4681" s="91" t="str">
        <f t="shared" si="462"/>
        <v/>
      </c>
      <c r="R4681" s="7" t="str">
        <f t="shared" si="463"/>
        <v/>
      </c>
    </row>
    <row r="4682" spans="3:18" x14ac:dyDescent="0.25">
      <c r="C4682" s="22"/>
      <c r="N4682" s="5" t="str">
        <f t="shared" si="459"/>
        <v/>
      </c>
      <c r="O4682" s="91" t="str">
        <f t="shared" si="460"/>
        <v/>
      </c>
      <c r="P4682" s="91" t="str">
        <f t="shared" si="461"/>
        <v/>
      </c>
      <c r="Q4682" s="91" t="str">
        <f t="shared" si="462"/>
        <v/>
      </c>
      <c r="R4682" s="7" t="str">
        <f t="shared" si="463"/>
        <v/>
      </c>
    </row>
    <row r="4683" spans="3:18" x14ac:dyDescent="0.25">
      <c r="C4683" s="22"/>
      <c r="N4683" s="5" t="str">
        <f t="shared" si="459"/>
        <v/>
      </c>
      <c r="O4683" s="91" t="str">
        <f t="shared" si="460"/>
        <v/>
      </c>
      <c r="P4683" s="91" t="str">
        <f t="shared" si="461"/>
        <v/>
      </c>
      <c r="Q4683" s="91" t="str">
        <f t="shared" si="462"/>
        <v/>
      </c>
      <c r="R4683" s="7" t="str">
        <f t="shared" si="463"/>
        <v/>
      </c>
    </row>
    <row r="4684" spans="3:18" x14ac:dyDescent="0.25">
      <c r="C4684" s="22"/>
      <c r="N4684" s="5" t="str">
        <f t="shared" si="459"/>
        <v/>
      </c>
      <c r="O4684" s="91" t="str">
        <f t="shared" si="460"/>
        <v/>
      </c>
      <c r="P4684" s="91" t="str">
        <f t="shared" si="461"/>
        <v/>
      </c>
      <c r="Q4684" s="91" t="str">
        <f t="shared" si="462"/>
        <v/>
      </c>
      <c r="R4684" s="7" t="str">
        <f t="shared" si="463"/>
        <v/>
      </c>
    </row>
    <row r="4685" spans="3:18" x14ac:dyDescent="0.25">
      <c r="C4685" s="22"/>
      <c r="N4685" s="5" t="str">
        <f t="shared" si="459"/>
        <v/>
      </c>
      <c r="O4685" s="91" t="str">
        <f t="shared" si="460"/>
        <v/>
      </c>
      <c r="P4685" s="91" t="str">
        <f t="shared" si="461"/>
        <v/>
      </c>
      <c r="Q4685" s="91" t="str">
        <f t="shared" si="462"/>
        <v/>
      </c>
      <c r="R4685" s="7" t="str">
        <f t="shared" si="463"/>
        <v/>
      </c>
    </row>
    <row r="4686" spans="3:18" x14ac:dyDescent="0.25">
      <c r="C4686" s="22"/>
      <c r="N4686" s="5" t="str">
        <f t="shared" si="459"/>
        <v/>
      </c>
      <c r="O4686" s="91" t="str">
        <f t="shared" si="460"/>
        <v/>
      </c>
      <c r="P4686" s="91" t="str">
        <f t="shared" si="461"/>
        <v/>
      </c>
      <c r="Q4686" s="91" t="str">
        <f t="shared" si="462"/>
        <v/>
      </c>
      <c r="R4686" s="7" t="str">
        <f t="shared" si="463"/>
        <v/>
      </c>
    </row>
    <row r="4687" spans="3:18" x14ac:dyDescent="0.25">
      <c r="C4687" s="22"/>
      <c r="N4687" s="5" t="str">
        <f t="shared" si="459"/>
        <v/>
      </c>
      <c r="O4687" s="91" t="str">
        <f t="shared" si="460"/>
        <v/>
      </c>
      <c r="P4687" s="91" t="str">
        <f t="shared" si="461"/>
        <v/>
      </c>
      <c r="Q4687" s="91" t="str">
        <f t="shared" si="462"/>
        <v/>
      </c>
      <c r="R4687" s="7" t="str">
        <f t="shared" si="463"/>
        <v/>
      </c>
    </row>
    <row r="4688" spans="3:18" x14ac:dyDescent="0.25">
      <c r="C4688" s="22"/>
      <c r="N4688" s="5" t="str">
        <f t="shared" si="459"/>
        <v/>
      </c>
      <c r="O4688" s="91" t="str">
        <f t="shared" si="460"/>
        <v/>
      </c>
      <c r="P4688" s="91" t="str">
        <f t="shared" si="461"/>
        <v/>
      </c>
      <c r="Q4688" s="91" t="str">
        <f t="shared" si="462"/>
        <v/>
      </c>
      <c r="R4688" s="7" t="str">
        <f t="shared" si="463"/>
        <v/>
      </c>
    </row>
    <row r="4689" spans="3:18" x14ac:dyDescent="0.25">
      <c r="C4689" s="22"/>
      <c r="N4689" s="5" t="str">
        <f t="shared" si="459"/>
        <v/>
      </c>
      <c r="O4689" s="91" t="str">
        <f t="shared" si="460"/>
        <v/>
      </c>
      <c r="P4689" s="91" t="str">
        <f t="shared" si="461"/>
        <v/>
      </c>
      <c r="Q4689" s="91" t="str">
        <f t="shared" si="462"/>
        <v/>
      </c>
      <c r="R4689" s="7" t="str">
        <f t="shared" si="463"/>
        <v/>
      </c>
    </row>
    <row r="4690" spans="3:18" x14ac:dyDescent="0.25">
      <c r="C4690" s="22"/>
      <c r="N4690" s="5" t="str">
        <f t="shared" si="459"/>
        <v/>
      </c>
      <c r="O4690" s="91" t="str">
        <f t="shared" si="460"/>
        <v/>
      </c>
      <c r="P4690" s="91" t="str">
        <f t="shared" si="461"/>
        <v/>
      </c>
      <c r="Q4690" s="91" t="str">
        <f t="shared" si="462"/>
        <v/>
      </c>
      <c r="R4690" s="7" t="str">
        <f t="shared" si="463"/>
        <v/>
      </c>
    </row>
    <row r="4691" spans="3:18" x14ac:dyDescent="0.25">
      <c r="C4691" s="22"/>
      <c r="N4691" s="5" t="str">
        <f t="shared" si="459"/>
        <v/>
      </c>
      <c r="O4691" s="91" t="str">
        <f t="shared" si="460"/>
        <v/>
      </c>
      <c r="P4691" s="91" t="str">
        <f t="shared" si="461"/>
        <v/>
      </c>
      <c r="Q4691" s="91" t="str">
        <f t="shared" si="462"/>
        <v/>
      </c>
      <c r="R4691" s="7" t="str">
        <f t="shared" si="463"/>
        <v/>
      </c>
    </row>
    <row r="4692" spans="3:18" x14ac:dyDescent="0.25">
      <c r="C4692" s="22"/>
      <c r="N4692" s="5" t="str">
        <f t="shared" si="459"/>
        <v/>
      </c>
      <c r="O4692" s="91" t="str">
        <f t="shared" si="460"/>
        <v/>
      </c>
      <c r="P4692" s="91" t="str">
        <f t="shared" si="461"/>
        <v/>
      </c>
      <c r="Q4692" s="91" t="str">
        <f t="shared" si="462"/>
        <v/>
      </c>
      <c r="R4692" s="7" t="str">
        <f t="shared" si="463"/>
        <v/>
      </c>
    </row>
    <row r="4693" spans="3:18" x14ac:dyDescent="0.25">
      <c r="C4693" s="22"/>
      <c r="N4693" s="5" t="str">
        <f t="shared" si="459"/>
        <v/>
      </c>
      <c r="O4693" s="91" t="str">
        <f t="shared" si="460"/>
        <v/>
      </c>
      <c r="P4693" s="91" t="str">
        <f t="shared" si="461"/>
        <v/>
      </c>
      <c r="Q4693" s="91" t="str">
        <f t="shared" si="462"/>
        <v/>
      </c>
      <c r="R4693" s="7" t="str">
        <f t="shared" si="463"/>
        <v/>
      </c>
    </row>
    <row r="4694" spans="3:18" x14ac:dyDescent="0.25">
      <c r="C4694" s="22"/>
      <c r="N4694" s="5" t="str">
        <f t="shared" si="459"/>
        <v/>
      </c>
      <c r="O4694" s="91" t="str">
        <f t="shared" si="460"/>
        <v/>
      </c>
      <c r="P4694" s="91" t="str">
        <f t="shared" si="461"/>
        <v/>
      </c>
      <c r="Q4694" s="91" t="str">
        <f t="shared" si="462"/>
        <v/>
      </c>
      <c r="R4694" s="7" t="str">
        <f t="shared" si="463"/>
        <v/>
      </c>
    </row>
    <row r="4695" spans="3:18" x14ac:dyDescent="0.25">
      <c r="C4695" s="22"/>
      <c r="N4695" s="5" t="str">
        <f t="shared" si="459"/>
        <v/>
      </c>
      <c r="O4695" s="91" t="str">
        <f t="shared" si="460"/>
        <v/>
      </c>
      <c r="P4695" s="91" t="str">
        <f t="shared" si="461"/>
        <v/>
      </c>
      <c r="Q4695" s="91" t="str">
        <f t="shared" si="462"/>
        <v/>
      </c>
      <c r="R4695" s="7" t="str">
        <f t="shared" si="463"/>
        <v/>
      </c>
    </row>
    <row r="4696" spans="3:18" x14ac:dyDescent="0.25">
      <c r="C4696" s="22"/>
      <c r="N4696" s="5" t="str">
        <f t="shared" si="459"/>
        <v/>
      </c>
      <c r="O4696" s="91" t="str">
        <f t="shared" si="460"/>
        <v/>
      </c>
      <c r="P4696" s="91" t="str">
        <f t="shared" si="461"/>
        <v/>
      </c>
      <c r="Q4696" s="91" t="str">
        <f t="shared" si="462"/>
        <v/>
      </c>
      <c r="R4696" s="7" t="str">
        <f t="shared" si="463"/>
        <v/>
      </c>
    </row>
    <row r="4697" spans="3:18" x14ac:dyDescent="0.25">
      <c r="C4697" s="22"/>
      <c r="N4697" s="5" t="str">
        <f t="shared" si="459"/>
        <v/>
      </c>
      <c r="O4697" s="91" t="str">
        <f t="shared" si="460"/>
        <v/>
      </c>
      <c r="P4697" s="91" t="str">
        <f t="shared" si="461"/>
        <v/>
      </c>
      <c r="Q4697" s="91" t="str">
        <f t="shared" si="462"/>
        <v/>
      </c>
      <c r="R4697" s="7" t="str">
        <f t="shared" si="463"/>
        <v/>
      </c>
    </row>
    <row r="4698" spans="3:18" x14ac:dyDescent="0.25">
      <c r="C4698" s="22"/>
      <c r="N4698" s="5" t="str">
        <f t="shared" si="459"/>
        <v/>
      </c>
      <c r="O4698" s="91" t="str">
        <f t="shared" si="460"/>
        <v/>
      </c>
      <c r="P4698" s="91" t="str">
        <f t="shared" si="461"/>
        <v/>
      </c>
      <c r="Q4698" s="91" t="str">
        <f t="shared" si="462"/>
        <v/>
      </c>
      <c r="R4698" s="7" t="str">
        <f t="shared" si="463"/>
        <v/>
      </c>
    </row>
    <row r="4699" spans="3:18" x14ac:dyDescent="0.25">
      <c r="C4699" s="22"/>
      <c r="N4699" s="5" t="str">
        <f t="shared" si="459"/>
        <v/>
      </c>
      <c r="O4699" s="91" t="str">
        <f t="shared" si="460"/>
        <v/>
      </c>
      <c r="P4699" s="91" t="str">
        <f t="shared" si="461"/>
        <v/>
      </c>
      <c r="Q4699" s="91" t="str">
        <f t="shared" si="462"/>
        <v/>
      </c>
      <c r="R4699" s="7" t="str">
        <f t="shared" si="463"/>
        <v/>
      </c>
    </row>
    <row r="4700" spans="3:18" x14ac:dyDescent="0.25">
      <c r="C4700" s="22"/>
      <c r="N4700" s="5" t="str">
        <f t="shared" si="459"/>
        <v/>
      </c>
      <c r="O4700" s="91" t="str">
        <f t="shared" si="460"/>
        <v/>
      </c>
      <c r="P4700" s="91" t="str">
        <f t="shared" si="461"/>
        <v/>
      </c>
      <c r="Q4700" s="91" t="str">
        <f t="shared" si="462"/>
        <v/>
      </c>
      <c r="R4700" s="7" t="str">
        <f t="shared" si="463"/>
        <v/>
      </c>
    </row>
    <row r="4701" spans="3:18" x14ac:dyDescent="0.25">
      <c r="C4701" s="22"/>
      <c r="N4701" s="5" t="str">
        <f t="shared" si="459"/>
        <v/>
      </c>
      <c r="O4701" s="91" t="str">
        <f t="shared" si="460"/>
        <v/>
      </c>
      <c r="P4701" s="91" t="str">
        <f t="shared" si="461"/>
        <v/>
      </c>
      <c r="Q4701" s="91" t="str">
        <f t="shared" si="462"/>
        <v/>
      </c>
      <c r="R4701" s="7" t="str">
        <f t="shared" si="463"/>
        <v/>
      </c>
    </row>
    <row r="4702" spans="3:18" x14ac:dyDescent="0.25">
      <c r="C4702" s="22"/>
      <c r="N4702" s="5" t="str">
        <f t="shared" si="459"/>
        <v/>
      </c>
      <c r="O4702" s="91" t="str">
        <f t="shared" si="460"/>
        <v/>
      </c>
      <c r="P4702" s="91" t="str">
        <f t="shared" si="461"/>
        <v/>
      </c>
      <c r="Q4702" s="91" t="str">
        <f t="shared" si="462"/>
        <v/>
      </c>
      <c r="R4702" s="7" t="str">
        <f t="shared" si="463"/>
        <v/>
      </c>
    </row>
    <row r="4703" spans="3:18" x14ac:dyDescent="0.25">
      <c r="C4703" s="22"/>
      <c r="N4703" s="5" t="str">
        <f t="shared" si="459"/>
        <v/>
      </c>
      <c r="O4703" s="91" t="str">
        <f t="shared" si="460"/>
        <v/>
      </c>
      <c r="P4703" s="91" t="str">
        <f t="shared" si="461"/>
        <v/>
      </c>
      <c r="Q4703" s="91" t="str">
        <f t="shared" si="462"/>
        <v/>
      </c>
      <c r="R4703" s="7" t="str">
        <f t="shared" si="463"/>
        <v/>
      </c>
    </row>
    <row r="4704" spans="3:18" x14ac:dyDescent="0.25">
      <c r="C4704" s="22"/>
      <c r="N4704" s="5" t="str">
        <f t="shared" si="459"/>
        <v/>
      </c>
      <c r="O4704" s="91" t="str">
        <f t="shared" si="460"/>
        <v/>
      </c>
      <c r="P4704" s="91" t="str">
        <f t="shared" si="461"/>
        <v/>
      </c>
      <c r="Q4704" s="91" t="str">
        <f t="shared" si="462"/>
        <v/>
      </c>
      <c r="R4704" s="7" t="str">
        <f t="shared" si="463"/>
        <v/>
      </c>
    </row>
    <row r="4705" spans="3:18" x14ac:dyDescent="0.25">
      <c r="C4705" s="22"/>
      <c r="N4705" s="5" t="str">
        <f t="shared" si="459"/>
        <v/>
      </c>
      <c r="O4705" s="91" t="str">
        <f t="shared" si="460"/>
        <v/>
      </c>
      <c r="P4705" s="91" t="str">
        <f t="shared" si="461"/>
        <v/>
      </c>
      <c r="Q4705" s="91" t="str">
        <f t="shared" si="462"/>
        <v/>
      </c>
      <c r="R4705" s="7" t="str">
        <f t="shared" si="463"/>
        <v/>
      </c>
    </row>
    <row r="4706" spans="3:18" x14ac:dyDescent="0.25">
      <c r="C4706" s="22"/>
      <c r="N4706" s="5" t="str">
        <f t="shared" si="459"/>
        <v/>
      </c>
      <c r="O4706" s="91" t="str">
        <f t="shared" si="460"/>
        <v/>
      </c>
      <c r="P4706" s="91" t="str">
        <f t="shared" si="461"/>
        <v/>
      </c>
      <c r="Q4706" s="91" t="str">
        <f t="shared" si="462"/>
        <v/>
      </c>
      <c r="R4706" s="7" t="str">
        <f t="shared" si="463"/>
        <v/>
      </c>
    </row>
    <row r="4707" spans="3:18" x14ac:dyDescent="0.25">
      <c r="C4707" s="22"/>
      <c r="N4707" s="5" t="str">
        <f t="shared" si="459"/>
        <v/>
      </c>
      <c r="O4707" s="91" t="str">
        <f t="shared" si="460"/>
        <v/>
      </c>
      <c r="P4707" s="91" t="str">
        <f t="shared" si="461"/>
        <v/>
      </c>
      <c r="Q4707" s="91" t="str">
        <f t="shared" si="462"/>
        <v/>
      </c>
      <c r="R4707" s="7" t="str">
        <f t="shared" si="463"/>
        <v/>
      </c>
    </row>
    <row r="4708" spans="3:18" x14ac:dyDescent="0.25">
      <c r="C4708" s="22"/>
      <c r="N4708" s="5" t="str">
        <f t="shared" si="459"/>
        <v/>
      </c>
      <c r="O4708" s="91" t="str">
        <f t="shared" si="460"/>
        <v/>
      </c>
      <c r="P4708" s="91" t="str">
        <f t="shared" si="461"/>
        <v/>
      </c>
      <c r="Q4708" s="91" t="str">
        <f t="shared" si="462"/>
        <v/>
      </c>
      <c r="R4708" s="7" t="str">
        <f t="shared" si="463"/>
        <v/>
      </c>
    </row>
    <row r="4709" spans="3:18" x14ac:dyDescent="0.25">
      <c r="C4709" s="22"/>
      <c r="N4709" s="5" t="str">
        <f t="shared" si="459"/>
        <v/>
      </c>
      <c r="O4709" s="91" t="str">
        <f t="shared" si="460"/>
        <v/>
      </c>
      <c r="P4709" s="91" t="str">
        <f t="shared" si="461"/>
        <v/>
      </c>
      <c r="Q4709" s="91" t="str">
        <f t="shared" si="462"/>
        <v/>
      </c>
      <c r="R4709" s="7" t="str">
        <f t="shared" si="463"/>
        <v/>
      </c>
    </row>
    <row r="4710" spans="3:18" x14ac:dyDescent="0.25">
      <c r="C4710" s="22"/>
      <c r="N4710" s="5" t="str">
        <f t="shared" si="459"/>
        <v/>
      </c>
      <c r="O4710" s="91" t="str">
        <f t="shared" si="460"/>
        <v/>
      </c>
      <c r="P4710" s="91" t="str">
        <f t="shared" si="461"/>
        <v/>
      </c>
      <c r="Q4710" s="91" t="str">
        <f t="shared" si="462"/>
        <v/>
      </c>
      <c r="R4710" s="7" t="str">
        <f t="shared" si="463"/>
        <v/>
      </c>
    </row>
    <row r="4711" spans="3:18" x14ac:dyDescent="0.25">
      <c r="C4711" s="22"/>
      <c r="N4711" s="5" t="str">
        <f t="shared" si="459"/>
        <v/>
      </c>
      <c r="O4711" s="91" t="str">
        <f t="shared" si="460"/>
        <v/>
      </c>
      <c r="P4711" s="91" t="str">
        <f t="shared" si="461"/>
        <v/>
      </c>
      <c r="Q4711" s="91" t="str">
        <f t="shared" si="462"/>
        <v/>
      </c>
      <c r="R4711" s="7" t="str">
        <f t="shared" si="463"/>
        <v/>
      </c>
    </row>
    <row r="4712" spans="3:18" x14ac:dyDescent="0.25">
      <c r="C4712" s="22"/>
      <c r="N4712" s="5" t="str">
        <f t="shared" si="459"/>
        <v/>
      </c>
      <c r="O4712" s="91" t="str">
        <f t="shared" si="460"/>
        <v/>
      </c>
      <c r="P4712" s="91" t="str">
        <f t="shared" si="461"/>
        <v/>
      </c>
      <c r="Q4712" s="91" t="str">
        <f t="shared" si="462"/>
        <v/>
      </c>
      <c r="R4712" s="7" t="str">
        <f t="shared" si="463"/>
        <v/>
      </c>
    </row>
    <row r="4713" spans="3:18" x14ac:dyDescent="0.25">
      <c r="C4713" s="22"/>
      <c r="N4713" s="5" t="str">
        <f t="shared" si="459"/>
        <v/>
      </c>
      <c r="O4713" s="91" t="str">
        <f t="shared" si="460"/>
        <v/>
      </c>
      <c r="P4713" s="91" t="str">
        <f t="shared" si="461"/>
        <v/>
      </c>
      <c r="Q4713" s="91" t="str">
        <f t="shared" si="462"/>
        <v/>
      </c>
      <c r="R4713" s="7" t="str">
        <f t="shared" si="463"/>
        <v/>
      </c>
    </row>
    <row r="4714" spans="3:18" x14ac:dyDescent="0.25">
      <c r="C4714" s="22"/>
      <c r="N4714" s="5" t="str">
        <f t="shared" si="459"/>
        <v/>
      </c>
      <c r="O4714" s="91" t="str">
        <f t="shared" si="460"/>
        <v/>
      </c>
      <c r="P4714" s="91" t="str">
        <f t="shared" si="461"/>
        <v/>
      </c>
      <c r="Q4714" s="91" t="str">
        <f t="shared" si="462"/>
        <v/>
      </c>
      <c r="R4714" s="7" t="str">
        <f t="shared" si="463"/>
        <v/>
      </c>
    </row>
    <row r="4715" spans="3:18" x14ac:dyDescent="0.25">
      <c r="C4715" s="22"/>
      <c r="N4715" s="5" t="str">
        <f t="shared" si="459"/>
        <v/>
      </c>
      <c r="O4715" s="91" t="str">
        <f t="shared" si="460"/>
        <v/>
      </c>
      <c r="P4715" s="91" t="str">
        <f t="shared" si="461"/>
        <v/>
      </c>
      <c r="Q4715" s="91" t="str">
        <f t="shared" si="462"/>
        <v/>
      </c>
      <c r="R4715" s="7" t="str">
        <f t="shared" si="463"/>
        <v/>
      </c>
    </row>
    <row r="4716" spans="3:18" x14ac:dyDescent="0.25">
      <c r="C4716" s="22"/>
      <c r="N4716" s="5" t="str">
        <f t="shared" si="459"/>
        <v/>
      </c>
      <c r="O4716" s="91" t="str">
        <f t="shared" si="460"/>
        <v/>
      </c>
      <c r="P4716" s="91" t="str">
        <f t="shared" si="461"/>
        <v/>
      </c>
      <c r="Q4716" s="91" t="str">
        <f t="shared" si="462"/>
        <v/>
      </c>
      <c r="R4716" s="7" t="str">
        <f t="shared" si="463"/>
        <v/>
      </c>
    </row>
    <row r="4717" spans="3:18" x14ac:dyDescent="0.25">
      <c r="C4717" s="22"/>
      <c r="N4717" s="5" t="str">
        <f t="shared" si="459"/>
        <v/>
      </c>
      <c r="O4717" s="91" t="str">
        <f t="shared" si="460"/>
        <v/>
      </c>
      <c r="P4717" s="91" t="str">
        <f t="shared" si="461"/>
        <v/>
      </c>
      <c r="Q4717" s="91" t="str">
        <f t="shared" si="462"/>
        <v/>
      </c>
      <c r="R4717" s="7" t="str">
        <f t="shared" si="463"/>
        <v/>
      </c>
    </row>
    <row r="4718" spans="3:18" x14ac:dyDescent="0.25">
      <c r="C4718" s="22"/>
      <c r="N4718" s="5" t="str">
        <f t="shared" si="459"/>
        <v/>
      </c>
      <c r="O4718" s="91" t="str">
        <f t="shared" si="460"/>
        <v/>
      </c>
      <c r="P4718" s="91" t="str">
        <f t="shared" si="461"/>
        <v/>
      </c>
      <c r="Q4718" s="91" t="str">
        <f t="shared" si="462"/>
        <v/>
      </c>
      <c r="R4718" s="7" t="str">
        <f t="shared" si="463"/>
        <v/>
      </c>
    </row>
    <row r="4719" spans="3:18" x14ac:dyDescent="0.25">
      <c r="C4719" s="22"/>
      <c r="N4719" s="5" t="str">
        <f t="shared" si="459"/>
        <v/>
      </c>
      <c r="O4719" s="91" t="str">
        <f t="shared" si="460"/>
        <v/>
      </c>
      <c r="P4719" s="91" t="str">
        <f t="shared" si="461"/>
        <v/>
      </c>
      <c r="Q4719" s="91" t="str">
        <f t="shared" si="462"/>
        <v/>
      </c>
      <c r="R4719" s="7" t="str">
        <f t="shared" si="463"/>
        <v/>
      </c>
    </row>
    <row r="4720" spans="3:18" x14ac:dyDescent="0.25">
      <c r="C4720" s="22"/>
      <c r="N4720" s="5" t="str">
        <f t="shared" si="459"/>
        <v/>
      </c>
      <c r="O4720" s="91" t="str">
        <f t="shared" si="460"/>
        <v/>
      </c>
      <c r="P4720" s="91" t="str">
        <f t="shared" si="461"/>
        <v/>
      </c>
      <c r="Q4720" s="91" t="str">
        <f t="shared" si="462"/>
        <v/>
      </c>
      <c r="R4720" s="7" t="str">
        <f t="shared" si="463"/>
        <v/>
      </c>
    </row>
    <row r="4721" spans="3:18" x14ac:dyDescent="0.25">
      <c r="C4721" s="22"/>
      <c r="N4721" s="5" t="str">
        <f t="shared" si="459"/>
        <v/>
      </c>
      <c r="O4721" s="91" t="str">
        <f t="shared" si="460"/>
        <v/>
      </c>
      <c r="P4721" s="91" t="str">
        <f t="shared" si="461"/>
        <v/>
      </c>
      <c r="Q4721" s="91" t="str">
        <f t="shared" si="462"/>
        <v/>
      </c>
      <c r="R4721" s="7" t="str">
        <f t="shared" si="463"/>
        <v/>
      </c>
    </row>
    <row r="4722" spans="3:18" x14ac:dyDescent="0.25">
      <c r="C4722" s="22"/>
      <c r="N4722" s="5" t="str">
        <f t="shared" si="459"/>
        <v/>
      </c>
      <c r="O4722" s="91" t="str">
        <f t="shared" si="460"/>
        <v/>
      </c>
      <c r="P4722" s="91" t="str">
        <f t="shared" si="461"/>
        <v/>
      </c>
      <c r="Q4722" s="91" t="str">
        <f t="shared" si="462"/>
        <v/>
      </c>
      <c r="R4722" s="7" t="str">
        <f t="shared" si="463"/>
        <v/>
      </c>
    </row>
    <row r="4723" spans="3:18" x14ac:dyDescent="0.25">
      <c r="C4723" s="22"/>
      <c r="N4723" s="5" t="str">
        <f t="shared" si="459"/>
        <v/>
      </c>
      <c r="O4723" s="91" t="str">
        <f t="shared" si="460"/>
        <v/>
      </c>
      <c r="P4723" s="91" t="str">
        <f t="shared" si="461"/>
        <v/>
      </c>
      <c r="Q4723" s="91" t="str">
        <f t="shared" si="462"/>
        <v/>
      </c>
      <c r="R4723" s="7" t="str">
        <f t="shared" si="463"/>
        <v/>
      </c>
    </row>
    <row r="4724" spans="3:18" x14ac:dyDescent="0.25">
      <c r="C4724" s="22"/>
      <c r="N4724" s="5" t="str">
        <f t="shared" si="459"/>
        <v/>
      </c>
      <c r="O4724" s="91" t="str">
        <f t="shared" si="460"/>
        <v/>
      </c>
      <c r="P4724" s="91" t="str">
        <f t="shared" si="461"/>
        <v/>
      </c>
      <c r="Q4724" s="91" t="str">
        <f t="shared" si="462"/>
        <v/>
      </c>
      <c r="R4724" s="7" t="str">
        <f t="shared" si="463"/>
        <v/>
      </c>
    </row>
    <row r="4725" spans="3:18" x14ac:dyDescent="0.25">
      <c r="C4725" s="22"/>
      <c r="N4725" s="5" t="str">
        <f t="shared" si="459"/>
        <v/>
      </c>
      <c r="O4725" s="91" t="str">
        <f t="shared" si="460"/>
        <v/>
      </c>
      <c r="P4725" s="91" t="str">
        <f t="shared" si="461"/>
        <v/>
      </c>
      <c r="Q4725" s="91" t="str">
        <f t="shared" si="462"/>
        <v/>
      </c>
      <c r="R4725" s="7" t="str">
        <f t="shared" si="463"/>
        <v/>
      </c>
    </row>
    <row r="4726" spans="3:18" x14ac:dyDescent="0.25">
      <c r="C4726" s="22"/>
      <c r="N4726" s="5" t="str">
        <f t="shared" si="459"/>
        <v/>
      </c>
      <c r="O4726" s="91" t="str">
        <f t="shared" si="460"/>
        <v/>
      </c>
      <c r="P4726" s="91" t="str">
        <f t="shared" si="461"/>
        <v/>
      </c>
      <c r="Q4726" s="91" t="str">
        <f t="shared" si="462"/>
        <v/>
      </c>
      <c r="R4726" s="7" t="str">
        <f t="shared" si="463"/>
        <v/>
      </c>
    </row>
    <row r="4727" spans="3:18" x14ac:dyDescent="0.25">
      <c r="C4727" s="22"/>
      <c r="N4727" s="5" t="str">
        <f t="shared" si="459"/>
        <v/>
      </c>
      <c r="O4727" s="91" t="str">
        <f t="shared" si="460"/>
        <v/>
      </c>
      <c r="P4727" s="91" t="str">
        <f t="shared" si="461"/>
        <v/>
      </c>
      <c r="Q4727" s="91" t="str">
        <f t="shared" si="462"/>
        <v/>
      </c>
      <c r="R4727" s="7" t="str">
        <f t="shared" si="463"/>
        <v/>
      </c>
    </row>
    <row r="4728" spans="3:18" x14ac:dyDescent="0.25">
      <c r="C4728" s="22"/>
      <c r="N4728" s="5" t="str">
        <f t="shared" si="459"/>
        <v/>
      </c>
      <c r="O4728" s="91" t="str">
        <f t="shared" si="460"/>
        <v/>
      </c>
      <c r="P4728" s="91" t="str">
        <f t="shared" si="461"/>
        <v/>
      </c>
      <c r="Q4728" s="91" t="str">
        <f t="shared" si="462"/>
        <v/>
      </c>
      <c r="R4728" s="7" t="str">
        <f t="shared" si="463"/>
        <v/>
      </c>
    </row>
    <row r="4729" spans="3:18" x14ac:dyDescent="0.25">
      <c r="C4729" s="22"/>
      <c r="N4729" s="5" t="str">
        <f t="shared" si="459"/>
        <v/>
      </c>
      <c r="O4729" s="91" t="str">
        <f t="shared" si="460"/>
        <v/>
      </c>
      <c r="P4729" s="91" t="str">
        <f t="shared" si="461"/>
        <v/>
      </c>
      <c r="Q4729" s="91" t="str">
        <f t="shared" si="462"/>
        <v/>
      </c>
      <c r="R4729" s="7" t="str">
        <f t="shared" si="463"/>
        <v/>
      </c>
    </row>
    <row r="4730" spans="3:18" x14ac:dyDescent="0.25">
      <c r="C4730" s="22"/>
      <c r="N4730" s="5" t="str">
        <f t="shared" si="459"/>
        <v/>
      </c>
      <c r="O4730" s="91" t="str">
        <f t="shared" si="460"/>
        <v/>
      </c>
      <c r="P4730" s="91" t="str">
        <f t="shared" si="461"/>
        <v/>
      </c>
      <c r="Q4730" s="91" t="str">
        <f t="shared" si="462"/>
        <v/>
      </c>
      <c r="R4730" s="7" t="str">
        <f t="shared" si="463"/>
        <v/>
      </c>
    </row>
    <row r="4731" spans="3:18" x14ac:dyDescent="0.25">
      <c r="C4731" s="22"/>
      <c r="N4731" s="5" t="str">
        <f t="shared" si="459"/>
        <v/>
      </c>
      <c r="O4731" s="91" t="str">
        <f t="shared" si="460"/>
        <v/>
      </c>
      <c r="P4731" s="91" t="str">
        <f t="shared" si="461"/>
        <v/>
      </c>
      <c r="Q4731" s="91" t="str">
        <f t="shared" si="462"/>
        <v/>
      </c>
      <c r="R4731" s="7" t="str">
        <f t="shared" si="463"/>
        <v/>
      </c>
    </row>
    <row r="4732" spans="3:18" x14ac:dyDescent="0.25">
      <c r="C4732" s="22"/>
      <c r="N4732" s="5" t="str">
        <f t="shared" si="459"/>
        <v/>
      </c>
      <c r="O4732" s="91" t="str">
        <f t="shared" si="460"/>
        <v/>
      </c>
      <c r="P4732" s="91" t="str">
        <f t="shared" si="461"/>
        <v/>
      </c>
      <c r="Q4732" s="91" t="str">
        <f t="shared" si="462"/>
        <v/>
      </c>
      <c r="R4732" s="7" t="str">
        <f t="shared" si="463"/>
        <v/>
      </c>
    </row>
    <row r="4733" spans="3:18" x14ac:dyDescent="0.25">
      <c r="C4733" s="22"/>
      <c r="N4733" s="5" t="str">
        <f t="shared" si="459"/>
        <v/>
      </c>
      <c r="O4733" s="91" t="str">
        <f t="shared" si="460"/>
        <v/>
      </c>
      <c r="P4733" s="91" t="str">
        <f t="shared" si="461"/>
        <v/>
      </c>
      <c r="Q4733" s="91" t="str">
        <f t="shared" si="462"/>
        <v/>
      </c>
      <c r="R4733" s="7" t="str">
        <f t="shared" si="463"/>
        <v/>
      </c>
    </row>
    <row r="4734" spans="3:18" x14ac:dyDescent="0.25">
      <c r="C4734" s="22"/>
      <c r="N4734" s="5" t="str">
        <f t="shared" si="459"/>
        <v/>
      </c>
      <c r="O4734" s="91" t="str">
        <f t="shared" si="460"/>
        <v/>
      </c>
      <c r="P4734" s="91" t="str">
        <f t="shared" si="461"/>
        <v/>
      </c>
      <c r="Q4734" s="91" t="str">
        <f t="shared" si="462"/>
        <v/>
      </c>
      <c r="R4734" s="7" t="str">
        <f t="shared" si="463"/>
        <v/>
      </c>
    </row>
    <row r="4735" spans="3:18" x14ac:dyDescent="0.25">
      <c r="C4735" s="22"/>
      <c r="N4735" s="5" t="str">
        <f t="shared" si="459"/>
        <v/>
      </c>
      <c r="O4735" s="91" t="str">
        <f t="shared" si="460"/>
        <v/>
      </c>
      <c r="P4735" s="91" t="str">
        <f t="shared" si="461"/>
        <v/>
      </c>
      <c r="Q4735" s="91" t="str">
        <f t="shared" si="462"/>
        <v/>
      </c>
      <c r="R4735" s="7" t="str">
        <f t="shared" si="463"/>
        <v/>
      </c>
    </row>
    <row r="4736" spans="3:18" x14ac:dyDescent="0.25">
      <c r="C4736" s="22"/>
      <c r="N4736" s="5" t="str">
        <f t="shared" si="459"/>
        <v/>
      </c>
      <c r="O4736" s="91" t="str">
        <f t="shared" si="460"/>
        <v/>
      </c>
      <c r="P4736" s="91" t="str">
        <f t="shared" si="461"/>
        <v/>
      </c>
      <c r="Q4736" s="91" t="str">
        <f t="shared" si="462"/>
        <v/>
      </c>
      <c r="R4736" s="7" t="str">
        <f t="shared" si="463"/>
        <v/>
      </c>
    </row>
    <row r="4737" spans="3:18" x14ac:dyDescent="0.25">
      <c r="C4737" s="22"/>
      <c r="N4737" s="5" t="str">
        <f t="shared" si="459"/>
        <v/>
      </c>
      <c r="O4737" s="91" t="str">
        <f t="shared" si="460"/>
        <v/>
      </c>
      <c r="P4737" s="91" t="str">
        <f t="shared" si="461"/>
        <v/>
      </c>
      <c r="Q4737" s="91" t="str">
        <f t="shared" si="462"/>
        <v/>
      </c>
      <c r="R4737" s="7" t="str">
        <f t="shared" si="463"/>
        <v/>
      </c>
    </row>
    <row r="4738" spans="3:18" x14ac:dyDescent="0.25">
      <c r="C4738" s="22"/>
      <c r="N4738" s="5" t="str">
        <f t="shared" ref="N4738:N4801" si="464">IFERROR(VLOOKUP(M4738,Ctable,2,0),"")</f>
        <v/>
      </c>
      <c r="O4738" s="91" t="str">
        <f t="shared" ref="O4738:O4801" si="465">IFERROR(VLOOKUP(M4738,Ctable,3,0),"")</f>
        <v/>
      </c>
      <c r="P4738" s="91" t="str">
        <f t="shared" ref="P4738:P4801" si="466">IFERROR(VLOOKUP(M4738,Ctable,6,0),"")</f>
        <v/>
      </c>
      <c r="Q4738" s="91" t="str">
        <f t="shared" ref="Q4738:Q4801" si="467">IFERROR(VLOOKUP(M4738,Ctable,7,0),"")</f>
        <v/>
      </c>
      <c r="R4738" s="7" t="str">
        <f t="shared" ref="R4738:R4801" si="468">IFERROR(VLOOKUP(M4738,Ctable,4,0),"")</f>
        <v/>
      </c>
    </row>
    <row r="4739" spans="3:18" x14ac:dyDescent="0.25">
      <c r="C4739" s="22"/>
      <c r="N4739" s="5" t="str">
        <f t="shared" si="464"/>
        <v/>
      </c>
      <c r="O4739" s="91" t="str">
        <f t="shared" si="465"/>
        <v/>
      </c>
      <c r="P4739" s="91" t="str">
        <f t="shared" si="466"/>
        <v/>
      </c>
      <c r="Q4739" s="91" t="str">
        <f t="shared" si="467"/>
        <v/>
      </c>
      <c r="R4739" s="7" t="str">
        <f t="shared" si="468"/>
        <v/>
      </c>
    </row>
    <row r="4740" spans="3:18" x14ac:dyDescent="0.25">
      <c r="C4740" s="22"/>
      <c r="N4740" s="5" t="str">
        <f t="shared" si="464"/>
        <v/>
      </c>
      <c r="O4740" s="91" t="str">
        <f t="shared" si="465"/>
        <v/>
      </c>
      <c r="P4740" s="91" t="str">
        <f t="shared" si="466"/>
        <v/>
      </c>
      <c r="Q4740" s="91" t="str">
        <f t="shared" si="467"/>
        <v/>
      </c>
      <c r="R4740" s="7" t="str">
        <f t="shared" si="468"/>
        <v/>
      </c>
    </row>
    <row r="4741" spans="3:18" x14ac:dyDescent="0.25">
      <c r="C4741" s="22"/>
      <c r="N4741" s="5" t="str">
        <f t="shared" si="464"/>
        <v/>
      </c>
      <c r="O4741" s="91" t="str">
        <f t="shared" si="465"/>
        <v/>
      </c>
      <c r="P4741" s="91" t="str">
        <f t="shared" si="466"/>
        <v/>
      </c>
      <c r="Q4741" s="91" t="str">
        <f t="shared" si="467"/>
        <v/>
      </c>
      <c r="R4741" s="7" t="str">
        <f t="shared" si="468"/>
        <v/>
      </c>
    </row>
    <row r="4742" spans="3:18" x14ac:dyDescent="0.25">
      <c r="C4742" s="22"/>
      <c r="N4742" s="5" t="str">
        <f t="shared" si="464"/>
        <v/>
      </c>
      <c r="O4742" s="91" t="str">
        <f t="shared" si="465"/>
        <v/>
      </c>
      <c r="P4742" s="91" t="str">
        <f t="shared" si="466"/>
        <v/>
      </c>
      <c r="Q4742" s="91" t="str">
        <f t="shared" si="467"/>
        <v/>
      </c>
      <c r="R4742" s="7" t="str">
        <f t="shared" si="468"/>
        <v/>
      </c>
    </row>
    <row r="4743" spans="3:18" x14ac:dyDescent="0.25">
      <c r="C4743" s="22"/>
      <c r="N4743" s="5" t="str">
        <f t="shared" si="464"/>
        <v/>
      </c>
      <c r="O4743" s="91" t="str">
        <f t="shared" si="465"/>
        <v/>
      </c>
      <c r="P4743" s="91" t="str">
        <f t="shared" si="466"/>
        <v/>
      </c>
      <c r="Q4743" s="91" t="str">
        <f t="shared" si="467"/>
        <v/>
      </c>
      <c r="R4743" s="7" t="str">
        <f t="shared" si="468"/>
        <v/>
      </c>
    </row>
    <row r="4744" spans="3:18" x14ac:dyDescent="0.25">
      <c r="C4744" s="22"/>
      <c r="N4744" s="5" t="str">
        <f t="shared" si="464"/>
        <v/>
      </c>
      <c r="O4744" s="91" t="str">
        <f t="shared" si="465"/>
        <v/>
      </c>
      <c r="P4744" s="91" t="str">
        <f t="shared" si="466"/>
        <v/>
      </c>
      <c r="Q4744" s="91" t="str">
        <f t="shared" si="467"/>
        <v/>
      </c>
      <c r="R4744" s="7" t="str">
        <f t="shared" si="468"/>
        <v/>
      </c>
    </row>
    <row r="4745" spans="3:18" x14ac:dyDescent="0.25">
      <c r="C4745" s="22"/>
      <c r="N4745" s="5" t="str">
        <f t="shared" si="464"/>
        <v/>
      </c>
      <c r="O4745" s="91" t="str">
        <f t="shared" si="465"/>
        <v/>
      </c>
      <c r="P4745" s="91" t="str">
        <f t="shared" si="466"/>
        <v/>
      </c>
      <c r="Q4745" s="91" t="str">
        <f t="shared" si="467"/>
        <v/>
      </c>
      <c r="R4745" s="7" t="str">
        <f t="shared" si="468"/>
        <v/>
      </c>
    </row>
    <row r="4746" spans="3:18" x14ac:dyDescent="0.25">
      <c r="C4746" s="22"/>
      <c r="N4746" s="5" t="str">
        <f t="shared" si="464"/>
        <v/>
      </c>
      <c r="O4746" s="91" t="str">
        <f t="shared" si="465"/>
        <v/>
      </c>
      <c r="P4746" s="91" t="str">
        <f t="shared" si="466"/>
        <v/>
      </c>
      <c r="Q4746" s="91" t="str">
        <f t="shared" si="467"/>
        <v/>
      </c>
      <c r="R4746" s="7" t="str">
        <f t="shared" si="468"/>
        <v/>
      </c>
    </row>
    <row r="4747" spans="3:18" x14ac:dyDescent="0.25">
      <c r="C4747" s="22"/>
      <c r="N4747" s="5" t="str">
        <f t="shared" si="464"/>
        <v/>
      </c>
      <c r="O4747" s="91" t="str">
        <f t="shared" si="465"/>
        <v/>
      </c>
      <c r="P4747" s="91" t="str">
        <f t="shared" si="466"/>
        <v/>
      </c>
      <c r="Q4747" s="91" t="str">
        <f t="shared" si="467"/>
        <v/>
      </c>
      <c r="R4747" s="7" t="str">
        <f t="shared" si="468"/>
        <v/>
      </c>
    </row>
    <row r="4748" spans="3:18" x14ac:dyDescent="0.25">
      <c r="C4748" s="22"/>
      <c r="N4748" s="5" t="str">
        <f t="shared" si="464"/>
        <v/>
      </c>
      <c r="O4748" s="91" t="str">
        <f t="shared" si="465"/>
        <v/>
      </c>
      <c r="P4748" s="91" t="str">
        <f t="shared" si="466"/>
        <v/>
      </c>
      <c r="Q4748" s="91" t="str">
        <f t="shared" si="467"/>
        <v/>
      </c>
      <c r="R4748" s="7" t="str">
        <f t="shared" si="468"/>
        <v/>
      </c>
    </row>
    <row r="4749" spans="3:18" x14ac:dyDescent="0.25">
      <c r="C4749" s="22"/>
      <c r="N4749" s="5" t="str">
        <f t="shared" si="464"/>
        <v/>
      </c>
      <c r="O4749" s="91" t="str">
        <f t="shared" si="465"/>
        <v/>
      </c>
      <c r="P4749" s="91" t="str">
        <f t="shared" si="466"/>
        <v/>
      </c>
      <c r="Q4749" s="91" t="str">
        <f t="shared" si="467"/>
        <v/>
      </c>
      <c r="R4749" s="7" t="str">
        <f t="shared" si="468"/>
        <v/>
      </c>
    </row>
    <row r="4750" spans="3:18" x14ac:dyDescent="0.25">
      <c r="C4750" s="22"/>
      <c r="N4750" s="5" t="str">
        <f t="shared" si="464"/>
        <v/>
      </c>
      <c r="O4750" s="91" t="str">
        <f t="shared" si="465"/>
        <v/>
      </c>
      <c r="P4750" s="91" t="str">
        <f t="shared" si="466"/>
        <v/>
      </c>
      <c r="Q4750" s="91" t="str">
        <f t="shared" si="467"/>
        <v/>
      </c>
      <c r="R4750" s="7" t="str">
        <f t="shared" si="468"/>
        <v/>
      </c>
    </row>
    <row r="4751" spans="3:18" x14ac:dyDescent="0.25">
      <c r="C4751" s="22"/>
      <c r="N4751" s="5" t="str">
        <f t="shared" si="464"/>
        <v/>
      </c>
      <c r="O4751" s="91" t="str">
        <f t="shared" si="465"/>
        <v/>
      </c>
      <c r="P4751" s="91" t="str">
        <f t="shared" si="466"/>
        <v/>
      </c>
      <c r="Q4751" s="91" t="str">
        <f t="shared" si="467"/>
        <v/>
      </c>
      <c r="R4751" s="7" t="str">
        <f t="shared" si="468"/>
        <v/>
      </c>
    </row>
    <row r="4752" spans="3:18" x14ac:dyDescent="0.25">
      <c r="C4752" s="22"/>
      <c r="N4752" s="5" t="str">
        <f t="shared" si="464"/>
        <v/>
      </c>
      <c r="O4752" s="91" t="str">
        <f t="shared" si="465"/>
        <v/>
      </c>
      <c r="P4752" s="91" t="str">
        <f t="shared" si="466"/>
        <v/>
      </c>
      <c r="Q4752" s="91" t="str">
        <f t="shared" si="467"/>
        <v/>
      </c>
      <c r="R4752" s="7" t="str">
        <f t="shared" si="468"/>
        <v/>
      </c>
    </row>
    <row r="4753" spans="3:18" x14ac:dyDescent="0.25">
      <c r="C4753" s="22"/>
      <c r="N4753" s="5" t="str">
        <f t="shared" si="464"/>
        <v/>
      </c>
      <c r="O4753" s="91" t="str">
        <f t="shared" si="465"/>
        <v/>
      </c>
      <c r="P4753" s="91" t="str">
        <f t="shared" si="466"/>
        <v/>
      </c>
      <c r="Q4753" s="91" t="str">
        <f t="shared" si="467"/>
        <v/>
      </c>
      <c r="R4753" s="7" t="str">
        <f t="shared" si="468"/>
        <v/>
      </c>
    </row>
    <row r="4754" spans="3:18" x14ac:dyDescent="0.25">
      <c r="C4754" s="22"/>
      <c r="N4754" s="5" t="str">
        <f t="shared" si="464"/>
        <v/>
      </c>
      <c r="O4754" s="91" t="str">
        <f t="shared" si="465"/>
        <v/>
      </c>
      <c r="P4754" s="91" t="str">
        <f t="shared" si="466"/>
        <v/>
      </c>
      <c r="Q4754" s="91" t="str">
        <f t="shared" si="467"/>
        <v/>
      </c>
      <c r="R4754" s="7" t="str">
        <f t="shared" si="468"/>
        <v/>
      </c>
    </row>
    <row r="4755" spans="3:18" x14ac:dyDescent="0.25">
      <c r="C4755" s="22"/>
      <c r="N4755" s="5" t="str">
        <f t="shared" si="464"/>
        <v/>
      </c>
      <c r="O4755" s="91" t="str">
        <f t="shared" si="465"/>
        <v/>
      </c>
      <c r="P4755" s="91" t="str">
        <f t="shared" si="466"/>
        <v/>
      </c>
      <c r="Q4755" s="91" t="str">
        <f t="shared" si="467"/>
        <v/>
      </c>
      <c r="R4755" s="7" t="str">
        <f t="shared" si="468"/>
        <v/>
      </c>
    </row>
    <row r="4756" spans="3:18" x14ac:dyDescent="0.25">
      <c r="C4756" s="22"/>
      <c r="N4756" s="5" t="str">
        <f t="shared" si="464"/>
        <v/>
      </c>
      <c r="O4756" s="91" t="str">
        <f t="shared" si="465"/>
        <v/>
      </c>
      <c r="P4756" s="91" t="str">
        <f t="shared" si="466"/>
        <v/>
      </c>
      <c r="Q4756" s="91" t="str">
        <f t="shared" si="467"/>
        <v/>
      </c>
      <c r="R4756" s="7" t="str">
        <f t="shared" si="468"/>
        <v/>
      </c>
    </row>
    <row r="4757" spans="3:18" x14ac:dyDescent="0.25">
      <c r="C4757" s="22"/>
      <c r="N4757" s="5" t="str">
        <f t="shared" si="464"/>
        <v/>
      </c>
      <c r="O4757" s="91" t="str">
        <f t="shared" si="465"/>
        <v/>
      </c>
      <c r="P4757" s="91" t="str">
        <f t="shared" si="466"/>
        <v/>
      </c>
      <c r="Q4757" s="91" t="str">
        <f t="shared" si="467"/>
        <v/>
      </c>
      <c r="R4757" s="7" t="str">
        <f t="shared" si="468"/>
        <v/>
      </c>
    </row>
    <row r="4758" spans="3:18" x14ac:dyDescent="0.25">
      <c r="C4758" s="22"/>
      <c r="N4758" s="5" t="str">
        <f t="shared" si="464"/>
        <v/>
      </c>
      <c r="O4758" s="91" t="str">
        <f t="shared" si="465"/>
        <v/>
      </c>
      <c r="P4758" s="91" t="str">
        <f t="shared" si="466"/>
        <v/>
      </c>
      <c r="Q4758" s="91" t="str">
        <f t="shared" si="467"/>
        <v/>
      </c>
      <c r="R4758" s="7" t="str">
        <f t="shared" si="468"/>
        <v/>
      </c>
    </row>
    <row r="4759" spans="3:18" x14ac:dyDescent="0.25">
      <c r="C4759" s="22"/>
      <c r="N4759" s="5" t="str">
        <f t="shared" si="464"/>
        <v/>
      </c>
      <c r="O4759" s="91" t="str">
        <f t="shared" si="465"/>
        <v/>
      </c>
      <c r="P4759" s="91" t="str">
        <f t="shared" si="466"/>
        <v/>
      </c>
      <c r="Q4759" s="91" t="str">
        <f t="shared" si="467"/>
        <v/>
      </c>
      <c r="R4759" s="7" t="str">
        <f t="shared" si="468"/>
        <v/>
      </c>
    </row>
    <row r="4760" spans="3:18" x14ac:dyDescent="0.25">
      <c r="C4760" s="22"/>
      <c r="N4760" s="5" t="str">
        <f t="shared" si="464"/>
        <v/>
      </c>
      <c r="O4760" s="91" t="str">
        <f t="shared" si="465"/>
        <v/>
      </c>
      <c r="P4760" s="91" t="str">
        <f t="shared" si="466"/>
        <v/>
      </c>
      <c r="Q4760" s="91" t="str">
        <f t="shared" si="467"/>
        <v/>
      </c>
      <c r="R4760" s="7" t="str">
        <f t="shared" si="468"/>
        <v/>
      </c>
    </row>
    <row r="4761" spans="3:18" x14ac:dyDescent="0.25">
      <c r="C4761" s="22"/>
      <c r="N4761" s="5" t="str">
        <f t="shared" si="464"/>
        <v/>
      </c>
      <c r="O4761" s="91" t="str">
        <f t="shared" si="465"/>
        <v/>
      </c>
      <c r="P4761" s="91" t="str">
        <f t="shared" si="466"/>
        <v/>
      </c>
      <c r="Q4761" s="91" t="str">
        <f t="shared" si="467"/>
        <v/>
      </c>
      <c r="R4761" s="7" t="str">
        <f t="shared" si="468"/>
        <v/>
      </c>
    </row>
    <row r="4762" spans="3:18" x14ac:dyDescent="0.25">
      <c r="C4762" s="22"/>
      <c r="N4762" s="5" t="str">
        <f t="shared" si="464"/>
        <v/>
      </c>
      <c r="O4762" s="91" t="str">
        <f t="shared" si="465"/>
        <v/>
      </c>
      <c r="P4762" s="91" t="str">
        <f t="shared" si="466"/>
        <v/>
      </c>
      <c r="Q4762" s="91" t="str">
        <f t="shared" si="467"/>
        <v/>
      </c>
      <c r="R4762" s="7" t="str">
        <f t="shared" si="468"/>
        <v/>
      </c>
    </row>
    <row r="4763" spans="3:18" x14ac:dyDescent="0.25">
      <c r="C4763" s="22"/>
      <c r="N4763" s="5" t="str">
        <f t="shared" si="464"/>
        <v/>
      </c>
      <c r="O4763" s="91" t="str">
        <f t="shared" si="465"/>
        <v/>
      </c>
      <c r="P4763" s="91" t="str">
        <f t="shared" si="466"/>
        <v/>
      </c>
      <c r="Q4763" s="91" t="str">
        <f t="shared" si="467"/>
        <v/>
      </c>
      <c r="R4763" s="7" t="str">
        <f t="shared" si="468"/>
        <v/>
      </c>
    </row>
    <row r="4764" spans="3:18" x14ac:dyDescent="0.25">
      <c r="C4764" s="22"/>
      <c r="N4764" s="5" t="str">
        <f t="shared" si="464"/>
        <v/>
      </c>
      <c r="O4764" s="91" t="str">
        <f t="shared" si="465"/>
        <v/>
      </c>
      <c r="P4764" s="91" t="str">
        <f t="shared" si="466"/>
        <v/>
      </c>
      <c r="Q4764" s="91" t="str">
        <f t="shared" si="467"/>
        <v/>
      </c>
      <c r="R4764" s="7" t="str">
        <f t="shared" si="468"/>
        <v/>
      </c>
    </row>
    <row r="4765" spans="3:18" x14ac:dyDescent="0.25">
      <c r="C4765" s="22"/>
      <c r="N4765" s="5" t="str">
        <f t="shared" si="464"/>
        <v/>
      </c>
      <c r="O4765" s="91" t="str">
        <f t="shared" si="465"/>
        <v/>
      </c>
      <c r="P4765" s="91" t="str">
        <f t="shared" si="466"/>
        <v/>
      </c>
      <c r="Q4765" s="91" t="str">
        <f t="shared" si="467"/>
        <v/>
      </c>
      <c r="R4765" s="7" t="str">
        <f t="shared" si="468"/>
        <v/>
      </c>
    </row>
    <row r="4766" spans="3:18" x14ac:dyDescent="0.25">
      <c r="C4766" s="22"/>
      <c r="N4766" s="5" t="str">
        <f t="shared" si="464"/>
        <v/>
      </c>
      <c r="O4766" s="91" t="str">
        <f t="shared" si="465"/>
        <v/>
      </c>
      <c r="P4766" s="91" t="str">
        <f t="shared" si="466"/>
        <v/>
      </c>
      <c r="Q4766" s="91" t="str">
        <f t="shared" si="467"/>
        <v/>
      </c>
      <c r="R4766" s="7" t="str">
        <f t="shared" si="468"/>
        <v/>
      </c>
    </row>
    <row r="4767" spans="3:18" x14ac:dyDescent="0.25">
      <c r="C4767" s="22"/>
      <c r="N4767" s="5" t="str">
        <f t="shared" si="464"/>
        <v/>
      </c>
      <c r="O4767" s="91" t="str">
        <f t="shared" si="465"/>
        <v/>
      </c>
      <c r="P4767" s="91" t="str">
        <f t="shared" si="466"/>
        <v/>
      </c>
      <c r="Q4767" s="91" t="str">
        <f t="shared" si="467"/>
        <v/>
      </c>
      <c r="R4767" s="7" t="str">
        <f t="shared" si="468"/>
        <v/>
      </c>
    </row>
    <row r="4768" spans="3:18" x14ac:dyDescent="0.25">
      <c r="C4768" s="22"/>
      <c r="N4768" s="5" t="str">
        <f t="shared" si="464"/>
        <v/>
      </c>
      <c r="O4768" s="91" t="str">
        <f t="shared" si="465"/>
        <v/>
      </c>
      <c r="P4768" s="91" t="str">
        <f t="shared" si="466"/>
        <v/>
      </c>
      <c r="Q4768" s="91" t="str">
        <f t="shared" si="467"/>
        <v/>
      </c>
      <c r="R4768" s="7" t="str">
        <f t="shared" si="468"/>
        <v/>
      </c>
    </row>
    <row r="4769" spans="3:18" x14ac:dyDescent="0.25">
      <c r="C4769" s="22"/>
      <c r="N4769" s="5" t="str">
        <f t="shared" si="464"/>
        <v/>
      </c>
      <c r="O4769" s="91" t="str">
        <f t="shared" si="465"/>
        <v/>
      </c>
      <c r="P4769" s="91" t="str">
        <f t="shared" si="466"/>
        <v/>
      </c>
      <c r="Q4769" s="91" t="str">
        <f t="shared" si="467"/>
        <v/>
      </c>
      <c r="R4769" s="7" t="str">
        <f t="shared" si="468"/>
        <v/>
      </c>
    </row>
    <row r="4770" spans="3:18" x14ac:dyDescent="0.25">
      <c r="C4770" s="22"/>
      <c r="N4770" s="5" t="str">
        <f t="shared" si="464"/>
        <v/>
      </c>
      <c r="O4770" s="91" t="str">
        <f t="shared" si="465"/>
        <v/>
      </c>
      <c r="P4770" s="91" t="str">
        <f t="shared" si="466"/>
        <v/>
      </c>
      <c r="Q4770" s="91" t="str">
        <f t="shared" si="467"/>
        <v/>
      </c>
      <c r="R4770" s="7" t="str">
        <f t="shared" si="468"/>
        <v/>
      </c>
    </row>
    <row r="4771" spans="3:18" x14ac:dyDescent="0.25">
      <c r="C4771" s="22"/>
      <c r="N4771" s="5" t="str">
        <f t="shared" si="464"/>
        <v/>
      </c>
      <c r="O4771" s="91" t="str">
        <f t="shared" si="465"/>
        <v/>
      </c>
      <c r="P4771" s="91" t="str">
        <f t="shared" si="466"/>
        <v/>
      </c>
      <c r="Q4771" s="91" t="str">
        <f t="shared" si="467"/>
        <v/>
      </c>
      <c r="R4771" s="7" t="str">
        <f t="shared" si="468"/>
        <v/>
      </c>
    </row>
    <row r="4772" spans="3:18" x14ac:dyDescent="0.25">
      <c r="C4772" s="22"/>
      <c r="N4772" s="5" t="str">
        <f t="shared" si="464"/>
        <v/>
      </c>
      <c r="O4772" s="91" t="str">
        <f t="shared" si="465"/>
        <v/>
      </c>
      <c r="P4772" s="91" t="str">
        <f t="shared" si="466"/>
        <v/>
      </c>
      <c r="Q4772" s="91" t="str">
        <f t="shared" si="467"/>
        <v/>
      </c>
      <c r="R4772" s="7" t="str">
        <f t="shared" si="468"/>
        <v/>
      </c>
    </row>
    <row r="4773" spans="3:18" x14ac:dyDescent="0.25">
      <c r="C4773" s="22"/>
      <c r="N4773" s="5" t="str">
        <f t="shared" si="464"/>
        <v/>
      </c>
      <c r="O4773" s="91" t="str">
        <f t="shared" si="465"/>
        <v/>
      </c>
      <c r="P4773" s="91" t="str">
        <f t="shared" si="466"/>
        <v/>
      </c>
      <c r="Q4773" s="91" t="str">
        <f t="shared" si="467"/>
        <v/>
      </c>
      <c r="R4773" s="7" t="str">
        <f t="shared" si="468"/>
        <v/>
      </c>
    </row>
    <row r="4774" spans="3:18" x14ac:dyDescent="0.25">
      <c r="C4774" s="22"/>
      <c r="N4774" s="5" t="str">
        <f t="shared" si="464"/>
        <v/>
      </c>
      <c r="O4774" s="91" t="str">
        <f t="shared" si="465"/>
        <v/>
      </c>
      <c r="P4774" s="91" t="str">
        <f t="shared" si="466"/>
        <v/>
      </c>
      <c r="Q4774" s="91" t="str">
        <f t="shared" si="467"/>
        <v/>
      </c>
      <c r="R4774" s="7" t="str">
        <f t="shared" si="468"/>
        <v/>
      </c>
    </row>
    <row r="4775" spans="3:18" x14ac:dyDescent="0.25">
      <c r="C4775" s="22"/>
      <c r="N4775" s="5" t="str">
        <f t="shared" si="464"/>
        <v/>
      </c>
      <c r="O4775" s="91" t="str">
        <f t="shared" si="465"/>
        <v/>
      </c>
      <c r="P4775" s="91" t="str">
        <f t="shared" si="466"/>
        <v/>
      </c>
      <c r="Q4775" s="91" t="str">
        <f t="shared" si="467"/>
        <v/>
      </c>
      <c r="R4775" s="7" t="str">
        <f t="shared" si="468"/>
        <v/>
      </c>
    </row>
    <row r="4776" spans="3:18" x14ac:dyDescent="0.25">
      <c r="C4776" s="22"/>
      <c r="N4776" s="5" t="str">
        <f t="shared" si="464"/>
        <v/>
      </c>
      <c r="O4776" s="91" t="str">
        <f t="shared" si="465"/>
        <v/>
      </c>
      <c r="P4776" s="91" t="str">
        <f t="shared" si="466"/>
        <v/>
      </c>
      <c r="Q4776" s="91" t="str">
        <f t="shared" si="467"/>
        <v/>
      </c>
      <c r="R4776" s="7" t="str">
        <f t="shared" si="468"/>
        <v/>
      </c>
    </row>
    <row r="4777" spans="3:18" x14ac:dyDescent="0.25">
      <c r="C4777" s="22"/>
      <c r="N4777" s="5" t="str">
        <f t="shared" si="464"/>
        <v/>
      </c>
      <c r="O4777" s="91" t="str">
        <f t="shared" si="465"/>
        <v/>
      </c>
      <c r="P4777" s="91" t="str">
        <f t="shared" si="466"/>
        <v/>
      </c>
      <c r="Q4777" s="91" t="str">
        <f t="shared" si="467"/>
        <v/>
      </c>
      <c r="R4777" s="7" t="str">
        <f t="shared" si="468"/>
        <v/>
      </c>
    </row>
    <row r="4778" spans="3:18" x14ac:dyDescent="0.25">
      <c r="C4778" s="22"/>
      <c r="N4778" s="5" t="str">
        <f t="shared" si="464"/>
        <v/>
      </c>
      <c r="O4778" s="91" t="str">
        <f t="shared" si="465"/>
        <v/>
      </c>
      <c r="P4778" s="91" t="str">
        <f t="shared" si="466"/>
        <v/>
      </c>
      <c r="Q4778" s="91" t="str">
        <f t="shared" si="467"/>
        <v/>
      </c>
      <c r="R4778" s="7" t="str">
        <f t="shared" si="468"/>
        <v/>
      </c>
    </row>
    <row r="4779" spans="3:18" x14ac:dyDescent="0.25">
      <c r="C4779" s="22"/>
      <c r="N4779" s="5" t="str">
        <f t="shared" si="464"/>
        <v/>
      </c>
      <c r="O4779" s="91" t="str">
        <f t="shared" si="465"/>
        <v/>
      </c>
      <c r="P4779" s="91" t="str">
        <f t="shared" si="466"/>
        <v/>
      </c>
      <c r="Q4779" s="91" t="str">
        <f t="shared" si="467"/>
        <v/>
      </c>
      <c r="R4779" s="7" t="str">
        <f t="shared" si="468"/>
        <v/>
      </c>
    </row>
    <row r="4780" spans="3:18" x14ac:dyDescent="0.25">
      <c r="C4780" s="22"/>
      <c r="N4780" s="5" t="str">
        <f t="shared" si="464"/>
        <v/>
      </c>
      <c r="O4780" s="91" t="str">
        <f t="shared" si="465"/>
        <v/>
      </c>
      <c r="P4780" s="91" t="str">
        <f t="shared" si="466"/>
        <v/>
      </c>
      <c r="Q4780" s="91" t="str">
        <f t="shared" si="467"/>
        <v/>
      </c>
      <c r="R4780" s="7" t="str">
        <f t="shared" si="468"/>
        <v/>
      </c>
    </row>
    <row r="4781" spans="3:18" x14ac:dyDescent="0.25">
      <c r="C4781" s="22"/>
      <c r="N4781" s="5" t="str">
        <f t="shared" si="464"/>
        <v/>
      </c>
      <c r="O4781" s="91" t="str">
        <f t="shared" si="465"/>
        <v/>
      </c>
      <c r="P4781" s="91" t="str">
        <f t="shared" si="466"/>
        <v/>
      </c>
      <c r="Q4781" s="91" t="str">
        <f t="shared" si="467"/>
        <v/>
      </c>
      <c r="R4781" s="7" t="str">
        <f t="shared" si="468"/>
        <v/>
      </c>
    </row>
    <row r="4782" spans="3:18" x14ac:dyDescent="0.25">
      <c r="C4782" s="22"/>
      <c r="N4782" s="5" t="str">
        <f t="shared" si="464"/>
        <v/>
      </c>
      <c r="O4782" s="91" t="str">
        <f t="shared" si="465"/>
        <v/>
      </c>
      <c r="P4782" s="91" t="str">
        <f t="shared" si="466"/>
        <v/>
      </c>
      <c r="Q4782" s="91" t="str">
        <f t="shared" si="467"/>
        <v/>
      </c>
      <c r="R4782" s="7" t="str">
        <f t="shared" si="468"/>
        <v/>
      </c>
    </row>
    <row r="4783" spans="3:18" x14ac:dyDescent="0.25">
      <c r="C4783" s="22"/>
      <c r="N4783" s="5" t="str">
        <f t="shared" si="464"/>
        <v/>
      </c>
      <c r="O4783" s="91" t="str">
        <f t="shared" si="465"/>
        <v/>
      </c>
      <c r="P4783" s="91" t="str">
        <f t="shared" si="466"/>
        <v/>
      </c>
      <c r="Q4783" s="91" t="str">
        <f t="shared" si="467"/>
        <v/>
      </c>
      <c r="R4783" s="7" t="str">
        <f t="shared" si="468"/>
        <v/>
      </c>
    </row>
    <row r="4784" spans="3:18" x14ac:dyDescent="0.25">
      <c r="C4784" s="22"/>
      <c r="N4784" s="5" t="str">
        <f t="shared" si="464"/>
        <v/>
      </c>
      <c r="O4784" s="91" t="str">
        <f t="shared" si="465"/>
        <v/>
      </c>
      <c r="P4784" s="91" t="str">
        <f t="shared" si="466"/>
        <v/>
      </c>
      <c r="Q4784" s="91" t="str">
        <f t="shared" si="467"/>
        <v/>
      </c>
      <c r="R4784" s="7" t="str">
        <f t="shared" si="468"/>
        <v/>
      </c>
    </row>
    <row r="4785" spans="3:18" x14ac:dyDescent="0.25">
      <c r="C4785" s="22"/>
      <c r="N4785" s="5" t="str">
        <f t="shared" si="464"/>
        <v/>
      </c>
      <c r="O4785" s="91" t="str">
        <f t="shared" si="465"/>
        <v/>
      </c>
      <c r="P4785" s="91" t="str">
        <f t="shared" si="466"/>
        <v/>
      </c>
      <c r="Q4785" s="91" t="str">
        <f t="shared" si="467"/>
        <v/>
      </c>
      <c r="R4785" s="7" t="str">
        <f t="shared" si="468"/>
        <v/>
      </c>
    </row>
    <row r="4786" spans="3:18" x14ac:dyDescent="0.25">
      <c r="C4786" s="22"/>
      <c r="N4786" s="5" t="str">
        <f t="shared" si="464"/>
        <v/>
      </c>
      <c r="O4786" s="91" t="str">
        <f t="shared" si="465"/>
        <v/>
      </c>
      <c r="P4786" s="91" t="str">
        <f t="shared" si="466"/>
        <v/>
      </c>
      <c r="Q4786" s="91" t="str">
        <f t="shared" si="467"/>
        <v/>
      </c>
      <c r="R4786" s="7" t="str">
        <f t="shared" si="468"/>
        <v/>
      </c>
    </row>
    <row r="4787" spans="3:18" x14ac:dyDescent="0.25">
      <c r="C4787" s="22"/>
      <c r="N4787" s="5" t="str">
        <f t="shared" si="464"/>
        <v/>
      </c>
      <c r="O4787" s="91" t="str">
        <f t="shared" si="465"/>
        <v/>
      </c>
      <c r="P4787" s="91" t="str">
        <f t="shared" si="466"/>
        <v/>
      </c>
      <c r="Q4787" s="91" t="str">
        <f t="shared" si="467"/>
        <v/>
      </c>
      <c r="R4787" s="7" t="str">
        <f t="shared" si="468"/>
        <v/>
      </c>
    </row>
    <row r="4788" spans="3:18" x14ac:dyDescent="0.25">
      <c r="C4788" s="22"/>
      <c r="N4788" s="5" t="str">
        <f t="shared" si="464"/>
        <v/>
      </c>
      <c r="O4788" s="91" t="str">
        <f t="shared" si="465"/>
        <v/>
      </c>
      <c r="P4788" s="91" t="str">
        <f t="shared" si="466"/>
        <v/>
      </c>
      <c r="Q4788" s="91" t="str">
        <f t="shared" si="467"/>
        <v/>
      </c>
      <c r="R4788" s="7" t="str">
        <f t="shared" si="468"/>
        <v/>
      </c>
    </row>
    <row r="4789" spans="3:18" x14ac:dyDescent="0.25">
      <c r="C4789" s="22"/>
      <c r="N4789" s="5" t="str">
        <f t="shared" si="464"/>
        <v/>
      </c>
      <c r="O4789" s="91" t="str">
        <f t="shared" si="465"/>
        <v/>
      </c>
      <c r="P4789" s="91" t="str">
        <f t="shared" si="466"/>
        <v/>
      </c>
      <c r="Q4789" s="91" t="str">
        <f t="shared" si="467"/>
        <v/>
      </c>
      <c r="R4789" s="7" t="str">
        <f t="shared" si="468"/>
        <v/>
      </c>
    </row>
    <row r="4790" spans="3:18" x14ac:dyDescent="0.25">
      <c r="C4790" s="22"/>
      <c r="N4790" s="5" t="str">
        <f t="shared" si="464"/>
        <v/>
      </c>
      <c r="O4790" s="91" t="str">
        <f t="shared" si="465"/>
        <v/>
      </c>
      <c r="P4790" s="91" t="str">
        <f t="shared" si="466"/>
        <v/>
      </c>
      <c r="Q4790" s="91" t="str">
        <f t="shared" si="467"/>
        <v/>
      </c>
      <c r="R4790" s="7" t="str">
        <f t="shared" si="468"/>
        <v/>
      </c>
    </row>
    <row r="4791" spans="3:18" x14ac:dyDescent="0.25">
      <c r="C4791" s="22"/>
      <c r="N4791" s="5" t="str">
        <f t="shared" si="464"/>
        <v/>
      </c>
      <c r="O4791" s="91" t="str">
        <f t="shared" si="465"/>
        <v/>
      </c>
      <c r="P4791" s="91" t="str">
        <f t="shared" si="466"/>
        <v/>
      </c>
      <c r="Q4791" s="91" t="str">
        <f t="shared" si="467"/>
        <v/>
      </c>
      <c r="R4791" s="7" t="str">
        <f t="shared" si="468"/>
        <v/>
      </c>
    </row>
    <row r="4792" spans="3:18" x14ac:dyDescent="0.25">
      <c r="C4792" s="22"/>
      <c r="N4792" s="5" t="str">
        <f t="shared" si="464"/>
        <v/>
      </c>
      <c r="O4792" s="91" t="str">
        <f t="shared" si="465"/>
        <v/>
      </c>
      <c r="P4792" s="91" t="str">
        <f t="shared" si="466"/>
        <v/>
      </c>
      <c r="Q4792" s="91" t="str">
        <f t="shared" si="467"/>
        <v/>
      </c>
      <c r="R4792" s="7" t="str">
        <f t="shared" si="468"/>
        <v/>
      </c>
    </row>
    <row r="4793" spans="3:18" x14ac:dyDescent="0.25">
      <c r="C4793" s="22"/>
      <c r="N4793" s="5" t="str">
        <f t="shared" si="464"/>
        <v/>
      </c>
      <c r="O4793" s="91" t="str">
        <f t="shared" si="465"/>
        <v/>
      </c>
      <c r="P4793" s="91" t="str">
        <f t="shared" si="466"/>
        <v/>
      </c>
      <c r="Q4793" s="91" t="str">
        <f t="shared" si="467"/>
        <v/>
      </c>
      <c r="R4793" s="7" t="str">
        <f t="shared" si="468"/>
        <v/>
      </c>
    </row>
    <row r="4794" spans="3:18" x14ac:dyDescent="0.25">
      <c r="C4794" s="22"/>
      <c r="N4794" s="5" t="str">
        <f t="shared" si="464"/>
        <v/>
      </c>
      <c r="O4794" s="91" t="str">
        <f t="shared" si="465"/>
        <v/>
      </c>
      <c r="P4794" s="91" t="str">
        <f t="shared" si="466"/>
        <v/>
      </c>
      <c r="Q4794" s="91" t="str">
        <f t="shared" si="467"/>
        <v/>
      </c>
      <c r="R4794" s="7" t="str">
        <f t="shared" si="468"/>
        <v/>
      </c>
    </row>
    <row r="4795" spans="3:18" x14ac:dyDescent="0.25">
      <c r="C4795" s="22"/>
      <c r="N4795" s="5" t="str">
        <f t="shared" si="464"/>
        <v/>
      </c>
      <c r="O4795" s="91" t="str">
        <f t="shared" si="465"/>
        <v/>
      </c>
      <c r="P4795" s="91" t="str">
        <f t="shared" si="466"/>
        <v/>
      </c>
      <c r="Q4795" s="91" t="str">
        <f t="shared" si="467"/>
        <v/>
      </c>
      <c r="R4795" s="7" t="str">
        <f t="shared" si="468"/>
        <v/>
      </c>
    </row>
    <row r="4796" spans="3:18" x14ac:dyDescent="0.25">
      <c r="C4796" s="22"/>
      <c r="N4796" s="5" t="str">
        <f t="shared" si="464"/>
        <v/>
      </c>
      <c r="O4796" s="91" t="str">
        <f t="shared" si="465"/>
        <v/>
      </c>
      <c r="P4796" s="91" t="str">
        <f t="shared" si="466"/>
        <v/>
      </c>
      <c r="Q4796" s="91" t="str">
        <f t="shared" si="467"/>
        <v/>
      </c>
      <c r="R4796" s="7" t="str">
        <f t="shared" si="468"/>
        <v/>
      </c>
    </row>
    <row r="4797" spans="3:18" x14ac:dyDescent="0.25">
      <c r="C4797" s="22"/>
      <c r="N4797" s="5" t="str">
        <f t="shared" si="464"/>
        <v/>
      </c>
      <c r="O4797" s="91" t="str">
        <f t="shared" si="465"/>
        <v/>
      </c>
      <c r="P4797" s="91" t="str">
        <f t="shared" si="466"/>
        <v/>
      </c>
      <c r="Q4797" s="91" t="str">
        <f t="shared" si="467"/>
        <v/>
      </c>
      <c r="R4797" s="7" t="str">
        <f t="shared" si="468"/>
        <v/>
      </c>
    </row>
    <row r="4798" spans="3:18" x14ac:dyDescent="0.25">
      <c r="C4798" s="22"/>
      <c r="N4798" s="5" t="str">
        <f t="shared" si="464"/>
        <v/>
      </c>
      <c r="O4798" s="91" t="str">
        <f t="shared" si="465"/>
        <v/>
      </c>
      <c r="P4798" s="91" t="str">
        <f t="shared" si="466"/>
        <v/>
      </c>
      <c r="Q4798" s="91" t="str">
        <f t="shared" si="467"/>
        <v/>
      </c>
      <c r="R4798" s="7" t="str">
        <f t="shared" si="468"/>
        <v/>
      </c>
    </row>
    <row r="4799" spans="3:18" x14ac:dyDescent="0.25">
      <c r="C4799" s="22"/>
      <c r="N4799" s="5" t="str">
        <f t="shared" si="464"/>
        <v/>
      </c>
      <c r="O4799" s="91" t="str">
        <f t="shared" si="465"/>
        <v/>
      </c>
      <c r="P4799" s="91" t="str">
        <f t="shared" si="466"/>
        <v/>
      </c>
      <c r="Q4799" s="91" t="str">
        <f t="shared" si="467"/>
        <v/>
      </c>
      <c r="R4799" s="7" t="str">
        <f t="shared" si="468"/>
        <v/>
      </c>
    </row>
    <row r="4800" spans="3:18" x14ac:dyDescent="0.25">
      <c r="C4800" s="22"/>
      <c r="N4800" s="5" t="str">
        <f t="shared" si="464"/>
        <v/>
      </c>
      <c r="O4800" s="91" t="str">
        <f t="shared" si="465"/>
        <v/>
      </c>
      <c r="P4800" s="91" t="str">
        <f t="shared" si="466"/>
        <v/>
      </c>
      <c r="Q4800" s="91" t="str">
        <f t="shared" si="467"/>
        <v/>
      </c>
      <c r="R4800" s="7" t="str">
        <f t="shared" si="468"/>
        <v/>
      </c>
    </row>
    <row r="4801" spans="3:18" x14ac:dyDescent="0.25">
      <c r="C4801" s="22"/>
      <c r="N4801" s="5" t="str">
        <f t="shared" si="464"/>
        <v/>
      </c>
      <c r="O4801" s="91" t="str">
        <f t="shared" si="465"/>
        <v/>
      </c>
      <c r="P4801" s="91" t="str">
        <f t="shared" si="466"/>
        <v/>
      </c>
      <c r="Q4801" s="91" t="str">
        <f t="shared" si="467"/>
        <v/>
      </c>
      <c r="R4801" s="7" t="str">
        <f t="shared" si="468"/>
        <v/>
      </c>
    </row>
    <row r="4802" spans="3:18" x14ac:dyDescent="0.25">
      <c r="C4802" s="22"/>
      <c r="N4802" s="5" t="str">
        <f t="shared" ref="N4802:N4865" si="469">IFERROR(VLOOKUP(M4802,Ctable,2,0),"")</f>
        <v/>
      </c>
      <c r="O4802" s="91" t="str">
        <f t="shared" ref="O4802:O4865" si="470">IFERROR(VLOOKUP(M4802,Ctable,3,0),"")</f>
        <v/>
      </c>
      <c r="P4802" s="91" t="str">
        <f t="shared" ref="P4802:P4865" si="471">IFERROR(VLOOKUP(M4802,Ctable,6,0),"")</f>
        <v/>
      </c>
      <c r="Q4802" s="91" t="str">
        <f t="shared" ref="Q4802:Q4865" si="472">IFERROR(VLOOKUP(M4802,Ctable,7,0),"")</f>
        <v/>
      </c>
      <c r="R4802" s="7" t="str">
        <f t="shared" ref="R4802:R4865" si="473">IFERROR(VLOOKUP(M4802,Ctable,4,0),"")</f>
        <v/>
      </c>
    </row>
    <row r="4803" spans="3:18" x14ac:dyDescent="0.25">
      <c r="C4803" s="22"/>
      <c r="N4803" s="5" t="str">
        <f t="shared" si="469"/>
        <v/>
      </c>
      <c r="O4803" s="91" t="str">
        <f t="shared" si="470"/>
        <v/>
      </c>
      <c r="P4803" s="91" t="str">
        <f t="shared" si="471"/>
        <v/>
      </c>
      <c r="Q4803" s="91" t="str">
        <f t="shared" si="472"/>
        <v/>
      </c>
      <c r="R4803" s="7" t="str">
        <f t="shared" si="473"/>
        <v/>
      </c>
    </row>
    <row r="4804" spans="3:18" x14ac:dyDescent="0.25">
      <c r="C4804" s="22"/>
      <c r="N4804" s="5" t="str">
        <f t="shared" si="469"/>
        <v/>
      </c>
      <c r="O4804" s="91" t="str">
        <f t="shared" si="470"/>
        <v/>
      </c>
      <c r="P4804" s="91" t="str">
        <f t="shared" si="471"/>
        <v/>
      </c>
      <c r="Q4804" s="91" t="str">
        <f t="shared" si="472"/>
        <v/>
      </c>
      <c r="R4804" s="7" t="str">
        <f t="shared" si="473"/>
        <v/>
      </c>
    </row>
    <row r="4805" spans="3:18" x14ac:dyDescent="0.25">
      <c r="C4805" s="22"/>
      <c r="N4805" s="5" t="str">
        <f t="shared" si="469"/>
        <v/>
      </c>
      <c r="O4805" s="91" t="str">
        <f t="shared" si="470"/>
        <v/>
      </c>
      <c r="P4805" s="91" t="str">
        <f t="shared" si="471"/>
        <v/>
      </c>
      <c r="Q4805" s="91" t="str">
        <f t="shared" si="472"/>
        <v/>
      </c>
      <c r="R4805" s="7" t="str">
        <f t="shared" si="473"/>
        <v/>
      </c>
    </row>
    <row r="4806" spans="3:18" x14ac:dyDescent="0.25">
      <c r="C4806" s="22"/>
      <c r="N4806" s="5" t="str">
        <f t="shared" si="469"/>
        <v/>
      </c>
      <c r="O4806" s="91" t="str">
        <f t="shared" si="470"/>
        <v/>
      </c>
      <c r="P4806" s="91" t="str">
        <f t="shared" si="471"/>
        <v/>
      </c>
      <c r="Q4806" s="91" t="str">
        <f t="shared" si="472"/>
        <v/>
      </c>
      <c r="R4806" s="7" t="str">
        <f t="shared" si="473"/>
        <v/>
      </c>
    </row>
    <row r="4807" spans="3:18" x14ac:dyDescent="0.25">
      <c r="C4807" s="22"/>
      <c r="N4807" s="5" t="str">
        <f t="shared" si="469"/>
        <v/>
      </c>
      <c r="O4807" s="91" t="str">
        <f t="shared" si="470"/>
        <v/>
      </c>
      <c r="P4807" s="91" t="str">
        <f t="shared" si="471"/>
        <v/>
      </c>
      <c r="Q4807" s="91" t="str">
        <f t="shared" si="472"/>
        <v/>
      </c>
      <c r="R4807" s="7" t="str">
        <f t="shared" si="473"/>
        <v/>
      </c>
    </row>
    <row r="4808" spans="3:18" x14ac:dyDescent="0.25">
      <c r="C4808" s="22"/>
      <c r="N4808" s="5" t="str">
        <f t="shared" si="469"/>
        <v/>
      </c>
      <c r="O4808" s="91" t="str">
        <f t="shared" si="470"/>
        <v/>
      </c>
      <c r="P4808" s="91" t="str">
        <f t="shared" si="471"/>
        <v/>
      </c>
      <c r="Q4808" s="91" t="str">
        <f t="shared" si="472"/>
        <v/>
      </c>
      <c r="R4808" s="7" t="str">
        <f t="shared" si="473"/>
        <v/>
      </c>
    </row>
    <row r="4809" spans="3:18" x14ac:dyDescent="0.25">
      <c r="C4809" s="22"/>
      <c r="N4809" s="5" t="str">
        <f t="shared" si="469"/>
        <v/>
      </c>
      <c r="O4809" s="91" t="str">
        <f t="shared" si="470"/>
        <v/>
      </c>
      <c r="P4809" s="91" t="str">
        <f t="shared" si="471"/>
        <v/>
      </c>
      <c r="Q4809" s="91" t="str">
        <f t="shared" si="472"/>
        <v/>
      </c>
      <c r="R4809" s="7" t="str">
        <f t="shared" si="473"/>
        <v/>
      </c>
    </row>
    <row r="4810" spans="3:18" x14ac:dyDescent="0.25">
      <c r="C4810" s="22"/>
      <c r="N4810" s="5" t="str">
        <f t="shared" si="469"/>
        <v/>
      </c>
      <c r="O4810" s="91" t="str">
        <f t="shared" si="470"/>
        <v/>
      </c>
      <c r="P4810" s="91" t="str">
        <f t="shared" si="471"/>
        <v/>
      </c>
      <c r="Q4810" s="91" t="str">
        <f t="shared" si="472"/>
        <v/>
      </c>
      <c r="R4810" s="7" t="str">
        <f t="shared" si="473"/>
        <v/>
      </c>
    </row>
    <row r="4811" spans="3:18" x14ac:dyDescent="0.25">
      <c r="C4811" s="22"/>
      <c r="N4811" s="5" t="str">
        <f t="shared" si="469"/>
        <v/>
      </c>
      <c r="O4811" s="91" t="str">
        <f t="shared" si="470"/>
        <v/>
      </c>
      <c r="P4811" s="91" t="str">
        <f t="shared" si="471"/>
        <v/>
      </c>
      <c r="Q4811" s="91" t="str">
        <f t="shared" si="472"/>
        <v/>
      </c>
      <c r="R4811" s="7" t="str">
        <f t="shared" si="473"/>
        <v/>
      </c>
    </row>
    <row r="4812" spans="3:18" x14ac:dyDescent="0.25">
      <c r="C4812" s="22"/>
      <c r="N4812" s="5" t="str">
        <f t="shared" si="469"/>
        <v/>
      </c>
      <c r="O4812" s="91" t="str">
        <f t="shared" si="470"/>
        <v/>
      </c>
      <c r="P4812" s="91" t="str">
        <f t="shared" si="471"/>
        <v/>
      </c>
      <c r="Q4812" s="91" t="str">
        <f t="shared" si="472"/>
        <v/>
      </c>
      <c r="R4812" s="7" t="str">
        <f t="shared" si="473"/>
        <v/>
      </c>
    </row>
    <row r="4813" spans="3:18" x14ac:dyDescent="0.25">
      <c r="C4813" s="22"/>
      <c r="N4813" s="5" t="str">
        <f t="shared" si="469"/>
        <v/>
      </c>
      <c r="O4813" s="91" t="str">
        <f t="shared" si="470"/>
        <v/>
      </c>
      <c r="P4813" s="91" t="str">
        <f t="shared" si="471"/>
        <v/>
      </c>
      <c r="Q4813" s="91" t="str">
        <f t="shared" si="472"/>
        <v/>
      </c>
      <c r="R4813" s="7" t="str">
        <f t="shared" si="473"/>
        <v/>
      </c>
    </row>
    <row r="4814" spans="3:18" x14ac:dyDescent="0.25">
      <c r="C4814" s="22"/>
      <c r="N4814" s="5" t="str">
        <f t="shared" si="469"/>
        <v/>
      </c>
      <c r="O4814" s="91" t="str">
        <f t="shared" si="470"/>
        <v/>
      </c>
      <c r="P4814" s="91" t="str">
        <f t="shared" si="471"/>
        <v/>
      </c>
      <c r="Q4814" s="91" t="str">
        <f t="shared" si="472"/>
        <v/>
      </c>
      <c r="R4814" s="7" t="str">
        <f t="shared" si="473"/>
        <v/>
      </c>
    </row>
    <row r="4815" spans="3:18" x14ac:dyDescent="0.25">
      <c r="C4815" s="22"/>
      <c r="N4815" s="5" t="str">
        <f t="shared" si="469"/>
        <v/>
      </c>
      <c r="O4815" s="91" t="str">
        <f t="shared" si="470"/>
        <v/>
      </c>
      <c r="P4815" s="91" t="str">
        <f t="shared" si="471"/>
        <v/>
      </c>
      <c r="Q4815" s="91" t="str">
        <f t="shared" si="472"/>
        <v/>
      </c>
      <c r="R4815" s="7" t="str">
        <f t="shared" si="473"/>
        <v/>
      </c>
    </row>
    <row r="4816" spans="3:18" x14ac:dyDescent="0.25">
      <c r="C4816" s="22"/>
      <c r="N4816" s="5" t="str">
        <f t="shared" si="469"/>
        <v/>
      </c>
      <c r="O4816" s="91" t="str">
        <f t="shared" si="470"/>
        <v/>
      </c>
      <c r="P4816" s="91" t="str">
        <f t="shared" si="471"/>
        <v/>
      </c>
      <c r="Q4816" s="91" t="str">
        <f t="shared" si="472"/>
        <v/>
      </c>
      <c r="R4816" s="7" t="str">
        <f t="shared" si="473"/>
        <v/>
      </c>
    </row>
    <row r="4817" spans="3:18" x14ac:dyDescent="0.25">
      <c r="C4817" s="22"/>
      <c r="N4817" s="5" t="str">
        <f t="shared" si="469"/>
        <v/>
      </c>
      <c r="O4817" s="91" t="str">
        <f t="shared" si="470"/>
        <v/>
      </c>
      <c r="P4817" s="91" t="str">
        <f t="shared" si="471"/>
        <v/>
      </c>
      <c r="Q4817" s="91" t="str">
        <f t="shared" si="472"/>
        <v/>
      </c>
      <c r="R4817" s="7" t="str">
        <f t="shared" si="473"/>
        <v/>
      </c>
    </row>
    <row r="4818" spans="3:18" x14ac:dyDescent="0.25">
      <c r="C4818" s="22"/>
      <c r="N4818" s="5" t="str">
        <f t="shared" si="469"/>
        <v/>
      </c>
      <c r="O4818" s="91" t="str">
        <f t="shared" si="470"/>
        <v/>
      </c>
      <c r="P4818" s="91" t="str">
        <f t="shared" si="471"/>
        <v/>
      </c>
      <c r="Q4818" s="91" t="str">
        <f t="shared" si="472"/>
        <v/>
      </c>
      <c r="R4818" s="7" t="str">
        <f t="shared" si="473"/>
        <v/>
      </c>
    </row>
    <row r="4819" spans="3:18" x14ac:dyDescent="0.25">
      <c r="C4819" s="22"/>
      <c r="N4819" s="5" t="str">
        <f t="shared" si="469"/>
        <v/>
      </c>
      <c r="O4819" s="91" t="str">
        <f t="shared" si="470"/>
        <v/>
      </c>
      <c r="P4819" s="91" t="str">
        <f t="shared" si="471"/>
        <v/>
      </c>
      <c r="Q4819" s="91" t="str">
        <f t="shared" si="472"/>
        <v/>
      </c>
      <c r="R4819" s="7" t="str">
        <f t="shared" si="473"/>
        <v/>
      </c>
    </row>
    <row r="4820" spans="3:18" x14ac:dyDescent="0.25">
      <c r="C4820" s="22"/>
      <c r="N4820" s="5" t="str">
        <f t="shared" si="469"/>
        <v/>
      </c>
      <c r="O4820" s="91" t="str">
        <f t="shared" si="470"/>
        <v/>
      </c>
      <c r="P4820" s="91" t="str">
        <f t="shared" si="471"/>
        <v/>
      </c>
      <c r="Q4820" s="91" t="str">
        <f t="shared" si="472"/>
        <v/>
      </c>
      <c r="R4820" s="7" t="str">
        <f t="shared" si="473"/>
        <v/>
      </c>
    </row>
    <row r="4821" spans="3:18" x14ac:dyDescent="0.25">
      <c r="C4821" s="22"/>
      <c r="N4821" s="5" t="str">
        <f t="shared" si="469"/>
        <v/>
      </c>
      <c r="O4821" s="91" t="str">
        <f t="shared" si="470"/>
        <v/>
      </c>
      <c r="P4821" s="91" t="str">
        <f t="shared" si="471"/>
        <v/>
      </c>
      <c r="Q4821" s="91" t="str">
        <f t="shared" si="472"/>
        <v/>
      </c>
      <c r="R4821" s="7" t="str">
        <f t="shared" si="473"/>
        <v/>
      </c>
    </row>
    <row r="4822" spans="3:18" x14ac:dyDescent="0.25">
      <c r="C4822" s="22"/>
      <c r="N4822" s="5" t="str">
        <f t="shared" si="469"/>
        <v/>
      </c>
      <c r="O4822" s="91" t="str">
        <f t="shared" si="470"/>
        <v/>
      </c>
      <c r="P4822" s="91" t="str">
        <f t="shared" si="471"/>
        <v/>
      </c>
      <c r="Q4822" s="91" t="str">
        <f t="shared" si="472"/>
        <v/>
      </c>
      <c r="R4822" s="7" t="str">
        <f t="shared" si="473"/>
        <v/>
      </c>
    </row>
    <row r="4823" spans="3:18" x14ac:dyDescent="0.25">
      <c r="C4823" s="22"/>
      <c r="N4823" s="5" t="str">
        <f t="shared" si="469"/>
        <v/>
      </c>
      <c r="O4823" s="91" t="str">
        <f t="shared" si="470"/>
        <v/>
      </c>
      <c r="P4823" s="91" t="str">
        <f t="shared" si="471"/>
        <v/>
      </c>
      <c r="Q4823" s="91" t="str">
        <f t="shared" si="472"/>
        <v/>
      </c>
      <c r="R4823" s="7" t="str">
        <f t="shared" si="473"/>
        <v/>
      </c>
    </row>
    <row r="4824" spans="3:18" x14ac:dyDescent="0.25">
      <c r="C4824" s="22"/>
      <c r="N4824" s="5" t="str">
        <f t="shared" si="469"/>
        <v/>
      </c>
      <c r="O4824" s="91" t="str">
        <f t="shared" si="470"/>
        <v/>
      </c>
      <c r="P4824" s="91" t="str">
        <f t="shared" si="471"/>
        <v/>
      </c>
      <c r="Q4824" s="91" t="str">
        <f t="shared" si="472"/>
        <v/>
      </c>
      <c r="R4824" s="7" t="str">
        <f t="shared" si="473"/>
        <v/>
      </c>
    </row>
    <row r="4825" spans="3:18" x14ac:dyDescent="0.25">
      <c r="C4825" s="22"/>
      <c r="N4825" s="5" t="str">
        <f t="shared" si="469"/>
        <v/>
      </c>
      <c r="O4825" s="91" t="str">
        <f t="shared" si="470"/>
        <v/>
      </c>
      <c r="P4825" s="91" t="str">
        <f t="shared" si="471"/>
        <v/>
      </c>
      <c r="Q4825" s="91" t="str">
        <f t="shared" si="472"/>
        <v/>
      </c>
      <c r="R4825" s="7" t="str">
        <f t="shared" si="473"/>
        <v/>
      </c>
    </row>
    <row r="4826" spans="3:18" x14ac:dyDescent="0.25">
      <c r="C4826" s="22"/>
      <c r="N4826" s="5" t="str">
        <f t="shared" si="469"/>
        <v/>
      </c>
      <c r="O4826" s="91" t="str">
        <f t="shared" si="470"/>
        <v/>
      </c>
      <c r="P4826" s="91" t="str">
        <f t="shared" si="471"/>
        <v/>
      </c>
      <c r="Q4826" s="91" t="str">
        <f t="shared" si="472"/>
        <v/>
      </c>
      <c r="R4826" s="7" t="str">
        <f t="shared" si="473"/>
        <v/>
      </c>
    </row>
    <row r="4827" spans="3:18" x14ac:dyDescent="0.25">
      <c r="C4827" s="22"/>
      <c r="N4827" s="5" t="str">
        <f t="shared" si="469"/>
        <v/>
      </c>
      <c r="O4827" s="91" t="str">
        <f t="shared" si="470"/>
        <v/>
      </c>
      <c r="P4827" s="91" t="str">
        <f t="shared" si="471"/>
        <v/>
      </c>
      <c r="Q4827" s="91" t="str">
        <f t="shared" si="472"/>
        <v/>
      </c>
      <c r="R4827" s="7" t="str">
        <f t="shared" si="473"/>
        <v/>
      </c>
    </row>
    <row r="4828" spans="3:18" x14ac:dyDescent="0.25">
      <c r="C4828" s="22"/>
      <c r="N4828" s="5" t="str">
        <f t="shared" si="469"/>
        <v/>
      </c>
      <c r="O4828" s="91" t="str">
        <f t="shared" si="470"/>
        <v/>
      </c>
      <c r="P4828" s="91" t="str">
        <f t="shared" si="471"/>
        <v/>
      </c>
      <c r="Q4828" s="91" t="str">
        <f t="shared" si="472"/>
        <v/>
      </c>
      <c r="R4828" s="7" t="str">
        <f t="shared" si="473"/>
        <v/>
      </c>
    </row>
    <row r="4829" spans="3:18" x14ac:dyDescent="0.25">
      <c r="C4829" s="22"/>
      <c r="N4829" s="5" t="str">
        <f t="shared" si="469"/>
        <v/>
      </c>
      <c r="O4829" s="91" t="str">
        <f t="shared" si="470"/>
        <v/>
      </c>
      <c r="P4829" s="91" t="str">
        <f t="shared" si="471"/>
        <v/>
      </c>
      <c r="Q4829" s="91" t="str">
        <f t="shared" si="472"/>
        <v/>
      </c>
      <c r="R4829" s="7" t="str">
        <f t="shared" si="473"/>
        <v/>
      </c>
    </row>
    <row r="4830" spans="3:18" x14ac:dyDescent="0.25">
      <c r="C4830" s="22"/>
      <c r="N4830" s="5" t="str">
        <f t="shared" si="469"/>
        <v/>
      </c>
      <c r="O4830" s="91" t="str">
        <f t="shared" si="470"/>
        <v/>
      </c>
      <c r="P4830" s="91" t="str">
        <f t="shared" si="471"/>
        <v/>
      </c>
      <c r="Q4830" s="91" t="str">
        <f t="shared" si="472"/>
        <v/>
      </c>
      <c r="R4830" s="7" t="str">
        <f t="shared" si="473"/>
        <v/>
      </c>
    </row>
    <row r="4831" spans="3:18" x14ac:dyDescent="0.25">
      <c r="C4831" s="22"/>
      <c r="N4831" s="5" t="str">
        <f t="shared" si="469"/>
        <v/>
      </c>
      <c r="O4831" s="91" t="str">
        <f t="shared" si="470"/>
        <v/>
      </c>
      <c r="P4831" s="91" t="str">
        <f t="shared" si="471"/>
        <v/>
      </c>
      <c r="Q4831" s="91" t="str">
        <f t="shared" si="472"/>
        <v/>
      </c>
      <c r="R4831" s="7" t="str">
        <f t="shared" si="473"/>
        <v/>
      </c>
    </row>
    <row r="4832" spans="3:18" x14ac:dyDescent="0.25">
      <c r="C4832" s="22"/>
      <c r="N4832" s="5" t="str">
        <f t="shared" si="469"/>
        <v/>
      </c>
      <c r="O4832" s="91" t="str">
        <f t="shared" si="470"/>
        <v/>
      </c>
      <c r="P4832" s="91" t="str">
        <f t="shared" si="471"/>
        <v/>
      </c>
      <c r="Q4832" s="91" t="str">
        <f t="shared" si="472"/>
        <v/>
      </c>
      <c r="R4832" s="7" t="str">
        <f t="shared" si="473"/>
        <v/>
      </c>
    </row>
    <row r="4833" spans="3:18" x14ac:dyDescent="0.25">
      <c r="C4833" s="22"/>
      <c r="N4833" s="5" t="str">
        <f t="shared" si="469"/>
        <v/>
      </c>
      <c r="O4833" s="91" t="str">
        <f t="shared" si="470"/>
        <v/>
      </c>
      <c r="P4833" s="91" t="str">
        <f t="shared" si="471"/>
        <v/>
      </c>
      <c r="Q4833" s="91" t="str">
        <f t="shared" si="472"/>
        <v/>
      </c>
      <c r="R4833" s="7" t="str">
        <f t="shared" si="473"/>
        <v/>
      </c>
    </row>
    <row r="4834" spans="3:18" x14ac:dyDescent="0.25">
      <c r="C4834" s="22"/>
      <c r="N4834" s="5" t="str">
        <f t="shared" si="469"/>
        <v/>
      </c>
      <c r="O4834" s="91" t="str">
        <f t="shared" si="470"/>
        <v/>
      </c>
      <c r="P4834" s="91" t="str">
        <f t="shared" si="471"/>
        <v/>
      </c>
      <c r="Q4834" s="91" t="str">
        <f t="shared" si="472"/>
        <v/>
      </c>
      <c r="R4834" s="7" t="str">
        <f t="shared" si="473"/>
        <v/>
      </c>
    </row>
    <row r="4835" spans="3:18" x14ac:dyDescent="0.25">
      <c r="C4835" s="22"/>
      <c r="N4835" s="5" t="str">
        <f t="shared" si="469"/>
        <v/>
      </c>
      <c r="O4835" s="91" t="str">
        <f t="shared" si="470"/>
        <v/>
      </c>
      <c r="P4835" s="91" t="str">
        <f t="shared" si="471"/>
        <v/>
      </c>
      <c r="Q4835" s="91" t="str">
        <f t="shared" si="472"/>
        <v/>
      </c>
      <c r="R4835" s="7" t="str">
        <f t="shared" si="473"/>
        <v/>
      </c>
    </row>
    <row r="4836" spans="3:18" x14ac:dyDescent="0.25">
      <c r="C4836" s="22"/>
      <c r="N4836" s="5" t="str">
        <f t="shared" si="469"/>
        <v/>
      </c>
      <c r="O4836" s="91" t="str">
        <f t="shared" si="470"/>
        <v/>
      </c>
      <c r="P4836" s="91" t="str">
        <f t="shared" si="471"/>
        <v/>
      </c>
      <c r="Q4836" s="91" t="str">
        <f t="shared" si="472"/>
        <v/>
      </c>
      <c r="R4836" s="7" t="str">
        <f t="shared" si="473"/>
        <v/>
      </c>
    </row>
    <row r="4837" spans="3:18" x14ac:dyDescent="0.25">
      <c r="C4837" s="22"/>
      <c r="N4837" s="5" t="str">
        <f t="shared" si="469"/>
        <v/>
      </c>
      <c r="O4837" s="91" t="str">
        <f t="shared" si="470"/>
        <v/>
      </c>
      <c r="P4837" s="91" t="str">
        <f t="shared" si="471"/>
        <v/>
      </c>
      <c r="Q4837" s="91" t="str">
        <f t="shared" si="472"/>
        <v/>
      </c>
      <c r="R4837" s="7" t="str">
        <f t="shared" si="473"/>
        <v/>
      </c>
    </row>
    <row r="4838" spans="3:18" x14ac:dyDescent="0.25">
      <c r="C4838" s="22"/>
      <c r="N4838" s="5" t="str">
        <f t="shared" si="469"/>
        <v/>
      </c>
      <c r="O4838" s="91" t="str">
        <f t="shared" si="470"/>
        <v/>
      </c>
      <c r="P4838" s="91" t="str">
        <f t="shared" si="471"/>
        <v/>
      </c>
      <c r="Q4838" s="91" t="str">
        <f t="shared" si="472"/>
        <v/>
      </c>
      <c r="R4838" s="7" t="str">
        <f t="shared" si="473"/>
        <v/>
      </c>
    </row>
    <row r="4839" spans="3:18" x14ac:dyDescent="0.25">
      <c r="C4839" s="22"/>
      <c r="N4839" s="5" t="str">
        <f t="shared" si="469"/>
        <v/>
      </c>
      <c r="O4839" s="91" t="str">
        <f t="shared" si="470"/>
        <v/>
      </c>
      <c r="P4839" s="91" t="str">
        <f t="shared" si="471"/>
        <v/>
      </c>
      <c r="Q4839" s="91" t="str">
        <f t="shared" si="472"/>
        <v/>
      </c>
      <c r="R4839" s="7" t="str">
        <f t="shared" si="473"/>
        <v/>
      </c>
    </row>
    <row r="4840" spans="3:18" x14ac:dyDescent="0.25">
      <c r="C4840" s="22"/>
      <c r="N4840" s="5" t="str">
        <f t="shared" si="469"/>
        <v/>
      </c>
      <c r="O4840" s="91" t="str">
        <f t="shared" si="470"/>
        <v/>
      </c>
      <c r="P4840" s="91" t="str">
        <f t="shared" si="471"/>
        <v/>
      </c>
      <c r="Q4840" s="91" t="str">
        <f t="shared" si="472"/>
        <v/>
      </c>
      <c r="R4840" s="7" t="str">
        <f t="shared" si="473"/>
        <v/>
      </c>
    </row>
    <row r="4841" spans="3:18" x14ac:dyDescent="0.25">
      <c r="C4841" s="22"/>
      <c r="N4841" s="5" t="str">
        <f t="shared" si="469"/>
        <v/>
      </c>
      <c r="O4841" s="91" t="str">
        <f t="shared" si="470"/>
        <v/>
      </c>
      <c r="P4841" s="91" t="str">
        <f t="shared" si="471"/>
        <v/>
      </c>
      <c r="Q4841" s="91" t="str">
        <f t="shared" si="472"/>
        <v/>
      </c>
      <c r="R4841" s="7" t="str">
        <f t="shared" si="473"/>
        <v/>
      </c>
    </row>
    <row r="4842" spans="3:18" x14ac:dyDescent="0.25">
      <c r="C4842" s="22"/>
      <c r="N4842" s="5" t="str">
        <f t="shared" si="469"/>
        <v/>
      </c>
      <c r="O4842" s="91" t="str">
        <f t="shared" si="470"/>
        <v/>
      </c>
      <c r="P4842" s="91" t="str">
        <f t="shared" si="471"/>
        <v/>
      </c>
      <c r="Q4842" s="91" t="str">
        <f t="shared" si="472"/>
        <v/>
      </c>
      <c r="R4842" s="7" t="str">
        <f t="shared" si="473"/>
        <v/>
      </c>
    </row>
    <row r="4843" spans="3:18" x14ac:dyDescent="0.25">
      <c r="C4843" s="22"/>
      <c r="N4843" s="5" t="str">
        <f t="shared" si="469"/>
        <v/>
      </c>
      <c r="O4843" s="91" t="str">
        <f t="shared" si="470"/>
        <v/>
      </c>
      <c r="P4843" s="91" t="str">
        <f t="shared" si="471"/>
        <v/>
      </c>
      <c r="Q4843" s="91" t="str">
        <f t="shared" si="472"/>
        <v/>
      </c>
      <c r="R4843" s="7" t="str">
        <f t="shared" si="473"/>
        <v/>
      </c>
    </row>
    <row r="4844" spans="3:18" x14ac:dyDescent="0.25">
      <c r="C4844" s="22"/>
      <c r="N4844" s="5" t="str">
        <f t="shared" si="469"/>
        <v/>
      </c>
      <c r="O4844" s="91" t="str">
        <f t="shared" si="470"/>
        <v/>
      </c>
      <c r="P4844" s="91" t="str">
        <f t="shared" si="471"/>
        <v/>
      </c>
      <c r="Q4844" s="91" t="str">
        <f t="shared" si="472"/>
        <v/>
      </c>
      <c r="R4844" s="7" t="str">
        <f t="shared" si="473"/>
        <v/>
      </c>
    </row>
    <row r="4845" spans="3:18" x14ac:dyDescent="0.25">
      <c r="C4845" s="22"/>
      <c r="N4845" s="5" t="str">
        <f t="shared" si="469"/>
        <v/>
      </c>
      <c r="O4845" s="91" t="str">
        <f t="shared" si="470"/>
        <v/>
      </c>
      <c r="P4845" s="91" t="str">
        <f t="shared" si="471"/>
        <v/>
      </c>
      <c r="Q4845" s="91" t="str">
        <f t="shared" si="472"/>
        <v/>
      </c>
      <c r="R4845" s="7" t="str">
        <f t="shared" si="473"/>
        <v/>
      </c>
    </row>
    <row r="4846" spans="3:18" x14ac:dyDescent="0.25">
      <c r="C4846" s="22"/>
      <c r="N4846" s="5" t="str">
        <f t="shared" si="469"/>
        <v/>
      </c>
      <c r="O4846" s="91" t="str">
        <f t="shared" si="470"/>
        <v/>
      </c>
      <c r="P4846" s="91" t="str">
        <f t="shared" si="471"/>
        <v/>
      </c>
      <c r="Q4846" s="91" t="str">
        <f t="shared" si="472"/>
        <v/>
      </c>
      <c r="R4846" s="7" t="str">
        <f t="shared" si="473"/>
        <v/>
      </c>
    </row>
    <row r="4847" spans="3:18" x14ac:dyDescent="0.25">
      <c r="C4847" s="22"/>
      <c r="N4847" s="5" t="str">
        <f t="shared" si="469"/>
        <v/>
      </c>
      <c r="O4847" s="91" t="str">
        <f t="shared" si="470"/>
        <v/>
      </c>
      <c r="P4847" s="91" t="str">
        <f t="shared" si="471"/>
        <v/>
      </c>
      <c r="Q4847" s="91" t="str">
        <f t="shared" si="472"/>
        <v/>
      </c>
      <c r="R4847" s="7" t="str">
        <f t="shared" si="473"/>
        <v/>
      </c>
    </row>
    <row r="4848" spans="3:18" x14ac:dyDescent="0.25">
      <c r="C4848" s="22"/>
      <c r="N4848" s="5" t="str">
        <f t="shared" si="469"/>
        <v/>
      </c>
      <c r="O4848" s="91" t="str">
        <f t="shared" si="470"/>
        <v/>
      </c>
      <c r="P4848" s="91" t="str">
        <f t="shared" si="471"/>
        <v/>
      </c>
      <c r="Q4848" s="91" t="str">
        <f t="shared" si="472"/>
        <v/>
      </c>
      <c r="R4848" s="7" t="str">
        <f t="shared" si="473"/>
        <v/>
      </c>
    </row>
    <row r="4849" spans="3:18" x14ac:dyDescent="0.25">
      <c r="C4849" s="22"/>
      <c r="N4849" s="5" t="str">
        <f t="shared" si="469"/>
        <v/>
      </c>
      <c r="O4849" s="91" t="str">
        <f t="shared" si="470"/>
        <v/>
      </c>
      <c r="P4849" s="91" t="str">
        <f t="shared" si="471"/>
        <v/>
      </c>
      <c r="Q4849" s="91" t="str">
        <f t="shared" si="472"/>
        <v/>
      </c>
      <c r="R4849" s="7" t="str">
        <f t="shared" si="473"/>
        <v/>
      </c>
    </row>
    <row r="4850" spans="3:18" x14ac:dyDescent="0.25">
      <c r="C4850" s="22"/>
      <c r="N4850" s="5" t="str">
        <f t="shared" si="469"/>
        <v/>
      </c>
      <c r="O4850" s="91" t="str">
        <f t="shared" si="470"/>
        <v/>
      </c>
      <c r="P4850" s="91" t="str">
        <f t="shared" si="471"/>
        <v/>
      </c>
      <c r="Q4850" s="91" t="str">
        <f t="shared" si="472"/>
        <v/>
      </c>
      <c r="R4850" s="7" t="str">
        <f t="shared" si="473"/>
        <v/>
      </c>
    </row>
    <row r="4851" spans="3:18" x14ac:dyDescent="0.25">
      <c r="C4851" s="22"/>
      <c r="N4851" s="5" t="str">
        <f t="shared" si="469"/>
        <v/>
      </c>
      <c r="O4851" s="91" t="str">
        <f t="shared" si="470"/>
        <v/>
      </c>
      <c r="P4851" s="91" t="str">
        <f t="shared" si="471"/>
        <v/>
      </c>
      <c r="Q4851" s="91" t="str">
        <f t="shared" si="472"/>
        <v/>
      </c>
      <c r="R4851" s="7" t="str">
        <f t="shared" si="473"/>
        <v/>
      </c>
    </row>
    <row r="4852" spans="3:18" x14ac:dyDescent="0.25">
      <c r="C4852" s="22"/>
      <c r="N4852" s="5" t="str">
        <f t="shared" si="469"/>
        <v/>
      </c>
      <c r="O4852" s="91" t="str">
        <f t="shared" si="470"/>
        <v/>
      </c>
      <c r="P4852" s="91" t="str">
        <f t="shared" si="471"/>
        <v/>
      </c>
      <c r="Q4852" s="91" t="str">
        <f t="shared" si="472"/>
        <v/>
      </c>
      <c r="R4852" s="7" t="str">
        <f t="shared" si="473"/>
        <v/>
      </c>
    </row>
    <row r="4853" spans="3:18" x14ac:dyDescent="0.25">
      <c r="C4853" s="22"/>
      <c r="N4853" s="5" t="str">
        <f t="shared" si="469"/>
        <v/>
      </c>
      <c r="O4853" s="91" t="str">
        <f t="shared" si="470"/>
        <v/>
      </c>
      <c r="P4853" s="91" t="str">
        <f t="shared" si="471"/>
        <v/>
      </c>
      <c r="Q4853" s="91" t="str">
        <f t="shared" si="472"/>
        <v/>
      </c>
      <c r="R4853" s="7" t="str">
        <f t="shared" si="473"/>
        <v/>
      </c>
    </row>
    <row r="4854" spans="3:18" x14ac:dyDescent="0.25">
      <c r="C4854" s="22"/>
      <c r="N4854" s="5" t="str">
        <f t="shared" si="469"/>
        <v/>
      </c>
      <c r="O4854" s="91" t="str">
        <f t="shared" si="470"/>
        <v/>
      </c>
      <c r="P4854" s="91" t="str">
        <f t="shared" si="471"/>
        <v/>
      </c>
      <c r="Q4854" s="91" t="str">
        <f t="shared" si="472"/>
        <v/>
      </c>
      <c r="R4854" s="7" t="str">
        <f t="shared" si="473"/>
        <v/>
      </c>
    </row>
    <row r="4855" spans="3:18" x14ac:dyDescent="0.25">
      <c r="C4855" s="22"/>
      <c r="N4855" s="5" t="str">
        <f t="shared" si="469"/>
        <v/>
      </c>
      <c r="O4855" s="91" t="str">
        <f t="shared" si="470"/>
        <v/>
      </c>
      <c r="P4855" s="91" t="str">
        <f t="shared" si="471"/>
        <v/>
      </c>
      <c r="Q4855" s="91" t="str">
        <f t="shared" si="472"/>
        <v/>
      </c>
      <c r="R4855" s="7" t="str">
        <f t="shared" si="473"/>
        <v/>
      </c>
    </row>
    <row r="4856" spans="3:18" x14ac:dyDescent="0.25">
      <c r="C4856" s="22"/>
      <c r="N4856" s="5" t="str">
        <f t="shared" si="469"/>
        <v/>
      </c>
      <c r="O4856" s="91" t="str">
        <f t="shared" si="470"/>
        <v/>
      </c>
      <c r="P4856" s="91" t="str">
        <f t="shared" si="471"/>
        <v/>
      </c>
      <c r="Q4856" s="91" t="str">
        <f t="shared" si="472"/>
        <v/>
      </c>
      <c r="R4856" s="7" t="str">
        <f t="shared" si="473"/>
        <v/>
      </c>
    </row>
    <row r="4857" spans="3:18" x14ac:dyDescent="0.25">
      <c r="C4857" s="22"/>
      <c r="N4857" s="5" t="str">
        <f t="shared" si="469"/>
        <v/>
      </c>
      <c r="O4857" s="91" t="str">
        <f t="shared" si="470"/>
        <v/>
      </c>
      <c r="P4857" s="91" t="str">
        <f t="shared" si="471"/>
        <v/>
      </c>
      <c r="Q4857" s="91" t="str">
        <f t="shared" si="472"/>
        <v/>
      </c>
      <c r="R4857" s="7" t="str">
        <f t="shared" si="473"/>
        <v/>
      </c>
    </row>
    <row r="4858" spans="3:18" x14ac:dyDescent="0.25">
      <c r="C4858" s="22"/>
      <c r="N4858" s="5" t="str">
        <f t="shared" si="469"/>
        <v/>
      </c>
      <c r="O4858" s="91" t="str">
        <f t="shared" si="470"/>
        <v/>
      </c>
      <c r="P4858" s="91" t="str">
        <f t="shared" si="471"/>
        <v/>
      </c>
      <c r="Q4858" s="91" t="str">
        <f t="shared" si="472"/>
        <v/>
      </c>
      <c r="R4858" s="7" t="str">
        <f t="shared" si="473"/>
        <v/>
      </c>
    </row>
    <row r="4859" spans="3:18" x14ac:dyDescent="0.25">
      <c r="C4859" s="22"/>
      <c r="N4859" s="5" t="str">
        <f t="shared" si="469"/>
        <v/>
      </c>
      <c r="O4859" s="91" t="str">
        <f t="shared" si="470"/>
        <v/>
      </c>
      <c r="P4859" s="91" t="str">
        <f t="shared" si="471"/>
        <v/>
      </c>
      <c r="Q4859" s="91" t="str">
        <f t="shared" si="472"/>
        <v/>
      </c>
      <c r="R4859" s="7" t="str">
        <f t="shared" si="473"/>
        <v/>
      </c>
    </row>
    <row r="4860" spans="3:18" x14ac:dyDescent="0.25">
      <c r="C4860" s="22"/>
      <c r="N4860" s="5" t="str">
        <f t="shared" si="469"/>
        <v/>
      </c>
      <c r="O4860" s="91" t="str">
        <f t="shared" si="470"/>
        <v/>
      </c>
      <c r="P4860" s="91" t="str">
        <f t="shared" si="471"/>
        <v/>
      </c>
      <c r="Q4860" s="91" t="str">
        <f t="shared" si="472"/>
        <v/>
      </c>
      <c r="R4860" s="7" t="str">
        <f t="shared" si="473"/>
        <v/>
      </c>
    </row>
    <row r="4861" spans="3:18" x14ac:dyDescent="0.25">
      <c r="C4861" s="22"/>
      <c r="N4861" s="5" t="str">
        <f t="shared" si="469"/>
        <v/>
      </c>
      <c r="O4861" s="91" t="str">
        <f t="shared" si="470"/>
        <v/>
      </c>
      <c r="P4861" s="91" t="str">
        <f t="shared" si="471"/>
        <v/>
      </c>
      <c r="Q4861" s="91" t="str">
        <f t="shared" si="472"/>
        <v/>
      </c>
      <c r="R4861" s="7" t="str">
        <f t="shared" si="473"/>
        <v/>
      </c>
    </row>
    <row r="4862" spans="3:18" x14ac:dyDescent="0.25">
      <c r="C4862" s="22"/>
      <c r="N4862" s="5" t="str">
        <f t="shared" si="469"/>
        <v/>
      </c>
      <c r="O4862" s="91" t="str">
        <f t="shared" si="470"/>
        <v/>
      </c>
      <c r="P4862" s="91" t="str">
        <f t="shared" si="471"/>
        <v/>
      </c>
      <c r="Q4862" s="91" t="str">
        <f t="shared" si="472"/>
        <v/>
      </c>
      <c r="R4862" s="7" t="str">
        <f t="shared" si="473"/>
        <v/>
      </c>
    </row>
    <row r="4863" spans="3:18" x14ac:dyDescent="0.25">
      <c r="C4863" s="22"/>
      <c r="N4863" s="5" t="str">
        <f t="shared" si="469"/>
        <v/>
      </c>
      <c r="O4863" s="91" t="str">
        <f t="shared" si="470"/>
        <v/>
      </c>
      <c r="P4863" s="91" t="str">
        <f t="shared" si="471"/>
        <v/>
      </c>
      <c r="Q4863" s="91" t="str">
        <f t="shared" si="472"/>
        <v/>
      </c>
      <c r="R4863" s="7" t="str">
        <f t="shared" si="473"/>
        <v/>
      </c>
    </row>
    <row r="4864" spans="3:18" x14ac:dyDescent="0.25">
      <c r="C4864" s="22"/>
      <c r="N4864" s="5" t="str">
        <f t="shared" si="469"/>
        <v/>
      </c>
      <c r="O4864" s="91" t="str">
        <f t="shared" si="470"/>
        <v/>
      </c>
      <c r="P4864" s="91" t="str">
        <f t="shared" si="471"/>
        <v/>
      </c>
      <c r="Q4864" s="91" t="str">
        <f t="shared" si="472"/>
        <v/>
      </c>
      <c r="R4864" s="7" t="str">
        <f t="shared" si="473"/>
        <v/>
      </c>
    </row>
    <row r="4865" spans="3:18" x14ac:dyDescent="0.25">
      <c r="C4865" s="22"/>
      <c r="N4865" s="5" t="str">
        <f t="shared" si="469"/>
        <v/>
      </c>
      <c r="O4865" s="91" t="str">
        <f t="shared" si="470"/>
        <v/>
      </c>
      <c r="P4865" s="91" t="str">
        <f t="shared" si="471"/>
        <v/>
      </c>
      <c r="Q4865" s="91" t="str">
        <f t="shared" si="472"/>
        <v/>
      </c>
      <c r="R4865" s="7" t="str">
        <f t="shared" si="473"/>
        <v/>
      </c>
    </row>
    <row r="4866" spans="3:18" x14ac:dyDescent="0.25">
      <c r="C4866" s="22"/>
      <c r="N4866" s="5" t="str">
        <f t="shared" ref="N4866:N4929" si="474">IFERROR(VLOOKUP(M4866,Ctable,2,0),"")</f>
        <v/>
      </c>
      <c r="O4866" s="91" t="str">
        <f t="shared" ref="O4866:O4929" si="475">IFERROR(VLOOKUP(M4866,Ctable,3,0),"")</f>
        <v/>
      </c>
      <c r="P4866" s="91" t="str">
        <f t="shared" ref="P4866:P4929" si="476">IFERROR(VLOOKUP(M4866,Ctable,6,0),"")</f>
        <v/>
      </c>
      <c r="Q4866" s="91" t="str">
        <f t="shared" ref="Q4866:Q4929" si="477">IFERROR(VLOOKUP(M4866,Ctable,7,0),"")</f>
        <v/>
      </c>
      <c r="R4866" s="7" t="str">
        <f t="shared" ref="R4866:R4929" si="478">IFERROR(VLOOKUP(M4866,Ctable,4,0),"")</f>
        <v/>
      </c>
    </row>
    <row r="4867" spans="3:18" x14ac:dyDescent="0.25">
      <c r="C4867" s="22"/>
      <c r="N4867" s="5" t="str">
        <f t="shared" si="474"/>
        <v/>
      </c>
      <c r="O4867" s="91" t="str">
        <f t="shared" si="475"/>
        <v/>
      </c>
      <c r="P4867" s="91" t="str">
        <f t="shared" si="476"/>
        <v/>
      </c>
      <c r="Q4867" s="91" t="str">
        <f t="shared" si="477"/>
        <v/>
      </c>
      <c r="R4867" s="7" t="str">
        <f t="shared" si="478"/>
        <v/>
      </c>
    </row>
    <row r="4868" spans="3:18" x14ac:dyDescent="0.25">
      <c r="C4868" s="22"/>
      <c r="N4868" s="5" t="str">
        <f t="shared" si="474"/>
        <v/>
      </c>
      <c r="O4868" s="91" t="str">
        <f t="shared" si="475"/>
        <v/>
      </c>
      <c r="P4868" s="91" t="str">
        <f t="shared" si="476"/>
        <v/>
      </c>
      <c r="Q4868" s="91" t="str">
        <f t="shared" si="477"/>
        <v/>
      </c>
      <c r="R4868" s="7" t="str">
        <f t="shared" si="478"/>
        <v/>
      </c>
    </row>
    <row r="4869" spans="3:18" x14ac:dyDescent="0.25">
      <c r="C4869" s="22"/>
      <c r="N4869" s="5" t="str">
        <f t="shared" si="474"/>
        <v/>
      </c>
      <c r="O4869" s="91" t="str">
        <f t="shared" si="475"/>
        <v/>
      </c>
      <c r="P4869" s="91" t="str">
        <f t="shared" si="476"/>
        <v/>
      </c>
      <c r="Q4869" s="91" t="str">
        <f t="shared" si="477"/>
        <v/>
      </c>
      <c r="R4869" s="7" t="str">
        <f t="shared" si="478"/>
        <v/>
      </c>
    </row>
    <row r="4870" spans="3:18" x14ac:dyDescent="0.25">
      <c r="C4870" s="22"/>
      <c r="N4870" s="5" t="str">
        <f t="shared" si="474"/>
        <v/>
      </c>
      <c r="O4870" s="91" t="str">
        <f t="shared" si="475"/>
        <v/>
      </c>
      <c r="P4870" s="91" t="str">
        <f t="shared" si="476"/>
        <v/>
      </c>
      <c r="Q4870" s="91" t="str">
        <f t="shared" si="477"/>
        <v/>
      </c>
      <c r="R4870" s="7" t="str">
        <f t="shared" si="478"/>
        <v/>
      </c>
    </row>
    <row r="4871" spans="3:18" x14ac:dyDescent="0.25">
      <c r="C4871" s="22"/>
      <c r="N4871" s="5" t="str">
        <f t="shared" si="474"/>
        <v/>
      </c>
      <c r="O4871" s="91" t="str">
        <f t="shared" si="475"/>
        <v/>
      </c>
      <c r="P4871" s="91" t="str">
        <f t="shared" si="476"/>
        <v/>
      </c>
      <c r="Q4871" s="91" t="str">
        <f t="shared" si="477"/>
        <v/>
      </c>
      <c r="R4871" s="7" t="str">
        <f t="shared" si="478"/>
        <v/>
      </c>
    </row>
    <row r="4872" spans="3:18" x14ac:dyDescent="0.25">
      <c r="C4872" s="22"/>
      <c r="N4872" s="5" t="str">
        <f t="shared" si="474"/>
        <v/>
      </c>
      <c r="O4872" s="91" t="str">
        <f t="shared" si="475"/>
        <v/>
      </c>
      <c r="P4872" s="91" t="str">
        <f t="shared" si="476"/>
        <v/>
      </c>
      <c r="Q4872" s="91" t="str">
        <f t="shared" si="477"/>
        <v/>
      </c>
      <c r="R4872" s="7" t="str">
        <f t="shared" si="478"/>
        <v/>
      </c>
    </row>
    <row r="4873" spans="3:18" x14ac:dyDescent="0.25">
      <c r="C4873" s="22"/>
      <c r="N4873" s="5" t="str">
        <f t="shared" si="474"/>
        <v/>
      </c>
      <c r="O4873" s="91" t="str">
        <f t="shared" si="475"/>
        <v/>
      </c>
      <c r="P4873" s="91" t="str">
        <f t="shared" si="476"/>
        <v/>
      </c>
      <c r="Q4873" s="91" t="str">
        <f t="shared" si="477"/>
        <v/>
      </c>
      <c r="R4873" s="7" t="str">
        <f t="shared" si="478"/>
        <v/>
      </c>
    </row>
    <row r="4874" spans="3:18" x14ac:dyDescent="0.25">
      <c r="C4874" s="22"/>
      <c r="N4874" s="5" t="str">
        <f t="shared" si="474"/>
        <v/>
      </c>
      <c r="O4874" s="91" t="str">
        <f t="shared" si="475"/>
        <v/>
      </c>
      <c r="P4874" s="91" t="str">
        <f t="shared" si="476"/>
        <v/>
      </c>
      <c r="Q4874" s="91" t="str">
        <f t="shared" si="477"/>
        <v/>
      </c>
      <c r="R4874" s="7" t="str">
        <f t="shared" si="478"/>
        <v/>
      </c>
    </row>
    <row r="4875" spans="3:18" x14ac:dyDescent="0.25">
      <c r="C4875" s="22"/>
      <c r="N4875" s="5" t="str">
        <f t="shared" si="474"/>
        <v/>
      </c>
      <c r="O4875" s="91" t="str">
        <f t="shared" si="475"/>
        <v/>
      </c>
      <c r="P4875" s="91" t="str">
        <f t="shared" si="476"/>
        <v/>
      </c>
      <c r="Q4875" s="91" t="str">
        <f t="shared" si="477"/>
        <v/>
      </c>
      <c r="R4875" s="7" t="str">
        <f t="shared" si="478"/>
        <v/>
      </c>
    </row>
    <row r="4876" spans="3:18" x14ac:dyDescent="0.25">
      <c r="C4876" s="22"/>
      <c r="N4876" s="5" t="str">
        <f t="shared" si="474"/>
        <v/>
      </c>
      <c r="O4876" s="91" t="str">
        <f t="shared" si="475"/>
        <v/>
      </c>
      <c r="P4876" s="91" t="str">
        <f t="shared" si="476"/>
        <v/>
      </c>
      <c r="Q4876" s="91" t="str">
        <f t="shared" si="477"/>
        <v/>
      </c>
      <c r="R4876" s="7" t="str">
        <f t="shared" si="478"/>
        <v/>
      </c>
    </row>
    <row r="4877" spans="3:18" x14ac:dyDescent="0.25">
      <c r="C4877" s="22"/>
      <c r="N4877" s="5" t="str">
        <f t="shared" si="474"/>
        <v/>
      </c>
      <c r="O4877" s="91" t="str">
        <f t="shared" si="475"/>
        <v/>
      </c>
      <c r="P4877" s="91" t="str">
        <f t="shared" si="476"/>
        <v/>
      </c>
      <c r="Q4877" s="91" t="str">
        <f t="shared" si="477"/>
        <v/>
      </c>
      <c r="R4877" s="7" t="str">
        <f t="shared" si="478"/>
        <v/>
      </c>
    </row>
    <row r="4878" spans="3:18" x14ac:dyDescent="0.25">
      <c r="C4878" s="22"/>
      <c r="N4878" s="5" t="str">
        <f t="shared" si="474"/>
        <v/>
      </c>
      <c r="O4878" s="91" t="str">
        <f t="shared" si="475"/>
        <v/>
      </c>
      <c r="P4878" s="91" t="str">
        <f t="shared" si="476"/>
        <v/>
      </c>
      <c r="Q4878" s="91" t="str">
        <f t="shared" si="477"/>
        <v/>
      </c>
      <c r="R4878" s="7" t="str">
        <f t="shared" si="478"/>
        <v/>
      </c>
    </row>
    <row r="4879" spans="3:18" x14ac:dyDescent="0.25">
      <c r="C4879" s="22"/>
      <c r="N4879" s="5" t="str">
        <f t="shared" si="474"/>
        <v/>
      </c>
      <c r="O4879" s="91" t="str">
        <f t="shared" si="475"/>
        <v/>
      </c>
      <c r="P4879" s="91" t="str">
        <f t="shared" si="476"/>
        <v/>
      </c>
      <c r="Q4879" s="91" t="str">
        <f t="shared" si="477"/>
        <v/>
      </c>
      <c r="R4879" s="7" t="str">
        <f t="shared" si="478"/>
        <v/>
      </c>
    </row>
    <row r="4880" spans="3:18" x14ac:dyDescent="0.25">
      <c r="C4880" s="22"/>
      <c r="N4880" s="5" t="str">
        <f t="shared" si="474"/>
        <v/>
      </c>
      <c r="O4880" s="91" t="str">
        <f t="shared" si="475"/>
        <v/>
      </c>
      <c r="P4880" s="91" t="str">
        <f t="shared" si="476"/>
        <v/>
      </c>
      <c r="Q4880" s="91" t="str">
        <f t="shared" si="477"/>
        <v/>
      </c>
      <c r="R4880" s="7" t="str">
        <f t="shared" si="478"/>
        <v/>
      </c>
    </row>
    <row r="4881" spans="3:18" x14ac:dyDescent="0.25">
      <c r="C4881" s="22"/>
      <c r="N4881" s="5" t="str">
        <f t="shared" si="474"/>
        <v/>
      </c>
      <c r="O4881" s="91" t="str">
        <f t="shared" si="475"/>
        <v/>
      </c>
      <c r="P4881" s="91" t="str">
        <f t="shared" si="476"/>
        <v/>
      </c>
      <c r="Q4881" s="91" t="str">
        <f t="shared" si="477"/>
        <v/>
      </c>
      <c r="R4881" s="7" t="str">
        <f t="shared" si="478"/>
        <v/>
      </c>
    </row>
    <row r="4882" spans="3:18" x14ac:dyDescent="0.25">
      <c r="C4882" s="22"/>
      <c r="N4882" s="5" t="str">
        <f t="shared" si="474"/>
        <v/>
      </c>
      <c r="O4882" s="91" t="str">
        <f t="shared" si="475"/>
        <v/>
      </c>
      <c r="P4882" s="91" t="str">
        <f t="shared" si="476"/>
        <v/>
      </c>
      <c r="Q4882" s="91" t="str">
        <f t="shared" si="477"/>
        <v/>
      </c>
      <c r="R4882" s="7" t="str">
        <f t="shared" si="478"/>
        <v/>
      </c>
    </row>
    <row r="4883" spans="3:18" x14ac:dyDescent="0.25">
      <c r="C4883" s="22"/>
      <c r="N4883" s="5" t="str">
        <f t="shared" si="474"/>
        <v/>
      </c>
      <c r="O4883" s="91" t="str">
        <f t="shared" si="475"/>
        <v/>
      </c>
      <c r="P4883" s="91" t="str">
        <f t="shared" si="476"/>
        <v/>
      </c>
      <c r="Q4883" s="91" t="str">
        <f t="shared" si="477"/>
        <v/>
      </c>
      <c r="R4883" s="7" t="str">
        <f t="shared" si="478"/>
        <v/>
      </c>
    </row>
    <row r="4884" spans="3:18" x14ac:dyDescent="0.25">
      <c r="C4884" s="22"/>
      <c r="N4884" s="5" t="str">
        <f t="shared" si="474"/>
        <v/>
      </c>
      <c r="O4884" s="91" t="str">
        <f t="shared" si="475"/>
        <v/>
      </c>
      <c r="P4884" s="91" t="str">
        <f t="shared" si="476"/>
        <v/>
      </c>
      <c r="Q4884" s="91" t="str">
        <f t="shared" si="477"/>
        <v/>
      </c>
      <c r="R4884" s="7" t="str">
        <f t="shared" si="478"/>
        <v/>
      </c>
    </row>
    <row r="4885" spans="3:18" x14ac:dyDescent="0.25">
      <c r="C4885" s="22"/>
      <c r="N4885" s="5" t="str">
        <f t="shared" si="474"/>
        <v/>
      </c>
      <c r="O4885" s="91" t="str">
        <f t="shared" si="475"/>
        <v/>
      </c>
      <c r="P4885" s="91" t="str">
        <f t="shared" si="476"/>
        <v/>
      </c>
      <c r="Q4885" s="91" t="str">
        <f t="shared" si="477"/>
        <v/>
      </c>
      <c r="R4885" s="7" t="str">
        <f t="shared" si="478"/>
        <v/>
      </c>
    </row>
    <row r="4886" spans="3:18" x14ac:dyDescent="0.25">
      <c r="C4886" s="22"/>
      <c r="N4886" s="5" t="str">
        <f t="shared" si="474"/>
        <v/>
      </c>
      <c r="O4886" s="91" t="str">
        <f t="shared" si="475"/>
        <v/>
      </c>
      <c r="P4886" s="91" t="str">
        <f t="shared" si="476"/>
        <v/>
      </c>
      <c r="Q4886" s="91" t="str">
        <f t="shared" si="477"/>
        <v/>
      </c>
      <c r="R4886" s="7" t="str">
        <f t="shared" si="478"/>
        <v/>
      </c>
    </row>
    <row r="4887" spans="3:18" x14ac:dyDescent="0.25">
      <c r="C4887" s="22"/>
      <c r="N4887" s="5" t="str">
        <f t="shared" si="474"/>
        <v/>
      </c>
      <c r="O4887" s="91" t="str">
        <f t="shared" si="475"/>
        <v/>
      </c>
      <c r="P4887" s="91" t="str">
        <f t="shared" si="476"/>
        <v/>
      </c>
      <c r="Q4887" s="91" t="str">
        <f t="shared" si="477"/>
        <v/>
      </c>
      <c r="R4887" s="7" t="str">
        <f t="shared" si="478"/>
        <v/>
      </c>
    </row>
    <row r="4888" spans="3:18" x14ac:dyDescent="0.25">
      <c r="C4888" s="22"/>
      <c r="N4888" s="5" t="str">
        <f t="shared" si="474"/>
        <v/>
      </c>
      <c r="O4888" s="91" t="str">
        <f t="shared" si="475"/>
        <v/>
      </c>
      <c r="P4888" s="91" t="str">
        <f t="shared" si="476"/>
        <v/>
      </c>
      <c r="Q4888" s="91" t="str">
        <f t="shared" si="477"/>
        <v/>
      </c>
      <c r="R4888" s="7" t="str">
        <f t="shared" si="478"/>
        <v/>
      </c>
    </row>
    <row r="4889" spans="3:18" x14ac:dyDescent="0.25">
      <c r="C4889" s="22"/>
      <c r="N4889" s="5" t="str">
        <f t="shared" si="474"/>
        <v/>
      </c>
      <c r="O4889" s="91" t="str">
        <f t="shared" si="475"/>
        <v/>
      </c>
      <c r="P4889" s="91" t="str">
        <f t="shared" si="476"/>
        <v/>
      </c>
      <c r="Q4889" s="91" t="str">
        <f t="shared" si="477"/>
        <v/>
      </c>
      <c r="R4889" s="7" t="str">
        <f t="shared" si="478"/>
        <v/>
      </c>
    </row>
    <row r="4890" spans="3:18" x14ac:dyDescent="0.25">
      <c r="C4890" s="22"/>
      <c r="N4890" s="5" t="str">
        <f t="shared" si="474"/>
        <v/>
      </c>
      <c r="O4890" s="91" t="str">
        <f t="shared" si="475"/>
        <v/>
      </c>
      <c r="P4890" s="91" t="str">
        <f t="shared" si="476"/>
        <v/>
      </c>
      <c r="Q4890" s="91" t="str">
        <f t="shared" si="477"/>
        <v/>
      </c>
      <c r="R4890" s="7" t="str">
        <f t="shared" si="478"/>
        <v/>
      </c>
    </row>
    <row r="4891" spans="3:18" x14ac:dyDescent="0.25">
      <c r="C4891" s="22"/>
      <c r="N4891" s="5" t="str">
        <f t="shared" si="474"/>
        <v/>
      </c>
      <c r="O4891" s="91" t="str">
        <f t="shared" si="475"/>
        <v/>
      </c>
      <c r="P4891" s="91" t="str">
        <f t="shared" si="476"/>
        <v/>
      </c>
      <c r="Q4891" s="91" t="str">
        <f t="shared" si="477"/>
        <v/>
      </c>
      <c r="R4891" s="7" t="str">
        <f t="shared" si="478"/>
        <v/>
      </c>
    </row>
    <row r="4892" spans="3:18" x14ac:dyDescent="0.25">
      <c r="C4892" s="22"/>
      <c r="N4892" s="5" t="str">
        <f t="shared" si="474"/>
        <v/>
      </c>
      <c r="O4892" s="91" t="str">
        <f t="shared" si="475"/>
        <v/>
      </c>
      <c r="P4892" s="91" t="str">
        <f t="shared" si="476"/>
        <v/>
      </c>
      <c r="Q4892" s="91" t="str">
        <f t="shared" si="477"/>
        <v/>
      </c>
      <c r="R4892" s="7" t="str">
        <f t="shared" si="478"/>
        <v/>
      </c>
    </row>
    <row r="4893" spans="3:18" x14ac:dyDescent="0.25">
      <c r="C4893" s="22"/>
      <c r="N4893" s="5" t="str">
        <f t="shared" si="474"/>
        <v/>
      </c>
      <c r="O4893" s="91" t="str">
        <f t="shared" si="475"/>
        <v/>
      </c>
      <c r="P4893" s="91" t="str">
        <f t="shared" si="476"/>
        <v/>
      </c>
      <c r="Q4893" s="91" t="str">
        <f t="shared" si="477"/>
        <v/>
      </c>
      <c r="R4893" s="7" t="str">
        <f t="shared" si="478"/>
        <v/>
      </c>
    </row>
    <row r="4894" spans="3:18" x14ac:dyDescent="0.25">
      <c r="C4894" s="22"/>
      <c r="N4894" s="5" t="str">
        <f t="shared" si="474"/>
        <v/>
      </c>
      <c r="O4894" s="91" t="str">
        <f t="shared" si="475"/>
        <v/>
      </c>
      <c r="P4894" s="91" t="str">
        <f t="shared" si="476"/>
        <v/>
      </c>
      <c r="Q4894" s="91" t="str">
        <f t="shared" si="477"/>
        <v/>
      </c>
      <c r="R4894" s="7" t="str">
        <f t="shared" si="478"/>
        <v/>
      </c>
    </row>
    <row r="4895" spans="3:18" x14ac:dyDescent="0.25">
      <c r="C4895" s="22"/>
      <c r="N4895" s="5" t="str">
        <f t="shared" si="474"/>
        <v/>
      </c>
      <c r="O4895" s="91" t="str">
        <f t="shared" si="475"/>
        <v/>
      </c>
      <c r="P4895" s="91" t="str">
        <f t="shared" si="476"/>
        <v/>
      </c>
      <c r="Q4895" s="91" t="str">
        <f t="shared" si="477"/>
        <v/>
      </c>
      <c r="R4895" s="7" t="str">
        <f t="shared" si="478"/>
        <v/>
      </c>
    </row>
    <row r="4896" spans="3:18" x14ac:dyDescent="0.25">
      <c r="C4896" s="22"/>
      <c r="N4896" s="5" t="str">
        <f t="shared" si="474"/>
        <v/>
      </c>
      <c r="O4896" s="91" t="str">
        <f t="shared" si="475"/>
        <v/>
      </c>
      <c r="P4896" s="91" t="str">
        <f t="shared" si="476"/>
        <v/>
      </c>
      <c r="Q4896" s="91" t="str">
        <f t="shared" si="477"/>
        <v/>
      </c>
      <c r="R4896" s="7" t="str">
        <f t="shared" si="478"/>
        <v/>
      </c>
    </row>
    <row r="4897" spans="3:18" x14ac:dyDescent="0.25">
      <c r="C4897" s="22"/>
      <c r="N4897" s="5" t="str">
        <f t="shared" si="474"/>
        <v/>
      </c>
      <c r="O4897" s="91" t="str">
        <f t="shared" si="475"/>
        <v/>
      </c>
      <c r="P4897" s="91" t="str">
        <f t="shared" si="476"/>
        <v/>
      </c>
      <c r="Q4897" s="91" t="str">
        <f t="shared" si="477"/>
        <v/>
      </c>
      <c r="R4897" s="7" t="str">
        <f t="shared" si="478"/>
        <v/>
      </c>
    </row>
    <row r="4898" spans="3:18" x14ac:dyDescent="0.25">
      <c r="C4898" s="22"/>
      <c r="N4898" s="5" t="str">
        <f t="shared" si="474"/>
        <v/>
      </c>
      <c r="O4898" s="91" t="str">
        <f t="shared" si="475"/>
        <v/>
      </c>
      <c r="P4898" s="91" t="str">
        <f t="shared" si="476"/>
        <v/>
      </c>
      <c r="Q4898" s="91" t="str">
        <f t="shared" si="477"/>
        <v/>
      </c>
      <c r="R4898" s="7" t="str">
        <f t="shared" si="478"/>
        <v/>
      </c>
    </row>
    <row r="4899" spans="3:18" x14ac:dyDescent="0.25">
      <c r="C4899" s="22"/>
      <c r="N4899" s="5" t="str">
        <f t="shared" si="474"/>
        <v/>
      </c>
      <c r="O4899" s="91" t="str">
        <f t="shared" si="475"/>
        <v/>
      </c>
      <c r="P4899" s="91" t="str">
        <f t="shared" si="476"/>
        <v/>
      </c>
      <c r="Q4899" s="91" t="str">
        <f t="shared" si="477"/>
        <v/>
      </c>
      <c r="R4899" s="7" t="str">
        <f t="shared" si="478"/>
        <v/>
      </c>
    </row>
    <row r="4900" spans="3:18" x14ac:dyDescent="0.25">
      <c r="C4900" s="22"/>
      <c r="N4900" s="5" t="str">
        <f t="shared" si="474"/>
        <v/>
      </c>
      <c r="O4900" s="91" t="str">
        <f t="shared" si="475"/>
        <v/>
      </c>
      <c r="P4900" s="91" t="str">
        <f t="shared" si="476"/>
        <v/>
      </c>
      <c r="Q4900" s="91" t="str">
        <f t="shared" si="477"/>
        <v/>
      </c>
      <c r="R4900" s="7" t="str">
        <f t="shared" si="478"/>
        <v/>
      </c>
    </row>
    <row r="4901" spans="3:18" x14ac:dyDescent="0.25">
      <c r="C4901" s="22"/>
      <c r="N4901" s="5" t="str">
        <f t="shared" si="474"/>
        <v/>
      </c>
      <c r="O4901" s="91" t="str">
        <f t="shared" si="475"/>
        <v/>
      </c>
      <c r="P4901" s="91" t="str">
        <f t="shared" si="476"/>
        <v/>
      </c>
      <c r="Q4901" s="91" t="str">
        <f t="shared" si="477"/>
        <v/>
      </c>
      <c r="R4901" s="7" t="str">
        <f t="shared" si="478"/>
        <v/>
      </c>
    </row>
    <row r="4902" spans="3:18" x14ac:dyDescent="0.25">
      <c r="C4902" s="22"/>
      <c r="N4902" s="5" t="str">
        <f t="shared" si="474"/>
        <v/>
      </c>
      <c r="O4902" s="91" t="str">
        <f t="shared" si="475"/>
        <v/>
      </c>
      <c r="P4902" s="91" t="str">
        <f t="shared" si="476"/>
        <v/>
      </c>
      <c r="Q4902" s="91" t="str">
        <f t="shared" si="477"/>
        <v/>
      </c>
      <c r="R4902" s="7" t="str">
        <f t="shared" si="478"/>
        <v/>
      </c>
    </row>
    <row r="4903" spans="3:18" x14ac:dyDescent="0.25">
      <c r="C4903" s="22"/>
      <c r="N4903" s="5" t="str">
        <f t="shared" si="474"/>
        <v/>
      </c>
      <c r="O4903" s="91" t="str">
        <f t="shared" si="475"/>
        <v/>
      </c>
      <c r="P4903" s="91" t="str">
        <f t="shared" si="476"/>
        <v/>
      </c>
      <c r="Q4903" s="91" t="str">
        <f t="shared" si="477"/>
        <v/>
      </c>
      <c r="R4903" s="7" t="str">
        <f t="shared" si="478"/>
        <v/>
      </c>
    </row>
    <row r="4904" spans="3:18" x14ac:dyDescent="0.25">
      <c r="C4904" s="22"/>
      <c r="N4904" s="5" t="str">
        <f t="shared" si="474"/>
        <v/>
      </c>
      <c r="O4904" s="91" t="str">
        <f t="shared" si="475"/>
        <v/>
      </c>
      <c r="P4904" s="91" t="str">
        <f t="shared" si="476"/>
        <v/>
      </c>
      <c r="Q4904" s="91" t="str">
        <f t="shared" si="477"/>
        <v/>
      </c>
      <c r="R4904" s="7" t="str">
        <f t="shared" si="478"/>
        <v/>
      </c>
    </row>
    <row r="4905" spans="3:18" x14ac:dyDescent="0.25">
      <c r="C4905" s="22"/>
      <c r="N4905" s="5" t="str">
        <f t="shared" si="474"/>
        <v/>
      </c>
      <c r="O4905" s="91" t="str">
        <f t="shared" si="475"/>
        <v/>
      </c>
      <c r="P4905" s="91" t="str">
        <f t="shared" si="476"/>
        <v/>
      </c>
      <c r="Q4905" s="91" t="str">
        <f t="shared" si="477"/>
        <v/>
      </c>
      <c r="R4905" s="7" t="str">
        <f t="shared" si="478"/>
        <v/>
      </c>
    </row>
    <row r="4906" spans="3:18" x14ac:dyDescent="0.25">
      <c r="C4906" s="22"/>
      <c r="N4906" s="5" t="str">
        <f t="shared" si="474"/>
        <v/>
      </c>
      <c r="O4906" s="91" t="str">
        <f t="shared" si="475"/>
        <v/>
      </c>
      <c r="P4906" s="91" t="str">
        <f t="shared" si="476"/>
        <v/>
      </c>
      <c r="Q4906" s="91" t="str">
        <f t="shared" si="477"/>
        <v/>
      </c>
      <c r="R4906" s="7" t="str">
        <f t="shared" si="478"/>
        <v/>
      </c>
    </row>
    <row r="4907" spans="3:18" x14ac:dyDescent="0.25">
      <c r="C4907" s="22"/>
      <c r="N4907" s="5" t="str">
        <f t="shared" si="474"/>
        <v/>
      </c>
      <c r="O4907" s="91" t="str">
        <f t="shared" si="475"/>
        <v/>
      </c>
      <c r="P4907" s="91" t="str">
        <f t="shared" si="476"/>
        <v/>
      </c>
      <c r="Q4907" s="91" t="str">
        <f t="shared" si="477"/>
        <v/>
      </c>
      <c r="R4907" s="7" t="str">
        <f t="shared" si="478"/>
        <v/>
      </c>
    </row>
    <row r="4908" spans="3:18" x14ac:dyDescent="0.25">
      <c r="C4908" s="22"/>
      <c r="N4908" s="5" t="str">
        <f t="shared" si="474"/>
        <v/>
      </c>
      <c r="O4908" s="91" t="str">
        <f t="shared" si="475"/>
        <v/>
      </c>
      <c r="P4908" s="91" t="str">
        <f t="shared" si="476"/>
        <v/>
      </c>
      <c r="Q4908" s="91" t="str">
        <f t="shared" si="477"/>
        <v/>
      </c>
      <c r="R4908" s="7" t="str">
        <f t="shared" si="478"/>
        <v/>
      </c>
    </row>
    <row r="4909" spans="3:18" x14ac:dyDescent="0.25">
      <c r="C4909" s="22"/>
      <c r="N4909" s="5" t="str">
        <f t="shared" si="474"/>
        <v/>
      </c>
      <c r="O4909" s="91" t="str">
        <f t="shared" si="475"/>
        <v/>
      </c>
      <c r="P4909" s="91" t="str">
        <f t="shared" si="476"/>
        <v/>
      </c>
      <c r="Q4909" s="91" t="str">
        <f t="shared" si="477"/>
        <v/>
      </c>
      <c r="R4909" s="7" t="str">
        <f t="shared" si="478"/>
        <v/>
      </c>
    </row>
    <row r="4910" spans="3:18" x14ac:dyDescent="0.25">
      <c r="C4910" s="22"/>
      <c r="N4910" s="5" t="str">
        <f t="shared" si="474"/>
        <v/>
      </c>
      <c r="O4910" s="91" t="str">
        <f t="shared" si="475"/>
        <v/>
      </c>
      <c r="P4910" s="91" t="str">
        <f t="shared" si="476"/>
        <v/>
      </c>
      <c r="Q4910" s="91" t="str">
        <f t="shared" si="477"/>
        <v/>
      </c>
      <c r="R4910" s="7" t="str">
        <f t="shared" si="478"/>
        <v/>
      </c>
    </row>
    <row r="4911" spans="3:18" x14ac:dyDescent="0.25">
      <c r="C4911" s="22"/>
      <c r="N4911" s="5" t="str">
        <f t="shared" si="474"/>
        <v/>
      </c>
      <c r="O4911" s="91" t="str">
        <f t="shared" si="475"/>
        <v/>
      </c>
      <c r="P4911" s="91" t="str">
        <f t="shared" si="476"/>
        <v/>
      </c>
      <c r="Q4911" s="91" t="str">
        <f t="shared" si="477"/>
        <v/>
      </c>
      <c r="R4911" s="7" t="str">
        <f t="shared" si="478"/>
        <v/>
      </c>
    </row>
    <row r="4912" spans="3:18" x14ac:dyDescent="0.25">
      <c r="C4912" s="22"/>
      <c r="N4912" s="5" t="str">
        <f t="shared" si="474"/>
        <v/>
      </c>
      <c r="O4912" s="91" t="str">
        <f t="shared" si="475"/>
        <v/>
      </c>
      <c r="P4912" s="91" t="str">
        <f t="shared" si="476"/>
        <v/>
      </c>
      <c r="Q4912" s="91" t="str">
        <f t="shared" si="477"/>
        <v/>
      </c>
      <c r="R4912" s="7" t="str">
        <f t="shared" si="478"/>
        <v/>
      </c>
    </row>
    <row r="4913" spans="3:18" x14ac:dyDescent="0.25">
      <c r="C4913" s="22"/>
      <c r="N4913" s="5" t="str">
        <f t="shared" si="474"/>
        <v/>
      </c>
      <c r="O4913" s="91" t="str">
        <f t="shared" si="475"/>
        <v/>
      </c>
      <c r="P4913" s="91" t="str">
        <f t="shared" si="476"/>
        <v/>
      </c>
      <c r="Q4913" s="91" t="str">
        <f t="shared" si="477"/>
        <v/>
      </c>
      <c r="R4913" s="7" t="str">
        <f t="shared" si="478"/>
        <v/>
      </c>
    </row>
    <row r="4914" spans="3:18" x14ac:dyDescent="0.25">
      <c r="C4914" s="22"/>
      <c r="N4914" s="5" t="str">
        <f t="shared" si="474"/>
        <v/>
      </c>
      <c r="O4914" s="91" t="str">
        <f t="shared" si="475"/>
        <v/>
      </c>
      <c r="P4914" s="91" t="str">
        <f t="shared" si="476"/>
        <v/>
      </c>
      <c r="Q4914" s="91" t="str">
        <f t="shared" si="477"/>
        <v/>
      </c>
      <c r="R4914" s="7" t="str">
        <f t="shared" si="478"/>
        <v/>
      </c>
    </row>
    <row r="4915" spans="3:18" x14ac:dyDescent="0.25">
      <c r="C4915" s="22"/>
      <c r="N4915" s="5" t="str">
        <f t="shared" si="474"/>
        <v/>
      </c>
      <c r="O4915" s="91" t="str">
        <f t="shared" si="475"/>
        <v/>
      </c>
      <c r="P4915" s="91" t="str">
        <f t="shared" si="476"/>
        <v/>
      </c>
      <c r="Q4915" s="91" t="str">
        <f t="shared" si="477"/>
        <v/>
      </c>
      <c r="R4915" s="7" t="str">
        <f t="shared" si="478"/>
        <v/>
      </c>
    </row>
    <row r="4916" spans="3:18" x14ac:dyDescent="0.25">
      <c r="C4916" s="22"/>
      <c r="N4916" s="5" t="str">
        <f t="shared" si="474"/>
        <v/>
      </c>
      <c r="O4916" s="91" t="str">
        <f t="shared" si="475"/>
        <v/>
      </c>
      <c r="P4916" s="91" t="str">
        <f t="shared" si="476"/>
        <v/>
      </c>
      <c r="Q4916" s="91" t="str">
        <f t="shared" si="477"/>
        <v/>
      </c>
      <c r="R4916" s="7" t="str">
        <f t="shared" si="478"/>
        <v/>
      </c>
    </row>
    <row r="4917" spans="3:18" x14ac:dyDescent="0.25">
      <c r="C4917" s="22"/>
      <c r="N4917" s="5" t="str">
        <f t="shared" si="474"/>
        <v/>
      </c>
      <c r="O4917" s="91" t="str">
        <f t="shared" si="475"/>
        <v/>
      </c>
      <c r="P4917" s="91" t="str">
        <f t="shared" si="476"/>
        <v/>
      </c>
      <c r="Q4917" s="91" t="str">
        <f t="shared" si="477"/>
        <v/>
      </c>
      <c r="R4917" s="7" t="str">
        <f t="shared" si="478"/>
        <v/>
      </c>
    </row>
    <row r="4918" spans="3:18" x14ac:dyDescent="0.25">
      <c r="C4918" s="22"/>
      <c r="N4918" s="5" t="str">
        <f t="shared" si="474"/>
        <v/>
      </c>
      <c r="O4918" s="91" t="str">
        <f t="shared" si="475"/>
        <v/>
      </c>
      <c r="P4918" s="91" t="str">
        <f t="shared" si="476"/>
        <v/>
      </c>
      <c r="Q4918" s="91" t="str">
        <f t="shared" si="477"/>
        <v/>
      </c>
      <c r="R4918" s="7" t="str">
        <f t="shared" si="478"/>
        <v/>
      </c>
    </row>
    <row r="4919" spans="3:18" x14ac:dyDescent="0.25">
      <c r="C4919" s="22"/>
      <c r="N4919" s="5" t="str">
        <f t="shared" si="474"/>
        <v/>
      </c>
      <c r="O4919" s="91" t="str">
        <f t="shared" si="475"/>
        <v/>
      </c>
      <c r="P4919" s="91" t="str">
        <f t="shared" si="476"/>
        <v/>
      </c>
      <c r="Q4919" s="91" t="str">
        <f t="shared" si="477"/>
        <v/>
      </c>
      <c r="R4919" s="7" t="str">
        <f t="shared" si="478"/>
        <v/>
      </c>
    </row>
    <row r="4920" spans="3:18" x14ac:dyDescent="0.25">
      <c r="C4920" s="22"/>
      <c r="N4920" s="5" t="str">
        <f t="shared" si="474"/>
        <v/>
      </c>
      <c r="O4920" s="91" t="str">
        <f t="shared" si="475"/>
        <v/>
      </c>
      <c r="P4920" s="91" t="str">
        <f t="shared" si="476"/>
        <v/>
      </c>
      <c r="Q4920" s="91" t="str">
        <f t="shared" si="477"/>
        <v/>
      </c>
      <c r="R4920" s="7" t="str">
        <f t="shared" si="478"/>
        <v/>
      </c>
    </row>
    <row r="4921" spans="3:18" x14ac:dyDescent="0.25">
      <c r="C4921" s="22"/>
      <c r="N4921" s="5" t="str">
        <f t="shared" si="474"/>
        <v/>
      </c>
      <c r="O4921" s="91" t="str">
        <f t="shared" si="475"/>
        <v/>
      </c>
      <c r="P4921" s="91" t="str">
        <f t="shared" si="476"/>
        <v/>
      </c>
      <c r="Q4921" s="91" t="str">
        <f t="shared" si="477"/>
        <v/>
      </c>
      <c r="R4921" s="7" t="str">
        <f t="shared" si="478"/>
        <v/>
      </c>
    </row>
    <row r="4922" spans="3:18" x14ac:dyDescent="0.25">
      <c r="C4922" s="22"/>
      <c r="N4922" s="5" t="str">
        <f t="shared" si="474"/>
        <v/>
      </c>
      <c r="O4922" s="91" t="str">
        <f t="shared" si="475"/>
        <v/>
      </c>
      <c r="P4922" s="91" t="str">
        <f t="shared" si="476"/>
        <v/>
      </c>
      <c r="Q4922" s="91" t="str">
        <f t="shared" si="477"/>
        <v/>
      </c>
      <c r="R4922" s="7" t="str">
        <f t="shared" si="478"/>
        <v/>
      </c>
    </row>
    <row r="4923" spans="3:18" x14ac:dyDescent="0.25">
      <c r="C4923" s="22"/>
      <c r="N4923" s="5" t="str">
        <f t="shared" si="474"/>
        <v/>
      </c>
      <c r="O4923" s="91" t="str">
        <f t="shared" si="475"/>
        <v/>
      </c>
      <c r="P4923" s="91" t="str">
        <f t="shared" si="476"/>
        <v/>
      </c>
      <c r="Q4923" s="91" t="str">
        <f t="shared" si="477"/>
        <v/>
      </c>
      <c r="R4923" s="7" t="str">
        <f t="shared" si="478"/>
        <v/>
      </c>
    </row>
    <row r="4924" spans="3:18" x14ac:dyDescent="0.25">
      <c r="C4924" s="22"/>
      <c r="N4924" s="5" t="str">
        <f t="shared" si="474"/>
        <v/>
      </c>
      <c r="O4924" s="91" t="str">
        <f t="shared" si="475"/>
        <v/>
      </c>
      <c r="P4924" s="91" t="str">
        <f t="shared" si="476"/>
        <v/>
      </c>
      <c r="Q4924" s="91" t="str">
        <f t="shared" si="477"/>
        <v/>
      </c>
      <c r="R4924" s="7" t="str">
        <f t="shared" si="478"/>
        <v/>
      </c>
    </row>
    <row r="4925" spans="3:18" x14ac:dyDescent="0.25">
      <c r="C4925" s="22"/>
      <c r="N4925" s="5" t="str">
        <f t="shared" si="474"/>
        <v/>
      </c>
      <c r="O4925" s="91" t="str">
        <f t="shared" si="475"/>
        <v/>
      </c>
      <c r="P4925" s="91" t="str">
        <f t="shared" si="476"/>
        <v/>
      </c>
      <c r="Q4925" s="91" t="str">
        <f t="shared" si="477"/>
        <v/>
      </c>
      <c r="R4925" s="7" t="str">
        <f t="shared" si="478"/>
        <v/>
      </c>
    </row>
    <row r="4926" spans="3:18" x14ac:dyDescent="0.25">
      <c r="C4926" s="22"/>
      <c r="N4926" s="5" t="str">
        <f t="shared" si="474"/>
        <v/>
      </c>
      <c r="O4926" s="91" t="str">
        <f t="shared" si="475"/>
        <v/>
      </c>
      <c r="P4926" s="91" t="str">
        <f t="shared" si="476"/>
        <v/>
      </c>
      <c r="Q4926" s="91" t="str">
        <f t="shared" si="477"/>
        <v/>
      </c>
      <c r="R4926" s="7" t="str">
        <f t="shared" si="478"/>
        <v/>
      </c>
    </row>
    <row r="4927" spans="3:18" x14ac:dyDescent="0.25">
      <c r="C4927" s="22"/>
      <c r="N4927" s="5" t="str">
        <f t="shared" si="474"/>
        <v/>
      </c>
      <c r="O4927" s="91" t="str">
        <f t="shared" si="475"/>
        <v/>
      </c>
      <c r="P4927" s="91" t="str">
        <f t="shared" si="476"/>
        <v/>
      </c>
      <c r="Q4927" s="91" t="str">
        <f t="shared" si="477"/>
        <v/>
      </c>
      <c r="R4927" s="7" t="str">
        <f t="shared" si="478"/>
        <v/>
      </c>
    </row>
    <row r="4928" spans="3:18" x14ac:dyDescent="0.25">
      <c r="C4928" s="22"/>
      <c r="N4928" s="5" t="str">
        <f t="shared" si="474"/>
        <v/>
      </c>
      <c r="O4928" s="91" t="str">
        <f t="shared" si="475"/>
        <v/>
      </c>
      <c r="P4928" s="91" t="str">
        <f t="shared" si="476"/>
        <v/>
      </c>
      <c r="Q4928" s="91" t="str">
        <f t="shared" si="477"/>
        <v/>
      </c>
      <c r="R4928" s="7" t="str">
        <f t="shared" si="478"/>
        <v/>
      </c>
    </row>
    <row r="4929" spans="3:18" x14ac:dyDescent="0.25">
      <c r="C4929" s="22"/>
      <c r="N4929" s="5" t="str">
        <f t="shared" si="474"/>
        <v/>
      </c>
      <c r="O4929" s="91" t="str">
        <f t="shared" si="475"/>
        <v/>
      </c>
      <c r="P4929" s="91" t="str">
        <f t="shared" si="476"/>
        <v/>
      </c>
      <c r="Q4929" s="91" t="str">
        <f t="shared" si="477"/>
        <v/>
      </c>
      <c r="R4929" s="7" t="str">
        <f t="shared" si="478"/>
        <v/>
      </c>
    </row>
    <row r="4930" spans="3:18" x14ac:dyDescent="0.25">
      <c r="C4930" s="22"/>
      <c r="N4930" s="5" t="str">
        <f t="shared" ref="N4930:N4993" si="479">IFERROR(VLOOKUP(M4930,Ctable,2,0),"")</f>
        <v/>
      </c>
      <c r="O4930" s="91" t="str">
        <f t="shared" ref="O4930:O4993" si="480">IFERROR(VLOOKUP(M4930,Ctable,3,0),"")</f>
        <v/>
      </c>
      <c r="P4930" s="91" t="str">
        <f t="shared" ref="P4930:P4993" si="481">IFERROR(VLOOKUP(M4930,Ctable,6,0),"")</f>
        <v/>
      </c>
      <c r="Q4930" s="91" t="str">
        <f t="shared" ref="Q4930:Q4993" si="482">IFERROR(VLOOKUP(M4930,Ctable,7,0),"")</f>
        <v/>
      </c>
      <c r="R4930" s="7" t="str">
        <f t="shared" ref="R4930:R4993" si="483">IFERROR(VLOOKUP(M4930,Ctable,4,0),"")</f>
        <v/>
      </c>
    </row>
    <row r="4931" spans="3:18" x14ac:dyDescent="0.25">
      <c r="C4931" s="22"/>
      <c r="N4931" s="5" t="str">
        <f t="shared" si="479"/>
        <v/>
      </c>
      <c r="O4931" s="91" t="str">
        <f t="shared" si="480"/>
        <v/>
      </c>
      <c r="P4931" s="91" t="str">
        <f t="shared" si="481"/>
        <v/>
      </c>
      <c r="Q4931" s="91" t="str">
        <f t="shared" si="482"/>
        <v/>
      </c>
      <c r="R4931" s="7" t="str">
        <f t="shared" si="483"/>
        <v/>
      </c>
    </row>
    <row r="4932" spans="3:18" x14ac:dyDescent="0.25">
      <c r="C4932" s="22"/>
      <c r="N4932" s="5" t="str">
        <f t="shared" si="479"/>
        <v/>
      </c>
      <c r="O4932" s="91" t="str">
        <f t="shared" si="480"/>
        <v/>
      </c>
      <c r="P4932" s="91" t="str">
        <f t="shared" si="481"/>
        <v/>
      </c>
      <c r="Q4932" s="91" t="str">
        <f t="shared" si="482"/>
        <v/>
      </c>
      <c r="R4932" s="7" t="str">
        <f t="shared" si="483"/>
        <v/>
      </c>
    </row>
    <row r="4933" spans="3:18" x14ac:dyDescent="0.25">
      <c r="C4933" s="22"/>
      <c r="N4933" s="5" t="str">
        <f t="shared" si="479"/>
        <v/>
      </c>
      <c r="O4933" s="91" t="str">
        <f t="shared" si="480"/>
        <v/>
      </c>
      <c r="P4933" s="91" t="str">
        <f t="shared" si="481"/>
        <v/>
      </c>
      <c r="Q4933" s="91" t="str">
        <f t="shared" si="482"/>
        <v/>
      </c>
      <c r="R4933" s="7" t="str">
        <f t="shared" si="483"/>
        <v/>
      </c>
    </row>
    <row r="4934" spans="3:18" x14ac:dyDescent="0.25">
      <c r="C4934" s="22"/>
      <c r="N4934" s="5" t="str">
        <f t="shared" si="479"/>
        <v/>
      </c>
      <c r="O4934" s="91" t="str">
        <f t="shared" si="480"/>
        <v/>
      </c>
      <c r="P4934" s="91" t="str">
        <f t="shared" si="481"/>
        <v/>
      </c>
      <c r="Q4934" s="91" t="str">
        <f t="shared" si="482"/>
        <v/>
      </c>
      <c r="R4934" s="7" t="str">
        <f t="shared" si="483"/>
        <v/>
      </c>
    </row>
    <row r="4935" spans="3:18" x14ac:dyDescent="0.25">
      <c r="C4935" s="22"/>
      <c r="N4935" s="5" t="str">
        <f t="shared" si="479"/>
        <v/>
      </c>
      <c r="O4935" s="91" t="str">
        <f t="shared" si="480"/>
        <v/>
      </c>
      <c r="P4935" s="91" t="str">
        <f t="shared" si="481"/>
        <v/>
      </c>
      <c r="Q4935" s="91" t="str">
        <f t="shared" si="482"/>
        <v/>
      </c>
      <c r="R4935" s="7" t="str">
        <f t="shared" si="483"/>
        <v/>
      </c>
    </row>
    <row r="4936" spans="3:18" x14ac:dyDescent="0.25">
      <c r="C4936" s="22"/>
      <c r="N4936" s="5" t="str">
        <f t="shared" si="479"/>
        <v/>
      </c>
      <c r="O4936" s="91" t="str">
        <f t="shared" si="480"/>
        <v/>
      </c>
      <c r="P4936" s="91" t="str">
        <f t="shared" si="481"/>
        <v/>
      </c>
      <c r="Q4936" s="91" t="str">
        <f t="shared" si="482"/>
        <v/>
      </c>
      <c r="R4936" s="7" t="str">
        <f t="shared" si="483"/>
        <v/>
      </c>
    </row>
    <row r="4937" spans="3:18" x14ac:dyDescent="0.25">
      <c r="C4937" s="22"/>
      <c r="N4937" s="5" t="str">
        <f t="shared" si="479"/>
        <v/>
      </c>
      <c r="O4937" s="91" t="str">
        <f t="shared" si="480"/>
        <v/>
      </c>
      <c r="P4937" s="91" t="str">
        <f t="shared" si="481"/>
        <v/>
      </c>
      <c r="Q4937" s="91" t="str">
        <f t="shared" si="482"/>
        <v/>
      </c>
      <c r="R4937" s="7" t="str">
        <f t="shared" si="483"/>
        <v/>
      </c>
    </row>
    <row r="4938" spans="3:18" x14ac:dyDescent="0.25">
      <c r="C4938" s="22"/>
      <c r="N4938" s="5" t="str">
        <f t="shared" si="479"/>
        <v/>
      </c>
      <c r="O4938" s="91" t="str">
        <f t="shared" si="480"/>
        <v/>
      </c>
      <c r="P4938" s="91" t="str">
        <f t="shared" si="481"/>
        <v/>
      </c>
      <c r="Q4938" s="91" t="str">
        <f t="shared" si="482"/>
        <v/>
      </c>
      <c r="R4938" s="7" t="str">
        <f t="shared" si="483"/>
        <v/>
      </c>
    </row>
    <row r="4939" spans="3:18" x14ac:dyDescent="0.25">
      <c r="C4939" s="22"/>
      <c r="N4939" s="5" t="str">
        <f t="shared" si="479"/>
        <v/>
      </c>
      <c r="O4939" s="91" t="str">
        <f t="shared" si="480"/>
        <v/>
      </c>
      <c r="P4939" s="91" t="str">
        <f t="shared" si="481"/>
        <v/>
      </c>
      <c r="Q4939" s="91" t="str">
        <f t="shared" si="482"/>
        <v/>
      </c>
      <c r="R4939" s="7" t="str">
        <f t="shared" si="483"/>
        <v/>
      </c>
    </row>
    <row r="4940" spans="3:18" x14ac:dyDescent="0.25">
      <c r="C4940" s="22"/>
      <c r="N4940" s="5" t="str">
        <f t="shared" si="479"/>
        <v/>
      </c>
      <c r="O4940" s="91" t="str">
        <f t="shared" si="480"/>
        <v/>
      </c>
      <c r="P4940" s="91" t="str">
        <f t="shared" si="481"/>
        <v/>
      </c>
      <c r="Q4940" s="91" t="str">
        <f t="shared" si="482"/>
        <v/>
      </c>
      <c r="R4940" s="7" t="str">
        <f t="shared" si="483"/>
        <v/>
      </c>
    </row>
    <row r="4941" spans="3:18" x14ac:dyDescent="0.25">
      <c r="C4941" s="22"/>
      <c r="N4941" s="5" t="str">
        <f t="shared" si="479"/>
        <v/>
      </c>
      <c r="O4941" s="91" t="str">
        <f t="shared" si="480"/>
        <v/>
      </c>
      <c r="P4941" s="91" t="str">
        <f t="shared" si="481"/>
        <v/>
      </c>
      <c r="Q4941" s="91" t="str">
        <f t="shared" si="482"/>
        <v/>
      </c>
      <c r="R4941" s="7" t="str">
        <f t="shared" si="483"/>
        <v/>
      </c>
    </row>
    <row r="4942" spans="3:18" x14ac:dyDescent="0.25">
      <c r="C4942" s="22"/>
      <c r="N4942" s="5" t="str">
        <f t="shared" si="479"/>
        <v/>
      </c>
      <c r="O4942" s="91" t="str">
        <f t="shared" si="480"/>
        <v/>
      </c>
      <c r="P4942" s="91" t="str">
        <f t="shared" si="481"/>
        <v/>
      </c>
      <c r="Q4942" s="91" t="str">
        <f t="shared" si="482"/>
        <v/>
      </c>
      <c r="R4942" s="7" t="str">
        <f t="shared" si="483"/>
        <v/>
      </c>
    </row>
    <row r="4943" spans="3:18" x14ac:dyDescent="0.25">
      <c r="C4943" s="22"/>
      <c r="N4943" s="5" t="str">
        <f t="shared" si="479"/>
        <v/>
      </c>
      <c r="O4943" s="91" t="str">
        <f t="shared" si="480"/>
        <v/>
      </c>
      <c r="P4943" s="91" t="str">
        <f t="shared" si="481"/>
        <v/>
      </c>
      <c r="Q4943" s="91" t="str">
        <f t="shared" si="482"/>
        <v/>
      </c>
      <c r="R4943" s="7" t="str">
        <f t="shared" si="483"/>
        <v/>
      </c>
    </row>
    <row r="4944" spans="3:18" x14ac:dyDescent="0.25">
      <c r="C4944" s="22"/>
      <c r="N4944" s="5" t="str">
        <f t="shared" si="479"/>
        <v/>
      </c>
      <c r="O4944" s="91" t="str">
        <f t="shared" si="480"/>
        <v/>
      </c>
      <c r="P4944" s="91" t="str">
        <f t="shared" si="481"/>
        <v/>
      </c>
      <c r="Q4944" s="91" t="str">
        <f t="shared" si="482"/>
        <v/>
      </c>
      <c r="R4944" s="7" t="str">
        <f t="shared" si="483"/>
        <v/>
      </c>
    </row>
    <row r="4945" spans="3:18" x14ac:dyDescent="0.25">
      <c r="C4945" s="22"/>
      <c r="N4945" s="5" t="str">
        <f t="shared" si="479"/>
        <v/>
      </c>
      <c r="O4945" s="91" t="str">
        <f t="shared" si="480"/>
        <v/>
      </c>
      <c r="P4945" s="91" t="str">
        <f t="shared" si="481"/>
        <v/>
      </c>
      <c r="Q4945" s="91" t="str">
        <f t="shared" si="482"/>
        <v/>
      </c>
      <c r="R4945" s="7" t="str">
        <f t="shared" si="483"/>
        <v/>
      </c>
    </row>
    <row r="4946" spans="3:18" x14ac:dyDescent="0.25">
      <c r="C4946" s="22"/>
      <c r="N4946" s="5" t="str">
        <f t="shared" si="479"/>
        <v/>
      </c>
      <c r="O4946" s="91" t="str">
        <f t="shared" si="480"/>
        <v/>
      </c>
      <c r="P4946" s="91" t="str">
        <f t="shared" si="481"/>
        <v/>
      </c>
      <c r="Q4946" s="91" t="str">
        <f t="shared" si="482"/>
        <v/>
      </c>
      <c r="R4946" s="7" t="str">
        <f t="shared" si="483"/>
        <v/>
      </c>
    </row>
    <row r="4947" spans="3:18" x14ac:dyDescent="0.25">
      <c r="C4947" s="22"/>
      <c r="N4947" s="5" t="str">
        <f t="shared" si="479"/>
        <v/>
      </c>
      <c r="O4947" s="91" t="str">
        <f t="shared" si="480"/>
        <v/>
      </c>
      <c r="P4947" s="91" t="str">
        <f t="shared" si="481"/>
        <v/>
      </c>
      <c r="Q4947" s="91" t="str">
        <f t="shared" si="482"/>
        <v/>
      </c>
      <c r="R4947" s="7" t="str">
        <f t="shared" si="483"/>
        <v/>
      </c>
    </row>
    <row r="4948" spans="3:18" x14ac:dyDescent="0.25">
      <c r="C4948" s="22"/>
      <c r="N4948" s="5" t="str">
        <f t="shared" si="479"/>
        <v/>
      </c>
      <c r="O4948" s="91" t="str">
        <f t="shared" si="480"/>
        <v/>
      </c>
      <c r="P4948" s="91" t="str">
        <f t="shared" si="481"/>
        <v/>
      </c>
      <c r="Q4948" s="91" t="str">
        <f t="shared" si="482"/>
        <v/>
      </c>
      <c r="R4948" s="7" t="str">
        <f t="shared" si="483"/>
        <v/>
      </c>
    </row>
    <row r="4949" spans="3:18" x14ac:dyDescent="0.25">
      <c r="C4949" s="22"/>
      <c r="N4949" s="5" t="str">
        <f t="shared" si="479"/>
        <v/>
      </c>
      <c r="O4949" s="91" t="str">
        <f t="shared" si="480"/>
        <v/>
      </c>
      <c r="P4949" s="91" t="str">
        <f t="shared" si="481"/>
        <v/>
      </c>
      <c r="Q4949" s="91" t="str">
        <f t="shared" si="482"/>
        <v/>
      </c>
      <c r="R4949" s="7" t="str">
        <f t="shared" si="483"/>
        <v/>
      </c>
    </row>
    <row r="4950" spans="3:18" x14ac:dyDescent="0.25">
      <c r="C4950" s="22"/>
      <c r="N4950" s="5" t="str">
        <f t="shared" si="479"/>
        <v/>
      </c>
      <c r="O4950" s="91" t="str">
        <f t="shared" si="480"/>
        <v/>
      </c>
      <c r="P4950" s="91" t="str">
        <f t="shared" si="481"/>
        <v/>
      </c>
      <c r="Q4950" s="91" t="str">
        <f t="shared" si="482"/>
        <v/>
      </c>
      <c r="R4950" s="7" t="str">
        <f t="shared" si="483"/>
        <v/>
      </c>
    </row>
    <row r="4951" spans="3:18" x14ac:dyDescent="0.25">
      <c r="C4951" s="22"/>
      <c r="N4951" s="5" t="str">
        <f t="shared" si="479"/>
        <v/>
      </c>
      <c r="O4951" s="91" t="str">
        <f t="shared" si="480"/>
        <v/>
      </c>
      <c r="P4951" s="91" t="str">
        <f t="shared" si="481"/>
        <v/>
      </c>
      <c r="Q4951" s="91" t="str">
        <f t="shared" si="482"/>
        <v/>
      </c>
      <c r="R4951" s="7" t="str">
        <f t="shared" si="483"/>
        <v/>
      </c>
    </row>
    <row r="4952" spans="3:18" x14ac:dyDescent="0.25">
      <c r="C4952" s="22"/>
      <c r="N4952" s="5" t="str">
        <f t="shared" si="479"/>
        <v/>
      </c>
      <c r="O4952" s="91" t="str">
        <f t="shared" si="480"/>
        <v/>
      </c>
      <c r="P4952" s="91" t="str">
        <f t="shared" si="481"/>
        <v/>
      </c>
      <c r="Q4952" s="91" t="str">
        <f t="shared" si="482"/>
        <v/>
      </c>
      <c r="R4952" s="7" t="str">
        <f t="shared" si="483"/>
        <v/>
      </c>
    </row>
    <row r="4953" spans="3:18" x14ac:dyDescent="0.25">
      <c r="C4953" s="22"/>
      <c r="N4953" s="5" t="str">
        <f t="shared" si="479"/>
        <v/>
      </c>
      <c r="O4953" s="91" t="str">
        <f t="shared" si="480"/>
        <v/>
      </c>
      <c r="P4953" s="91" t="str">
        <f t="shared" si="481"/>
        <v/>
      </c>
      <c r="Q4953" s="91" t="str">
        <f t="shared" si="482"/>
        <v/>
      </c>
      <c r="R4953" s="7" t="str">
        <f t="shared" si="483"/>
        <v/>
      </c>
    </row>
    <row r="4954" spans="3:18" x14ac:dyDescent="0.25">
      <c r="C4954" s="22"/>
      <c r="N4954" s="5" t="str">
        <f t="shared" si="479"/>
        <v/>
      </c>
      <c r="O4954" s="91" t="str">
        <f t="shared" si="480"/>
        <v/>
      </c>
      <c r="P4954" s="91" t="str">
        <f t="shared" si="481"/>
        <v/>
      </c>
      <c r="Q4954" s="91" t="str">
        <f t="shared" si="482"/>
        <v/>
      </c>
      <c r="R4954" s="7" t="str">
        <f t="shared" si="483"/>
        <v/>
      </c>
    </row>
    <row r="4955" spans="3:18" x14ac:dyDescent="0.25">
      <c r="C4955" s="22"/>
      <c r="N4955" s="5" t="str">
        <f t="shared" si="479"/>
        <v/>
      </c>
      <c r="O4955" s="91" t="str">
        <f t="shared" si="480"/>
        <v/>
      </c>
      <c r="P4955" s="91" t="str">
        <f t="shared" si="481"/>
        <v/>
      </c>
      <c r="Q4955" s="91" t="str">
        <f t="shared" si="482"/>
        <v/>
      </c>
      <c r="R4955" s="7" t="str">
        <f t="shared" si="483"/>
        <v/>
      </c>
    </row>
    <row r="4956" spans="3:18" x14ac:dyDescent="0.25">
      <c r="C4956" s="22"/>
      <c r="N4956" s="5" t="str">
        <f t="shared" si="479"/>
        <v/>
      </c>
      <c r="O4956" s="91" t="str">
        <f t="shared" si="480"/>
        <v/>
      </c>
      <c r="P4956" s="91" t="str">
        <f t="shared" si="481"/>
        <v/>
      </c>
      <c r="Q4956" s="91" t="str">
        <f t="shared" si="482"/>
        <v/>
      </c>
      <c r="R4956" s="7" t="str">
        <f t="shared" si="483"/>
        <v/>
      </c>
    </row>
    <row r="4957" spans="3:18" x14ac:dyDescent="0.25">
      <c r="C4957" s="22"/>
      <c r="N4957" s="5" t="str">
        <f t="shared" si="479"/>
        <v/>
      </c>
      <c r="O4957" s="91" t="str">
        <f t="shared" si="480"/>
        <v/>
      </c>
      <c r="P4957" s="91" t="str">
        <f t="shared" si="481"/>
        <v/>
      </c>
      <c r="Q4957" s="91" t="str">
        <f t="shared" si="482"/>
        <v/>
      </c>
      <c r="R4957" s="7" t="str">
        <f t="shared" si="483"/>
        <v/>
      </c>
    </row>
    <row r="4958" spans="3:18" x14ac:dyDescent="0.25">
      <c r="C4958" s="22"/>
      <c r="N4958" s="5" t="str">
        <f t="shared" si="479"/>
        <v/>
      </c>
      <c r="O4958" s="91" t="str">
        <f t="shared" si="480"/>
        <v/>
      </c>
      <c r="P4958" s="91" t="str">
        <f t="shared" si="481"/>
        <v/>
      </c>
      <c r="Q4958" s="91" t="str">
        <f t="shared" si="482"/>
        <v/>
      </c>
      <c r="R4958" s="7" t="str">
        <f t="shared" si="483"/>
        <v/>
      </c>
    </row>
    <row r="4959" spans="3:18" x14ac:dyDescent="0.25">
      <c r="C4959" s="22"/>
      <c r="N4959" s="5" t="str">
        <f t="shared" si="479"/>
        <v/>
      </c>
      <c r="O4959" s="91" t="str">
        <f t="shared" si="480"/>
        <v/>
      </c>
      <c r="P4959" s="91" t="str">
        <f t="shared" si="481"/>
        <v/>
      </c>
      <c r="Q4959" s="91" t="str">
        <f t="shared" si="482"/>
        <v/>
      </c>
      <c r="R4959" s="7" t="str">
        <f t="shared" si="483"/>
        <v/>
      </c>
    </row>
    <row r="4960" spans="3:18" x14ac:dyDescent="0.25">
      <c r="C4960" s="22"/>
      <c r="N4960" s="5" t="str">
        <f t="shared" si="479"/>
        <v/>
      </c>
      <c r="O4960" s="91" t="str">
        <f t="shared" si="480"/>
        <v/>
      </c>
      <c r="P4960" s="91" t="str">
        <f t="shared" si="481"/>
        <v/>
      </c>
      <c r="Q4960" s="91" t="str">
        <f t="shared" si="482"/>
        <v/>
      </c>
      <c r="R4960" s="7" t="str">
        <f t="shared" si="483"/>
        <v/>
      </c>
    </row>
    <row r="4961" spans="3:18" x14ac:dyDescent="0.25">
      <c r="C4961" s="22"/>
      <c r="N4961" s="5" t="str">
        <f t="shared" si="479"/>
        <v/>
      </c>
      <c r="O4961" s="91" t="str">
        <f t="shared" si="480"/>
        <v/>
      </c>
      <c r="P4961" s="91" t="str">
        <f t="shared" si="481"/>
        <v/>
      </c>
      <c r="Q4961" s="91" t="str">
        <f t="shared" si="482"/>
        <v/>
      </c>
      <c r="R4961" s="7" t="str">
        <f t="shared" si="483"/>
        <v/>
      </c>
    </row>
    <row r="4962" spans="3:18" x14ac:dyDescent="0.25">
      <c r="C4962" s="22"/>
      <c r="N4962" s="5" t="str">
        <f t="shared" si="479"/>
        <v/>
      </c>
      <c r="O4962" s="91" t="str">
        <f t="shared" si="480"/>
        <v/>
      </c>
      <c r="P4962" s="91" t="str">
        <f t="shared" si="481"/>
        <v/>
      </c>
      <c r="Q4962" s="91" t="str">
        <f t="shared" si="482"/>
        <v/>
      </c>
      <c r="R4962" s="7" t="str">
        <f t="shared" si="483"/>
        <v/>
      </c>
    </row>
    <row r="4963" spans="3:18" x14ac:dyDescent="0.25">
      <c r="C4963" s="22"/>
      <c r="N4963" s="5" t="str">
        <f t="shared" si="479"/>
        <v/>
      </c>
      <c r="O4963" s="91" t="str">
        <f t="shared" si="480"/>
        <v/>
      </c>
      <c r="P4963" s="91" t="str">
        <f t="shared" si="481"/>
        <v/>
      </c>
      <c r="Q4963" s="91" t="str">
        <f t="shared" si="482"/>
        <v/>
      </c>
      <c r="R4963" s="7" t="str">
        <f t="shared" si="483"/>
        <v/>
      </c>
    </row>
    <row r="4964" spans="3:18" x14ac:dyDescent="0.25">
      <c r="C4964" s="22"/>
      <c r="N4964" s="5" t="str">
        <f t="shared" si="479"/>
        <v/>
      </c>
      <c r="O4964" s="91" t="str">
        <f t="shared" si="480"/>
        <v/>
      </c>
      <c r="P4964" s="91" t="str">
        <f t="shared" si="481"/>
        <v/>
      </c>
      <c r="Q4964" s="91" t="str">
        <f t="shared" si="482"/>
        <v/>
      </c>
      <c r="R4964" s="7" t="str">
        <f t="shared" si="483"/>
        <v/>
      </c>
    </row>
    <row r="4965" spans="3:18" x14ac:dyDescent="0.25">
      <c r="C4965" s="22"/>
      <c r="N4965" s="5" t="str">
        <f t="shared" si="479"/>
        <v/>
      </c>
      <c r="O4965" s="91" t="str">
        <f t="shared" si="480"/>
        <v/>
      </c>
      <c r="P4965" s="91" t="str">
        <f t="shared" si="481"/>
        <v/>
      </c>
      <c r="Q4965" s="91" t="str">
        <f t="shared" si="482"/>
        <v/>
      </c>
      <c r="R4965" s="7" t="str">
        <f t="shared" si="483"/>
        <v/>
      </c>
    </row>
    <row r="4966" spans="3:18" x14ac:dyDescent="0.25">
      <c r="C4966" s="22"/>
      <c r="N4966" s="5" t="str">
        <f t="shared" si="479"/>
        <v/>
      </c>
      <c r="O4966" s="91" t="str">
        <f t="shared" si="480"/>
        <v/>
      </c>
      <c r="P4966" s="91" t="str">
        <f t="shared" si="481"/>
        <v/>
      </c>
      <c r="Q4966" s="91" t="str">
        <f t="shared" si="482"/>
        <v/>
      </c>
      <c r="R4966" s="7" t="str">
        <f t="shared" si="483"/>
        <v/>
      </c>
    </row>
    <row r="4967" spans="3:18" x14ac:dyDescent="0.25">
      <c r="C4967" s="22"/>
      <c r="N4967" s="5" t="str">
        <f t="shared" si="479"/>
        <v/>
      </c>
      <c r="O4967" s="91" t="str">
        <f t="shared" si="480"/>
        <v/>
      </c>
      <c r="P4967" s="91" t="str">
        <f t="shared" si="481"/>
        <v/>
      </c>
      <c r="Q4967" s="91" t="str">
        <f t="shared" si="482"/>
        <v/>
      </c>
      <c r="R4967" s="7" t="str">
        <f t="shared" si="483"/>
        <v/>
      </c>
    </row>
    <row r="4968" spans="3:18" x14ac:dyDescent="0.25">
      <c r="C4968" s="22"/>
      <c r="N4968" s="5" t="str">
        <f t="shared" si="479"/>
        <v/>
      </c>
      <c r="O4968" s="91" t="str">
        <f t="shared" si="480"/>
        <v/>
      </c>
      <c r="P4968" s="91" t="str">
        <f t="shared" si="481"/>
        <v/>
      </c>
      <c r="Q4968" s="91" t="str">
        <f t="shared" si="482"/>
        <v/>
      </c>
      <c r="R4968" s="7" t="str">
        <f t="shared" si="483"/>
        <v/>
      </c>
    </row>
    <row r="4969" spans="3:18" x14ac:dyDescent="0.25">
      <c r="C4969" s="22"/>
      <c r="N4969" s="5" t="str">
        <f t="shared" si="479"/>
        <v/>
      </c>
      <c r="O4969" s="91" t="str">
        <f t="shared" si="480"/>
        <v/>
      </c>
      <c r="P4969" s="91" t="str">
        <f t="shared" si="481"/>
        <v/>
      </c>
      <c r="Q4969" s="91" t="str">
        <f t="shared" si="482"/>
        <v/>
      </c>
      <c r="R4969" s="7" t="str">
        <f t="shared" si="483"/>
        <v/>
      </c>
    </row>
    <row r="4970" spans="3:18" x14ac:dyDescent="0.25">
      <c r="C4970" s="22"/>
      <c r="N4970" s="5" t="str">
        <f t="shared" si="479"/>
        <v/>
      </c>
      <c r="O4970" s="91" t="str">
        <f t="shared" si="480"/>
        <v/>
      </c>
      <c r="P4970" s="91" t="str">
        <f t="shared" si="481"/>
        <v/>
      </c>
      <c r="Q4970" s="91" t="str">
        <f t="shared" si="482"/>
        <v/>
      </c>
      <c r="R4970" s="7" t="str">
        <f t="shared" si="483"/>
        <v/>
      </c>
    </row>
    <row r="4971" spans="3:18" x14ac:dyDescent="0.25">
      <c r="C4971" s="22"/>
      <c r="N4971" s="5" t="str">
        <f t="shared" si="479"/>
        <v/>
      </c>
      <c r="O4971" s="91" t="str">
        <f t="shared" si="480"/>
        <v/>
      </c>
      <c r="P4971" s="91" t="str">
        <f t="shared" si="481"/>
        <v/>
      </c>
      <c r="Q4971" s="91" t="str">
        <f t="shared" si="482"/>
        <v/>
      </c>
      <c r="R4971" s="7" t="str">
        <f t="shared" si="483"/>
        <v/>
      </c>
    </row>
    <row r="4972" spans="3:18" x14ac:dyDescent="0.25">
      <c r="C4972" s="22"/>
      <c r="N4972" s="5" t="str">
        <f t="shared" si="479"/>
        <v/>
      </c>
      <c r="O4972" s="91" t="str">
        <f t="shared" si="480"/>
        <v/>
      </c>
      <c r="P4972" s="91" t="str">
        <f t="shared" si="481"/>
        <v/>
      </c>
      <c r="Q4972" s="91" t="str">
        <f t="shared" si="482"/>
        <v/>
      </c>
      <c r="R4972" s="7" t="str">
        <f t="shared" si="483"/>
        <v/>
      </c>
    </row>
    <row r="4973" spans="3:18" x14ac:dyDescent="0.25">
      <c r="C4973" s="22"/>
      <c r="N4973" s="5" t="str">
        <f t="shared" si="479"/>
        <v/>
      </c>
      <c r="O4973" s="91" t="str">
        <f t="shared" si="480"/>
        <v/>
      </c>
      <c r="P4973" s="91" t="str">
        <f t="shared" si="481"/>
        <v/>
      </c>
      <c r="Q4973" s="91" t="str">
        <f t="shared" si="482"/>
        <v/>
      </c>
      <c r="R4973" s="7" t="str">
        <f t="shared" si="483"/>
        <v/>
      </c>
    </row>
    <row r="4974" spans="3:18" x14ac:dyDescent="0.25">
      <c r="C4974" s="22"/>
      <c r="N4974" s="5" t="str">
        <f t="shared" si="479"/>
        <v/>
      </c>
      <c r="O4974" s="91" t="str">
        <f t="shared" si="480"/>
        <v/>
      </c>
      <c r="P4974" s="91" t="str">
        <f t="shared" si="481"/>
        <v/>
      </c>
      <c r="Q4974" s="91" t="str">
        <f t="shared" si="482"/>
        <v/>
      </c>
      <c r="R4974" s="7" t="str">
        <f t="shared" si="483"/>
        <v/>
      </c>
    </row>
    <row r="4975" spans="3:18" x14ac:dyDescent="0.25">
      <c r="C4975" s="22"/>
      <c r="N4975" s="5" t="str">
        <f t="shared" si="479"/>
        <v/>
      </c>
      <c r="O4975" s="91" t="str">
        <f t="shared" si="480"/>
        <v/>
      </c>
      <c r="P4975" s="91" t="str">
        <f t="shared" si="481"/>
        <v/>
      </c>
      <c r="Q4975" s="91" t="str">
        <f t="shared" si="482"/>
        <v/>
      </c>
      <c r="R4975" s="7" t="str">
        <f t="shared" si="483"/>
        <v/>
      </c>
    </row>
    <row r="4976" spans="3:18" x14ac:dyDescent="0.25">
      <c r="C4976" s="22"/>
      <c r="N4976" s="5" t="str">
        <f t="shared" si="479"/>
        <v/>
      </c>
      <c r="O4976" s="91" t="str">
        <f t="shared" si="480"/>
        <v/>
      </c>
      <c r="P4976" s="91" t="str">
        <f t="shared" si="481"/>
        <v/>
      </c>
      <c r="Q4976" s="91" t="str">
        <f t="shared" si="482"/>
        <v/>
      </c>
      <c r="R4976" s="7" t="str">
        <f t="shared" si="483"/>
        <v/>
      </c>
    </row>
    <row r="4977" spans="3:18" x14ac:dyDescent="0.25">
      <c r="C4977" s="22"/>
      <c r="N4977" s="5" t="str">
        <f t="shared" si="479"/>
        <v/>
      </c>
      <c r="O4977" s="91" t="str">
        <f t="shared" si="480"/>
        <v/>
      </c>
      <c r="P4977" s="91" t="str">
        <f t="shared" si="481"/>
        <v/>
      </c>
      <c r="Q4977" s="91" t="str">
        <f t="shared" si="482"/>
        <v/>
      </c>
      <c r="R4977" s="7" t="str">
        <f t="shared" si="483"/>
        <v/>
      </c>
    </row>
    <row r="4978" spans="3:18" x14ac:dyDescent="0.25">
      <c r="C4978" s="22"/>
      <c r="N4978" s="5" t="str">
        <f t="shared" si="479"/>
        <v/>
      </c>
      <c r="O4978" s="91" t="str">
        <f t="shared" si="480"/>
        <v/>
      </c>
      <c r="P4978" s="91" t="str">
        <f t="shared" si="481"/>
        <v/>
      </c>
      <c r="Q4978" s="91" t="str">
        <f t="shared" si="482"/>
        <v/>
      </c>
      <c r="R4978" s="7" t="str">
        <f t="shared" si="483"/>
        <v/>
      </c>
    </row>
    <row r="4979" spans="3:18" x14ac:dyDescent="0.25">
      <c r="C4979" s="22"/>
      <c r="N4979" s="5" t="str">
        <f t="shared" si="479"/>
        <v/>
      </c>
      <c r="O4979" s="91" t="str">
        <f t="shared" si="480"/>
        <v/>
      </c>
      <c r="P4979" s="91" t="str">
        <f t="shared" si="481"/>
        <v/>
      </c>
      <c r="Q4979" s="91" t="str">
        <f t="shared" si="482"/>
        <v/>
      </c>
      <c r="R4979" s="7" t="str">
        <f t="shared" si="483"/>
        <v/>
      </c>
    </row>
    <row r="4980" spans="3:18" x14ac:dyDescent="0.25">
      <c r="C4980" s="22"/>
      <c r="N4980" s="5" t="str">
        <f t="shared" si="479"/>
        <v/>
      </c>
      <c r="O4980" s="91" t="str">
        <f t="shared" si="480"/>
        <v/>
      </c>
      <c r="P4980" s="91" t="str">
        <f t="shared" si="481"/>
        <v/>
      </c>
      <c r="Q4980" s="91" t="str">
        <f t="shared" si="482"/>
        <v/>
      </c>
      <c r="R4980" s="7" t="str">
        <f t="shared" si="483"/>
        <v/>
      </c>
    </row>
    <row r="4981" spans="3:18" x14ac:dyDescent="0.25">
      <c r="C4981" s="22"/>
      <c r="N4981" s="5" t="str">
        <f t="shared" si="479"/>
        <v/>
      </c>
      <c r="O4981" s="91" t="str">
        <f t="shared" si="480"/>
        <v/>
      </c>
      <c r="P4981" s="91" t="str">
        <f t="shared" si="481"/>
        <v/>
      </c>
      <c r="Q4981" s="91" t="str">
        <f t="shared" si="482"/>
        <v/>
      </c>
      <c r="R4981" s="7" t="str">
        <f t="shared" si="483"/>
        <v/>
      </c>
    </row>
    <row r="4982" spans="3:18" x14ac:dyDescent="0.25">
      <c r="C4982" s="22"/>
      <c r="N4982" s="5" t="str">
        <f t="shared" si="479"/>
        <v/>
      </c>
      <c r="O4982" s="91" t="str">
        <f t="shared" si="480"/>
        <v/>
      </c>
      <c r="P4982" s="91" t="str">
        <f t="shared" si="481"/>
        <v/>
      </c>
      <c r="Q4982" s="91" t="str">
        <f t="shared" si="482"/>
        <v/>
      </c>
      <c r="R4982" s="7" t="str">
        <f t="shared" si="483"/>
        <v/>
      </c>
    </row>
    <row r="4983" spans="3:18" x14ac:dyDescent="0.25">
      <c r="C4983" s="22"/>
      <c r="N4983" s="5" t="str">
        <f t="shared" si="479"/>
        <v/>
      </c>
      <c r="O4983" s="91" t="str">
        <f t="shared" si="480"/>
        <v/>
      </c>
      <c r="P4983" s="91" t="str">
        <f t="shared" si="481"/>
        <v/>
      </c>
      <c r="Q4983" s="91" t="str">
        <f t="shared" si="482"/>
        <v/>
      </c>
      <c r="R4983" s="7" t="str">
        <f t="shared" si="483"/>
        <v/>
      </c>
    </row>
    <row r="4984" spans="3:18" x14ac:dyDescent="0.25">
      <c r="C4984" s="22"/>
      <c r="N4984" s="5" t="str">
        <f t="shared" si="479"/>
        <v/>
      </c>
      <c r="O4984" s="91" t="str">
        <f t="shared" si="480"/>
        <v/>
      </c>
      <c r="P4984" s="91" t="str">
        <f t="shared" si="481"/>
        <v/>
      </c>
      <c r="Q4984" s="91" t="str">
        <f t="shared" si="482"/>
        <v/>
      </c>
      <c r="R4984" s="7" t="str">
        <f t="shared" si="483"/>
        <v/>
      </c>
    </row>
    <row r="4985" spans="3:18" x14ac:dyDescent="0.25">
      <c r="C4985" s="22"/>
      <c r="N4985" s="5" t="str">
        <f t="shared" si="479"/>
        <v/>
      </c>
      <c r="O4985" s="91" t="str">
        <f t="shared" si="480"/>
        <v/>
      </c>
      <c r="P4985" s="91" t="str">
        <f t="shared" si="481"/>
        <v/>
      </c>
      <c r="Q4985" s="91" t="str">
        <f t="shared" si="482"/>
        <v/>
      </c>
      <c r="R4985" s="7" t="str">
        <f t="shared" si="483"/>
        <v/>
      </c>
    </row>
    <row r="4986" spans="3:18" x14ac:dyDescent="0.25">
      <c r="C4986" s="22"/>
      <c r="N4986" s="5" t="str">
        <f t="shared" si="479"/>
        <v/>
      </c>
      <c r="O4986" s="91" t="str">
        <f t="shared" si="480"/>
        <v/>
      </c>
      <c r="P4986" s="91" t="str">
        <f t="shared" si="481"/>
        <v/>
      </c>
      <c r="Q4986" s="91" t="str">
        <f t="shared" si="482"/>
        <v/>
      </c>
      <c r="R4986" s="7" t="str">
        <f t="shared" si="483"/>
        <v/>
      </c>
    </row>
    <row r="4987" spans="3:18" x14ac:dyDescent="0.25">
      <c r="C4987" s="22"/>
      <c r="N4987" s="5" t="str">
        <f t="shared" si="479"/>
        <v/>
      </c>
      <c r="O4987" s="91" t="str">
        <f t="shared" si="480"/>
        <v/>
      </c>
      <c r="P4987" s="91" t="str">
        <f t="shared" si="481"/>
        <v/>
      </c>
      <c r="Q4987" s="91" t="str">
        <f t="shared" si="482"/>
        <v/>
      </c>
      <c r="R4987" s="7" t="str">
        <f t="shared" si="483"/>
        <v/>
      </c>
    </row>
    <row r="4988" spans="3:18" x14ac:dyDescent="0.25">
      <c r="C4988" s="22"/>
      <c r="N4988" s="5" t="str">
        <f t="shared" si="479"/>
        <v/>
      </c>
      <c r="O4988" s="91" t="str">
        <f t="shared" si="480"/>
        <v/>
      </c>
      <c r="P4988" s="91" t="str">
        <f t="shared" si="481"/>
        <v/>
      </c>
      <c r="Q4988" s="91" t="str">
        <f t="shared" si="482"/>
        <v/>
      </c>
      <c r="R4988" s="7" t="str">
        <f t="shared" si="483"/>
        <v/>
      </c>
    </row>
    <row r="4989" spans="3:18" x14ac:dyDescent="0.25">
      <c r="C4989" s="22"/>
      <c r="N4989" s="5" t="str">
        <f t="shared" si="479"/>
        <v/>
      </c>
      <c r="O4989" s="91" t="str">
        <f t="shared" si="480"/>
        <v/>
      </c>
      <c r="P4989" s="91" t="str">
        <f t="shared" si="481"/>
        <v/>
      </c>
      <c r="Q4989" s="91" t="str">
        <f t="shared" si="482"/>
        <v/>
      </c>
      <c r="R4989" s="7" t="str">
        <f t="shared" si="483"/>
        <v/>
      </c>
    </row>
    <row r="4990" spans="3:18" x14ac:dyDescent="0.25">
      <c r="C4990" s="22"/>
      <c r="N4990" s="5" t="str">
        <f t="shared" si="479"/>
        <v/>
      </c>
      <c r="O4990" s="91" t="str">
        <f t="shared" si="480"/>
        <v/>
      </c>
      <c r="P4990" s="91" t="str">
        <f t="shared" si="481"/>
        <v/>
      </c>
      <c r="Q4990" s="91" t="str">
        <f t="shared" si="482"/>
        <v/>
      </c>
      <c r="R4990" s="7" t="str">
        <f t="shared" si="483"/>
        <v/>
      </c>
    </row>
    <row r="4991" spans="3:18" x14ac:dyDescent="0.25">
      <c r="C4991" s="22"/>
      <c r="N4991" s="5" t="str">
        <f t="shared" si="479"/>
        <v/>
      </c>
      <c r="O4991" s="91" t="str">
        <f t="shared" si="480"/>
        <v/>
      </c>
      <c r="P4991" s="91" t="str">
        <f t="shared" si="481"/>
        <v/>
      </c>
      <c r="Q4991" s="91" t="str">
        <f t="shared" si="482"/>
        <v/>
      </c>
      <c r="R4991" s="7" t="str">
        <f t="shared" si="483"/>
        <v/>
      </c>
    </row>
    <row r="4992" spans="3:18" x14ac:dyDescent="0.25">
      <c r="C4992" s="22"/>
      <c r="N4992" s="5" t="str">
        <f t="shared" si="479"/>
        <v/>
      </c>
      <c r="O4992" s="91" t="str">
        <f t="shared" si="480"/>
        <v/>
      </c>
      <c r="P4992" s="91" t="str">
        <f t="shared" si="481"/>
        <v/>
      </c>
      <c r="Q4992" s="91" t="str">
        <f t="shared" si="482"/>
        <v/>
      </c>
      <c r="R4992" s="7" t="str">
        <f t="shared" si="483"/>
        <v/>
      </c>
    </row>
    <row r="4993" spans="3:18" x14ac:dyDescent="0.25">
      <c r="C4993" s="22"/>
      <c r="N4993" s="5" t="str">
        <f t="shared" si="479"/>
        <v/>
      </c>
      <c r="O4993" s="91" t="str">
        <f t="shared" si="480"/>
        <v/>
      </c>
      <c r="P4993" s="91" t="str">
        <f t="shared" si="481"/>
        <v/>
      </c>
      <c r="Q4993" s="91" t="str">
        <f t="shared" si="482"/>
        <v/>
      </c>
      <c r="R4993" s="7" t="str">
        <f t="shared" si="483"/>
        <v/>
      </c>
    </row>
    <row r="4994" spans="3:18" x14ac:dyDescent="0.25">
      <c r="C4994" s="22"/>
      <c r="N4994" s="5" t="str">
        <f t="shared" ref="N4994:N5016" si="484">IFERROR(VLOOKUP(M4994,Ctable,2,0),"")</f>
        <v/>
      </c>
      <c r="O4994" s="91" t="str">
        <f t="shared" ref="O4994:O5016" si="485">IFERROR(VLOOKUP(M4994,Ctable,3,0),"")</f>
        <v/>
      </c>
      <c r="P4994" s="91" t="str">
        <f t="shared" ref="P4994:P5016" si="486">IFERROR(VLOOKUP(M4994,Ctable,6,0),"")</f>
        <v/>
      </c>
      <c r="Q4994" s="91" t="str">
        <f t="shared" ref="Q4994:Q5016" si="487">IFERROR(VLOOKUP(M4994,Ctable,7,0),"")</f>
        <v/>
      </c>
      <c r="R4994" s="7" t="str">
        <f t="shared" ref="R4994:R5016" si="488">IFERROR(VLOOKUP(M4994,Ctable,4,0),"")</f>
        <v/>
      </c>
    </row>
    <row r="4995" spans="3:18" x14ac:dyDescent="0.25">
      <c r="C4995" s="22"/>
      <c r="N4995" s="5" t="str">
        <f t="shared" si="484"/>
        <v/>
      </c>
      <c r="O4995" s="91" t="str">
        <f t="shared" si="485"/>
        <v/>
      </c>
      <c r="P4995" s="91" t="str">
        <f t="shared" si="486"/>
        <v/>
      </c>
      <c r="Q4995" s="91" t="str">
        <f t="shared" si="487"/>
        <v/>
      </c>
      <c r="R4995" s="7" t="str">
        <f t="shared" si="488"/>
        <v/>
      </c>
    </row>
    <row r="4996" spans="3:18" x14ac:dyDescent="0.25">
      <c r="C4996" s="22"/>
      <c r="N4996" s="5" t="str">
        <f t="shared" si="484"/>
        <v/>
      </c>
      <c r="O4996" s="91" t="str">
        <f t="shared" si="485"/>
        <v/>
      </c>
      <c r="P4996" s="91" t="str">
        <f t="shared" si="486"/>
        <v/>
      </c>
      <c r="Q4996" s="91" t="str">
        <f t="shared" si="487"/>
        <v/>
      </c>
      <c r="R4996" s="7" t="str">
        <f t="shared" si="488"/>
        <v/>
      </c>
    </row>
    <row r="4997" spans="3:18" x14ac:dyDescent="0.25">
      <c r="C4997" s="22"/>
      <c r="N4997" s="5" t="str">
        <f t="shared" si="484"/>
        <v/>
      </c>
      <c r="O4997" s="91" t="str">
        <f t="shared" si="485"/>
        <v/>
      </c>
      <c r="P4997" s="91" t="str">
        <f t="shared" si="486"/>
        <v/>
      </c>
      <c r="Q4997" s="91" t="str">
        <f t="shared" si="487"/>
        <v/>
      </c>
      <c r="R4997" s="7" t="str">
        <f t="shared" si="488"/>
        <v/>
      </c>
    </row>
    <row r="4998" spans="3:18" x14ac:dyDescent="0.25">
      <c r="C4998" s="22"/>
      <c r="N4998" s="5" t="str">
        <f t="shared" si="484"/>
        <v/>
      </c>
      <c r="O4998" s="91" t="str">
        <f t="shared" si="485"/>
        <v/>
      </c>
      <c r="P4998" s="91" t="str">
        <f t="shared" si="486"/>
        <v/>
      </c>
      <c r="Q4998" s="91" t="str">
        <f t="shared" si="487"/>
        <v/>
      </c>
      <c r="R4998" s="7" t="str">
        <f t="shared" si="488"/>
        <v/>
      </c>
    </row>
    <row r="4999" spans="3:18" x14ac:dyDescent="0.25">
      <c r="C4999" s="22"/>
      <c r="N4999" s="5" t="str">
        <f t="shared" si="484"/>
        <v/>
      </c>
      <c r="O4999" s="91" t="str">
        <f t="shared" si="485"/>
        <v/>
      </c>
      <c r="P4999" s="91" t="str">
        <f t="shared" si="486"/>
        <v/>
      </c>
      <c r="Q4999" s="91" t="str">
        <f t="shared" si="487"/>
        <v/>
      </c>
      <c r="R4999" s="7" t="str">
        <f t="shared" si="488"/>
        <v/>
      </c>
    </row>
    <row r="5000" spans="3:18" x14ac:dyDescent="0.25">
      <c r="C5000" s="22"/>
      <c r="N5000" s="5" t="str">
        <f t="shared" si="484"/>
        <v/>
      </c>
      <c r="O5000" s="91" t="str">
        <f t="shared" si="485"/>
        <v/>
      </c>
      <c r="P5000" s="91" t="str">
        <f t="shared" si="486"/>
        <v/>
      </c>
      <c r="Q5000" s="91" t="str">
        <f t="shared" si="487"/>
        <v/>
      </c>
      <c r="R5000" s="7" t="str">
        <f t="shared" si="488"/>
        <v/>
      </c>
    </row>
    <row r="5001" spans="3:18" x14ac:dyDescent="0.25">
      <c r="C5001" s="22"/>
      <c r="N5001" s="5" t="str">
        <f t="shared" si="484"/>
        <v/>
      </c>
      <c r="O5001" s="91" t="str">
        <f t="shared" si="485"/>
        <v/>
      </c>
      <c r="P5001" s="91" t="str">
        <f t="shared" si="486"/>
        <v/>
      </c>
      <c r="Q5001" s="91" t="str">
        <f t="shared" si="487"/>
        <v/>
      </c>
      <c r="R5001" s="7" t="str">
        <f t="shared" si="488"/>
        <v/>
      </c>
    </row>
    <row r="5002" spans="3:18" x14ac:dyDescent="0.25">
      <c r="C5002" s="22"/>
      <c r="N5002" s="5" t="str">
        <f t="shared" si="484"/>
        <v/>
      </c>
      <c r="O5002" s="91" t="str">
        <f t="shared" si="485"/>
        <v/>
      </c>
      <c r="P5002" s="91" t="str">
        <f t="shared" si="486"/>
        <v/>
      </c>
      <c r="Q5002" s="91" t="str">
        <f t="shared" si="487"/>
        <v/>
      </c>
      <c r="R5002" s="7" t="str">
        <f t="shared" si="488"/>
        <v/>
      </c>
    </row>
    <row r="5003" spans="3:18" x14ac:dyDescent="0.25">
      <c r="C5003" s="22"/>
      <c r="N5003" s="5" t="str">
        <f t="shared" si="484"/>
        <v/>
      </c>
      <c r="O5003" s="91" t="str">
        <f t="shared" si="485"/>
        <v/>
      </c>
      <c r="P5003" s="91" t="str">
        <f t="shared" si="486"/>
        <v/>
      </c>
      <c r="Q5003" s="91" t="str">
        <f t="shared" si="487"/>
        <v/>
      </c>
      <c r="R5003" s="7" t="str">
        <f t="shared" si="488"/>
        <v/>
      </c>
    </row>
    <row r="5004" spans="3:18" x14ac:dyDescent="0.25">
      <c r="C5004" s="22"/>
      <c r="N5004" s="5" t="str">
        <f t="shared" si="484"/>
        <v/>
      </c>
      <c r="O5004" s="91" t="str">
        <f t="shared" si="485"/>
        <v/>
      </c>
      <c r="P5004" s="91" t="str">
        <f t="shared" si="486"/>
        <v/>
      </c>
      <c r="Q5004" s="91" t="str">
        <f t="shared" si="487"/>
        <v/>
      </c>
      <c r="R5004" s="7" t="str">
        <f t="shared" si="488"/>
        <v/>
      </c>
    </row>
    <row r="5005" spans="3:18" x14ac:dyDescent="0.25">
      <c r="C5005" s="22"/>
      <c r="N5005" s="5" t="str">
        <f t="shared" si="484"/>
        <v/>
      </c>
      <c r="O5005" s="91" t="str">
        <f t="shared" si="485"/>
        <v/>
      </c>
      <c r="P5005" s="91" t="str">
        <f t="shared" si="486"/>
        <v/>
      </c>
      <c r="Q5005" s="91" t="str">
        <f t="shared" si="487"/>
        <v/>
      </c>
      <c r="R5005" s="7" t="str">
        <f t="shared" si="488"/>
        <v/>
      </c>
    </row>
    <row r="5006" spans="3:18" x14ac:dyDescent="0.25">
      <c r="C5006" s="22"/>
      <c r="N5006" s="5" t="str">
        <f t="shared" si="484"/>
        <v/>
      </c>
      <c r="O5006" s="91" t="str">
        <f t="shared" si="485"/>
        <v/>
      </c>
      <c r="P5006" s="91" t="str">
        <f t="shared" si="486"/>
        <v/>
      </c>
      <c r="Q5006" s="91" t="str">
        <f t="shared" si="487"/>
        <v/>
      </c>
      <c r="R5006" s="7" t="str">
        <f t="shared" si="488"/>
        <v/>
      </c>
    </row>
    <row r="5007" spans="3:18" x14ac:dyDescent="0.25">
      <c r="C5007" s="22"/>
      <c r="N5007" s="5" t="str">
        <f t="shared" si="484"/>
        <v/>
      </c>
      <c r="O5007" s="91" t="str">
        <f t="shared" si="485"/>
        <v/>
      </c>
      <c r="P5007" s="91" t="str">
        <f t="shared" si="486"/>
        <v/>
      </c>
      <c r="Q5007" s="91" t="str">
        <f t="shared" si="487"/>
        <v/>
      </c>
      <c r="R5007" s="7" t="str">
        <f t="shared" si="488"/>
        <v/>
      </c>
    </row>
    <row r="5008" spans="3:18" x14ac:dyDescent="0.25">
      <c r="C5008" s="22"/>
      <c r="N5008" s="5" t="str">
        <f t="shared" si="484"/>
        <v/>
      </c>
      <c r="O5008" s="91" t="str">
        <f t="shared" si="485"/>
        <v/>
      </c>
      <c r="P5008" s="91" t="str">
        <f t="shared" si="486"/>
        <v/>
      </c>
      <c r="Q5008" s="91" t="str">
        <f t="shared" si="487"/>
        <v/>
      </c>
      <c r="R5008" s="7" t="str">
        <f t="shared" si="488"/>
        <v/>
      </c>
    </row>
    <row r="5009" spans="3:18" x14ac:dyDescent="0.25">
      <c r="C5009" s="22"/>
      <c r="N5009" s="5" t="str">
        <f t="shared" si="484"/>
        <v/>
      </c>
      <c r="O5009" s="91" t="str">
        <f t="shared" si="485"/>
        <v/>
      </c>
      <c r="P5009" s="91" t="str">
        <f t="shared" si="486"/>
        <v/>
      </c>
      <c r="Q5009" s="91" t="str">
        <f t="shared" si="487"/>
        <v/>
      </c>
      <c r="R5009" s="7" t="str">
        <f t="shared" si="488"/>
        <v/>
      </c>
    </row>
    <row r="5010" spans="3:18" x14ac:dyDescent="0.25">
      <c r="C5010" s="22"/>
      <c r="N5010" s="5" t="str">
        <f t="shared" si="484"/>
        <v/>
      </c>
      <c r="O5010" s="91" t="str">
        <f t="shared" si="485"/>
        <v/>
      </c>
      <c r="P5010" s="91" t="str">
        <f t="shared" si="486"/>
        <v/>
      </c>
      <c r="Q5010" s="91" t="str">
        <f t="shared" si="487"/>
        <v/>
      </c>
      <c r="R5010" s="7" t="str">
        <f t="shared" si="488"/>
        <v/>
      </c>
    </row>
    <row r="5011" spans="3:18" x14ac:dyDescent="0.25">
      <c r="C5011" s="22"/>
      <c r="N5011" s="5" t="str">
        <f t="shared" si="484"/>
        <v/>
      </c>
      <c r="O5011" s="91" t="str">
        <f t="shared" si="485"/>
        <v/>
      </c>
      <c r="P5011" s="91" t="str">
        <f t="shared" si="486"/>
        <v/>
      </c>
      <c r="Q5011" s="91" t="str">
        <f t="shared" si="487"/>
        <v/>
      </c>
      <c r="R5011" s="7" t="str">
        <f t="shared" si="488"/>
        <v/>
      </c>
    </row>
    <row r="5012" spans="3:18" x14ac:dyDescent="0.25">
      <c r="C5012" s="22"/>
      <c r="N5012" s="5" t="str">
        <f t="shared" si="484"/>
        <v/>
      </c>
      <c r="O5012" s="91" t="str">
        <f t="shared" si="485"/>
        <v/>
      </c>
      <c r="P5012" s="91" t="str">
        <f t="shared" si="486"/>
        <v/>
      </c>
      <c r="Q5012" s="91" t="str">
        <f t="shared" si="487"/>
        <v/>
      </c>
      <c r="R5012" s="7" t="str">
        <f t="shared" si="488"/>
        <v/>
      </c>
    </row>
    <row r="5013" spans="3:18" x14ac:dyDescent="0.25">
      <c r="C5013" s="22"/>
      <c r="N5013" s="5" t="str">
        <f t="shared" si="484"/>
        <v/>
      </c>
      <c r="O5013" s="91" t="str">
        <f t="shared" si="485"/>
        <v/>
      </c>
      <c r="P5013" s="91" t="str">
        <f t="shared" si="486"/>
        <v/>
      </c>
      <c r="Q5013" s="91" t="str">
        <f t="shared" si="487"/>
        <v/>
      </c>
      <c r="R5013" s="7" t="str">
        <f t="shared" si="488"/>
        <v/>
      </c>
    </row>
    <row r="5014" spans="3:18" x14ac:dyDescent="0.25">
      <c r="C5014" s="22"/>
      <c r="N5014" s="5" t="str">
        <f t="shared" si="484"/>
        <v/>
      </c>
      <c r="O5014" s="91" t="str">
        <f t="shared" si="485"/>
        <v/>
      </c>
      <c r="P5014" s="91" t="str">
        <f t="shared" si="486"/>
        <v/>
      </c>
      <c r="Q5014" s="91" t="str">
        <f t="shared" si="487"/>
        <v/>
      </c>
      <c r="R5014" s="7" t="str">
        <f t="shared" si="488"/>
        <v/>
      </c>
    </row>
    <row r="5015" spans="3:18" x14ac:dyDescent="0.25">
      <c r="C5015" s="22"/>
      <c r="N5015" s="5" t="str">
        <f t="shared" si="484"/>
        <v/>
      </c>
      <c r="O5015" s="91" t="str">
        <f t="shared" si="485"/>
        <v/>
      </c>
      <c r="P5015" s="91" t="str">
        <f t="shared" si="486"/>
        <v/>
      </c>
      <c r="Q5015" s="91" t="str">
        <f t="shared" si="487"/>
        <v/>
      </c>
      <c r="R5015" s="7" t="str">
        <f t="shared" si="488"/>
        <v/>
      </c>
    </row>
    <row r="5016" spans="3:18" x14ac:dyDescent="0.25">
      <c r="C5016" s="22"/>
      <c r="N5016" s="5" t="str">
        <f t="shared" si="484"/>
        <v/>
      </c>
      <c r="O5016" s="91" t="str">
        <f t="shared" si="485"/>
        <v/>
      </c>
      <c r="P5016" s="91" t="str">
        <f t="shared" si="486"/>
        <v/>
      </c>
      <c r="Q5016" s="91" t="str">
        <f t="shared" si="487"/>
        <v/>
      </c>
      <c r="R5016" s="7" t="str">
        <f t="shared" si="488"/>
        <v/>
      </c>
    </row>
    <row r="5017" spans="3:18" x14ac:dyDescent="0.25">
      <c r="C5017" s="22"/>
    </row>
    <row r="5018" spans="3:18" x14ac:dyDescent="0.25">
      <c r="C5018" s="22"/>
    </row>
    <row r="5019" spans="3:18" x14ac:dyDescent="0.25">
      <c r="C5019" s="22"/>
    </row>
    <row r="5020" spans="3:18" x14ac:dyDescent="0.25">
      <c r="C5020" s="22"/>
    </row>
    <row r="5021" spans="3:18" x14ac:dyDescent="0.25">
      <c r="C5021" s="22"/>
    </row>
    <row r="5022" spans="3:18" x14ac:dyDescent="0.25">
      <c r="C5022" s="22"/>
    </row>
    <row r="5023" spans="3:18" x14ac:dyDescent="0.25">
      <c r="C5023" s="22"/>
    </row>
    <row r="5024" spans="3:18" x14ac:dyDescent="0.25">
      <c r="C5024" s="22"/>
    </row>
    <row r="5025" spans="3:3" x14ac:dyDescent="0.25">
      <c r="C5025" s="22"/>
    </row>
    <row r="5026" spans="3:3" x14ac:dyDescent="0.25">
      <c r="C5026" s="22"/>
    </row>
    <row r="5027" spans="3:3" x14ac:dyDescent="0.25">
      <c r="C5027" s="22"/>
    </row>
    <row r="5028" spans="3:3" x14ac:dyDescent="0.25">
      <c r="C5028" s="22"/>
    </row>
    <row r="5029" spans="3:3" x14ac:dyDescent="0.25">
      <c r="C5029" s="22"/>
    </row>
    <row r="5030" spans="3:3" x14ac:dyDescent="0.25">
      <c r="C5030" s="22"/>
    </row>
    <row r="5031" spans="3:3" x14ac:dyDescent="0.25">
      <c r="C5031" s="22"/>
    </row>
    <row r="5032" spans="3:3" x14ac:dyDescent="0.25">
      <c r="C5032" s="22"/>
    </row>
    <row r="5033" spans="3:3" x14ac:dyDescent="0.25">
      <c r="C5033" s="22"/>
    </row>
    <row r="5034" spans="3:3" x14ac:dyDescent="0.25">
      <c r="C5034" s="22"/>
    </row>
    <row r="5035" spans="3:3" x14ac:dyDescent="0.25">
      <c r="C5035" s="22"/>
    </row>
    <row r="5036" spans="3:3" x14ac:dyDescent="0.25">
      <c r="C5036" s="22"/>
    </row>
    <row r="5037" spans="3:3" x14ac:dyDescent="0.25">
      <c r="C5037" s="22"/>
    </row>
    <row r="5038" spans="3:3" x14ac:dyDescent="0.25">
      <c r="C5038" s="22"/>
    </row>
    <row r="5039" spans="3:3" x14ac:dyDescent="0.25">
      <c r="C5039" s="22"/>
    </row>
    <row r="5040" spans="3:3" x14ac:dyDescent="0.25">
      <c r="C5040" s="22"/>
    </row>
    <row r="5041" spans="3:3" x14ac:dyDescent="0.25">
      <c r="C5041" s="22"/>
    </row>
    <row r="5042" spans="3:3" x14ac:dyDescent="0.25">
      <c r="C5042" s="22"/>
    </row>
    <row r="5043" spans="3:3" x14ac:dyDescent="0.25">
      <c r="C5043" s="22"/>
    </row>
    <row r="5044" spans="3:3" x14ac:dyDescent="0.25">
      <c r="C5044" s="22"/>
    </row>
    <row r="5045" spans="3:3" x14ac:dyDescent="0.25">
      <c r="C5045" s="22"/>
    </row>
    <row r="5046" spans="3:3" x14ac:dyDescent="0.25">
      <c r="C5046" s="22"/>
    </row>
    <row r="5047" spans="3:3" x14ac:dyDescent="0.25">
      <c r="C5047" s="22"/>
    </row>
    <row r="5048" spans="3:3" x14ac:dyDescent="0.25">
      <c r="C5048" s="22"/>
    </row>
    <row r="5049" spans="3:3" x14ac:dyDescent="0.25">
      <c r="C5049" s="22"/>
    </row>
    <row r="5050" spans="3:3" x14ac:dyDescent="0.25">
      <c r="C5050" s="22"/>
    </row>
  </sheetData>
  <autoFilter ref="A1:R1"/>
  <dataValidations count="3">
    <dataValidation type="date" allowBlank="1" showInputMessage="1" showErrorMessage="1" sqref="B1:B1048576">
      <formula1>44150</formula1>
      <formula2>44926</formula2>
    </dataValidation>
    <dataValidation type="list" allowBlank="1" showInputMessage="1" showErrorMessage="1" sqref="C5051:C1048576">
      <formula1>$B$2:$B$95</formula1>
    </dataValidation>
    <dataValidation type="list" allowBlank="1" showInputMessage="1" showErrorMessage="1" sqref="C119:C142 C152:C5050">
      <formula1>$B$2:$B$507</formula1>
    </dataValidation>
  </dataValidations>
  <pageMargins left="0.7" right="0.7" top="0.75" bottom="0.75" header="0.3" footer="0.3"/>
  <pageSetup paperSize="9" scale="90" orientation="portrait" r:id="rId1"/>
  <headerFooter>
    <oddFooter>&amp;L&amp;1#&amp;"Arial"&amp;9&amp;Kb2b2b2INTERNAL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'رصيد المخزون'!$B$2:$B$101</xm:f>
          </x14:formula1>
          <xm:sqref>C1</xm:sqref>
        </x14:dataValidation>
        <x14:dataValidation type="list" allowBlank="1" showInputMessage="1" showErrorMessage="1">
          <x14:formula1>
            <xm:f>'رصيد المخزون'!$B$2:$B$507</xm:f>
          </x14:formula1>
          <xm:sqref>C2:C117 C143:C151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3"/>
  <sheetViews>
    <sheetView rightToLeft="1" tabSelected="1" topLeftCell="A13" zoomScaleNormal="100" workbookViewId="0">
      <selection activeCell="C27" sqref="C27"/>
    </sheetView>
  </sheetViews>
  <sheetFormatPr defaultRowHeight="15" x14ac:dyDescent="0.25"/>
  <cols>
    <col min="1" max="1" width="7.140625" style="2" bestFit="1" customWidth="1"/>
    <col min="2" max="2" width="13.7109375" bestFit="1" customWidth="1"/>
    <col min="3" max="3" width="14" bestFit="1" customWidth="1"/>
    <col min="4" max="4" width="16.42578125" bestFit="1" customWidth="1"/>
    <col min="5" max="5" width="16.85546875" style="50" bestFit="1" customWidth="1"/>
  </cols>
  <sheetData>
    <row r="1" spans="1:17" ht="19.5" thickBot="1" x14ac:dyDescent="0.3">
      <c r="A1" s="57" t="s">
        <v>127</v>
      </c>
      <c r="B1" s="57" t="s">
        <v>48</v>
      </c>
      <c r="C1" s="57" t="s">
        <v>137</v>
      </c>
      <c r="D1" s="57" t="s">
        <v>138</v>
      </c>
      <c r="E1" s="57" t="s">
        <v>139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8.75" x14ac:dyDescent="0.25">
      <c r="A2" s="48">
        <v>1</v>
      </c>
      <c r="B2" s="34">
        <v>44228</v>
      </c>
      <c r="C2" s="4">
        <f ca="1">SUMIF(الصادر!B2:B3000,B2,الصادر!J2:J2000)+660</f>
        <v>970</v>
      </c>
      <c r="D2" s="4">
        <f>SUMIF(الوارد!$B$2:$B$24,'حسابات الدرج'!B2,الوارد!$I$2:$I$38)</f>
        <v>250</v>
      </c>
      <c r="E2" s="42">
        <f ca="1">C2-D2</f>
        <v>720</v>
      </c>
    </row>
    <row r="3" spans="1:17" ht="18.75" x14ac:dyDescent="0.25">
      <c r="A3" s="49">
        <v>2</v>
      </c>
      <c r="B3" s="34">
        <v>44229</v>
      </c>
      <c r="C3" s="4">
        <f>SUMIF(الصادر!B2:B3000,B3,الصادر!J2:J3000)</f>
        <v>425</v>
      </c>
      <c r="D3" s="4">
        <f>SUMIF(الوارد!$B$2:$B$24,'حسابات الدرج'!B3,الوارد!$I$2:$I$38)</f>
        <v>100</v>
      </c>
      <c r="E3" s="42">
        <f ca="1">E2+(C3-D3)</f>
        <v>1045</v>
      </c>
    </row>
    <row r="4" spans="1:17" ht="18.75" x14ac:dyDescent="0.25">
      <c r="A4" s="48">
        <v>3</v>
      </c>
      <c r="B4" s="34" t="s">
        <v>723</v>
      </c>
      <c r="C4" s="4">
        <f>SUMIF(الصادر!B3:B3001,B4,الصادر!J3:J3001)</f>
        <v>0</v>
      </c>
      <c r="D4" s="4">
        <f>SUMIF(الوارد!$B$2:$B$24,'حسابات الدرج'!B4,الوارد!$I$2:$I$38)</f>
        <v>0</v>
      </c>
      <c r="E4" s="42">
        <f t="shared" ref="E4:E67" ca="1" si="0">E3+(C4-D4)</f>
        <v>1045</v>
      </c>
    </row>
    <row r="5" spans="1:17" ht="18.75" x14ac:dyDescent="0.25">
      <c r="A5" s="49">
        <v>4</v>
      </c>
      <c r="B5" s="34">
        <v>44231</v>
      </c>
      <c r="C5" s="4">
        <f>SUMIF(الصادر!B4:B3002,B5,الصادر!J4:J3002)</f>
        <v>555</v>
      </c>
      <c r="D5" s="4">
        <f>SUMIF(الوارد!$B$2:$B$24,'حسابات الدرج'!B5,الوارد!$I$2:$I$38)</f>
        <v>350</v>
      </c>
      <c r="E5" s="42">
        <f t="shared" ca="1" si="0"/>
        <v>1250</v>
      </c>
    </row>
    <row r="6" spans="1:17" ht="18.75" x14ac:dyDescent="0.25">
      <c r="A6" s="48">
        <v>5</v>
      </c>
      <c r="B6" s="34">
        <v>44232</v>
      </c>
      <c r="C6" s="4">
        <f>SUMIF(الصادر!B5:B3003,B6,الصادر!J5:J3003)</f>
        <v>550</v>
      </c>
      <c r="D6" s="4">
        <f>SUMIF(الوارد!$B$2:$B$24,'حسابات الدرج'!B6,الوارد!$I$2:$I$38)</f>
        <v>0</v>
      </c>
      <c r="E6" s="42">
        <f t="shared" ca="1" si="0"/>
        <v>1800</v>
      </c>
    </row>
    <row r="7" spans="1:17" ht="18.75" x14ac:dyDescent="0.25">
      <c r="A7" s="49">
        <v>6</v>
      </c>
      <c r="B7" s="34">
        <v>44233</v>
      </c>
      <c r="C7" s="4">
        <f>SUMIF(الصادر!B6:B3004,B7,الصادر!J6:J3004)</f>
        <v>720</v>
      </c>
      <c r="D7" s="4">
        <f>SUMIF(الوارد!$B$2:$B$24,'حسابات الدرج'!B7,الوارد!$I$2:$I$38)</f>
        <v>1120</v>
      </c>
      <c r="E7" s="42">
        <f t="shared" ca="1" si="0"/>
        <v>1400</v>
      </c>
    </row>
    <row r="8" spans="1:17" ht="18.75" x14ac:dyDescent="0.25">
      <c r="A8" s="48">
        <v>7</v>
      </c>
      <c r="B8" s="34">
        <v>44234</v>
      </c>
      <c r="C8" s="4">
        <f>SUMIF(الصادر!B7:B3005,B8,الصادر!J7:J3005)</f>
        <v>0</v>
      </c>
      <c r="D8" s="4">
        <f>SUMIF(الوارد!$B$2:$B$24,'حسابات الدرج'!B8,الوارد!$I$2:$I$38)</f>
        <v>0</v>
      </c>
      <c r="E8" s="42">
        <f t="shared" ca="1" si="0"/>
        <v>1400</v>
      </c>
    </row>
    <row r="9" spans="1:17" ht="18.75" x14ac:dyDescent="0.25">
      <c r="A9" s="49">
        <v>8</v>
      </c>
      <c r="B9" s="34">
        <v>44235</v>
      </c>
      <c r="C9" s="4">
        <f>SUMIF(الصادر!B8:B3006,B9,الصادر!J8:J3006)</f>
        <v>300</v>
      </c>
      <c r="D9" s="4">
        <f>SUMIF(الوارد!$B$2:$B$24,'حسابات الدرج'!B9,الوارد!$I$2:$I$38)</f>
        <v>90</v>
      </c>
      <c r="E9" s="42">
        <f t="shared" ca="1" si="0"/>
        <v>1610</v>
      </c>
    </row>
    <row r="10" spans="1:17" ht="18.75" x14ac:dyDescent="0.25">
      <c r="A10" s="48">
        <v>9</v>
      </c>
      <c r="B10" s="34">
        <v>44236</v>
      </c>
      <c r="C10" s="4">
        <f>SUMIF(الصادر!B9:B3007,B10,الصادر!J9:J3007)</f>
        <v>680</v>
      </c>
      <c r="D10" s="4">
        <f>SUMIF(الوارد!$B$2:$B$24,'حسابات الدرج'!B10,الوارد!$I$2:$I$38)</f>
        <v>100</v>
      </c>
      <c r="E10" s="42">
        <f t="shared" ca="1" si="0"/>
        <v>2190</v>
      </c>
    </row>
    <row r="11" spans="1:17" ht="18.75" x14ac:dyDescent="0.25">
      <c r="A11" s="49">
        <v>10</v>
      </c>
      <c r="B11" s="34">
        <v>44237</v>
      </c>
      <c r="C11" s="4">
        <f>SUMIF(الصادر!B10:B3008,B11,الصادر!J10:J3008)</f>
        <v>740</v>
      </c>
      <c r="D11" s="4">
        <f>SUMIF(الوارد!$B$2:$B$24,'حسابات الدرج'!B11,الوارد!$I$2:$I$38)</f>
        <v>1730</v>
      </c>
      <c r="E11" s="42">
        <f t="shared" ca="1" si="0"/>
        <v>1200</v>
      </c>
    </row>
    <row r="12" spans="1:17" ht="18.75" x14ac:dyDescent="0.25">
      <c r="A12" s="48">
        <v>11</v>
      </c>
      <c r="B12" s="34">
        <v>44238</v>
      </c>
      <c r="C12" s="4">
        <f>SUMIF(الصادر!B11:B3009,B12,الصادر!J11:J3009)</f>
        <v>165</v>
      </c>
      <c r="D12" s="4">
        <f>SUMIF(الوارد!$B$2:$B$501,'حسابات الدرج'!B12,الوارد!$I$2:$I$501)</f>
        <v>130</v>
      </c>
      <c r="E12" s="42">
        <f t="shared" ca="1" si="0"/>
        <v>1235</v>
      </c>
    </row>
    <row r="13" spans="1:17" ht="18.75" x14ac:dyDescent="0.25">
      <c r="A13" s="49">
        <v>12</v>
      </c>
      <c r="B13" s="34">
        <v>44239</v>
      </c>
      <c r="C13" s="4">
        <f>SUMIF(الصادر!B12:B3010,B13,الصادر!J12:J3010)</f>
        <v>680</v>
      </c>
      <c r="D13" s="4">
        <f>SUMIF(الوارد!$B$2:$B$501,'حسابات الدرج'!B13,الوارد!$I$2:$I$501)</f>
        <v>1157</v>
      </c>
      <c r="E13" s="42">
        <f t="shared" ca="1" si="0"/>
        <v>758</v>
      </c>
    </row>
    <row r="14" spans="1:17" ht="18.75" x14ac:dyDescent="0.25">
      <c r="A14" s="48">
        <v>13</v>
      </c>
      <c r="B14" s="34">
        <v>44240</v>
      </c>
      <c r="C14" s="4">
        <f>SUMIF(الصادر!B13:B3011,B14,الصادر!J13:J3011)</f>
        <v>845</v>
      </c>
      <c r="D14" s="4">
        <f>SUMIF(الوارد!$B$2:$B$5001,'حسابات الدرج'!B14,الوارد!$I$2:$I$5001)</f>
        <v>243</v>
      </c>
      <c r="E14" s="42">
        <f t="shared" ca="1" si="0"/>
        <v>1360</v>
      </c>
    </row>
    <row r="15" spans="1:17" ht="18.75" x14ac:dyDescent="0.25">
      <c r="A15" s="49">
        <v>14</v>
      </c>
      <c r="B15" s="34">
        <v>44241</v>
      </c>
      <c r="C15" s="4">
        <f>SUMIF(الصادر!B14:B3012,B15,الصادر!J14:J3012)</f>
        <v>0</v>
      </c>
      <c r="D15" s="4">
        <f>SUMIF(الوارد!$B$2:$B$5001,'حسابات الدرج'!B15,الوارد!$I$2:$I$5001)</f>
        <v>0</v>
      </c>
      <c r="E15" s="42">
        <f t="shared" ca="1" si="0"/>
        <v>1360</v>
      </c>
      <c r="F15">
        <v>4</v>
      </c>
    </row>
    <row r="16" spans="1:17" ht="18.75" x14ac:dyDescent="0.25">
      <c r="A16" s="48">
        <v>15</v>
      </c>
      <c r="B16" s="34">
        <v>44242</v>
      </c>
      <c r="C16" s="4">
        <f>SUMIF(الصادر!B15:B3013,B16,الصادر!J15:J3013)</f>
        <v>370</v>
      </c>
      <c r="D16" s="4">
        <f>SUMIF(الوارد!$B$2:$B$5001,'حسابات الدرج'!B16,الوارد!$I$2:$I$5001)</f>
        <v>70</v>
      </c>
      <c r="E16" s="42">
        <f t="shared" ca="1" si="0"/>
        <v>1660</v>
      </c>
    </row>
    <row r="17" spans="1:10" ht="18.75" x14ac:dyDescent="0.25">
      <c r="A17" s="49">
        <v>16</v>
      </c>
      <c r="B17" s="34">
        <v>44243</v>
      </c>
      <c r="C17" s="4">
        <f>SUMIF(الصادر!B16:B3014,B17,الصادر!J16:J3014)</f>
        <v>120</v>
      </c>
      <c r="D17" s="4">
        <f>SUMIF(الوارد!$B$2:$B$5001,'حسابات الدرج'!B17,الوارد!$I$2:$I$5001)</f>
        <v>80</v>
      </c>
      <c r="E17" s="42">
        <f t="shared" ca="1" si="0"/>
        <v>1700</v>
      </c>
      <c r="J17">
        <v>870</v>
      </c>
    </row>
    <row r="18" spans="1:10" ht="18.75" x14ac:dyDescent="0.25">
      <c r="A18" s="48">
        <v>17</v>
      </c>
      <c r="B18" s="34">
        <v>44244</v>
      </c>
      <c r="C18" s="4">
        <f>SUMIF(الصادر!B17:B3015,B18,الصادر!J17:J3015)</f>
        <v>50</v>
      </c>
      <c r="D18" s="4">
        <f>SUMIF(الوارد!$B$2:$B$5001,'حسابات الدرج'!B18,الوارد!$I$2:$I$5001)</f>
        <v>100</v>
      </c>
      <c r="E18" s="42">
        <f t="shared" ca="1" si="0"/>
        <v>1650</v>
      </c>
      <c r="J18">
        <v>1100</v>
      </c>
    </row>
    <row r="19" spans="1:10" ht="18.75" x14ac:dyDescent="0.25">
      <c r="A19" s="49">
        <v>18</v>
      </c>
      <c r="B19" s="34">
        <v>44245</v>
      </c>
      <c r="C19" s="4">
        <f>SUMIF(الصادر!B18:B3016,B19,الصادر!J18:J3016)</f>
        <v>920</v>
      </c>
      <c r="D19" s="4">
        <f>SUMIF(الوارد!$B$2:$B$5001,'حسابات الدرج'!B19,الوارد!$I$2:$I$5001)</f>
        <v>70</v>
      </c>
      <c r="E19" s="42">
        <f t="shared" ca="1" si="0"/>
        <v>2500</v>
      </c>
      <c r="J19">
        <v>3730</v>
      </c>
    </row>
    <row r="20" spans="1:10" ht="18.75" x14ac:dyDescent="0.25">
      <c r="A20" s="48">
        <v>19</v>
      </c>
      <c r="B20" s="34">
        <v>44246</v>
      </c>
      <c r="C20" s="4">
        <f>SUMIF(الصادر!B19:B3017,B20,الصادر!J19:J3017)</f>
        <v>730</v>
      </c>
      <c r="D20" s="4">
        <f>SUMIF(الوارد!$B$2:$B$5001,'حسابات الدرج'!B20,الوارد!$I$2:$I$5001)</f>
        <v>80</v>
      </c>
      <c r="E20" s="42">
        <f t="shared" ca="1" si="0"/>
        <v>3150</v>
      </c>
      <c r="J20" s="130">
        <f>SUM(J17:J19)</f>
        <v>5700</v>
      </c>
    </row>
    <row r="21" spans="1:10" ht="18.75" x14ac:dyDescent="0.25">
      <c r="A21" s="49">
        <v>20</v>
      </c>
      <c r="B21" s="34">
        <v>44247</v>
      </c>
      <c r="C21" s="4">
        <f>SUMIF(الصادر!B20:B3018,B21,الصادر!J20:J3018)</f>
        <v>6100</v>
      </c>
      <c r="D21" s="4">
        <f>SUMIF(الوارد!$B$2:$B$5001,'حسابات الدرج'!B21,الوارد!$I$2:$I$5001)</f>
        <v>3750</v>
      </c>
      <c r="E21" s="42">
        <f t="shared" ca="1" si="0"/>
        <v>5500</v>
      </c>
    </row>
    <row r="22" spans="1:10" ht="18.75" x14ac:dyDescent="0.25">
      <c r="A22" s="48">
        <v>21</v>
      </c>
      <c r="B22" s="34">
        <v>44248</v>
      </c>
      <c r="C22" s="4">
        <f>SUMIF(الصادر!B21:B3019,B22,الصادر!J21:J3019)</f>
        <v>0</v>
      </c>
      <c r="D22" s="4">
        <f>SUMIF(الوارد!$B$2:$B$5001,'حسابات الدرج'!B22,الوارد!$I$2:$I$5001)</f>
        <v>0</v>
      </c>
      <c r="E22" s="42">
        <f t="shared" ca="1" si="0"/>
        <v>5500</v>
      </c>
    </row>
    <row r="23" spans="1:10" ht="18.75" x14ac:dyDescent="0.25">
      <c r="A23" s="49">
        <v>22</v>
      </c>
      <c r="B23" s="34">
        <v>44249</v>
      </c>
      <c r="C23" s="4">
        <f>SUMIF(الصادر!B22:B3020,B23,الصادر!J22:J3020)</f>
        <v>400</v>
      </c>
      <c r="D23" s="4">
        <f>SUMIF(الوارد!$B$2:$B$5001,'حسابات الدرج'!B23,الوارد!$I$2:$I$5001)</f>
        <v>400</v>
      </c>
      <c r="E23" s="42">
        <f t="shared" ca="1" si="0"/>
        <v>5500</v>
      </c>
    </row>
    <row r="24" spans="1:10" ht="18.75" x14ac:dyDescent="0.25">
      <c r="A24" s="48">
        <v>23</v>
      </c>
      <c r="B24" s="34">
        <v>44250</v>
      </c>
      <c r="C24" s="4">
        <f>SUMIF(الصادر!B23:B3021,B24,الصادر!J23:J3021)</f>
        <v>150</v>
      </c>
      <c r="D24" s="4">
        <f>SUMIF(الوارد!$B$2:$B$5001,'حسابات الدرج'!B24,الوارد!$I$2:$I$5001)</f>
        <v>250</v>
      </c>
      <c r="E24" s="42">
        <f t="shared" ca="1" si="0"/>
        <v>5400</v>
      </c>
    </row>
    <row r="25" spans="1:10" ht="18.75" x14ac:dyDescent="0.25">
      <c r="A25" s="49">
        <v>24</v>
      </c>
      <c r="B25" s="34">
        <v>44251</v>
      </c>
      <c r="C25" s="4">
        <f>SUMIF(الصادر!B24:B3022,B25,الصادر!J24:J3022)</f>
        <v>800</v>
      </c>
      <c r="D25" s="4">
        <f>SUMIF(الوارد!$B$2:$B$5001,'حسابات الدرج'!B25,الوارد!$I$2:$I$5001)</f>
        <v>170</v>
      </c>
      <c r="E25" s="42">
        <f t="shared" ca="1" si="0"/>
        <v>6030</v>
      </c>
    </row>
    <row r="26" spans="1:10" ht="18.75" x14ac:dyDescent="0.25">
      <c r="A26" s="48">
        <v>25</v>
      </c>
      <c r="B26" s="34">
        <v>44252</v>
      </c>
      <c r="C26" s="4">
        <f>SUMIF(الصادر!B25:B3023,B26,الصادر!J25:J3023)</f>
        <v>1330</v>
      </c>
      <c r="D26" s="4">
        <f>SUMIF(الوارد!$B$2:$B$5001,'حسابات الدرج'!B26,الوارد!$I$2:$I$5001)</f>
        <v>5010</v>
      </c>
      <c r="E26" s="42">
        <f t="shared" ca="1" si="0"/>
        <v>2350</v>
      </c>
    </row>
    <row r="27" spans="1:10" ht="18.75" x14ac:dyDescent="0.25">
      <c r="A27" s="49">
        <v>26</v>
      </c>
      <c r="B27" s="34">
        <v>44253</v>
      </c>
      <c r="C27" s="4">
        <f>SUMIF(الصادر!B26:B3024,B27,الصادر!J26:J3024)</f>
        <v>1210</v>
      </c>
      <c r="D27" s="4">
        <f>SUMIF(الوارد!$B$2:$B$5001,'حسابات الدرج'!B27,الوارد!$I$2:$I$5001)</f>
        <v>100</v>
      </c>
      <c r="E27" s="42">
        <f t="shared" ca="1" si="0"/>
        <v>3460</v>
      </c>
    </row>
    <row r="28" spans="1:10" ht="18.75" x14ac:dyDescent="0.25">
      <c r="A28" s="48">
        <v>27</v>
      </c>
      <c r="B28" s="34">
        <v>44254</v>
      </c>
      <c r="C28" s="4">
        <f>SUMIF(الصادر!B27:B3025,B28,الصادر!J27:J3025)</f>
        <v>1140</v>
      </c>
      <c r="D28" s="4">
        <f>SUMIF(الوارد!$B$2:$B$5001,'حسابات الدرج'!B28,الوارد!$I$2:$I$5001)</f>
        <v>3200</v>
      </c>
      <c r="E28" s="42">
        <f t="shared" ca="1" si="0"/>
        <v>1400</v>
      </c>
    </row>
    <row r="29" spans="1:10" ht="18.75" x14ac:dyDescent="0.25">
      <c r="A29" s="49">
        <v>28</v>
      </c>
      <c r="B29" s="34">
        <v>44255</v>
      </c>
      <c r="C29" s="4">
        <f>SUMIF(الصادر!B28:B3026,B29,الصادر!J28:J3026)</f>
        <v>0</v>
      </c>
      <c r="D29" s="4">
        <f>SUMIF(الوارد!$B$2:$B$5001,'حسابات الدرج'!B29,الوارد!$I$2:$I$5001)</f>
        <v>0</v>
      </c>
      <c r="E29" s="42">
        <f t="shared" ca="1" si="0"/>
        <v>1400</v>
      </c>
    </row>
    <row r="30" spans="1:10" ht="18.75" x14ac:dyDescent="0.25">
      <c r="A30" s="48">
        <v>29</v>
      </c>
      <c r="B30" s="34">
        <v>44256</v>
      </c>
      <c r="C30" s="4">
        <f>SUMIF(الصادر!B29:B3027,B30,الصادر!J29:J3027)</f>
        <v>0</v>
      </c>
      <c r="D30" s="4">
        <f>SUMIF(الوارد!$B$2:$B$5001,'حسابات الدرج'!B30,الوارد!$I$2:$I$5001)</f>
        <v>0</v>
      </c>
      <c r="E30" s="42">
        <f t="shared" ca="1" si="0"/>
        <v>1400</v>
      </c>
    </row>
    <row r="31" spans="1:10" ht="18.75" x14ac:dyDescent="0.25">
      <c r="A31" s="49">
        <v>30</v>
      </c>
      <c r="B31" s="34">
        <v>44257</v>
      </c>
      <c r="C31" s="4">
        <f>SUMIF(الصادر!B30:B3028,B31,الصادر!J30:J3028)</f>
        <v>0</v>
      </c>
      <c r="D31" s="4">
        <f>SUMIF(الوارد!$B$2:$B$5001,'حسابات الدرج'!B31,الوارد!$I$2:$I$5001)</f>
        <v>0</v>
      </c>
      <c r="E31" s="42">
        <f t="shared" ca="1" si="0"/>
        <v>1400</v>
      </c>
    </row>
    <row r="32" spans="1:10" ht="18.75" x14ac:dyDescent="0.25">
      <c r="A32" s="48">
        <v>31</v>
      </c>
      <c r="B32" s="34">
        <v>44258</v>
      </c>
      <c r="C32" s="4">
        <f>SUMIF(الصادر!B31:B3029,B32,الصادر!J31:J3029)</f>
        <v>0</v>
      </c>
      <c r="D32" s="4">
        <f>SUMIF(الوارد!$B$2:$B$5001,'حسابات الدرج'!B32,الوارد!$I$2:$I$5001)</f>
        <v>0</v>
      </c>
      <c r="E32" s="42">
        <f t="shared" ca="1" si="0"/>
        <v>1400</v>
      </c>
    </row>
    <row r="33" spans="1:5" ht="18.75" x14ac:dyDescent="0.25">
      <c r="A33" s="49">
        <v>32</v>
      </c>
      <c r="B33" s="34">
        <v>44259</v>
      </c>
      <c r="C33" s="4">
        <f>SUMIF(الصادر!B32:B3030,B33,الصادر!J32:J3030)</f>
        <v>0</v>
      </c>
      <c r="D33" s="4">
        <f>SUMIF(الوارد!$B$2:$B$5001,'حسابات الدرج'!B33,الوارد!$I$2:$I$5001)</f>
        <v>0</v>
      </c>
      <c r="E33" s="42">
        <f t="shared" ca="1" si="0"/>
        <v>1400</v>
      </c>
    </row>
    <row r="34" spans="1:5" ht="18.75" x14ac:dyDescent="0.25">
      <c r="A34" s="48">
        <v>33</v>
      </c>
      <c r="B34" s="34">
        <v>44260</v>
      </c>
      <c r="C34" s="4">
        <f>SUMIF(الصادر!B33:B3031,B34,الصادر!J33:J3031)</f>
        <v>0</v>
      </c>
      <c r="D34" s="4">
        <f>SUMIF(الوارد!$B$2:$B$5001,'حسابات الدرج'!B34,الوارد!$I$2:$I$5001)</f>
        <v>0</v>
      </c>
      <c r="E34" s="42">
        <f t="shared" ca="1" si="0"/>
        <v>1400</v>
      </c>
    </row>
    <row r="35" spans="1:5" ht="18.75" x14ac:dyDescent="0.25">
      <c r="A35" s="49">
        <v>34</v>
      </c>
      <c r="B35" s="34">
        <v>44261</v>
      </c>
      <c r="C35" s="4">
        <f>SUMIF(الصادر!B34:B3032,B35,الصادر!J34:J3032)</f>
        <v>0</v>
      </c>
      <c r="D35" s="4">
        <f>SUMIF(الوارد!$B$2:$B$5001,'حسابات الدرج'!B35,الوارد!$I$2:$I$5001)</f>
        <v>0</v>
      </c>
      <c r="E35" s="42">
        <f t="shared" ca="1" si="0"/>
        <v>1400</v>
      </c>
    </row>
    <row r="36" spans="1:5" ht="18.75" x14ac:dyDescent="0.25">
      <c r="A36" s="48">
        <v>35</v>
      </c>
      <c r="B36" s="34">
        <v>44262</v>
      </c>
      <c r="C36" s="4">
        <f>SUMIF(الصادر!B35:B3033,B36,الصادر!J35:J3033)</f>
        <v>0</v>
      </c>
      <c r="D36" s="4">
        <f>SUMIF(الوارد!$B$2:$B$5001,'حسابات الدرج'!B36,الوارد!$I$2:$I$5001)</f>
        <v>0</v>
      </c>
      <c r="E36" s="42">
        <f t="shared" ca="1" si="0"/>
        <v>1400</v>
      </c>
    </row>
    <row r="37" spans="1:5" ht="18.75" x14ac:dyDescent="0.25">
      <c r="A37" s="49">
        <v>36</v>
      </c>
      <c r="B37" s="34">
        <v>44263</v>
      </c>
      <c r="C37" s="4">
        <f>SUMIF(الصادر!B36:B3034,B37,الصادر!J36:J3034)</f>
        <v>0</v>
      </c>
      <c r="D37" s="4">
        <f>SUMIF(الوارد!$B$2:$B$5001,'حسابات الدرج'!B37,الوارد!$I$2:$I$5001)</f>
        <v>0</v>
      </c>
      <c r="E37" s="42">
        <f t="shared" ca="1" si="0"/>
        <v>1400</v>
      </c>
    </row>
    <row r="38" spans="1:5" ht="18.75" x14ac:dyDescent="0.25">
      <c r="A38" s="48">
        <v>37</v>
      </c>
      <c r="B38" s="34">
        <v>44264</v>
      </c>
      <c r="C38" s="4">
        <f>SUMIF(الصادر!B37:B3035,B38,الصادر!J37:J3035)</f>
        <v>0</v>
      </c>
      <c r="D38" s="4">
        <f>SUMIF(الوارد!$B$2:$B$5001,'حسابات الدرج'!B38,الوارد!$I$2:$I$5001)</f>
        <v>0</v>
      </c>
      <c r="E38" s="42">
        <f t="shared" ca="1" si="0"/>
        <v>1400</v>
      </c>
    </row>
    <row r="39" spans="1:5" ht="18.75" x14ac:dyDescent="0.25">
      <c r="A39" s="49">
        <v>38</v>
      </c>
      <c r="B39" s="34">
        <v>44265</v>
      </c>
      <c r="C39" s="4">
        <f>SUMIF(الصادر!B38:B3036,B39,الصادر!J38:J3036)</f>
        <v>0</v>
      </c>
      <c r="D39" s="4">
        <f>SUMIF(الوارد!$B$2:$B$5001,'حسابات الدرج'!B39,الوارد!$I$2:$I$5001)</f>
        <v>0</v>
      </c>
      <c r="E39" s="42">
        <f t="shared" ca="1" si="0"/>
        <v>1400</v>
      </c>
    </row>
    <row r="40" spans="1:5" ht="18.75" x14ac:dyDescent="0.25">
      <c r="A40" s="48">
        <v>39</v>
      </c>
      <c r="B40" s="34">
        <v>44266</v>
      </c>
      <c r="C40" s="4">
        <f>SUMIF(الصادر!B39:B3037,B40,الصادر!J39:J3037)</f>
        <v>0</v>
      </c>
      <c r="D40" s="4">
        <f>SUMIF(الوارد!$B$2:$B$5001,'حسابات الدرج'!B40,الوارد!$I$2:$I$5001)</f>
        <v>0</v>
      </c>
      <c r="E40" s="42">
        <f t="shared" ca="1" si="0"/>
        <v>1400</v>
      </c>
    </row>
    <row r="41" spans="1:5" ht="18.75" x14ac:dyDescent="0.25">
      <c r="A41" s="49">
        <v>40</v>
      </c>
      <c r="B41" s="34">
        <v>44267</v>
      </c>
      <c r="C41" s="4">
        <f>SUMIF(الصادر!B40:B3038,B41,الصادر!J40:J3038)</f>
        <v>0</v>
      </c>
      <c r="D41" s="4">
        <f>SUMIF(الوارد!$B$2:$B$5001,'حسابات الدرج'!B41,الوارد!$I$2:$I$5001)</f>
        <v>0</v>
      </c>
      <c r="E41" s="42">
        <f t="shared" ca="1" si="0"/>
        <v>1400</v>
      </c>
    </row>
    <row r="42" spans="1:5" ht="18.75" x14ac:dyDescent="0.25">
      <c r="A42" s="48">
        <v>41</v>
      </c>
      <c r="B42" s="34">
        <v>44268</v>
      </c>
      <c r="C42" s="4">
        <f>SUMIF(الصادر!B41:B3039,B42,الصادر!J41:J3039)</f>
        <v>0</v>
      </c>
      <c r="D42" s="4">
        <f>SUMIF(الوارد!$B$2:$B$5001,'حسابات الدرج'!B42,الوارد!$I$2:$I$5001)</f>
        <v>0</v>
      </c>
      <c r="E42" s="42">
        <f t="shared" ca="1" si="0"/>
        <v>1400</v>
      </c>
    </row>
    <row r="43" spans="1:5" ht="18.75" x14ac:dyDescent="0.25">
      <c r="A43" s="49">
        <v>42</v>
      </c>
      <c r="B43" s="34">
        <v>44269</v>
      </c>
      <c r="C43" s="4">
        <f>SUMIF(الصادر!B42:B3040,B43,الصادر!J42:J3040)</f>
        <v>0</v>
      </c>
      <c r="D43" s="4">
        <f>SUMIF(الوارد!$B$2:$B$5001,'حسابات الدرج'!B43,الوارد!$I$2:$I$5001)</f>
        <v>0</v>
      </c>
      <c r="E43" s="42">
        <f t="shared" ca="1" si="0"/>
        <v>1400</v>
      </c>
    </row>
    <row r="44" spans="1:5" ht="18.75" x14ac:dyDescent="0.25">
      <c r="A44" s="48">
        <v>43</v>
      </c>
      <c r="B44" s="34">
        <v>44270</v>
      </c>
      <c r="C44" s="4">
        <f>SUMIF(الصادر!B43:B3041,B44,الصادر!J43:J3041)</f>
        <v>0</v>
      </c>
      <c r="D44" s="4">
        <f>SUMIF(الوارد!$B$2:$B$5001,'حسابات الدرج'!B44,الوارد!$I$2:$I$5001)</f>
        <v>0</v>
      </c>
      <c r="E44" s="42">
        <f t="shared" ca="1" si="0"/>
        <v>1400</v>
      </c>
    </row>
    <row r="45" spans="1:5" ht="18.75" x14ac:dyDescent="0.25">
      <c r="A45" s="49">
        <v>44</v>
      </c>
      <c r="B45" s="34">
        <v>44271</v>
      </c>
      <c r="C45" s="4">
        <f>SUMIF(الصادر!B44:B3042,B45,الصادر!J44:J3042)</f>
        <v>0</v>
      </c>
      <c r="D45" s="4">
        <f>SUMIF(الوارد!$B$2:$B$5001,'حسابات الدرج'!B45,الوارد!$I$2:$I$5001)</f>
        <v>0</v>
      </c>
      <c r="E45" s="42">
        <f t="shared" ca="1" si="0"/>
        <v>1400</v>
      </c>
    </row>
    <row r="46" spans="1:5" ht="18.75" x14ac:dyDescent="0.25">
      <c r="A46" s="48">
        <v>45</v>
      </c>
      <c r="B46" s="34">
        <v>44272</v>
      </c>
      <c r="C46" s="4">
        <f>SUMIF(الصادر!B45:B3043,B46,الصادر!J45:J3043)</f>
        <v>0</v>
      </c>
      <c r="D46" s="4">
        <f>SUMIF(الوارد!$B$2:$B$5001,'حسابات الدرج'!B46,الوارد!$I$2:$I$5001)</f>
        <v>0</v>
      </c>
      <c r="E46" s="42">
        <f t="shared" ca="1" si="0"/>
        <v>1400</v>
      </c>
    </row>
    <row r="47" spans="1:5" ht="18.75" x14ac:dyDescent="0.25">
      <c r="A47" s="49">
        <v>46</v>
      </c>
      <c r="B47" s="34">
        <v>44273</v>
      </c>
      <c r="C47" s="4">
        <f>SUMIF(الصادر!B46:B3044,B47,الصادر!J46:J3044)</f>
        <v>0</v>
      </c>
      <c r="D47" s="4">
        <f>SUMIF(الوارد!$B$2:$B$5001,'حسابات الدرج'!B47,الوارد!$I$2:$I$5001)</f>
        <v>0</v>
      </c>
      <c r="E47" s="42">
        <f t="shared" ca="1" si="0"/>
        <v>1400</v>
      </c>
    </row>
    <row r="48" spans="1:5" ht="18.75" x14ac:dyDescent="0.25">
      <c r="A48" s="48">
        <v>47</v>
      </c>
      <c r="B48" s="34">
        <v>44274</v>
      </c>
      <c r="C48" s="4">
        <f>SUMIF(الصادر!B47:B3045,B48,الصادر!J47:J3045)</f>
        <v>0</v>
      </c>
      <c r="D48" s="4">
        <f>SUMIF(الوارد!$B$2:$B$5001,'حسابات الدرج'!B48,الوارد!$I$2:$I$5001)</f>
        <v>0</v>
      </c>
      <c r="E48" s="42">
        <f t="shared" ca="1" si="0"/>
        <v>1400</v>
      </c>
    </row>
    <row r="49" spans="1:5" ht="18.75" x14ac:dyDescent="0.25">
      <c r="A49" s="49">
        <v>48</v>
      </c>
      <c r="B49" s="34">
        <v>44275</v>
      </c>
      <c r="C49" s="4">
        <f>SUMIF(الصادر!B48:B3046,B49,الصادر!J48:J3046)</f>
        <v>0</v>
      </c>
      <c r="D49" s="4">
        <f>SUMIF(الوارد!$B$2:$B$5001,'حسابات الدرج'!B49,الوارد!$I$2:$I$5001)</f>
        <v>0</v>
      </c>
      <c r="E49" s="42">
        <f t="shared" ca="1" si="0"/>
        <v>1400</v>
      </c>
    </row>
    <row r="50" spans="1:5" ht="18.75" x14ac:dyDescent="0.25">
      <c r="A50" s="48">
        <v>49</v>
      </c>
      <c r="B50" s="34">
        <v>44276</v>
      </c>
      <c r="C50" s="4">
        <f>SUMIF(الصادر!B49:B3047,B50,الصادر!J49:J3047)</f>
        <v>0</v>
      </c>
      <c r="D50" s="4">
        <f>SUMIF(الوارد!$B$2:$B$5001,'حسابات الدرج'!B50,الوارد!$I$2:$I$5001)</f>
        <v>0</v>
      </c>
      <c r="E50" s="42">
        <f t="shared" ca="1" si="0"/>
        <v>1400</v>
      </c>
    </row>
    <row r="51" spans="1:5" ht="18.75" x14ac:dyDescent="0.25">
      <c r="A51" s="49">
        <v>50</v>
      </c>
      <c r="B51" s="34">
        <v>44277</v>
      </c>
      <c r="C51" s="4">
        <f>SUMIF(الصادر!B50:B3048,B51,الصادر!J50:J3048)</f>
        <v>0</v>
      </c>
      <c r="D51" s="4">
        <f>SUMIF(الوارد!$B$2:$B$5001,'حسابات الدرج'!B51,الوارد!$I$2:$I$5001)</f>
        <v>0</v>
      </c>
      <c r="E51" s="42">
        <f t="shared" ca="1" si="0"/>
        <v>1400</v>
      </c>
    </row>
    <row r="52" spans="1:5" ht="18.75" x14ac:dyDescent="0.25">
      <c r="A52" s="48">
        <v>51</v>
      </c>
      <c r="B52" s="34">
        <v>44278</v>
      </c>
      <c r="C52" s="4">
        <f>SUMIF(الصادر!B51:B3049,B52,الصادر!J51:J3049)</f>
        <v>0</v>
      </c>
      <c r="D52" s="4">
        <f>SUMIF(الوارد!$B$2:$B$5001,'حسابات الدرج'!B52,الوارد!$I$2:$I$5001)</f>
        <v>0</v>
      </c>
      <c r="E52" s="42">
        <f t="shared" ca="1" si="0"/>
        <v>1400</v>
      </c>
    </row>
    <row r="53" spans="1:5" ht="18.75" x14ac:dyDescent="0.25">
      <c r="A53" s="49">
        <v>52</v>
      </c>
      <c r="B53" s="34">
        <v>44279</v>
      </c>
      <c r="C53" s="4">
        <f>SUMIF(الصادر!B52:B3050,B53,الصادر!J52:J3050)</f>
        <v>0</v>
      </c>
      <c r="D53" s="4">
        <f>SUMIF(الوارد!$B$2:$B$5001,'حسابات الدرج'!B53,الوارد!$I$2:$I$5001)</f>
        <v>0</v>
      </c>
      <c r="E53" s="42">
        <f t="shared" ca="1" si="0"/>
        <v>1400</v>
      </c>
    </row>
    <row r="54" spans="1:5" ht="18.75" x14ac:dyDescent="0.25">
      <c r="A54" s="48">
        <v>53</v>
      </c>
      <c r="B54" s="34">
        <v>44280</v>
      </c>
      <c r="C54" s="4">
        <f>SUMIF(الصادر!B53:B3051,B54,الصادر!J53:J3051)</f>
        <v>0</v>
      </c>
      <c r="D54" s="4">
        <f>SUMIF(الوارد!$B$2:$B$5001,'حسابات الدرج'!B54,الوارد!$I$2:$I$5001)</f>
        <v>0</v>
      </c>
      <c r="E54" s="42">
        <f t="shared" ca="1" si="0"/>
        <v>1400</v>
      </c>
    </row>
    <row r="55" spans="1:5" ht="18.75" x14ac:dyDescent="0.25">
      <c r="A55" s="49">
        <v>54</v>
      </c>
      <c r="B55" s="34">
        <v>44281</v>
      </c>
      <c r="C55" s="4">
        <f>SUMIF(الصادر!B54:B3052,B55,الصادر!J54:J3052)</f>
        <v>0</v>
      </c>
      <c r="D55" s="4">
        <f>SUMIF(الوارد!$B$2:$B$5001,'حسابات الدرج'!B55,الوارد!$I$2:$I$5001)</f>
        <v>0</v>
      </c>
      <c r="E55" s="42">
        <f t="shared" ca="1" si="0"/>
        <v>1400</v>
      </c>
    </row>
    <row r="56" spans="1:5" ht="18.75" x14ac:dyDescent="0.25">
      <c r="A56" s="48">
        <v>55</v>
      </c>
      <c r="B56" s="34">
        <v>44282</v>
      </c>
      <c r="C56" s="4">
        <f>SUMIF(الصادر!B55:B3053,B56,الصادر!J55:J3053)</f>
        <v>0</v>
      </c>
      <c r="D56" s="4">
        <f>SUMIF(الوارد!$B$2:$B$5001,'حسابات الدرج'!B56,الوارد!$I$2:$I$5001)</f>
        <v>0</v>
      </c>
      <c r="E56" s="42">
        <f t="shared" ca="1" si="0"/>
        <v>1400</v>
      </c>
    </row>
    <row r="57" spans="1:5" ht="18.75" x14ac:dyDescent="0.25">
      <c r="A57" s="49">
        <v>56</v>
      </c>
      <c r="B57" s="34">
        <v>44283</v>
      </c>
      <c r="C57" s="4">
        <f>SUMIF(الصادر!B56:B3054,B57,الصادر!J56:J3054)</f>
        <v>0</v>
      </c>
      <c r="D57" s="4">
        <f>SUMIF(الوارد!$B$2:$B$5001,'حسابات الدرج'!B57,الوارد!$I$2:$I$5001)</f>
        <v>0</v>
      </c>
      <c r="E57" s="42">
        <f t="shared" ca="1" si="0"/>
        <v>1400</v>
      </c>
    </row>
    <row r="58" spans="1:5" ht="18.75" x14ac:dyDescent="0.25">
      <c r="A58" s="48">
        <v>57</v>
      </c>
      <c r="B58" s="34">
        <v>44284</v>
      </c>
      <c r="C58" s="4">
        <f>SUMIF(الصادر!B57:B3055,B58,الصادر!J57:J3055)</f>
        <v>0</v>
      </c>
      <c r="D58" s="4">
        <f>SUMIF(الوارد!$B$2:$B$5001,'حسابات الدرج'!B58,الوارد!$I$2:$I$5001)</f>
        <v>0</v>
      </c>
      <c r="E58" s="42">
        <f t="shared" ca="1" si="0"/>
        <v>1400</v>
      </c>
    </row>
    <row r="59" spans="1:5" ht="18.75" x14ac:dyDescent="0.25">
      <c r="A59" s="49">
        <v>58</v>
      </c>
      <c r="B59" s="34">
        <v>44285</v>
      </c>
      <c r="C59" s="4">
        <f>SUMIF(الصادر!B58:B3056,B59,الصادر!J58:J3056)</f>
        <v>0</v>
      </c>
      <c r="D59" s="4">
        <f>SUMIF(الوارد!$B$2:$B$5001,'حسابات الدرج'!B59,الوارد!$I$2:$I$5001)</f>
        <v>0</v>
      </c>
      <c r="E59" s="42">
        <f t="shared" ca="1" si="0"/>
        <v>1400</v>
      </c>
    </row>
    <row r="60" spans="1:5" ht="18.75" x14ac:dyDescent="0.25">
      <c r="A60" s="48">
        <v>59</v>
      </c>
      <c r="B60" s="34">
        <v>44286</v>
      </c>
      <c r="C60" s="4">
        <f>SUMIF(الصادر!B59:B3057,B60,الصادر!J59:J3057)</f>
        <v>0</v>
      </c>
      <c r="D60" s="4">
        <f>SUMIF(الوارد!$B$2:$B$5001,'حسابات الدرج'!B60,الوارد!$I$2:$I$5001)</f>
        <v>0</v>
      </c>
      <c r="E60" s="42">
        <f t="shared" ca="1" si="0"/>
        <v>1400</v>
      </c>
    </row>
    <row r="61" spans="1:5" ht="18.75" x14ac:dyDescent="0.25">
      <c r="A61" s="49">
        <v>60</v>
      </c>
      <c r="B61" s="34">
        <v>44287</v>
      </c>
      <c r="C61" s="4">
        <f>SUMIF(الصادر!B60:B3058,B61,الصادر!J60:J3058)</f>
        <v>0</v>
      </c>
      <c r="D61" s="4">
        <f>SUMIF(الوارد!$B$2:$B$5001,'حسابات الدرج'!B61,الوارد!$I$2:$I$5001)</f>
        <v>0</v>
      </c>
      <c r="E61" s="42">
        <f t="shared" ca="1" si="0"/>
        <v>1400</v>
      </c>
    </row>
    <row r="62" spans="1:5" ht="18.75" x14ac:dyDescent="0.25">
      <c r="A62" s="48">
        <v>61</v>
      </c>
      <c r="B62" s="34">
        <v>44288</v>
      </c>
      <c r="C62" s="4">
        <f>SUMIF(الصادر!B61:B3059,B62,الصادر!J61:J3059)</f>
        <v>0</v>
      </c>
      <c r="D62" s="4">
        <f>SUMIF(الوارد!$B$2:$B$5001,'حسابات الدرج'!B62,الوارد!$I$2:$I$5001)</f>
        <v>0</v>
      </c>
      <c r="E62" s="42">
        <f t="shared" ca="1" si="0"/>
        <v>1400</v>
      </c>
    </row>
    <row r="63" spans="1:5" ht="18.75" x14ac:dyDescent="0.25">
      <c r="A63" s="49">
        <v>62</v>
      </c>
      <c r="B63" s="34">
        <v>44289</v>
      </c>
      <c r="C63" s="4">
        <f>SUMIF(الصادر!B62:B3060,B63,الصادر!J62:J3060)</f>
        <v>0</v>
      </c>
      <c r="D63" s="4">
        <f>SUMIF(الوارد!$B$2:$B$5001,'حسابات الدرج'!B63,الوارد!$I$2:$I$5001)</f>
        <v>0</v>
      </c>
      <c r="E63" s="42">
        <f t="shared" ca="1" si="0"/>
        <v>1400</v>
      </c>
    </row>
    <row r="64" spans="1:5" ht="18.75" x14ac:dyDescent="0.25">
      <c r="A64" s="48">
        <v>63</v>
      </c>
      <c r="B64" s="34">
        <v>44290</v>
      </c>
      <c r="C64" s="4">
        <f>SUMIF(الصادر!B63:B3061,B64,الصادر!J63:J3061)</f>
        <v>0</v>
      </c>
      <c r="D64" s="4">
        <f>SUMIF(الوارد!$B$2:$B$5001,'حسابات الدرج'!B64,الوارد!$I$2:$I$5001)</f>
        <v>0</v>
      </c>
      <c r="E64" s="42">
        <f t="shared" ca="1" si="0"/>
        <v>1400</v>
      </c>
    </row>
    <row r="65" spans="1:5" ht="18.75" x14ac:dyDescent="0.25">
      <c r="A65" s="49">
        <v>64</v>
      </c>
      <c r="B65" s="34">
        <v>44291</v>
      </c>
      <c r="C65" s="4">
        <f>SUMIF(الصادر!B64:B3062,B65,الصادر!J64:J3062)</f>
        <v>0</v>
      </c>
      <c r="D65" s="4">
        <f>SUMIF(الوارد!$B$2:$B$5001,'حسابات الدرج'!B65,الوارد!$I$2:$I$5001)</f>
        <v>0</v>
      </c>
      <c r="E65" s="42">
        <f t="shared" ca="1" si="0"/>
        <v>1400</v>
      </c>
    </row>
    <row r="66" spans="1:5" ht="18.75" x14ac:dyDescent="0.25">
      <c r="A66" s="48">
        <v>65</v>
      </c>
      <c r="B66" s="34">
        <v>44292</v>
      </c>
      <c r="C66" s="4">
        <f>SUMIF(الصادر!B65:B3063,B66,الصادر!J65:J3063)</f>
        <v>0</v>
      </c>
      <c r="D66" s="4">
        <f>SUMIF(الوارد!$B$2:$B$5001,'حسابات الدرج'!B66,الوارد!$I$2:$I$5001)</f>
        <v>0</v>
      </c>
      <c r="E66" s="42">
        <f t="shared" ca="1" si="0"/>
        <v>1400</v>
      </c>
    </row>
    <row r="67" spans="1:5" ht="18.75" x14ac:dyDescent="0.25">
      <c r="A67" s="49">
        <v>66</v>
      </c>
      <c r="B67" s="34">
        <v>44293</v>
      </c>
      <c r="C67" s="4">
        <f>SUMIF(الصادر!B66:B3064,B67,الصادر!J66:J3064)</f>
        <v>0</v>
      </c>
      <c r="D67" s="4">
        <f>SUMIF(الوارد!$B$2:$B$5001,'حسابات الدرج'!B67,الوارد!$I$2:$I$5001)</f>
        <v>0</v>
      </c>
      <c r="E67" s="42">
        <f t="shared" ca="1" si="0"/>
        <v>1400</v>
      </c>
    </row>
    <row r="68" spans="1:5" ht="18.75" x14ac:dyDescent="0.25">
      <c r="A68" s="48">
        <v>67</v>
      </c>
      <c r="B68" s="34">
        <v>44294</v>
      </c>
      <c r="C68" s="4">
        <f>SUMIF(الصادر!B67:B3065,B68,الصادر!J67:J3065)</f>
        <v>0</v>
      </c>
      <c r="D68" s="4">
        <f>SUMIF(الوارد!$B$2:$B$5001,'حسابات الدرج'!B68,الوارد!$I$2:$I$5001)</f>
        <v>0</v>
      </c>
      <c r="E68" s="42">
        <f t="shared" ref="E68:E131" ca="1" si="1">E67+(C68-D68)</f>
        <v>1400</v>
      </c>
    </row>
    <row r="69" spans="1:5" ht="18.75" x14ac:dyDescent="0.25">
      <c r="A69" s="49">
        <v>68</v>
      </c>
      <c r="B69" s="34">
        <v>44295</v>
      </c>
      <c r="C69" s="4">
        <f>SUMIF(الصادر!B68:B3066,B69,الصادر!J68:J3066)</f>
        <v>0</v>
      </c>
      <c r="D69" s="4">
        <f>SUMIF(الوارد!$B$2:$B$5001,'حسابات الدرج'!B69,الوارد!$I$2:$I$5001)</f>
        <v>0</v>
      </c>
      <c r="E69" s="42">
        <f t="shared" ca="1" si="1"/>
        <v>1400</v>
      </c>
    </row>
    <row r="70" spans="1:5" ht="18.75" x14ac:dyDescent="0.25">
      <c r="A70" s="48">
        <v>69</v>
      </c>
      <c r="B70" s="34">
        <v>44296</v>
      </c>
      <c r="C70" s="4">
        <f>SUMIF(الصادر!B69:B3067,B70,الصادر!J69:J3067)</f>
        <v>0</v>
      </c>
      <c r="D70" s="4">
        <f>SUMIF(الوارد!$B$2:$B$5001,'حسابات الدرج'!B70,الوارد!$I$2:$I$5001)</f>
        <v>0</v>
      </c>
      <c r="E70" s="42">
        <f t="shared" ca="1" si="1"/>
        <v>1400</v>
      </c>
    </row>
    <row r="71" spans="1:5" ht="18.75" x14ac:dyDescent="0.25">
      <c r="A71" s="49">
        <v>70</v>
      </c>
      <c r="B71" s="34">
        <v>44297</v>
      </c>
      <c r="C71" s="4">
        <f>SUMIF(الصادر!B70:B3068,B71,الصادر!J70:J3068)</f>
        <v>0</v>
      </c>
      <c r="D71" s="4">
        <f>SUMIF(الوارد!$B$2:$B$5001,'حسابات الدرج'!B71,الوارد!$I$2:$I$5001)</f>
        <v>0</v>
      </c>
      <c r="E71" s="42">
        <f t="shared" ca="1" si="1"/>
        <v>1400</v>
      </c>
    </row>
    <row r="72" spans="1:5" ht="18.75" x14ac:dyDescent="0.25">
      <c r="A72" s="48">
        <v>71</v>
      </c>
      <c r="B72" s="34">
        <v>44298</v>
      </c>
      <c r="C72" s="4">
        <f>SUMIF(الصادر!B71:B3069,B72,الصادر!J71:J3069)</f>
        <v>0</v>
      </c>
      <c r="D72" s="4">
        <f>SUMIF(الوارد!$B$2:$B$5001,'حسابات الدرج'!B72,الوارد!$I$2:$I$5001)</f>
        <v>0</v>
      </c>
      <c r="E72" s="42">
        <f t="shared" ca="1" si="1"/>
        <v>1400</v>
      </c>
    </row>
    <row r="73" spans="1:5" ht="18.75" x14ac:dyDescent="0.25">
      <c r="A73" s="49">
        <v>72</v>
      </c>
      <c r="B73" s="34">
        <v>44299</v>
      </c>
      <c r="C73" s="4">
        <f>SUMIF(الصادر!B72:B3070,B73,الصادر!J72:J3070)</f>
        <v>0</v>
      </c>
      <c r="D73" s="4">
        <f>SUMIF(الوارد!$B$2:$B$5001,'حسابات الدرج'!B73,الوارد!$I$2:$I$5001)</f>
        <v>0</v>
      </c>
      <c r="E73" s="42">
        <f t="shared" ca="1" si="1"/>
        <v>1400</v>
      </c>
    </row>
    <row r="74" spans="1:5" ht="18.75" x14ac:dyDescent="0.25">
      <c r="A74" s="48">
        <v>73</v>
      </c>
      <c r="B74" s="34">
        <v>44300</v>
      </c>
      <c r="C74" s="4">
        <f>SUMIF(الصادر!B73:B3071,B74,الصادر!J73:J3071)</f>
        <v>0</v>
      </c>
      <c r="D74" s="4">
        <f>SUMIF(الوارد!$B$2:$B$5001,'حسابات الدرج'!B74,الوارد!$I$2:$I$5001)</f>
        <v>0</v>
      </c>
      <c r="E74" s="42">
        <f t="shared" ca="1" si="1"/>
        <v>1400</v>
      </c>
    </row>
    <row r="75" spans="1:5" ht="18.75" x14ac:dyDescent="0.25">
      <c r="A75" s="49">
        <v>74</v>
      </c>
      <c r="B75" s="34">
        <v>44301</v>
      </c>
      <c r="C75" s="4">
        <f>SUMIF(الصادر!B74:B3072,B75,الصادر!J74:J3072)</f>
        <v>0</v>
      </c>
      <c r="D75" s="4">
        <f>SUMIF(الوارد!$B$2:$B$5001,'حسابات الدرج'!B75,الوارد!$I$2:$I$5001)</f>
        <v>0</v>
      </c>
      <c r="E75" s="42">
        <f t="shared" ca="1" si="1"/>
        <v>1400</v>
      </c>
    </row>
    <row r="76" spans="1:5" ht="18.75" x14ac:dyDescent="0.25">
      <c r="A76" s="48">
        <v>75</v>
      </c>
      <c r="B76" s="34">
        <v>44302</v>
      </c>
      <c r="C76" s="4">
        <f>SUMIF(الصادر!B75:B3073,B76,الصادر!J75:J3073)</f>
        <v>0</v>
      </c>
      <c r="D76" s="4">
        <f>SUMIF(الوارد!$B$2:$B$5001,'حسابات الدرج'!B76,الوارد!$I$2:$I$5001)</f>
        <v>0</v>
      </c>
      <c r="E76" s="42">
        <f t="shared" ca="1" si="1"/>
        <v>1400</v>
      </c>
    </row>
    <row r="77" spans="1:5" ht="18.75" x14ac:dyDescent="0.25">
      <c r="A77" s="49">
        <v>76</v>
      </c>
      <c r="B77" s="34">
        <v>44303</v>
      </c>
      <c r="C77" s="4">
        <f>SUMIF(الصادر!B76:B3074,B77,الصادر!J76:J3074)</f>
        <v>0</v>
      </c>
      <c r="D77" s="4">
        <f>SUMIF(الوارد!$B$2:$B$5001,'حسابات الدرج'!B77,الوارد!$I$2:$I$5001)</f>
        <v>0</v>
      </c>
      <c r="E77" s="42">
        <f t="shared" ca="1" si="1"/>
        <v>1400</v>
      </c>
    </row>
    <row r="78" spans="1:5" ht="18.75" x14ac:dyDescent="0.25">
      <c r="A78" s="48">
        <v>77</v>
      </c>
      <c r="B78" s="34">
        <v>44304</v>
      </c>
      <c r="C78" s="4">
        <f>SUMIF(الصادر!B77:B3075,B78,الصادر!J77:J3075)</f>
        <v>0</v>
      </c>
      <c r="D78" s="4">
        <f>SUMIF(الوارد!$B$2:$B$5001,'حسابات الدرج'!B78,الوارد!$I$2:$I$5001)</f>
        <v>0</v>
      </c>
      <c r="E78" s="42">
        <f t="shared" ca="1" si="1"/>
        <v>1400</v>
      </c>
    </row>
    <row r="79" spans="1:5" ht="18.75" x14ac:dyDescent="0.25">
      <c r="A79" s="49">
        <v>78</v>
      </c>
      <c r="B79" s="34">
        <v>44305</v>
      </c>
      <c r="C79" s="4">
        <f>SUMIF(الصادر!B78:B3076,B79,الصادر!J78:J3076)</f>
        <v>0</v>
      </c>
      <c r="D79" s="4">
        <f>SUMIF(الوارد!$B$2:$B$5001,'حسابات الدرج'!B79,الوارد!$I$2:$I$5001)</f>
        <v>0</v>
      </c>
      <c r="E79" s="42">
        <f t="shared" ca="1" si="1"/>
        <v>1400</v>
      </c>
    </row>
    <row r="80" spans="1:5" ht="18.75" x14ac:dyDescent="0.25">
      <c r="A80" s="48">
        <v>79</v>
      </c>
      <c r="B80" s="34">
        <v>44306</v>
      </c>
      <c r="C80" s="4">
        <f>SUMIF(الصادر!B79:B3077,B80,الصادر!J79:J3077)</f>
        <v>0</v>
      </c>
      <c r="D80" s="4">
        <f>SUMIF(الوارد!$B$2:$B$5001,'حسابات الدرج'!B80,الوارد!$I$2:$I$5001)</f>
        <v>0</v>
      </c>
      <c r="E80" s="42">
        <f t="shared" ca="1" si="1"/>
        <v>1400</v>
      </c>
    </row>
    <row r="81" spans="1:5" ht="18.75" x14ac:dyDescent="0.25">
      <c r="A81" s="49">
        <v>80</v>
      </c>
      <c r="B81" s="34">
        <v>44307</v>
      </c>
      <c r="C81" s="4">
        <f>SUMIF(الصادر!B80:B3078,B81,الصادر!J80:J3078)</f>
        <v>0</v>
      </c>
      <c r="D81" s="4">
        <f>SUMIF(الوارد!$B$2:$B$5001,'حسابات الدرج'!B81,الوارد!$I$2:$I$5001)</f>
        <v>0</v>
      </c>
      <c r="E81" s="42">
        <f t="shared" ca="1" si="1"/>
        <v>1400</v>
      </c>
    </row>
    <row r="82" spans="1:5" ht="18.75" x14ac:dyDescent="0.25">
      <c r="A82" s="48">
        <v>81</v>
      </c>
      <c r="B82" s="34">
        <v>44308</v>
      </c>
      <c r="C82" s="4">
        <f>SUMIF(الصادر!B81:B3079,B82,الصادر!J81:J3079)</f>
        <v>0</v>
      </c>
      <c r="D82" s="4">
        <f>SUMIF(الوارد!$B$2:$B$5001,'حسابات الدرج'!B82,الوارد!$I$2:$I$5001)</f>
        <v>0</v>
      </c>
      <c r="E82" s="42">
        <f t="shared" ca="1" si="1"/>
        <v>1400</v>
      </c>
    </row>
    <row r="83" spans="1:5" ht="18.75" x14ac:dyDescent="0.25">
      <c r="A83" s="49">
        <v>82</v>
      </c>
      <c r="B83" s="34">
        <v>44309</v>
      </c>
      <c r="C83" s="4">
        <f>SUMIF(الصادر!B82:B3080,B83,الصادر!J82:J3080)</f>
        <v>0</v>
      </c>
      <c r="D83" s="4">
        <f>SUMIF(الوارد!$B$2:$B$5001,'حسابات الدرج'!B83,الوارد!$I$2:$I$5001)</f>
        <v>0</v>
      </c>
      <c r="E83" s="42">
        <f t="shared" ca="1" si="1"/>
        <v>1400</v>
      </c>
    </row>
    <row r="84" spans="1:5" ht="18.75" x14ac:dyDescent="0.25">
      <c r="A84" s="48">
        <v>83</v>
      </c>
      <c r="B84" s="34">
        <v>44310</v>
      </c>
      <c r="C84" s="4">
        <f>SUMIF(الصادر!B83:B3081,B84,الصادر!J83:J3081)</f>
        <v>0</v>
      </c>
      <c r="D84" s="4">
        <f>SUMIF(الوارد!$B$2:$B$5001,'حسابات الدرج'!B84,الوارد!$I$2:$I$5001)</f>
        <v>0</v>
      </c>
      <c r="E84" s="42">
        <f t="shared" ca="1" si="1"/>
        <v>1400</v>
      </c>
    </row>
    <row r="85" spans="1:5" ht="18.75" x14ac:dyDescent="0.25">
      <c r="A85" s="49">
        <v>84</v>
      </c>
      <c r="B85" s="34">
        <v>44311</v>
      </c>
      <c r="C85" s="4">
        <f>SUMIF(الصادر!B84:B3082,B85,الصادر!J84:J3082)</f>
        <v>0</v>
      </c>
      <c r="D85" s="4">
        <f>SUMIF(الوارد!$B$2:$B$5001,'حسابات الدرج'!B85,الوارد!$I$2:$I$5001)</f>
        <v>0</v>
      </c>
      <c r="E85" s="42">
        <f t="shared" ca="1" si="1"/>
        <v>1400</v>
      </c>
    </row>
    <row r="86" spans="1:5" ht="18.75" x14ac:dyDescent="0.25">
      <c r="A86" s="48">
        <v>85</v>
      </c>
      <c r="B86" s="34">
        <v>44312</v>
      </c>
      <c r="C86" s="4">
        <f>SUMIF(الصادر!B85:B3083,B86,الصادر!J85:J3083)</f>
        <v>0</v>
      </c>
      <c r="D86" s="4">
        <f>SUMIF(الوارد!$B$2:$B$5001,'حسابات الدرج'!B86,الوارد!$I$2:$I$5001)</f>
        <v>0</v>
      </c>
      <c r="E86" s="42">
        <f t="shared" ca="1" si="1"/>
        <v>1400</v>
      </c>
    </row>
    <row r="87" spans="1:5" ht="18.75" x14ac:dyDescent="0.25">
      <c r="A87" s="49">
        <v>86</v>
      </c>
      <c r="B87" s="34">
        <v>44313</v>
      </c>
      <c r="C87" s="4">
        <f>SUMIF(الصادر!B86:B3084,B87,الصادر!J86:J3084)</f>
        <v>0</v>
      </c>
      <c r="D87" s="4">
        <f>SUMIF(الوارد!$B$2:$B$5001,'حسابات الدرج'!B87,الوارد!$I$2:$I$5001)</f>
        <v>0</v>
      </c>
      <c r="E87" s="42">
        <f t="shared" ca="1" si="1"/>
        <v>1400</v>
      </c>
    </row>
    <row r="88" spans="1:5" ht="18.75" x14ac:dyDescent="0.25">
      <c r="A88" s="48">
        <v>87</v>
      </c>
      <c r="B88" s="34">
        <v>44314</v>
      </c>
      <c r="C88" s="4">
        <f>SUMIF(الصادر!B87:B3085,B88,الصادر!J87:J3085)</f>
        <v>0</v>
      </c>
      <c r="D88" s="4">
        <f>SUMIF(الوارد!$B$2:$B$5001,'حسابات الدرج'!B88,الوارد!$I$2:$I$5001)</f>
        <v>0</v>
      </c>
      <c r="E88" s="42">
        <f t="shared" ca="1" si="1"/>
        <v>1400</v>
      </c>
    </row>
    <row r="89" spans="1:5" ht="18.75" x14ac:dyDescent="0.25">
      <c r="A89" s="49">
        <v>88</v>
      </c>
      <c r="B89" s="34">
        <v>44315</v>
      </c>
      <c r="C89" s="4">
        <f>SUMIF(الصادر!B88:B3086,B89,الصادر!J88:J3086)</f>
        <v>0</v>
      </c>
      <c r="D89" s="4">
        <f>SUMIF(الوارد!$B$2:$B$5001,'حسابات الدرج'!B89,الوارد!$I$2:$I$5001)</f>
        <v>0</v>
      </c>
      <c r="E89" s="42">
        <f t="shared" ca="1" si="1"/>
        <v>1400</v>
      </c>
    </row>
    <row r="90" spans="1:5" ht="18.75" x14ac:dyDescent="0.25">
      <c r="A90" s="48">
        <v>89</v>
      </c>
      <c r="B90" s="34">
        <v>44316</v>
      </c>
      <c r="C90" s="4">
        <f>SUMIF(الصادر!B89:B3087,B90,الصادر!J89:J3087)</f>
        <v>0</v>
      </c>
      <c r="D90" s="4">
        <f>SUMIF(الوارد!$B$2:$B$5001,'حسابات الدرج'!B90,الوارد!$I$2:$I$5001)</f>
        <v>0</v>
      </c>
      <c r="E90" s="42">
        <f t="shared" ca="1" si="1"/>
        <v>1400</v>
      </c>
    </row>
    <row r="91" spans="1:5" ht="18.75" x14ac:dyDescent="0.25">
      <c r="A91" s="49">
        <v>90</v>
      </c>
      <c r="B91" s="34">
        <v>44317</v>
      </c>
      <c r="C91" s="4">
        <f>SUMIF(الصادر!B90:B3088,B91,الصادر!J90:J3088)</f>
        <v>0</v>
      </c>
      <c r="D91" s="4">
        <f>SUMIF(الوارد!$B$2:$B$5001,'حسابات الدرج'!B91,الوارد!$I$2:$I$5001)</f>
        <v>0</v>
      </c>
      <c r="E91" s="42">
        <f t="shared" ca="1" si="1"/>
        <v>1400</v>
      </c>
    </row>
    <row r="92" spans="1:5" ht="18.75" x14ac:dyDescent="0.25">
      <c r="A92" s="48">
        <v>91</v>
      </c>
      <c r="B92" s="34">
        <v>44318</v>
      </c>
      <c r="C92" s="4">
        <f>SUMIF(الصادر!B91:B3089,B92,الصادر!J91:J3089)</f>
        <v>0</v>
      </c>
      <c r="D92" s="4">
        <f>SUMIF(الوارد!$B$2:$B$5001,'حسابات الدرج'!B92,الوارد!$I$2:$I$5001)</f>
        <v>0</v>
      </c>
      <c r="E92" s="42">
        <f t="shared" ca="1" si="1"/>
        <v>1400</v>
      </c>
    </row>
    <row r="93" spans="1:5" ht="18.75" x14ac:dyDescent="0.25">
      <c r="A93" s="49">
        <v>92</v>
      </c>
      <c r="B93" s="34">
        <v>44319</v>
      </c>
      <c r="C93" s="4">
        <f>SUMIF(الصادر!B92:B3090,B93,الصادر!J92:J3090)</f>
        <v>0</v>
      </c>
      <c r="D93" s="4">
        <f>SUMIF(الوارد!$B$2:$B$5001,'حسابات الدرج'!B93,الوارد!$I$2:$I$5001)</f>
        <v>0</v>
      </c>
      <c r="E93" s="42">
        <f t="shared" ca="1" si="1"/>
        <v>1400</v>
      </c>
    </row>
    <row r="94" spans="1:5" ht="18.75" x14ac:dyDescent="0.25">
      <c r="A94" s="48">
        <v>93</v>
      </c>
      <c r="B94" s="34">
        <v>44320</v>
      </c>
      <c r="C94" s="4">
        <f>SUMIF(الصادر!B93:B3091,B94,الصادر!J93:J3091)</f>
        <v>0</v>
      </c>
      <c r="D94" s="4">
        <f>SUMIF(الوارد!$B$2:$B$5001,'حسابات الدرج'!B94,الوارد!$I$2:$I$5001)</f>
        <v>0</v>
      </c>
      <c r="E94" s="42">
        <f t="shared" ca="1" si="1"/>
        <v>1400</v>
      </c>
    </row>
    <row r="95" spans="1:5" ht="18.75" x14ac:dyDescent="0.25">
      <c r="A95" s="49">
        <v>94</v>
      </c>
      <c r="B95" s="34">
        <v>44321</v>
      </c>
      <c r="C95" s="4">
        <f>SUMIF(الصادر!B94:B3092,B95,الصادر!J94:J3092)</f>
        <v>0</v>
      </c>
      <c r="D95" s="4">
        <f>SUMIF(الوارد!$B$2:$B$5001,'حسابات الدرج'!B95,الوارد!$I$2:$I$5001)</f>
        <v>0</v>
      </c>
      <c r="E95" s="42">
        <f t="shared" ca="1" si="1"/>
        <v>1400</v>
      </c>
    </row>
    <row r="96" spans="1:5" ht="18.75" x14ac:dyDescent="0.25">
      <c r="A96" s="48">
        <v>95</v>
      </c>
      <c r="B96" s="34">
        <v>44322</v>
      </c>
      <c r="C96" s="4">
        <f>SUMIF(الصادر!B95:B3093,B96,الصادر!J95:J3093)</f>
        <v>0</v>
      </c>
      <c r="D96" s="4">
        <f>SUMIF(الوارد!$B$2:$B$5001,'حسابات الدرج'!B96,الوارد!$I$2:$I$5001)</f>
        <v>0</v>
      </c>
      <c r="E96" s="42">
        <f t="shared" ca="1" si="1"/>
        <v>1400</v>
      </c>
    </row>
    <row r="97" spans="1:5" ht="18.75" x14ac:dyDescent="0.25">
      <c r="A97" s="49">
        <v>96</v>
      </c>
      <c r="B97" s="34">
        <v>44323</v>
      </c>
      <c r="C97" s="4">
        <f>SUMIF(الصادر!B96:B3094,B97,الصادر!J96:J3094)</f>
        <v>0</v>
      </c>
      <c r="D97" s="4">
        <f>SUMIF(الوارد!$B$2:$B$5001,'حسابات الدرج'!B97,الوارد!$I$2:$I$5001)</f>
        <v>0</v>
      </c>
      <c r="E97" s="42">
        <f t="shared" ca="1" si="1"/>
        <v>1400</v>
      </c>
    </row>
    <row r="98" spans="1:5" ht="18.75" x14ac:dyDescent="0.25">
      <c r="A98" s="48">
        <v>97</v>
      </c>
      <c r="B98" s="34">
        <v>44324</v>
      </c>
      <c r="C98" s="4">
        <f>SUMIF(الصادر!B97:B3095,B98,الصادر!J97:J3095)</f>
        <v>0</v>
      </c>
      <c r="D98" s="4">
        <f>SUMIF(الوارد!$B$2:$B$5001,'حسابات الدرج'!B98,الوارد!$I$2:$I$5001)</f>
        <v>0</v>
      </c>
      <c r="E98" s="42">
        <f t="shared" ca="1" si="1"/>
        <v>1400</v>
      </c>
    </row>
    <row r="99" spans="1:5" ht="18.75" x14ac:dyDescent="0.25">
      <c r="A99" s="49">
        <v>98</v>
      </c>
      <c r="B99" s="34">
        <v>44325</v>
      </c>
      <c r="C99" s="4">
        <f>SUMIF(الصادر!B98:B3096,B99,الصادر!J98:J3096)</f>
        <v>0</v>
      </c>
      <c r="D99" s="4">
        <f>SUMIF(الوارد!$B$2:$B$5001,'حسابات الدرج'!B99,الوارد!$I$2:$I$5001)</f>
        <v>0</v>
      </c>
      <c r="E99" s="42">
        <f t="shared" ca="1" si="1"/>
        <v>1400</v>
      </c>
    </row>
    <row r="100" spans="1:5" ht="18.75" x14ac:dyDescent="0.25">
      <c r="A100" s="48">
        <v>99</v>
      </c>
      <c r="B100" s="34">
        <v>44326</v>
      </c>
      <c r="C100" s="4">
        <f>SUMIF(الصادر!B99:B3097,B100,الصادر!J99:J3097)</f>
        <v>0</v>
      </c>
      <c r="D100" s="4">
        <f>SUMIF(الوارد!$B$2:$B$5001,'حسابات الدرج'!B100,الوارد!$I$2:$I$5001)</f>
        <v>0</v>
      </c>
      <c r="E100" s="42">
        <f t="shared" ca="1" si="1"/>
        <v>1400</v>
      </c>
    </row>
    <row r="101" spans="1:5" ht="18.75" x14ac:dyDescent="0.25">
      <c r="A101" s="49">
        <v>100</v>
      </c>
      <c r="B101" s="34">
        <v>44327</v>
      </c>
      <c r="C101" s="4">
        <f>SUMIF(الصادر!B100:B3098,B101,الصادر!J100:J3098)</f>
        <v>0</v>
      </c>
      <c r="D101" s="4">
        <f>SUMIF(الوارد!$B$2:$B$5001,'حسابات الدرج'!B101,الوارد!$I$2:$I$5001)</f>
        <v>0</v>
      </c>
      <c r="E101" s="42">
        <f t="shared" ca="1" si="1"/>
        <v>1400</v>
      </c>
    </row>
    <row r="102" spans="1:5" ht="18.75" x14ac:dyDescent="0.25">
      <c r="A102" s="48">
        <v>101</v>
      </c>
      <c r="B102" s="34">
        <v>44328</v>
      </c>
      <c r="C102" s="4">
        <f>SUMIF(الصادر!B101:B3099,B102,الصادر!J101:J3099)</f>
        <v>0</v>
      </c>
      <c r="D102" s="4">
        <f>SUMIF(الوارد!$B$2:$B$5001,'حسابات الدرج'!B102,الوارد!$I$2:$I$5001)</f>
        <v>0</v>
      </c>
      <c r="E102" s="42">
        <f t="shared" ca="1" si="1"/>
        <v>1400</v>
      </c>
    </row>
    <row r="103" spans="1:5" ht="18.75" x14ac:dyDescent="0.25">
      <c r="A103" s="49">
        <v>102</v>
      </c>
      <c r="B103" s="34">
        <v>44329</v>
      </c>
      <c r="C103" s="4">
        <f>SUMIF(الصادر!B102:B3100,B103,الصادر!J102:J3100)</f>
        <v>0</v>
      </c>
      <c r="D103" s="4">
        <f>SUMIF(الوارد!$B$2:$B$5001,'حسابات الدرج'!B103,الوارد!$I$2:$I$5001)</f>
        <v>0</v>
      </c>
      <c r="E103" s="42">
        <f t="shared" ca="1" si="1"/>
        <v>1400</v>
      </c>
    </row>
    <row r="104" spans="1:5" ht="18.75" x14ac:dyDescent="0.25">
      <c r="A104" s="48">
        <v>103</v>
      </c>
      <c r="B104" s="34">
        <v>44330</v>
      </c>
      <c r="C104" s="4">
        <f>SUMIF(الصادر!B103:B3101,B104,الصادر!J103:J3101)</f>
        <v>0</v>
      </c>
      <c r="D104" s="4">
        <f>SUMIF(الوارد!$B$2:$B$5001,'حسابات الدرج'!B104,الوارد!$I$2:$I$5001)</f>
        <v>0</v>
      </c>
      <c r="E104" s="42">
        <f t="shared" ca="1" si="1"/>
        <v>1400</v>
      </c>
    </row>
    <row r="105" spans="1:5" ht="18.75" x14ac:dyDescent="0.25">
      <c r="A105" s="49">
        <v>104</v>
      </c>
      <c r="B105" s="34">
        <v>44331</v>
      </c>
      <c r="C105" s="4">
        <f>SUMIF(الصادر!B104:B3102,B105,الصادر!J104:J3102)</f>
        <v>0</v>
      </c>
      <c r="D105" s="4">
        <f>SUMIF(الوارد!$B$2:$B$5001,'حسابات الدرج'!B105,الوارد!$I$2:$I$5001)</f>
        <v>0</v>
      </c>
      <c r="E105" s="42">
        <f t="shared" ca="1" si="1"/>
        <v>1400</v>
      </c>
    </row>
    <row r="106" spans="1:5" ht="18.75" x14ac:dyDescent="0.25">
      <c r="A106" s="48">
        <v>105</v>
      </c>
      <c r="B106" s="34">
        <v>44332</v>
      </c>
      <c r="C106" s="4">
        <f>SUMIF(الصادر!B105:B3103,B106,الصادر!J105:J3103)</f>
        <v>0</v>
      </c>
      <c r="D106" s="4">
        <f>SUMIF(الوارد!$B$2:$B$5001,'حسابات الدرج'!B106,الوارد!$I$2:$I$5001)</f>
        <v>0</v>
      </c>
      <c r="E106" s="42">
        <f t="shared" ca="1" si="1"/>
        <v>1400</v>
      </c>
    </row>
    <row r="107" spans="1:5" ht="18.75" x14ac:dyDescent="0.25">
      <c r="A107" s="49">
        <v>106</v>
      </c>
      <c r="B107" s="34">
        <v>44333</v>
      </c>
      <c r="C107" s="4">
        <f>SUMIF(الصادر!B106:B3104,B107,الصادر!J106:J3104)</f>
        <v>0</v>
      </c>
      <c r="D107" s="4">
        <f>SUMIF(الوارد!$B$2:$B$5001,'حسابات الدرج'!B107,الوارد!$I$2:$I$5001)</f>
        <v>0</v>
      </c>
      <c r="E107" s="42">
        <f t="shared" ca="1" si="1"/>
        <v>1400</v>
      </c>
    </row>
    <row r="108" spans="1:5" ht="18.75" x14ac:dyDescent="0.25">
      <c r="A108" s="48">
        <v>107</v>
      </c>
      <c r="B108" s="34">
        <v>44334</v>
      </c>
      <c r="C108" s="4">
        <f>SUMIF(الصادر!B107:B3105,B108,الصادر!J107:J3105)</f>
        <v>0</v>
      </c>
      <c r="D108" s="4">
        <f>SUMIF(الوارد!$B$2:$B$5001,'حسابات الدرج'!B108,الوارد!$I$2:$I$5001)</f>
        <v>0</v>
      </c>
      <c r="E108" s="42">
        <f t="shared" ca="1" si="1"/>
        <v>1400</v>
      </c>
    </row>
    <row r="109" spans="1:5" ht="18.75" x14ac:dyDescent="0.25">
      <c r="A109" s="49">
        <v>108</v>
      </c>
      <c r="B109" s="34">
        <v>44335</v>
      </c>
      <c r="C109" s="4">
        <f>SUMIF(الصادر!B108:B3106,B109,الصادر!J108:J3106)</f>
        <v>0</v>
      </c>
      <c r="D109" s="4">
        <f>SUMIF(الوارد!$B$2:$B$5001,'حسابات الدرج'!B109,الوارد!$I$2:$I$5001)</f>
        <v>0</v>
      </c>
      <c r="E109" s="42">
        <f t="shared" ca="1" si="1"/>
        <v>1400</v>
      </c>
    </row>
    <row r="110" spans="1:5" ht="18.75" x14ac:dyDescent="0.25">
      <c r="A110" s="48">
        <v>109</v>
      </c>
      <c r="B110" s="34">
        <v>44336</v>
      </c>
      <c r="C110" s="4">
        <f>SUMIF(الصادر!B109:B3107,B110,الصادر!J109:J3107)</f>
        <v>0</v>
      </c>
      <c r="D110" s="4">
        <f>SUMIF(الوارد!$B$2:$B$5001,'حسابات الدرج'!B110,الوارد!$I$2:$I$5001)</f>
        <v>0</v>
      </c>
      <c r="E110" s="42">
        <f t="shared" ca="1" si="1"/>
        <v>1400</v>
      </c>
    </row>
    <row r="111" spans="1:5" ht="18.75" x14ac:dyDescent="0.25">
      <c r="A111" s="49">
        <v>110</v>
      </c>
      <c r="B111" s="34">
        <v>44337</v>
      </c>
      <c r="C111" s="4">
        <f>SUMIF(الصادر!B110:B3108,B111,الصادر!J110:J3108)</f>
        <v>0</v>
      </c>
      <c r="D111" s="4">
        <f>SUMIF(الوارد!$B$2:$B$5001,'حسابات الدرج'!B111,الوارد!$I$2:$I$5001)</f>
        <v>0</v>
      </c>
      <c r="E111" s="42">
        <f t="shared" ca="1" si="1"/>
        <v>1400</v>
      </c>
    </row>
    <row r="112" spans="1:5" ht="18.75" x14ac:dyDescent="0.25">
      <c r="A112" s="48">
        <v>111</v>
      </c>
      <c r="B112" s="34">
        <v>44338</v>
      </c>
      <c r="C112" s="4">
        <f>SUMIF(الصادر!B111:B3109,B112,الصادر!J111:J3109)</f>
        <v>0</v>
      </c>
      <c r="D112" s="4">
        <f>SUMIF(الوارد!$B$2:$B$5001,'حسابات الدرج'!B112,الوارد!$I$2:$I$5001)</f>
        <v>0</v>
      </c>
      <c r="E112" s="42">
        <f t="shared" ca="1" si="1"/>
        <v>1400</v>
      </c>
    </row>
    <row r="113" spans="1:5" ht="18.75" x14ac:dyDescent="0.25">
      <c r="A113" s="49">
        <v>112</v>
      </c>
      <c r="B113" s="34">
        <v>44339</v>
      </c>
      <c r="C113" s="4">
        <f>SUMIF(الصادر!B112:B3110,B113,الصادر!J112:J3110)</f>
        <v>0</v>
      </c>
      <c r="D113" s="4">
        <f>SUMIF(الوارد!$B$2:$B$5001,'حسابات الدرج'!B113,الوارد!$I$2:$I$5001)</f>
        <v>0</v>
      </c>
      <c r="E113" s="42">
        <f t="shared" ca="1" si="1"/>
        <v>1400</v>
      </c>
    </row>
    <row r="114" spans="1:5" ht="18.75" x14ac:dyDescent="0.25">
      <c r="A114" s="48">
        <v>113</v>
      </c>
      <c r="B114" s="34">
        <v>44340</v>
      </c>
      <c r="C114" s="4">
        <f>SUMIF(الصادر!B113:B3111,B114,الصادر!J113:J3111)</f>
        <v>0</v>
      </c>
      <c r="D114" s="4">
        <f>SUMIF(الوارد!$B$2:$B$5001,'حسابات الدرج'!B114,الوارد!$I$2:$I$5001)</f>
        <v>0</v>
      </c>
      <c r="E114" s="42">
        <f t="shared" ca="1" si="1"/>
        <v>1400</v>
      </c>
    </row>
    <row r="115" spans="1:5" ht="18.75" x14ac:dyDescent="0.25">
      <c r="A115" s="49">
        <v>114</v>
      </c>
      <c r="B115" s="34">
        <v>44341</v>
      </c>
      <c r="C115" s="4">
        <f>SUMIF(الصادر!B114:B3112,B115,الصادر!J114:J3112)</f>
        <v>0</v>
      </c>
      <c r="D115" s="4">
        <f>SUMIF(الوارد!$B$2:$B$5001,'حسابات الدرج'!B115,الوارد!$I$2:$I$5001)</f>
        <v>0</v>
      </c>
      <c r="E115" s="42">
        <f t="shared" ca="1" si="1"/>
        <v>1400</v>
      </c>
    </row>
    <row r="116" spans="1:5" ht="18.75" x14ac:dyDescent="0.25">
      <c r="A116" s="48">
        <v>115</v>
      </c>
      <c r="B116" s="34">
        <v>44342</v>
      </c>
      <c r="C116" s="4">
        <f>SUMIF(الصادر!B115:B3113,B116,الصادر!J115:J3113)</f>
        <v>0</v>
      </c>
      <c r="D116" s="4">
        <f>SUMIF(الوارد!$B$2:$B$5001,'حسابات الدرج'!B116,الوارد!$I$2:$I$5001)</f>
        <v>0</v>
      </c>
      <c r="E116" s="42">
        <f t="shared" ca="1" si="1"/>
        <v>1400</v>
      </c>
    </row>
    <row r="117" spans="1:5" ht="18.75" x14ac:dyDescent="0.25">
      <c r="A117" s="49">
        <v>116</v>
      </c>
      <c r="B117" s="34">
        <v>44343</v>
      </c>
      <c r="C117" s="4">
        <f>SUMIF(الصادر!B116:B3114,B117,الصادر!J116:J3114)</f>
        <v>0</v>
      </c>
      <c r="D117" s="4">
        <f>SUMIF(الوارد!$B$2:$B$5001,'حسابات الدرج'!B117,الوارد!$I$2:$I$5001)</f>
        <v>0</v>
      </c>
      <c r="E117" s="42">
        <f t="shared" ca="1" si="1"/>
        <v>1400</v>
      </c>
    </row>
    <row r="118" spans="1:5" ht="18.75" x14ac:dyDescent="0.25">
      <c r="A118" s="48">
        <v>117</v>
      </c>
      <c r="B118" s="34">
        <v>44344</v>
      </c>
      <c r="C118" s="4">
        <f>SUMIF(الصادر!B118:B3115,B118,الصادر!J117:J3115)</f>
        <v>0</v>
      </c>
      <c r="D118" s="4">
        <f>SUMIF(الوارد!$B$2:$B$5001,'حسابات الدرج'!B118,الوارد!$I$2:$I$5001)</f>
        <v>0</v>
      </c>
      <c r="E118" s="42">
        <f t="shared" ca="1" si="1"/>
        <v>1400</v>
      </c>
    </row>
    <row r="119" spans="1:5" ht="18.75" x14ac:dyDescent="0.25">
      <c r="A119" s="49">
        <v>118</v>
      </c>
      <c r="B119" s="34">
        <v>44345</v>
      </c>
      <c r="C119" s="4">
        <f>SUMIF(الصادر!B118:B3116,B119,الصادر!J118:J3116)</f>
        <v>0</v>
      </c>
      <c r="D119" s="4">
        <f>SUMIF(الوارد!$B$2:$B$5001,'حسابات الدرج'!B119,الوارد!$I$2:$I$5001)</f>
        <v>0</v>
      </c>
      <c r="E119" s="42">
        <f t="shared" ca="1" si="1"/>
        <v>1400</v>
      </c>
    </row>
    <row r="120" spans="1:5" ht="18.75" x14ac:dyDescent="0.25">
      <c r="A120" s="48">
        <v>119</v>
      </c>
      <c r="B120" s="34">
        <v>44346</v>
      </c>
      <c r="C120" s="4">
        <f>SUMIF(الصادر!B119:B3117,B120,الصادر!J119:J3117)</f>
        <v>0</v>
      </c>
      <c r="D120" s="4">
        <f>SUMIF(الوارد!$B$2:$B$5001,'حسابات الدرج'!B120,الوارد!$I$2:$I$5001)</f>
        <v>0</v>
      </c>
      <c r="E120" s="42">
        <f t="shared" ca="1" si="1"/>
        <v>1400</v>
      </c>
    </row>
    <row r="121" spans="1:5" ht="18.75" x14ac:dyDescent="0.25">
      <c r="A121" s="49">
        <v>120</v>
      </c>
      <c r="B121" s="34">
        <v>44347</v>
      </c>
      <c r="C121" s="4">
        <f>SUMIF(الصادر!B120:B3118,B121,الصادر!J120:J3118)</f>
        <v>0</v>
      </c>
      <c r="D121" s="4">
        <f>SUMIF(الوارد!$B$2:$B$5001,'حسابات الدرج'!B121,الوارد!$I$2:$I$5001)</f>
        <v>0</v>
      </c>
      <c r="E121" s="42">
        <f t="shared" ca="1" si="1"/>
        <v>1400</v>
      </c>
    </row>
    <row r="122" spans="1:5" ht="18.75" x14ac:dyDescent="0.25">
      <c r="A122" s="48">
        <v>121</v>
      </c>
      <c r="B122" s="34">
        <v>44348</v>
      </c>
      <c r="C122" s="4">
        <f>SUMIF(الصادر!B121:B3119,B122,الصادر!J121:J3119)</f>
        <v>0</v>
      </c>
      <c r="D122" s="4">
        <f>SUMIF(الوارد!$B$2:$B$5001,'حسابات الدرج'!B122,الوارد!$I$2:$I$5001)</f>
        <v>0</v>
      </c>
      <c r="E122" s="42">
        <f t="shared" ca="1" si="1"/>
        <v>1400</v>
      </c>
    </row>
    <row r="123" spans="1:5" ht="18.75" x14ac:dyDescent="0.25">
      <c r="A123" s="49">
        <v>122</v>
      </c>
      <c r="B123" s="34">
        <v>44349</v>
      </c>
      <c r="C123" s="4">
        <f>SUMIF(الصادر!B122:B3120,B123,الصادر!J122:J3120)</f>
        <v>0</v>
      </c>
      <c r="D123" s="4">
        <f>SUMIF(الوارد!$B$2:$B$5001,'حسابات الدرج'!B123,الوارد!$I$2:$I$5001)</f>
        <v>0</v>
      </c>
      <c r="E123" s="42">
        <f t="shared" ca="1" si="1"/>
        <v>1400</v>
      </c>
    </row>
    <row r="124" spans="1:5" ht="18.75" x14ac:dyDescent="0.25">
      <c r="A124" s="48">
        <v>123</v>
      </c>
      <c r="B124" s="34">
        <v>44350</v>
      </c>
      <c r="C124" s="4">
        <f>SUMIF(الصادر!B123:B3121,B124,الصادر!J123:J3121)</f>
        <v>0</v>
      </c>
      <c r="D124" s="4">
        <f>SUMIF(الوارد!$B$2:$B$5001,'حسابات الدرج'!B124,الوارد!$I$2:$I$5001)</f>
        <v>0</v>
      </c>
      <c r="E124" s="42">
        <f t="shared" ca="1" si="1"/>
        <v>1400</v>
      </c>
    </row>
    <row r="125" spans="1:5" ht="18.75" x14ac:dyDescent="0.25">
      <c r="A125" s="49">
        <v>124</v>
      </c>
      <c r="B125" s="34">
        <v>44351</v>
      </c>
      <c r="C125" s="4">
        <f>SUMIF(الصادر!B124:B3122,B125,الصادر!J124:J3122)</f>
        <v>0</v>
      </c>
      <c r="D125" s="4">
        <f>SUMIF(الوارد!$B$2:$B$5001,'حسابات الدرج'!B125,الوارد!$I$2:$I$5001)</f>
        <v>0</v>
      </c>
      <c r="E125" s="42">
        <f t="shared" ca="1" si="1"/>
        <v>1400</v>
      </c>
    </row>
    <row r="126" spans="1:5" ht="18.75" x14ac:dyDescent="0.25">
      <c r="A126" s="48">
        <v>125</v>
      </c>
      <c r="B126" s="34">
        <v>44352</v>
      </c>
      <c r="C126" s="4">
        <f>SUMIF(الصادر!B125:B3123,B126,الصادر!J125:J3123)</f>
        <v>0</v>
      </c>
      <c r="D126" s="4">
        <f>SUMIF(الوارد!$B$2:$B$5001,'حسابات الدرج'!B126,الوارد!$I$2:$I$5001)</f>
        <v>0</v>
      </c>
      <c r="E126" s="42">
        <f t="shared" ca="1" si="1"/>
        <v>1400</v>
      </c>
    </row>
    <row r="127" spans="1:5" ht="18.75" x14ac:dyDescent="0.25">
      <c r="A127" s="49">
        <v>126</v>
      </c>
      <c r="B127" s="34">
        <v>44353</v>
      </c>
      <c r="C127" s="4">
        <f>SUMIF(الصادر!B126:B3124,B127,الصادر!J126:J3124)</f>
        <v>0</v>
      </c>
      <c r="D127" s="4">
        <f>SUMIF(الوارد!$B$2:$B$5001,'حسابات الدرج'!B127,الوارد!$I$2:$I$5001)</f>
        <v>0</v>
      </c>
      <c r="E127" s="42">
        <f t="shared" ca="1" si="1"/>
        <v>1400</v>
      </c>
    </row>
    <row r="128" spans="1:5" ht="18.75" x14ac:dyDescent="0.25">
      <c r="A128" s="48">
        <v>127</v>
      </c>
      <c r="B128" s="34">
        <v>44354</v>
      </c>
      <c r="C128" s="4">
        <f>SUMIF(الصادر!B127:B3125,B128,الصادر!J127:J3125)</f>
        <v>0</v>
      </c>
      <c r="D128" s="4">
        <f>SUMIF(الوارد!$B$2:$B$5001,'حسابات الدرج'!B128,الوارد!$I$2:$I$5001)</f>
        <v>0</v>
      </c>
      <c r="E128" s="42">
        <f t="shared" ca="1" si="1"/>
        <v>1400</v>
      </c>
    </row>
    <row r="129" spans="1:5" ht="18.75" x14ac:dyDescent="0.25">
      <c r="A129" s="49">
        <v>128</v>
      </c>
      <c r="B129" s="34">
        <v>44355</v>
      </c>
      <c r="C129" s="4">
        <f>SUMIF(الصادر!B128:B3126,B129,الصادر!J128:J3126)</f>
        <v>0</v>
      </c>
      <c r="D129" s="4">
        <f>SUMIF(الوارد!$B$2:$B$5001,'حسابات الدرج'!B129,الوارد!$I$2:$I$5001)</f>
        <v>0</v>
      </c>
      <c r="E129" s="42">
        <f t="shared" ca="1" si="1"/>
        <v>1400</v>
      </c>
    </row>
    <row r="130" spans="1:5" ht="18.75" x14ac:dyDescent="0.25">
      <c r="A130" s="48">
        <v>129</v>
      </c>
      <c r="B130" s="34">
        <v>44356</v>
      </c>
      <c r="C130" s="4">
        <f>SUMIF(الصادر!B129:B3127,B130,الصادر!J129:J3127)</f>
        <v>0</v>
      </c>
      <c r="D130" s="4">
        <f>SUMIF(الوارد!$B$2:$B$5001,'حسابات الدرج'!B130,الوارد!$I$2:$I$5001)</f>
        <v>0</v>
      </c>
      <c r="E130" s="42">
        <f t="shared" ca="1" si="1"/>
        <v>1400</v>
      </c>
    </row>
    <row r="131" spans="1:5" ht="18.75" x14ac:dyDescent="0.25">
      <c r="A131" s="49">
        <v>130</v>
      </c>
      <c r="B131" s="34">
        <v>44357</v>
      </c>
      <c r="C131" s="4">
        <f>SUMIF(الصادر!B130:B3128,B131,الصادر!J130:J3128)</f>
        <v>0</v>
      </c>
      <c r="D131" s="4">
        <f>SUMIF(الوارد!$B$2:$B$5001,'حسابات الدرج'!B131,الوارد!$I$2:$I$5001)</f>
        <v>0</v>
      </c>
      <c r="E131" s="42">
        <f t="shared" ca="1" si="1"/>
        <v>1400</v>
      </c>
    </row>
    <row r="132" spans="1:5" ht="18.75" x14ac:dyDescent="0.25">
      <c r="A132" s="48">
        <v>131</v>
      </c>
      <c r="B132" s="34">
        <v>44358</v>
      </c>
      <c r="C132" s="4">
        <f>SUMIF(الصادر!B131:B3129,B132,الصادر!J131:J3129)</f>
        <v>0</v>
      </c>
      <c r="D132" s="4">
        <f>SUMIF(الوارد!$B$2:$B$5001,'حسابات الدرج'!B132,الوارد!$I$2:$I$5001)</f>
        <v>0</v>
      </c>
      <c r="E132" s="42">
        <f t="shared" ref="E132:E195" ca="1" si="2">E131+(C132-D132)</f>
        <v>1400</v>
      </c>
    </row>
    <row r="133" spans="1:5" ht="18.75" x14ac:dyDescent="0.25">
      <c r="A133" s="49">
        <v>132</v>
      </c>
      <c r="B133" s="34">
        <v>44359</v>
      </c>
      <c r="C133" s="4">
        <f>SUMIF(الصادر!B132:B3130,B133,الصادر!J132:J3130)</f>
        <v>0</v>
      </c>
      <c r="D133" s="4">
        <f>SUMIF(الوارد!$B$2:$B$5001,'حسابات الدرج'!B133,الوارد!$I$2:$I$5001)</f>
        <v>0</v>
      </c>
      <c r="E133" s="42">
        <f t="shared" ca="1" si="2"/>
        <v>1400</v>
      </c>
    </row>
    <row r="134" spans="1:5" ht="18.75" x14ac:dyDescent="0.25">
      <c r="A134" s="48">
        <v>133</v>
      </c>
      <c r="B134" s="34">
        <v>44360</v>
      </c>
      <c r="C134" s="4">
        <f>SUMIF(الصادر!B133:B3131,B134,الصادر!J133:J3131)</f>
        <v>0</v>
      </c>
      <c r="D134" s="4">
        <f>SUMIF(الوارد!$B$2:$B$5001,'حسابات الدرج'!B134,الوارد!$I$2:$I$5001)</f>
        <v>0</v>
      </c>
      <c r="E134" s="42">
        <f t="shared" ca="1" si="2"/>
        <v>1400</v>
      </c>
    </row>
    <row r="135" spans="1:5" ht="18.75" x14ac:dyDescent="0.25">
      <c r="A135" s="49">
        <v>134</v>
      </c>
      <c r="B135" s="34">
        <v>44361</v>
      </c>
      <c r="C135" s="4">
        <f>SUMIF(الصادر!B134:B3132,B135,الصادر!J134:J3132)</f>
        <v>0</v>
      </c>
      <c r="D135" s="4">
        <f>SUMIF(الوارد!$B$2:$B$5001,'حسابات الدرج'!B135,الوارد!$I$2:$I$5001)</f>
        <v>0</v>
      </c>
      <c r="E135" s="42">
        <f t="shared" ca="1" si="2"/>
        <v>1400</v>
      </c>
    </row>
    <row r="136" spans="1:5" ht="18.75" x14ac:dyDescent="0.25">
      <c r="A136" s="48">
        <v>135</v>
      </c>
      <c r="B136" s="34">
        <v>44362</v>
      </c>
      <c r="C136" s="4">
        <f>SUMIF(الصادر!B135:B3133,B136,الصادر!J135:J3133)</f>
        <v>0</v>
      </c>
      <c r="D136" s="4">
        <f>SUMIF(الوارد!$B$2:$B$5001,'حسابات الدرج'!B136,الوارد!$I$2:$I$5001)</f>
        <v>0</v>
      </c>
      <c r="E136" s="42">
        <f t="shared" ca="1" si="2"/>
        <v>1400</v>
      </c>
    </row>
    <row r="137" spans="1:5" ht="18.75" x14ac:dyDescent="0.25">
      <c r="A137" s="49">
        <v>136</v>
      </c>
      <c r="B137" s="34">
        <v>44363</v>
      </c>
      <c r="C137" s="4">
        <f>SUMIF(الصادر!B136:B3134,B137,الصادر!J136:J3134)</f>
        <v>0</v>
      </c>
      <c r="D137" s="4">
        <f>SUMIF(الوارد!$B$2:$B$5001,'حسابات الدرج'!B137,الوارد!$I$2:$I$5001)</f>
        <v>0</v>
      </c>
      <c r="E137" s="42">
        <f t="shared" ca="1" si="2"/>
        <v>1400</v>
      </c>
    </row>
    <row r="138" spans="1:5" ht="18.75" x14ac:dyDescent="0.25">
      <c r="A138" s="48">
        <v>137</v>
      </c>
      <c r="B138" s="34">
        <v>44364</v>
      </c>
      <c r="C138" s="4">
        <f>SUMIF(الصادر!B137:B3135,B138,الصادر!J137:J3135)</f>
        <v>0</v>
      </c>
      <c r="D138" s="4">
        <f>SUMIF(الوارد!$B$2:$B$5001,'حسابات الدرج'!B138,الوارد!$I$2:$I$5001)</f>
        <v>0</v>
      </c>
      <c r="E138" s="42">
        <f t="shared" ca="1" si="2"/>
        <v>1400</v>
      </c>
    </row>
    <row r="139" spans="1:5" ht="18.75" x14ac:dyDescent="0.25">
      <c r="A139" s="49">
        <v>138</v>
      </c>
      <c r="B139" s="34">
        <v>44365</v>
      </c>
      <c r="C139" s="4">
        <f>SUMIF(الصادر!B138:B3136,B139,الصادر!J138:J3136)</f>
        <v>0</v>
      </c>
      <c r="D139" s="4">
        <f>SUMIF(الوارد!$B$2:$B$5001,'حسابات الدرج'!B139,الوارد!$I$2:$I$5001)</f>
        <v>0</v>
      </c>
      <c r="E139" s="42">
        <f t="shared" ca="1" si="2"/>
        <v>1400</v>
      </c>
    </row>
    <row r="140" spans="1:5" ht="18.75" x14ac:dyDescent="0.25">
      <c r="A140" s="48">
        <v>139</v>
      </c>
      <c r="B140" s="34">
        <v>44366</v>
      </c>
      <c r="C140" s="4">
        <f>SUMIF(الصادر!B139:B3137,B140,الصادر!J139:J3137)</f>
        <v>0</v>
      </c>
      <c r="D140" s="4">
        <f>SUMIF(الوارد!$B$2:$B$5001,'حسابات الدرج'!B140,الوارد!$I$2:$I$5001)</f>
        <v>0</v>
      </c>
      <c r="E140" s="42">
        <f t="shared" ca="1" si="2"/>
        <v>1400</v>
      </c>
    </row>
    <row r="141" spans="1:5" ht="18.75" x14ac:dyDescent="0.25">
      <c r="A141" s="49">
        <v>140</v>
      </c>
      <c r="B141" s="34">
        <v>44367</v>
      </c>
      <c r="C141" s="4">
        <f>SUMIF(الصادر!B140:B3138,B141,الصادر!J140:J3138)</f>
        <v>0</v>
      </c>
      <c r="D141" s="4">
        <f>SUMIF(الوارد!$B$2:$B$5001,'حسابات الدرج'!B141,الوارد!$I$2:$I$5001)</f>
        <v>0</v>
      </c>
      <c r="E141" s="42">
        <f t="shared" ca="1" si="2"/>
        <v>1400</v>
      </c>
    </row>
    <row r="142" spans="1:5" ht="18.75" x14ac:dyDescent="0.25">
      <c r="A142" s="48">
        <v>141</v>
      </c>
      <c r="B142" s="34">
        <v>44368</v>
      </c>
      <c r="C142" s="4">
        <f>SUMIF(الصادر!B141:B3139,B142,الصادر!J141:J3139)</f>
        <v>0</v>
      </c>
      <c r="D142" s="4">
        <f>SUMIF(الوارد!$B$2:$B$5001,'حسابات الدرج'!B142,الوارد!$I$2:$I$5001)</f>
        <v>0</v>
      </c>
      <c r="E142" s="42">
        <f t="shared" ca="1" si="2"/>
        <v>1400</v>
      </c>
    </row>
    <row r="143" spans="1:5" ht="18.75" x14ac:dyDescent="0.25">
      <c r="A143" s="49">
        <v>142</v>
      </c>
      <c r="B143" s="34">
        <v>44369</v>
      </c>
      <c r="C143" s="4">
        <f>SUMIF(الصادر!B142:B3140,B143,الصادر!J142:J3140)</f>
        <v>0</v>
      </c>
      <c r="D143" s="4">
        <f>SUMIF(الوارد!$B$2:$B$5001,'حسابات الدرج'!B143,الوارد!$I$2:$I$5001)</f>
        <v>0</v>
      </c>
      <c r="E143" s="42">
        <f t="shared" ca="1" si="2"/>
        <v>1400</v>
      </c>
    </row>
    <row r="144" spans="1:5" ht="18.75" x14ac:dyDescent="0.25">
      <c r="A144" s="48">
        <v>143</v>
      </c>
      <c r="B144" s="34">
        <v>44370</v>
      </c>
      <c r="C144" s="4">
        <f>SUMIF(الصادر!B143:B3141,B144,الصادر!J143:J3141)</f>
        <v>0</v>
      </c>
      <c r="D144" s="4">
        <f>SUMIF(الوارد!$B$2:$B$5001,'حسابات الدرج'!B144,الوارد!$I$2:$I$5001)</f>
        <v>0</v>
      </c>
      <c r="E144" s="42">
        <f t="shared" ca="1" si="2"/>
        <v>1400</v>
      </c>
    </row>
    <row r="145" spans="1:5" ht="18.75" x14ac:dyDescent="0.25">
      <c r="A145" s="49">
        <v>144</v>
      </c>
      <c r="B145" s="34">
        <v>44371</v>
      </c>
      <c r="C145" s="4">
        <f>SUMIF(الصادر!B144:B3142,B145,الصادر!J144:J3142)</f>
        <v>0</v>
      </c>
      <c r="D145" s="4">
        <f>SUMIF(الوارد!$B$2:$B$5001,'حسابات الدرج'!B145,الوارد!$I$2:$I$5001)</f>
        <v>0</v>
      </c>
      <c r="E145" s="42">
        <f t="shared" ca="1" si="2"/>
        <v>1400</v>
      </c>
    </row>
    <row r="146" spans="1:5" ht="18.75" x14ac:dyDescent="0.25">
      <c r="A146" s="48">
        <v>145</v>
      </c>
      <c r="B146" s="34">
        <v>44372</v>
      </c>
      <c r="C146" s="4">
        <f>SUMIF(الصادر!B145:B3143,B146,الصادر!J145:J3143)</f>
        <v>0</v>
      </c>
      <c r="D146" s="4">
        <f>SUMIF(الوارد!$B$2:$B$5001,'حسابات الدرج'!B146,الوارد!$I$2:$I$5001)</f>
        <v>0</v>
      </c>
      <c r="E146" s="42">
        <f t="shared" ca="1" si="2"/>
        <v>1400</v>
      </c>
    </row>
    <row r="147" spans="1:5" ht="18.75" x14ac:dyDescent="0.25">
      <c r="A147" s="49">
        <v>146</v>
      </c>
      <c r="B147" s="34">
        <v>44373</v>
      </c>
      <c r="C147" s="4">
        <f>SUMIF(الصادر!B146:B3144,B147,الصادر!J146:J3144)</f>
        <v>0</v>
      </c>
      <c r="D147" s="4">
        <f>SUMIF(الوارد!$B$2:$B$5001,'حسابات الدرج'!B147,الوارد!$I$2:$I$5001)</f>
        <v>0</v>
      </c>
      <c r="E147" s="42">
        <f t="shared" ca="1" si="2"/>
        <v>1400</v>
      </c>
    </row>
    <row r="148" spans="1:5" ht="18.75" x14ac:dyDescent="0.25">
      <c r="A148" s="48">
        <v>147</v>
      </c>
      <c r="B148" s="34">
        <v>44374</v>
      </c>
      <c r="C148" s="4">
        <f>SUMIF(الصادر!B147:B3145,B148,الصادر!J147:J3145)</f>
        <v>0</v>
      </c>
      <c r="D148" s="4">
        <f>SUMIF(الوارد!$B$2:$B$5001,'حسابات الدرج'!B148,الوارد!$I$2:$I$5001)</f>
        <v>0</v>
      </c>
      <c r="E148" s="42">
        <f t="shared" ca="1" si="2"/>
        <v>1400</v>
      </c>
    </row>
    <row r="149" spans="1:5" ht="18.75" x14ac:dyDescent="0.25">
      <c r="A149" s="49">
        <v>148</v>
      </c>
      <c r="B149" s="34">
        <v>44375</v>
      </c>
      <c r="C149" s="4">
        <f>SUMIF(الصادر!B148:B3146,B149,الصادر!J148:J3146)</f>
        <v>0</v>
      </c>
      <c r="D149" s="4">
        <f>SUMIF(الوارد!$B$2:$B$5001,'حسابات الدرج'!B149,الوارد!$I$2:$I$5001)</f>
        <v>0</v>
      </c>
      <c r="E149" s="42">
        <f t="shared" ca="1" si="2"/>
        <v>1400</v>
      </c>
    </row>
    <row r="150" spans="1:5" ht="18.75" x14ac:dyDescent="0.25">
      <c r="A150" s="48">
        <v>149</v>
      </c>
      <c r="B150" s="34">
        <v>44376</v>
      </c>
      <c r="C150" s="4">
        <f>SUMIF(الصادر!B149:B3147,B150,الصادر!J149:J3147)</f>
        <v>0</v>
      </c>
      <c r="D150" s="4">
        <f>SUMIF(الوارد!$B$2:$B$5001,'حسابات الدرج'!B150,الوارد!$I$2:$I$5001)</f>
        <v>0</v>
      </c>
      <c r="E150" s="42">
        <f t="shared" ca="1" si="2"/>
        <v>1400</v>
      </c>
    </row>
    <row r="151" spans="1:5" ht="18.75" x14ac:dyDescent="0.25">
      <c r="A151" s="49">
        <v>150</v>
      </c>
      <c r="B151" s="34">
        <v>44377</v>
      </c>
      <c r="C151" s="4">
        <f>SUMIF(الصادر!B150:B3148,B151,الصادر!J150:J3148)</f>
        <v>0</v>
      </c>
      <c r="D151" s="4">
        <f>SUMIF(الوارد!$B$2:$B$5001,'حسابات الدرج'!B151,الوارد!$I$2:$I$5001)</f>
        <v>0</v>
      </c>
      <c r="E151" s="42">
        <f t="shared" ca="1" si="2"/>
        <v>1400</v>
      </c>
    </row>
    <row r="152" spans="1:5" ht="18.75" x14ac:dyDescent="0.25">
      <c r="A152" s="48">
        <v>151</v>
      </c>
      <c r="B152" s="34">
        <v>44378</v>
      </c>
      <c r="C152" s="4">
        <f>SUMIF(الصادر!B151:B3149,B152,الصادر!J151:J3149)</f>
        <v>0</v>
      </c>
      <c r="D152" s="4">
        <f>SUMIF(الوارد!$B$2:$B$5001,'حسابات الدرج'!B152,الوارد!$I$2:$I$5001)</f>
        <v>0</v>
      </c>
      <c r="E152" s="42">
        <f t="shared" ca="1" si="2"/>
        <v>1400</v>
      </c>
    </row>
    <row r="153" spans="1:5" ht="18.75" x14ac:dyDescent="0.25">
      <c r="A153" s="49">
        <v>152</v>
      </c>
      <c r="B153" s="34">
        <v>44379</v>
      </c>
      <c r="C153" s="4">
        <f>SUMIF(الصادر!B152:B3150,B153,الصادر!J152:J3150)</f>
        <v>0</v>
      </c>
      <c r="D153" s="4">
        <f>SUMIF(الوارد!$B$2:$B$5001,'حسابات الدرج'!B153,الوارد!$I$2:$I$5001)</f>
        <v>0</v>
      </c>
      <c r="E153" s="42">
        <f t="shared" ca="1" si="2"/>
        <v>1400</v>
      </c>
    </row>
    <row r="154" spans="1:5" ht="18.75" x14ac:dyDescent="0.25">
      <c r="A154" s="48">
        <v>153</v>
      </c>
      <c r="B154" s="34">
        <v>44380</v>
      </c>
      <c r="C154" s="4">
        <f>SUMIF(الصادر!B153:B3151,B154,الصادر!J153:J3151)</f>
        <v>0</v>
      </c>
      <c r="D154" s="4">
        <f>SUMIF(الوارد!$B$2:$B$5001,'حسابات الدرج'!B154,الوارد!$I$2:$I$5001)</f>
        <v>0</v>
      </c>
      <c r="E154" s="42">
        <f t="shared" ca="1" si="2"/>
        <v>1400</v>
      </c>
    </row>
    <row r="155" spans="1:5" ht="18.75" x14ac:dyDescent="0.25">
      <c r="A155" s="49">
        <v>154</v>
      </c>
      <c r="B155" s="34">
        <v>44381</v>
      </c>
      <c r="C155" s="4">
        <f>SUMIF(الصادر!B154:B3152,B155,الصادر!J154:J3152)</f>
        <v>0</v>
      </c>
      <c r="D155" s="4">
        <f>SUMIF(الوارد!$B$2:$B$5001,'حسابات الدرج'!B155,الوارد!$I$2:$I$5001)</f>
        <v>0</v>
      </c>
      <c r="E155" s="42">
        <f t="shared" ca="1" si="2"/>
        <v>1400</v>
      </c>
    </row>
    <row r="156" spans="1:5" ht="18.75" x14ac:dyDescent="0.25">
      <c r="A156" s="48">
        <v>155</v>
      </c>
      <c r="B156" s="34">
        <v>44382</v>
      </c>
      <c r="C156" s="4">
        <f>SUMIF(الصادر!B155:B3153,B156,الصادر!J155:J3153)</f>
        <v>0</v>
      </c>
      <c r="D156" s="4">
        <f>SUMIF(الوارد!$B$2:$B$5001,'حسابات الدرج'!B156,الوارد!$I$2:$I$5001)</f>
        <v>0</v>
      </c>
      <c r="E156" s="42">
        <f t="shared" ca="1" si="2"/>
        <v>1400</v>
      </c>
    </row>
    <row r="157" spans="1:5" ht="18.75" x14ac:dyDescent="0.25">
      <c r="A157" s="49">
        <v>156</v>
      </c>
      <c r="B157" s="34">
        <v>44383</v>
      </c>
      <c r="C157" s="4">
        <f>SUMIF(الصادر!B156:B3154,B157,الصادر!J156:J3154)</f>
        <v>0</v>
      </c>
      <c r="D157" s="4">
        <f>SUMIF(الوارد!$B$2:$B$5001,'حسابات الدرج'!B157,الوارد!$I$2:$I$5001)</f>
        <v>0</v>
      </c>
      <c r="E157" s="42">
        <f t="shared" ca="1" si="2"/>
        <v>1400</v>
      </c>
    </row>
    <row r="158" spans="1:5" ht="18.75" x14ac:dyDescent="0.25">
      <c r="A158" s="48">
        <v>157</v>
      </c>
      <c r="B158" s="34">
        <v>44384</v>
      </c>
      <c r="C158" s="4">
        <f>SUMIF(الصادر!B157:B3155,B158,الصادر!J157:J3155)</f>
        <v>0</v>
      </c>
      <c r="D158" s="4">
        <f>SUMIF(الوارد!$B$2:$B$5001,'حسابات الدرج'!B158,الوارد!$I$2:$I$5001)</f>
        <v>0</v>
      </c>
      <c r="E158" s="42">
        <f t="shared" ca="1" si="2"/>
        <v>1400</v>
      </c>
    </row>
    <row r="159" spans="1:5" ht="18.75" x14ac:dyDescent="0.25">
      <c r="A159" s="49">
        <v>158</v>
      </c>
      <c r="B159" s="34">
        <v>44385</v>
      </c>
      <c r="C159" s="4">
        <f>SUMIF(الصادر!B158:B3156,B159,الصادر!J158:J3156)</f>
        <v>0</v>
      </c>
      <c r="D159" s="4">
        <f>SUMIF(الوارد!$B$2:$B$5001,'حسابات الدرج'!B159,الوارد!$I$2:$I$5001)</f>
        <v>0</v>
      </c>
      <c r="E159" s="42">
        <f t="shared" ca="1" si="2"/>
        <v>1400</v>
      </c>
    </row>
    <row r="160" spans="1:5" ht="18.75" x14ac:dyDescent="0.25">
      <c r="A160" s="48">
        <v>159</v>
      </c>
      <c r="B160" s="34">
        <v>44386</v>
      </c>
      <c r="C160" s="4">
        <f>SUMIF(الصادر!B159:B3157,B160,الصادر!J159:J3157)</f>
        <v>0</v>
      </c>
      <c r="D160" s="4">
        <f>SUMIF(الوارد!$B$2:$B$5001,'حسابات الدرج'!B160,الوارد!$I$2:$I$5001)</f>
        <v>0</v>
      </c>
      <c r="E160" s="42">
        <f t="shared" ca="1" si="2"/>
        <v>1400</v>
      </c>
    </row>
    <row r="161" spans="1:5" ht="18.75" x14ac:dyDescent="0.25">
      <c r="A161" s="49">
        <v>160</v>
      </c>
      <c r="B161" s="34">
        <v>44387</v>
      </c>
      <c r="C161" s="4">
        <f>SUMIF(الصادر!B160:B3158,B161,الصادر!J160:J3158)</f>
        <v>0</v>
      </c>
      <c r="D161" s="4">
        <f>SUMIF(الوارد!$B$2:$B$5001,'حسابات الدرج'!B161,الوارد!$I$2:$I$5001)</f>
        <v>0</v>
      </c>
      <c r="E161" s="42">
        <f t="shared" ca="1" si="2"/>
        <v>1400</v>
      </c>
    </row>
    <row r="162" spans="1:5" ht="18.75" x14ac:dyDescent="0.25">
      <c r="A162" s="48">
        <v>161</v>
      </c>
      <c r="B162" s="34">
        <v>44388</v>
      </c>
      <c r="C162" s="4">
        <f>SUMIF(الصادر!B161:B3159,B162,الصادر!J161:J3159)</f>
        <v>0</v>
      </c>
      <c r="D162" s="4">
        <f>SUMIF(الوارد!$B$2:$B$5001,'حسابات الدرج'!B162,الوارد!$I$2:$I$5001)</f>
        <v>0</v>
      </c>
      <c r="E162" s="42">
        <f t="shared" ca="1" si="2"/>
        <v>1400</v>
      </c>
    </row>
    <row r="163" spans="1:5" ht="18.75" x14ac:dyDescent="0.25">
      <c r="A163" s="49">
        <v>162</v>
      </c>
      <c r="B163" s="34">
        <v>44389</v>
      </c>
      <c r="C163" s="4">
        <f>SUMIF(الصادر!B162:B3160,B163,الصادر!J162:J3160)</f>
        <v>0</v>
      </c>
      <c r="D163" s="4">
        <f>SUMIF(الوارد!$B$2:$B$5001,'حسابات الدرج'!B163,الوارد!$I$2:$I$5001)</f>
        <v>0</v>
      </c>
      <c r="E163" s="42">
        <f t="shared" ca="1" si="2"/>
        <v>1400</v>
      </c>
    </row>
    <row r="164" spans="1:5" ht="18.75" x14ac:dyDescent="0.25">
      <c r="A164" s="48">
        <v>163</v>
      </c>
      <c r="B164" s="34">
        <v>44390</v>
      </c>
      <c r="C164" s="4">
        <f>SUMIF(الصادر!B163:B3161,B164,الصادر!J163:J3161)</f>
        <v>0</v>
      </c>
      <c r="D164" s="4">
        <f>SUMIF(الوارد!$B$2:$B$5001,'حسابات الدرج'!B164,الوارد!$I$2:$I$5001)</f>
        <v>0</v>
      </c>
      <c r="E164" s="42">
        <f t="shared" ca="1" si="2"/>
        <v>1400</v>
      </c>
    </row>
    <row r="165" spans="1:5" ht="18.75" x14ac:dyDescent="0.25">
      <c r="A165" s="49">
        <v>164</v>
      </c>
      <c r="B165" s="34">
        <v>44391</v>
      </c>
      <c r="C165" s="4">
        <f>SUMIF(الصادر!B164:B3162,B165,الصادر!J164:J3162)</f>
        <v>0</v>
      </c>
      <c r="D165" s="4">
        <f>SUMIF(الوارد!$B$2:$B$5001,'حسابات الدرج'!B165,الوارد!$I$2:$I$5001)</f>
        <v>0</v>
      </c>
      <c r="E165" s="42">
        <f t="shared" ca="1" si="2"/>
        <v>1400</v>
      </c>
    </row>
    <row r="166" spans="1:5" ht="18.75" x14ac:dyDescent="0.25">
      <c r="A166" s="48">
        <v>165</v>
      </c>
      <c r="B166" s="34">
        <v>44392</v>
      </c>
      <c r="C166" s="4">
        <f>SUMIF(الصادر!B165:B3163,B166,الصادر!J165:J3163)</f>
        <v>0</v>
      </c>
      <c r="D166" s="4">
        <f>SUMIF(الوارد!$B$2:$B$5001,'حسابات الدرج'!B166,الوارد!$I$2:$I$5001)</f>
        <v>0</v>
      </c>
      <c r="E166" s="42">
        <f t="shared" ca="1" si="2"/>
        <v>1400</v>
      </c>
    </row>
    <row r="167" spans="1:5" ht="18.75" x14ac:dyDescent="0.25">
      <c r="A167" s="49">
        <v>166</v>
      </c>
      <c r="B167" s="34">
        <v>44393</v>
      </c>
      <c r="C167" s="4">
        <f>SUMIF(الصادر!B166:B3164,B167,الصادر!J166:J3164)</f>
        <v>0</v>
      </c>
      <c r="D167" s="4">
        <f>SUMIF(الوارد!$B$2:$B$5001,'حسابات الدرج'!B167,الوارد!$I$2:$I$5001)</f>
        <v>0</v>
      </c>
      <c r="E167" s="42">
        <f t="shared" ca="1" si="2"/>
        <v>1400</v>
      </c>
    </row>
    <row r="168" spans="1:5" ht="18.75" x14ac:dyDescent="0.25">
      <c r="A168" s="48">
        <v>167</v>
      </c>
      <c r="B168" s="34">
        <v>44394</v>
      </c>
      <c r="C168" s="4">
        <f>SUMIF(الصادر!B167:B3165,B168,الصادر!J167:J3165)</f>
        <v>0</v>
      </c>
      <c r="D168" s="4">
        <f>SUMIF(الوارد!$B$2:$B$5001,'حسابات الدرج'!B168,الوارد!$I$2:$I$5001)</f>
        <v>0</v>
      </c>
      <c r="E168" s="42">
        <f t="shared" ca="1" si="2"/>
        <v>1400</v>
      </c>
    </row>
    <row r="169" spans="1:5" ht="18.75" x14ac:dyDescent="0.25">
      <c r="A169" s="49">
        <v>168</v>
      </c>
      <c r="B169" s="34">
        <v>44395</v>
      </c>
      <c r="C169" s="4">
        <f>SUMIF(الصادر!B168:B3166,B169,الصادر!J168:J3166)</f>
        <v>0</v>
      </c>
      <c r="D169" s="4">
        <f>SUMIF(الوارد!$B$2:$B$5001,'حسابات الدرج'!B169,الوارد!$I$2:$I$5001)</f>
        <v>0</v>
      </c>
      <c r="E169" s="42">
        <f t="shared" ca="1" si="2"/>
        <v>1400</v>
      </c>
    </row>
    <row r="170" spans="1:5" ht="18.75" x14ac:dyDescent="0.25">
      <c r="A170" s="48">
        <v>169</v>
      </c>
      <c r="B170" s="34">
        <v>44396</v>
      </c>
      <c r="C170" s="4">
        <f>SUMIF(الصادر!B169:B3167,B170,الصادر!J169:J3167)</f>
        <v>0</v>
      </c>
      <c r="D170" s="4">
        <f>SUMIF(الوارد!$B$2:$B$5001,'حسابات الدرج'!B170,الوارد!$I$2:$I$5001)</f>
        <v>0</v>
      </c>
      <c r="E170" s="42">
        <f t="shared" ca="1" si="2"/>
        <v>1400</v>
      </c>
    </row>
    <row r="171" spans="1:5" ht="18.75" x14ac:dyDescent="0.25">
      <c r="A171" s="49">
        <v>170</v>
      </c>
      <c r="B171" s="34">
        <v>44397</v>
      </c>
      <c r="C171" s="4">
        <f>SUMIF(الصادر!B170:B3168,B171,الصادر!J170:J3168)</f>
        <v>0</v>
      </c>
      <c r="D171" s="4">
        <f>SUMIF(الوارد!$B$2:$B$5001,'حسابات الدرج'!B171,الوارد!$I$2:$I$5001)</f>
        <v>0</v>
      </c>
      <c r="E171" s="42">
        <f t="shared" ca="1" si="2"/>
        <v>1400</v>
      </c>
    </row>
    <row r="172" spans="1:5" ht="18.75" x14ac:dyDescent="0.25">
      <c r="A172" s="48">
        <v>171</v>
      </c>
      <c r="B172" s="34">
        <v>44398</v>
      </c>
      <c r="C172" s="4">
        <f>SUMIF(الصادر!B171:B3169,B172,الصادر!J171:J3169)</f>
        <v>0</v>
      </c>
      <c r="D172" s="4">
        <f>SUMIF(الوارد!$B$2:$B$5001,'حسابات الدرج'!B172,الوارد!$I$2:$I$5001)</f>
        <v>0</v>
      </c>
      <c r="E172" s="42">
        <f t="shared" ca="1" si="2"/>
        <v>1400</v>
      </c>
    </row>
    <row r="173" spans="1:5" ht="18.75" x14ac:dyDescent="0.25">
      <c r="A173" s="49">
        <v>172</v>
      </c>
      <c r="B173" s="34">
        <v>44399</v>
      </c>
      <c r="C173" s="4">
        <f>SUMIF(الصادر!B172:B3170,B173,الصادر!J172:J3170)</f>
        <v>0</v>
      </c>
      <c r="D173" s="4">
        <f>SUMIF(الوارد!$B$2:$B$5001,'حسابات الدرج'!B173,الوارد!$I$2:$I$5001)</f>
        <v>0</v>
      </c>
      <c r="E173" s="42">
        <f t="shared" ca="1" si="2"/>
        <v>1400</v>
      </c>
    </row>
    <row r="174" spans="1:5" ht="18.75" x14ac:dyDescent="0.25">
      <c r="A174" s="48">
        <v>173</v>
      </c>
      <c r="B174" s="34">
        <v>44400</v>
      </c>
      <c r="C174" s="4">
        <f>SUMIF(الصادر!B173:B3171,B174,الصادر!J173:J3171)</f>
        <v>0</v>
      </c>
      <c r="D174" s="4">
        <f>SUMIF(الوارد!$B$2:$B$5001,'حسابات الدرج'!B174,الوارد!$I$2:$I$5001)</f>
        <v>0</v>
      </c>
      <c r="E174" s="42">
        <f t="shared" ca="1" si="2"/>
        <v>1400</v>
      </c>
    </row>
    <row r="175" spans="1:5" ht="18.75" x14ac:dyDescent="0.25">
      <c r="A175" s="49">
        <v>174</v>
      </c>
      <c r="B175" s="34">
        <v>44401</v>
      </c>
      <c r="C175" s="4">
        <f>SUMIF(الصادر!B174:B3172,B175,الصادر!J174:J3172)</f>
        <v>0</v>
      </c>
      <c r="D175" s="4">
        <f>SUMIF(الوارد!$B$2:$B$5001,'حسابات الدرج'!B175,الوارد!$I$2:$I$5001)</f>
        <v>0</v>
      </c>
      <c r="E175" s="42">
        <f t="shared" ca="1" si="2"/>
        <v>1400</v>
      </c>
    </row>
    <row r="176" spans="1:5" ht="18.75" x14ac:dyDescent="0.25">
      <c r="A176" s="48">
        <v>175</v>
      </c>
      <c r="B176" s="34">
        <v>44402</v>
      </c>
      <c r="C176" s="4">
        <f>SUMIF(الصادر!B175:B3173,B176,الصادر!J175:J3173)</f>
        <v>0</v>
      </c>
      <c r="D176" s="4">
        <f>SUMIF(الوارد!$B$2:$B$5001,'حسابات الدرج'!B176,الوارد!$I$2:$I$5001)</f>
        <v>0</v>
      </c>
      <c r="E176" s="42">
        <f t="shared" ca="1" si="2"/>
        <v>1400</v>
      </c>
    </row>
    <row r="177" spans="1:5" ht="18.75" x14ac:dyDescent="0.25">
      <c r="A177" s="49">
        <v>176</v>
      </c>
      <c r="B177" s="34">
        <v>44403</v>
      </c>
      <c r="C177" s="4">
        <f>SUMIF(الصادر!B176:B3174,B177,الصادر!J176:J3174)</f>
        <v>0</v>
      </c>
      <c r="D177" s="4">
        <f>SUMIF(الوارد!$B$2:$B$5001,'حسابات الدرج'!B177,الوارد!$I$2:$I$5001)</f>
        <v>0</v>
      </c>
      <c r="E177" s="42">
        <f t="shared" ca="1" si="2"/>
        <v>1400</v>
      </c>
    </row>
    <row r="178" spans="1:5" ht="18.75" x14ac:dyDescent="0.25">
      <c r="A178" s="48">
        <v>177</v>
      </c>
      <c r="B178" s="34">
        <v>44404</v>
      </c>
      <c r="C178" s="4">
        <f>SUMIF(الصادر!B177:B3175,B178,الصادر!J177:J3175)</f>
        <v>0</v>
      </c>
      <c r="D178" s="4">
        <f>SUMIF(الوارد!$B$2:$B$5001,'حسابات الدرج'!B178,الوارد!$I$2:$I$5001)</f>
        <v>0</v>
      </c>
      <c r="E178" s="42">
        <f t="shared" ca="1" si="2"/>
        <v>1400</v>
      </c>
    </row>
    <row r="179" spans="1:5" ht="18.75" x14ac:dyDescent="0.25">
      <c r="A179" s="49">
        <v>178</v>
      </c>
      <c r="B179" s="34">
        <v>44405</v>
      </c>
      <c r="C179" s="4">
        <f>SUMIF(الصادر!B178:B3176,B179,الصادر!J178:J3176)</f>
        <v>0</v>
      </c>
      <c r="D179" s="4">
        <f>SUMIF(الوارد!$B$2:$B$5001,'حسابات الدرج'!B179,الوارد!$I$2:$I$5001)</f>
        <v>0</v>
      </c>
      <c r="E179" s="42">
        <f t="shared" ca="1" si="2"/>
        <v>1400</v>
      </c>
    </row>
    <row r="180" spans="1:5" ht="18.75" x14ac:dyDescent="0.25">
      <c r="A180" s="48">
        <v>179</v>
      </c>
      <c r="B180" s="34">
        <v>44406</v>
      </c>
      <c r="C180" s="4">
        <f>SUMIF(الصادر!B179:B3177,B180,الصادر!J179:J3177)</f>
        <v>0</v>
      </c>
      <c r="D180" s="4">
        <f>SUMIF(الوارد!$B$2:$B$5001,'حسابات الدرج'!B180,الوارد!$I$2:$I$5001)</f>
        <v>0</v>
      </c>
      <c r="E180" s="42">
        <f t="shared" ca="1" si="2"/>
        <v>1400</v>
      </c>
    </row>
    <row r="181" spans="1:5" ht="18.75" x14ac:dyDescent="0.25">
      <c r="A181" s="49">
        <v>180</v>
      </c>
      <c r="B181" s="34">
        <v>44407</v>
      </c>
      <c r="C181" s="4">
        <f>SUMIF(الصادر!B180:B3178,B181,الصادر!J180:J3178)</f>
        <v>0</v>
      </c>
      <c r="D181" s="4">
        <f>SUMIF(الوارد!$B$2:$B$5001,'حسابات الدرج'!B181,الوارد!$I$2:$I$5001)</f>
        <v>0</v>
      </c>
      <c r="E181" s="42">
        <f t="shared" ca="1" si="2"/>
        <v>1400</v>
      </c>
    </row>
    <row r="182" spans="1:5" ht="18.75" x14ac:dyDescent="0.25">
      <c r="A182" s="48">
        <v>181</v>
      </c>
      <c r="B182" s="34">
        <v>44408</v>
      </c>
      <c r="C182" s="4">
        <f>SUMIF(الصادر!B181:B3179,B182,الصادر!J181:J3179)</f>
        <v>0</v>
      </c>
      <c r="D182" s="4">
        <f>SUMIF(الوارد!$B$2:$B$5001,'حسابات الدرج'!B182,الوارد!$I$2:$I$5001)</f>
        <v>0</v>
      </c>
      <c r="E182" s="42">
        <f t="shared" ca="1" si="2"/>
        <v>1400</v>
      </c>
    </row>
    <row r="183" spans="1:5" ht="18.75" x14ac:dyDescent="0.25">
      <c r="A183" s="49">
        <v>182</v>
      </c>
      <c r="B183" s="34">
        <v>44409</v>
      </c>
      <c r="C183" s="4">
        <f>SUMIF(الصادر!B182:B3180,B183,الصادر!J182:J3180)</f>
        <v>0</v>
      </c>
      <c r="D183" s="4">
        <f>SUMIF(الوارد!$B$2:$B$5001,'حسابات الدرج'!B183,الوارد!$I$2:$I$5001)</f>
        <v>0</v>
      </c>
      <c r="E183" s="42">
        <f t="shared" ca="1" si="2"/>
        <v>1400</v>
      </c>
    </row>
    <row r="184" spans="1:5" ht="18.75" x14ac:dyDescent="0.25">
      <c r="A184" s="48">
        <v>183</v>
      </c>
      <c r="B184" s="34">
        <v>44410</v>
      </c>
      <c r="C184" s="4">
        <f>SUMIF(الصادر!B183:B3181,B184,الصادر!J183:J3181)</f>
        <v>0</v>
      </c>
      <c r="D184" s="4">
        <f>SUMIF(الوارد!$B$2:$B$5001,'حسابات الدرج'!B184,الوارد!$I$2:$I$5001)</f>
        <v>0</v>
      </c>
      <c r="E184" s="42">
        <f t="shared" ca="1" si="2"/>
        <v>1400</v>
      </c>
    </row>
    <row r="185" spans="1:5" ht="18.75" x14ac:dyDescent="0.25">
      <c r="A185" s="49">
        <v>184</v>
      </c>
      <c r="B185" s="34">
        <v>44411</v>
      </c>
      <c r="C185" s="4">
        <f>SUMIF(الصادر!B184:B3182,B185,الصادر!J184:J3182)</f>
        <v>0</v>
      </c>
      <c r="D185" s="4">
        <f>SUMIF(الوارد!$B$2:$B$5001,'حسابات الدرج'!B185,الوارد!$I$2:$I$5001)</f>
        <v>0</v>
      </c>
      <c r="E185" s="42">
        <f t="shared" ca="1" si="2"/>
        <v>1400</v>
      </c>
    </row>
    <row r="186" spans="1:5" ht="18.75" x14ac:dyDescent="0.25">
      <c r="A186" s="48">
        <v>185</v>
      </c>
      <c r="B186" s="34">
        <v>44412</v>
      </c>
      <c r="C186" s="4">
        <f>SUMIF(الصادر!B185:B3183,B186,الصادر!J185:J3183)</f>
        <v>0</v>
      </c>
      <c r="D186" s="4">
        <f>SUMIF(الوارد!$B$2:$B$5001,'حسابات الدرج'!B186,الوارد!$I$2:$I$5001)</f>
        <v>0</v>
      </c>
      <c r="E186" s="42">
        <f t="shared" ca="1" si="2"/>
        <v>1400</v>
      </c>
    </row>
    <row r="187" spans="1:5" ht="18.75" x14ac:dyDescent="0.25">
      <c r="A187" s="49">
        <v>186</v>
      </c>
      <c r="B187" s="34">
        <v>44413</v>
      </c>
      <c r="C187" s="4">
        <f>SUMIF(الصادر!B186:B3184,B187,الصادر!J186:J3184)</f>
        <v>0</v>
      </c>
      <c r="D187" s="4">
        <f>SUMIF(الوارد!$B$2:$B$5001,'حسابات الدرج'!B187,الوارد!$I$2:$I$5001)</f>
        <v>0</v>
      </c>
      <c r="E187" s="42">
        <f t="shared" ca="1" si="2"/>
        <v>1400</v>
      </c>
    </row>
    <row r="188" spans="1:5" ht="18.75" x14ac:dyDescent="0.25">
      <c r="A188" s="48">
        <v>187</v>
      </c>
      <c r="B188" s="34">
        <v>44414</v>
      </c>
      <c r="C188" s="4">
        <f>SUMIF(الصادر!B187:B3185,B188,الصادر!J187:J3185)</f>
        <v>0</v>
      </c>
      <c r="D188" s="4">
        <f>SUMIF(الوارد!$B$2:$B$5001,'حسابات الدرج'!B188,الوارد!$I$2:$I$5001)</f>
        <v>0</v>
      </c>
      <c r="E188" s="42">
        <f t="shared" ca="1" si="2"/>
        <v>1400</v>
      </c>
    </row>
    <row r="189" spans="1:5" ht="18.75" x14ac:dyDescent="0.25">
      <c r="A189" s="49">
        <v>188</v>
      </c>
      <c r="B189" s="34">
        <v>44415</v>
      </c>
      <c r="C189" s="4">
        <f>SUMIF(الصادر!B188:B3186,B189,الصادر!J188:J3186)</f>
        <v>0</v>
      </c>
      <c r="D189" s="4">
        <f>SUMIF(الوارد!$B$2:$B$5001,'حسابات الدرج'!B189,الوارد!$I$2:$I$5001)</f>
        <v>0</v>
      </c>
      <c r="E189" s="42">
        <f t="shared" ca="1" si="2"/>
        <v>1400</v>
      </c>
    </row>
    <row r="190" spans="1:5" ht="18.75" x14ac:dyDescent="0.25">
      <c r="A190" s="48">
        <v>189</v>
      </c>
      <c r="B190" s="34">
        <v>44416</v>
      </c>
      <c r="C190" s="4">
        <f>SUMIF(الصادر!B189:B3187,B190,الصادر!J189:J3187)</f>
        <v>0</v>
      </c>
      <c r="D190" s="4">
        <f>SUMIF(الوارد!$B$2:$B$5001,'حسابات الدرج'!B190,الوارد!$I$2:$I$5001)</f>
        <v>0</v>
      </c>
      <c r="E190" s="42">
        <f t="shared" ca="1" si="2"/>
        <v>1400</v>
      </c>
    </row>
    <row r="191" spans="1:5" ht="18.75" x14ac:dyDescent="0.25">
      <c r="A191" s="49">
        <v>190</v>
      </c>
      <c r="B191" s="34">
        <v>44417</v>
      </c>
      <c r="C191" s="4">
        <f>SUMIF(الصادر!B190:B3188,B191,الصادر!J190:J3188)</f>
        <v>0</v>
      </c>
      <c r="D191" s="4">
        <f>SUMIF(الوارد!$B$2:$B$5001,'حسابات الدرج'!B191,الوارد!$I$2:$I$5001)</f>
        <v>0</v>
      </c>
      <c r="E191" s="42">
        <f t="shared" ca="1" si="2"/>
        <v>1400</v>
      </c>
    </row>
    <row r="192" spans="1:5" ht="18.75" x14ac:dyDescent="0.25">
      <c r="A192" s="48">
        <v>191</v>
      </c>
      <c r="B192" s="34">
        <v>44418</v>
      </c>
      <c r="C192" s="4">
        <f>SUMIF(الصادر!B191:B3189,B192,الصادر!J191:J3189)</f>
        <v>0</v>
      </c>
      <c r="D192" s="4">
        <f>SUMIF(الوارد!$B$2:$B$5001,'حسابات الدرج'!B192,الوارد!$I$2:$I$5001)</f>
        <v>0</v>
      </c>
      <c r="E192" s="42">
        <f t="shared" ca="1" si="2"/>
        <v>1400</v>
      </c>
    </row>
    <row r="193" spans="1:5" ht="18.75" x14ac:dyDescent="0.25">
      <c r="A193" s="49">
        <v>192</v>
      </c>
      <c r="B193" s="34">
        <v>44419</v>
      </c>
      <c r="C193" s="4">
        <f>SUMIF(الصادر!B192:B3190,B193,الصادر!J192:J3190)</f>
        <v>0</v>
      </c>
      <c r="D193" s="4">
        <f>SUMIF(الوارد!$B$2:$B$5001,'حسابات الدرج'!B193,الوارد!$I$2:$I$5001)</f>
        <v>0</v>
      </c>
      <c r="E193" s="42">
        <f t="shared" ca="1" si="2"/>
        <v>1400</v>
      </c>
    </row>
    <row r="194" spans="1:5" ht="18.75" x14ac:dyDescent="0.25">
      <c r="A194" s="48">
        <v>193</v>
      </c>
      <c r="B194" s="34">
        <v>44420</v>
      </c>
      <c r="C194" s="4">
        <f>SUMIF(الصادر!B193:B3191,B194,الصادر!J193:J3191)</f>
        <v>0</v>
      </c>
      <c r="D194" s="4">
        <f>SUMIF(الوارد!$B$2:$B$5001,'حسابات الدرج'!B194,الوارد!$I$2:$I$5001)</f>
        <v>0</v>
      </c>
      <c r="E194" s="42">
        <f t="shared" ca="1" si="2"/>
        <v>1400</v>
      </c>
    </row>
    <row r="195" spans="1:5" ht="18.75" x14ac:dyDescent="0.25">
      <c r="A195" s="49">
        <v>194</v>
      </c>
      <c r="B195" s="34">
        <v>44421</v>
      </c>
      <c r="C195" s="4">
        <f>SUMIF(الصادر!B194:B3192,B195,الصادر!J194:J3192)</f>
        <v>0</v>
      </c>
      <c r="D195" s="4">
        <f>SUMIF(الوارد!$B$2:$B$5001,'حسابات الدرج'!B195,الوارد!$I$2:$I$5001)</f>
        <v>0</v>
      </c>
      <c r="E195" s="42">
        <f t="shared" ca="1" si="2"/>
        <v>1400</v>
      </c>
    </row>
    <row r="196" spans="1:5" ht="18.75" x14ac:dyDescent="0.25">
      <c r="A196" s="48">
        <v>195</v>
      </c>
      <c r="B196" s="34">
        <v>44422</v>
      </c>
      <c r="C196" s="4">
        <f>SUMIF(الصادر!B195:B3193,B196,الصادر!J195:J3193)</f>
        <v>0</v>
      </c>
      <c r="D196" s="4">
        <f>SUMIF(الوارد!$B$2:$B$5001,'حسابات الدرج'!B196,الوارد!$I$2:$I$5001)</f>
        <v>0</v>
      </c>
      <c r="E196" s="42">
        <f t="shared" ref="E196:E259" ca="1" si="3">E195+(C196-D196)</f>
        <v>1400</v>
      </c>
    </row>
    <row r="197" spans="1:5" ht="18.75" x14ac:dyDescent="0.25">
      <c r="A197" s="49">
        <v>196</v>
      </c>
      <c r="B197" s="34">
        <v>44423</v>
      </c>
      <c r="C197" s="4">
        <f>SUMIF(الصادر!B196:B3194,B197,الصادر!J196:J3194)</f>
        <v>0</v>
      </c>
      <c r="D197" s="4">
        <f>SUMIF(الوارد!$B$2:$B$5001,'حسابات الدرج'!B197,الوارد!$I$2:$I$5001)</f>
        <v>0</v>
      </c>
      <c r="E197" s="42">
        <f t="shared" ca="1" si="3"/>
        <v>1400</v>
      </c>
    </row>
    <row r="198" spans="1:5" ht="18.75" x14ac:dyDescent="0.25">
      <c r="A198" s="48">
        <v>197</v>
      </c>
      <c r="B198" s="34">
        <v>44424</v>
      </c>
      <c r="C198" s="4">
        <f>SUMIF(الصادر!B197:B3195,B198,الصادر!J197:J3195)</f>
        <v>0</v>
      </c>
      <c r="D198" s="4">
        <f>SUMIF(الوارد!$B$2:$B$5001,'حسابات الدرج'!B198,الوارد!$I$2:$I$5001)</f>
        <v>0</v>
      </c>
      <c r="E198" s="42">
        <f t="shared" ca="1" si="3"/>
        <v>1400</v>
      </c>
    </row>
    <row r="199" spans="1:5" ht="18.75" x14ac:dyDescent="0.25">
      <c r="A199" s="49">
        <v>198</v>
      </c>
      <c r="B199" s="34">
        <v>44425</v>
      </c>
      <c r="C199" s="4">
        <f>SUMIF(الصادر!B198:B3196,B199,الصادر!J198:J3196)</f>
        <v>0</v>
      </c>
      <c r="D199" s="4">
        <f>SUMIF(الوارد!$B$2:$B$5001,'حسابات الدرج'!B199,الوارد!$I$2:$I$5001)</f>
        <v>0</v>
      </c>
      <c r="E199" s="42">
        <f t="shared" ca="1" si="3"/>
        <v>1400</v>
      </c>
    </row>
    <row r="200" spans="1:5" ht="18.75" x14ac:dyDescent="0.25">
      <c r="A200" s="48">
        <v>199</v>
      </c>
      <c r="B200" s="34">
        <v>44426</v>
      </c>
      <c r="C200" s="4">
        <f>SUMIF(الصادر!B199:B3197,B200,الصادر!J199:J3197)</f>
        <v>0</v>
      </c>
      <c r="D200" s="4">
        <f>SUMIF(الوارد!$B$2:$B$5001,'حسابات الدرج'!B200,الوارد!$I$2:$I$5001)</f>
        <v>0</v>
      </c>
      <c r="E200" s="42">
        <f t="shared" ca="1" si="3"/>
        <v>1400</v>
      </c>
    </row>
    <row r="201" spans="1:5" ht="18.75" x14ac:dyDescent="0.25">
      <c r="A201" s="49">
        <v>200</v>
      </c>
      <c r="B201" s="34">
        <v>44427</v>
      </c>
      <c r="C201" s="4">
        <f>SUMIF(الصادر!B200:B3198,B201,الصادر!J200:J3198)</f>
        <v>0</v>
      </c>
      <c r="D201" s="4">
        <f>SUMIF(الوارد!$B$2:$B$5001,'حسابات الدرج'!B201,الوارد!$I$2:$I$5001)</f>
        <v>0</v>
      </c>
      <c r="E201" s="42">
        <f t="shared" ca="1" si="3"/>
        <v>1400</v>
      </c>
    </row>
    <row r="202" spans="1:5" ht="18.75" x14ac:dyDescent="0.25">
      <c r="A202" s="48">
        <v>201</v>
      </c>
      <c r="B202" s="34">
        <v>44428</v>
      </c>
      <c r="C202" s="4">
        <f>SUMIF(الصادر!B201:B3199,B202,الصادر!J201:J3199)</f>
        <v>0</v>
      </c>
      <c r="D202" s="4">
        <f>SUMIF(الوارد!$B$2:$B$5001,'حسابات الدرج'!B202,الوارد!$I$2:$I$5001)</f>
        <v>0</v>
      </c>
      <c r="E202" s="42">
        <f t="shared" ca="1" si="3"/>
        <v>1400</v>
      </c>
    </row>
    <row r="203" spans="1:5" ht="18.75" x14ac:dyDescent="0.25">
      <c r="A203" s="49">
        <v>202</v>
      </c>
      <c r="B203" s="34">
        <v>44429</v>
      </c>
      <c r="C203" s="4">
        <f>SUMIF(الصادر!B202:B3200,B203,الصادر!J202:J3200)</f>
        <v>0</v>
      </c>
      <c r="D203" s="4">
        <f>SUMIF(الوارد!$B$2:$B$5001,'حسابات الدرج'!B203,الوارد!$I$2:$I$5001)</f>
        <v>0</v>
      </c>
      <c r="E203" s="42">
        <f t="shared" ca="1" si="3"/>
        <v>1400</v>
      </c>
    </row>
    <row r="204" spans="1:5" ht="18.75" x14ac:dyDescent="0.25">
      <c r="A204" s="48">
        <v>203</v>
      </c>
      <c r="B204" s="34">
        <v>44430</v>
      </c>
      <c r="C204" s="4">
        <f>SUMIF(الصادر!B203:B3201,B204,الصادر!J203:J3201)</f>
        <v>0</v>
      </c>
      <c r="D204" s="4">
        <f>SUMIF(الوارد!$B$2:$B$5001,'حسابات الدرج'!B204,الوارد!$I$2:$I$5001)</f>
        <v>0</v>
      </c>
      <c r="E204" s="42">
        <f t="shared" ca="1" si="3"/>
        <v>1400</v>
      </c>
    </row>
    <row r="205" spans="1:5" ht="18.75" x14ac:dyDescent="0.25">
      <c r="A205" s="49">
        <v>204</v>
      </c>
      <c r="B205" s="34">
        <v>44431</v>
      </c>
      <c r="C205" s="4">
        <f>SUMIF(الصادر!B204:B3202,B205,الصادر!J204:J3202)</f>
        <v>0</v>
      </c>
      <c r="D205" s="4">
        <f>SUMIF(الوارد!$B$2:$B$5001,'حسابات الدرج'!B205,الوارد!$I$2:$I$5001)</f>
        <v>0</v>
      </c>
      <c r="E205" s="42">
        <f t="shared" ca="1" si="3"/>
        <v>1400</v>
      </c>
    </row>
    <row r="206" spans="1:5" ht="18.75" x14ac:dyDescent="0.25">
      <c r="A206" s="48">
        <v>205</v>
      </c>
      <c r="B206" s="34">
        <v>44432</v>
      </c>
      <c r="C206" s="4">
        <f>SUMIF(الصادر!B205:B3203,B206,الصادر!J205:J3203)</f>
        <v>0</v>
      </c>
      <c r="D206" s="4">
        <f>SUMIF(الوارد!$B$2:$B$5001,'حسابات الدرج'!B206,الوارد!$I$2:$I$5001)</f>
        <v>0</v>
      </c>
      <c r="E206" s="42">
        <f t="shared" ca="1" si="3"/>
        <v>1400</v>
      </c>
    </row>
    <row r="207" spans="1:5" ht="18.75" x14ac:dyDescent="0.25">
      <c r="A207" s="49">
        <v>206</v>
      </c>
      <c r="B207" s="34">
        <v>44433</v>
      </c>
      <c r="C207" s="4">
        <f>SUMIF(الصادر!B206:B3204,B207,الصادر!J206:J3204)</f>
        <v>0</v>
      </c>
      <c r="D207" s="4">
        <f>SUMIF(الوارد!$B$2:$B$5001,'حسابات الدرج'!B207,الوارد!$I$2:$I$5001)</f>
        <v>0</v>
      </c>
      <c r="E207" s="42">
        <f t="shared" ca="1" si="3"/>
        <v>1400</v>
      </c>
    </row>
    <row r="208" spans="1:5" ht="18.75" x14ac:dyDescent="0.25">
      <c r="A208" s="48">
        <v>207</v>
      </c>
      <c r="B208" s="34">
        <v>44434</v>
      </c>
      <c r="C208" s="4">
        <f>SUMIF(الصادر!B207:B3205,B208,الصادر!J207:J3205)</f>
        <v>0</v>
      </c>
      <c r="D208" s="4">
        <f>SUMIF(الوارد!$B$2:$B$5001,'حسابات الدرج'!B208,الوارد!$I$2:$I$5001)</f>
        <v>0</v>
      </c>
      <c r="E208" s="42">
        <f t="shared" ca="1" si="3"/>
        <v>1400</v>
      </c>
    </row>
    <row r="209" spans="1:5" ht="18.75" x14ac:dyDescent="0.25">
      <c r="A209" s="49">
        <v>208</v>
      </c>
      <c r="B209" s="34">
        <v>44435</v>
      </c>
      <c r="C209" s="4">
        <f>SUMIF(الصادر!B208:B3206,B209,الصادر!J208:J3206)</f>
        <v>0</v>
      </c>
      <c r="D209" s="4">
        <f>SUMIF(الوارد!$B$2:$B$5001,'حسابات الدرج'!B209,الوارد!$I$2:$I$5001)</f>
        <v>0</v>
      </c>
      <c r="E209" s="42">
        <f t="shared" ca="1" si="3"/>
        <v>1400</v>
      </c>
    </row>
    <row r="210" spans="1:5" ht="18.75" x14ac:dyDescent="0.25">
      <c r="A210" s="48">
        <v>209</v>
      </c>
      <c r="B210" s="34">
        <v>44436</v>
      </c>
      <c r="C210" s="4">
        <f>SUMIF(الصادر!B209:B3207,B210,الصادر!J209:J3207)</f>
        <v>0</v>
      </c>
      <c r="D210" s="4">
        <f>SUMIF(الوارد!$B$2:$B$5001,'حسابات الدرج'!B210,الوارد!$I$2:$I$5001)</f>
        <v>0</v>
      </c>
      <c r="E210" s="42">
        <f t="shared" ca="1" si="3"/>
        <v>1400</v>
      </c>
    </row>
    <row r="211" spans="1:5" ht="18.75" x14ac:dyDescent="0.25">
      <c r="A211" s="49">
        <v>210</v>
      </c>
      <c r="B211" s="34">
        <v>44437</v>
      </c>
      <c r="C211" s="4">
        <f>SUMIF(الصادر!B210:B3208,B211,الصادر!J210:J3208)</f>
        <v>0</v>
      </c>
      <c r="D211" s="4">
        <f>SUMIF(الوارد!$B$2:$B$5001,'حسابات الدرج'!B211,الوارد!$I$2:$I$5001)</f>
        <v>0</v>
      </c>
      <c r="E211" s="42">
        <f t="shared" ca="1" si="3"/>
        <v>1400</v>
      </c>
    </row>
    <row r="212" spans="1:5" ht="18.75" x14ac:dyDescent="0.25">
      <c r="A212" s="48">
        <v>211</v>
      </c>
      <c r="B212" s="34">
        <v>44438</v>
      </c>
      <c r="C212" s="4">
        <f>SUMIF(الصادر!B211:B3209,B212,الصادر!J211:J3209)</f>
        <v>0</v>
      </c>
      <c r="D212" s="4">
        <f>SUMIF(الوارد!$B$2:$B$5001,'حسابات الدرج'!B212,الوارد!$I$2:$I$5001)</f>
        <v>0</v>
      </c>
      <c r="E212" s="42">
        <f t="shared" ca="1" si="3"/>
        <v>1400</v>
      </c>
    </row>
    <row r="213" spans="1:5" ht="18.75" x14ac:dyDescent="0.25">
      <c r="A213" s="49">
        <v>212</v>
      </c>
      <c r="B213" s="34">
        <v>44439</v>
      </c>
      <c r="C213" s="4">
        <f>SUMIF(الصادر!B212:B3210,B213,الصادر!J212:J3210)</f>
        <v>0</v>
      </c>
      <c r="D213" s="4">
        <f>SUMIF(الوارد!$B$2:$B$5001,'حسابات الدرج'!B213,الوارد!$I$2:$I$5001)</f>
        <v>0</v>
      </c>
      <c r="E213" s="42">
        <f t="shared" ca="1" si="3"/>
        <v>1400</v>
      </c>
    </row>
    <row r="214" spans="1:5" ht="18.75" x14ac:dyDescent="0.25">
      <c r="A214" s="48">
        <v>213</v>
      </c>
      <c r="B214" s="34">
        <v>44440</v>
      </c>
      <c r="C214" s="4">
        <f>SUMIF(الصادر!B213:B3211,B214,الصادر!J213:J3211)</f>
        <v>0</v>
      </c>
      <c r="D214" s="4">
        <f>SUMIF(الوارد!$B$2:$B$5001,'حسابات الدرج'!B214,الوارد!$I$2:$I$5001)</f>
        <v>0</v>
      </c>
      <c r="E214" s="42">
        <f t="shared" ca="1" si="3"/>
        <v>1400</v>
      </c>
    </row>
    <row r="215" spans="1:5" ht="18.75" x14ac:dyDescent="0.25">
      <c r="A215" s="49">
        <v>214</v>
      </c>
      <c r="B215" s="34">
        <v>44441</v>
      </c>
      <c r="C215" s="4">
        <f>SUMIF(الصادر!B214:B3212,B215,الصادر!J214:J3212)</f>
        <v>0</v>
      </c>
      <c r="D215" s="4">
        <f>SUMIF(الوارد!$B$2:$B$5001,'حسابات الدرج'!B215,الوارد!$I$2:$I$5001)</f>
        <v>0</v>
      </c>
      <c r="E215" s="42">
        <f t="shared" ca="1" si="3"/>
        <v>1400</v>
      </c>
    </row>
    <row r="216" spans="1:5" ht="18.75" x14ac:dyDescent="0.25">
      <c r="A216" s="48">
        <v>215</v>
      </c>
      <c r="B216" s="34">
        <v>44442</v>
      </c>
      <c r="C216" s="4">
        <f>SUMIF(الصادر!B215:B3213,B216,الصادر!J215:J3213)</f>
        <v>0</v>
      </c>
      <c r="D216" s="4">
        <f>SUMIF(الوارد!$B$2:$B$5001,'حسابات الدرج'!B216,الوارد!$I$2:$I$5001)</f>
        <v>0</v>
      </c>
      <c r="E216" s="42">
        <f t="shared" ca="1" si="3"/>
        <v>1400</v>
      </c>
    </row>
    <row r="217" spans="1:5" ht="18.75" x14ac:dyDescent="0.25">
      <c r="A217" s="49">
        <v>216</v>
      </c>
      <c r="B217" s="34">
        <v>44443</v>
      </c>
      <c r="C217" s="4">
        <f>SUMIF(الصادر!B216:B3214,B217,الصادر!J216:J3214)</f>
        <v>0</v>
      </c>
      <c r="D217" s="4">
        <f>SUMIF(الوارد!$B$2:$B$5001,'حسابات الدرج'!B217,الوارد!$I$2:$I$5001)</f>
        <v>0</v>
      </c>
      <c r="E217" s="42">
        <f t="shared" ca="1" si="3"/>
        <v>1400</v>
      </c>
    </row>
    <row r="218" spans="1:5" ht="18.75" x14ac:dyDescent="0.25">
      <c r="A218" s="48">
        <v>217</v>
      </c>
      <c r="B218" s="34">
        <v>44444</v>
      </c>
      <c r="C218" s="4">
        <f>SUMIF(الصادر!B217:B3215,B218,الصادر!J217:J3215)</f>
        <v>0</v>
      </c>
      <c r="D218" s="4">
        <f>SUMIF(الوارد!$B$2:$B$5001,'حسابات الدرج'!B218,الوارد!$I$2:$I$5001)</f>
        <v>0</v>
      </c>
      <c r="E218" s="42">
        <f t="shared" ca="1" si="3"/>
        <v>1400</v>
      </c>
    </row>
    <row r="219" spans="1:5" ht="18.75" x14ac:dyDescent="0.25">
      <c r="A219" s="49">
        <v>218</v>
      </c>
      <c r="B219" s="34">
        <v>44445</v>
      </c>
      <c r="C219" s="4">
        <f>SUMIF(الصادر!B218:B3216,B219,الصادر!J218:J3216)</f>
        <v>0</v>
      </c>
      <c r="D219" s="4">
        <f>SUMIF(الوارد!$B$2:$B$5001,'حسابات الدرج'!B219,الوارد!$I$2:$I$5001)</f>
        <v>0</v>
      </c>
      <c r="E219" s="42">
        <f t="shared" ca="1" si="3"/>
        <v>1400</v>
      </c>
    </row>
    <row r="220" spans="1:5" ht="18.75" x14ac:dyDescent="0.25">
      <c r="A220" s="48">
        <v>219</v>
      </c>
      <c r="B220" s="34">
        <v>44446</v>
      </c>
      <c r="C220" s="4">
        <f>SUMIF(الصادر!B219:B3217,B220,الصادر!J219:J3217)</f>
        <v>0</v>
      </c>
      <c r="D220" s="4">
        <f>SUMIF(الوارد!$B$2:$B$5001,'حسابات الدرج'!B220,الوارد!$I$2:$I$5001)</f>
        <v>0</v>
      </c>
      <c r="E220" s="42">
        <f t="shared" ca="1" si="3"/>
        <v>1400</v>
      </c>
    </row>
    <row r="221" spans="1:5" ht="18.75" x14ac:dyDescent="0.25">
      <c r="A221" s="49">
        <v>220</v>
      </c>
      <c r="B221" s="34">
        <v>44447</v>
      </c>
      <c r="C221" s="4">
        <f>SUMIF(الصادر!B220:B3218,B221,الصادر!J220:J3218)</f>
        <v>0</v>
      </c>
      <c r="D221" s="4">
        <f>SUMIF(الوارد!$B$2:$B$5001,'حسابات الدرج'!B221,الوارد!$I$2:$I$5001)</f>
        <v>0</v>
      </c>
      <c r="E221" s="42">
        <f t="shared" ca="1" si="3"/>
        <v>1400</v>
      </c>
    </row>
    <row r="222" spans="1:5" ht="18.75" x14ac:dyDescent="0.25">
      <c r="A222" s="48">
        <v>221</v>
      </c>
      <c r="B222" s="34">
        <v>44448</v>
      </c>
      <c r="C222" s="4">
        <f>SUMIF(الصادر!B221:B3219,B222,الصادر!J221:J3219)</f>
        <v>0</v>
      </c>
      <c r="D222" s="4">
        <f>SUMIF(الوارد!$B$2:$B$5001,'حسابات الدرج'!B222,الوارد!$I$2:$I$5001)</f>
        <v>0</v>
      </c>
      <c r="E222" s="42">
        <f t="shared" ca="1" si="3"/>
        <v>1400</v>
      </c>
    </row>
    <row r="223" spans="1:5" ht="18.75" x14ac:dyDescent="0.25">
      <c r="A223" s="49">
        <v>222</v>
      </c>
      <c r="B223" s="34">
        <v>44449</v>
      </c>
      <c r="C223" s="4">
        <f>SUMIF(الصادر!B222:B3220,B223,الصادر!J222:J3220)</f>
        <v>0</v>
      </c>
      <c r="D223" s="4">
        <f>SUMIF(الوارد!$B$2:$B$5001,'حسابات الدرج'!B223,الوارد!$I$2:$I$5001)</f>
        <v>0</v>
      </c>
      <c r="E223" s="42">
        <f t="shared" ca="1" si="3"/>
        <v>1400</v>
      </c>
    </row>
    <row r="224" spans="1:5" ht="18.75" x14ac:dyDescent="0.25">
      <c r="A224" s="48">
        <v>223</v>
      </c>
      <c r="B224" s="34">
        <v>44450</v>
      </c>
      <c r="C224" s="4">
        <f>SUMIF(الصادر!B223:B3221,B224,الصادر!J223:J3221)</f>
        <v>0</v>
      </c>
      <c r="D224" s="4">
        <f>SUMIF(الوارد!$B$2:$B$5001,'حسابات الدرج'!B224,الوارد!$I$2:$I$5001)</f>
        <v>0</v>
      </c>
      <c r="E224" s="42">
        <f t="shared" ca="1" si="3"/>
        <v>1400</v>
      </c>
    </row>
    <row r="225" spans="1:5" ht="18.75" x14ac:dyDescent="0.25">
      <c r="A225" s="49">
        <v>224</v>
      </c>
      <c r="B225" s="34">
        <v>44451</v>
      </c>
      <c r="C225" s="4">
        <f>SUMIF(الصادر!B224:B3222,B225,الصادر!J224:J3222)</f>
        <v>0</v>
      </c>
      <c r="D225" s="4">
        <f>SUMIF(الوارد!$B$2:$B$5001,'حسابات الدرج'!B225,الوارد!$I$2:$I$5001)</f>
        <v>0</v>
      </c>
      <c r="E225" s="42">
        <f t="shared" ca="1" si="3"/>
        <v>1400</v>
      </c>
    </row>
    <row r="226" spans="1:5" ht="18.75" x14ac:dyDescent="0.25">
      <c r="A226" s="48">
        <v>225</v>
      </c>
      <c r="B226" s="34">
        <v>44452</v>
      </c>
      <c r="C226" s="4">
        <f>SUMIF(الصادر!B225:B3223,B226,الصادر!J225:J3223)</f>
        <v>0</v>
      </c>
      <c r="D226" s="4">
        <f>SUMIF(الوارد!$B$2:$B$5001,'حسابات الدرج'!B226,الوارد!$I$2:$I$5001)</f>
        <v>0</v>
      </c>
      <c r="E226" s="42">
        <f t="shared" ca="1" si="3"/>
        <v>1400</v>
      </c>
    </row>
    <row r="227" spans="1:5" ht="18.75" x14ac:dyDescent="0.25">
      <c r="A227" s="49">
        <v>226</v>
      </c>
      <c r="B227" s="34">
        <v>44453</v>
      </c>
      <c r="C227" s="4">
        <f>SUMIF(الصادر!B226:B3224,B227,الصادر!J226:J3224)</f>
        <v>0</v>
      </c>
      <c r="D227" s="4">
        <f>SUMIF(الوارد!$B$2:$B$5001,'حسابات الدرج'!B227,الوارد!$I$2:$I$5001)</f>
        <v>0</v>
      </c>
      <c r="E227" s="42">
        <f t="shared" ca="1" si="3"/>
        <v>1400</v>
      </c>
    </row>
    <row r="228" spans="1:5" ht="18.75" x14ac:dyDescent="0.25">
      <c r="A228" s="48">
        <v>227</v>
      </c>
      <c r="B228" s="34">
        <v>44454</v>
      </c>
      <c r="C228" s="4">
        <f>SUMIF(الصادر!B227:B3225,B228,الصادر!J227:J3225)</f>
        <v>0</v>
      </c>
      <c r="D228" s="4">
        <f>SUMIF(الوارد!$B$2:$B$5001,'حسابات الدرج'!B228,الوارد!$I$2:$I$5001)</f>
        <v>0</v>
      </c>
      <c r="E228" s="42">
        <f t="shared" ca="1" si="3"/>
        <v>1400</v>
      </c>
    </row>
    <row r="229" spans="1:5" ht="18.75" x14ac:dyDescent="0.25">
      <c r="A229" s="49">
        <v>228</v>
      </c>
      <c r="B229" s="34">
        <v>44455</v>
      </c>
      <c r="C229" s="4">
        <f>SUMIF(الصادر!B228:B3226,B229,الصادر!J228:J3226)</f>
        <v>0</v>
      </c>
      <c r="D229" s="4">
        <f>SUMIF(الوارد!$B$2:$B$5001,'حسابات الدرج'!B229,الوارد!$I$2:$I$5001)</f>
        <v>0</v>
      </c>
      <c r="E229" s="42">
        <f t="shared" ca="1" si="3"/>
        <v>1400</v>
      </c>
    </row>
    <row r="230" spans="1:5" ht="18.75" x14ac:dyDescent="0.25">
      <c r="A230" s="48">
        <v>229</v>
      </c>
      <c r="B230" s="34">
        <v>44456</v>
      </c>
      <c r="C230" s="4">
        <f>SUMIF(الصادر!B229:B3227,B230,الصادر!J229:J3227)</f>
        <v>0</v>
      </c>
      <c r="D230" s="4">
        <f>SUMIF(الوارد!$B$2:$B$5001,'حسابات الدرج'!B230,الوارد!$I$2:$I$5001)</f>
        <v>0</v>
      </c>
      <c r="E230" s="42">
        <f t="shared" ca="1" si="3"/>
        <v>1400</v>
      </c>
    </row>
    <row r="231" spans="1:5" ht="18.75" x14ac:dyDescent="0.25">
      <c r="A231" s="49">
        <v>230</v>
      </c>
      <c r="B231" s="34">
        <v>44457</v>
      </c>
      <c r="C231" s="4">
        <f>SUMIF(الصادر!B230:B3228,B231,الصادر!J230:J3228)</f>
        <v>0</v>
      </c>
      <c r="D231" s="4">
        <f>SUMIF(الوارد!$B$2:$B$5001,'حسابات الدرج'!B231,الوارد!$I$2:$I$5001)</f>
        <v>0</v>
      </c>
      <c r="E231" s="42">
        <f t="shared" ca="1" si="3"/>
        <v>1400</v>
      </c>
    </row>
    <row r="232" spans="1:5" ht="18.75" x14ac:dyDescent="0.25">
      <c r="A232" s="48">
        <v>231</v>
      </c>
      <c r="B232" s="34">
        <v>44458</v>
      </c>
      <c r="C232" s="4">
        <f>SUMIF(الصادر!B231:B3229,B232,الصادر!J231:J3229)</f>
        <v>0</v>
      </c>
      <c r="D232" s="4">
        <f>SUMIF(الوارد!$B$2:$B$5001,'حسابات الدرج'!B232,الوارد!$I$2:$I$5001)</f>
        <v>0</v>
      </c>
      <c r="E232" s="42">
        <f t="shared" ca="1" si="3"/>
        <v>1400</v>
      </c>
    </row>
    <row r="233" spans="1:5" ht="18.75" x14ac:dyDescent="0.25">
      <c r="A233" s="49">
        <v>232</v>
      </c>
      <c r="B233" s="34">
        <v>44459</v>
      </c>
      <c r="C233" s="4">
        <f>SUMIF(الصادر!B232:B3230,B233,الصادر!J232:J3230)</f>
        <v>0</v>
      </c>
      <c r="D233" s="4">
        <f>SUMIF(الوارد!$B$2:$B$5001,'حسابات الدرج'!B233,الوارد!$I$2:$I$5001)</f>
        <v>0</v>
      </c>
      <c r="E233" s="42">
        <f t="shared" ca="1" si="3"/>
        <v>1400</v>
      </c>
    </row>
    <row r="234" spans="1:5" ht="18.75" x14ac:dyDescent="0.25">
      <c r="A234" s="48">
        <v>233</v>
      </c>
      <c r="B234" s="34">
        <v>44460</v>
      </c>
      <c r="C234" s="4">
        <f>SUMIF(الصادر!B233:B3231,B234,الصادر!J233:J3231)</f>
        <v>0</v>
      </c>
      <c r="D234" s="4">
        <f>SUMIF(الوارد!$B$2:$B$5001,'حسابات الدرج'!B234,الوارد!$I$2:$I$5001)</f>
        <v>0</v>
      </c>
      <c r="E234" s="42">
        <f t="shared" ca="1" si="3"/>
        <v>1400</v>
      </c>
    </row>
    <row r="235" spans="1:5" ht="18.75" x14ac:dyDescent="0.25">
      <c r="A235" s="49">
        <v>234</v>
      </c>
      <c r="B235" s="34">
        <v>44461</v>
      </c>
      <c r="C235" s="4">
        <f>SUMIF(الصادر!B234:B3232,B235,الصادر!J234:J3232)</f>
        <v>0</v>
      </c>
      <c r="D235" s="4">
        <f>SUMIF(الوارد!$B$2:$B$5001,'حسابات الدرج'!B235,الوارد!$I$2:$I$5001)</f>
        <v>0</v>
      </c>
      <c r="E235" s="42">
        <f t="shared" ca="1" si="3"/>
        <v>1400</v>
      </c>
    </row>
    <row r="236" spans="1:5" ht="18.75" x14ac:dyDescent="0.25">
      <c r="A236" s="48">
        <v>235</v>
      </c>
      <c r="B236" s="34">
        <v>44462</v>
      </c>
      <c r="C236" s="4">
        <f>SUMIF(الصادر!B235:B3233,B236,الصادر!J235:J3233)</f>
        <v>0</v>
      </c>
      <c r="D236" s="4">
        <f>SUMIF(الوارد!$B$2:$B$5001,'حسابات الدرج'!B236,الوارد!$I$2:$I$5001)</f>
        <v>0</v>
      </c>
      <c r="E236" s="42">
        <f t="shared" ca="1" si="3"/>
        <v>1400</v>
      </c>
    </row>
    <row r="237" spans="1:5" ht="18.75" x14ac:dyDescent="0.25">
      <c r="A237" s="49">
        <v>236</v>
      </c>
      <c r="B237" s="34">
        <v>44463</v>
      </c>
      <c r="C237" s="4">
        <f>SUMIF(الصادر!B236:B3234,B237,الصادر!J236:J3234)</f>
        <v>0</v>
      </c>
      <c r="D237" s="4">
        <f>SUMIF(الوارد!$B$2:$B$5001,'حسابات الدرج'!B237,الوارد!$I$2:$I$5001)</f>
        <v>0</v>
      </c>
      <c r="E237" s="42">
        <f t="shared" ca="1" si="3"/>
        <v>1400</v>
      </c>
    </row>
    <row r="238" spans="1:5" ht="18.75" x14ac:dyDescent="0.25">
      <c r="A238" s="48">
        <v>237</v>
      </c>
      <c r="B238" s="34">
        <v>44464</v>
      </c>
      <c r="C238" s="4">
        <f>SUMIF(الصادر!B237:B3235,B238,الصادر!J237:J3235)</f>
        <v>0</v>
      </c>
      <c r="D238" s="4">
        <f>SUMIF(الوارد!$B$2:$B$5001,'حسابات الدرج'!B238,الوارد!$I$2:$I$5001)</f>
        <v>0</v>
      </c>
      <c r="E238" s="42">
        <f t="shared" ca="1" si="3"/>
        <v>1400</v>
      </c>
    </row>
    <row r="239" spans="1:5" ht="18.75" x14ac:dyDescent="0.25">
      <c r="A239" s="49">
        <v>238</v>
      </c>
      <c r="B239" s="34">
        <v>44465</v>
      </c>
      <c r="C239" s="4">
        <f>SUMIF(الصادر!B238:B3236,B239,الصادر!J238:J3236)</f>
        <v>0</v>
      </c>
      <c r="D239" s="4">
        <f>SUMIF(الوارد!$B$2:$B$5001,'حسابات الدرج'!B239,الوارد!$I$2:$I$5001)</f>
        <v>0</v>
      </c>
      <c r="E239" s="42">
        <f t="shared" ca="1" si="3"/>
        <v>1400</v>
      </c>
    </row>
    <row r="240" spans="1:5" ht="18.75" x14ac:dyDescent="0.25">
      <c r="A240" s="48">
        <v>239</v>
      </c>
      <c r="B240" s="34">
        <v>44466</v>
      </c>
      <c r="C240" s="4">
        <f>SUMIF(الصادر!B239:B3237,B240,الصادر!J239:J3237)</f>
        <v>0</v>
      </c>
      <c r="D240" s="4">
        <f>SUMIF(الوارد!$B$2:$B$5001,'حسابات الدرج'!B240,الوارد!$I$2:$I$5001)</f>
        <v>0</v>
      </c>
      <c r="E240" s="42">
        <f t="shared" ca="1" si="3"/>
        <v>1400</v>
      </c>
    </row>
    <row r="241" spans="1:5" ht="18.75" x14ac:dyDescent="0.25">
      <c r="A241" s="49">
        <v>240</v>
      </c>
      <c r="B241" s="34">
        <v>44467</v>
      </c>
      <c r="C241" s="4">
        <f>SUMIF(الصادر!B240:B3238,B241,الصادر!J240:J3238)</f>
        <v>0</v>
      </c>
      <c r="D241" s="4">
        <f>SUMIF(الوارد!$B$2:$B$5001,'حسابات الدرج'!B241,الوارد!$I$2:$I$5001)</f>
        <v>0</v>
      </c>
      <c r="E241" s="42">
        <f t="shared" ca="1" si="3"/>
        <v>1400</v>
      </c>
    </row>
    <row r="242" spans="1:5" ht="18.75" x14ac:dyDescent="0.25">
      <c r="A242" s="48">
        <v>241</v>
      </c>
      <c r="B242" s="34">
        <v>44468</v>
      </c>
      <c r="C242" s="4">
        <f>SUMIF(الصادر!B241:B3239,B242,الصادر!J241:J3239)</f>
        <v>0</v>
      </c>
      <c r="D242" s="4">
        <f>SUMIF(الوارد!$B$2:$B$5001,'حسابات الدرج'!B242,الوارد!$I$2:$I$5001)</f>
        <v>0</v>
      </c>
      <c r="E242" s="42">
        <f t="shared" ca="1" si="3"/>
        <v>1400</v>
      </c>
    </row>
    <row r="243" spans="1:5" ht="18.75" x14ac:dyDescent="0.25">
      <c r="A243" s="49">
        <v>242</v>
      </c>
      <c r="B243" s="34">
        <v>44469</v>
      </c>
      <c r="C243" s="4">
        <f>SUMIF(الصادر!B242:B3240,B243,الصادر!J242:J3240)</f>
        <v>0</v>
      </c>
      <c r="D243" s="4">
        <f>SUMIF(الوارد!$B$2:$B$5001,'حسابات الدرج'!B243,الوارد!$I$2:$I$5001)</f>
        <v>0</v>
      </c>
      <c r="E243" s="42">
        <f t="shared" ca="1" si="3"/>
        <v>1400</v>
      </c>
    </row>
    <row r="244" spans="1:5" ht="18.75" x14ac:dyDescent="0.25">
      <c r="A244" s="48">
        <v>243</v>
      </c>
      <c r="B244" s="34">
        <v>44470</v>
      </c>
      <c r="C244" s="4">
        <f>SUMIF(الصادر!B243:B3241,B244,الصادر!J243:J3241)</f>
        <v>0</v>
      </c>
      <c r="D244" s="4">
        <f>SUMIF(الوارد!$B$2:$B$5001,'حسابات الدرج'!B244,الوارد!$I$2:$I$5001)</f>
        <v>0</v>
      </c>
      <c r="E244" s="42">
        <f t="shared" ca="1" si="3"/>
        <v>1400</v>
      </c>
    </row>
    <row r="245" spans="1:5" ht="18.75" x14ac:dyDescent="0.25">
      <c r="A245" s="49">
        <v>244</v>
      </c>
      <c r="B245" s="34">
        <v>44471</v>
      </c>
      <c r="C245" s="4">
        <f>SUMIF(الصادر!B244:B3242,B245,الصادر!J244:J3242)</f>
        <v>0</v>
      </c>
      <c r="D245" s="4">
        <f>SUMIF(الوارد!$B$2:$B$5001,'حسابات الدرج'!B245,الوارد!$I$2:$I$5001)</f>
        <v>0</v>
      </c>
      <c r="E245" s="42">
        <f t="shared" ca="1" si="3"/>
        <v>1400</v>
      </c>
    </row>
    <row r="246" spans="1:5" ht="18.75" x14ac:dyDescent="0.25">
      <c r="A246" s="48">
        <v>245</v>
      </c>
      <c r="B246" s="34">
        <v>44472</v>
      </c>
      <c r="C246" s="4">
        <f>SUMIF(الصادر!B245:B3243,B246,الصادر!J245:J3243)</f>
        <v>0</v>
      </c>
      <c r="D246" s="4">
        <f>SUMIF(الوارد!$B$2:$B$5001,'حسابات الدرج'!B246,الوارد!$I$2:$I$5001)</f>
        <v>0</v>
      </c>
      <c r="E246" s="42">
        <f t="shared" ca="1" si="3"/>
        <v>1400</v>
      </c>
    </row>
    <row r="247" spans="1:5" ht="18.75" x14ac:dyDescent="0.25">
      <c r="A247" s="49">
        <v>246</v>
      </c>
      <c r="B247" s="34">
        <v>44473</v>
      </c>
      <c r="C247" s="4">
        <f>SUMIF(الصادر!B246:B3244,B247,الصادر!J246:J3244)</f>
        <v>0</v>
      </c>
      <c r="D247" s="4">
        <f>SUMIF(الوارد!$B$2:$B$5001,'حسابات الدرج'!B247,الوارد!$I$2:$I$5001)</f>
        <v>0</v>
      </c>
      <c r="E247" s="42">
        <f t="shared" ca="1" si="3"/>
        <v>1400</v>
      </c>
    </row>
    <row r="248" spans="1:5" ht="18.75" x14ac:dyDescent="0.25">
      <c r="A248" s="48">
        <v>247</v>
      </c>
      <c r="B248" s="34">
        <v>44474</v>
      </c>
      <c r="C248" s="4">
        <f>SUMIF(الصادر!B247:B3245,B248,الصادر!J247:J3245)</f>
        <v>0</v>
      </c>
      <c r="D248" s="4">
        <f>SUMIF(الوارد!$B$2:$B$5001,'حسابات الدرج'!B248,الوارد!$I$2:$I$5001)</f>
        <v>0</v>
      </c>
      <c r="E248" s="42">
        <f t="shared" ca="1" si="3"/>
        <v>1400</v>
      </c>
    </row>
    <row r="249" spans="1:5" ht="18.75" x14ac:dyDescent="0.25">
      <c r="A249" s="49">
        <v>248</v>
      </c>
      <c r="B249" s="34">
        <v>44475</v>
      </c>
      <c r="C249" s="4">
        <f>SUMIF(الصادر!B248:B3246,B249,الصادر!J248:J3246)</f>
        <v>0</v>
      </c>
      <c r="D249" s="4">
        <f>SUMIF(الوارد!$B$2:$B$5001,'حسابات الدرج'!B249,الوارد!$I$2:$I$5001)</f>
        <v>0</v>
      </c>
      <c r="E249" s="42">
        <f t="shared" ca="1" si="3"/>
        <v>1400</v>
      </c>
    </row>
    <row r="250" spans="1:5" ht="18.75" x14ac:dyDescent="0.25">
      <c r="A250" s="48">
        <v>249</v>
      </c>
      <c r="B250" s="34">
        <v>44476</v>
      </c>
      <c r="C250" s="4">
        <f>SUMIF(الصادر!B249:B3247,B250,الصادر!J249:J3247)</f>
        <v>0</v>
      </c>
      <c r="D250" s="4">
        <f>SUMIF(الوارد!$B$2:$B$5001,'حسابات الدرج'!B250,الوارد!$I$2:$I$5001)</f>
        <v>0</v>
      </c>
      <c r="E250" s="42">
        <f t="shared" ca="1" si="3"/>
        <v>1400</v>
      </c>
    </row>
    <row r="251" spans="1:5" ht="18.75" x14ac:dyDescent="0.25">
      <c r="A251" s="49">
        <v>250</v>
      </c>
      <c r="B251" s="34">
        <v>44477</v>
      </c>
      <c r="C251" s="4">
        <f>SUMIF(الصادر!B250:B3248,B251,الصادر!J250:J3248)</f>
        <v>0</v>
      </c>
      <c r="D251" s="4">
        <f>SUMIF(الوارد!$B$2:$B$5001,'حسابات الدرج'!B251,الوارد!$I$2:$I$5001)</f>
        <v>0</v>
      </c>
      <c r="E251" s="42">
        <f t="shared" ca="1" si="3"/>
        <v>1400</v>
      </c>
    </row>
    <row r="252" spans="1:5" ht="18.75" x14ac:dyDescent="0.25">
      <c r="A252" s="48">
        <v>251</v>
      </c>
      <c r="B252" s="34">
        <v>44478</v>
      </c>
      <c r="C252" s="4">
        <f>SUMIF(الصادر!B251:B3249,B252,الصادر!J251:J3249)</f>
        <v>0</v>
      </c>
      <c r="D252" s="4">
        <f>SUMIF(الوارد!$B$2:$B$5001,'حسابات الدرج'!B252,الوارد!$I$2:$I$5001)</f>
        <v>0</v>
      </c>
      <c r="E252" s="42">
        <f t="shared" ca="1" si="3"/>
        <v>1400</v>
      </c>
    </row>
    <row r="253" spans="1:5" ht="18.75" x14ac:dyDescent="0.25">
      <c r="A253" s="49">
        <v>252</v>
      </c>
      <c r="B253" s="34">
        <v>44479</v>
      </c>
      <c r="C253" s="4">
        <f>SUMIF(الصادر!B252:B3250,B253,الصادر!J252:J3250)</f>
        <v>0</v>
      </c>
      <c r="D253" s="4">
        <f>SUMIF(الوارد!$B$2:$B$5001,'حسابات الدرج'!B253,الوارد!$I$2:$I$5001)</f>
        <v>0</v>
      </c>
      <c r="E253" s="42">
        <f t="shared" ca="1" si="3"/>
        <v>1400</v>
      </c>
    </row>
    <row r="254" spans="1:5" ht="18.75" x14ac:dyDescent="0.25">
      <c r="A254" s="48">
        <v>253</v>
      </c>
      <c r="B254" s="34">
        <v>44480</v>
      </c>
      <c r="C254" s="4">
        <f>SUMIF(الصادر!B253:B3251,B254,الصادر!J253:J3251)</f>
        <v>0</v>
      </c>
      <c r="D254" s="4">
        <f>SUMIF(الوارد!$B$2:$B$5001,'حسابات الدرج'!B254,الوارد!$I$2:$I$5001)</f>
        <v>0</v>
      </c>
      <c r="E254" s="42">
        <f t="shared" ca="1" si="3"/>
        <v>1400</v>
      </c>
    </row>
    <row r="255" spans="1:5" ht="18.75" x14ac:dyDescent="0.25">
      <c r="A255" s="49">
        <v>254</v>
      </c>
      <c r="B255" s="34">
        <v>44481</v>
      </c>
      <c r="C255" s="4">
        <f>SUMIF(الصادر!B254:B3252,B255,الصادر!J254:J3252)</f>
        <v>0</v>
      </c>
      <c r="D255" s="4">
        <f>SUMIF(الوارد!$B$2:$B$5001,'حسابات الدرج'!B255,الوارد!$I$2:$I$5001)</f>
        <v>0</v>
      </c>
      <c r="E255" s="42">
        <f t="shared" ca="1" si="3"/>
        <v>1400</v>
      </c>
    </row>
    <row r="256" spans="1:5" ht="18.75" x14ac:dyDescent="0.25">
      <c r="A256" s="48">
        <v>255</v>
      </c>
      <c r="B256" s="34">
        <v>44482</v>
      </c>
      <c r="C256" s="4">
        <f>SUMIF(الصادر!B255:B3253,B256,الصادر!J255:J3253)</f>
        <v>0</v>
      </c>
      <c r="D256" s="4">
        <f>SUMIF(الوارد!$B$2:$B$5001,'حسابات الدرج'!B256,الوارد!$I$2:$I$5001)</f>
        <v>0</v>
      </c>
      <c r="E256" s="42">
        <f t="shared" ca="1" si="3"/>
        <v>1400</v>
      </c>
    </row>
    <row r="257" spans="1:5" ht="18.75" x14ac:dyDescent="0.25">
      <c r="A257" s="49">
        <v>256</v>
      </c>
      <c r="B257" s="34">
        <v>44483</v>
      </c>
      <c r="C257" s="4">
        <f>SUMIF(الصادر!B256:B3254,B257,الصادر!J256:J3254)</f>
        <v>0</v>
      </c>
      <c r="D257" s="4">
        <f>SUMIF(الوارد!$B$2:$B$5001,'حسابات الدرج'!B257,الوارد!$I$2:$I$5001)</f>
        <v>0</v>
      </c>
      <c r="E257" s="42">
        <f t="shared" ca="1" si="3"/>
        <v>1400</v>
      </c>
    </row>
    <row r="258" spans="1:5" ht="18.75" x14ac:dyDescent="0.25">
      <c r="A258" s="48">
        <v>257</v>
      </c>
      <c r="B258" s="34">
        <v>44484</v>
      </c>
      <c r="C258" s="4">
        <f>SUMIF(الصادر!B257:B3255,B258,الصادر!J257:J3255)</f>
        <v>0</v>
      </c>
      <c r="D258" s="4">
        <f>SUMIF(الوارد!$B$2:$B$5001,'حسابات الدرج'!B258,الوارد!$I$2:$I$5001)</f>
        <v>0</v>
      </c>
      <c r="E258" s="42">
        <f t="shared" ca="1" si="3"/>
        <v>1400</v>
      </c>
    </row>
    <row r="259" spans="1:5" ht="18.75" x14ac:dyDescent="0.25">
      <c r="A259" s="49">
        <v>258</v>
      </c>
      <c r="B259" s="34">
        <v>44485</v>
      </c>
      <c r="C259" s="4">
        <f>SUMIF(الصادر!B258:B3256,B259,الصادر!J258:J3256)</f>
        <v>0</v>
      </c>
      <c r="D259" s="4">
        <f>SUMIF(الوارد!$B$2:$B$5001,'حسابات الدرج'!B259,الوارد!$I$2:$I$5001)</f>
        <v>0</v>
      </c>
      <c r="E259" s="42">
        <f t="shared" ca="1" si="3"/>
        <v>1400</v>
      </c>
    </row>
    <row r="260" spans="1:5" ht="18.75" x14ac:dyDescent="0.25">
      <c r="A260" s="48">
        <v>259</v>
      </c>
      <c r="B260" s="34">
        <v>44486</v>
      </c>
      <c r="C260" s="4">
        <f>SUMIF(الصادر!B259:B3257,B260,الصادر!J259:J3257)</f>
        <v>0</v>
      </c>
      <c r="D260" s="4">
        <f>SUMIF(الوارد!$B$2:$B$5001,'حسابات الدرج'!B260,الوارد!$I$2:$I$5001)</f>
        <v>0</v>
      </c>
      <c r="E260" s="42">
        <f t="shared" ref="E260:E323" ca="1" si="4">E259+(C260-D260)</f>
        <v>1400</v>
      </c>
    </row>
    <row r="261" spans="1:5" ht="18.75" x14ac:dyDescent="0.25">
      <c r="A261" s="49">
        <v>260</v>
      </c>
      <c r="B261" s="34">
        <v>44487</v>
      </c>
      <c r="C261" s="4">
        <f>SUMIF(الصادر!B260:B3258,B261,الصادر!J260:J3258)</f>
        <v>0</v>
      </c>
      <c r="D261" s="4">
        <f>SUMIF(الوارد!$B$2:$B$5001,'حسابات الدرج'!B261,الوارد!$I$2:$I$5001)</f>
        <v>0</v>
      </c>
      <c r="E261" s="42">
        <f t="shared" ca="1" si="4"/>
        <v>1400</v>
      </c>
    </row>
    <row r="262" spans="1:5" ht="18.75" x14ac:dyDescent="0.25">
      <c r="A262" s="48">
        <v>261</v>
      </c>
      <c r="B262" s="34">
        <v>44488</v>
      </c>
      <c r="C262" s="4">
        <f>SUMIF(الصادر!B261:B3259,B262,الصادر!J261:J3259)</f>
        <v>0</v>
      </c>
      <c r="D262" s="4">
        <f>SUMIF(الوارد!$B$2:$B$5001,'حسابات الدرج'!B262,الوارد!$I$2:$I$5001)</f>
        <v>0</v>
      </c>
      <c r="E262" s="42">
        <f t="shared" ca="1" si="4"/>
        <v>1400</v>
      </c>
    </row>
    <row r="263" spans="1:5" ht="18.75" x14ac:dyDescent="0.25">
      <c r="A263" s="49">
        <v>262</v>
      </c>
      <c r="B263" s="34">
        <v>44489</v>
      </c>
      <c r="C263" s="4">
        <f>SUMIF(الصادر!B262:B3260,B263,الصادر!J262:J3260)</f>
        <v>0</v>
      </c>
      <c r="D263" s="4">
        <f>SUMIF(الوارد!$B$2:$B$5001,'حسابات الدرج'!B263,الوارد!$I$2:$I$5001)</f>
        <v>0</v>
      </c>
      <c r="E263" s="42">
        <f t="shared" ca="1" si="4"/>
        <v>1400</v>
      </c>
    </row>
    <row r="264" spans="1:5" ht="18.75" x14ac:dyDescent="0.25">
      <c r="A264" s="48">
        <v>263</v>
      </c>
      <c r="B264" s="34">
        <v>44490</v>
      </c>
      <c r="C264" s="4">
        <f>SUMIF(الصادر!B263:B3261,B264,الصادر!J263:J3261)</f>
        <v>0</v>
      </c>
      <c r="D264" s="4">
        <f>SUMIF(الوارد!$B$2:$B$5001,'حسابات الدرج'!B264,الوارد!$I$2:$I$5001)</f>
        <v>0</v>
      </c>
      <c r="E264" s="42">
        <f t="shared" ca="1" si="4"/>
        <v>1400</v>
      </c>
    </row>
    <row r="265" spans="1:5" ht="18.75" x14ac:dyDescent="0.25">
      <c r="A265" s="49">
        <v>264</v>
      </c>
      <c r="B265" s="34">
        <v>44491</v>
      </c>
      <c r="C265" s="4">
        <f>SUMIF(الصادر!B264:B3262,B265,الصادر!J264:J3262)</f>
        <v>0</v>
      </c>
      <c r="D265" s="4">
        <f>SUMIF(الوارد!$B$2:$B$5001,'حسابات الدرج'!B265,الوارد!$I$2:$I$5001)</f>
        <v>0</v>
      </c>
      <c r="E265" s="42">
        <f t="shared" ca="1" si="4"/>
        <v>1400</v>
      </c>
    </row>
    <row r="266" spans="1:5" ht="18.75" x14ac:dyDescent="0.25">
      <c r="A266" s="48">
        <v>265</v>
      </c>
      <c r="B266" s="34">
        <v>44492</v>
      </c>
      <c r="C266" s="4">
        <f>SUMIF(الصادر!B265:B3263,B266,الصادر!J265:J3263)</f>
        <v>0</v>
      </c>
      <c r="D266" s="4">
        <f>SUMIF(الوارد!$B$2:$B$5001,'حسابات الدرج'!B266,الوارد!$I$2:$I$5001)</f>
        <v>0</v>
      </c>
      <c r="E266" s="42">
        <f t="shared" ca="1" si="4"/>
        <v>1400</v>
      </c>
    </row>
    <row r="267" spans="1:5" ht="18.75" x14ac:dyDescent="0.25">
      <c r="A267" s="49">
        <v>266</v>
      </c>
      <c r="B267" s="34">
        <v>44493</v>
      </c>
      <c r="C267" s="4">
        <f>SUMIF(الصادر!B266:B3264,B267,الصادر!J266:J3264)</f>
        <v>0</v>
      </c>
      <c r="D267" s="4">
        <f>SUMIF(الوارد!$B$2:$B$5001,'حسابات الدرج'!B267,الوارد!$I$2:$I$5001)</f>
        <v>0</v>
      </c>
      <c r="E267" s="42">
        <f t="shared" ca="1" si="4"/>
        <v>1400</v>
      </c>
    </row>
    <row r="268" spans="1:5" ht="18.75" x14ac:dyDescent="0.25">
      <c r="A268" s="48">
        <v>267</v>
      </c>
      <c r="B268" s="34">
        <v>44494</v>
      </c>
      <c r="C268" s="4">
        <f>SUMIF(الصادر!B267:B3265,B268,الصادر!J267:J3265)</f>
        <v>0</v>
      </c>
      <c r="D268" s="4">
        <f>SUMIF(الوارد!$B$2:$B$5001,'حسابات الدرج'!B268,الوارد!$I$2:$I$5001)</f>
        <v>0</v>
      </c>
      <c r="E268" s="42">
        <f t="shared" ca="1" si="4"/>
        <v>1400</v>
      </c>
    </row>
    <row r="269" spans="1:5" ht="18.75" x14ac:dyDescent="0.25">
      <c r="A269" s="49">
        <v>268</v>
      </c>
      <c r="B269" s="34">
        <v>44495</v>
      </c>
      <c r="C269" s="4">
        <f>SUMIF(الصادر!B268:B3266,B269,الصادر!J268:J3266)</f>
        <v>0</v>
      </c>
      <c r="D269" s="4">
        <f>SUMIF(الوارد!$B$2:$B$5001,'حسابات الدرج'!B269,الوارد!$I$2:$I$5001)</f>
        <v>0</v>
      </c>
      <c r="E269" s="42">
        <f t="shared" ca="1" si="4"/>
        <v>1400</v>
      </c>
    </row>
    <row r="270" spans="1:5" ht="18.75" x14ac:dyDescent="0.25">
      <c r="A270" s="48">
        <v>269</v>
      </c>
      <c r="B270" s="34">
        <v>44496</v>
      </c>
      <c r="C270" s="4">
        <f>SUMIF(الصادر!B269:B3267,B270,الصادر!J269:J3267)</f>
        <v>0</v>
      </c>
      <c r="D270" s="4">
        <f>SUMIF(الوارد!$B$2:$B$5001,'حسابات الدرج'!B270,الوارد!$I$2:$I$5001)</f>
        <v>0</v>
      </c>
      <c r="E270" s="42">
        <f t="shared" ca="1" si="4"/>
        <v>1400</v>
      </c>
    </row>
    <row r="271" spans="1:5" ht="18.75" x14ac:dyDescent="0.25">
      <c r="A271" s="49">
        <v>270</v>
      </c>
      <c r="B271" s="34">
        <v>44497</v>
      </c>
      <c r="C271" s="4">
        <f>SUMIF(الصادر!B270:B3268,B271,الصادر!J270:J3268)</f>
        <v>0</v>
      </c>
      <c r="D271" s="4">
        <f>SUMIF(الوارد!$B$2:$B$5001,'حسابات الدرج'!B271,الوارد!$I$2:$I$5001)</f>
        <v>0</v>
      </c>
      <c r="E271" s="42">
        <f t="shared" ca="1" si="4"/>
        <v>1400</v>
      </c>
    </row>
    <row r="272" spans="1:5" ht="18.75" x14ac:dyDescent="0.25">
      <c r="A272" s="48">
        <v>271</v>
      </c>
      <c r="B272" s="34">
        <v>44498</v>
      </c>
      <c r="C272" s="4">
        <f>SUMIF(الصادر!B271:B3269,B272,الصادر!J271:J3269)</f>
        <v>0</v>
      </c>
      <c r="D272" s="4">
        <f>SUMIF(الوارد!$B$2:$B$5001,'حسابات الدرج'!B272,الوارد!$I$2:$I$5001)</f>
        <v>0</v>
      </c>
      <c r="E272" s="42">
        <f t="shared" ca="1" si="4"/>
        <v>1400</v>
      </c>
    </row>
    <row r="273" spans="1:5" ht="18.75" x14ac:dyDescent="0.25">
      <c r="A273" s="49">
        <v>272</v>
      </c>
      <c r="B273" s="34">
        <v>44499</v>
      </c>
      <c r="C273" s="4">
        <f>SUMIF(الصادر!B272:B3270,B273,الصادر!J272:J3270)</f>
        <v>0</v>
      </c>
      <c r="D273" s="4">
        <f>SUMIF(الوارد!$B$2:$B$5001,'حسابات الدرج'!B273,الوارد!$I$2:$I$5001)</f>
        <v>0</v>
      </c>
      <c r="E273" s="42">
        <f t="shared" ca="1" si="4"/>
        <v>1400</v>
      </c>
    </row>
    <row r="274" spans="1:5" ht="18.75" x14ac:dyDescent="0.25">
      <c r="A274" s="48">
        <v>273</v>
      </c>
      <c r="B274" s="34">
        <v>44500</v>
      </c>
      <c r="C274" s="4">
        <f>SUMIF(الصادر!B273:B3271,B274,الصادر!J273:J3271)</f>
        <v>0</v>
      </c>
      <c r="D274" s="4">
        <f>SUMIF(الوارد!$B$2:$B$5001,'حسابات الدرج'!B274,الوارد!$I$2:$I$5001)</f>
        <v>0</v>
      </c>
      <c r="E274" s="42">
        <f t="shared" ca="1" si="4"/>
        <v>1400</v>
      </c>
    </row>
    <row r="275" spans="1:5" ht="18.75" x14ac:dyDescent="0.25">
      <c r="A275" s="49">
        <v>274</v>
      </c>
      <c r="B275" s="34">
        <v>44501</v>
      </c>
      <c r="C275" s="4">
        <f>SUMIF(الصادر!B274:B3272,B275,الصادر!J274:J3272)</f>
        <v>0</v>
      </c>
      <c r="D275" s="4">
        <f>SUMIF(الوارد!$B$2:$B$5001,'حسابات الدرج'!B275,الوارد!$I$2:$I$5001)</f>
        <v>0</v>
      </c>
      <c r="E275" s="42">
        <f t="shared" ca="1" si="4"/>
        <v>1400</v>
      </c>
    </row>
    <row r="276" spans="1:5" ht="18.75" x14ac:dyDescent="0.25">
      <c r="A276" s="48">
        <v>275</v>
      </c>
      <c r="B276" s="34">
        <v>44502</v>
      </c>
      <c r="C276" s="4">
        <f>SUMIF(الصادر!B275:B3273,B276,الصادر!J275:J3273)</f>
        <v>0</v>
      </c>
      <c r="D276" s="4">
        <f>SUMIF(الوارد!$B$2:$B$5001,'حسابات الدرج'!B276,الوارد!$I$2:$I$5001)</f>
        <v>0</v>
      </c>
      <c r="E276" s="42">
        <f t="shared" ca="1" si="4"/>
        <v>1400</v>
      </c>
    </row>
    <row r="277" spans="1:5" ht="18.75" x14ac:dyDescent="0.25">
      <c r="A277" s="49">
        <v>276</v>
      </c>
      <c r="B277" s="34">
        <v>44503</v>
      </c>
      <c r="C277" s="4">
        <f>SUMIF(الصادر!B276:B3274,B277,الصادر!J276:J3274)</f>
        <v>0</v>
      </c>
      <c r="D277" s="4">
        <f>SUMIF(الوارد!$B$2:$B$5001,'حسابات الدرج'!B277,الوارد!$I$2:$I$5001)</f>
        <v>0</v>
      </c>
      <c r="E277" s="42">
        <f t="shared" ca="1" si="4"/>
        <v>1400</v>
      </c>
    </row>
    <row r="278" spans="1:5" ht="18.75" x14ac:dyDescent="0.25">
      <c r="A278" s="48">
        <v>277</v>
      </c>
      <c r="B278" s="34">
        <v>44504</v>
      </c>
      <c r="C278" s="4">
        <f>SUMIF(الصادر!B277:B3275,B278,الصادر!J277:J3275)</f>
        <v>0</v>
      </c>
      <c r="D278" s="4">
        <f>SUMIF(الوارد!$B$2:$B$5001,'حسابات الدرج'!B278,الوارد!$I$2:$I$5001)</f>
        <v>0</v>
      </c>
      <c r="E278" s="42">
        <f t="shared" ca="1" si="4"/>
        <v>1400</v>
      </c>
    </row>
    <row r="279" spans="1:5" ht="18.75" x14ac:dyDescent="0.25">
      <c r="A279" s="49">
        <v>278</v>
      </c>
      <c r="B279" s="34">
        <v>44505</v>
      </c>
      <c r="C279" s="4">
        <f>SUMIF(الصادر!B278:B3276,B279,الصادر!J278:J3276)</f>
        <v>0</v>
      </c>
      <c r="D279" s="4">
        <f>SUMIF(الوارد!$B$2:$B$5001,'حسابات الدرج'!B279,الوارد!$I$2:$I$5001)</f>
        <v>0</v>
      </c>
      <c r="E279" s="42">
        <f t="shared" ca="1" si="4"/>
        <v>1400</v>
      </c>
    </row>
    <row r="280" spans="1:5" ht="18.75" x14ac:dyDescent="0.25">
      <c r="A280" s="48">
        <v>279</v>
      </c>
      <c r="B280" s="34">
        <v>44506</v>
      </c>
      <c r="C280" s="4">
        <f>SUMIF(الصادر!B279:B3277,B280,الصادر!J279:J3277)</f>
        <v>0</v>
      </c>
      <c r="D280" s="4">
        <f>SUMIF(الوارد!$B$2:$B$5001,'حسابات الدرج'!B280,الوارد!$I$2:$I$5001)</f>
        <v>0</v>
      </c>
      <c r="E280" s="42">
        <f t="shared" ca="1" si="4"/>
        <v>1400</v>
      </c>
    </row>
    <row r="281" spans="1:5" ht="18.75" x14ac:dyDescent="0.25">
      <c r="A281" s="49">
        <v>280</v>
      </c>
      <c r="B281" s="34">
        <v>44507</v>
      </c>
      <c r="C281" s="4">
        <f>SUMIF(الصادر!B280:B3278,B281,الصادر!J280:J3278)</f>
        <v>0</v>
      </c>
      <c r="D281" s="4">
        <f>SUMIF(الوارد!$B$2:$B$5001,'حسابات الدرج'!B281,الوارد!$I$2:$I$5001)</f>
        <v>0</v>
      </c>
      <c r="E281" s="42">
        <f t="shared" ca="1" si="4"/>
        <v>1400</v>
      </c>
    </row>
    <row r="282" spans="1:5" ht="18.75" x14ac:dyDescent="0.25">
      <c r="A282" s="48">
        <v>281</v>
      </c>
      <c r="B282" s="34">
        <v>44508</v>
      </c>
      <c r="C282" s="4">
        <f>SUMIF(الصادر!B281:B3279,B282,الصادر!J281:J3279)</f>
        <v>0</v>
      </c>
      <c r="D282" s="4">
        <f>SUMIF(الوارد!$B$2:$B$5001,'حسابات الدرج'!B282,الوارد!$I$2:$I$5001)</f>
        <v>0</v>
      </c>
      <c r="E282" s="42">
        <f t="shared" ca="1" si="4"/>
        <v>1400</v>
      </c>
    </row>
    <row r="283" spans="1:5" ht="18.75" x14ac:dyDescent="0.25">
      <c r="A283" s="49">
        <v>282</v>
      </c>
      <c r="B283" s="34">
        <v>44509</v>
      </c>
      <c r="C283" s="4">
        <f>SUMIF(الصادر!B282:B3280,B283,الصادر!J282:J3280)</f>
        <v>0</v>
      </c>
      <c r="D283" s="4">
        <f>SUMIF(الوارد!$B$2:$B$5001,'حسابات الدرج'!B283,الوارد!$I$2:$I$5001)</f>
        <v>0</v>
      </c>
      <c r="E283" s="42">
        <f t="shared" ca="1" si="4"/>
        <v>1400</v>
      </c>
    </row>
    <row r="284" spans="1:5" ht="18.75" x14ac:dyDescent="0.25">
      <c r="A284" s="48">
        <v>283</v>
      </c>
      <c r="B284" s="34">
        <v>44510</v>
      </c>
      <c r="C284" s="4">
        <f>SUMIF(الصادر!B283:B3281,B284,الصادر!J283:J3281)</f>
        <v>0</v>
      </c>
      <c r="D284" s="4">
        <f>SUMIF(الوارد!$B$2:$B$5001,'حسابات الدرج'!B284,الوارد!$I$2:$I$5001)</f>
        <v>0</v>
      </c>
      <c r="E284" s="42">
        <f t="shared" ca="1" si="4"/>
        <v>1400</v>
      </c>
    </row>
    <row r="285" spans="1:5" ht="18.75" x14ac:dyDescent="0.25">
      <c r="A285" s="49">
        <v>284</v>
      </c>
      <c r="B285" s="34">
        <v>44511</v>
      </c>
      <c r="C285" s="4">
        <f>SUMIF(الصادر!B284:B3282,B285,الصادر!J284:J3282)</f>
        <v>0</v>
      </c>
      <c r="D285" s="4">
        <f>SUMIF(الوارد!$B$2:$B$5001,'حسابات الدرج'!B285,الوارد!$I$2:$I$5001)</f>
        <v>0</v>
      </c>
      <c r="E285" s="42">
        <f t="shared" ca="1" si="4"/>
        <v>1400</v>
      </c>
    </row>
    <row r="286" spans="1:5" ht="18.75" x14ac:dyDescent="0.25">
      <c r="A286" s="48">
        <v>285</v>
      </c>
      <c r="B286" s="34">
        <v>44512</v>
      </c>
      <c r="C286" s="4">
        <f>SUMIF(الصادر!B285:B3283,B286,الصادر!J285:J3283)</f>
        <v>0</v>
      </c>
      <c r="D286" s="4">
        <f>SUMIF(الوارد!$B$2:$B$5001,'حسابات الدرج'!B286,الوارد!$I$2:$I$5001)</f>
        <v>0</v>
      </c>
      <c r="E286" s="42">
        <f t="shared" ca="1" si="4"/>
        <v>1400</v>
      </c>
    </row>
    <row r="287" spans="1:5" ht="18.75" x14ac:dyDescent="0.25">
      <c r="A287" s="49">
        <v>286</v>
      </c>
      <c r="B287" s="34">
        <v>44513</v>
      </c>
      <c r="C287" s="4">
        <f>SUMIF(الصادر!B286:B3284,B287,الصادر!J286:J3284)</f>
        <v>0</v>
      </c>
      <c r="D287" s="4">
        <f>SUMIF(الوارد!$B$2:$B$5001,'حسابات الدرج'!B287,الوارد!$I$2:$I$5001)</f>
        <v>0</v>
      </c>
      <c r="E287" s="42">
        <f t="shared" ca="1" si="4"/>
        <v>1400</v>
      </c>
    </row>
    <row r="288" spans="1:5" ht="18.75" x14ac:dyDescent="0.25">
      <c r="A288" s="48">
        <v>287</v>
      </c>
      <c r="B288" s="34">
        <v>44514</v>
      </c>
      <c r="C288" s="4">
        <f>SUMIF(الصادر!B287:B3285,B288,الصادر!J287:J3285)</f>
        <v>0</v>
      </c>
      <c r="D288" s="4">
        <f>SUMIF(الوارد!$B$2:$B$5001,'حسابات الدرج'!B288,الوارد!$I$2:$I$5001)</f>
        <v>0</v>
      </c>
      <c r="E288" s="42">
        <f t="shared" ca="1" si="4"/>
        <v>1400</v>
      </c>
    </row>
    <row r="289" spans="1:5" ht="18.75" x14ac:dyDescent="0.25">
      <c r="A289" s="49">
        <v>288</v>
      </c>
      <c r="B289" s="34">
        <v>44515</v>
      </c>
      <c r="C289" s="4">
        <f>SUMIF(الصادر!B288:B3286,B289,الصادر!J288:J3286)</f>
        <v>0</v>
      </c>
      <c r="D289" s="4">
        <f>SUMIF(الوارد!$B$2:$B$5001,'حسابات الدرج'!B289,الوارد!$I$2:$I$5001)</f>
        <v>0</v>
      </c>
      <c r="E289" s="42">
        <f t="shared" ca="1" si="4"/>
        <v>1400</v>
      </c>
    </row>
    <row r="290" spans="1:5" ht="18.75" x14ac:dyDescent="0.25">
      <c r="A290" s="48">
        <v>289</v>
      </c>
      <c r="B290" s="34">
        <v>44516</v>
      </c>
      <c r="C290" s="4">
        <f>SUMIF(الصادر!B289:B3287,B290,الصادر!J289:J3287)</f>
        <v>0</v>
      </c>
      <c r="D290" s="4">
        <f>SUMIF(الوارد!$B$2:$B$5001,'حسابات الدرج'!B290,الوارد!$I$2:$I$5001)</f>
        <v>0</v>
      </c>
      <c r="E290" s="42">
        <f t="shared" ca="1" si="4"/>
        <v>1400</v>
      </c>
    </row>
    <row r="291" spans="1:5" ht="18.75" x14ac:dyDescent="0.25">
      <c r="A291" s="49">
        <v>290</v>
      </c>
      <c r="B291" s="34">
        <v>44517</v>
      </c>
      <c r="C291" s="4">
        <f>SUMIF(الصادر!B290:B3288,B291,الصادر!J290:J3288)</f>
        <v>0</v>
      </c>
      <c r="D291" s="4">
        <f>SUMIF(الوارد!$B$2:$B$5001,'حسابات الدرج'!B291,الوارد!$I$2:$I$5001)</f>
        <v>0</v>
      </c>
      <c r="E291" s="42">
        <f t="shared" ca="1" si="4"/>
        <v>1400</v>
      </c>
    </row>
    <row r="292" spans="1:5" ht="18.75" x14ac:dyDescent="0.25">
      <c r="A292" s="48">
        <v>291</v>
      </c>
      <c r="B292" s="34">
        <v>44518</v>
      </c>
      <c r="C292" s="4">
        <f>SUMIF(الصادر!B291:B3289,B292,الصادر!J291:J3289)</f>
        <v>0</v>
      </c>
      <c r="D292" s="4">
        <f>SUMIF(الوارد!$B$2:$B$5001,'حسابات الدرج'!B292,الوارد!$I$2:$I$5001)</f>
        <v>0</v>
      </c>
      <c r="E292" s="42">
        <f t="shared" ca="1" si="4"/>
        <v>1400</v>
      </c>
    </row>
    <row r="293" spans="1:5" ht="18.75" x14ac:dyDescent="0.25">
      <c r="A293" s="49">
        <v>292</v>
      </c>
      <c r="B293" s="34">
        <v>44519</v>
      </c>
      <c r="C293" s="4">
        <f>SUMIF(الصادر!B292:B3290,B293,الصادر!J292:J3290)</f>
        <v>0</v>
      </c>
      <c r="D293" s="4">
        <f>SUMIF(الوارد!$B$2:$B$5001,'حسابات الدرج'!B293,الوارد!$I$2:$I$5001)</f>
        <v>0</v>
      </c>
      <c r="E293" s="42">
        <f t="shared" ca="1" si="4"/>
        <v>1400</v>
      </c>
    </row>
    <row r="294" spans="1:5" ht="18.75" x14ac:dyDescent="0.25">
      <c r="A294" s="48">
        <v>293</v>
      </c>
      <c r="B294" s="34">
        <v>44520</v>
      </c>
      <c r="C294" s="4">
        <f>SUMIF(الصادر!B293:B3291,B294,الصادر!J293:J3291)</f>
        <v>0</v>
      </c>
      <c r="D294" s="4">
        <f>SUMIF(الوارد!$B$2:$B$5001,'حسابات الدرج'!B294,الوارد!$I$2:$I$5001)</f>
        <v>0</v>
      </c>
      <c r="E294" s="42">
        <f t="shared" ca="1" si="4"/>
        <v>1400</v>
      </c>
    </row>
    <row r="295" spans="1:5" ht="18.75" x14ac:dyDescent="0.25">
      <c r="A295" s="49">
        <v>294</v>
      </c>
      <c r="B295" s="34">
        <v>44521</v>
      </c>
      <c r="C295" s="4">
        <f>SUMIF(الصادر!B294:B3292,B295,الصادر!J294:J3292)</f>
        <v>0</v>
      </c>
      <c r="D295" s="4">
        <f>SUMIF(الوارد!$B$2:$B$5001,'حسابات الدرج'!B295,الوارد!$I$2:$I$5001)</f>
        <v>0</v>
      </c>
      <c r="E295" s="42">
        <f t="shared" ca="1" si="4"/>
        <v>1400</v>
      </c>
    </row>
    <row r="296" spans="1:5" ht="18.75" x14ac:dyDescent="0.25">
      <c r="A296" s="48">
        <v>295</v>
      </c>
      <c r="B296" s="34">
        <v>44522</v>
      </c>
      <c r="C296" s="4">
        <f>SUMIF(الصادر!B295:B3293,B296,الصادر!J295:J3293)</f>
        <v>0</v>
      </c>
      <c r="D296" s="4">
        <f>SUMIF(الوارد!$B$2:$B$5001,'حسابات الدرج'!B296,الوارد!$I$2:$I$5001)</f>
        <v>0</v>
      </c>
      <c r="E296" s="42">
        <f t="shared" ca="1" si="4"/>
        <v>1400</v>
      </c>
    </row>
    <row r="297" spans="1:5" ht="18.75" x14ac:dyDescent="0.25">
      <c r="A297" s="49">
        <v>296</v>
      </c>
      <c r="B297" s="34">
        <v>44523</v>
      </c>
      <c r="C297" s="4">
        <f>SUMIF(الصادر!B296:B3294,B297,الصادر!J296:J3294)</f>
        <v>0</v>
      </c>
      <c r="D297" s="4">
        <f>SUMIF(الوارد!$B$2:$B$5001,'حسابات الدرج'!B297,الوارد!$I$2:$I$5001)</f>
        <v>0</v>
      </c>
      <c r="E297" s="42">
        <f t="shared" ca="1" si="4"/>
        <v>1400</v>
      </c>
    </row>
    <row r="298" spans="1:5" ht="18.75" x14ac:dyDescent="0.25">
      <c r="A298" s="48">
        <v>297</v>
      </c>
      <c r="B298" s="34">
        <v>44524</v>
      </c>
      <c r="C298" s="4">
        <f>SUMIF(الصادر!B297:B3295,B298,الصادر!J297:J3295)</f>
        <v>0</v>
      </c>
      <c r="D298" s="4">
        <f>SUMIF(الوارد!$B$2:$B$5001,'حسابات الدرج'!B298,الوارد!$I$2:$I$5001)</f>
        <v>0</v>
      </c>
      <c r="E298" s="42">
        <f t="shared" ca="1" si="4"/>
        <v>1400</v>
      </c>
    </row>
    <row r="299" spans="1:5" ht="18.75" x14ac:dyDescent="0.25">
      <c r="A299" s="49">
        <v>298</v>
      </c>
      <c r="B299" s="34">
        <v>44525</v>
      </c>
      <c r="C299" s="4">
        <f>SUMIF(الصادر!B298:B3296,B299,الصادر!J298:J3296)</f>
        <v>0</v>
      </c>
      <c r="D299" s="4">
        <f>SUMIF(الوارد!$B$2:$B$5001,'حسابات الدرج'!B299,الوارد!$I$2:$I$5001)</f>
        <v>0</v>
      </c>
      <c r="E299" s="42">
        <f t="shared" ca="1" si="4"/>
        <v>1400</v>
      </c>
    </row>
    <row r="300" spans="1:5" ht="18.75" x14ac:dyDescent="0.25">
      <c r="A300" s="48">
        <v>299</v>
      </c>
      <c r="B300" s="34">
        <v>44526</v>
      </c>
      <c r="C300" s="4">
        <f>SUMIF(الصادر!B299:B3297,B300,الصادر!J299:J3297)</f>
        <v>0</v>
      </c>
      <c r="D300" s="4">
        <f>SUMIF(الوارد!$B$2:$B$5001,'حسابات الدرج'!B300,الوارد!$I$2:$I$5001)</f>
        <v>0</v>
      </c>
      <c r="E300" s="42">
        <f t="shared" ca="1" si="4"/>
        <v>1400</v>
      </c>
    </row>
    <row r="301" spans="1:5" ht="18.75" x14ac:dyDescent="0.25">
      <c r="A301" s="49">
        <v>300</v>
      </c>
      <c r="B301" s="34">
        <v>44527</v>
      </c>
      <c r="C301" s="4">
        <f>SUMIF(الصادر!B300:B3298,B301,الصادر!J300:J3298)</f>
        <v>0</v>
      </c>
      <c r="D301" s="4">
        <f>SUMIF(الوارد!$B$2:$B$5001,'حسابات الدرج'!B301,الوارد!$I$2:$I$5001)</f>
        <v>0</v>
      </c>
      <c r="E301" s="42">
        <f t="shared" ca="1" si="4"/>
        <v>1400</v>
      </c>
    </row>
    <row r="302" spans="1:5" ht="18.75" x14ac:dyDescent="0.25">
      <c r="A302" s="48">
        <v>301</v>
      </c>
      <c r="B302" s="34">
        <v>44528</v>
      </c>
      <c r="C302" s="4">
        <f>SUMIF(الصادر!B301:B3299,B302,الصادر!J301:J3299)</f>
        <v>0</v>
      </c>
      <c r="D302" s="4">
        <f>SUMIF(الوارد!$B$2:$B$5001,'حسابات الدرج'!B302,الوارد!$I$2:$I$5001)</f>
        <v>0</v>
      </c>
      <c r="E302" s="42">
        <f t="shared" ca="1" si="4"/>
        <v>1400</v>
      </c>
    </row>
    <row r="303" spans="1:5" ht="18.75" x14ac:dyDescent="0.25">
      <c r="A303" s="49">
        <v>302</v>
      </c>
      <c r="B303" s="34">
        <v>44529</v>
      </c>
      <c r="C303" s="4">
        <f>SUMIF(الصادر!B302:B3300,B303,الصادر!J302:J3300)</f>
        <v>0</v>
      </c>
      <c r="D303" s="4">
        <f>SUMIF(الوارد!$B$2:$B$5001,'حسابات الدرج'!B303,الوارد!$I$2:$I$5001)</f>
        <v>0</v>
      </c>
      <c r="E303" s="42">
        <f t="shared" ca="1" si="4"/>
        <v>1400</v>
      </c>
    </row>
    <row r="304" spans="1:5" ht="18.75" x14ac:dyDescent="0.25">
      <c r="A304" s="48">
        <v>303</v>
      </c>
      <c r="B304" s="34">
        <v>44530</v>
      </c>
      <c r="C304" s="4">
        <f>SUMIF(الصادر!B303:B3301,B304,الصادر!J303:J3301)</f>
        <v>0</v>
      </c>
      <c r="D304" s="4">
        <f>SUMIF(الوارد!$B$2:$B$5001,'حسابات الدرج'!B304,الوارد!$I$2:$I$5001)</f>
        <v>0</v>
      </c>
      <c r="E304" s="42">
        <f t="shared" ca="1" si="4"/>
        <v>1400</v>
      </c>
    </row>
    <row r="305" spans="1:5" ht="18.75" x14ac:dyDescent="0.25">
      <c r="A305" s="49">
        <v>304</v>
      </c>
      <c r="B305" s="34">
        <v>44531</v>
      </c>
      <c r="C305" s="4">
        <f>SUMIF(الصادر!B304:B3302,B305,الصادر!J304:J3302)</f>
        <v>0</v>
      </c>
      <c r="D305" s="4">
        <f>SUMIF(الوارد!$B$2:$B$5001,'حسابات الدرج'!B305,الوارد!$I$2:$I$5001)</f>
        <v>0</v>
      </c>
      <c r="E305" s="42">
        <f t="shared" ca="1" si="4"/>
        <v>1400</v>
      </c>
    </row>
    <row r="306" spans="1:5" ht="18.75" x14ac:dyDescent="0.25">
      <c r="A306" s="48">
        <v>305</v>
      </c>
      <c r="B306" s="34">
        <v>44532</v>
      </c>
      <c r="C306" s="4">
        <f>SUMIF(الصادر!B305:B3303,B306,الصادر!J305:J3303)</f>
        <v>0</v>
      </c>
      <c r="D306" s="4">
        <f>SUMIF(الوارد!$B$2:$B$5001,'حسابات الدرج'!B306,الوارد!$I$2:$I$5001)</f>
        <v>0</v>
      </c>
      <c r="E306" s="42">
        <f t="shared" ca="1" si="4"/>
        <v>1400</v>
      </c>
    </row>
    <row r="307" spans="1:5" ht="18.75" x14ac:dyDescent="0.25">
      <c r="A307" s="49">
        <v>306</v>
      </c>
      <c r="B307" s="34">
        <v>44533</v>
      </c>
      <c r="C307" s="4">
        <f>SUMIF(الصادر!B306:B3304,B307,الصادر!J306:J3304)</f>
        <v>0</v>
      </c>
      <c r="D307" s="4">
        <f>SUMIF(الوارد!$B$2:$B$5001,'حسابات الدرج'!B307,الوارد!$I$2:$I$5001)</f>
        <v>0</v>
      </c>
      <c r="E307" s="42">
        <f t="shared" ca="1" si="4"/>
        <v>1400</v>
      </c>
    </row>
    <row r="308" spans="1:5" ht="18.75" x14ac:dyDescent="0.25">
      <c r="A308" s="48">
        <v>307</v>
      </c>
      <c r="B308" s="34">
        <v>44534</v>
      </c>
      <c r="C308" s="4">
        <f>SUMIF(الصادر!B307:B3305,B308,الصادر!J307:J3305)</f>
        <v>0</v>
      </c>
      <c r="D308" s="4">
        <f>SUMIF(الوارد!$B$2:$B$5001,'حسابات الدرج'!B308,الوارد!$I$2:$I$5001)</f>
        <v>0</v>
      </c>
      <c r="E308" s="42">
        <f t="shared" ca="1" si="4"/>
        <v>1400</v>
      </c>
    </row>
    <row r="309" spans="1:5" ht="18.75" x14ac:dyDescent="0.25">
      <c r="A309" s="49">
        <v>308</v>
      </c>
      <c r="B309" s="34">
        <v>44535</v>
      </c>
      <c r="C309" s="4">
        <f>SUMIF(الصادر!B308:B3306,B309,الصادر!J308:J3306)</f>
        <v>0</v>
      </c>
      <c r="D309" s="4">
        <f>SUMIF(الوارد!$B$2:$B$5001,'حسابات الدرج'!B309,الوارد!$I$2:$I$5001)</f>
        <v>0</v>
      </c>
      <c r="E309" s="42">
        <f t="shared" ca="1" si="4"/>
        <v>1400</v>
      </c>
    </row>
    <row r="310" spans="1:5" ht="18.75" x14ac:dyDescent="0.25">
      <c r="A310" s="48">
        <v>309</v>
      </c>
      <c r="B310" s="34">
        <v>44536</v>
      </c>
      <c r="C310" s="4">
        <f>SUMIF(الصادر!B309:B3307,B310,الصادر!J309:J3307)</f>
        <v>0</v>
      </c>
      <c r="D310" s="4">
        <f>SUMIF(الوارد!$B$2:$B$5001,'حسابات الدرج'!B310,الوارد!$I$2:$I$5001)</f>
        <v>0</v>
      </c>
      <c r="E310" s="42">
        <f t="shared" ca="1" si="4"/>
        <v>1400</v>
      </c>
    </row>
    <row r="311" spans="1:5" ht="18.75" x14ac:dyDescent="0.25">
      <c r="A311" s="49">
        <v>310</v>
      </c>
      <c r="B311" s="34">
        <v>44537</v>
      </c>
      <c r="C311" s="4">
        <f>SUMIF(الصادر!B310:B3308,B311,الصادر!J310:J3308)</f>
        <v>0</v>
      </c>
      <c r="D311" s="4">
        <f>SUMIF(الوارد!$B$2:$B$5001,'حسابات الدرج'!B311,الوارد!$I$2:$I$5001)</f>
        <v>0</v>
      </c>
      <c r="E311" s="42">
        <f t="shared" ca="1" si="4"/>
        <v>1400</v>
      </c>
    </row>
    <row r="312" spans="1:5" ht="18.75" x14ac:dyDescent="0.25">
      <c r="A312" s="48">
        <v>311</v>
      </c>
      <c r="B312" s="34">
        <v>44538</v>
      </c>
      <c r="C312" s="4">
        <f>SUMIF(الصادر!B311:B3309,B312,الصادر!J311:J3309)</f>
        <v>0</v>
      </c>
      <c r="D312" s="4">
        <f>SUMIF(الوارد!$B$2:$B$5001,'حسابات الدرج'!B312,الوارد!$I$2:$I$5001)</f>
        <v>0</v>
      </c>
      <c r="E312" s="42">
        <f t="shared" ca="1" si="4"/>
        <v>1400</v>
      </c>
    </row>
    <row r="313" spans="1:5" ht="18.75" x14ac:dyDescent="0.25">
      <c r="A313" s="49">
        <v>312</v>
      </c>
      <c r="B313" s="34">
        <v>44539</v>
      </c>
      <c r="C313" s="4">
        <f>SUMIF(الصادر!B312:B3310,B313,الصادر!J312:J3310)</f>
        <v>0</v>
      </c>
      <c r="D313" s="4">
        <f>SUMIF(الوارد!$B$2:$B$5001,'حسابات الدرج'!B313,الوارد!$I$2:$I$5001)</f>
        <v>0</v>
      </c>
      <c r="E313" s="42">
        <f t="shared" ca="1" si="4"/>
        <v>1400</v>
      </c>
    </row>
    <row r="314" spans="1:5" ht="18.75" x14ac:dyDescent="0.25">
      <c r="A314" s="48">
        <v>313</v>
      </c>
      <c r="B314" s="34">
        <v>44540</v>
      </c>
      <c r="C314" s="4">
        <f>SUMIF(الصادر!B313:B3311,B314,الصادر!J313:J3311)</f>
        <v>0</v>
      </c>
      <c r="D314" s="4">
        <f>SUMIF(الوارد!$B$2:$B$5001,'حسابات الدرج'!B314,الوارد!$I$2:$I$5001)</f>
        <v>0</v>
      </c>
      <c r="E314" s="42">
        <f t="shared" ca="1" si="4"/>
        <v>1400</v>
      </c>
    </row>
    <row r="315" spans="1:5" ht="18.75" x14ac:dyDescent="0.25">
      <c r="A315" s="49">
        <v>314</v>
      </c>
      <c r="B315" s="34">
        <v>44541</v>
      </c>
      <c r="C315" s="4">
        <f>SUMIF(الصادر!B314:B3312,B315,الصادر!J314:J3312)</f>
        <v>0</v>
      </c>
      <c r="D315" s="4">
        <f>SUMIF(الوارد!$B$2:$B$5001,'حسابات الدرج'!B315,الوارد!$I$2:$I$5001)</f>
        <v>0</v>
      </c>
      <c r="E315" s="42">
        <f t="shared" ca="1" si="4"/>
        <v>1400</v>
      </c>
    </row>
    <row r="316" spans="1:5" ht="18.75" x14ac:dyDescent="0.25">
      <c r="A316" s="48">
        <v>315</v>
      </c>
      <c r="B316" s="34">
        <v>44542</v>
      </c>
      <c r="C316" s="4">
        <f>SUMIF(الصادر!B315:B3313,B316,الصادر!J315:J3313)</f>
        <v>0</v>
      </c>
      <c r="D316" s="4">
        <f>SUMIF(الوارد!$B$2:$B$5001,'حسابات الدرج'!B316,الوارد!$I$2:$I$5001)</f>
        <v>0</v>
      </c>
      <c r="E316" s="42">
        <f t="shared" ca="1" si="4"/>
        <v>1400</v>
      </c>
    </row>
    <row r="317" spans="1:5" ht="18.75" x14ac:dyDescent="0.25">
      <c r="A317" s="49">
        <v>316</v>
      </c>
      <c r="B317" s="34">
        <v>44543</v>
      </c>
      <c r="C317" s="4">
        <f>SUMIF(الصادر!B316:B3314,B317,الصادر!J316:J3314)</f>
        <v>0</v>
      </c>
      <c r="D317" s="4">
        <f>SUMIF(الوارد!$B$2:$B$5001,'حسابات الدرج'!B317,الوارد!$I$2:$I$5001)</f>
        <v>0</v>
      </c>
      <c r="E317" s="42">
        <f t="shared" ca="1" si="4"/>
        <v>1400</v>
      </c>
    </row>
    <row r="318" spans="1:5" ht="18.75" x14ac:dyDescent="0.25">
      <c r="A318" s="48">
        <v>317</v>
      </c>
      <c r="B318" s="34">
        <v>44544</v>
      </c>
      <c r="C318" s="4">
        <f>SUMIF(الصادر!B317:B3315,B318,الصادر!J317:J3315)</f>
        <v>0</v>
      </c>
      <c r="D318" s="4">
        <f>SUMIF(الوارد!$B$2:$B$5001,'حسابات الدرج'!B318,الوارد!$I$2:$I$5001)</f>
        <v>0</v>
      </c>
      <c r="E318" s="42">
        <f t="shared" ca="1" si="4"/>
        <v>1400</v>
      </c>
    </row>
    <row r="319" spans="1:5" ht="18.75" x14ac:dyDescent="0.25">
      <c r="A319" s="49">
        <v>318</v>
      </c>
      <c r="B319" s="34">
        <v>44545</v>
      </c>
      <c r="C319" s="4">
        <f>SUMIF(الصادر!B318:B3316,B319,الصادر!J318:J3316)</f>
        <v>0</v>
      </c>
      <c r="D319" s="4">
        <f>SUMIF(الوارد!$B$2:$B$5001,'حسابات الدرج'!B319,الوارد!$I$2:$I$5001)</f>
        <v>0</v>
      </c>
      <c r="E319" s="42">
        <f t="shared" ca="1" si="4"/>
        <v>1400</v>
      </c>
    </row>
    <row r="320" spans="1:5" ht="18.75" x14ac:dyDescent="0.25">
      <c r="A320" s="48">
        <v>319</v>
      </c>
      <c r="B320" s="34">
        <v>44546</v>
      </c>
      <c r="C320" s="4">
        <f>SUMIF(الصادر!B319:B3317,B320,الصادر!J319:J3317)</f>
        <v>0</v>
      </c>
      <c r="D320" s="4">
        <f>SUMIF(الوارد!$B$2:$B$5001,'حسابات الدرج'!B320,الوارد!$I$2:$I$5001)</f>
        <v>0</v>
      </c>
      <c r="E320" s="42">
        <f t="shared" ca="1" si="4"/>
        <v>1400</v>
      </c>
    </row>
    <row r="321" spans="1:5" ht="18.75" x14ac:dyDescent="0.25">
      <c r="A321" s="49">
        <v>320</v>
      </c>
      <c r="B321" s="34">
        <v>44547</v>
      </c>
      <c r="C321" s="4">
        <f>SUMIF(الصادر!B320:B3318,B321,الصادر!J320:J3318)</f>
        <v>0</v>
      </c>
      <c r="D321" s="4">
        <f>SUMIF(الوارد!$B$2:$B$5001,'حسابات الدرج'!B321,الوارد!$I$2:$I$5001)</f>
        <v>0</v>
      </c>
      <c r="E321" s="42">
        <f t="shared" ca="1" si="4"/>
        <v>1400</v>
      </c>
    </row>
    <row r="322" spans="1:5" ht="18.75" x14ac:dyDescent="0.25">
      <c r="A322" s="48">
        <v>321</v>
      </c>
      <c r="B322" s="34">
        <v>44548</v>
      </c>
      <c r="C322" s="4">
        <f>SUMIF(الصادر!B321:B3319,B322,الصادر!J321:J3319)</f>
        <v>0</v>
      </c>
      <c r="D322" s="4">
        <f>SUMIF(الوارد!$B$2:$B$5001,'حسابات الدرج'!B322,الوارد!$I$2:$I$5001)</f>
        <v>0</v>
      </c>
      <c r="E322" s="42">
        <f t="shared" ca="1" si="4"/>
        <v>1400</v>
      </c>
    </row>
    <row r="323" spans="1:5" ht="18.75" x14ac:dyDescent="0.25">
      <c r="A323" s="49">
        <v>322</v>
      </c>
      <c r="B323" s="34">
        <v>44549</v>
      </c>
      <c r="C323" s="4">
        <f>SUMIF(الصادر!B322:B3320,B323,الصادر!J322:J3320)</f>
        <v>0</v>
      </c>
      <c r="D323" s="4">
        <f>SUMIF(الوارد!$B$2:$B$5001,'حسابات الدرج'!B323,الوارد!$I$2:$I$5001)</f>
        <v>0</v>
      </c>
      <c r="E323" s="42">
        <f t="shared" ca="1" si="4"/>
        <v>1400</v>
      </c>
    </row>
    <row r="324" spans="1:5" ht="18.75" x14ac:dyDescent="0.25">
      <c r="A324" s="48">
        <v>323</v>
      </c>
      <c r="B324" s="34">
        <v>44550</v>
      </c>
      <c r="C324" s="4">
        <f>SUMIF(الصادر!B323:B3321,B324,الصادر!J323:J3321)</f>
        <v>0</v>
      </c>
      <c r="D324" s="4">
        <f>SUMIF(الوارد!$B$2:$B$5001,'حسابات الدرج'!B324,الوارد!$I$2:$I$5001)</f>
        <v>0</v>
      </c>
      <c r="E324" s="42">
        <f t="shared" ref="E324:E366" ca="1" si="5">E323+(C324-D324)</f>
        <v>1400</v>
      </c>
    </row>
    <row r="325" spans="1:5" ht="18.75" x14ac:dyDescent="0.25">
      <c r="A325" s="49">
        <v>324</v>
      </c>
      <c r="B325" s="34">
        <v>44551</v>
      </c>
      <c r="C325" s="4">
        <f>SUMIF(الصادر!B324:B3322,B325,الصادر!J324:J3322)</f>
        <v>0</v>
      </c>
      <c r="D325" s="4">
        <f>SUMIF(الوارد!$B$2:$B$5001,'حسابات الدرج'!B325,الوارد!$I$2:$I$5001)</f>
        <v>0</v>
      </c>
      <c r="E325" s="42">
        <f t="shared" ca="1" si="5"/>
        <v>1400</v>
      </c>
    </row>
    <row r="326" spans="1:5" ht="18.75" x14ac:dyDescent="0.25">
      <c r="A326" s="48">
        <v>325</v>
      </c>
      <c r="B326" s="34">
        <v>44552</v>
      </c>
      <c r="C326" s="4">
        <f>SUMIF(الصادر!B325:B3323,B326,الصادر!J325:J3323)</f>
        <v>0</v>
      </c>
      <c r="D326" s="4">
        <f>SUMIF(الوارد!$B$2:$B$5001,'حسابات الدرج'!B326,الوارد!$I$2:$I$5001)</f>
        <v>0</v>
      </c>
      <c r="E326" s="42">
        <f t="shared" ca="1" si="5"/>
        <v>1400</v>
      </c>
    </row>
    <row r="327" spans="1:5" ht="18.75" x14ac:dyDescent="0.25">
      <c r="A327" s="49">
        <v>326</v>
      </c>
      <c r="B327" s="34">
        <v>44553</v>
      </c>
      <c r="C327" s="4">
        <f>SUMIF(الصادر!B326:B3324,B327,الصادر!J326:J3324)</f>
        <v>0</v>
      </c>
      <c r="D327" s="4">
        <f>SUMIF(الوارد!$B$2:$B$5001,'حسابات الدرج'!B327,الوارد!$I$2:$I$5001)</f>
        <v>0</v>
      </c>
      <c r="E327" s="42">
        <f t="shared" ca="1" si="5"/>
        <v>1400</v>
      </c>
    </row>
    <row r="328" spans="1:5" ht="18.75" x14ac:dyDescent="0.25">
      <c r="A328" s="48">
        <v>327</v>
      </c>
      <c r="B328" s="34">
        <v>44554</v>
      </c>
      <c r="C328" s="4">
        <f>SUMIF(الصادر!B327:B3325,B328,الصادر!J327:J3325)</f>
        <v>0</v>
      </c>
      <c r="D328" s="4">
        <f>SUMIF(الوارد!$B$2:$B$5001,'حسابات الدرج'!B328,الوارد!$I$2:$I$5001)</f>
        <v>0</v>
      </c>
      <c r="E328" s="42">
        <f t="shared" ca="1" si="5"/>
        <v>1400</v>
      </c>
    </row>
    <row r="329" spans="1:5" ht="18.75" x14ac:dyDescent="0.25">
      <c r="A329" s="49">
        <v>328</v>
      </c>
      <c r="B329" s="34">
        <v>44555</v>
      </c>
      <c r="C329" s="4">
        <f>SUMIF(الصادر!B328:B3326,B329,الصادر!J328:J3326)</f>
        <v>0</v>
      </c>
      <c r="D329" s="4">
        <f>SUMIF(الوارد!$B$2:$B$5001,'حسابات الدرج'!B329,الوارد!$I$2:$I$5001)</f>
        <v>0</v>
      </c>
      <c r="E329" s="42">
        <f t="shared" ca="1" si="5"/>
        <v>1400</v>
      </c>
    </row>
    <row r="330" spans="1:5" ht="18.75" x14ac:dyDescent="0.25">
      <c r="A330" s="48">
        <v>329</v>
      </c>
      <c r="B330" s="34">
        <v>44556</v>
      </c>
      <c r="C330" s="4">
        <f>SUMIF(الصادر!B329:B3327,B330,الصادر!J329:J3327)</f>
        <v>0</v>
      </c>
      <c r="D330" s="4">
        <f>SUMIF(الوارد!$B$2:$B$5001,'حسابات الدرج'!B330,الوارد!$I$2:$I$5001)</f>
        <v>0</v>
      </c>
      <c r="E330" s="42">
        <f t="shared" ca="1" si="5"/>
        <v>1400</v>
      </c>
    </row>
    <row r="331" spans="1:5" ht="18.75" x14ac:dyDescent="0.25">
      <c r="A331" s="49">
        <v>330</v>
      </c>
      <c r="B331" s="34">
        <v>44557</v>
      </c>
      <c r="C331" s="4">
        <f>SUMIF(الصادر!B330:B3328,B331,الصادر!J330:J3328)</f>
        <v>0</v>
      </c>
      <c r="D331" s="4">
        <f>SUMIF(الوارد!$B$2:$B$5001,'حسابات الدرج'!B331,الوارد!$I$2:$I$5001)</f>
        <v>0</v>
      </c>
      <c r="E331" s="42">
        <f t="shared" ca="1" si="5"/>
        <v>1400</v>
      </c>
    </row>
    <row r="332" spans="1:5" ht="18.75" x14ac:dyDescent="0.25">
      <c r="A332" s="48">
        <v>331</v>
      </c>
      <c r="B332" s="34">
        <v>44558</v>
      </c>
      <c r="C332" s="4">
        <f>SUMIF(الصادر!B331:B3329,B332,الصادر!J331:J3329)</f>
        <v>0</v>
      </c>
      <c r="D332" s="4">
        <f>SUMIF(الوارد!$B$2:$B$5001,'حسابات الدرج'!B332,الوارد!$I$2:$I$5001)</f>
        <v>0</v>
      </c>
      <c r="E332" s="42">
        <f t="shared" ca="1" si="5"/>
        <v>1400</v>
      </c>
    </row>
    <row r="333" spans="1:5" ht="18.75" x14ac:dyDescent="0.25">
      <c r="A333" s="49">
        <v>332</v>
      </c>
      <c r="B333" s="34">
        <v>44559</v>
      </c>
      <c r="C333" s="4">
        <f>SUMIF(الصادر!B332:B3330,B333,الصادر!J332:J3330)</f>
        <v>0</v>
      </c>
      <c r="D333" s="4">
        <f>SUMIF(الوارد!$B$2:$B$5001,'حسابات الدرج'!B333,الوارد!$I$2:$I$5001)</f>
        <v>0</v>
      </c>
      <c r="E333" s="42">
        <f t="shared" ca="1" si="5"/>
        <v>1400</v>
      </c>
    </row>
    <row r="334" spans="1:5" ht="18.75" x14ac:dyDescent="0.25">
      <c r="A334" s="48">
        <v>333</v>
      </c>
      <c r="B334" s="34">
        <v>44560</v>
      </c>
      <c r="C334" s="4">
        <f>SUMIF(الصادر!B333:B3331,B334,الصادر!J333:J3331)</f>
        <v>0</v>
      </c>
      <c r="D334" s="4">
        <f>SUMIF(الوارد!$B$2:$B$5001,'حسابات الدرج'!B334,الوارد!$I$2:$I$5001)</f>
        <v>0</v>
      </c>
      <c r="E334" s="42">
        <f t="shared" ca="1" si="5"/>
        <v>1400</v>
      </c>
    </row>
    <row r="335" spans="1:5" ht="18.75" x14ac:dyDescent="0.25">
      <c r="A335" s="49">
        <v>334</v>
      </c>
      <c r="B335" s="34">
        <v>44561</v>
      </c>
      <c r="C335" s="4">
        <f>SUMIF(الصادر!B334:B3332,B335,الصادر!J334:J3332)</f>
        <v>0</v>
      </c>
      <c r="D335" s="4">
        <f>SUMIF(الوارد!$B$2:$B$5001,'حسابات الدرج'!B335,الوارد!$I$2:$I$5001)</f>
        <v>0</v>
      </c>
      <c r="E335" s="42">
        <f t="shared" ca="1" si="5"/>
        <v>1400</v>
      </c>
    </row>
    <row r="336" spans="1:5" ht="18.75" x14ac:dyDescent="0.25">
      <c r="A336" s="48">
        <v>335</v>
      </c>
      <c r="B336" s="34">
        <v>44562</v>
      </c>
      <c r="C336" s="4">
        <f>SUMIF(الصادر!B335:B3333,B336,الصادر!J335:J3333)</f>
        <v>0</v>
      </c>
      <c r="D336" s="4">
        <f>SUMIF(الوارد!$B$2:$B$5001,'حسابات الدرج'!B336,الوارد!$I$2:$I$5001)</f>
        <v>0</v>
      </c>
      <c r="E336" s="42">
        <f t="shared" ca="1" si="5"/>
        <v>1400</v>
      </c>
    </row>
    <row r="337" spans="1:5" ht="18.75" x14ac:dyDescent="0.25">
      <c r="A337" s="49">
        <v>336</v>
      </c>
      <c r="B337" s="34">
        <v>44563</v>
      </c>
      <c r="C337" s="4">
        <f>SUMIF(الصادر!B336:B3334,B337,الصادر!J336:J3334)</f>
        <v>0</v>
      </c>
      <c r="D337" s="4">
        <f>SUMIF(الوارد!$B$2:$B$5001,'حسابات الدرج'!B337,الوارد!$I$2:$I$5001)</f>
        <v>0</v>
      </c>
      <c r="E337" s="42">
        <f t="shared" ca="1" si="5"/>
        <v>1400</v>
      </c>
    </row>
    <row r="338" spans="1:5" ht="18.75" x14ac:dyDescent="0.25">
      <c r="A338" s="48">
        <v>337</v>
      </c>
      <c r="B338" s="34">
        <v>44564</v>
      </c>
      <c r="C338" s="4">
        <f>SUMIF(الصادر!B337:B3335,B338,الصادر!J337:J3335)</f>
        <v>0</v>
      </c>
      <c r="D338" s="4">
        <f>SUMIF(الوارد!$B$2:$B$5001,'حسابات الدرج'!B338,الوارد!$I$2:$I$5001)</f>
        <v>0</v>
      </c>
      <c r="E338" s="42">
        <f t="shared" ca="1" si="5"/>
        <v>1400</v>
      </c>
    </row>
    <row r="339" spans="1:5" ht="18.75" x14ac:dyDescent="0.25">
      <c r="A339" s="49">
        <v>338</v>
      </c>
      <c r="B339" s="34">
        <v>44565</v>
      </c>
      <c r="C339" s="4">
        <f>SUMIF(الصادر!B338:B3336,B339,الصادر!J338:J3336)</f>
        <v>0</v>
      </c>
      <c r="D339" s="4">
        <f>SUMIF(الوارد!$B$2:$B$5001,'حسابات الدرج'!B339,الوارد!$I$2:$I$5001)</f>
        <v>0</v>
      </c>
      <c r="E339" s="42">
        <f t="shared" ca="1" si="5"/>
        <v>1400</v>
      </c>
    </row>
    <row r="340" spans="1:5" ht="18.75" x14ac:dyDescent="0.25">
      <c r="A340" s="48">
        <v>339</v>
      </c>
      <c r="B340" s="34">
        <v>44566</v>
      </c>
      <c r="C340" s="4">
        <f>SUMIF(الصادر!B339:B3337,B340,الصادر!J339:J3337)</f>
        <v>0</v>
      </c>
      <c r="D340" s="4">
        <f>SUMIF(الوارد!$B$2:$B$5001,'حسابات الدرج'!B340,الوارد!$I$2:$I$5001)</f>
        <v>0</v>
      </c>
      <c r="E340" s="42">
        <f t="shared" ca="1" si="5"/>
        <v>1400</v>
      </c>
    </row>
    <row r="341" spans="1:5" ht="18.75" x14ac:dyDescent="0.25">
      <c r="A341" s="49">
        <v>340</v>
      </c>
      <c r="B341" s="34">
        <v>44567</v>
      </c>
      <c r="C341" s="4">
        <f>SUMIF(الصادر!B340:B3338,B341,الصادر!J340:J3338)</f>
        <v>0</v>
      </c>
      <c r="D341" s="4">
        <f>SUMIF(الوارد!$B$2:$B$5001,'حسابات الدرج'!B341,الوارد!$I$2:$I$5001)</f>
        <v>0</v>
      </c>
      <c r="E341" s="42">
        <f t="shared" ca="1" si="5"/>
        <v>1400</v>
      </c>
    </row>
    <row r="342" spans="1:5" ht="18.75" x14ac:dyDescent="0.25">
      <c r="A342" s="48">
        <v>341</v>
      </c>
      <c r="B342" s="34">
        <v>44568</v>
      </c>
      <c r="C342" s="4">
        <f>SUMIF(الصادر!B341:B3339,B342,الصادر!J341:J3339)</f>
        <v>0</v>
      </c>
      <c r="D342" s="4">
        <f>SUMIF(الوارد!$B$2:$B$5001,'حسابات الدرج'!B342,الوارد!$I$2:$I$5001)</f>
        <v>0</v>
      </c>
      <c r="E342" s="42">
        <f t="shared" ca="1" si="5"/>
        <v>1400</v>
      </c>
    </row>
    <row r="343" spans="1:5" ht="18.75" x14ac:dyDescent="0.25">
      <c r="A343" s="49">
        <v>342</v>
      </c>
      <c r="B343" s="34">
        <v>44569</v>
      </c>
      <c r="C343" s="4">
        <f>SUMIF(الصادر!B342:B3340,B343,الصادر!J342:J3340)</f>
        <v>0</v>
      </c>
      <c r="D343" s="4">
        <f>SUMIF(الوارد!$B$2:$B$5001,'حسابات الدرج'!B343,الوارد!$I$2:$I$5001)</f>
        <v>0</v>
      </c>
      <c r="E343" s="42">
        <f t="shared" ca="1" si="5"/>
        <v>1400</v>
      </c>
    </row>
    <row r="344" spans="1:5" ht="18.75" x14ac:dyDescent="0.25">
      <c r="A344" s="48">
        <v>343</v>
      </c>
      <c r="B344" s="34">
        <v>44570</v>
      </c>
      <c r="C344" s="4">
        <f>SUMIF(الصادر!B343:B3341,B344,الصادر!J343:J3341)</f>
        <v>0</v>
      </c>
      <c r="D344" s="4">
        <f>SUMIF(الوارد!$B$2:$B$5001,'حسابات الدرج'!B344,الوارد!$I$2:$I$5001)</f>
        <v>0</v>
      </c>
      <c r="E344" s="42">
        <f t="shared" ca="1" si="5"/>
        <v>1400</v>
      </c>
    </row>
    <row r="345" spans="1:5" ht="18.75" x14ac:dyDescent="0.25">
      <c r="A345" s="49">
        <v>344</v>
      </c>
      <c r="B345" s="34">
        <v>44571</v>
      </c>
      <c r="C345" s="4">
        <f>SUMIF(الصادر!B344:B3342,B345,الصادر!J344:J3342)</f>
        <v>0</v>
      </c>
      <c r="D345" s="4">
        <f>SUMIF(الوارد!$B$2:$B$5001,'حسابات الدرج'!B345,الوارد!$I$2:$I$5001)</f>
        <v>0</v>
      </c>
      <c r="E345" s="42">
        <f t="shared" ca="1" si="5"/>
        <v>1400</v>
      </c>
    </row>
    <row r="346" spans="1:5" ht="18.75" x14ac:dyDescent="0.25">
      <c r="A346" s="48">
        <v>345</v>
      </c>
      <c r="B346" s="34">
        <v>44572</v>
      </c>
      <c r="C346" s="4">
        <f>SUMIF(الصادر!B345:B3343,B346,الصادر!J345:J3343)</f>
        <v>0</v>
      </c>
      <c r="D346" s="4">
        <f>SUMIF(الوارد!$B$2:$B$5001,'حسابات الدرج'!B346,الوارد!$I$2:$I$5001)</f>
        <v>0</v>
      </c>
      <c r="E346" s="42">
        <f t="shared" ca="1" si="5"/>
        <v>1400</v>
      </c>
    </row>
    <row r="347" spans="1:5" ht="18.75" x14ac:dyDescent="0.25">
      <c r="A347" s="49">
        <v>346</v>
      </c>
      <c r="B347" s="34">
        <v>44573</v>
      </c>
      <c r="C347" s="4">
        <f>SUMIF(الصادر!B346:B3344,B347,الصادر!J346:J3344)</f>
        <v>0</v>
      </c>
      <c r="D347" s="4">
        <f>SUMIF(الوارد!$B$2:$B$5001,'حسابات الدرج'!B347,الوارد!$I$2:$I$5001)</f>
        <v>0</v>
      </c>
      <c r="E347" s="42">
        <f t="shared" ca="1" si="5"/>
        <v>1400</v>
      </c>
    </row>
    <row r="348" spans="1:5" ht="18.75" x14ac:dyDescent="0.25">
      <c r="A348" s="48">
        <v>347</v>
      </c>
      <c r="B348" s="34">
        <v>44574</v>
      </c>
      <c r="C348" s="4">
        <f>SUMIF(الصادر!B347:B3345,B348,الصادر!J347:J3345)</f>
        <v>0</v>
      </c>
      <c r="D348" s="4">
        <f>SUMIF(الوارد!$B$2:$B$5001,'حسابات الدرج'!B348,الوارد!$I$2:$I$5001)</f>
        <v>0</v>
      </c>
      <c r="E348" s="42">
        <f t="shared" ca="1" si="5"/>
        <v>1400</v>
      </c>
    </row>
    <row r="349" spans="1:5" ht="18.75" x14ac:dyDescent="0.25">
      <c r="A349" s="49">
        <v>348</v>
      </c>
      <c r="B349" s="34">
        <v>44575</v>
      </c>
      <c r="C349" s="4">
        <f>SUMIF(الصادر!B348:B3346,B349,الصادر!J348:J3346)</f>
        <v>0</v>
      </c>
      <c r="D349" s="4">
        <f>SUMIF(الوارد!$B$2:$B$5001,'حسابات الدرج'!B349,الوارد!$I$2:$I$5001)</f>
        <v>0</v>
      </c>
      <c r="E349" s="42">
        <f t="shared" ca="1" si="5"/>
        <v>1400</v>
      </c>
    </row>
    <row r="350" spans="1:5" ht="18.75" x14ac:dyDescent="0.25">
      <c r="A350" s="48">
        <v>349</v>
      </c>
      <c r="B350" s="34">
        <v>44576</v>
      </c>
      <c r="C350" s="4">
        <f>SUMIF(الصادر!B349:B3347,B350,الصادر!J349:J3347)</f>
        <v>0</v>
      </c>
      <c r="D350" s="4">
        <f>SUMIF(الوارد!$B$2:$B$5001,'حسابات الدرج'!B350,الوارد!$I$2:$I$5001)</f>
        <v>0</v>
      </c>
      <c r="E350" s="42">
        <f t="shared" ca="1" si="5"/>
        <v>1400</v>
      </c>
    </row>
    <row r="351" spans="1:5" ht="18.75" x14ac:dyDescent="0.25">
      <c r="A351" s="49">
        <v>350</v>
      </c>
      <c r="B351" s="34">
        <v>44577</v>
      </c>
      <c r="C351" s="4">
        <f>SUMIF(الصادر!B350:B3348,B351,الصادر!J350:J3348)</f>
        <v>0</v>
      </c>
      <c r="D351" s="4">
        <f>SUMIF(الوارد!$B$2:$B$5001,'حسابات الدرج'!B351,الوارد!$I$2:$I$5001)</f>
        <v>0</v>
      </c>
      <c r="E351" s="42">
        <f t="shared" ca="1" si="5"/>
        <v>1400</v>
      </c>
    </row>
    <row r="352" spans="1:5" ht="18.75" x14ac:dyDescent="0.25">
      <c r="A352" s="48">
        <v>351</v>
      </c>
      <c r="B352" s="34">
        <v>44578</v>
      </c>
      <c r="C352" s="4">
        <f>SUMIF(الصادر!B351:B3349,B352,الصادر!J351:J3349)</f>
        <v>0</v>
      </c>
      <c r="D352" s="4">
        <f>SUMIF(الوارد!$B$2:$B$5001,'حسابات الدرج'!B352,الوارد!$I$2:$I$5001)</f>
        <v>0</v>
      </c>
      <c r="E352" s="42">
        <f t="shared" ca="1" si="5"/>
        <v>1400</v>
      </c>
    </row>
    <row r="353" spans="1:5" ht="18.75" x14ac:dyDescent="0.25">
      <c r="A353" s="49">
        <v>352</v>
      </c>
      <c r="B353" s="34">
        <v>44579</v>
      </c>
      <c r="C353" s="4">
        <f>SUMIF(الصادر!B352:B3350,B353,الصادر!J352:J3350)</f>
        <v>0</v>
      </c>
      <c r="D353" s="4">
        <f>SUMIF(الوارد!$B$2:$B$5001,'حسابات الدرج'!B353,الوارد!$I$2:$I$5001)</f>
        <v>0</v>
      </c>
      <c r="E353" s="42">
        <f t="shared" ca="1" si="5"/>
        <v>1400</v>
      </c>
    </row>
    <row r="354" spans="1:5" ht="18.75" x14ac:dyDescent="0.25">
      <c r="A354" s="48">
        <v>353</v>
      </c>
      <c r="B354" s="34">
        <v>44580</v>
      </c>
      <c r="C354" s="4">
        <f>SUMIF(الصادر!B353:B3351,B354,الصادر!J353:J3351)</f>
        <v>0</v>
      </c>
      <c r="D354" s="4">
        <f>SUMIF(الوارد!$B$2:$B$5001,'حسابات الدرج'!B354,الوارد!$I$2:$I$5001)</f>
        <v>0</v>
      </c>
      <c r="E354" s="42">
        <f t="shared" ca="1" si="5"/>
        <v>1400</v>
      </c>
    </row>
    <row r="355" spans="1:5" ht="18.75" x14ac:dyDescent="0.25">
      <c r="A355" s="49">
        <v>354</v>
      </c>
      <c r="B355" s="34">
        <v>44581</v>
      </c>
      <c r="C355" s="4">
        <f>SUMIF(الصادر!B354:B3352,B355,الصادر!J354:J3352)</f>
        <v>0</v>
      </c>
      <c r="D355" s="4">
        <f>SUMIF(الوارد!$B$2:$B$5001,'حسابات الدرج'!B355,الوارد!$I$2:$I$5001)</f>
        <v>0</v>
      </c>
      <c r="E355" s="42">
        <f t="shared" ca="1" si="5"/>
        <v>1400</v>
      </c>
    </row>
    <row r="356" spans="1:5" ht="18.75" x14ac:dyDescent="0.25">
      <c r="A356" s="48">
        <v>355</v>
      </c>
      <c r="B356" s="34">
        <v>44582</v>
      </c>
      <c r="C356" s="4">
        <f>SUMIF(الصادر!B355:B3353,B356,الصادر!J355:J3353)</f>
        <v>0</v>
      </c>
      <c r="D356" s="4">
        <f>SUMIF(الوارد!$B$2:$B$5001,'حسابات الدرج'!B356,الوارد!$I$2:$I$5001)</f>
        <v>0</v>
      </c>
      <c r="E356" s="42">
        <f t="shared" ca="1" si="5"/>
        <v>1400</v>
      </c>
    </row>
    <row r="357" spans="1:5" ht="18.75" x14ac:dyDescent="0.25">
      <c r="A357" s="49">
        <v>356</v>
      </c>
      <c r="B357" s="34">
        <v>44583</v>
      </c>
      <c r="C357" s="4">
        <f>SUMIF(الصادر!B356:B3354,B357,الصادر!J356:J3354)</f>
        <v>0</v>
      </c>
      <c r="D357" s="4">
        <f>SUMIF(الوارد!$B$2:$B$5001,'حسابات الدرج'!B357,الوارد!$I$2:$I$5001)</f>
        <v>0</v>
      </c>
      <c r="E357" s="42">
        <f t="shared" ca="1" si="5"/>
        <v>1400</v>
      </c>
    </row>
    <row r="358" spans="1:5" ht="18.75" x14ac:dyDescent="0.25">
      <c r="A358" s="48">
        <v>357</v>
      </c>
      <c r="B358" s="34">
        <v>44584</v>
      </c>
      <c r="C358" s="4">
        <f>SUMIF(الصادر!B357:B3355,B358,الصادر!J357:J3355)</f>
        <v>0</v>
      </c>
      <c r="D358" s="4">
        <f>SUMIF(الوارد!$B$2:$B$5001,'حسابات الدرج'!B358,الوارد!$I$2:$I$5001)</f>
        <v>0</v>
      </c>
      <c r="E358" s="42">
        <f t="shared" ca="1" si="5"/>
        <v>1400</v>
      </c>
    </row>
    <row r="359" spans="1:5" ht="18.75" x14ac:dyDescent="0.25">
      <c r="A359" s="49">
        <v>358</v>
      </c>
      <c r="B359" s="34">
        <v>44585</v>
      </c>
      <c r="C359" s="4">
        <f>SUMIF(الصادر!B358:B3356,B359,الصادر!J358:J3356)</f>
        <v>0</v>
      </c>
      <c r="D359" s="4">
        <f>SUMIF(الوارد!$B$2:$B$5001,'حسابات الدرج'!B359,الوارد!$I$2:$I$5001)</f>
        <v>0</v>
      </c>
      <c r="E359" s="42">
        <f t="shared" ca="1" si="5"/>
        <v>1400</v>
      </c>
    </row>
    <row r="360" spans="1:5" ht="18.75" x14ac:dyDescent="0.25">
      <c r="A360" s="48">
        <v>359</v>
      </c>
      <c r="B360" s="34">
        <v>44586</v>
      </c>
      <c r="C360" s="4">
        <f>SUMIF(الصادر!B359:B3357,B360,الصادر!J359:J3357)</f>
        <v>0</v>
      </c>
      <c r="D360" s="4">
        <f>SUMIF(الوارد!$B$2:$B$5001,'حسابات الدرج'!B360,الوارد!$I$2:$I$5001)</f>
        <v>0</v>
      </c>
      <c r="E360" s="42">
        <f t="shared" ca="1" si="5"/>
        <v>1400</v>
      </c>
    </row>
    <row r="361" spans="1:5" ht="18.75" x14ac:dyDescent="0.25">
      <c r="A361" s="49">
        <v>360</v>
      </c>
      <c r="B361" s="34">
        <v>44587</v>
      </c>
      <c r="C361" s="4">
        <f>SUMIF(الصادر!B360:B3358,B361,الصادر!J360:J3358)</f>
        <v>0</v>
      </c>
      <c r="D361" s="4">
        <f>SUMIF(الوارد!$B$2:$B$5001,'حسابات الدرج'!B361,الوارد!$I$2:$I$5001)</f>
        <v>0</v>
      </c>
      <c r="E361" s="42">
        <f t="shared" ca="1" si="5"/>
        <v>1400</v>
      </c>
    </row>
    <row r="362" spans="1:5" ht="18.75" x14ac:dyDescent="0.25">
      <c r="A362" s="48">
        <v>361</v>
      </c>
      <c r="B362" s="34">
        <v>44588</v>
      </c>
      <c r="C362" s="4">
        <f>SUMIF(الصادر!B361:B3359,B362,الصادر!J361:J3359)</f>
        <v>0</v>
      </c>
      <c r="D362" s="4">
        <f>SUMIF(الوارد!$B$2:$B$5001,'حسابات الدرج'!B362,الوارد!$I$2:$I$5001)</f>
        <v>0</v>
      </c>
      <c r="E362" s="42">
        <f t="shared" ca="1" si="5"/>
        <v>1400</v>
      </c>
    </row>
    <row r="363" spans="1:5" ht="18.75" x14ac:dyDescent="0.25">
      <c r="A363" s="49">
        <v>362</v>
      </c>
      <c r="B363" s="34">
        <v>44589</v>
      </c>
      <c r="C363" s="4">
        <f>SUMIF(الصادر!B362:B3360,B363,الصادر!J362:J3360)</f>
        <v>0</v>
      </c>
      <c r="D363" s="4">
        <f>SUMIF(الوارد!$B$2:$B$5001,'حسابات الدرج'!B363,الوارد!$I$2:$I$5001)</f>
        <v>0</v>
      </c>
      <c r="E363" s="42">
        <f t="shared" ca="1" si="5"/>
        <v>1400</v>
      </c>
    </row>
    <row r="364" spans="1:5" ht="18.75" x14ac:dyDescent="0.25">
      <c r="A364" s="48">
        <v>363</v>
      </c>
      <c r="B364" s="34">
        <v>44590</v>
      </c>
      <c r="C364" s="4">
        <f>SUMIF(الصادر!B363:B3361,B364,الصادر!J363:J3361)</f>
        <v>0</v>
      </c>
      <c r="D364" s="4">
        <f>SUMIF(الوارد!$B$2:$B$5001,'حسابات الدرج'!B364,الوارد!$I$2:$I$5001)</f>
        <v>0</v>
      </c>
      <c r="E364" s="42">
        <f t="shared" ca="1" si="5"/>
        <v>1400</v>
      </c>
    </row>
    <row r="365" spans="1:5" ht="18.75" x14ac:dyDescent="0.25">
      <c r="A365" s="49">
        <v>364</v>
      </c>
      <c r="B365" s="34">
        <v>44591</v>
      </c>
      <c r="C365" s="4">
        <f>SUMIF(الصادر!B364:B3362,B365,الصادر!J364:J3362)</f>
        <v>0</v>
      </c>
      <c r="D365" s="4">
        <f>SUMIF(الوارد!$B$2:$B$5001,'حسابات الدرج'!B365,الوارد!$I$2:$I$5001)</f>
        <v>0</v>
      </c>
      <c r="E365" s="42">
        <f t="shared" ca="1" si="5"/>
        <v>1400</v>
      </c>
    </row>
    <row r="366" spans="1:5" ht="18.75" x14ac:dyDescent="0.25">
      <c r="A366" s="48">
        <v>365</v>
      </c>
      <c r="B366" s="34">
        <v>44592</v>
      </c>
      <c r="C366" s="4">
        <f>SUMIF(الصادر!B365:B3363,B366,الصادر!J365:J3363)</f>
        <v>0</v>
      </c>
      <c r="D366" s="4">
        <f>SUMIF(الوارد!$B$2:$B$5001,'حسابات الدرج'!B366,الوارد!$I$2:$I$5001)</f>
        <v>0</v>
      </c>
      <c r="E366" s="42">
        <f t="shared" ca="1" si="5"/>
        <v>1400</v>
      </c>
    </row>
    <row r="367" spans="1:5" ht="18.75" x14ac:dyDescent="0.25">
      <c r="C367" s="4"/>
    </row>
    <row r="368" spans="1:5" ht="18.75" x14ac:dyDescent="0.25">
      <c r="C368" s="4"/>
    </row>
    <row r="369" spans="3:3" ht="18.75" x14ac:dyDescent="0.25">
      <c r="C369" s="4"/>
    </row>
    <row r="370" spans="3:3" ht="18.75" x14ac:dyDescent="0.25">
      <c r="C370" s="4"/>
    </row>
    <row r="371" spans="3:3" ht="18.75" x14ac:dyDescent="0.25">
      <c r="C371" s="4"/>
    </row>
    <row r="372" spans="3:3" ht="18.75" x14ac:dyDescent="0.25">
      <c r="C372" s="4"/>
    </row>
    <row r="373" spans="3:3" ht="18.75" x14ac:dyDescent="0.25">
      <c r="C373" s="4"/>
    </row>
    <row r="374" spans="3:3" ht="18.75" x14ac:dyDescent="0.25">
      <c r="C374" s="4"/>
    </row>
    <row r="375" spans="3:3" ht="18.75" x14ac:dyDescent="0.25">
      <c r="C375" s="4"/>
    </row>
    <row r="376" spans="3:3" ht="18.75" x14ac:dyDescent="0.25">
      <c r="C376" s="4"/>
    </row>
    <row r="377" spans="3:3" ht="18.75" x14ac:dyDescent="0.25">
      <c r="C377" s="4"/>
    </row>
    <row r="378" spans="3:3" ht="18.75" x14ac:dyDescent="0.25">
      <c r="C378" s="4"/>
    </row>
    <row r="379" spans="3:3" ht="18.75" x14ac:dyDescent="0.25">
      <c r="C379" s="4"/>
    </row>
    <row r="380" spans="3:3" ht="18.75" x14ac:dyDescent="0.25">
      <c r="C380" s="4"/>
    </row>
    <row r="381" spans="3:3" ht="18.75" x14ac:dyDescent="0.25">
      <c r="C381" s="4"/>
    </row>
    <row r="382" spans="3:3" ht="18.75" x14ac:dyDescent="0.25">
      <c r="C382" s="4"/>
    </row>
    <row r="383" spans="3:3" ht="18.75" x14ac:dyDescent="0.25">
      <c r="C383" s="4"/>
    </row>
    <row r="384" spans="3:3" ht="18.75" x14ac:dyDescent="0.25">
      <c r="C384" s="4"/>
    </row>
    <row r="385" spans="3:3" ht="18.75" x14ac:dyDescent="0.25">
      <c r="C385" s="4"/>
    </row>
    <row r="386" spans="3:3" ht="18.75" x14ac:dyDescent="0.25">
      <c r="C386" s="4"/>
    </row>
    <row r="387" spans="3:3" ht="18.75" x14ac:dyDescent="0.25">
      <c r="C387" s="4"/>
    </row>
    <row r="388" spans="3:3" ht="18.75" x14ac:dyDescent="0.25">
      <c r="C388" s="4"/>
    </row>
    <row r="389" spans="3:3" ht="18.75" x14ac:dyDescent="0.25">
      <c r="C389" s="4"/>
    </row>
    <row r="390" spans="3:3" ht="18.75" x14ac:dyDescent="0.25">
      <c r="C390" s="4"/>
    </row>
    <row r="391" spans="3:3" ht="18.75" x14ac:dyDescent="0.25">
      <c r="C391" s="4"/>
    </row>
    <row r="392" spans="3:3" ht="18.75" x14ac:dyDescent="0.25">
      <c r="C392" s="4"/>
    </row>
    <row r="393" spans="3:3" ht="18.75" x14ac:dyDescent="0.25">
      <c r="C393" s="4"/>
    </row>
    <row r="394" spans="3:3" ht="18.75" x14ac:dyDescent="0.25">
      <c r="C394" s="4"/>
    </row>
    <row r="395" spans="3:3" ht="18.75" x14ac:dyDescent="0.25">
      <c r="C395" s="4"/>
    </row>
    <row r="396" spans="3:3" ht="18.75" x14ac:dyDescent="0.25">
      <c r="C396" s="4"/>
    </row>
    <row r="397" spans="3:3" ht="18.75" x14ac:dyDescent="0.25">
      <c r="C397" s="4"/>
    </row>
    <row r="398" spans="3:3" ht="18.75" x14ac:dyDescent="0.25">
      <c r="C398" s="4"/>
    </row>
    <row r="399" spans="3:3" ht="18.75" x14ac:dyDescent="0.25">
      <c r="C399" s="4"/>
    </row>
    <row r="400" spans="3:3" ht="18.75" x14ac:dyDescent="0.25">
      <c r="C400" s="4"/>
    </row>
    <row r="401" spans="3:3" ht="18.75" x14ac:dyDescent="0.25">
      <c r="C401" s="4"/>
    </row>
    <row r="402" spans="3:3" ht="18.75" x14ac:dyDescent="0.25">
      <c r="C402" s="4"/>
    </row>
    <row r="403" spans="3:3" ht="18.75" x14ac:dyDescent="0.25">
      <c r="C403" s="4"/>
    </row>
    <row r="404" spans="3:3" ht="18.75" x14ac:dyDescent="0.25">
      <c r="C404" s="4"/>
    </row>
    <row r="405" spans="3:3" ht="18.75" x14ac:dyDescent="0.25">
      <c r="C405" s="4"/>
    </row>
    <row r="406" spans="3:3" ht="18.75" x14ac:dyDescent="0.25">
      <c r="C406" s="4"/>
    </row>
    <row r="407" spans="3:3" ht="18.75" x14ac:dyDescent="0.25">
      <c r="C407" s="4"/>
    </row>
    <row r="408" spans="3:3" ht="18.75" x14ac:dyDescent="0.25">
      <c r="C408" s="4"/>
    </row>
    <row r="409" spans="3:3" ht="18.75" x14ac:dyDescent="0.25">
      <c r="C409" s="4"/>
    </row>
    <row r="410" spans="3:3" ht="18.75" x14ac:dyDescent="0.25">
      <c r="C410" s="4"/>
    </row>
    <row r="411" spans="3:3" ht="18.75" x14ac:dyDescent="0.25">
      <c r="C411" s="4"/>
    </row>
    <row r="412" spans="3:3" ht="18.75" x14ac:dyDescent="0.25">
      <c r="C412" s="4"/>
    </row>
    <row r="413" spans="3:3" ht="18.75" x14ac:dyDescent="0.25">
      <c r="C413" s="4"/>
    </row>
    <row r="414" spans="3:3" ht="18.75" x14ac:dyDescent="0.25">
      <c r="C414" s="4"/>
    </row>
    <row r="415" spans="3:3" ht="18.75" x14ac:dyDescent="0.25">
      <c r="C415" s="4"/>
    </row>
    <row r="416" spans="3:3" ht="18.75" x14ac:dyDescent="0.25">
      <c r="C416" s="4"/>
    </row>
    <row r="417" spans="3:3" ht="18.75" x14ac:dyDescent="0.25">
      <c r="C417" s="4"/>
    </row>
    <row r="418" spans="3:3" ht="18.75" x14ac:dyDescent="0.25">
      <c r="C418" s="4"/>
    </row>
    <row r="419" spans="3:3" ht="18.75" x14ac:dyDescent="0.25">
      <c r="C419" s="4"/>
    </row>
    <row r="420" spans="3:3" ht="18.75" x14ac:dyDescent="0.25">
      <c r="C420" s="4"/>
    </row>
    <row r="421" spans="3:3" ht="18.75" x14ac:dyDescent="0.25">
      <c r="C421" s="4"/>
    </row>
    <row r="422" spans="3:3" ht="18.75" x14ac:dyDescent="0.25">
      <c r="C422" s="4"/>
    </row>
    <row r="423" spans="3:3" ht="18.75" x14ac:dyDescent="0.25">
      <c r="C423" s="4"/>
    </row>
    <row r="424" spans="3:3" ht="18.75" x14ac:dyDescent="0.25">
      <c r="C424" s="4"/>
    </row>
    <row r="425" spans="3:3" ht="18.75" x14ac:dyDescent="0.25">
      <c r="C425" s="4"/>
    </row>
    <row r="426" spans="3:3" ht="18.75" x14ac:dyDescent="0.25">
      <c r="C426" s="4"/>
    </row>
    <row r="427" spans="3:3" ht="18.75" x14ac:dyDescent="0.25">
      <c r="C427" s="4"/>
    </row>
    <row r="428" spans="3:3" ht="18.75" x14ac:dyDescent="0.25">
      <c r="C428" s="4"/>
    </row>
    <row r="429" spans="3:3" ht="18.75" x14ac:dyDescent="0.25">
      <c r="C429" s="4"/>
    </row>
    <row r="430" spans="3:3" ht="18.75" x14ac:dyDescent="0.25">
      <c r="C430" s="4"/>
    </row>
    <row r="431" spans="3:3" ht="18.75" x14ac:dyDescent="0.25">
      <c r="C431" s="4"/>
    </row>
    <row r="432" spans="3:3" ht="18.75" x14ac:dyDescent="0.25">
      <c r="C432" s="4"/>
    </row>
    <row r="433" spans="3:3" ht="18.75" x14ac:dyDescent="0.25">
      <c r="C433" s="4"/>
    </row>
    <row r="434" spans="3:3" ht="18.75" x14ac:dyDescent="0.25">
      <c r="C434" s="4"/>
    </row>
    <row r="435" spans="3:3" ht="18.75" x14ac:dyDescent="0.25">
      <c r="C435" s="4"/>
    </row>
    <row r="436" spans="3:3" ht="18.75" x14ac:dyDescent="0.25">
      <c r="C436" s="4"/>
    </row>
    <row r="437" spans="3:3" ht="18.75" x14ac:dyDescent="0.25">
      <c r="C437" s="4"/>
    </row>
    <row r="438" spans="3:3" ht="18.75" x14ac:dyDescent="0.25">
      <c r="C438" s="4"/>
    </row>
    <row r="439" spans="3:3" ht="18.75" x14ac:dyDescent="0.25">
      <c r="C439" s="4"/>
    </row>
    <row r="440" spans="3:3" ht="18.75" x14ac:dyDescent="0.25">
      <c r="C440" s="4"/>
    </row>
    <row r="441" spans="3:3" ht="18.75" x14ac:dyDescent="0.25">
      <c r="C441" s="4"/>
    </row>
    <row r="442" spans="3:3" ht="18.75" x14ac:dyDescent="0.25">
      <c r="C442" s="4"/>
    </row>
    <row r="443" spans="3:3" ht="18.75" x14ac:dyDescent="0.25">
      <c r="C443" s="4"/>
    </row>
    <row r="444" spans="3:3" ht="18.75" x14ac:dyDescent="0.25">
      <c r="C444" s="4"/>
    </row>
    <row r="445" spans="3:3" ht="18.75" x14ac:dyDescent="0.25">
      <c r="C445" s="4"/>
    </row>
    <row r="446" spans="3:3" ht="18.75" x14ac:dyDescent="0.25">
      <c r="C446" s="4"/>
    </row>
    <row r="447" spans="3:3" ht="18.75" x14ac:dyDescent="0.25">
      <c r="C447" s="4"/>
    </row>
    <row r="448" spans="3:3" ht="18.75" x14ac:dyDescent="0.25">
      <c r="C448" s="4"/>
    </row>
    <row r="449" spans="3:3" ht="18.75" x14ac:dyDescent="0.25">
      <c r="C449" s="4"/>
    </row>
    <row r="450" spans="3:3" ht="18.75" x14ac:dyDescent="0.25">
      <c r="C450" s="4"/>
    </row>
    <row r="451" spans="3:3" ht="18.75" x14ac:dyDescent="0.25">
      <c r="C451" s="4"/>
    </row>
    <row r="452" spans="3:3" ht="18.75" x14ac:dyDescent="0.25">
      <c r="C452" s="4"/>
    </row>
    <row r="453" spans="3:3" ht="18.75" x14ac:dyDescent="0.25">
      <c r="C453" s="4"/>
    </row>
    <row r="454" spans="3:3" ht="18.75" x14ac:dyDescent="0.25">
      <c r="C454" s="4"/>
    </row>
    <row r="455" spans="3:3" ht="18.75" x14ac:dyDescent="0.25">
      <c r="C455" s="4"/>
    </row>
    <row r="456" spans="3:3" ht="18.75" x14ac:dyDescent="0.25">
      <c r="C456" s="4"/>
    </row>
    <row r="457" spans="3:3" ht="18.75" x14ac:dyDescent="0.25">
      <c r="C457" s="4"/>
    </row>
    <row r="458" spans="3:3" ht="18.75" x14ac:dyDescent="0.25">
      <c r="C458" s="4"/>
    </row>
    <row r="459" spans="3:3" ht="18.75" x14ac:dyDescent="0.25">
      <c r="C459" s="4"/>
    </row>
    <row r="460" spans="3:3" ht="18.75" x14ac:dyDescent="0.25">
      <c r="C460" s="4"/>
    </row>
    <row r="461" spans="3:3" ht="18.75" x14ac:dyDescent="0.25">
      <c r="C461" s="4"/>
    </row>
    <row r="462" spans="3:3" ht="18.75" x14ac:dyDescent="0.25">
      <c r="C462" s="4"/>
    </row>
    <row r="463" spans="3:3" ht="18.75" x14ac:dyDescent="0.25">
      <c r="C463" s="4"/>
    </row>
    <row r="464" spans="3:3" ht="18.75" x14ac:dyDescent="0.25">
      <c r="C464" s="4"/>
    </row>
    <row r="465" spans="3:3" ht="18.75" x14ac:dyDescent="0.25">
      <c r="C465" s="4"/>
    </row>
    <row r="466" spans="3:3" ht="18.75" x14ac:dyDescent="0.25">
      <c r="C466" s="4"/>
    </row>
    <row r="467" spans="3:3" ht="18.75" x14ac:dyDescent="0.25">
      <c r="C467" s="4"/>
    </row>
    <row r="468" spans="3:3" ht="18.75" x14ac:dyDescent="0.25">
      <c r="C468" s="4"/>
    </row>
    <row r="469" spans="3:3" ht="18.75" x14ac:dyDescent="0.25">
      <c r="C469" s="4"/>
    </row>
    <row r="470" spans="3:3" ht="18.75" x14ac:dyDescent="0.25">
      <c r="C470" s="4"/>
    </row>
    <row r="471" spans="3:3" ht="18.75" x14ac:dyDescent="0.25">
      <c r="C471" s="4"/>
    </row>
    <row r="472" spans="3:3" ht="18.75" x14ac:dyDescent="0.25">
      <c r="C472" s="4"/>
    </row>
    <row r="473" spans="3:3" ht="18.75" x14ac:dyDescent="0.25">
      <c r="C473" s="4"/>
    </row>
    <row r="474" spans="3:3" ht="18.75" x14ac:dyDescent="0.25">
      <c r="C474" s="4"/>
    </row>
    <row r="475" spans="3:3" ht="18.75" x14ac:dyDescent="0.25">
      <c r="C475" s="4"/>
    </row>
    <row r="476" spans="3:3" ht="18.75" x14ac:dyDescent="0.25">
      <c r="C476" s="4"/>
    </row>
    <row r="477" spans="3:3" ht="18.75" x14ac:dyDescent="0.25">
      <c r="C477" s="4"/>
    </row>
    <row r="478" spans="3:3" ht="18.75" x14ac:dyDescent="0.25">
      <c r="C478" s="4"/>
    </row>
    <row r="479" spans="3:3" ht="18.75" x14ac:dyDescent="0.25">
      <c r="C479" s="4"/>
    </row>
    <row r="480" spans="3:3" ht="18.75" x14ac:dyDescent="0.25">
      <c r="C480" s="4"/>
    </row>
    <row r="481" spans="3:3" ht="18.75" x14ac:dyDescent="0.25">
      <c r="C481" s="4"/>
    </row>
    <row r="482" spans="3:3" ht="18.75" x14ac:dyDescent="0.25">
      <c r="C482" s="4"/>
    </row>
    <row r="483" spans="3:3" ht="18.75" x14ac:dyDescent="0.25">
      <c r="C483" s="4"/>
    </row>
    <row r="484" spans="3:3" ht="18.75" x14ac:dyDescent="0.25">
      <c r="C484" s="4"/>
    </row>
    <row r="485" spans="3:3" ht="18.75" x14ac:dyDescent="0.25">
      <c r="C485" s="4"/>
    </row>
    <row r="486" spans="3:3" ht="18.75" x14ac:dyDescent="0.25">
      <c r="C486" s="4"/>
    </row>
    <row r="487" spans="3:3" ht="18.75" x14ac:dyDescent="0.25">
      <c r="C487" s="4"/>
    </row>
    <row r="488" spans="3:3" ht="18.75" x14ac:dyDescent="0.25">
      <c r="C488" s="4"/>
    </row>
    <row r="489" spans="3:3" ht="18.75" x14ac:dyDescent="0.25">
      <c r="C489" s="4"/>
    </row>
    <row r="490" spans="3:3" ht="18.75" x14ac:dyDescent="0.25">
      <c r="C490" s="4"/>
    </row>
    <row r="491" spans="3:3" ht="18.75" x14ac:dyDescent="0.25">
      <c r="C491" s="4"/>
    </row>
    <row r="492" spans="3:3" ht="18.75" x14ac:dyDescent="0.25">
      <c r="C492" s="4"/>
    </row>
    <row r="493" spans="3:3" ht="18.75" x14ac:dyDescent="0.25">
      <c r="C493" s="4"/>
    </row>
    <row r="494" spans="3:3" ht="18.75" x14ac:dyDescent="0.25">
      <c r="C494" s="4"/>
    </row>
    <row r="495" spans="3:3" ht="18.75" x14ac:dyDescent="0.25">
      <c r="C495" s="4"/>
    </row>
    <row r="496" spans="3:3" ht="18.75" x14ac:dyDescent="0.25">
      <c r="C496" s="4"/>
    </row>
    <row r="497" spans="3:3" ht="18.75" x14ac:dyDescent="0.25">
      <c r="C497" s="4"/>
    </row>
    <row r="498" spans="3:3" ht="18.75" x14ac:dyDescent="0.25">
      <c r="C498" s="4"/>
    </row>
    <row r="499" spans="3:3" ht="18.75" x14ac:dyDescent="0.25">
      <c r="C499" s="4"/>
    </row>
    <row r="500" spans="3:3" ht="18.75" x14ac:dyDescent="0.25">
      <c r="C500" s="4"/>
    </row>
    <row r="501" spans="3:3" ht="18.75" x14ac:dyDescent="0.25">
      <c r="C501" s="4"/>
    </row>
    <row r="502" spans="3:3" ht="18.75" x14ac:dyDescent="0.25">
      <c r="C502" s="4"/>
    </row>
    <row r="503" spans="3:3" ht="18.75" x14ac:dyDescent="0.25">
      <c r="C503" s="4"/>
    </row>
    <row r="504" spans="3:3" ht="18.75" x14ac:dyDescent="0.25">
      <c r="C504" s="4"/>
    </row>
    <row r="505" spans="3:3" ht="18.75" x14ac:dyDescent="0.25">
      <c r="C505" s="4"/>
    </row>
    <row r="506" spans="3:3" ht="18.75" x14ac:dyDescent="0.25">
      <c r="C506" s="4"/>
    </row>
    <row r="507" spans="3:3" ht="18.75" x14ac:dyDescent="0.25">
      <c r="C507" s="4"/>
    </row>
    <row r="508" spans="3:3" ht="18.75" x14ac:dyDescent="0.25">
      <c r="C508" s="4"/>
    </row>
    <row r="509" spans="3:3" ht="18.75" x14ac:dyDescent="0.25">
      <c r="C509" s="4"/>
    </row>
    <row r="510" spans="3:3" ht="18.75" x14ac:dyDescent="0.25">
      <c r="C510" s="4"/>
    </row>
    <row r="511" spans="3:3" ht="18.75" x14ac:dyDescent="0.25">
      <c r="C511" s="4"/>
    </row>
    <row r="512" spans="3:3" ht="18.75" x14ac:dyDescent="0.25">
      <c r="C512" s="4"/>
    </row>
    <row r="513" spans="3:3" ht="18.75" x14ac:dyDescent="0.25">
      <c r="C513" s="4"/>
    </row>
    <row r="514" spans="3:3" ht="18.75" x14ac:dyDescent="0.25">
      <c r="C514" s="4"/>
    </row>
    <row r="515" spans="3:3" ht="18.75" x14ac:dyDescent="0.25">
      <c r="C515" s="4"/>
    </row>
    <row r="516" spans="3:3" ht="18.75" x14ac:dyDescent="0.25">
      <c r="C516" s="4"/>
    </row>
    <row r="517" spans="3:3" ht="18.75" x14ac:dyDescent="0.25">
      <c r="C517" s="4"/>
    </row>
    <row r="518" spans="3:3" ht="18.75" x14ac:dyDescent="0.25">
      <c r="C518" s="4"/>
    </row>
    <row r="519" spans="3:3" ht="18.75" x14ac:dyDescent="0.25">
      <c r="C519" s="4"/>
    </row>
    <row r="520" spans="3:3" ht="18.75" x14ac:dyDescent="0.25">
      <c r="C520" s="4"/>
    </row>
    <row r="521" spans="3:3" ht="18.75" x14ac:dyDescent="0.25">
      <c r="C521" s="4"/>
    </row>
    <row r="522" spans="3:3" ht="18.75" x14ac:dyDescent="0.25">
      <c r="C522" s="4"/>
    </row>
    <row r="523" spans="3:3" ht="18.75" x14ac:dyDescent="0.25">
      <c r="C523" s="4"/>
    </row>
    <row r="524" spans="3:3" ht="18.75" x14ac:dyDescent="0.25">
      <c r="C524" s="4"/>
    </row>
    <row r="525" spans="3:3" ht="18.75" x14ac:dyDescent="0.25">
      <c r="C525" s="4"/>
    </row>
    <row r="526" spans="3:3" ht="18.75" x14ac:dyDescent="0.25">
      <c r="C526" s="4"/>
    </row>
    <row r="527" spans="3:3" ht="18.75" x14ac:dyDescent="0.25">
      <c r="C527" s="4"/>
    </row>
    <row r="528" spans="3:3" ht="18.75" x14ac:dyDescent="0.25">
      <c r="C528" s="4"/>
    </row>
    <row r="529" spans="3:3" ht="18.75" x14ac:dyDescent="0.25">
      <c r="C529" s="4"/>
    </row>
    <row r="530" spans="3:3" ht="18.75" x14ac:dyDescent="0.25">
      <c r="C530" s="4"/>
    </row>
    <row r="531" spans="3:3" ht="18.75" x14ac:dyDescent="0.25">
      <c r="C531" s="4"/>
    </row>
    <row r="532" spans="3:3" ht="18.75" x14ac:dyDescent="0.25">
      <c r="C532" s="4"/>
    </row>
    <row r="533" spans="3:3" ht="18.75" x14ac:dyDescent="0.25">
      <c r="C533" s="4"/>
    </row>
    <row r="534" spans="3:3" ht="18.75" x14ac:dyDescent="0.25">
      <c r="C534" s="4"/>
    </row>
    <row r="535" spans="3:3" ht="18.75" x14ac:dyDescent="0.25">
      <c r="C535" s="4"/>
    </row>
    <row r="536" spans="3:3" ht="18.75" x14ac:dyDescent="0.25">
      <c r="C536" s="4"/>
    </row>
    <row r="537" spans="3:3" ht="18.75" x14ac:dyDescent="0.25">
      <c r="C537" s="4"/>
    </row>
    <row r="538" spans="3:3" ht="18.75" x14ac:dyDescent="0.25">
      <c r="C538" s="4"/>
    </row>
    <row r="539" spans="3:3" ht="18.75" x14ac:dyDescent="0.25">
      <c r="C539" s="4"/>
    </row>
    <row r="540" spans="3:3" ht="18.75" x14ac:dyDescent="0.25">
      <c r="C540" s="4"/>
    </row>
    <row r="541" spans="3:3" ht="18.75" x14ac:dyDescent="0.25">
      <c r="C541" s="4"/>
    </row>
    <row r="542" spans="3:3" ht="18.75" x14ac:dyDescent="0.25">
      <c r="C542" s="4"/>
    </row>
    <row r="543" spans="3:3" ht="18.75" x14ac:dyDescent="0.25">
      <c r="C543" s="4"/>
    </row>
    <row r="544" spans="3:3" ht="18.75" x14ac:dyDescent="0.25">
      <c r="C544" s="4"/>
    </row>
    <row r="545" spans="3:3" ht="18.75" x14ac:dyDescent="0.25">
      <c r="C545" s="4"/>
    </row>
    <row r="546" spans="3:3" ht="18.75" x14ac:dyDescent="0.25">
      <c r="C546" s="4"/>
    </row>
    <row r="547" spans="3:3" ht="18.75" x14ac:dyDescent="0.25">
      <c r="C547" s="4"/>
    </row>
    <row r="548" spans="3:3" ht="18.75" x14ac:dyDescent="0.25">
      <c r="C548" s="4"/>
    </row>
    <row r="549" spans="3:3" ht="18.75" x14ac:dyDescent="0.25">
      <c r="C549" s="4"/>
    </row>
    <row r="550" spans="3:3" ht="18.75" x14ac:dyDescent="0.25">
      <c r="C550" s="4"/>
    </row>
    <row r="551" spans="3:3" ht="18.75" x14ac:dyDescent="0.25">
      <c r="C551" s="4"/>
    </row>
    <row r="552" spans="3:3" ht="18.75" x14ac:dyDescent="0.25">
      <c r="C552" s="4"/>
    </row>
    <row r="553" spans="3:3" ht="18.75" x14ac:dyDescent="0.25">
      <c r="C553" s="4"/>
    </row>
    <row r="554" spans="3:3" ht="18.75" x14ac:dyDescent="0.25">
      <c r="C554" s="4"/>
    </row>
    <row r="555" spans="3:3" ht="18.75" x14ac:dyDescent="0.25">
      <c r="C555" s="4"/>
    </row>
    <row r="556" spans="3:3" ht="18.75" x14ac:dyDescent="0.25">
      <c r="C556" s="4"/>
    </row>
    <row r="557" spans="3:3" ht="18.75" x14ac:dyDescent="0.25">
      <c r="C557" s="4"/>
    </row>
    <row r="558" spans="3:3" ht="18.75" x14ac:dyDescent="0.25">
      <c r="C558" s="4"/>
    </row>
    <row r="559" spans="3:3" ht="18.75" x14ac:dyDescent="0.25">
      <c r="C559" s="4"/>
    </row>
    <row r="560" spans="3:3" ht="18.75" x14ac:dyDescent="0.25">
      <c r="C560" s="4"/>
    </row>
    <row r="561" spans="3:3" ht="18.75" x14ac:dyDescent="0.25">
      <c r="C561" s="4"/>
    </row>
    <row r="562" spans="3:3" ht="18.75" x14ac:dyDescent="0.25">
      <c r="C562" s="4"/>
    </row>
    <row r="563" spans="3:3" ht="18.75" x14ac:dyDescent="0.25">
      <c r="C563" s="4"/>
    </row>
    <row r="564" spans="3:3" ht="18.75" x14ac:dyDescent="0.25">
      <c r="C564" s="4"/>
    </row>
    <row r="565" spans="3:3" ht="18.75" x14ac:dyDescent="0.25">
      <c r="C565" s="4"/>
    </row>
    <row r="566" spans="3:3" ht="18.75" x14ac:dyDescent="0.25">
      <c r="C566" s="4"/>
    </row>
    <row r="567" spans="3:3" ht="18.75" x14ac:dyDescent="0.25">
      <c r="C567" s="4"/>
    </row>
    <row r="568" spans="3:3" ht="18.75" x14ac:dyDescent="0.25">
      <c r="C568" s="4"/>
    </row>
    <row r="569" spans="3:3" ht="18.75" x14ac:dyDescent="0.25">
      <c r="C569" s="4"/>
    </row>
    <row r="570" spans="3:3" ht="18.75" x14ac:dyDescent="0.25">
      <c r="C570" s="4"/>
    </row>
    <row r="571" spans="3:3" ht="18.75" x14ac:dyDescent="0.25">
      <c r="C571" s="4"/>
    </row>
    <row r="572" spans="3:3" ht="18.75" x14ac:dyDescent="0.25">
      <c r="C572" s="4"/>
    </row>
    <row r="573" spans="3:3" ht="18.75" x14ac:dyDescent="0.25">
      <c r="C573" s="4"/>
    </row>
    <row r="574" spans="3:3" ht="18.75" x14ac:dyDescent="0.25">
      <c r="C574" s="4"/>
    </row>
    <row r="575" spans="3:3" ht="18.75" x14ac:dyDescent="0.25">
      <c r="C575" s="4"/>
    </row>
    <row r="576" spans="3:3" ht="18.75" x14ac:dyDescent="0.25">
      <c r="C576" s="4"/>
    </row>
    <row r="577" spans="3:3" ht="18.75" x14ac:dyDescent="0.25">
      <c r="C577" s="4"/>
    </row>
    <row r="578" spans="3:3" ht="18.75" x14ac:dyDescent="0.25">
      <c r="C578" s="4"/>
    </row>
    <row r="579" spans="3:3" ht="18.75" x14ac:dyDescent="0.25">
      <c r="C579" s="4"/>
    </row>
    <row r="580" spans="3:3" ht="18.75" x14ac:dyDescent="0.25">
      <c r="C580" s="4"/>
    </row>
    <row r="581" spans="3:3" ht="18.75" x14ac:dyDescent="0.25">
      <c r="C581" s="4"/>
    </row>
    <row r="582" spans="3:3" ht="18.75" x14ac:dyDescent="0.25">
      <c r="C582" s="4"/>
    </row>
    <row r="583" spans="3:3" ht="18.75" x14ac:dyDescent="0.25">
      <c r="C583" s="4"/>
    </row>
    <row r="584" spans="3:3" ht="18.75" x14ac:dyDescent="0.25">
      <c r="C584" s="4"/>
    </row>
    <row r="585" spans="3:3" ht="18.75" x14ac:dyDescent="0.25">
      <c r="C585" s="4"/>
    </row>
    <row r="586" spans="3:3" ht="18.75" x14ac:dyDescent="0.25">
      <c r="C586" s="4"/>
    </row>
    <row r="587" spans="3:3" ht="18.75" x14ac:dyDescent="0.25">
      <c r="C587" s="4"/>
    </row>
    <row r="588" spans="3:3" ht="18.75" x14ac:dyDescent="0.25">
      <c r="C588" s="4"/>
    </row>
    <row r="589" spans="3:3" ht="18.75" x14ac:dyDescent="0.25">
      <c r="C589" s="4"/>
    </row>
    <row r="590" spans="3:3" ht="18.75" x14ac:dyDescent="0.25">
      <c r="C590" s="4"/>
    </row>
    <row r="591" spans="3:3" ht="18.75" x14ac:dyDescent="0.25">
      <c r="C591" s="4"/>
    </row>
    <row r="592" spans="3:3" ht="18.75" x14ac:dyDescent="0.25">
      <c r="C592" s="4"/>
    </row>
    <row r="593" spans="3:3" ht="18.75" x14ac:dyDescent="0.25">
      <c r="C593" s="4"/>
    </row>
    <row r="594" spans="3:3" ht="18.75" x14ac:dyDescent="0.25">
      <c r="C594" s="4"/>
    </row>
    <row r="595" spans="3:3" ht="18.75" x14ac:dyDescent="0.25">
      <c r="C595" s="4"/>
    </row>
    <row r="596" spans="3:3" ht="18.75" x14ac:dyDescent="0.25">
      <c r="C596" s="4"/>
    </row>
    <row r="597" spans="3:3" ht="18.75" x14ac:dyDescent="0.25">
      <c r="C597" s="4"/>
    </row>
    <row r="598" spans="3:3" ht="18.75" x14ac:dyDescent="0.25">
      <c r="C598" s="4"/>
    </row>
    <row r="599" spans="3:3" ht="18.75" x14ac:dyDescent="0.25">
      <c r="C599" s="4"/>
    </row>
    <row r="600" spans="3:3" ht="18.75" x14ac:dyDescent="0.25">
      <c r="C600" s="4"/>
    </row>
    <row r="601" spans="3:3" ht="18.75" x14ac:dyDescent="0.25">
      <c r="C601" s="4"/>
    </row>
    <row r="602" spans="3:3" ht="18.75" x14ac:dyDescent="0.25">
      <c r="C602" s="4"/>
    </row>
    <row r="603" spans="3:3" ht="18.75" x14ac:dyDescent="0.25">
      <c r="C603" s="4"/>
    </row>
    <row r="604" spans="3:3" ht="18.75" x14ac:dyDescent="0.25">
      <c r="C604" s="4"/>
    </row>
    <row r="605" spans="3:3" ht="18.75" x14ac:dyDescent="0.25">
      <c r="C605" s="4"/>
    </row>
    <row r="606" spans="3:3" ht="18.75" x14ac:dyDescent="0.25">
      <c r="C606" s="4"/>
    </row>
    <row r="607" spans="3:3" ht="18.75" x14ac:dyDescent="0.25">
      <c r="C607" s="4"/>
    </row>
    <row r="608" spans="3:3" ht="18.75" x14ac:dyDescent="0.25">
      <c r="C608" s="4"/>
    </row>
    <row r="609" spans="3:3" ht="18.75" x14ac:dyDescent="0.25">
      <c r="C609" s="4"/>
    </row>
    <row r="610" spans="3:3" ht="18.75" x14ac:dyDescent="0.25">
      <c r="C610" s="4"/>
    </row>
    <row r="611" spans="3:3" ht="18.75" x14ac:dyDescent="0.25">
      <c r="C611" s="4"/>
    </row>
    <row r="612" spans="3:3" ht="18.75" x14ac:dyDescent="0.25">
      <c r="C612" s="4"/>
    </row>
    <row r="613" spans="3:3" ht="18.75" x14ac:dyDescent="0.25">
      <c r="C613" s="4"/>
    </row>
    <row r="614" spans="3:3" ht="18.75" x14ac:dyDescent="0.25">
      <c r="C614" s="4"/>
    </row>
    <row r="615" spans="3:3" ht="18.75" x14ac:dyDescent="0.25">
      <c r="C615" s="4"/>
    </row>
    <row r="616" spans="3:3" ht="18.75" x14ac:dyDescent="0.25">
      <c r="C616" s="4"/>
    </row>
    <row r="617" spans="3:3" ht="18.75" x14ac:dyDescent="0.25">
      <c r="C617" s="4"/>
    </row>
    <row r="618" spans="3:3" ht="18.75" x14ac:dyDescent="0.25">
      <c r="C618" s="4"/>
    </row>
    <row r="619" spans="3:3" ht="18.75" x14ac:dyDescent="0.25">
      <c r="C619" s="4"/>
    </row>
    <row r="620" spans="3:3" ht="18.75" x14ac:dyDescent="0.25">
      <c r="C620" s="4"/>
    </row>
    <row r="621" spans="3:3" ht="18.75" x14ac:dyDescent="0.25">
      <c r="C621" s="4"/>
    </row>
    <row r="622" spans="3:3" ht="18.75" x14ac:dyDescent="0.25">
      <c r="C622" s="4"/>
    </row>
    <row r="623" spans="3:3" ht="18.75" x14ac:dyDescent="0.25">
      <c r="C623" s="4"/>
    </row>
    <row r="624" spans="3:3" ht="18.75" x14ac:dyDescent="0.25">
      <c r="C624" s="4"/>
    </row>
    <row r="625" spans="3:3" ht="18.75" x14ac:dyDescent="0.25">
      <c r="C625" s="4"/>
    </row>
    <row r="626" spans="3:3" ht="18.75" x14ac:dyDescent="0.25">
      <c r="C626" s="4"/>
    </row>
    <row r="627" spans="3:3" ht="18.75" x14ac:dyDescent="0.25">
      <c r="C627" s="4"/>
    </row>
    <row r="628" spans="3:3" ht="18.75" x14ac:dyDescent="0.25">
      <c r="C628" s="4"/>
    </row>
    <row r="629" spans="3:3" ht="18.75" x14ac:dyDescent="0.25">
      <c r="C629" s="4"/>
    </row>
    <row r="630" spans="3:3" ht="18.75" x14ac:dyDescent="0.25">
      <c r="C630" s="4"/>
    </row>
    <row r="631" spans="3:3" ht="18.75" x14ac:dyDescent="0.25">
      <c r="C631" s="4"/>
    </row>
    <row r="632" spans="3:3" ht="18.75" x14ac:dyDescent="0.25">
      <c r="C632" s="4"/>
    </row>
    <row r="633" spans="3:3" ht="18.75" x14ac:dyDescent="0.25">
      <c r="C633" s="4"/>
    </row>
    <row r="634" spans="3:3" ht="18.75" x14ac:dyDescent="0.25">
      <c r="C634" s="4"/>
    </row>
    <row r="635" spans="3:3" ht="18.75" x14ac:dyDescent="0.25">
      <c r="C635" s="4"/>
    </row>
    <row r="636" spans="3:3" ht="18.75" x14ac:dyDescent="0.25">
      <c r="C636" s="4"/>
    </row>
    <row r="637" spans="3:3" ht="18.75" x14ac:dyDescent="0.25">
      <c r="C637" s="4"/>
    </row>
    <row r="638" spans="3:3" ht="18.75" x14ac:dyDescent="0.25">
      <c r="C638" s="4"/>
    </row>
    <row r="639" spans="3:3" ht="18.75" x14ac:dyDescent="0.25">
      <c r="C639" s="4"/>
    </row>
    <row r="640" spans="3:3" ht="18.75" x14ac:dyDescent="0.25">
      <c r="C640" s="4"/>
    </row>
    <row r="641" spans="3:3" ht="18.75" x14ac:dyDescent="0.25">
      <c r="C641" s="4"/>
    </row>
    <row r="642" spans="3:3" ht="18.75" x14ac:dyDescent="0.25">
      <c r="C642" s="4"/>
    </row>
    <row r="643" spans="3:3" ht="18.75" x14ac:dyDescent="0.25">
      <c r="C643" s="4"/>
    </row>
    <row r="644" spans="3:3" ht="18.75" x14ac:dyDescent="0.25">
      <c r="C644" s="4"/>
    </row>
    <row r="645" spans="3:3" ht="18.75" x14ac:dyDescent="0.25">
      <c r="C645" s="4"/>
    </row>
    <row r="646" spans="3:3" ht="18.75" x14ac:dyDescent="0.25">
      <c r="C646" s="4"/>
    </row>
    <row r="647" spans="3:3" ht="18.75" x14ac:dyDescent="0.25">
      <c r="C647" s="4"/>
    </row>
    <row r="648" spans="3:3" ht="18.75" x14ac:dyDescent="0.25">
      <c r="C648" s="4"/>
    </row>
    <row r="649" spans="3:3" ht="18.75" x14ac:dyDescent="0.25">
      <c r="C649" s="4"/>
    </row>
    <row r="650" spans="3:3" ht="18.75" x14ac:dyDescent="0.25">
      <c r="C650" s="4"/>
    </row>
    <row r="651" spans="3:3" ht="18.75" x14ac:dyDescent="0.25">
      <c r="C651" s="4"/>
    </row>
    <row r="652" spans="3:3" ht="18.75" x14ac:dyDescent="0.25">
      <c r="C652" s="4"/>
    </row>
    <row r="653" spans="3:3" ht="18.75" x14ac:dyDescent="0.25">
      <c r="C653" s="4"/>
    </row>
    <row r="654" spans="3:3" ht="18.75" x14ac:dyDescent="0.25">
      <c r="C654" s="4"/>
    </row>
    <row r="655" spans="3:3" ht="18.75" x14ac:dyDescent="0.25">
      <c r="C655" s="4"/>
    </row>
    <row r="656" spans="3:3" ht="18.75" x14ac:dyDescent="0.25">
      <c r="C656" s="4"/>
    </row>
    <row r="657" spans="3:3" ht="18.75" x14ac:dyDescent="0.25">
      <c r="C657" s="4"/>
    </row>
    <row r="658" spans="3:3" ht="18.75" x14ac:dyDescent="0.25">
      <c r="C658" s="4"/>
    </row>
    <row r="659" spans="3:3" ht="18.75" x14ac:dyDescent="0.25">
      <c r="C659" s="4"/>
    </row>
    <row r="660" spans="3:3" ht="18.75" x14ac:dyDescent="0.25">
      <c r="C660" s="4"/>
    </row>
    <row r="661" spans="3:3" ht="18.75" x14ac:dyDescent="0.25">
      <c r="C661" s="4"/>
    </row>
    <row r="662" spans="3:3" ht="18.75" x14ac:dyDescent="0.25">
      <c r="C662" s="4"/>
    </row>
    <row r="663" spans="3:3" ht="18.75" x14ac:dyDescent="0.25">
      <c r="C663" s="4"/>
    </row>
    <row r="664" spans="3:3" ht="18.75" x14ac:dyDescent="0.25">
      <c r="C664" s="4"/>
    </row>
    <row r="665" spans="3:3" ht="18.75" x14ac:dyDescent="0.25">
      <c r="C665" s="4"/>
    </row>
    <row r="666" spans="3:3" ht="18.75" x14ac:dyDescent="0.25">
      <c r="C666" s="4"/>
    </row>
    <row r="667" spans="3:3" ht="18.75" x14ac:dyDescent="0.25">
      <c r="C667" s="4"/>
    </row>
    <row r="668" spans="3:3" ht="18.75" x14ac:dyDescent="0.25">
      <c r="C668" s="4"/>
    </row>
    <row r="669" spans="3:3" ht="18.75" x14ac:dyDescent="0.25">
      <c r="C669" s="4"/>
    </row>
    <row r="670" spans="3:3" ht="18.75" x14ac:dyDescent="0.25">
      <c r="C670" s="4"/>
    </row>
    <row r="671" spans="3:3" ht="18.75" x14ac:dyDescent="0.25">
      <c r="C671" s="4"/>
    </row>
    <row r="672" spans="3:3" ht="18.75" x14ac:dyDescent="0.25">
      <c r="C672" s="4"/>
    </row>
    <row r="673" spans="3:3" ht="18.75" x14ac:dyDescent="0.25">
      <c r="C673" s="4"/>
    </row>
    <row r="674" spans="3:3" ht="18.75" x14ac:dyDescent="0.25">
      <c r="C674" s="4"/>
    </row>
    <row r="675" spans="3:3" ht="18.75" x14ac:dyDescent="0.25">
      <c r="C675" s="4"/>
    </row>
    <row r="676" spans="3:3" ht="18.75" x14ac:dyDescent="0.25">
      <c r="C676" s="4"/>
    </row>
    <row r="677" spans="3:3" ht="18.75" x14ac:dyDescent="0.25">
      <c r="C677" s="4"/>
    </row>
    <row r="678" spans="3:3" ht="18.75" x14ac:dyDescent="0.25">
      <c r="C678" s="4"/>
    </row>
    <row r="679" spans="3:3" ht="18.75" x14ac:dyDescent="0.25">
      <c r="C679" s="4"/>
    </row>
    <row r="680" spans="3:3" ht="18.75" x14ac:dyDescent="0.25">
      <c r="C680" s="4"/>
    </row>
    <row r="681" spans="3:3" ht="18.75" x14ac:dyDescent="0.25">
      <c r="C681" s="4"/>
    </row>
    <row r="682" spans="3:3" ht="18.75" x14ac:dyDescent="0.25">
      <c r="C682" s="4"/>
    </row>
    <row r="683" spans="3:3" ht="18.75" x14ac:dyDescent="0.25">
      <c r="C683" s="4"/>
    </row>
    <row r="684" spans="3:3" ht="18.75" x14ac:dyDescent="0.25">
      <c r="C684" s="4"/>
    </row>
    <row r="685" spans="3:3" ht="18.75" x14ac:dyDescent="0.25">
      <c r="C685" s="4"/>
    </row>
    <row r="686" spans="3:3" ht="18.75" x14ac:dyDescent="0.25">
      <c r="C686" s="4"/>
    </row>
    <row r="687" spans="3:3" ht="18.75" x14ac:dyDescent="0.25">
      <c r="C687" s="4"/>
    </row>
    <row r="688" spans="3:3" ht="18.75" x14ac:dyDescent="0.25">
      <c r="C688" s="4"/>
    </row>
    <row r="689" spans="3:3" ht="18.75" x14ac:dyDescent="0.25">
      <c r="C689" s="4"/>
    </row>
    <row r="690" spans="3:3" ht="18.75" x14ac:dyDescent="0.25">
      <c r="C690" s="4"/>
    </row>
    <row r="691" spans="3:3" ht="18.75" x14ac:dyDescent="0.25">
      <c r="C691" s="4"/>
    </row>
    <row r="692" spans="3:3" ht="18.75" x14ac:dyDescent="0.25">
      <c r="C692" s="4"/>
    </row>
    <row r="693" spans="3:3" ht="18.75" x14ac:dyDescent="0.25">
      <c r="C693" s="4"/>
    </row>
    <row r="694" spans="3:3" ht="18.75" x14ac:dyDescent="0.25">
      <c r="C694" s="4"/>
    </row>
    <row r="695" spans="3:3" ht="18.75" x14ac:dyDescent="0.25">
      <c r="C695" s="4"/>
    </row>
    <row r="696" spans="3:3" ht="18.75" x14ac:dyDescent="0.25">
      <c r="C696" s="4"/>
    </row>
    <row r="697" spans="3:3" ht="18.75" x14ac:dyDescent="0.25">
      <c r="C697" s="4"/>
    </row>
    <row r="698" spans="3:3" ht="18.75" x14ac:dyDescent="0.25">
      <c r="C698" s="4"/>
    </row>
    <row r="699" spans="3:3" ht="18.75" x14ac:dyDescent="0.25">
      <c r="C699" s="4"/>
    </row>
    <row r="700" spans="3:3" ht="18.75" x14ac:dyDescent="0.25">
      <c r="C700" s="4"/>
    </row>
    <row r="701" spans="3:3" ht="18.75" x14ac:dyDescent="0.25">
      <c r="C701" s="4"/>
    </row>
    <row r="702" spans="3:3" ht="18.75" x14ac:dyDescent="0.25">
      <c r="C702" s="4"/>
    </row>
    <row r="703" spans="3:3" ht="18.75" x14ac:dyDescent="0.25">
      <c r="C703" s="4"/>
    </row>
    <row r="704" spans="3:3" ht="18.75" x14ac:dyDescent="0.25">
      <c r="C704" s="4"/>
    </row>
    <row r="705" spans="3:3" ht="18.75" x14ac:dyDescent="0.25">
      <c r="C705" s="4"/>
    </row>
    <row r="706" spans="3:3" ht="18.75" x14ac:dyDescent="0.25">
      <c r="C706" s="4"/>
    </row>
    <row r="707" spans="3:3" ht="18.75" x14ac:dyDescent="0.25">
      <c r="C707" s="4"/>
    </row>
    <row r="708" spans="3:3" ht="18.75" x14ac:dyDescent="0.25">
      <c r="C708" s="4"/>
    </row>
    <row r="709" spans="3:3" ht="18.75" x14ac:dyDescent="0.25">
      <c r="C709" s="4"/>
    </row>
    <row r="710" spans="3:3" ht="18.75" x14ac:dyDescent="0.25">
      <c r="C710" s="4"/>
    </row>
    <row r="711" spans="3:3" ht="18.75" x14ac:dyDescent="0.25">
      <c r="C711" s="4"/>
    </row>
    <row r="712" spans="3:3" ht="18.75" x14ac:dyDescent="0.25">
      <c r="C712" s="4"/>
    </row>
    <row r="713" spans="3:3" ht="18.75" x14ac:dyDescent="0.25">
      <c r="C713" s="4"/>
    </row>
    <row r="714" spans="3:3" ht="18.75" x14ac:dyDescent="0.25">
      <c r="C714" s="4"/>
    </row>
    <row r="715" spans="3:3" ht="18.75" x14ac:dyDescent="0.25">
      <c r="C715" s="4"/>
    </row>
    <row r="716" spans="3:3" ht="18.75" x14ac:dyDescent="0.25">
      <c r="C716" s="4"/>
    </row>
    <row r="717" spans="3:3" ht="18.75" x14ac:dyDescent="0.25">
      <c r="C717" s="4"/>
    </row>
    <row r="718" spans="3:3" ht="18.75" x14ac:dyDescent="0.25">
      <c r="C718" s="4"/>
    </row>
    <row r="719" spans="3:3" ht="18.75" x14ac:dyDescent="0.25">
      <c r="C719" s="4"/>
    </row>
    <row r="720" spans="3:3" ht="18.75" x14ac:dyDescent="0.25">
      <c r="C720" s="4"/>
    </row>
    <row r="721" spans="3:3" ht="18.75" x14ac:dyDescent="0.25">
      <c r="C721" s="4"/>
    </row>
    <row r="722" spans="3:3" ht="18.75" x14ac:dyDescent="0.25">
      <c r="C722" s="4"/>
    </row>
    <row r="723" spans="3:3" ht="18.75" x14ac:dyDescent="0.25">
      <c r="C723" s="4"/>
    </row>
    <row r="724" spans="3:3" ht="18.75" x14ac:dyDescent="0.25">
      <c r="C724" s="4"/>
    </row>
    <row r="725" spans="3:3" ht="18.75" x14ac:dyDescent="0.25">
      <c r="C725" s="4"/>
    </row>
    <row r="726" spans="3:3" ht="18.75" x14ac:dyDescent="0.25">
      <c r="C726" s="4"/>
    </row>
    <row r="727" spans="3:3" ht="18.75" x14ac:dyDescent="0.25">
      <c r="C727" s="4"/>
    </row>
    <row r="728" spans="3:3" ht="18.75" x14ac:dyDescent="0.25">
      <c r="C728" s="4"/>
    </row>
    <row r="729" spans="3:3" ht="18.75" x14ac:dyDescent="0.25">
      <c r="C729" s="4"/>
    </row>
    <row r="730" spans="3:3" ht="18.75" x14ac:dyDescent="0.25">
      <c r="C730" s="4"/>
    </row>
    <row r="731" spans="3:3" ht="18.75" x14ac:dyDescent="0.25">
      <c r="C731" s="4"/>
    </row>
    <row r="732" spans="3:3" ht="18.75" x14ac:dyDescent="0.25">
      <c r="C732" s="4"/>
    </row>
    <row r="733" spans="3:3" ht="18.75" x14ac:dyDescent="0.25">
      <c r="C733" s="4"/>
    </row>
    <row r="734" spans="3:3" ht="18.75" x14ac:dyDescent="0.25">
      <c r="C734" s="4"/>
    </row>
    <row r="735" spans="3:3" ht="18.75" x14ac:dyDescent="0.25">
      <c r="C735" s="4"/>
    </row>
    <row r="736" spans="3:3" ht="18.75" x14ac:dyDescent="0.25">
      <c r="C736" s="4"/>
    </row>
    <row r="737" spans="3:3" ht="18.75" x14ac:dyDescent="0.25">
      <c r="C737" s="4"/>
    </row>
    <row r="738" spans="3:3" ht="18.75" x14ac:dyDescent="0.25">
      <c r="C738" s="4"/>
    </row>
    <row r="739" spans="3:3" ht="18.75" x14ac:dyDescent="0.25">
      <c r="C739" s="4"/>
    </row>
    <row r="740" spans="3:3" ht="18.75" x14ac:dyDescent="0.25">
      <c r="C740" s="4"/>
    </row>
    <row r="741" spans="3:3" ht="18.75" x14ac:dyDescent="0.25">
      <c r="C741" s="4"/>
    </row>
    <row r="742" spans="3:3" ht="18.75" x14ac:dyDescent="0.25">
      <c r="C742" s="4"/>
    </row>
    <row r="743" spans="3:3" ht="18.75" x14ac:dyDescent="0.25">
      <c r="C743" s="4"/>
    </row>
    <row r="744" spans="3:3" ht="18.75" x14ac:dyDescent="0.25">
      <c r="C744" s="4"/>
    </row>
    <row r="745" spans="3:3" ht="18.75" x14ac:dyDescent="0.25">
      <c r="C745" s="4"/>
    </row>
    <row r="746" spans="3:3" ht="18.75" x14ac:dyDescent="0.25">
      <c r="C746" s="4"/>
    </row>
    <row r="747" spans="3:3" ht="18.75" x14ac:dyDescent="0.25">
      <c r="C747" s="4"/>
    </row>
    <row r="748" spans="3:3" ht="18.75" x14ac:dyDescent="0.25">
      <c r="C748" s="4"/>
    </row>
    <row r="749" spans="3:3" ht="18.75" x14ac:dyDescent="0.25">
      <c r="C749" s="4"/>
    </row>
    <row r="750" spans="3:3" ht="18.75" x14ac:dyDescent="0.25">
      <c r="C750" s="4"/>
    </row>
    <row r="751" spans="3:3" ht="18.75" x14ac:dyDescent="0.25">
      <c r="C751" s="4"/>
    </row>
    <row r="752" spans="3:3" ht="18.75" x14ac:dyDescent="0.25">
      <c r="C752" s="4"/>
    </row>
    <row r="753" spans="3:3" ht="18.75" x14ac:dyDescent="0.25">
      <c r="C753" s="4"/>
    </row>
    <row r="754" spans="3:3" ht="18.75" x14ac:dyDescent="0.25">
      <c r="C754" s="4"/>
    </row>
    <row r="755" spans="3:3" ht="18.75" x14ac:dyDescent="0.25">
      <c r="C755" s="4"/>
    </row>
    <row r="756" spans="3:3" ht="18.75" x14ac:dyDescent="0.25">
      <c r="C756" s="4"/>
    </row>
    <row r="757" spans="3:3" ht="18.75" x14ac:dyDescent="0.25">
      <c r="C757" s="4"/>
    </row>
    <row r="758" spans="3:3" ht="18.75" x14ac:dyDescent="0.25">
      <c r="C758" s="4"/>
    </row>
    <row r="759" spans="3:3" ht="18.75" x14ac:dyDescent="0.25">
      <c r="C759" s="4"/>
    </row>
    <row r="760" spans="3:3" ht="18.75" x14ac:dyDescent="0.25">
      <c r="C760" s="4"/>
    </row>
    <row r="761" spans="3:3" ht="18.75" x14ac:dyDescent="0.25">
      <c r="C761" s="4"/>
    </row>
    <row r="762" spans="3:3" ht="18.75" x14ac:dyDescent="0.25">
      <c r="C762" s="4"/>
    </row>
    <row r="763" spans="3:3" ht="18.75" x14ac:dyDescent="0.25">
      <c r="C763" s="4"/>
    </row>
    <row r="764" spans="3:3" ht="18.75" x14ac:dyDescent="0.25">
      <c r="C764" s="4"/>
    </row>
    <row r="765" spans="3:3" ht="18.75" x14ac:dyDescent="0.25">
      <c r="C765" s="4"/>
    </row>
    <row r="766" spans="3:3" ht="18.75" x14ac:dyDescent="0.25">
      <c r="C766" s="4"/>
    </row>
    <row r="767" spans="3:3" ht="18.75" x14ac:dyDescent="0.25">
      <c r="C767" s="4"/>
    </row>
    <row r="768" spans="3:3" ht="18.75" x14ac:dyDescent="0.25">
      <c r="C768" s="4"/>
    </row>
    <row r="769" spans="3:3" ht="18.75" x14ac:dyDescent="0.25">
      <c r="C769" s="4"/>
    </row>
    <row r="770" spans="3:3" ht="18.75" x14ac:dyDescent="0.25">
      <c r="C770" s="4"/>
    </row>
    <row r="771" spans="3:3" ht="18.75" x14ac:dyDescent="0.25">
      <c r="C771" s="4"/>
    </row>
    <row r="772" spans="3:3" ht="18.75" x14ac:dyDescent="0.25">
      <c r="C772" s="4"/>
    </row>
    <row r="773" spans="3:3" ht="18.75" x14ac:dyDescent="0.25">
      <c r="C773" s="4"/>
    </row>
    <row r="774" spans="3:3" ht="18.75" x14ac:dyDescent="0.25">
      <c r="C774" s="4"/>
    </row>
    <row r="775" spans="3:3" ht="18.75" x14ac:dyDescent="0.25">
      <c r="C775" s="4"/>
    </row>
    <row r="776" spans="3:3" ht="18.75" x14ac:dyDescent="0.25">
      <c r="C776" s="4"/>
    </row>
    <row r="777" spans="3:3" ht="18.75" x14ac:dyDescent="0.25">
      <c r="C777" s="4"/>
    </row>
    <row r="778" spans="3:3" ht="18.75" x14ac:dyDescent="0.25">
      <c r="C778" s="4"/>
    </row>
    <row r="779" spans="3:3" ht="18.75" x14ac:dyDescent="0.25">
      <c r="C779" s="4"/>
    </row>
    <row r="780" spans="3:3" ht="18.75" x14ac:dyDescent="0.25">
      <c r="C780" s="4"/>
    </row>
    <row r="781" spans="3:3" ht="18.75" x14ac:dyDescent="0.25">
      <c r="C781" s="4"/>
    </row>
    <row r="782" spans="3:3" ht="18.75" x14ac:dyDescent="0.25">
      <c r="C782" s="4"/>
    </row>
    <row r="783" spans="3:3" ht="18.75" x14ac:dyDescent="0.25">
      <c r="C783" s="4"/>
    </row>
    <row r="784" spans="3:3" ht="18.75" x14ac:dyDescent="0.25">
      <c r="C784" s="4"/>
    </row>
    <row r="785" spans="3:3" ht="18.75" x14ac:dyDescent="0.25">
      <c r="C785" s="4"/>
    </row>
    <row r="786" spans="3:3" ht="18.75" x14ac:dyDescent="0.25">
      <c r="C786" s="4"/>
    </row>
    <row r="787" spans="3:3" ht="18.75" x14ac:dyDescent="0.25">
      <c r="C787" s="4"/>
    </row>
    <row r="788" spans="3:3" ht="18.75" x14ac:dyDescent="0.25">
      <c r="C788" s="4"/>
    </row>
    <row r="789" spans="3:3" ht="18.75" x14ac:dyDescent="0.25">
      <c r="C789" s="4"/>
    </row>
    <row r="790" spans="3:3" ht="18.75" x14ac:dyDescent="0.25">
      <c r="C790" s="4"/>
    </row>
    <row r="791" spans="3:3" ht="18.75" x14ac:dyDescent="0.25">
      <c r="C791" s="4"/>
    </row>
    <row r="792" spans="3:3" ht="18.75" x14ac:dyDescent="0.25">
      <c r="C792" s="4"/>
    </row>
    <row r="793" spans="3:3" ht="18.75" x14ac:dyDescent="0.25">
      <c r="C793" s="4"/>
    </row>
  </sheetData>
  <autoFilter ref="A1:E1"/>
  <pageMargins left="0.7" right="0.7" top="0.75" bottom="0.75" header="0.3" footer="0.3"/>
  <pageSetup paperSize="9" orientation="portrait" r:id="rId1"/>
  <headerFooter>
    <oddFooter>&amp;L&amp;1#&amp;"Arial"&amp;9&amp;Kb2b2b2INTERNAL</oddFooter>
  </headerFooter>
  <ignoredErrors>
    <ignoredError sqref="E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2"/>
  <sheetViews>
    <sheetView rightToLeft="1" topLeftCell="A2" zoomScale="78" zoomScaleNormal="78" workbookViewId="0">
      <selection activeCell="E2" sqref="E2"/>
    </sheetView>
  </sheetViews>
  <sheetFormatPr defaultRowHeight="23.25" x14ac:dyDescent="0.35"/>
  <cols>
    <col min="1" max="1" width="16.7109375" style="70" customWidth="1"/>
    <col min="2" max="2" width="17.42578125" style="71" bestFit="1" customWidth="1"/>
    <col min="3" max="3" width="24.28515625" style="72" bestFit="1" customWidth="1"/>
    <col min="4" max="4" width="16.140625" style="71" customWidth="1"/>
    <col min="5" max="5" width="11" style="71" customWidth="1"/>
    <col min="6" max="6" width="17" style="70" bestFit="1" customWidth="1"/>
    <col min="7" max="7" width="16.28515625" style="70" bestFit="1" customWidth="1"/>
    <col min="8" max="16384" width="9.140625" style="70"/>
  </cols>
  <sheetData>
    <row r="1" spans="1:7" x14ac:dyDescent="0.35">
      <c r="A1" s="70" t="s">
        <v>261</v>
      </c>
      <c r="B1" s="71" t="s">
        <v>264</v>
      </c>
      <c r="C1" s="72" t="s">
        <v>265</v>
      </c>
      <c r="D1" s="71" t="s">
        <v>266</v>
      </c>
      <c r="E1" s="71" t="s">
        <v>267</v>
      </c>
      <c r="F1" s="71" t="s">
        <v>359</v>
      </c>
      <c r="G1" s="71" t="s">
        <v>360</v>
      </c>
    </row>
    <row r="2" spans="1:7" x14ac:dyDescent="0.35">
      <c r="A2" s="70">
        <v>100101</v>
      </c>
      <c r="B2" s="71" t="s">
        <v>268</v>
      </c>
      <c r="C2" s="72" t="s">
        <v>271</v>
      </c>
      <c r="D2" s="71">
        <v>200101</v>
      </c>
      <c r="E2" s="71">
        <f>50+SUMIF(الصادر!M2:M339,A2,الصادر!J2:J339)+SUMIF(الصادر!M2:M339,A2,الصادر!K2:K339)</f>
        <v>50</v>
      </c>
      <c r="F2" s="71" t="s">
        <v>140</v>
      </c>
      <c r="G2" s="71" t="s">
        <v>141</v>
      </c>
    </row>
    <row r="3" spans="1:7" x14ac:dyDescent="0.35">
      <c r="A3" s="70">
        <v>100102</v>
      </c>
      <c r="B3" s="71" t="s">
        <v>262</v>
      </c>
      <c r="C3" s="72" t="s">
        <v>272</v>
      </c>
      <c r="D3" s="71">
        <v>200102</v>
      </c>
      <c r="E3" s="71">
        <v>50</v>
      </c>
      <c r="F3" s="71"/>
      <c r="G3" s="71"/>
    </row>
    <row r="4" spans="1:7" x14ac:dyDescent="0.35">
      <c r="A4" s="70">
        <v>100103</v>
      </c>
      <c r="B4" s="71" t="s">
        <v>269</v>
      </c>
      <c r="F4" s="71"/>
      <c r="G4" s="71"/>
    </row>
    <row r="5" spans="1:7" x14ac:dyDescent="0.35">
      <c r="A5" s="70">
        <v>100104</v>
      </c>
      <c r="B5" s="71" t="s">
        <v>270</v>
      </c>
      <c r="C5" s="72" t="s">
        <v>273</v>
      </c>
      <c r="D5" s="71">
        <v>200000</v>
      </c>
      <c r="F5" s="71"/>
      <c r="G5" s="71"/>
    </row>
    <row r="6" spans="1:7" x14ac:dyDescent="0.35">
      <c r="A6" s="70">
        <v>100105</v>
      </c>
      <c r="B6" s="71" t="s">
        <v>356</v>
      </c>
      <c r="C6" s="72" t="s">
        <v>357</v>
      </c>
      <c r="D6" s="71">
        <v>200103</v>
      </c>
      <c r="E6" s="71">
        <v>50</v>
      </c>
      <c r="F6" s="71"/>
      <c r="G6" s="71"/>
    </row>
    <row r="7" spans="1:7" x14ac:dyDescent="0.35">
      <c r="A7" s="70">
        <v>100106</v>
      </c>
      <c r="F7" s="71"/>
      <c r="G7" s="71"/>
    </row>
    <row r="8" spans="1:7" x14ac:dyDescent="0.35">
      <c r="A8" s="70">
        <v>100107</v>
      </c>
      <c r="F8" s="71"/>
      <c r="G8" s="71"/>
    </row>
    <row r="9" spans="1:7" x14ac:dyDescent="0.35">
      <c r="A9" s="70">
        <v>100108</v>
      </c>
      <c r="F9" s="71"/>
      <c r="G9" s="71"/>
    </row>
    <row r="10" spans="1:7" x14ac:dyDescent="0.35">
      <c r="A10" s="70">
        <v>100109</v>
      </c>
      <c r="F10" s="71"/>
      <c r="G10" s="71"/>
    </row>
    <row r="11" spans="1:7" x14ac:dyDescent="0.35">
      <c r="A11" s="70">
        <v>100110</v>
      </c>
      <c r="F11" s="71"/>
      <c r="G11" s="71"/>
    </row>
    <row r="12" spans="1:7" x14ac:dyDescent="0.35">
      <c r="A12" s="70">
        <v>100111</v>
      </c>
      <c r="F12" s="71"/>
      <c r="G12" s="71"/>
    </row>
    <row r="13" spans="1:7" x14ac:dyDescent="0.35">
      <c r="A13" s="70">
        <v>100112</v>
      </c>
      <c r="F13" s="71"/>
      <c r="G13" s="71"/>
    </row>
    <row r="14" spans="1:7" x14ac:dyDescent="0.35">
      <c r="A14" s="70">
        <v>100113</v>
      </c>
      <c r="F14" s="71"/>
      <c r="G14" s="71"/>
    </row>
    <row r="15" spans="1:7" x14ac:dyDescent="0.35">
      <c r="A15" s="70">
        <v>100114</v>
      </c>
      <c r="F15" s="71"/>
      <c r="G15" s="71"/>
    </row>
    <row r="16" spans="1:7" x14ac:dyDescent="0.35">
      <c r="A16" s="70">
        <v>100115</v>
      </c>
      <c r="F16" s="71"/>
      <c r="G16" s="71"/>
    </row>
    <row r="17" spans="1:7" x14ac:dyDescent="0.35">
      <c r="A17" s="70">
        <v>100116</v>
      </c>
      <c r="F17" s="71"/>
      <c r="G17" s="71"/>
    </row>
    <row r="18" spans="1:7" x14ac:dyDescent="0.35">
      <c r="A18" s="70">
        <v>100117</v>
      </c>
      <c r="F18" s="71"/>
      <c r="G18" s="71"/>
    </row>
    <row r="19" spans="1:7" x14ac:dyDescent="0.35">
      <c r="A19" s="70">
        <v>100118</v>
      </c>
      <c r="F19" s="71"/>
      <c r="G19" s="71"/>
    </row>
    <row r="20" spans="1:7" x14ac:dyDescent="0.35">
      <c r="A20" s="70">
        <v>100119</v>
      </c>
      <c r="F20" s="71"/>
      <c r="G20" s="71"/>
    </row>
    <row r="21" spans="1:7" x14ac:dyDescent="0.35">
      <c r="A21" s="70">
        <v>100120</v>
      </c>
      <c r="F21" s="71"/>
      <c r="G21" s="71"/>
    </row>
    <row r="22" spans="1:7" x14ac:dyDescent="0.35">
      <c r="A22" s="70">
        <v>100121</v>
      </c>
      <c r="F22" s="71"/>
      <c r="G22" s="71"/>
    </row>
    <row r="23" spans="1:7" x14ac:dyDescent="0.35">
      <c r="A23" s="70">
        <v>100122</v>
      </c>
      <c r="F23" s="71"/>
      <c r="G23" s="71"/>
    </row>
    <row r="24" spans="1:7" x14ac:dyDescent="0.35">
      <c r="A24" s="70">
        <v>100123</v>
      </c>
      <c r="F24" s="71"/>
      <c r="G24" s="71"/>
    </row>
    <row r="25" spans="1:7" x14ac:dyDescent="0.35">
      <c r="A25" s="70">
        <v>100124</v>
      </c>
      <c r="F25" s="71"/>
      <c r="G25" s="71"/>
    </row>
    <row r="26" spans="1:7" x14ac:dyDescent="0.35">
      <c r="A26" s="70">
        <v>100125</v>
      </c>
      <c r="F26" s="71"/>
      <c r="G26" s="71"/>
    </row>
    <row r="27" spans="1:7" x14ac:dyDescent="0.35">
      <c r="A27" s="70">
        <v>100126</v>
      </c>
      <c r="F27" s="71"/>
      <c r="G27" s="71"/>
    </row>
    <row r="28" spans="1:7" x14ac:dyDescent="0.35">
      <c r="A28" s="70">
        <v>100127</v>
      </c>
      <c r="F28" s="71"/>
      <c r="G28" s="71"/>
    </row>
    <row r="29" spans="1:7" x14ac:dyDescent="0.35">
      <c r="A29" s="70">
        <v>100128</v>
      </c>
      <c r="F29" s="71"/>
      <c r="G29" s="71"/>
    </row>
    <row r="30" spans="1:7" x14ac:dyDescent="0.35">
      <c r="A30" s="70">
        <v>100129</v>
      </c>
      <c r="F30" s="71"/>
      <c r="G30" s="71"/>
    </row>
    <row r="31" spans="1:7" x14ac:dyDescent="0.35">
      <c r="A31" s="70">
        <v>100130</v>
      </c>
      <c r="F31" s="71"/>
      <c r="G31" s="71"/>
    </row>
    <row r="32" spans="1:7" x14ac:dyDescent="0.35">
      <c r="A32" s="70">
        <v>100131</v>
      </c>
      <c r="F32" s="71"/>
      <c r="G32" s="71"/>
    </row>
    <row r="33" spans="1:7" x14ac:dyDescent="0.35">
      <c r="A33" s="70">
        <v>100132</v>
      </c>
      <c r="F33" s="71"/>
      <c r="G33" s="71"/>
    </row>
    <row r="34" spans="1:7" x14ac:dyDescent="0.35">
      <c r="A34" s="70">
        <v>100133</v>
      </c>
      <c r="F34" s="71"/>
      <c r="G34" s="71"/>
    </row>
    <row r="35" spans="1:7" x14ac:dyDescent="0.35">
      <c r="A35" s="70">
        <v>100134</v>
      </c>
      <c r="F35" s="71"/>
      <c r="G35" s="71"/>
    </row>
    <row r="36" spans="1:7" x14ac:dyDescent="0.35">
      <c r="A36" s="70">
        <v>100135</v>
      </c>
      <c r="F36" s="71"/>
      <c r="G36" s="71"/>
    </row>
    <row r="37" spans="1:7" x14ac:dyDescent="0.35">
      <c r="A37" s="70">
        <v>100136</v>
      </c>
      <c r="F37" s="71"/>
      <c r="G37" s="71"/>
    </row>
    <row r="38" spans="1:7" x14ac:dyDescent="0.35">
      <c r="A38" s="70">
        <v>100137</v>
      </c>
      <c r="F38" s="71"/>
      <c r="G38" s="71"/>
    </row>
    <row r="39" spans="1:7" x14ac:dyDescent="0.35">
      <c r="A39" s="70">
        <v>100138</v>
      </c>
      <c r="F39" s="71"/>
      <c r="G39" s="71"/>
    </row>
    <row r="40" spans="1:7" x14ac:dyDescent="0.35">
      <c r="A40" s="70">
        <v>100139</v>
      </c>
      <c r="F40" s="71"/>
      <c r="G40" s="71"/>
    </row>
    <row r="41" spans="1:7" x14ac:dyDescent="0.35">
      <c r="A41" s="70">
        <v>100140</v>
      </c>
      <c r="F41" s="71"/>
      <c r="G41" s="71"/>
    </row>
    <row r="42" spans="1:7" x14ac:dyDescent="0.35">
      <c r="A42" s="70">
        <v>100141</v>
      </c>
      <c r="F42" s="71"/>
      <c r="G42" s="71"/>
    </row>
    <row r="43" spans="1:7" x14ac:dyDescent="0.35">
      <c r="A43" s="70">
        <v>100142</v>
      </c>
      <c r="F43" s="71"/>
      <c r="G43" s="71"/>
    </row>
    <row r="44" spans="1:7" x14ac:dyDescent="0.35">
      <c r="A44" s="70">
        <v>100143</v>
      </c>
      <c r="F44" s="71"/>
      <c r="G44" s="71"/>
    </row>
    <row r="45" spans="1:7" x14ac:dyDescent="0.35">
      <c r="A45" s="70">
        <v>100144</v>
      </c>
      <c r="F45" s="71"/>
      <c r="G45" s="71"/>
    </row>
    <row r="46" spans="1:7" x14ac:dyDescent="0.35">
      <c r="A46" s="70">
        <v>100145</v>
      </c>
      <c r="F46" s="71"/>
      <c r="G46" s="71"/>
    </row>
    <row r="47" spans="1:7" x14ac:dyDescent="0.35">
      <c r="A47" s="70">
        <v>100146</v>
      </c>
      <c r="F47" s="71"/>
      <c r="G47" s="71"/>
    </row>
    <row r="48" spans="1:7" x14ac:dyDescent="0.35">
      <c r="A48" s="70">
        <v>100147</v>
      </c>
      <c r="F48" s="71"/>
      <c r="G48" s="71"/>
    </row>
    <row r="49" spans="1:7" x14ac:dyDescent="0.35">
      <c r="A49" s="70">
        <v>100148</v>
      </c>
      <c r="F49" s="71"/>
      <c r="G49" s="71"/>
    </row>
    <row r="50" spans="1:7" x14ac:dyDescent="0.35">
      <c r="A50" s="70">
        <v>100149</v>
      </c>
      <c r="F50" s="71"/>
      <c r="G50" s="71"/>
    </row>
    <row r="51" spans="1:7" x14ac:dyDescent="0.35">
      <c r="A51" s="70">
        <v>100150</v>
      </c>
      <c r="F51" s="71"/>
      <c r="G51" s="71"/>
    </row>
    <row r="52" spans="1:7" x14ac:dyDescent="0.35">
      <c r="A52" s="70">
        <v>100151</v>
      </c>
      <c r="F52" s="71"/>
      <c r="G52" s="71"/>
    </row>
    <row r="53" spans="1:7" x14ac:dyDescent="0.35">
      <c r="A53" s="70">
        <v>100152</v>
      </c>
      <c r="F53" s="71"/>
      <c r="G53" s="71"/>
    </row>
    <row r="54" spans="1:7" x14ac:dyDescent="0.35">
      <c r="A54" s="70">
        <v>100153</v>
      </c>
      <c r="F54" s="71"/>
      <c r="G54" s="71"/>
    </row>
    <row r="55" spans="1:7" x14ac:dyDescent="0.35">
      <c r="A55" s="70">
        <v>100154</v>
      </c>
      <c r="F55" s="71"/>
      <c r="G55" s="71"/>
    </row>
    <row r="56" spans="1:7" x14ac:dyDescent="0.35">
      <c r="A56" s="70">
        <v>100155</v>
      </c>
      <c r="F56" s="71"/>
      <c r="G56" s="71"/>
    </row>
    <row r="57" spans="1:7" x14ac:dyDescent="0.35">
      <c r="A57" s="70">
        <v>100156</v>
      </c>
      <c r="F57" s="71"/>
      <c r="G57" s="71"/>
    </row>
    <row r="58" spans="1:7" x14ac:dyDescent="0.35">
      <c r="A58" s="70">
        <v>100157</v>
      </c>
      <c r="F58" s="71"/>
      <c r="G58" s="71"/>
    </row>
    <row r="59" spans="1:7" x14ac:dyDescent="0.35">
      <c r="A59" s="70">
        <v>100158</v>
      </c>
      <c r="F59" s="71"/>
      <c r="G59" s="71"/>
    </row>
    <row r="60" spans="1:7" x14ac:dyDescent="0.35">
      <c r="A60" s="70">
        <v>100159</v>
      </c>
      <c r="F60" s="71"/>
      <c r="G60" s="71"/>
    </row>
    <row r="61" spans="1:7" x14ac:dyDescent="0.35">
      <c r="A61" s="70">
        <v>100160</v>
      </c>
      <c r="F61" s="71"/>
      <c r="G61" s="71"/>
    </row>
    <row r="62" spans="1:7" x14ac:dyDescent="0.35">
      <c r="A62" s="70">
        <v>100161</v>
      </c>
      <c r="F62" s="71"/>
      <c r="G62" s="71"/>
    </row>
    <row r="63" spans="1:7" x14ac:dyDescent="0.35">
      <c r="A63" s="70">
        <v>100162</v>
      </c>
      <c r="F63" s="71"/>
      <c r="G63" s="71"/>
    </row>
    <row r="64" spans="1:7" x14ac:dyDescent="0.35">
      <c r="A64" s="70">
        <v>100163</v>
      </c>
      <c r="F64" s="71"/>
      <c r="G64" s="71"/>
    </row>
    <row r="65" spans="1:7" x14ac:dyDescent="0.35">
      <c r="A65" s="70">
        <v>100164</v>
      </c>
      <c r="F65" s="71"/>
      <c r="G65" s="71"/>
    </row>
    <row r="66" spans="1:7" x14ac:dyDescent="0.35">
      <c r="A66" s="70">
        <v>100165</v>
      </c>
      <c r="F66" s="71"/>
      <c r="G66" s="71"/>
    </row>
    <row r="67" spans="1:7" x14ac:dyDescent="0.35">
      <c r="A67" s="70">
        <v>100166</v>
      </c>
      <c r="F67" s="71"/>
      <c r="G67" s="71"/>
    </row>
    <row r="68" spans="1:7" x14ac:dyDescent="0.35">
      <c r="A68" s="70">
        <v>100167</v>
      </c>
      <c r="F68" s="71"/>
      <c r="G68" s="71"/>
    </row>
    <row r="69" spans="1:7" x14ac:dyDescent="0.35">
      <c r="A69" s="70">
        <v>100168</v>
      </c>
      <c r="F69" s="71"/>
      <c r="G69" s="71"/>
    </row>
    <row r="70" spans="1:7" x14ac:dyDescent="0.35">
      <c r="A70" s="70">
        <v>100169</v>
      </c>
      <c r="F70" s="71"/>
      <c r="G70" s="71"/>
    </row>
    <row r="71" spans="1:7" x14ac:dyDescent="0.35">
      <c r="A71" s="70">
        <v>100170</v>
      </c>
      <c r="F71" s="71"/>
      <c r="G71" s="71"/>
    </row>
    <row r="72" spans="1:7" x14ac:dyDescent="0.35">
      <c r="A72" s="70">
        <v>100171</v>
      </c>
      <c r="F72" s="71"/>
      <c r="G72" s="71"/>
    </row>
    <row r="73" spans="1:7" x14ac:dyDescent="0.35">
      <c r="A73" s="70">
        <v>100172</v>
      </c>
      <c r="F73" s="71"/>
      <c r="G73" s="71"/>
    </row>
    <row r="74" spans="1:7" x14ac:dyDescent="0.35">
      <c r="A74" s="70">
        <v>100173</v>
      </c>
      <c r="F74" s="71"/>
      <c r="G74" s="71"/>
    </row>
    <row r="75" spans="1:7" x14ac:dyDescent="0.35">
      <c r="A75" s="70">
        <v>100174</v>
      </c>
      <c r="F75" s="71"/>
      <c r="G75" s="71"/>
    </row>
    <row r="76" spans="1:7" x14ac:dyDescent="0.35">
      <c r="A76" s="70">
        <v>100175</v>
      </c>
      <c r="F76" s="71"/>
      <c r="G76" s="71"/>
    </row>
    <row r="77" spans="1:7" x14ac:dyDescent="0.35">
      <c r="A77" s="70">
        <v>100176</v>
      </c>
      <c r="F77" s="71"/>
      <c r="G77" s="71"/>
    </row>
    <row r="78" spans="1:7" x14ac:dyDescent="0.35">
      <c r="A78" s="70">
        <v>100177</v>
      </c>
      <c r="F78" s="71"/>
      <c r="G78" s="71"/>
    </row>
    <row r="79" spans="1:7" x14ac:dyDescent="0.35">
      <c r="A79" s="70">
        <v>100178</v>
      </c>
      <c r="F79" s="71"/>
      <c r="G79" s="71"/>
    </row>
    <row r="80" spans="1:7" x14ac:dyDescent="0.35">
      <c r="A80" s="70">
        <v>100179</v>
      </c>
      <c r="F80" s="71"/>
      <c r="G80" s="71"/>
    </row>
    <row r="81" spans="1:7" x14ac:dyDescent="0.35">
      <c r="A81" s="70">
        <v>100180</v>
      </c>
      <c r="F81" s="71"/>
      <c r="G81" s="71"/>
    </row>
    <row r="82" spans="1:7" x14ac:dyDescent="0.35">
      <c r="A82" s="70">
        <v>100181</v>
      </c>
      <c r="F82" s="71"/>
      <c r="G82" s="71"/>
    </row>
    <row r="83" spans="1:7" x14ac:dyDescent="0.35">
      <c r="A83" s="70">
        <v>100182</v>
      </c>
      <c r="F83" s="71"/>
      <c r="G83" s="71"/>
    </row>
    <row r="84" spans="1:7" x14ac:dyDescent="0.35">
      <c r="A84" s="70">
        <v>100183</v>
      </c>
      <c r="F84" s="71"/>
      <c r="G84" s="71"/>
    </row>
    <row r="85" spans="1:7" x14ac:dyDescent="0.35">
      <c r="A85" s="70">
        <v>100184</v>
      </c>
      <c r="F85" s="71"/>
      <c r="G85" s="71"/>
    </row>
    <row r="86" spans="1:7" x14ac:dyDescent="0.35">
      <c r="A86" s="70">
        <v>100185</v>
      </c>
      <c r="F86" s="71"/>
      <c r="G86" s="71"/>
    </row>
    <row r="87" spans="1:7" x14ac:dyDescent="0.35">
      <c r="A87" s="70">
        <v>100186</v>
      </c>
      <c r="F87" s="71"/>
      <c r="G87" s="71"/>
    </row>
    <row r="88" spans="1:7" x14ac:dyDescent="0.35">
      <c r="A88" s="70">
        <v>100187</v>
      </c>
      <c r="F88" s="71"/>
      <c r="G88" s="71"/>
    </row>
    <row r="89" spans="1:7" x14ac:dyDescent="0.35">
      <c r="A89" s="70">
        <v>100188</v>
      </c>
      <c r="F89" s="71"/>
      <c r="G89" s="71"/>
    </row>
    <row r="90" spans="1:7" x14ac:dyDescent="0.35">
      <c r="A90" s="70">
        <v>100189</v>
      </c>
      <c r="F90" s="71"/>
      <c r="G90" s="71"/>
    </row>
    <row r="91" spans="1:7" x14ac:dyDescent="0.35">
      <c r="A91" s="70">
        <v>100190</v>
      </c>
      <c r="F91" s="71"/>
      <c r="G91" s="71"/>
    </row>
    <row r="92" spans="1:7" x14ac:dyDescent="0.35">
      <c r="A92" s="70">
        <v>100191</v>
      </c>
      <c r="F92" s="71"/>
      <c r="G92" s="71"/>
    </row>
    <row r="93" spans="1:7" x14ac:dyDescent="0.35">
      <c r="A93" s="70">
        <v>100192</v>
      </c>
      <c r="F93" s="71"/>
      <c r="G93" s="71"/>
    </row>
    <row r="94" spans="1:7" x14ac:dyDescent="0.35">
      <c r="A94" s="70">
        <v>100193</v>
      </c>
      <c r="F94" s="71"/>
      <c r="G94" s="71"/>
    </row>
    <row r="95" spans="1:7" x14ac:dyDescent="0.35">
      <c r="A95" s="70">
        <v>100194</v>
      </c>
      <c r="F95" s="71"/>
      <c r="G95" s="71"/>
    </row>
    <row r="96" spans="1:7" x14ac:dyDescent="0.35">
      <c r="A96" s="70">
        <v>100195</v>
      </c>
      <c r="F96" s="71"/>
      <c r="G96" s="71"/>
    </row>
    <row r="97" spans="1:7" x14ac:dyDescent="0.35">
      <c r="A97" s="70">
        <v>100196</v>
      </c>
      <c r="F97" s="71"/>
      <c r="G97" s="71"/>
    </row>
    <row r="98" spans="1:7" x14ac:dyDescent="0.35">
      <c r="A98" s="70">
        <v>100197</v>
      </c>
      <c r="F98" s="71"/>
      <c r="G98" s="71"/>
    </row>
    <row r="99" spans="1:7" x14ac:dyDescent="0.35">
      <c r="A99" s="70">
        <v>100198</v>
      </c>
      <c r="F99" s="71"/>
      <c r="G99" s="71"/>
    </row>
    <row r="100" spans="1:7" x14ac:dyDescent="0.35">
      <c r="A100" s="70">
        <v>100199</v>
      </c>
      <c r="F100" s="71"/>
      <c r="G100" s="71"/>
    </row>
    <row r="101" spans="1:7" x14ac:dyDescent="0.35">
      <c r="A101" s="70">
        <v>100200</v>
      </c>
      <c r="F101" s="71"/>
      <c r="G101" s="71"/>
    </row>
    <row r="102" spans="1:7" x14ac:dyDescent="0.35">
      <c r="A102" s="70">
        <v>100201</v>
      </c>
      <c r="F102" s="71"/>
      <c r="G102" s="71"/>
    </row>
    <row r="103" spans="1:7" x14ac:dyDescent="0.35">
      <c r="A103" s="70">
        <v>100202</v>
      </c>
      <c r="F103" s="71"/>
      <c r="G103" s="71"/>
    </row>
    <row r="104" spans="1:7" x14ac:dyDescent="0.35">
      <c r="A104" s="70">
        <v>100203</v>
      </c>
      <c r="F104" s="71"/>
      <c r="G104" s="71"/>
    </row>
    <row r="105" spans="1:7" x14ac:dyDescent="0.35">
      <c r="A105" s="70">
        <v>100204</v>
      </c>
      <c r="F105" s="71"/>
      <c r="G105" s="71"/>
    </row>
    <row r="106" spans="1:7" x14ac:dyDescent="0.35">
      <c r="A106" s="70">
        <v>100205</v>
      </c>
      <c r="F106" s="71"/>
      <c r="G106" s="71"/>
    </row>
    <row r="107" spans="1:7" x14ac:dyDescent="0.35">
      <c r="A107" s="70">
        <v>100206</v>
      </c>
      <c r="F107" s="71"/>
      <c r="G107" s="71"/>
    </row>
    <row r="108" spans="1:7" x14ac:dyDescent="0.35">
      <c r="A108" s="70">
        <v>100207</v>
      </c>
      <c r="F108" s="71"/>
      <c r="G108" s="71"/>
    </row>
    <row r="109" spans="1:7" x14ac:dyDescent="0.35">
      <c r="A109" s="70">
        <v>100208</v>
      </c>
      <c r="F109" s="71"/>
      <c r="G109" s="71"/>
    </row>
    <row r="110" spans="1:7" x14ac:dyDescent="0.35">
      <c r="A110" s="70">
        <v>100209</v>
      </c>
      <c r="F110" s="71"/>
      <c r="G110" s="71"/>
    </row>
    <row r="111" spans="1:7" x14ac:dyDescent="0.35">
      <c r="A111" s="70">
        <v>100210</v>
      </c>
      <c r="F111" s="71"/>
      <c r="G111" s="71"/>
    </row>
    <row r="112" spans="1:7" x14ac:dyDescent="0.35">
      <c r="A112" s="70">
        <v>100211</v>
      </c>
      <c r="F112" s="71"/>
      <c r="G112" s="71"/>
    </row>
    <row r="113" spans="1:7" x14ac:dyDescent="0.35">
      <c r="A113" s="70">
        <v>100212</v>
      </c>
      <c r="F113" s="71"/>
      <c r="G113" s="71"/>
    </row>
    <row r="114" spans="1:7" x14ac:dyDescent="0.35">
      <c r="A114" s="70">
        <v>100213</v>
      </c>
      <c r="F114" s="71"/>
      <c r="G114" s="71"/>
    </row>
    <row r="115" spans="1:7" x14ac:dyDescent="0.35">
      <c r="A115" s="70">
        <v>100214</v>
      </c>
      <c r="F115" s="71"/>
      <c r="G115" s="71"/>
    </row>
    <row r="116" spans="1:7" x14ac:dyDescent="0.35">
      <c r="A116" s="70">
        <v>100215</v>
      </c>
      <c r="F116" s="71"/>
      <c r="G116" s="71"/>
    </row>
    <row r="117" spans="1:7" x14ac:dyDescent="0.35">
      <c r="A117" s="70">
        <v>100216</v>
      </c>
      <c r="F117" s="71"/>
      <c r="G117" s="71"/>
    </row>
    <row r="118" spans="1:7" x14ac:dyDescent="0.35">
      <c r="A118" s="70">
        <v>100217</v>
      </c>
      <c r="F118" s="71"/>
      <c r="G118" s="71"/>
    </row>
    <row r="119" spans="1:7" x14ac:dyDescent="0.35">
      <c r="A119" s="70">
        <v>100218</v>
      </c>
      <c r="F119" s="71"/>
      <c r="G119" s="71"/>
    </row>
    <row r="120" spans="1:7" x14ac:dyDescent="0.35">
      <c r="A120" s="70">
        <v>100219</v>
      </c>
      <c r="F120" s="71"/>
      <c r="G120" s="71"/>
    </row>
    <row r="121" spans="1:7" x14ac:dyDescent="0.35">
      <c r="A121" s="70">
        <v>100220</v>
      </c>
      <c r="F121" s="71"/>
      <c r="G121" s="71"/>
    </row>
    <row r="122" spans="1:7" x14ac:dyDescent="0.35">
      <c r="A122" s="70">
        <v>100221</v>
      </c>
      <c r="F122" s="71"/>
      <c r="G122" s="71"/>
    </row>
    <row r="123" spans="1:7" x14ac:dyDescent="0.35">
      <c r="A123" s="70">
        <v>100222</v>
      </c>
      <c r="F123" s="71"/>
      <c r="G123" s="71"/>
    </row>
    <row r="124" spans="1:7" x14ac:dyDescent="0.35">
      <c r="A124" s="70">
        <v>100223</v>
      </c>
      <c r="F124" s="71"/>
      <c r="G124" s="71"/>
    </row>
    <row r="125" spans="1:7" x14ac:dyDescent="0.35">
      <c r="A125" s="70">
        <v>100224</v>
      </c>
      <c r="F125" s="71"/>
      <c r="G125" s="71"/>
    </row>
    <row r="126" spans="1:7" x14ac:dyDescent="0.35">
      <c r="A126" s="70">
        <v>100225</v>
      </c>
      <c r="F126" s="71"/>
      <c r="G126" s="71"/>
    </row>
    <row r="127" spans="1:7" x14ac:dyDescent="0.35">
      <c r="A127" s="70">
        <v>100226</v>
      </c>
      <c r="F127" s="71"/>
      <c r="G127" s="71"/>
    </row>
    <row r="128" spans="1:7" x14ac:dyDescent="0.35">
      <c r="A128" s="70">
        <v>100227</v>
      </c>
      <c r="F128" s="71"/>
      <c r="G128" s="71"/>
    </row>
    <row r="129" spans="1:7" x14ac:dyDescent="0.35">
      <c r="A129" s="70">
        <v>100228</v>
      </c>
      <c r="F129" s="71"/>
      <c r="G129" s="71"/>
    </row>
    <row r="130" spans="1:7" x14ac:dyDescent="0.35">
      <c r="A130" s="70">
        <v>100229</v>
      </c>
      <c r="F130" s="71"/>
      <c r="G130" s="71"/>
    </row>
    <row r="131" spans="1:7" x14ac:dyDescent="0.35">
      <c r="A131" s="70">
        <v>100230</v>
      </c>
      <c r="F131" s="71"/>
      <c r="G131" s="71"/>
    </row>
    <row r="132" spans="1:7" x14ac:dyDescent="0.35">
      <c r="A132" s="70">
        <v>100231</v>
      </c>
      <c r="F132" s="71"/>
      <c r="G132" s="71"/>
    </row>
    <row r="133" spans="1:7" x14ac:dyDescent="0.35">
      <c r="A133" s="70">
        <v>100232</v>
      </c>
      <c r="F133" s="71"/>
      <c r="G133" s="71"/>
    </row>
    <row r="134" spans="1:7" x14ac:dyDescent="0.35">
      <c r="A134" s="70">
        <v>100233</v>
      </c>
      <c r="F134" s="71"/>
      <c r="G134" s="71"/>
    </row>
    <row r="135" spans="1:7" x14ac:dyDescent="0.35">
      <c r="A135" s="70">
        <v>100234</v>
      </c>
      <c r="F135" s="71"/>
      <c r="G135" s="71"/>
    </row>
    <row r="136" spans="1:7" x14ac:dyDescent="0.35">
      <c r="A136" s="70">
        <v>100235</v>
      </c>
      <c r="F136" s="71"/>
      <c r="G136" s="71"/>
    </row>
    <row r="137" spans="1:7" x14ac:dyDescent="0.35">
      <c r="A137" s="70">
        <v>100236</v>
      </c>
      <c r="F137" s="71"/>
      <c r="G137" s="71"/>
    </row>
    <row r="138" spans="1:7" x14ac:dyDescent="0.35">
      <c r="A138" s="70">
        <v>100237</v>
      </c>
      <c r="F138" s="71"/>
      <c r="G138" s="71"/>
    </row>
    <row r="139" spans="1:7" x14ac:dyDescent="0.35">
      <c r="A139" s="70">
        <v>100238</v>
      </c>
      <c r="F139" s="71"/>
      <c r="G139" s="71"/>
    </row>
    <row r="140" spans="1:7" x14ac:dyDescent="0.35">
      <c r="A140" s="70">
        <v>100239</v>
      </c>
      <c r="F140" s="71"/>
      <c r="G140" s="71"/>
    </row>
    <row r="141" spans="1:7" x14ac:dyDescent="0.35">
      <c r="A141" s="70">
        <v>100240</v>
      </c>
      <c r="F141" s="71"/>
      <c r="G141" s="71"/>
    </row>
    <row r="142" spans="1:7" x14ac:dyDescent="0.35">
      <c r="A142" s="70">
        <v>100241</v>
      </c>
      <c r="F142" s="71"/>
      <c r="G142" s="71"/>
    </row>
    <row r="143" spans="1:7" x14ac:dyDescent="0.35">
      <c r="A143" s="70">
        <v>100242</v>
      </c>
      <c r="F143" s="71"/>
      <c r="G143" s="71"/>
    </row>
    <row r="144" spans="1:7" x14ac:dyDescent="0.35">
      <c r="A144" s="70">
        <v>100243</v>
      </c>
      <c r="F144" s="71"/>
      <c r="G144" s="71"/>
    </row>
    <row r="145" spans="1:7" x14ac:dyDescent="0.35">
      <c r="A145" s="70">
        <v>100244</v>
      </c>
      <c r="F145" s="71"/>
      <c r="G145" s="71"/>
    </row>
    <row r="146" spans="1:7" x14ac:dyDescent="0.35">
      <c r="A146" s="70">
        <v>100245</v>
      </c>
      <c r="F146" s="71"/>
      <c r="G146" s="71"/>
    </row>
    <row r="147" spans="1:7" x14ac:dyDescent="0.35">
      <c r="A147" s="70">
        <v>100246</v>
      </c>
      <c r="F147" s="71"/>
      <c r="G147" s="71"/>
    </row>
    <row r="148" spans="1:7" x14ac:dyDescent="0.35">
      <c r="A148" s="70">
        <v>100247</v>
      </c>
      <c r="F148" s="71"/>
      <c r="G148" s="71"/>
    </row>
    <row r="149" spans="1:7" x14ac:dyDescent="0.35">
      <c r="A149" s="70">
        <v>100248</v>
      </c>
      <c r="F149" s="71"/>
      <c r="G149" s="71"/>
    </row>
    <row r="150" spans="1:7" x14ac:dyDescent="0.35">
      <c r="A150" s="70">
        <v>100249</v>
      </c>
      <c r="F150" s="71"/>
      <c r="G150" s="71"/>
    </row>
    <row r="151" spans="1:7" x14ac:dyDescent="0.35">
      <c r="A151" s="70">
        <v>100250</v>
      </c>
      <c r="F151" s="71"/>
      <c r="G151" s="71"/>
    </row>
    <row r="152" spans="1:7" x14ac:dyDescent="0.35">
      <c r="A152" s="70">
        <v>100251</v>
      </c>
      <c r="F152" s="71"/>
      <c r="G152" s="71"/>
    </row>
    <row r="153" spans="1:7" x14ac:dyDescent="0.35">
      <c r="A153" s="70">
        <v>100252</v>
      </c>
      <c r="F153" s="71"/>
      <c r="G153" s="71"/>
    </row>
    <row r="154" spans="1:7" x14ac:dyDescent="0.35">
      <c r="A154" s="70">
        <v>100253</v>
      </c>
      <c r="F154" s="71"/>
      <c r="G154" s="71"/>
    </row>
    <row r="155" spans="1:7" x14ac:dyDescent="0.35">
      <c r="A155" s="70">
        <v>100254</v>
      </c>
      <c r="F155" s="71"/>
      <c r="G155" s="71"/>
    </row>
    <row r="156" spans="1:7" x14ac:dyDescent="0.35">
      <c r="A156" s="70">
        <v>100255</v>
      </c>
      <c r="F156" s="71"/>
      <c r="G156" s="71"/>
    </row>
    <row r="157" spans="1:7" x14ac:dyDescent="0.35">
      <c r="A157" s="70">
        <v>100256</v>
      </c>
      <c r="F157" s="71"/>
      <c r="G157" s="71"/>
    </row>
    <row r="158" spans="1:7" x14ac:dyDescent="0.35">
      <c r="A158" s="70">
        <v>100257</v>
      </c>
      <c r="F158" s="71"/>
      <c r="G158" s="71"/>
    </row>
    <row r="159" spans="1:7" x14ac:dyDescent="0.35">
      <c r="A159" s="70">
        <v>100258</v>
      </c>
      <c r="F159" s="71"/>
      <c r="G159" s="71"/>
    </row>
    <row r="160" spans="1:7" x14ac:dyDescent="0.35">
      <c r="A160" s="70">
        <v>100259</v>
      </c>
      <c r="F160" s="71"/>
      <c r="G160" s="71"/>
    </row>
    <row r="161" spans="1:7" x14ac:dyDescent="0.35">
      <c r="A161" s="70">
        <v>100260</v>
      </c>
      <c r="F161" s="71"/>
      <c r="G161" s="71"/>
    </row>
    <row r="162" spans="1:7" x14ac:dyDescent="0.35">
      <c r="A162" s="70">
        <v>100261</v>
      </c>
      <c r="F162" s="71"/>
      <c r="G162" s="71"/>
    </row>
    <row r="163" spans="1:7" x14ac:dyDescent="0.35">
      <c r="A163" s="70">
        <v>100262</v>
      </c>
      <c r="F163" s="71"/>
      <c r="G163" s="71"/>
    </row>
    <row r="164" spans="1:7" x14ac:dyDescent="0.35">
      <c r="A164" s="70">
        <v>100263</v>
      </c>
      <c r="F164" s="71"/>
      <c r="G164" s="71"/>
    </row>
    <row r="165" spans="1:7" x14ac:dyDescent="0.35">
      <c r="A165" s="70">
        <v>100264</v>
      </c>
      <c r="F165" s="71"/>
      <c r="G165" s="71"/>
    </row>
    <row r="166" spans="1:7" x14ac:dyDescent="0.35">
      <c r="A166" s="70">
        <v>100265</v>
      </c>
      <c r="F166" s="71"/>
      <c r="G166" s="71"/>
    </row>
    <row r="167" spans="1:7" x14ac:dyDescent="0.35">
      <c r="A167" s="70">
        <v>100266</v>
      </c>
      <c r="F167" s="71"/>
      <c r="G167" s="71"/>
    </row>
    <row r="168" spans="1:7" x14ac:dyDescent="0.35">
      <c r="A168" s="70">
        <v>100267</v>
      </c>
      <c r="F168" s="71"/>
      <c r="G168" s="71"/>
    </row>
    <row r="169" spans="1:7" x14ac:dyDescent="0.35">
      <c r="A169" s="70">
        <v>100268</v>
      </c>
      <c r="F169" s="71"/>
      <c r="G169" s="71"/>
    </row>
    <row r="170" spans="1:7" x14ac:dyDescent="0.35">
      <c r="A170" s="70">
        <v>100269</v>
      </c>
      <c r="F170" s="71"/>
      <c r="G170" s="71"/>
    </row>
    <row r="171" spans="1:7" x14ac:dyDescent="0.35">
      <c r="A171" s="70">
        <v>100270</v>
      </c>
      <c r="F171" s="71"/>
      <c r="G171" s="71"/>
    </row>
    <row r="172" spans="1:7" x14ac:dyDescent="0.35">
      <c r="A172" s="70">
        <v>100271</v>
      </c>
      <c r="F172" s="71"/>
      <c r="G172" s="71"/>
    </row>
    <row r="173" spans="1:7" x14ac:dyDescent="0.35">
      <c r="A173" s="70">
        <v>100272</v>
      </c>
      <c r="F173" s="71"/>
      <c r="G173" s="71"/>
    </row>
    <row r="174" spans="1:7" x14ac:dyDescent="0.35">
      <c r="A174" s="70">
        <v>100273</v>
      </c>
      <c r="F174" s="71"/>
      <c r="G174" s="71"/>
    </row>
    <row r="175" spans="1:7" x14ac:dyDescent="0.35">
      <c r="A175" s="70">
        <v>100274</v>
      </c>
      <c r="F175" s="71"/>
      <c r="G175" s="71"/>
    </row>
    <row r="176" spans="1:7" x14ac:dyDescent="0.35">
      <c r="A176" s="70">
        <v>100275</v>
      </c>
      <c r="F176" s="71"/>
      <c r="G176" s="71"/>
    </row>
    <row r="177" spans="1:7" x14ac:dyDescent="0.35">
      <c r="A177" s="70">
        <v>100276</v>
      </c>
      <c r="F177" s="71"/>
      <c r="G177" s="71"/>
    </row>
    <row r="178" spans="1:7" x14ac:dyDescent="0.35">
      <c r="A178" s="70">
        <v>100277</v>
      </c>
      <c r="F178" s="71"/>
      <c r="G178" s="71"/>
    </row>
    <row r="179" spans="1:7" x14ac:dyDescent="0.35">
      <c r="A179" s="70">
        <v>100278</v>
      </c>
      <c r="F179" s="71"/>
      <c r="G179" s="71"/>
    </row>
    <row r="180" spans="1:7" x14ac:dyDescent="0.35">
      <c r="A180" s="70">
        <v>100279</v>
      </c>
      <c r="F180" s="71"/>
      <c r="G180" s="71"/>
    </row>
    <row r="181" spans="1:7" x14ac:dyDescent="0.35">
      <c r="A181" s="70">
        <v>100280</v>
      </c>
      <c r="F181" s="71"/>
      <c r="G181" s="71"/>
    </row>
    <row r="182" spans="1:7" x14ac:dyDescent="0.35">
      <c r="A182" s="70">
        <v>100281</v>
      </c>
      <c r="F182" s="71"/>
      <c r="G182" s="71"/>
    </row>
    <row r="183" spans="1:7" x14ac:dyDescent="0.35">
      <c r="A183" s="70">
        <v>100282</v>
      </c>
      <c r="F183" s="71"/>
      <c r="G183" s="71"/>
    </row>
    <row r="184" spans="1:7" x14ac:dyDescent="0.35">
      <c r="A184" s="70">
        <v>100283</v>
      </c>
      <c r="F184" s="71"/>
      <c r="G184" s="71"/>
    </row>
    <row r="185" spans="1:7" x14ac:dyDescent="0.35">
      <c r="A185" s="70">
        <v>100284</v>
      </c>
      <c r="F185" s="71"/>
      <c r="G185" s="71"/>
    </row>
    <row r="186" spans="1:7" x14ac:dyDescent="0.35">
      <c r="A186" s="70">
        <v>100285</v>
      </c>
      <c r="F186" s="71"/>
      <c r="G186" s="71"/>
    </row>
    <row r="187" spans="1:7" x14ac:dyDescent="0.35">
      <c r="A187" s="70">
        <v>100286</v>
      </c>
      <c r="F187" s="71"/>
      <c r="G187" s="71"/>
    </row>
    <row r="188" spans="1:7" x14ac:dyDescent="0.35">
      <c r="A188" s="70">
        <v>100287</v>
      </c>
      <c r="F188" s="71"/>
      <c r="G188" s="71"/>
    </row>
    <row r="189" spans="1:7" x14ac:dyDescent="0.35">
      <c r="A189" s="70">
        <v>100288</v>
      </c>
      <c r="F189" s="71"/>
      <c r="G189" s="71"/>
    </row>
    <row r="190" spans="1:7" x14ac:dyDescent="0.35">
      <c r="A190" s="70">
        <v>100289</v>
      </c>
      <c r="F190" s="71"/>
      <c r="G190" s="71"/>
    </row>
    <row r="191" spans="1:7" x14ac:dyDescent="0.35">
      <c r="A191" s="70">
        <v>100290</v>
      </c>
      <c r="F191" s="71"/>
      <c r="G191" s="71"/>
    </row>
    <row r="192" spans="1:7" x14ac:dyDescent="0.35">
      <c r="A192" s="70">
        <v>100291</v>
      </c>
      <c r="F192" s="71"/>
      <c r="G192" s="71"/>
    </row>
    <row r="193" spans="1:7" x14ac:dyDescent="0.35">
      <c r="A193" s="70">
        <v>100292</v>
      </c>
      <c r="F193" s="71"/>
      <c r="G193" s="71"/>
    </row>
    <row r="194" spans="1:7" x14ac:dyDescent="0.35">
      <c r="A194" s="70">
        <v>100293</v>
      </c>
      <c r="F194" s="71"/>
      <c r="G194" s="71"/>
    </row>
    <row r="195" spans="1:7" x14ac:dyDescent="0.35">
      <c r="A195" s="70">
        <v>100294</v>
      </c>
      <c r="F195" s="71"/>
      <c r="G195" s="71"/>
    </row>
    <row r="196" spans="1:7" x14ac:dyDescent="0.35">
      <c r="A196" s="70">
        <v>100295</v>
      </c>
      <c r="F196" s="71"/>
      <c r="G196" s="71"/>
    </row>
    <row r="197" spans="1:7" x14ac:dyDescent="0.35">
      <c r="A197" s="70">
        <v>100296</v>
      </c>
      <c r="F197" s="71"/>
      <c r="G197" s="71"/>
    </row>
    <row r="198" spans="1:7" x14ac:dyDescent="0.35">
      <c r="A198" s="70">
        <v>100297</v>
      </c>
      <c r="F198" s="71"/>
      <c r="G198" s="71"/>
    </row>
    <row r="199" spans="1:7" x14ac:dyDescent="0.35">
      <c r="A199" s="70">
        <v>100298</v>
      </c>
      <c r="F199" s="71"/>
      <c r="G199" s="71"/>
    </row>
    <row r="200" spans="1:7" x14ac:dyDescent="0.35">
      <c r="A200" s="70">
        <v>100299</v>
      </c>
      <c r="F200" s="71"/>
      <c r="G200" s="71"/>
    </row>
    <row r="201" spans="1:7" x14ac:dyDescent="0.35">
      <c r="A201" s="70">
        <v>100300</v>
      </c>
      <c r="F201" s="71"/>
      <c r="G201" s="71"/>
    </row>
    <row r="202" spans="1:7" x14ac:dyDescent="0.35">
      <c r="A202" s="70">
        <v>100301</v>
      </c>
      <c r="F202" s="71"/>
      <c r="G202" s="71"/>
    </row>
    <row r="203" spans="1:7" x14ac:dyDescent="0.35">
      <c r="A203" s="70">
        <v>100302</v>
      </c>
      <c r="F203" s="71"/>
      <c r="G203" s="71"/>
    </row>
    <row r="204" spans="1:7" x14ac:dyDescent="0.35">
      <c r="A204" s="70">
        <v>100303</v>
      </c>
      <c r="F204" s="71"/>
      <c r="G204" s="71"/>
    </row>
    <row r="205" spans="1:7" x14ac:dyDescent="0.35">
      <c r="A205" s="70">
        <v>100304</v>
      </c>
      <c r="F205" s="71"/>
      <c r="G205" s="71"/>
    </row>
    <row r="206" spans="1:7" x14ac:dyDescent="0.35">
      <c r="A206" s="70">
        <v>100305</v>
      </c>
      <c r="F206" s="71"/>
      <c r="G206" s="71"/>
    </row>
    <row r="207" spans="1:7" x14ac:dyDescent="0.35">
      <c r="A207" s="70">
        <v>100306</v>
      </c>
      <c r="F207" s="71"/>
      <c r="G207" s="71"/>
    </row>
    <row r="208" spans="1:7" x14ac:dyDescent="0.35">
      <c r="A208" s="70">
        <v>100307</v>
      </c>
      <c r="F208" s="71"/>
      <c r="G208" s="71"/>
    </row>
    <row r="209" spans="1:7" x14ac:dyDescent="0.35">
      <c r="A209" s="70">
        <v>100308</v>
      </c>
      <c r="F209" s="71"/>
      <c r="G209" s="71"/>
    </row>
    <row r="210" spans="1:7" x14ac:dyDescent="0.35">
      <c r="A210" s="70">
        <v>100309</v>
      </c>
      <c r="F210" s="71"/>
      <c r="G210" s="71"/>
    </row>
    <row r="211" spans="1:7" x14ac:dyDescent="0.35">
      <c r="A211" s="70">
        <v>100310</v>
      </c>
      <c r="F211" s="71"/>
      <c r="G211" s="71"/>
    </row>
    <row r="212" spans="1:7" x14ac:dyDescent="0.35">
      <c r="A212" s="70">
        <v>100311</v>
      </c>
      <c r="F212" s="71"/>
      <c r="G212" s="71"/>
    </row>
    <row r="213" spans="1:7" x14ac:dyDescent="0.35">
      <c r="A213" s="70">
        <v>100312</v>
      </c>
      <c r="F213" s="71"/>
      <c r="G213" s="71"/>
    </row>
    <row r="214" spans="1:7" x14ac:dyDescent="0.35">
      <c r="A214" s="70">
        <v>100313</v>
      </c>
      <c r="F214" s="71"/>
      <c r="G214" s="71"/>
    </row>
    <row r="215" spans="1:7" x14ac:dyDescent="0.35">
      <c r="A215" s="70">
        <v>100314</v>
      </c>
      <c r="F215" s="71"/>
      <c r="G215" s="71"/>
    </row>
    <row r="216" spans="1:7" x14ac:dyDescent="0.35">
      <c r="A216" s="70">
        <v>100315</v>
      </c>
      <c r="F216" s="71"/>
      <c r="G216" s="71"/>
    </row>
    <row r="217" spans="1:7" x14ac:dyDescent="0.35">
      <c r="A217" s="70">
        <v>100316</v>
      </c>
      <c r="F217" s="71"/>
      <c r="G217" s="71"/>
    </row>
    <row r="218" spans="1:7" x14ac:dyDescent="0.35">
      <c r="A218" s="70">
        <v>100317</v>
      </c>
      <c r="F218" s="71"/>
      <c r="G218" s="71"/>
    </row>
    <row r="219" spans="1:7" x14ac:dyDescent="0.35">
      <c r="A219" s="70">
        <v>100318</v>
      </c>
      <c r="F219" s="71"/>
      <c r="G219" s="71"/>
    </row>
    <row r="220" spans="1:7" x14ac:dyDescent="0.35">
      <c r="A220" s="70">
        <v>100319</v>
      </c>
      <c r="F220" s="71"/>
      <c r="G220" s="71"/>
    </row>
    <row r="221" spans="1:7" x14ac:dyDescent="0.35">
      <c r="A221" s="70">
        <v>100320</v>
      </c>
      <c r="F221" s="71"/>
      <c r="G221" s="71"/>
    </row>
    <row r="222" spans="1:7" x14ac:dyDescent="0.35">
      <c r="A222" s="70">
        <v>100321</v>
      </c>
      <c r="F222" s="71"/>
      <c r="G222" s="71"/>
    </row>
    <row r="223" spans="1:7" x14ac:dyDescent="0.35">
      <c r="A223" s="70">
        <v>100322</v>
      </c>
      <c r="F223" s="71"/>
      <c r="G223" s="71"/>
    </row>
    <row r="224" spans="1:7" x14ac:dyDescent="0.35">
      <c r="A224" s="70">
        <v>100323</v>
      </c>
      <c r="F224" s="71"/>
      <c r="G224" s="71"/>
    </row>
    <row r="225" spans="1:7" x14ac:dyDescent="0.35">
      <c r="A225" s="70">
        <v>100324</v>
      </c>
      <c r="F225" s="71"/>
      <c r="G225" s="71"/>
    </row>
    <row r="226" spans="1:7" x14ac:dyDescent="0.35">
      <c r="A226" s="70">
        <v>100325</v>
      </c>
      <c r="F226" s="71"/>
      <c r="G226" s="71"/>
    </row>
    <row r="227" spans="1:7" x14ac:dyDescent="0.35">
      <c r="A227" s="70">
        <v>100326</v>
      </c>
      <c r="F227" s="71"/>
      <c r="G227" s="71"/>
    </row>
    <row r="228" spans="1:7" x14ac:dyDescent="0.35">
      <c r="A228" s="70">
        <v>100327</v>
      </c>
      <c r="F228" s="71"/>
      <c r="G228" s="71"/>
    </row>
    <row r="229" spans="1:7" x14ac:dyDescent="0.35">
      <c r="A229" s="70">
        <v>100328</v>
      </c>
      <c r="F229" s="71"/>
      <c r="G229" s="71"/>
    </row>
    <row r="230" spans="1:7" x14ac:dyDescent="0.35">
      <c r="A230" s="70">
        <v>100329</v>
      </c>
      <c r="F230" s="71"/>
      <c r="G230" s="71"/>
    </row>
    <row r="231" spans="1:7" x14ac:dyDescent="0.35">
      <c r="A231" s="70">
        <v>100330</v>
      </c>
      <c r="F231" s="71"/>
      <c r="G231" s="71"/>
    </row>
    <row r="232" spans="1:7" x14ac:dyDescent="0.35">
      <c r="A232" s="70">
        <v>100331</v>
      </c>
      <c r="F232" s="71"/>
      <c r="G232" s="71"/>
    </row>
    <row r="233" spans="1:7" x14ac:dyDescent="0.35">
      <c r="A233" s="70">
        <v>100332</v>
      </c>
      <c r="F233" s="71"/>
      <c r="G233" s="71"/>
    </row>
    <row r="234" spans="1:7" x14ac:dyDescent="0.35">
      <c r="A234" s="70">
        <v>100333</v>
      </c>
      <c r="F234" s="71"/>
      <c r="G234" s="71"/>
    </row>
    <row r="235" spans="1:7" x14ac:dyDescent="0.35">
      <c r="A235" s="70">
        <v>100334</v>
      </c>
      <c r="F235" s="71"/>
      <c r="G235" s="71"/>
    </row>
    <row r="236" spans="1:7" x14ac:dyDescent="0.35">
      <c r="A236" s="70">
        <v>100335</v>
      </c>
      <c r="F236" s="71"/>
      <c r="G236" s="71"/>
    </row>
    <row r="237" spans="1:7" x14ac:dyDescent="0.35">
      <c r="A237" s="70">
        <v>100336</v>
      </c>
      <c r="F237" s="71"/>
      <c r="G237" s="71"/>
    </row>
    <row r="238" spans="1:7" x14ac:dyDescent="0.35">
      <c r="A238" s="70">
        <v>100337</v>
      </c>
      <c r="F238" s="71"/>
      <c r="G238" s="71"/>
    </row>
    <row r="239" spans="1:7" x14ac:dyDescent="0.35">
      <c r="A239" s="70">
        <v>100338</v>
      </c>
      <c r="F239" s="71"/>
      <c r="G239" s="71"/>
    </row>
    <row r="240" spans="1:7" x14ac:dyDescent="0.35">
      <c r="A240" s="70">
        <v>100339</v>
      </c>
      <c r="F240" s="71"/>
      <c r="G240" s="71"/>
    </row>
    <row r="241" spans="1:7" x14ac:dyDescent="0.35">
      <c r="A241" s="70">
        <v>100340</v>
      </c>
      <c r="F241" s="71"/>
      <c r="G241" s="71"/>
    </row>
    <row r="242" spans="1:7" x14ac:dyDescent="0.35">
      <c r="A242" s="70">
        <v>100341</v>
      </c>
      <c r="F242" s="71"/>
      <c r="G242" s="71"/>
    </row>
    <row r="243" spans="1:7" x14ac:dyDescent="0.35">
      <c r="A243" s="70">
        <v>100342</v>
      </c>
      <c r="F243" s="71"/>
      <c r="G243" s="71"/>
    </row>
    <row r="244" spans="1:7" x14ac:dyDescent="0.35">
      <c r="A244" s="70">
        <v>100343</v>
      </c>
      <c r="F244" s="71"/>
      <c r="G244" s="71"/>
    </row>
    <row r="245" spans="1:7" x14ac:dyDescent="0.35">
      <c r="A245" s="70">
        <v>100344</v>
      </c>
      <c r="F245" s="71"/>
      <c r="G245" s="71"/>
    </row>
    <row r="246" spans="1:7" x14ac:dyDescent="0.35">
      <c r="A246" s="70">
        <v>100345</v>
      </c>
      <c r="F246" s="71"/>
      <c r="G246" s="71"/>
    </row>
    <row r="247" spans="1:7" x14ac:dyDescent="0.35">
      <c r="A247" s="70">
        <v>100346</v>
      </c>
      <c r="F247" s="71"/>
      <c r="G247" s="71"/>
    </row>
    <row r="248" spans="1:7" x14ac:dyDescent="0.35">
      <c r="A248" s="70">
        <v>100347</v>
      </c>
      <c r="F248" s="71"/>
      <c r="G248" s="71"/>
    </row>
    <row r="249" spans="1:7" x14ac:dyDescent="0.35">
      <c r="A249" s="70">
        <v>100348</v>
      </c>
      <c r="F249" s="71"/>
      <c r="G249" s="71"/>
    </row>
    <row r="250" spans="1:7" x14ac:dyDescent="0.35">
      <c r="A250" s="70">
        <v>100349</v>
      </c>
      <c r="F250" s="71"/>
      <c r="G250" s="71"/>
    </row>
    <row r="251" spans="1:7" x14ac:dyDescent="0.35">
      <c r="A251" s="70">
        <v>100350</v>
      </c>
      <c r="F251" s="71"/>
      <c r="G251" s="71"/>
    </row>
    <row r="252" spans="1:7" x14ac:dyDescent="0.35">
      <c r="A252" s="70">
        <v>100351</v>
      </c>
      <c r="F252" s="71"/>
      <c r="G252" s="71"/>
    </row>
    <row r="253" spans="1:7" x14ac:dyDescent="0.35">
      <c r="A253" s="70">
        <v>100352</v>
      </c>
      <c r="F253" s="71"/>
      <c r="G253" s="71"/>
    </row>
    <row r="254" spans="1:7" x14ac:dyDescent="0.35">
      <c r="A254" s="70">
        <v>100353</v>
      </c>
      <c r="F254" s="71"/>
      <c r="G254" s="71"/>
    </row>
    <row r="255" spans="1:7" x14ac:dyDescent="0.35">
      <c r="A255" s="70">
        <v>100354</v>
      </c>
      <c r="F255" s="71"/>
      <c r="G255" s="71"/>
    </row>
    <row r="256" spans="1:7" x14ac:dyDescent="0.35">
      <c r="A256" s="70">
        <v>100355</v>
      </c>
      <c r="F256" s="71"/>
      <c r="G256" s="71"/>
    </row>
    <row r="257" spans="1:7" x14ac:dyDescent="0.35">
      <c r="A257" s="70">
        <v>100356</v>
      </c>
      <c r="F257" s="71"/>
      <c r="G257" s="71"/>
    </row>
    <row r="258" spans="1:7" x14ac:dyDescent="0.35">
      <c r="A258" s="70">
        <v>100357</v>
      </c>
      <c r="F258" s="71"/>
      <c r="G258" s="71"/>
    </row>
    <row r="259" spans="1:7" x14ac:dyDescent="0.35">
      <c r="A259" s="70">
        <v>100358</v>
      </c>
      <c r="F259" s="71"/>
      <c r="G259" s="71"/>
    </row>
    <row r="260" spans="1:7" x14ac:dyDescent="0.35">
      <c r="A260" s="70">
        <v>100359</v>
      </c>
      <c r="F260" s="71"/>
      <c r="G260" s="71"/>
    </row>
    <row r="261" spans="1:7" x14ac:dyDescent="0.35">
      <c r="A261" s="70">
        <v>100360</v>
      </c>
      <c r="F261" s="71"/>
      <c r="G261" s="71"/>
    </row>
    <row r="262" spans="1:7" x14ac:dyDescent="0.35">
      <c r="A262" s="70">
        <v>100361</v>
      </c>
      <c r="F262" s="71"/>
      <c r="G262" s="71"/>
    </row>
    <row r="263" spans="1:7" x14ac:dyDescent="0.35">
      <c r="A263" s="70">
        <v>100362</v>
      </c>
      <c r="F263" s="71"/>
      <c r="G263" s="71"/>
    </row>
    <row r="264" spans="1:7" x14ac:dyDescent="0.35">
      <c r="A264" s="70">
        <v>100363</v>
      </c>
      <c r="F264" s="71"/>
      <c r="G264" s="71"/>
    </row>
    <row r="265" spans="1:7" x14ac:dyDescent="0.35">
      <c r="A265" s="70">
        <v>100364</v>
      </c>
      <c r="F265" s="71"/>
      <c r="G265" s="71"/>
    </row>
    <row r="266" spans="1:7" x14ac:dyDescent="0.35">
      <c r="A266" s="70">
        <v>100365</v>
      </c>
      <c r="F266" s="71"/>
      <c r="G266" s="71"/>
    </row>
    <row r="267" spans="1:7" x14ac:dyDescent="0.35">
      <c r="A267" s="70">
        <v>100366</v>
      </c>
      <c r="F267" s="71"/>
      <c r="G267" s="71"/>
    </row>
    <row r="268" spans="1:7" x14ac:dyDescent="0.35">
      <c r="A268" s="70">
        <v>100367</v>
      </c>
      <c r="F268" s="71"/>
      <c r="G268" s="71"/>
    </row>
    <row r="269" spans="1:7" x14ac:dyDescent="0.35">
      <c r="A269" s="70">
        <v>100368</v>
      </c>
      <c r="F269" s="71"/>
      <c r="G269" s="71"/>
    </row>
    <row r="270" spans="1:7" x14ac:dyDescent="0.35">
      <c r="A270" s="70">
        <v>100369</v>
      </c>
      <c r="F270" s="71"/>
      <c r="G270" s="71"/>
    </row>
    <row r="271" spans="1:7" x14ac:dyDescent="0.35">
      <c r="A271" s="70">
        <v>100370</v>
      </c>
      <c r="F271" s="71"/>
      <c r="G271" s="71"/>
    </row>
    <row r="272" spans="1:7" x14ac:dyDescent="0.35">
      <c r="A272" s="70">
        <v>100371</v>
      </c>
      <c r="F272" s="71"/>
      <c r="G272" s="71"/>
    </row>
    <row r="273" spans="1:7" x14ac:dyDescent="0.35">
      <c r="A273" s="70">
        <v>100372</v>
      </c>
      <c r="F273" s="71"/>
      <c r="G273" s="71"/>
    </row>
    <row r="274" spans="1:7" x14ac:dyDescent="0.35">
      <c r="A274" s="70">
        <v>100373</v>
      </c>
      <c r="F274" s="71"/>
      <c r="G274" s="71"/>
    </row>
    <row r="275" spans="1:7" x14ac:dyDescent="0.35">
      <c r="A275" s="70">
        <v>100374</v>
      </c>
      <c r="F275" s="71"/>
      <c r="G275" s="71"/>
    </row>
    <row r="276" spans="1:7" x14ac:dyDescent="0.35">
      <c r="A276" s="70">
        <v>100375</v>
      </c>
      <c r="F276" s="71"/>
      <c r="G276" s="71"/>
    </row>
    <row r="277" spans="1:7" x14ac:dyDescent="0.35">
      <c r="A277" s="70">
        <v>100376</v>
      </c>
      <c r="F277" s="71"/>
      <c r="G277" s="71"/>
    </row>
    <row r="278" spans="1:7" x14ac:dyDescent="0.35">
      <c r="A278" s="70">
        <v>100377</v>
      </c>
      <c r="F278" s="71"/>
      <c r="G278" s="71"/>
    </row>
    <row r="279" spans="1:7" x14ac:dyDescent="0.35">
      <c r="A279" s="70">
        <v>100378</v>
      </c>
      <c r="F279" s="71"/>
      <c r="G279" s="71"/>
    </row>
    <row r="280" spans="1:7" x14ac:dyDescent="0.35">
      <c r="A280" s="70">
        <v>100379</v>
      </c>
      <c r="F280" s="71"/>
      <c r="G280" s="71"/>
    </row>
    <row r="281" spans="1:7" x14ac:dyDescent="0.35">
      <c r="A281" s="70">
        <v>100380</v>
      </c>
      <c r="F281" s="71"/>
      <c r="G281" s="71"/>
    </row>
    <row r="282" spans="1:7" x14ac:dyDescent="0.35">
      <c r="A282" s="70">
        <v>100381</v>
      </c>
      <c r="F282" s="71"/>
      <c r="G282" s="71"/>
    </row>
    <row r="283" spans="1:7" x14ac:dyDescent="0.35">
      <c r="A283" s="70">
        <v>100382</v>
      </c>
      <c r="F283" s="71"/>
      <c r="G283" s="71"/>
    </row>
    <row r="284" spans="1:7" x14ac:dyDescent="0.35">
      <c r="A284" s="70">
        <v>100383</v>
      </c>
      <c r="F284" s="71"/>
      <c r="G284" s="71"/>
    </row>
    <row r="285" spans="1:7" x14ac:dyDescent="0.35">
      <c r="A285" s="70">
        <v>100384</v>
      </c>
      <c r="F285" s="71"/>
      <c r="G285" s="71"/>
    </row>
    <row r="286" spans="1:7" x14ac:dyDescent="0.35">
      <c r="A286" s="70">
        <v>100385</v>
      </c>
      <c r="F286" s="71"/>
      <c r="G286" s="71"/>
    </row>
    <row r="287" spans="1:7" x14ac:dyDescent="0.35">
      <c r="A287" s="70">
        <v>100386</v>
      </c>
      <c r="F287" s="71"/>
      <c r="G287" s="71"/>
    </row>
    <row r="288" spans="1:7" x14ac:dyDescent="0.35">
      <c r="A288" s="70">
        <v>100387</v>
      </c>
      <c r="F288" s="71"/>
      <c r="G288" s="71"/>
    </row>
    <row r="289" spans="1:7" x14ac:dyDescent="0.35">
      <c r="A289" s="70">
        <v>100388</v>
      </c>
      <c r="F289" s="71"/>
      <c r="G289" s="71"/>
    </row>
    <row r="290" spans="1:7" x14ac:dyDescent="0.35">
      <c r="A290" s="70">
        <v>100389</v>
      </c>
      <c r="F290" s="71"/>
      <c r="G290" s="71"/>
    </row>
    <row r="291" spans="1:7" x14ac:dyDescent="0.35">
      <c r="A291" s="70">
        <v>100390</v>
      </c>
      <c r="F291" s="71"/>
      <c r="G291" s="71"/>
    </row>
    <row r="292" spans="1:7" x14ac:dyDescent="0.35">
      <c r="A292" s="70">
        <v>100391</v>
      </c>
      <c r="F292" s="71"/>
      <c r="G292" s="71"/>
    </row>
    <row r="293" spans="1:7" x14ac:dyDescent="0.35">
      <c r="A293" s="70">
        <v>100392</v>
      </c>
      <c r="F293" s="71"/>
      <c r="G293" s="71"/>
    </row>
    <row r="294" spans="1:7" x14ac:dyDescent="0.35">
      <c r="A294" s="70">
        <v>100393</v>
      </c>
      <c r="F294" s="71"/>
      <c r="G294" s="71"/>
    </row>
    <row r="295" spans="1:7" x14ac:dyDescent="0.35">
      <c r="A295" s="70">
        <v>100394</v>
      </c>
      <c r="F295" s="71"/>
      <c r="G295" s="71"/>
    </row>
    <row r="296" spans="1:7" x14ac:dyDescent="0.35">
      <c r="A296" s="70">
        <v>100395</v>
      </c>
      <c r="F296" s="71"/>
      <c r="G296" s="71"/>
    </row>
    <row r="297" spans="1:7" x14ac:dyDescent="0.35">
      <c r="A297" s="70">
        <v>100396</v>
      </c>
      <c r="F297" s="71"/>
      <c r="G297" s="71"/>
    </row>
    <row r="298" spans="1:7" x14ac:dyDescent="0.35">
      <c r="A298" s="70">
        <v>100397</v>
      </c>
      <c r="F298" s="71"/>
      <c r="G298" s="71"/>
    </row>
    <row r="299" spans="1:7" x14ac:dyDescent="0.35">
      <c r="A299" s="70">
        <v>100398</v>
      </c>
      <c r="F299" s="71"/>
      <c r="G299" s="71"/>
    </row>
    <row r="300" spans="1:7" x14ac:dyDescent="0.35">
      <c r="A300" s="70">
        <v>100399</v>
      </c>
      <c r="F300" s="71"/>
      <c r="G300" s="71"/>
    </row>
    <row r="301" spans="1:7" x14ac:dyDescent="0.35">
      <c r="A301" s="70">
        <v>100400</v>
      </c>
      <c r="F301" s="71"/>
      <c r="G301" s="71"/>
    </row>
    <row r="302" spans="1:7" x14ac:dyDescent="0.35">
      <c r="A302" s="70">
        <v>100401</v>
      </c>
      <c r="F302" s="71"/>
      <c r="G302" s="71"/>
    </row>
    <row r="303" spans="1:7" x14ac:dyDescent="0.35">
      <c r="A303" s="70">
        <v>100402</v>
      </c>
      <c r="F303" s="71"/>
      <c r="G303" s="71"/>
    </row>
    <row r="304" spans="1:7" x14ac:dyDescent="0.35">
      <c r="A304" s="70">
        <v>100403</v>
      </c>
      <c r="F304" s="71"/>
      <c r="G304" s="71"/>
    </row>
    <row r="305" spans="1:7" x14ac:dyDescent="0.35">
      <c r="A305" s="70">
        <v>100404</v>
      </c>
      <c r="F305" s="71"/>
      <c r="G305" s="71"/>
    </row>
    <row r="306" spans="1:7" x14ac:dyDescent="0.35">
      <c r="A306" s="70">
        <v>100405</v>
      </c>
      <c r="F306" s="71"/>
      <c r="G306" s="71"/>
    </row>
    <row r="307" spans="1:7" x14ac:dyDescent="0.35">
      <c r="A307" s="70">
        <v>100406</v>
      </c>
      <c r="F307" s="71"/>
      <c r="G307" s="71"/>
    </row>
    <row r="308" spans="1:7" x14ac:dyDescent="0.35">
      <c r="A308" s="70">
        <v>100407</v>
      </c>
      <c r="F308" s="71"/>
      <c r="G308" s="71"/>
    </row>
    <row r="309" spans="1:7" x14ac:dyDescent="0.35">
      <c r="A309" s="70">
        <v>100408</v>
      </c>
      <c r="F309" s="71"/>
      <c r="G309" s="71"/>
    </row>
    <row r="310" spans="1:7" x14ac:dyDescent="0.35">
      <c r="A310" s="70">
        <v>100409</v>
      </c>
      <c r="F310" s="71"/>
      <c r="G310" s="71"/>
    </row>
    <row r="311" spans="1:7" x14ac:dyDescent="0.35">
      <c r="A311" s="70">
        <v>100410</v>
      </c>
      <c r="F311" s="71"/>
      <c r="G311" s="71"/>
    </row>
    <row r="312" spans="1:7" x14ac:dyDescent="0.35">
      <c r="A312" s="70">
        <v>100411</v>
      </c>
      <c r="F312" s="71"/>
      <c r="G312" s="71"/>
    </row>
    <row r="313" spans="1:7" x14ac:dyDescent="0.35">
      <c r="A313" s="70">
        <v>100412</v>
      </c>
      <c r="F313" s="71"/>
      <c r="G313" s="71"/>
    </row>
    <row r="314" spans="1:7" x14ac:dyDescent="0.35">
      <c r="A314" s="70">
        <v>100413</v>
      </c>
      <c r="F314" s="71"/>
      <c r="G314" s="71"/>
    </row>
    <row r="315" spans="1:7" x14ac:dyDescent="0.35">
      <c r="A315" s="70">
        <v>100414</v>
      </c>
      <c r="F315" s="71"/>
      <c r="G315" s="71"/>
    </row>
    <row r="316" spans="1:7" x14ac:dyDescent="0.35">
      <c r="A316" s="70">
        <v>100415</v>
      </c>
      <c r="F316" s="71"/>
      <c r="G316" s="71"/>
    </row>
    <row r="317" spans="1:7" x14ac:dyDescent="0.35">
      <c r="A317" s="70">
        <v>100416</v>
      </c>
      <c r="F317" s="71"/>
      <c r="G317" s="71"/>
    </row>
    <row r="318" spans="1:7" x14ac:dyDescent="0.35">
      <c r="A318" s="70">
        <v>100417</v>
      </c>
      <c r="F318" s="71"/>
      <c r="G318" s="71"/>
    </row>
    <row r="319" spans="1:7" x14ac:dyDescent="0.35">
      <c r="A319" s="70">
        <v>100418</v>
      </c>
      <c r="F319" s="71"/>
      <c r="G319" s="71"/>
    </row>
    <row r="320" spans="1:7" x14ac:dyDescent="0.35">
      <c r="A320" s="70">
        <v>100419</v>
      </c>
      <c r="F320" s="71"/>
      <c r="G320" s="71"/>
    </row>
    <row r="321" spans="1:7" x14ac:dyDescent="0.35">
      <c r="A321" s="70">
        <v>100420</v>
      </c>
      <c r="F321" s="71"/>
      <c r="G321" s="71"/>
    </row>
    <row r="322" spans="1:7" x14ac:dyDescent="0.35">
      <c r="A322" s="70">
        <v>100421</v>
      </c>
      <c r="F322" s="71"/>
      <c r="G322" s="71"/>
    </row>
    <row r="323" spans="1:7" x14ac:dyDescent="0.35">
      <c r="A323" s="70">
        <v>100422</v>
      </c>
      <c r="F323" s="71"/>
      <c r="G323" s="71"/>
    </row>
    <row r="324" spans="1:7" x14ac:dyDescent="0.35">
      <c r="A324" s="70">
        <v>100423</v>
      </c>
      <c r="F324" s="71"/>
      <c r="G324" s="71"/>
    </row>
    <row r="325" spans="1:7" x14ac:dyDescent="0.35">
      <c r="A325" s="70">
        <v>100424</v>
      </c>
      <c r="F325" s="71"/>
      <c r="G325" s="71"/>
    </row>
    <row r="326" spans="1:7" x14ac:dyDescent="0.35">
      <c r="A326" s="70">
        <v>100425</v>
      </c>
      <c r="F326" s="71"/>
      <c r="G326" s="71"/>
    </row>
    <row r="327" spans="1:7" x14ac:dyDescent="0.35">
      <c r="A327" s="70">
        <v>100426</v>
      </c>
      <c r="F327" s="71"/>
      <c r="G327" s="71"/>
    </row>
    <row r="328" spans="1:7" x14ac:dyDescent="0.35">
      <c r="A328" s="70">
        <v>100427</v>
      </c>
      <c r="F328" s="71"/>
      <c r="G328" s="71"/>
    </row>
    <row r="329" spans="1:7" x14ac:dyDescent="0.35">
      <c r="A329" s="70">
        <v>100428</v>
      </c>
      <c r="F329" s="71"/>
      <c r="G329" s="71"/>
    </row>
    <row r="330" spans="1:7" x14ac:dyDescent="0.35">
      <c r="A330" s="70">
        <v>100429</v>
      </c>
      <c r="F330" s="71"/>
      <c r="G330" s="71"/>
    </row>
    <row r="331" spans="1:7" x14ac:dyDescent="0.35">
      <c r="A331" s="70">
        <v>100430</v>
      </c>
      <c r="F331" s="71"/>
      <c r="G331" s="71"/>
    </row>
    <row r="332" spans="1:7" x14ac:dyDescent="0.35">
      <c r="A332" s="70">
        <v>100431</v>
      </c>
      <c r="F332" s="71"/>
      <c r="G332" s="71"/>
    </row>
    <row r="333" spans="1:7" x14ac:dyDescent="0.35">
      <c r="A333" s="70">
        <v>100432</v>
      </c>
      <c r="F333" s="71"/>
      <c r="G333" s="71"/>
    </row>
    <row r="334" spans="1:7" x14ac:dyDescent="0.35">
      <c r="A334" s="70">
        <v>100433</v>
      </c>
      <c r="F334" s="71"/>
      <c r="G334" s="71"/>
    </row>
    <row r="335" spans="1:7" x14ac:dyDescent="0.35">
      <c r="A335" s="70">
        <v>100434</v>
      </c>
      <c r="F335" s="71"/>
      <c r="G335" s="71"/>
    </row>
    <row r="336" spans="1:7" x14ac:dyDescent="0.35">
      <c r="A336" s="70">
        <v>100435</v>
      </c>
      <c r="F336" s="71"/>
      <c r="G336" s="71"/>
    </row>
    <row r="337" spans="1:7" x14ac:dyDescent="0.35">
      <c r="A337" s="70">
        <v>100436</v>
      </c>
      <c r="F337" s="71"/>
      <c r="G337" s="71"/>
    </row>
    <row r="338" spans="1:7" x14ac:dyDescent="0.35">
      <c r="A338" s="70">
        <v>100437</v>
      </c>
      <c r="F338" s="71"/>
      <c r="G338" s="71"/>
    </row>
    <row r="339" spans="1:7" x14ac:dyDescent="0.35">
      <c r="A339" s="70">
        <v>100438</v>
      </c>
      <c r="F339" s="71"/>
      <c r="G339" s="71"/>
    </row>
    <row r="340" spans="1:7" x14ac:dyDescent="0.35">
      <c r="A340" s="70">
        <v>100439</v>
      </c>
      <c r="F340" s="71"/>
      <c r="G340" s="71"/>
    </row>
    <row r="341" spans="1:7" x14ac:dyDescent="0.35">
      <c r="A341" s="70">
        <v>100440</v>
      </c>
      <c r="F341" s="71"/>
      <c r="G341" s="71"/>
    </row>
    <row r="342" spans="1:7" x14ac:dyDescent="0.35">
      <c r="A342" s="70">
        <v>100441</v>
      </c>
      <c r="F342" s="71"/>
      <c r="G342" s="71"/>
    </row>
    <row r="343" spans="1:7" x14ac:dyDescent="0.35">
      <c r="A343" s="70">
        <v>100442</v>
      </c>
      <c r="F343" s="71"/>
      <c r="G343" s="71"/>
    </row>
    <row r="344" spans="1:7" x14ac:dyDescent="0.35">
      <c r="A344" s="70">
        <v>100443</v>
      </c>
      <c r="F344" s="71"/>
      <c r="G344" s="71"/>
    </row>
    <row r="345" spans="1:7" x14ac:dyDescent="0.35">
      <c r="A345" s="70">
        <v>100444</v>
      </c>
      <c r="F345" s="71"/>
      <c r="G345" s="71"/>
    </row>
    <row r="346" spans="1:7" x14ac:dyDescent="0.35">
      <c r="A346" s="70">
        <v>100445</v>
      </c>
      <c r="F346" s="71"/>
      <c r="G346" s="71"/>
    </row>
    <row r="347" spans="1:7" x14ac:dyDescent="0.35">
      <c r="A347" s="70">
        <v>100446</v>
      </c>
      <c r="F347" s="71"/>
      <c r="G347" s="71"/>
    </row>
    <row r="348" spans="1:7" x14ac:dyDescent="0.35">
      <c r="A348" s="70">
        <v>100447</v>
      </c>
      <c r="F348" s="71"/>
      <c r="G348" s="71"/>
    </row>
    <row r="349" spans="1:7" x14ac:dyDescent="0.35">
      <c r="A349" s="70">
        <v>100448</v>
      </c>
      <c r="F349" s="71"/>
      <c r="G349" s="71"/>
    </row>
    <row r="350" spans="1:7" x14ac:dyDescent="0.35">
      <c r="A350" s="70">
        <v>100449</v>
      </c>
      <c r="F350" s="71"/>
      <c r="G350" s="71"/>
    </row>
    <row r="351" spans="1:7" x14ac:dyDescent="0.35">
      <c r="A351" s="70">
        <v>100450</v>
      </c>
      <c r="F351" s="71"/>
      <c r="G351" s="71"/>
    </row>
    <row r="352" spans="1:7" x14ac:dyDescent="0.35">
      <c r="A352" s="70">
        <v>100451</v>
      </c>
      <c r="F352" s="71"/>
      <c r="G352" s="71"/>
    </row>
    <row r="353" spans="1:7" x14ac:dyDescent="0.35">
      <c r="A353" s="70">
        <v>100452</v>
      </c>
      <c r="F353" s="71"/>
      <c r="G353" s="71"/>
    </row>
    <row r="354" spans="1:7" x14ac:dyDescent="0.35">
      <c r="A354" s="70">
        <v>100453</v>
      </c>
      <c r="F354" s="71"/>
      <c r="G354" s="71"/>
    </row>
    <row r="355" spans="1:7" x14ac:dyDescent="0.35">
      <c r="A355" s="70">
        <v>100454</v>
      </c>
      <c r="F355" s="71"/>
      <c r="G355" s="71"/>
    </row>
    <row r="356" spans="1:7" x14ac:dyDescent="0.35">
      <c r="A356" s="70">
        <v>100455</v>
      </c>
      <c r="F356" s="71"/>
      <c r="G356" s="71"/>
    </row>
    <row r="357" spans="1:7" x14ac:dyDescent="0.35">
      <c r="A357" s="70">
        <v>100456</v>
      </c>
      <c r="F357" s="71"/>
      <c r="G357" s="71"/>
    </row>
    <row r="358" spans="1:7" x14ac:dyDescent="0.35">
      <c r="A358" s="70">
        <v>100457</v>
      </c>
      <c r="F358" s="71"/>
      <c r="G358" s="71"/>
    </row>
    <row r="359" spans="1:7" x14ac:dyDescent="0.35">
      <c r="A359" s="70">
        <v>100458</v>
      </c>
      <c r="F359" s="71"/>
      <c r="G359" s="71"/>
    </row>
    <row r="360" spans="1:7" x14ac:dyDescent="0.35">
      <c r="A360" s="70">
        <v>100459</v>
      </c>
      <c r="F360" s="71"/>
      <c r="G360" s="71"/>
    </row>
    <row r="361" spans="1:7" x14ac:dyDescent="0.35">
      <c r="A361" s="70">
        <v>100460</v>
      </c>
      <c r="F361" s="71"/>
      <c r="G361" s="71"/>
    </row>
    <row r="362" spans="1:7" x14ac:dyDescent="0.35">
      <c r="A362" s="70">
        <v>100461</v>
      </c>
      <c r="F362" s="71"/>
      <c r="G362" s="71"/>
    </row>
    <row r="363" spans="1:7" x14ac:dyDescent="0.35">
      <c r="A363" s="70">
        <v>100462</v>
      </c>
      <c r="F363" s="71"/>
      <c r="G363" s="71"/>
    </row>
    <row r="364" spans="1:7" x14ac:dyDescent="0.35">
      <c r="A364" s="70">
        <v>100463</v>
      </c>
      <c r="F364" s="71"/>
      <c r="G364" s="71"/>
    </row>
    <row r="365" spans="1:7" x14ac:dyDescent="0.35">
      <c r="A365" s="70">
        <v>100464</v>
      </c>
      <c r="F365" s="71"/>
      <c r="G365" s="71"/>
    </row>
    <row r="366" spans="1:7" x14ac:dyDescent="0.35">
      <c r="A366" s="70">
        <v>100465</v>
      </c>
      <c r="F366" s="71"/>
      <c r="G366" s="71"/>
    </row>
    <row r="367" spans="1:7" x14ac:dyDescent="0.35">
      <c r="A367" s="70">
        <v>100466</v>
      </c>
      <c r="F367" s="71"/>
      <c r="G367" s="71"/>
    </row>
    <row r="368" spans="1:7" x14ac:dyDescent="0.35">
      <c r="A368" s="70">
        <v>100467</v>
      </c>
      <c r="F368" s="71"/>
      <c r="G368" s="71"/>
    </row>
    <row r="369" spans="1:7" x14ac:dyDescent="0.35">
      <c r="A369" s="70">
        <v>100468</v>
      </c>
      <c r="F369" s="71"/>
      <c r="G369" s="71"/>
    </row>
    <row r="370" spans="1:7" x14ac:dyDescent="0.35">
      <c r="A370" s="70">
        <v>100469</v>
      </c>
      <c r="F370" s="71"/>
      <c r="G370" s="71"/>
    </row>
    <row r="371" spans="1:7" x14ac:dyDescent="0.35">
      <c r="A371" s="70">
        <v>100470</v>
      </c>
      <c r="F371" s="71"/>
      <c r="G371" s="71"/>
    </row>
    <row r="372" spans="1:7" x14ac:dyDescent="0.35">
      <c r="A372" s="70">
        <v>100471</v>
      </c>
      <c r="F372" s="71"/>
      <c r="G372" s="71"/>
    </row>
    <row r="373" spans="1:7" x14ac:dyDescent="0.35">
      <c r="A373" s="70">
        <v>100472</v>
      </c>
      <c r="F373" s="71"/>
      <c r="G373" s="71"/>
    </row>
    <row r="374" spans="1:7" x14ac:dyDescent="0.35">
      <c r="A374" s="70">
        <v>100473</v>
      </c>
      <c r="F374" s="71"/>
      <c r="G374" s="71"/>
    </row>
    <row r="375" spans="1:7" x14ac:dyDescent="0.35">
      <c r="A375" s="70">
        <v>100474</v>
      </c>
      <c r="F375" s="71"/>
      <c r="G375" s="71"/>
    </row>
    <row r="376" spans="1:7" x14ac:dyDescent="0.35">
      <c r="A376" s="70">
        <v>100475</v>
      </c>
      <c r="F376" s="71"/>
      <c r="G376" s="71"/>
    </row>
    <row r="377" spans="1:7" x14ac:dyDescent="0.35">
      <c r="A377" s="70">
        <v>100476</v>
      </c>
      <c r="F377" s="71"/>
      <c r="G377" s="71"/>
    </row>
    <row r="378" spans="1:7" x14ac:dyDescent="0.35">
      <c r="A378" s="70">
        <v>100477</v>
      </c>
      <c r="F378" s="71"/>
      <c r="G378" s="71"/>
    </row>
    <row r="379" spans="1:7" x14ac:dyDescent="0.35">
      <c r="A379" s="70">
        <v>100478</v>
      </c>
      <c r="F379" s="71"/>
      <c r="G379" s="71"/>
    </row>
    <row r="380" spans="1:7" x14ac:dyDescent="0.35">
      <c r="A380" s="70">
        <v>100479</v>
      </c>
      <c r="F380" s="71"/>
      <c r="G380" s="71"/>
    </row>
    <row r="381" spans="1:7" x14ac:dyDescent="0.35">
      <c r="A381" s="70">
        <v>100480</v>
      </c>
      <c r="F381" s="71"/>
      <c r="G381" s="71"/>
    </row>
    <row r="382" spans="1:7" x14ac:dyDescent="0.35">
      <c r="A382" s="70">
        <v>100481</v>
      </c>
      <c r="F382" s="71"/>
      <c r="G382" s="71"/>
    </row>
    <row r="383" spans="1:7" x14ac:dyDescent="0.35">
      <c r="A383" s="70">
        <v>100482</v>
      </c>
      <c r="F383" s="71"/>
      <c r="G383" s="71"/>
    </row>
    <row r="384" spans="1:7" x14ac:dyDescent="0.35">
      <c r="A384" s="70">
        <v>100483</v>
      </c>
      <c r="F384" s="71"/>
      <c r="G384" s="71"/>
    </row>
    <row r="385" spans="1:7" x14ac:dyDescent="0.35">
      <c r="A385" s="70">
        <v>100484</v>
      </c>
      <c r="F385" s="71"/>
      <c r="G385" s="71"/>
    </row>
    <row r="386" spans="1:7" x14ac:dyDescent="0.35">
      <c r="A386" s="70">
        <v>100485</v>
      </c>
      <c r="F386" s="71"/>
      <c r="G386" s="71"/>
    </row>
    <row r="387" spans="1:7" x14ac:dyDescent="0.35">
      <c r="A387" s="70">
        <v>100486</v>
      </c>
      <c r="F387" s="71"/>
      <c r="G387" s="71"/>
    </row>
    <row r="388" spans="1:7" x14ac:dyDescent="0.35">
      <c r="A388" s="70">
        <v>100487</v>
      </c>
      <c r="F388" s="71"/>
      <c r="G388" s="71"/>
    </row>
    <row r="389" spans="1:7" x14ac:dyDescent="0.35">
      <c r="A389" s="70">
        <v>100488</v>
      </c>
      <c r="F389" s="71"/>
      <c r="G389" s="71"/>
    </row>
    <row r="390" spans="1:7" x14ac:dyDescent="0.35">
      <c r="A390" s="70">
        <v>100489</v>
      </c>
      <c r="F390" s="71"/>
      <c r="G390" s="71"/>
    </row>
    <row r="391" spans="1:7" x14ac:dyDescent="0.35">
      <c r="A391" s="70">
        <v>100490</v>
      </c>
      <c r="F391" s="71"/>
      <c r="G391" s="71"/>
    </row>
    <row r="392" spans="1:7" x14ac:dyDescent="0.35">
      <c r="A392" s="70">
        <v>100491</v>
      </c>
      <c r="F392" s="71"/>
      <c r="G392" s="71"/>
    </row>
    <row r="393" spans="1:7" x14ac:dyDescent="0.35">
      <c r="A393" s="70">
        <v>100492</v>
      </c>
      <c r="F393" s="71"/>
      <c r="G393" s="71"/>
    </row>
    <row r="394" spans="1:7" x14ac:dyDescent="0.35">
      <c r="A394" s="70">
        <v>100493</v>
      </c>
      <c r="F394" s="71"/>
      <c r="G394" s="71"/>
    </row>
    <row r="395" spans="1:7" x14ac:dyDescent="0.35">
      <c r="A395" s="70">
        <v>100494</v>
      </c>
      <c r="F395" s="71"/>
      <c r="G395" s="71"/>
    </row>
    <row r="396" spans="1:7" x14ac:dyDescent="0.35">
      <c r="A396" s="70">
        <v>100495</v>
      </c>
      <c r="F396" s="71"/>
      <c r="G396" s="71"/>
    </row>
    <row r="397" spans="1:7" x14ac:dyDescent="0.35">
      <c r="A397" s="70">
        <v>100496</v>
      </c>
      <c r="F397" s="71"/>
      <c r="G397" s="71"/>
    </row>
    <row r="398" spans="1:7" x14ac:dyDescent="0.35">
      <c r="A398" s="70">
        <v>100497</v>
      </c>
      <c r="F398" s="71"/>
      <c r="G398" s="71"/>
    </row>
    <row r="399" spans="1:7" x14ac:dyDescent="0.35">
      <c r="A399" s="70">
        <v>100498</v>
      </c>
      <c r="F399" s="71"/>
      <c r="G399" s="71"/>
    </row>
    <row r="400" spans="1:7" x14ac:dyDescent="0.35">
      <c r="A400" s="70">
        <v>100499</v>
      </c>
      <c r="F400" s="71"/>
      <c r="G400" s="71"/>
    </row>
    <row r="401" spans="1:7" x14ac:dyDescent="0.35">
      <c r="A401" s="70">
        <v>100500</v>
      </c>
      <c r="F401" s="71"/>
      <c r="G401" s="71"/>
    </row>
    <row r="402" spans="1:7" x14ac:dyDescent="0.35">
      <c r="A402" s="70">
        <v>100501</v>
      </c>
      <c r="F402" s="71"/>
      <c r="G402" s="71"/>
    </row>
    <row r="403" spans="1:7" x14ac:dyDescent="0.35">
      <c r="A403" s="70">
        <v>100502</v>
      </c>
      <c r="F403" s="71"/>
      <c r="G403" s="71"/>
    </row>
    <row r="404" spans="1:7" x14ac:dyDescent="0.35">
      <c r="A404" s="70">
        <v>100503</v>
      </c>
      <c r="F404" s="71"/>
      <c r="G404" s="71"/>
    </row>
    <row r="405" spans="1:7" x14ac:dyDescent="0.35">
      <c r="A405" s="70">
        <v>100504</v>
      </c>
      <c r="F405" s="71"/>
      <c r="G405" s="71"/>
    </row>
    <row r="406" spans="1:7" x14ac:dyDescent="0.35">
      <c r="A406" s="70">
        <v>100505</v>
      </c>
      <c r="F406" s="71"/>
      <c r="G406" s="71"/>
    </row>
    <row r="407" spans="1:7" x14ac:dyDescent="0.35">
      <c r="A407" s="70">
        <v>100506</v>
      </c>
      <c r="F407" s="71"/>
      <c r="G407" s="71"/>
    </row>
    <row r="408" spans="1:7" x14ac:dyDescent="0.35">
      <c r="A408" s="70">
        <v>100507</v>
      </c>
      <c r="F408" s="71"/>
      <c r="G408" s="71"/>
    </row>
    <row r="409" spans="1:7" x14ac:dyDescent="0.35">
      <c r="A409" s="70">
        <v>100508</v>
      </c>
      <c r="F409" s="71"/>
      <c r="G409" s="71"/>
    </row>
    <row r="410" spans="1:7" x14ac:dyDescent="0.35">
      <c r="A410" s="70">
        <v>100509</v>
      </c>
      <c r="F410" s="71"/>
      <c r="G410" s="71"/>
    </row>
    <row r="411" spans="1:7" x14ac:dyDescent="0.35">
      <c r="A411" s="70">
        <v>100510</v>
      </c>
      <c r="F411" s="71"/>
      <c r="G411" s="71"/>
    </row>
    <row r="412" spans="1:7" x14ac:dyDescent="0.35">
      <c r="A412" s="70">
        <v>100511</v>
      </c>
      <c r="F412" s="71"/>
      <c r="G412" s="71"/>
    </row>
    <row r="413" spans="1:7" x14ac:dyDescent="0.35">
      <c r="A413" s="70">
        <v>100512</v>
      </c>
      <c r="F413" s="71"/>
      <c r="G413" s="71"/>
    </row>
    <row r="414" spans="1:7" x14ac:dyDescent="0.35">
      <c r="A414" s="70">
        <v>100513</v>
      </c>
      <c r="F414" s="71"/>
      <c r="G414" s="71"/>
    </row>
    <row r="415" spans="1:7" x14ac:dyDescent="0.35">
      <c r="A415" s="70">
        <v>100514</v>
      </c>
      <c r="F415" s="71"/>
      <c r="G415" s="71"/>
    </row>
    <row r="416" spans="1:7" x14ac:dyDescent="0.35">
      <c r="A416" s="70">
        <v>100515</v>
      </c>
      <c r="F416" s="71"/>
      <c r="G416" s="71"/>
    </row>
    <row r="417" spans="1:7" x14ac:dyDescent="0.35">
      <c r="A417" s="70">
        <v>100516</v>
      </c>
      <c r="F417" s="71"/>
      <c r="G417" s="71"/>
    </row>
    <row r="418" spans="1:7" x14ac:dyDescent="0.35">
      <c r="A418" s="70">
        <v>100517</v>
      </c>
      <c r="F418" s="71"/>
      <c r="G418" s="71"/>
    </row>
    <row r="419" spans="1:7" x14ac:dyDescent="0.35">
      <c r="A419" s="70">
        <v>100518</v>
      </c>
      <c r="F419" s="71"/>
      <c r="G419" s="71"/>
    </row>
    <row r="420" spans="1:7" x14ac:dyDescent="0.35">
      <c r="A420" s="70">
        <v>100519</v>
      </c>
      <c r="F420" s="71"/>
      <c r="G420" s="71"/>
    </row>
    <row r="421" spans="1:7" x14ac:dyDescent="0.35">
      <c r="A421" s="70">
        <v>100520</v>
      </c>
      <c r="F421" s="71"/>
      <c r="G421" s="71"/>
    </row>
    <row r="422" spans="1:7" x14ac:dyDescent="0.35">
      <c r="A422" s="70">
        <v>100521</v>
      </c>
      <c r="F422" s="71"/>
      <c r="G422" s="71"/>
    </row>
    <row r="423" spans="1:7" x14ac:dyDescent="0.35">
      <c r="A423" s="70">
        <v>100522</v>
      </c>
      <c r="F423" s="71"/>
      <c r="G423" s="71"/>
    </row>
    <row r="424" spans="1:7" x14ac:dyDescent="0.35">
      <c r="A424" s="70">
        <v>100523</v>
      </c>
      <c r="F424" s="71"/>
      <c r="G424" s="71"/>
    </row>
    <row r="425" spans="1:7" x14ac:dyDescent="0.35">
      <c r="A425" s="70">
        <v>100524</v>
      </c>
      <c r="F425" s="71"/>
      <c r="G425" s="71"/>
    </row>
    <row r="426" spans="1:7" x14ac:dyDescent="0.35">
      <c r="A426" s="70">
        <v>100525</v>
      </c>
      <c r="F426" s="71"/>
      <c r="G426" s="71"/>
    </row>
    <row r="427" spans="1:7" x14ac:dyDescent="0.35">
      <c r="A427" s="70">
        <v>100526</v>
      </c>
      <c r="F427" s="71"/>
      <c r="G427" s="71"/>
    </row>
    <row r="428" spans="1:7" x14ac:dyDescent="0.35">
      <c r="A428" s="70">
        <v>100527</v>
      </c>
      <c r="F428" s="71"/>
      <c r="G428" s="71"/>
    </row>
    <row r="429" spans="1:7" x14ac:dyDescent="0.35">
      <c r="A429" s="70">
        <v>100528</v>
      </c>
      <c r="F429" s="71"/>
      <c r="G429" s="71"/>
    </row>
    <row r="430" spans="1:7" x14ac:dyDescent="0.35">
      <c r="A430" s="70">
        <v>100529</v>
      </c>
      <c r="F430" s="71"/>
      <c r="G430" s="71"/>
    </row>
    <row r="431" spans="1:7" x14ac:dyDescent="0.35">
      <c r="A431" s="70">
        <v>100530</v>
      </c>
      <c r="F431" s="71"/>
      <c r="G431" s="71"/>
    </row>
    <row r="432" spans="1:7" x14ac:dyDescent="0.35">
      <c r="A432" s="70">
        <v>100531</v>
      </c>
      <c r="F432" s="71"/>
      <c r="G432" s="71"/>
    </row>
    <row r="433" spans="1:7" x14ac:dyDescent="0.35">
      <c r="A433" s="70">
        <v>100532</v>
      </c>
      <c r="F433" s="71"/>
      <c r="G433" s="71"/>
    </row>
    <row r="434" spans="1:7" x14ac:dyDescent="0.35">
      <c r="A434" s="70">
        <v>100533</v>
      </c>
      <c r="F434" s="71"/>
      <c r="G434" s="71"/>
    </row>
    <row r="435" spans="1:7" x14ac:dyDescent="0.35">
      <c r="A435" s="70">
        <v>100534</v>
      </c>
      <c r="F435" s="71"/>
      <c r="G435" s="71"/>
    </row>
    <row r="436" spans="1:7" x14ac:dyDescent="0.35">
      <c r="A436" s="70">
        <v>100535</v>
      </c>
      <c r="F436" s="71"/>
      <c r="G436" s="71"/>
    </row>
    <row r="437" spans="1:7" x14ac:dyDescent="0.35">
      <c r="A437" s="70">
        <v>100536</v>
      </c>
      <c r="F437" s="71"/>
      <c r="G437" s="71"/>
    </row>
    <row r="438" spans="1:7" x14ac:dyDescent="0.35">
      <c r="A438" s="70">
        <v>100537</v>
      </c>
      <c r="F438" s="71"/>
      <c r="G438" s="71"/>
    </row>
    <row r="439" spans="1:7" x14ac:dyDescent="0.35">
      <c r="A439" s="70">
        <v>100538</v>
      </c>
      <c r="F439" s="71"/>
      <c r="G439" s="71"/>
    </row>
    <row r="440" spans="1:7" x14ac:dyDescent="0.35">
      <c r="A440" s="70">
        <v>100539</v>
      </c>
      <c r="F440" s="71"/>
      <c r="G440" s="71"/>
    </row>
    <row r="441" spans="1:7" x14ac:dyDescent="0.35">
      <c r="A441" s="70">
        <v>100540</v>
      </c>
      <c r="F441" s="71"/>
      <c r="G441" s="71"/>
    </row>
    <row r="442" spans="1:7" x14ac:dyDescent="0.35">
      <c r="A442" s="70">
        <v>100541</v>
      </c>
      <c r="F442" s="71"/>
      <c r="G442" s="71"/>
    </row>
    <row r="443" spans="1:7" x14ac:dyDescent="0.35">
      <c r="A443" s="70">
        <v>100542</v>
      </c>
      <c r="F443" s="71"/>
      <c r="G443" s="71"/>
    </row>
    <row r="444" spans="1:7" x14ac:dyDescent="0.35">
      <c r="A444" s="70">
        <v>100543</v>
      </c>
      <c r="F444" s="71"/>
      <c r="G444" s="71"/>
    </row>
    <row r="445" spans="1:7" x14ac:dyDescent="0.35">
      <c r="A445" s="70">
        <v>100544</v>
      </c>
      <c r="F445" s="71"/>
      <c r="G445" s="71"/>
    </row>
    <row r="446" spans="1:7" x14ac:dyDescent="0.35">
      <c r="A446" s="70">
        <v>100545</v>
      </c>
      <c r="F446" s="71"/>
      <c r="G446" s="71"/>
    </row>
    <row r="447" spans="1:7" x14ac:dyDescent="0.35">
      <c r="A447" s="70">
        <v>100546</v>
      </c>
      <c r="F447" s="71"/>
      <c r="G447" s="71"/>
    </row>
    <row r="448" spans="1:7" x14ac:dyDescent="0.35">
      <c r="A448" s="70">
        <v>100547</v>
      </c>
      <c r="F448" s="71"/>
      <c r="G448" s="71"/>
    </row>
    <row r="449" spans="1:7" x14ac:dyDescent="0.35">
      <c r="A449" s="70">
        <v>100548</v>
      </c>
      <c r="F449" s="71"/>
      <c r="G449" s="71"/>
    </row>
    <row r="450" spans="1:7" x14ac:dyDescent="0.35">
      <c r="A450" s="70">
        <v>100549</v>
      </c>
      <c r="F450" s="71"/>
      <c r="G450" s="71"/>
    </row>
    <row r="451" spans="1:7" x14ac:dyDescent="0.35">
      <c r="A451" s="70">
        <v>100550</v>
      </c>
      <c r="F451" s="71"/>
      <c r="G451" s="71"/>
    </row>
    <row r="452" spans="1:7" x14ac:dyDescent="0.35">
      <c r="A452" s="70">
        <v>100551</v>
      </c>
      <c r="F452" s="71"/>
      <c r="G452" s="71"/>
    </row>
    <row r="453" spans="1:7" x14ac:dyDescent="0.35">
      <c r="A453" s="70">
        <v>100552</v>
      </c>
      <c r="F453" s="71"/>
      <c r="G453" s="71"/>
    </row>
    <row r="454" spans="1:7" x14ac:dyDescent="0.35">
      <c r="A454" s="70">
        <v>100553</v>
      </c>
      <c r="F454" s="71"/>
      <c r="G454" s="71"/>
    </row>
    <row r="455" spans="1:7" x14ac:dyDescent="0.35">
      <c r="A455" s="70">
        <v>100554</v>
      </c>
      <c r="F455" s="71"/>
      <c r="G455" s="71"/>
    </row>
    <row r="456" spans="1:7" x14ac:dyDescent="0.35">
      <c r="A456" s="70">
        <v>100555</v>
      </c>
      <c r="F456" s="71"/>
      <c r="G456" s="71"/>
    </row>
    <row r="457" spans="1:7" x14ac:dyDescent="0.35">
      <c r="A457" s="70">
        <v>100556</v>
      </c>
      <c r="F457" s="71"/>
      <c r="G457" s="71"/>
    </row>
    <row r="458" spans="1:7" x14ac:dyDescent="0.35">
      <c r="A458" s="70">
        <v>100557</v>
      </c>
      <c r="F458" s="71"/>
      <c r="G458" s="71"/>
    </row>
    <row r="459" spans="1:7" x14ac:dyDescent="0.35">
      <c r="A459" s="70">
        <v>100558</v>
      </c>
      <c r="F459" s="71"/>
      <c r="G459" s="71"/>
    </row>
    <row r="460" spans="1:7" x14ac:dyDescent="0.35">
      <c r="A460" s="70">
        <v>100559</v>
      </c>
      <c r="F460" s="71"/>
      <c r="G460" s="71"/>
    </row>
    <row r="461" spans="1:7" x14ac:dyDescent="0.35">
      <c r="A461" s="70">
        <v>100560</v>
      </c>
      <c r="F461" s="71"/>
      <c r="G461" s="71"/>
    </row>
    <row r="462" spans="1:7" x14ac:dyDescent="0.35">
      <c r="A462" s="70">
        <v>100561</v>
      </c>
      <c r="F462" s="71"/>
      <c r="G462" s="71"/>
    </row>
    <row r="463" spans="1:7" x14ac:dyDescent="0.35">
      <c r="A463" s="70">
        <v>100562</v>
      </c>
      <c r="F463" s="71"/>
      <c r="G463" s="71"/>
    </row>
    <row r="464" spans="1:7" x14ac:dyDescent="0.35">
      <c r="A464" s="70">
        <v>100563</v>
      </c>
      <c r="F464" s="71"/>
      <c r="G464" s="71"/>
    </row>
    <row r="465" spans="1:7" x14ac:dyDescent="0.35">
      <c r="A465" s="70">
        <v>100564</v>
      </c>
      <c r="F465" s="71"/>
      <c r="G465" s="71"/>
    </row>
    <row r="466" spans="1:7" x14ac:dyDescent="0.35">
      <c r="A466" s="70">
        <v>100565</v>
      </c>
      <c r="F466" s="71"/>
      <c r="G466" s="71"/>
    </row>
    <row r="467" spans="1:7" x14ac:dyDescent="0.35">
      <c r="A467" s="70">
        <v>100566</v>
      </c>
      <c r="F467" s="71"/>
      <c r="G467" s="71"/>
    </row>
    <row r="468" spans="1:7" x14ac:dyDescent="0.35">
      <c r="A468" s="70">
        <v>100567</v>
      </c>
      <c r="F468" s="71"/>
      <c r="G468" s="71"/>
    </row>
    <row r="469" spans="1:7" x14ac:dyDescent="0.35">
      <c r="A469" s="70">
        <v>100568</v>
      </c>
      <c r="F469" s="71"/>
      <c r="G469" s="71"/>
    </row>
    <row r="470" spans="1:7" x14ac:dyDescent="0.35">
      <c r="A470" s="70">
        <v>100569</v>
      </c>
      <c r="F470" s="71"/>
      <c r="G470" s="71"/>
    </row>
    <row r="471" spans="1:7" x14ac:dyDescent="0.35">
      <c r="A471" s="70">
        <v>100570</v>
      </c>
      <c r="F471" s="71"/>
      <c r="G471" s="71"/>
    </row>
    <row r="472" spans="1:7" x14ac:dyDescent="0.35">
      <c r="A472" s="70">
        <v>100571</v>
      </c>
      <c r="F472" s="71"/>
      <c r="G472" s="71"/>
    </row>
    <row r="473" spans="1:7" x14ac:dyDescent="0.35">
      <c r="A473" s="70">
        <v>100572</v>
      </c>
      <c r="F473" s="71"/>
      <c r="G473" s="71"/>
    </row>
    <row r="474" spans="1:7" x14ac:dyDescent="0.35">
      <c r="A474" s="70">
        <v>100573</v>
      </c>
      <c r="F474" s="71"/>
      <c r="G474" s="71"/>
    </row>
    <row r="475" spans="1:7" x14ac:dyDescent="0.35">
      <c r="A475" s="70">
        <v>100574</v>
      </c>
      <c r="F475" s="71"/>
      <c r="G475" s="71"/>
    </row>
    <row r="476" spans="1:7" x14ac:dyDescent="0.35">
      <c r="A476" s="70">
        <v>100575</v>
      </c>
      <c r="F476" s="71"/>
      <c r="G476" s="71"/>
    </row>
    <row r="477" spans="1:7" x14ac:dyDescent="0.35">
      <c r="A477" s="70">
        <v>100576</v>
      </c>
      <c r="F477" s="71"/>
      <c r="G477" s="71"/>
    </row>
    <row r="478" spans="1:7" x14ac:dyDescent="0.35">
      <c r="A478" s="70">
        <v>100577</v>
      </c>
      <c r="F478" s="71"/>
      <c r="G478" s="71"/>
    </row>
    <row r="479" spans="1:7" x14ac:dyDescent="0.35">
      <c r="A479" s="70">
        <v>100578</v>
      </c>
      <c r="F479" s="71"/>
      <c r="G479" s="71"/>
    </row>
    <row r="480" spans="1:7" x14ac:dyDescent="0.35">
      <c r="A480" s="70">
        <v>100579</v>
      </c>
      <c r="F480" s="71"/>
      <c r="G480" s="71"/>
    </row>
    <row r="481" spans="1:7" x14ac:dyDescent="0.35">
      <c r="A481" s="70">
        <v>100580</v>
      </c>
      <c r="F481" s="71"/>
      <c r="G481" s="71"/>
    </row>
    <row r="482" spans="1:7" x14ac:dyDescent="0.35">
      <c r="A482" s="70">
        <v>100581</v>
      </c>
      <c r="F482" s="71"/>
      <c r="G482" s="71"/>
    </row>
    <row r="483" spans="1:7" x14ac:dyDescent="0.35">
      <c r="A483" s="70">
        <v>100582</v>
      </c>
      <c r="F483" s="71"/>
      <c r="G483" s="71"/>
    </row>
    <row r="484" spans="1:7" x14ac:dyDescent="0.35">
      <c r="A484" s="70">
        <v>100583</v>
      </c>
      <c r="F484" s="71"/>
      <c r="G484" s="71"/>
    </row>
    <row r="485" spans="1:7" x14ac:dyDescent="0.35">
      <c r="A485" s="70">
        <v>100584</v>
      </c>
      <c r="F485" s="71"/>
      <c r="G485" s="71"/>
    </row>
    <row r="486" spans="1:7" x14ac:dyDescent="0.35">
      <c r="A486" s="70">
        <v>100585</v>
      </c>
      <c r="F486" s="71"/>
      <c r="G486" s="71"/>
    </row>
    <row r="487" spans="1:7" x14ac:dyDescent="0.35">
      <c r="A487" s="70">
        <v>100586</v>
      </c>
      <c r="F487" s="71"/>
      <c r="G487" s="71"/>
    </row>
    <row r="488" spans="1:7" x14ac:dyDescent="0.35">
      <c r="A488" s="70">
        <v>100587</v>
      </c>
      <c r="F488" s="71"/>
      <c r="G488" s="71"/>
    </row>
    <row r="489" spans="1:7" x14ac:dyDescent="0.35">
      <c r="A489" s="70">
        <v>100588</v>
      </c>
      <c r="F489" s="71"/>
      <c r="G489" s="71"/>
    </row>
    <row r="490" spans="1:7" x14ac:dyDescent="0.35">
      <c r="A490" s="70">
        <v>100589</v>
      </c>
      <c r="F490" s="71"/>
      <c r="G490" s="71"/>
    </row>
    <row r="491" spans="1:7" x14ac:dyDescent="0.35">
      <c r="A491" s="70">
        <v>100590</v>
      </c>
      <c r="F491" s="71"/>
      <c r="G491" s="71"/>
    </row>
    <row r="492" spans="1:7" x14ac:dyDescent="0.35">
      <c r="A492" s="70">
        <v>100591</v>
      </c>
      <c r="F492" s="71"/>
      <c r="G492" s="71"/>
    </row>
    <row r="493" spans="1:7" x14ac:dyDescent="0.35">
      <c r="A493" s="70">
        <v>100592</v>
      </c>
      <c r="F493" s="71"/>
      <c r="G493" s="71"/>
    </row>
    <row r="494" spans="1:7" x14ac:dyDescent="0.35">
      <c r="A494" s="70">
        <v>100593</v>
      </c>
      <c r="F494" s="71"/>
      <c r="G494" s="71"/>
    </row>
    <row r="495" spans="1:7" x14ac:dyDescent="0.35">
      <c r="A495" s="70">
        <v>100594</v>
      </c>
      <c r="F495" s="71"/>
      <c r="G495" s="71"/>
    </row>
    <row r="496" spans="1:7" x14ac:dyDescent="0.35">
      <c r="A496" s="70">
        <v>100595</v>
      </c>
      <c r="F496" s="71"/>
      <c r="G496" s="71"/>
    </row>
    <row r="497" spans="1:7" x14ac:dyDescent="0.35">
      <c r="A497" s="70">
        <v>100596</v>
      </c>
      <c r="F497" s="71"/>
      <c r="G497" s="71"/>
    </row>
    <row r="498" spans="1:7" x14ac:dyDescent="0.35">
      <c r="A498" s="70">
        <v>100597</v>
      </c>
      <c r="F498" s="71"/>
      <c r="G498" s="71"/>
    </row>
    <row r="499" spans="1:7" x14ac:dyDescent="0.35">
      <c r="A499" s="70">
        <v>100598</v>
      </c>
      <c r="F499" s="71"/>
      <c r="G499" s="71"/>
    </row>
    <row r="500" spans="1:7" x14ac:dyDescent="0.35">
      <c r="A500" s="70">
        <v>100599</v>
      </c>
      <c r="F500" s="71"/>
      <c r="G500" s="71"/>
    </row>
    <row r="501" spans="1:7" x14ac:dyDescent="0.35">
      <c r="A501" s="70">
        <v>100600</v>
      </c>
      <c r="F501" s="71"/>
      <c r="G501" s="71"/>
    </row>
    <row r="502" spans="1:7" x14ac:dyDescent="0.35">
      <c r="A502" s="70">
        <v>100601</v>
      </c>
      <c r="F502" s="71"/>
      <c r="G502" s="71"/>
    </row>
    <row r="503" spans="1:7" x14ac:dyDescent="0.35">
      <c r="A503" s="70">
        <v>100602</v>
      </c>
      <c r="F503" s="71"/>
      <c r="G503" s="71"/>
    </row>
    <row r="504" spans="1:7" x14ac:dyDescent="0.35">
      <c r="A504" s="70">
        <v>100603</v>
      </c>
      <c r="F504" s="71"/>
      <c r="G504" s="71"/>
    </row>
    <row r="505" spans="1:7" x14ac:dyDescent="0.35">
      <c r="A505" s="70">
        <v>100604</v>
      </c>
      <c r="F505" s="71"/>
      <c r="G505" s="71"/>
    </row>
    <row r="506" spans="1:7" x14ac:dyDescent="0.35">
      <c r="A506" s="70">
        <v>100605</v>
      </c>
      <c r="F506" s="71"/>
      <c r="G506" s="71"/>
    </row>
    <row r="507" spans="1:7" x14ac:dyDescent="0.35">
      <c r="A507" s="70">
        <v>100606</v>
      </c>
      <c r="F507" s="71"/>
      <c r="G507" s="71"/>
    </row>
    <row r="508" spans="1:7" x14ac:dyDescent="0.35">
      <c r="A508" s="70">
        <v>100607</v>
      </c>
      <c r="F508" s="71"/>
      <c r="G508" s="71"/>
    </row>
    <row r="509" spans="1:7" x14ac:dyDescent="0.35">
      <c r="A509" s="70">
        <v>100608</v>
      </c>
      <c r="F509" s="71"/>
      <c r="G509" s="71"/>
    </row>
    <row r="510" spans="1:7" x14ac:dyDescent="0.35">
      <c r="A510" s="70">
        <v>100609</v>
      </c>
      <c r="F510" s="71"/>
      <c r="G510" s="71"/>
    </row>
    <row r="511" spans="1:7" x14ac:dyDescent="0.35">
      <c r="A511" s="70">
        <v>100610</v>
      </c>
      <c r="F511" s="71"/>
      <c r="G511" s="71"/>
    </row>
    <row r="512" spans="1:7" x14ac:dyDescent="0.35">
      <c r="A512" s="70">
        <v>100611</v>
      </c>
      <c r="F512" s="71"/>
      <c r="G512" s="71"/>
    </row>
    <row r="513" spans="1:7" x14ac:dyDescent="0.35">
      <c r="A513" s="70">
        <v>100612</v>
      </c>
      <c r="F513" s="71"/>
      <c r="G513" s="71"/>
    </row>
    <row r="514" spans="1:7" x14ac:dyDescent="0.35">
      <c r="A514" s="70">
        <v>100613</v>
      </c>
      <c r="F514" s="71"/>
      <c r="G514" s="71"/>
    </row>
    <row r="515" spans="1:7" x14ac:dyDescent="0.35">
      <c r="A515" s="70">
        <v>100614</v>
      </c>
      <c r="F515" s="71"/>
      <c r="G515" s="71"/>
    </row>
    <row r="516" spans="1:7" x14ac:dyDescent="0.35">
      <c r="A516" s="70">
        <v>100615</v>
      </c>
      <c r="F516" s="71"/>
      <c r="G516" s="71"/>
    </row>
    <row r="517" spans="1:7" x14ac:dyDescent="0.35">
      <c r="A517" s="70">
        <v>100616</v>
      </c>
      <c r="F517" s="71"/>
      <c r="G517" s="71"/>
    </row>
    <row r="518" spans="1:7" x14ac:dyDescent="0.35">
      <c r="A518" s="70">
        <v>100617</v>
      </c>
      <c r="F518" s="71"/>
      <c r="G518" s="71"/>
    </row>
    <row r="519" spans="1:7" x14ac:dyDescent="0.35">
      <c r="A519" s="70">
        <v>100618</v>
      </c>
      <c r="F519" s="71"/>
      <c r="G519" s="71"/>
    </row>
    <row r="520" spans="1:7" x14ac:dyDescent="0.35">
      <c r="A520" s="70">
        <v>100619</v>
      </c>
      <c r="F520" s="71"/>
      <c r="G520" s="71"/>
    </row>
    <row r="521" spans="1:7" x14ac:dyDescent="0.35">
      <c r="A521" s="70">
        <v>100620</v>
      </c>
      <c r="F521" s="71"/>
      <c r="G521" s="71"/>
    </row>
    <row r="522" spans="1:7" x14ac:dyDescent="0.35">
      <c r="A522" s="70">
        <v>100621</v>
      </c>
      <c r="F522" s="71"/>
      <c r="G522" s="71"/>
    </row>
    <row r="523" spans="1:7" x14ac:dyDescent="0.35">
      <c r="A523" s="70">
        <v>100622</v>
      </c>
      <c r="F523" s="71"/>
      <c r="G523" s="71"/>
    </row>
    <row r="524" spans="1:7" x14ac:dyDescent="0.35">
      <c r="A524" s="70">
        <v>100623</v>
      </c>
      <c r="F524" s="71"/>
      <c r="G524" s="71"/>
    </row>
    <row r="525" spans="1:7" x14ac:dyDescent="0.35">
      <c r="A525" s="70">
        <v>100624</v>
      </c>
      <c r="F525" s="71"/>
      <c r="G525" s="71"/>
    </row>
    <row r="526" spans="1:7" x14ac:dyDescent="0.35">
      <c r="A526" s="70">
        <v>100625</v>
      </c>
      <c r="F526" s="71"/>
      <c r="G526" s="71"/>
    </row>
    <row r="527" spans="1:7" x14ac:dyDescent="0.35">
      <c r="A527" s="70">
        <v>100626</v>
      </c>
      <c r="F527" s="71"/>
      <c r="G527" s="71"/>
    </row>
    <row r="528" spans="1:7" x14ac:dyDescent="0.35">
      <c r="A528" s="70">
        <v>100627</v>
      </c>
      <c r="F528" s="71"/>
      <c r="G528" s="71"/>
    </row>
    <row r="529" spans="1:7" x14ac:dyDescent="0.35">
      <c r="A529" s="70">
        <v>100628</v>
      </c>
      <c r="F529" s="71"/>
      <c r="G529" s="71"/>
    </row>
    <row r="530" spans="1:7" x14ac:dyDescent="0.35">
      <c r="A530" s="70">
        <v>100629</v>
      </c>
      <c r="F530" s="71"/>
      <c r="G530" s="71"/>
    </row>
    <row r="531" spans="1:7" x14ac:dyDescent="0.35">
      <c r="A531" s="70">
        <v>100630</v>
      </c>
      <c r="F531" s="71"/>
      <c r="G531" s="71"/>
    </row>
    <row r="532" spans="1:7" x14ac:dyDescent="0.35">
      <c r="A532" s="70">
        <v>100631</v>
      </c>
      <c r="F532" s="71"/>
      <c r="G532" s="71"/>
    </row>
    <row r="533" spans="1:7" x14ac:dyDescent="0.35">
      <c r="A533" s="70">
        <v>100632</v>
      </c>
      <c r="F533" s="71"/>
      <c r="G533" s="71"/>
    </row>
    <row r="534" spans="1:7" x14ac:dyDescent="0.35">
      <c r="A534" s="70">
        <v>100633</v>
      </c>
      <c r="F534" s="71"/>
      <c r="G534" s="71"/>
    </row>
    <row r="535" spans="1:7" x14ac:dyDescent="0.35">
      <c r="A535" s="70">
        <v>100634</v>
      </c>
      <c r="F535" s="71"/>
      <c r="G535" s="71"/>
    </row>
    <row r="536" spans="1:7" x14ac:dyDescent="0.35">
      <c r="A536" s="70">
        <v>100635</v>
      </c>
      <c r="F536" s="71"/>
      <c r="G536" s="71"/>
    </row>
    <row r="537" spans="1:7" x14ac:dyDescent="0.35">
      <c r="A537" s="70">
        <v>100636</v>
      </c>
      <c r="F537" s="71"/>
      <c r="G537" s="71"/>
    </row>
    <row r="538" spans="1:7" x14ac:dyDescent="0.35">
      <c r="A538" s="70">
        <v>100637</v>
      </c>
      <c r="F538" s="71"/>
      <c r="G538" s="71"/>
    </row>
    <row r="539" spans="1:7" x14ac:dyDescent="0.35">
      <c r="A539" s="70">
        <v>100638</v>
      </c>
      <c r="F539" s="71"/>
      <c r="G539" s="71"/>
    </row>
    <row r="540" spans="1:7" x14ac:dyDescent="0.35">
      <c r="A540" s="70">
        <v>100639</v>
      </c>
      <c r="F540" s="71"/>
      <c r="G540" s="71"/>
    </row>
    <row r="541" spans="1:7" x14ac:dyDescent="0.35">
      <c r="A541" s="70">
        <v>100640</v>
      </c>
      <c r="F541" s="71"/>
      <c r="G541" s="71"/>
    </row>
    <row r="542" spans="1:7" x14ac:dyDescent="0.35">
      <c r="A542" s="70">
        <v>100641</v>
      </c>
      <c r="F542" s="71"/>
      <c r="G542" s="71"/>
    </row>
    <row r="543" spans="1:7" x14ac:dyDescent="0.35">
      <c r="A543" s="70">
        <v>100642</v>
      </c>
      <c r="F543" s="71"/>
      <c r="G543" s="71"/>
    </row>
    <row r="544" spans="1:7" x14ac:dyDescent="0.35">
      <c r="A544" s="70">
        <v>100643</v>
      </c>
      <c r="F544" s="71"/>
      <c r="G544" s="71"/>
    </row>
    <row r="545" spans="1:7" x14ac:dyDescent="0.35">
      <c r="A545" s="70">
        <v>100644</v>
      </c>
      <c r="F545" s="71"/>
      <c r="G545" s="71"/>
    </row>
    <row r="546" spans="1:7" x14ac:dyDescent="0.35">
      <c r="A546" s="70">
        <v>100645</v>
      </c>
      <c r="F546" s="71"/>
      <c r="G546" s="71"/>
    </row>
    <row r="547" spans="1:7" x14ac:dyDescent="0.35">
      <c r="A547" s="70">
        <v>100646</v>
      </c>
      <c r="F547" s="71"/>
      <c r="G547" s="71"/>
    </row>
    <row r="548" spans="1:7" x14ac:dyDescent="0.35">
      <c r="A548" s="70">
        <v>100647</v>
      </c>
      <c r="F548" s="71"/>
      <c r="G548" s="71"/>
    </row>
    <row r="549" spans="1:7" x14ac:dyDescent="0.35">
      <c r="A549" s="70">
        <v>100648</v>
      </c>
      <c r="F549" s="71"/>
      <c r="G549" s="71"/>
    </row>
    <row r="550" spans="1:7" x14ac:dyDescent="0.35">
      <c r="A550" s="70">
        <v>100649</v>
      </c>
      <c r="F550" s="71"/>
      <c r="G550" s="71"/>
    </row>
    <row r="551" spans="1:7" x14ac:dyDescent="0.35">
      <c r="A551" s="70">
        <v>100650</v>
      </c>
      <c r="F551" s="71"/>
      <c r="G551" s="71"/>
    </row>
    <row r="552" spans="1:7" x14ac:dyDescent="0.35">
      <c r="A552" s="70">
        <v>100651</v>
      </c>
      <c r="F552" s="71"/>
      <c r="G552" s="71"/>
    </row>
    <row r="553" spans="1:7" x14ac:dyDescent="0.35">
      <c r="A553" s="70">
        <v>100652</v>
      </c>
      <c r="F553" s="71"/>
      <c r="G553" s="71"/>
    </row>
    <row r="554" spans="1:7" x14ac:dyDescent="0.35">
      <c r="A554" s="70">
        <v>100653</v>
      </c>
      <c r="F554" s="71"/>
      <c r="G554" s="71"/>
    </row>
    <row r="555" spans="1:7" x14ac:dyDescent="0.35">
      <c r="A555" s="70">
        <v>100654</v>
      </c>
      <c r="F555" s="71"/>
      <c r="G555" s="71"/>
    </row>
    <row r="556" spans="1:7" x14ac:dyDescent="0.35">
      <c r="A556" s="70">
        <v>100655</v>
      </c>
      <c r="F556" s="71"/>
      <c r="G556" s="71"/>
    </row>
    <row r="557" spans="1:7" x14ac:dyDescent="0.35">
      <c r="A557" s="70">
        <v>100656</v>
      </c>
      <c r="F557" s="71"/>
      <c r="G557" s="71"/>
    </row>
    <row r="558" spans="1:7" x14ac:dyDescent="0.35">
      <c r="A558" s="70">
        <v>100657</v>
      </c>
      <c r="F558" s="71"/>
      <c r="G558" s="71"/>
    </row>
    <row r="559" spans="1:7" x14ac:dyDescent="0.35">
      <c r="A559" s="70">
        <v>100658</v>
      </c>
      <c r="F559" s="71"/>
      <c r="G559" s="71"/>
    </row>
    <row r="560" spans="1:7" x14ac:dyDescent="0.35">
      <c r="A560" s="70">
        <v>100659</v>
      </c>
      <c r="F560" s="71"/>
      <c r="G560" s="71"/>
    </row>
    <row r="561" spans="1:7" x14ac:dyDescent="0.35">
      <c r="A561" s="70">
        <v>100660</v>
      </c>
      <c r="F561" s="71"/>
      <c r="G561" s="71"/>
    </row>
    <row r="562" spans="1:7" x14ac:dyDescent="0.35">
      <c r="A562" s="70">
        <v>100661</v>
      </c>
      <c r="F562" s="71"/>
      <c r="G562" s="71"/>
    </row>
    <row r="563" spans="1:7" x14ac:dyDescent="0.35">
      <c r="A563" s="70">
        <v>100662</v>
      </c>
      <c r="F563" s="71"/>
      <c r="G563" s="71"/>
    </row>
    <row r="564" spans="1:7" x14ac:dyDescent="0.35">
      <c r="A564" s="70">
        <v>100663</v>
      </c>
      <c r="F564" s="71"/>
      <c r="G564" s="71"/>
    </row>
    <row r="565" spans="1:7" x14ac:dyDescent="0.35">
      <c r="A565" s="70">
        <v>100664</v>
      </c>
      <c r="F565" s="71"/>
      <c r="G565" s="71"/>
    </row>
    <row r="566" spans="1:7" x14ac:dyDescent="0.35">
      <c r="A566" s="70">
        <v>100665</v>
      </c>
      <c r="F566" s="71"/>
      <c r="G566" s="71"/>
    </row>
    <row r="567" spans="1:7" x14ac:dyDescent="0.35">
      <c r="A567" s="70">
        <v>100666</v>
      </c>
      <c r="F567" s="71"/>
      <c r="G567" s="71"/>
    </row>
    <row r="568" spans="1:7" x14ac:dyDescent="0.35">
      <c r="A568" s="70">
        <v>100667</v>
      </c>
      <c r="F568" s="71"/>
      <c r="G568" s="71"/>
    </row>
    <row r="569" spans="1:7" x14ac:dyDescent="0.35">
      <c r="A569" s="70">
        <v>100668</v>
      </c>
      <c r="F569" s="71"/>
      <c r="G569" s="71"/>
    </row>
    <row r="570" spans="1:7" x14ac:dyDescent="0.35">
      <c r="A570" s="70">
        <v>100669</v>
      </c>
      <c r="F570" s="71"/>
      <c r="G570" s="71"/>
    </row>
    <row r="571" spans="1:7" x14ac:dyDescent="0.35">
      <c r="A571" s="70">
        <v>100670</v>
      </c>
      <c r="F571" s="71"/>
      <c r="G571" s="71"/>
    </row>
    <row r="572" spans="1:7" x14ac:dyDescent="0.35">
      <c r="A572" s="70">
        <v>100671</v>
      </c>
      <c r="F572" s="71"/>
      <c r="G572" s="71"/>
    </row>
    <row r="573" spans="1:7" x14ac:dyDescent="0.35">
      <c r="A573" s="70">
        <v>100672</v>
      </c>
      <c r="F573" s="71"/>
      <c r="G573" s="71"/>
    </row>
    <row r="574" spans="1:7" x14ac:dyDescent="0.35">
      <c r="A574" s="70">
        <v>100673</v>
      </c>
      <c r="F574" s="71"/>
      <c r="G574" s="71"/>
    </row>
    <row r="575" spans="1:7" x14ac:dyDescent="0.35">
      <c r="A575" s="70">
        <v>100674</v>
      </c>
      <c r="F575" s="71"/>
      <c r="G575" s="71"/>
    </row>
    <row r="576" spans="1:7" x14ac:dyDescent="0.35">
      <c r="A576" s="70">
        <v>100675</v>
      </c>
      <c r="F576" s="71"/>
      <c r="G576" s="71"/>
    </row>
    <row r="577" spans="1:7" x14ac:dyDescent="0.35">
      <c r="A577" s="70">
        <v>100676</v>
      </c>
      <c r="F577" s="71"/>
      <c r="G577" s="71"/>
    </row>
    <row r="578" spans="1:7" x14ac:dyDescent="0.35">
      <c r="A578" s="70">
        <v>100677</v>
      </c>
      <c r="F578" s="71"/>
      <c r="G578" s="71"/>
    </row>
    <row r="579" spans="1:7" x14ac:dyDescent="0.35">
      <c r="A579" s="70">
        <v>100678</v>
      </c>
      <c r="F579" s="71"/>
      <c r="G579" s="71"/>
    </row>
    <row r="580" spans="1:7" x14ac:dyDescent="0.35">
      <c r="A580" s="70">
        <v>100679</v>
      </c>
      <c r="F580" s="71"/>
      <c r="G580" s="71"/>
    </row>
    <row r="581" spans="1:7" x14ac:dyDescent="0.35">
      <c r="A581" s="70">
        <v>100680</v>
      </c>
      <c r="F581" s="71"/>
      <c r="G581" s="71"/>
    </row>
    <row r="582" spans="1:7" x14ac:dyDescent="0.35">
      <c r="A582" s="70">
        <v>100681</v>
      </c>
      <c r="F582" s="71"/>
      <c r="G582" s="71"/>
    </row>
    <row r="583" spans="1:7" x14ac:dyDescent="0.35">
      <c r="A583" s="70">
        <v>100682</v>
      </c>
      <c r="F583" s="71"/>
      <c r="G583" s="71"/>
    </row>
    <row r="584" spans="1:7" x14ac:dyDescent="0.35">
      <c r="A584" s="70">
        <v>100683</v>
      </c>
      <c r="F584" s="71"/>
      <c r="G584" s="71"/>
    </row>
    <row r="585" spans="1:7" x14ac:dyDescent="0.35">
      <c r="A585" s="70">
        <v>100684</v>
      </c>
      <c r="F585" s="71"/>
      <c r="G585" s="71"/>
    </row>
    <row r="586" spans="1:7" x14ac:dyDescent="0.35">
      <c r="A586" s="70">
        <v>100685</v>
      </c>
      <c r="F586" s="71"/>
      <c r="G586" s="71"/>
    </row>
    <row r="587" spans="1:7" x14ac:dyDescent="0.35">
      <c r="A587" s="70">
        <v>100686</v>
      </c>
      <c r="F587" s="71"/>
      <c r="G587" s="71"/>
    </row>
    <row r="588" spans="1:7" x14ac:dyDescent="0.35">
      <c r="A588" s="70">
        <v>100687</v>
      </c>
      <c r="F588" s="71"/>
      <c r="G588" s="71"/>
    </row>
    <row r="589" spans="1:7" x14ac:dyDescent="0.35">
      <c r="A589" s="70">
        <v>100688</v>
      </c>
      <c r="F589" s="71"/>
      <c r="G589" s="71"/>
    </row>
    <row r="590" spans="1:7" x14ac:dyDescent="0.35">
      <c r="A590" s="70">
        <v>100689</v>
      </c>
      <c r="F590" s="71"/>
      <c r="G590" s="71"/>
    </row>
    <row r="591" spans="1:7" x14ac:dyDescent="0.35">
      <c r="A591" s="70">
        <v>100690</v>
      </c>
      <c r="F591" s="71"/>
      <c r="G591" s="71"/>
    </row>
    <row r="592" spans="1:7" x14ac:dyDescent="0.35">
      <c r="A592" s="70">
        <v>100691</v>
      </c>
      <c r="F592" s="71"/>
      <c r="G592" s="71"/>
    </row>
    <row r="593" spans="1:7" x14ac:dyDescent="0.35">
      <c r="A593" s="70">
        <v>100692</v>
      </c>
      <c r="F593" s="71"/>
      <c r="G593" s="71"/>
    </row>
    <row r="594" spans="1:7" x14ac:dyDescent="0.35">
      <c r="A594" s="70">
        <v>100693</v>
      </c>
      <c r="F594" s="71"/>
      <c r="G594" s="71"/>
    </row>
    <row r="595" spans="1:7" x14ac:dyDescent="0.35">
      <c r="A595" s="70">
        <v>100694</v>
      </c>
      <c r="F595" s="71"/>
      <c r="G595" s="71"/>
    </row>
    <row r="596" spans="1:7" x14ac:dyDescent="0.35">
      <c r="A596" s="70">
        <v>100695</v>
      </c>
      <c r="F596" s="71"/>
      <c r="G596" s="71"/>
    </row>
    <row r="597" spans="1:7" x14ac:dyDescent="0.35">
      <c r="A597" s="70">
        <v>100696</v>
      </c>
      <c r="F597" s="71"/>
      <c r="G597" s="71"/>
    </row>
    <row r="598" spans="1:7" x14ac:dyDescent="0.35">
      <c r="A598" s="70">
        <v>100697</v>
      </c>
      <c r="F598" s="71"/>
      <c r="G598" s="71"/>
    </row>
    <row r="599" spans="1:7" x14ac:dyDescent="0.35">
      <c r="A599" s="70">
        <v>100698</v>
      </c>
      <c r="F599" s="71"/>
      <c r="G599" s="71"/>
    </row>
    <row r="600" spans="1:7" x14ac:dyDescent="0.35">
      <c r="A600" s="70">
        <v>100699</v>
      </c>
      <c r="F600" s="71"/>
      <c r="G600" s="71"/>
    </row>
    <row r="601" spans="1:7" x14ac:dyDescent="0.35">
      <c r="A601" s="70">
        <v>100700</v>
      </c>
      <c r="F601" s="71"/>
      <c r="G601" s="71"/>
    </row>
    <row r="602" spans="1:7" x14ac:dyDescent="0.35">
      <c r="A602" s="70">
        <v>100701</v>
      </c>
      <c r="F602" s="71"/>
      <c r="G602" s="71"/>
    </row>
    <row r="603" spans="1:7" x14ac:dyDescent="0.35">
      <c r="A603" s="70">
        <v>100702</v>
      </c>
      <c r="F603" s="71"/>
      <c r="G603" s="71"/>
    </row>
    <row r="604" spans="1:7" x14ac:dyDescent="0.35">
      <c r="A604" s="70">
        <v>100703</v>
      </c>
      <c r="F604" s="71"/>
      <c r="G604" s="71"/>
    </row>
    <row r="605" spans="1:7" x14ac:dyDescent="0.35">
      <c r="A605" s="70">
        <v>100704</v>
      </c>
      <c r="F605" s="71"/>
      <c r="G605" s="71"/>
    </row>
    <row r="606" spans="1:7" x14ac:dyDescent="0.35">
      <c r="A606" s="70">
        <v>100705</v>
      </c>
      <c r="F606" s="71"/>
      <c r="G606" s="71"/>
    </row>
    <row r="607" spans="1:7" x14ac:dyDescent="0.35">
      <c r="A607" s="70">
        <v>100706</v>
      </c>
      <c r="F607" s="71"/>
      <c r="G607" s="71"/>
    </row>
    <row r="608" spans="1:7" x14ac:dyDescent="0.35">
      <c r="A608" s="70">
        <v>100707</v>
      </c>
      <c r="F608" s="71"/>
      <c r="G608" s="71"/>
    </row>
    <row r="609" spans="1:7" x14ac:dyDescent="0.35">
      <c r="A609" s="70">
        <v>100708</v>
      </c>
      <c r="F609" s="71"/>
      <c r="G609" s="71"/>
    </row>
    <row r="610" spans="1:7" x14ac:dyDescent="0.35">
      <c r="A610" s="70">
        <v>100709</v>
      </c>
      <c r="F610" s="71"/>
      <c r="G610" s="71"/>
    </row>
    <row r="611" spans="1:7" x14ac:dyDescent="0.35">
      <c r="A611" s="70">
        <v>100710</v>
      </c>
      <c r="F611" s="71"/>
      <c r="G611" s="71"/>
    </row>
    <row r="612" spans="1:7" x14ac:dyDescent="0.35">
      <c r="A612" s="70">
        <v>100711</v>
      </c>
      <c r="F612" s="71"/>
      <c r="G612" s="71"/>
    </row>
    <row r="613" spans="1:7" x14ac:dyDescent="0.35">
      <c r="A613" s="70">
        <v>100712</v>
      </c>
      <c r="F613" s="71"/>
      <c r="G613" s="71"/>
    </row>
    <row r="614" spans="1:7" x14ac:dyDescent="0.35">
      <c r="A614" s="70">
        <v>100713</v>
      </c>
      <c r="F614" s="71"/>
      <c r="G614" s="71"/>
    </row>
    <row r="615" spans="1:7" x14ac:dyDescent="0.35">
      <c r="A615" s="70">
        <v>100714</v>
      </c>
      <c r="F615" s="71"/>
      <c r="G615" s="71"/>
    </row>
    <row r="616" spans="1:7" x14ac:dyDescent="0.35">
      <c r="A616" s="70">
        <v>100715</v>
      </c>
      <c r="F616" s="71"/>
      <c r="G616" s="71"/>
    </row>
    <row r="617" spans="1:7" x14ac:dyDescent="0.35">
      <c r="A617" s="70">
        <v>100716</v>
      </c>
      <c r="F617" s="71"/>
      <c r="G617" s="71"/>
    </row>
    <row r="618" spans="1:7" x14ac:dyDescent="0.35">
      <c r="A618" s="70">
        <v>100717</v>
      </c>
      <c r="F618" s="71"/>
      <c r="G618" s="71"/>
    </row>
    <row r="619" spans="1:7" x14ac:dyDescent="0.35">
      <c r="A619" s="70">
        <v>100718</v>
      </c>
      <c r="F619" s="71"/>
      <c r="G619" s="71"/>
    </row>
    <row r="620" spans="1:7" x14ac:dyDescent="0.35">
      <c r="A620" s="70">
        <v>100719</v>
      </c>
      <c r="F620" s="71"/>
      <c r="G620" s="71"/>
    </row>
    <row r="621" spans="1:7" x14ac:dyDescent="0.35">
      <c r="A621" s="70">
        <v>100720</v>
      </c>
      <c r="F621" s="71"/>
      <c r="G621" s="71"/>
    </row>
    <row r="622" spans="1:7" x14ac:dyDescent="0.35">
      <c r="A622" s="70">
        <v>100721</v>
      </c>
      <c r="F622" s="71"/>
      <c r="G622" s="71"/>
    </row>
    <row r="623" spans="1:7" x14ac:dyDescent="0.35">
      <c r="A623" s="70">
        <v>100722</v>
      </c>
      <c r="F623" s="71"/>
      <c r="G623" s="71"/>
    </row>
    <row r="624" spans="1:7" x14ac:dyDescent="0.35">
      <c r="A624" s="70">
        <v>100723</v>
      </c>
      <c r="F624" s="71"/>
      <c r="G624" s="71"/>
    </row>
    <row r="625" spans="1:7" x14ac:dyDescent="0.35">
      <c r="A625" s="70">
        <v>100724</v>
      </c>
      <c r="F625" s="71"/>
      <c r="G625" s="71"/>
    </row>
    <row r="626" spans="1:7" x14ac:dyDescent="0.35">
      <c r="A626" s="70">
        <v>100725</v>
      </c>
      <c r="F626" s="71"/>
      <c r="G626" s="71"/>
    </row>
    <row r="627" spans="1:7" x14ac:dyDescent="0.35">
      <c r="A627" s="70">
        <v>100726</v>
      </c>
      <c r="F627" s="71"/>
      <c r="G627" s="71"/>
    </row>
    <row r="628" spans="1:7" x14ac:dyDescent="0.35">
      <c r="A628" s="70">
        <v>100727</v>
      </c>
      <c r="F628" s="71"/>
      <c r="G628" s="71"/>
    </row>
    <row r="629" spans="1:7" x14ac:dyDescent="0.35">
      <c r="A629" s="70">
        <v>100728</v>
      </c>
      <c r="F629" s="71"/>
      <c r="G629" s="71"/>
    </row>
    <row r="630" spans="1:7" x14ac:dyDescent="0.35">
      <c r="A630" s="70">
        <v>100729</v>
      </c>
      <c r="F630" s="71"/>
      <c r="G630" s="71"/>
    </row>
    <row r="631" spans="1:7" x14ac:dyDescent="0.35">
      <c r="A631" s="70">
        <v>100730</v>
      </c>
      <c r="F631" s="71"/>
      <c r="G631" s="71"/>
    </row>
    <row r="632" spans="1:7" x14ac:dyDescent="0.35">
      <c r="A632" s="70">
        <v>100731</v>
      </c>
      <c r="F632" s="71"/>
      <c r="G632" s="71"/>
    </row>
    <row r="633" spans="1:7" x14ac:dyDescent="0.35">
      <c r="A633" s="70">
        <v>100732</v>
      </c>
      <c r="F633" s="71"/>
      <c r="G633" s="71"/>
    </row>
    <row r="634" spans="1:7" x14ac:dyDescent="0.35">
      <c r="A634" s="70">
        <v>100733</v>
      </c>
      <c r="F634" s="71"/>
      <c r="G634" s="71"/>
    </row>
    <row r="635" spans="1:7" x14ac:dyDescent="0.35">
      <c r="A635" s="70">
        <v>100734</v>
      </c>
      <c r="F635" s="71"/>
      <c r="G635" s="71"/>
    </row>
    <row r="636" spans="1:7" x14ac:dyDescent="0.35">
      <c r="A636" s="70">
        <v>100735</v>
      </c>
      <c r="F636" s="71"/>
      <c r="G636" s="71"/>
    </row>
    <row r="637" spans="1:7" x14ac:dyDescent="0.35">
      <c r="A637" s="70">
        <v>100736</v>
      </c>
      <c r="F637" s="71"/>
      <c r="G637" s="71"/>
    </row>
    <row r="638" spans="1:7" x14ac:dyDescent="0.35">
      <c r="A638" s="70">
        <v>100737</v>
      </c>
      <c r="F638" s="71"/>
      <c r="G638" s="71"/>
    </row>
    <row r="639" spans="1:7" x14ac:dyDescent="0.35">
      <c r="A639" s="70">
        <v>100738</v>
      </c>
      <c r="F639" s="71"/>
      <c r="G639" s="71"/>
    </row>
    <row r="640" spans="1:7" x14ac:dyDescent="0.35">
      <c r="A640" s="70">
        <v>100739</v>
      </c>
      <c r="F640" s="71"/>
      <c r="G640" s="71"/>
    </row>
    <row r="641" spans="1:7" x14ac:dyDescent="0.35">
      <c r="A641" s="70">
        <v>100740</v>
      </c>
      <c r="F641" s="71"/>
      <c r="G641" s="71"/>
    </row>
    <row r="642" spans="1:7" x14ac:dyDescent="0.35">
      <c r="A642" s="70">
        <v>100741</v>
      </c>
      <c r="F642" s="71"/>
      <c r="G642" s="71"/>
    </row>
    <row r="643" spans="1:7" x14ac:dyDescent="0.35">
      <c r="A643" s="70">
        <v>100742</v>
      </c>
      <c r="F643" s="71"/>
      <c r="G643" s="71"/>
    </row>
    <row r="644" spans="1:7" x14ac:dyDescent="0.35">
      <c r="A644" s="70">
        <v>100743</v>
      </c>
      <c r="F644" s="71"/>
      <c r="G644" s="71"/>
    </row>
    <row r="645" spans="1:7" x14ac:dyDescent="0.35">
      <c r="A645" s="70">
        <v>100744</v>
      </c>
      <c r="F645" s="71"/>
      <c r="G645" s="71"/>
    </row>
    <row r="646" spans="1:7" x14ac:dyDescent="0.35">
      <c r="A646" s="70">
        <v>100745</v>
      </c>
      <c r="F646" s="71"/>
      <c r="G646" s="71"/>
    </row>
    <row r="647" spans="1:7" x14ac:dyDescent="0.35">
      <c r="A647" s="70">
        <v>100746</v>
      </c>
      <c r="F647" s="71"/>
      <c r="G647" s="71"/>
    </row>
    <row r="648" spans="1:7" x14ac:dyDescent="0.35">
      <c r="A648" s="70">
        <v>100747</v>
      </c>
      <c r="F648" s="71"/>
      <c r="G648" s="71"/>
    </row>
    <row r="649" spans="1:7" x14ac:dyDescent="0.35">
      <c r="A649" s="70">
        <v>100748</v>
      </c>
      <c r="F649" s="71"/>
      <c r="G649" s="71"/>
    </row>
    <row r="650" spans="1:7" x14ac:dyDescent="0.35">
      <c r="A650" s="70">
        <v>100749</v>
      </c>
      <c r="F650" s="71"/>
      <c r="G650" s="71"/>
    </row>
    <row r="651" spans="1:7" x14ac:dyDescent="0.35">
      <c r="A651" s="70">
        <v>100750</v>
      </c>
      <c r="F651" s="71"/>
      <c r="G651" s="71"/>
    </row>
    <row r="652" spans="1:7" x14ac:dyDescent="0.35">
      <c r="A652" s="70">
        <v>100751</v>
      </c>
      <c r="F652" s="71"/>
      <c r="G652" s="71"/>
    </row>
    <row r="653" spans="1:7" x14ac:dyDescent="0.35">
      <c r="A653" s="70">
        <v>100752</v>
      </c>
      <c r="F653" s="71"/>
      <c r="G653" s="71"/>
    </row>
    <row r="654" spans="1:7" x14ac:dyDescent="0.35">
      <c r="A654" s="70">
        <v>100753</v>
      </c>
      <c r="F654" s="71"/>
      <c r="G654" s="71"/>
    </row>
    <row r="655" spans="1:7" x14ac:dyDescent="0.35">
      <c r="A655" s="70">
        <v>100754</v>
      </c>
      <c r="F655" s="71"/>
      <c r="G655" s="71"/>
    </row>
    <row r="656" spans="1:7" x14ac:dyDescent="0.35">
      <c r="A656" s="70">
        <v>100755</v>
      </c>
      <c r="F656" s="71"/>
      <c r="G656" s="71"/>
    </row>
    <row r="657" spans="1:7" x14ac:dyDescent="0.35">
      <c r="A657" s="70">
        <v>100756</v>
      </c>
      <c r="F657" s="71"/>
      <c r="G657" s="71"/>
    </row>
    <row r="658" spans="1:7" x14ac:dyDescent="0.35">
      <c r="A658" s="70">
        <v>100757</v>
      </c>
      <c r="F658" s="71"/>
      <c r="G658" s="71"/>
    </row>
    <row r="659" spans="1:7" x14ac:dyDescent="0.35">
      <c r="A659" s="70">
        <v>100758</v>
      </c>
      <c r="F659" s="71"/>
      <c r="G659" s="71"/>
    </row>
    <row r="660" spans="1:7" x14ac:dyDescent="0.35">
      <c r="A660" s="70">
        <v>100759</v>
      </c>
      <c r="F660" s="71"/>
      <c r="G660" s="71"/>
    </row>
    <row r="661" spans="1:7" x14ac:dyDescent="0.35">
      <c r="A661" s="70">
        <v>100760</v>
      </c>
      <c r="F661" s="71"/>
      <c r="G661" s="71"/>
    </row>
    <row r="662" spans="1:7" x14ac:dyDescent="0.35">
      <c r="A662" s="70">
        <v>100761</v>
      </c>
      <c r="F662" s="71"/>
      <c r="G662" s="71"/>
    </row>
    <row r="663" spans="1:7" x14ac:dyDescent="0.35">
      <c r="A663" s="70">
        <v>100762</v>
      </c>
      <c r="F663" s="71"/>
      <c r="G663" s="71"/>
    </row>
    <row r="664" spans="1:7" x14ac:dyDescent="0.35">
      <c r="A664" s="70">
        <v>100763</v>
      </c>
      <c r="F664" s="71"/>
      <c r="G664" s="71"/>
    </row>
    <row r="665" spans="1:7" x14ac:dyDescent="0.35">
      <c r="A665" s="70">
        <v>100764</v>
      </c>
      <c r="F665" s="71"/>
      <c r="G665" s="71"/>
    </row>
    <row r="666" spans="1:7" x14ac:dyDescent="0.35">
      <c r="A666" s="70">
        <v>100765</v>
      </c>
      <c r="F666" s="71"/>
      <c r="G666" s="71"/>
    </row>
    <row r="667" spans="1:7" x14ac:dyDescent="0.35">
      <c r="A667" s="70">
        <v>100766</v>
      </c>
      <c r="F667" s="71"/>
      <c r="G667" s="71"/>
    </row>
    <row r="668" spans="1:7" x14ac:dyDescent="0.35">
      <c r="A668" s="70">
        <v>100767</v>
      </c>
      <c r="F668" s="71"/>
      <c r="G668" s="71"/>
    </row>
    <row r="669" spans="1:7" x14ac:dyDescent="0.35">
      <c r="A669" s="70">
        <v>100768</v>
      </c>
      <c r="F669" s="71"/>
      <c r="G669" s="71"/>
    </row>
    <row r="670" spans="1:7" x14ac:dyDescent="0.35">
      <c r="A670" s="70">
        <v>100769</v>
      </c>
      <c r="F670" s="71"/>
      <c r="G670" s="71"/>
    </row>
    <row r="671" spans="1:7" x14ac:dyDescent="0.35">
      <c r="A671" s="70">
        <v>100770</v>
      </c>
      <c r="F671" s="71"/>
      <c r="G671" s="71"/>
    </row>
    <row r="672" spans="1:7" x14ac:dyDescent="0.35">
      <c r="A672" s="70">
        <v>100771</v>
      </c>
      <c r="F672" s="71"/>
      <c r="G672" s="71"/>
    </row>
    <row r="673" spans="1:7" x14ac:dyDescent="0.35">
      <c r="A673" s="70">
        <v>100772</v>
      </c>
      <c r="F673" s="71"/>
      <c r="G673" s="71"/>
    </row>
    <row r="674" spans="1:7" x14ac:dyDescent="0.35">
      <c r="A674" s="70">
        <v>100773</v>
      </c>
      <c r="F674" s="71"/>
      <c r="G674" s="71"/>
    </row>
    <row r="675" spans="1:7" x14ac:dyDescent="0.35">
      <c r="A675" s="70">
        <v>100774</v>
      </c>
      <c r="F675" s="71"/>
      <c r="G675" s="71"/>
    </row>
    <row r="676" spans="1:7" x14ac:dyDescent="0.35">
      <c r="A676" s="70">
        <v>100775</v>
      </c>
      <c r="F676" s="71"/>
      <c r="G676" s="71"/>
    </row>
    <row r="677" spans="1:7" x14ac:dyDescent="0.35">
      <c r="A677" s="70">
        <v>100776</v>
      </c>
      <c r="F677" s="71"/>
      <c r="G677" s="71"/>
    </row>
    <row r="678" spans="1:7" x14ac:dyDescent="0.35">
      <c r="A678" s="70">
        <v>100777</v>
      </c>
      <c r="F678" s="71"/>
      <c r="G678" s="71"/>
    </row>
    <row r="679" spans="1:7" x14ac:dyDescent="0.35">
      <c r="A679" s="70">
        <v>100778</v>
      </c>
      <c r="F679" s="71"/>
      <c r="G679" s="71"/>
    </row>
    <row r="680" spans="1:7" x14ac:dyDescent="0.35">
      <c r="A680" s="70">
        <v>100779</v>
      </c>
      <c r="F680" s="71"/>
      <c r="G680" s="71"/>
    </row>
    <row r="681" spans="1:7" x14ac:dyDescent="0.35">
      <c r="A681" s="70">
        <v>100780</v>
      </c>
      <c r="F681" s="71"/>
      <c r="G681" s="71"/>
    </row>
    <row r="682" spans="1:7" x14ac:dyDescent="0.35">
      <c r="A682" s="70">
        <v>100781</v>
      </c>
      <c r="F682" s="71"/>
      <c r="G682" s="71"/>
    </row>
    <row r="683" spans="1:7" x14ac:dyDescent="0.35">
      <c r="A683" s="70">
        <v>100782</v>
      </c>
      <c r="F683" s="71"/>
      <c r="G683" s="71"/>
    </row>
    <row r="684" spans="1:7" x14ac:dyDescent="0.35">
      <c r="A684" s="70">
        <v>100783</v>
      </c>
      <c r="F684" s="71"/>
      <c r="G684" s="71"/>
    </row>
    <row r="685" spans="1:7" x14ac:dyDescent="0.35">
      <c r="A685" s="70">
        <v>100784</v>
      </c>
      <c r="F685" s="71"/>
      <c r="G685" s="71"/>
    </row>
    <row r="686" spans="1:7" x14ac:dyDescent="0.35">
      <c r="A686" s="70">
        <v>100785</v>
      </c>
      <c r="F686" s="71"/>
      <c r="G686" s="71"/>
    </row>
    <row r="687" spans="1:7" x14ac:dyDescent="0.35">
      <c r="A687" s="70">
        <v>100786</v>
      </c>
      <c r="F687" s="71"/>
      <c r="G687" s="71"/>
    </row>
    <row r="688" spans="1:7" x14ac:dyDescent="0.35">
      <c r="A688" s="70">
        <v>100787</v>
      </c>
      <c r="F688" s="71"/>
      <c r="G688" s="71"/>
    </row>
    <row r="689" spans="1:7" x14ac:dyDescent="0.35">
      <c r="A689" s="70">
        <v>100788</v>
      </c>
      <c r="F689" s="71"/>
      <c r="G689" s="71"/>
    </row>
    <row r="690" spans="1:7" x14ac:dyDescent="0.35">
      <c r="A690" s="70">
        <v>100789</v>
      </c>
      <c r="F690" s="71"/>
      <c r="G690" s="71"/>
    </row>
    <row r="691" spans="1:7" x14ac:dyDescent="0.35">
      <c r="A691" s="70">
        <v>100790</v>
      </c>
      <c r="F691" s="71"/>
      <c r="G691" s="71"/>
    </row>
    <row r="692" spans="1:7" x14ac:dyDescent="0.35">
      <c r="A692" s="70">
        <v>100791</v>
      </c>
      <c r="F692" s="71"/>
      <c r="G692" s="71"/>
    </row>
    <row r="693" spans="1:7" x14ac:dyDescent="0.35">
      <c r="A693" s="70">
        <v>100792</v>
      </c>
      <c r="F693" s="71"/>
      <c r="G693" s="71"/>
    </row>
    <row r="694" spans="1:7" x14ac:dyDescent="0.35">
      <c r="A694" s="70">
        <v>100793</v>
      </c>
      <c r="F694" s="71"/>
      <c r="G694" s="71"/>
    </row>
    <row r="695" spans="1:7" x14ac:dyDescent="0.35">
      <c r="A695" s="70">
        <v>100794</v>
      </c>
      <c r="F695" s="71"/>
      <c r="G695" s="71"/>
    </row>
    <row r="696" spans="1:7" x14ac:dyDescent="0.35">
      <c r="A696" s="70">
        <v>100795</v>
      </c>
      <c r="F696" s="71"/>
      <c r="G696" s="71"/>
    </row>
    <row r="697" spans="1:7" x14ac:dyDescent="0.35">
      <c r="A697" s="70">
        <v>100796</v>
      </c>
      <c r="F697" s="71"/>
      <c r="G697" s="71"/>
    </row>
    <row r="698" spans="1:7" x14ac:dyDescent="0.35">
      <c r="A698" s="70">
        <v>100797</v>
      </c>
      <c r="F698" s="71"/>
      <c r="G698" s="71"/>
    </row>
    <row r="699" spans="1:7" x14ac:dyDescent="0.35">
      <c r="A699" s="70">
        <v>100798</v>
      </c>
      <c r="F699" s="71"/>
      <c r="G699" s="71"/>
    </row>
    <row r="700" spans="1:7" x14ac:dyDescent="0.35">
      <c r="A700" s="70">
        <v>100799</v>
      </c>
      <c r="F700" s="71"/>
      <c r="G700" s="71"/>
    </row>
    <row r="701" spans="1:7" x14ac:dyDescent="0.35">
      <c r="A701" s="70">
        <v>100800</v>
      </c>
      <c r="F701" s="71"/>
      <c r="G701" s="71"/>
    </row>
    <row r="702" spans="1:7" x14ac:dyDescent="0.35">
      <c r="A702" s="70">
        <v>100801</v>
      </c>
      <c r="F702" s="71"/>
      <c r="G702" s="71"/>
    </row>
    <row r="703" spans="1:7" x14ac:dyDescent="0.35">
      <c r="A703" s="70">
        <v>100802</v>
      </c>
      <c r="F703" s="71"/>
      <c r="G703" s="71"/>
    </row>
    <row r="704" spans="1:7" x14ac:dyDescent="0.35">
      <c r="A704" s="70">
        <v>100803</v>
      </c>
      <c r="F704" s="71"/>
      <c r="G704" s="71"/>
    </row>
    <row r="705" spans="1:7" x14ac:dyDescent="0.35">
      <c r="A705" s="70">
        <v>100804</v>
      </c>
      <c r="F705" s="71"/>
      <c r="G705" s="71"/>
    </row>
    <row r="706" spans="1:7" x14ac:dyDescent="0.35">
      <c r="A706" s="70">
        <v>100805</v>
      </c>
      <c r="F706" s="71"/>
      <c r="G706" s="71"/>
    </row>
    <row r="707" spans="1:7" x14ac:dyDescent="0.35">
      <c r="A707" s="70">
        <v>100806</v>
      </c>
      <c r="F707" s="71"/>
      <c r="G707" s="71"/>
    </row>
    <row r="708" spans="1:7" x14ac:dyDescent="0.35">
      <c r="A708" s="70">
        <v>100807</v>
      </c>
      <c r="F708" s="71"/>
      <c r="G708" s="71"/>
    </row>
    <row r="709" spans="1:7" x14ac:dyDescent="0.35">
      <c r="A709" s="70">
        <v>100808</v>
      </c>
      <c r="F709" s="71"/>
      <c r="G709" s="71"/>
    </row>
    <row r="710" spans="1:7" x14ac:dyDescent="0.35">
      <c r="A710" s="70">
        <v>100809</v>
      </c>
      <c r="F710" s="71"/>
      <c r="G710" s="71"/>
    </row>
    <row r="711" spans="1:7" x14ac:dyDescent="0.35">
      <c r="A711" s="70">
        <v>100810</v>
      </c>
      <c r="F711" s="71"/>
      <c r="G711" s="71"/>
    </row>
    <row r="712" spans="1:7" x14ac:dyDescent="0.35">
      <c r="A712" s="70">
        <v>100811</v>
      </c>
      <c r="F712" s="71"/>
      <c r="G712" s="71"/>
    </row>
    <row r="713" spans="1:7" x14ac:dyDescent="0.35">
      <c r="A713" s="70">
        <v>100812</v>
      </c>
      <c r="F713" s="71"/>
      <c r="G713" s="71"/>
    </row>
    <row r="714" spans="1:7" x14ac:dyDescent="0.35">
      <c r="A714" s="70">
        <v>100813</v>
      </c>
      <c r="F714" s="71"/>
      <c r="G714" s="71"/>
    </row>
    <row r="715" spans="1:7" x14ac:dyDescent="0.35">
      <c r="A715" s="70">
        <v>100814</v>
      </c>
      <c r="F715" s="71"/>
      <c r="G715" s="71"/>
    </row>
    <row r="716" spans="1:7" x14ac:dyDescent="0.35">
      <c r="A716" s="70">
        <v>100815</v>
      </c>
      <c r="F716" s="71"/>
      <c r="G716" s="71"/>
    </row>
    <row r="717" spans="1:7" x14ac:dyDescent="0.35">
      <c r="A717" s="70">
        <v>100816</v>
      </c>
      <c r="F717" s="71"/>
      <c r="G717" s="71"/>
    </row>
    <row r="718" spans="1:7" x14ac:dyDescent="0.35">
      <c r="A718" s="70">
        <v>100817</v>
      </c>
      <c r="F718" s="71"/>
      <c r="G718" s="71"/>
    </row>
    <row r="719" spans="1:7" x14ac:dyDescent="0.35">
      <c r="A719" s="70">
        <v>100818</v>
      </c>
      <c r="F719" s="71"/>
      <c r="G719" s="71"/>
    </row>
    <row r="720" spans="1:7" x14ac:dyDescent="0.35">
      <c r="A720" s="70">
        <v>100819</v>
      </c>
      <c r="F720" s="71"/>
      <c r="G720" s="71"/>
    </row>
    <row r="721" spans="1:7" x14ac:dyDescent="0.35">
      <c r="A721" s="70">
        <v>100820</v>
      </c>
      <c r="F721" s="71"/>
      <c r="G721" s="71"/>
    </row>
    <row r="722" spans="1:7" x14ac:dyDescent="0.35">
      <c r="A722" s="70">
        <v>100821</v>
      </c>
      <c r="F722" s="71"/>
      <c r="G722" s="71"/>
    </row>
    <row r="723" spans="1:7" x14ac:dyDescent="0.35">
      <c r="A723" s="70">
        <v>100822</v>
      </c>
      <c r="F723" s="71"/>
      <c r="G723" s="71"/>
    </row>
    <row r="724" spans="1:7" x14ac:dyDescent="0.35">
      <c r="A724" s="70">
        <v>100823</v>
      </c>
      <c r="F724" s="71"/>
      <c r="G724" s="71"/>
    </row>
    <row r="725" spans="1:7" x14ac:dyDescent="0.35">
      <c r="A725" s="70">
        <v>100824</v>
      </c>
      <c r="F725" s="71"/>
      <c r="G725" s="71"/>
    </row>
    <row r="726" spans="1:7" x14ac:dyDescent="0.35">
      <c r="A726" s="70">
        <v>100825</v>
      </c>
      <c r="F726" s="71"/>
      <c r="G726" s="71"/>
    </row>
    <row r="727" spans="1:7" x14ac:dyDescent="0.35">
      <c r="A727" s="70">
        <v>100826</v>
      </c>
      <c r="F727" s="71"/>
      <c r="G727" s="71"/>
    </row>
    <row r="728" spans="1:7" x14ac:dyDescent="0.35">
      <c r="A728" s="70">
        <v>100827</v>
      </c>
      <c r="F728" s="71"/>
      <c r="G728" s="71"/>
    </row>
    <row r="729" spans="1:7" x14ac:dyDescent="0.35">
      <c r="A729" s="70">
        <v>100828</v>
      </c>
      <c r="F729" s="71"/>
      <c r="G729" s="71"/>
    </row>
    <row r="730" spans="1:7" x14ac:dyDescent="0.35">
      <c r="A730" s="70">
        <v>100829</v>
      </c>
      <c r="F730" s="71"/>
      <c r="G730" s="71"/>
    </row>
    <row r="731" spans="1:7" x14ac:dyDescent="0.35">
      <c r="A731" s="70">
        <v>100830</v>
      </c>
      <c r="F731" s="71"/>
      <c r="G731" s="71"/>
    </row>
    <row r="732" spans="1:7" x14ac:dyDescent="0.35">
      <c r="A732" s="70">
        <v>100831</v>
      </c>
      <c r="F732" s="71"/>
      <c r="G732" s="71"/>
    </row>
    <row r="733" spans="1:7" x14ac:dyDescent="0.35">
      <c r="A733" s="70">
        <v>100832</v>
      </c>
      <c r="F733" s="71"/>
      <c r="G733" s="71"/>
    </row>
    <row r="734" spans="1:7" x14ac:dyDescent="0.35">
      <c r="A734" s="70">
        <v>100833</v>
      </c>
      <c r="F734" s="71"/>
      <c r="G734" s="71"/>
    </row>
    <row r="735" spans="1:7" x14ac:dyDescent="0.35">
      <c r="A735" s="70">
        <v>100834</v>
      </c>
      <c r="F735" s="71"/>
      <c r="G735" s="71"/>
    </row>
    <row r="736" spans="1:7" x14ac:dyDescent="0.35">
      <c r="A736" s="70">
        <v>100835</v>
      </c>
      <c r="F736" s="71"/>
      <c r="G736" s="71"/>
    </row>
    <row r="737" spans="1:7" x14ac:dyDescent="0.35">
      <c r="A737" s="70">
        <v>100836</v>
      </c>
      <c r="F737" s="71"/>
      <c r="G737" s="71"/>
    </row>
    <row r="738" spans="1:7" x14ac:dyDescent="0.35">
      <c r="A738" s="70">
        <v>100837</v>
      </c>
      <c r="F738" s="71"/>
      <c r="G738" s="71"/>
    </row>
    <row r="739" spans="1:7" x14ac:dyDescent="0.35">
      <c r="A739" s="70">
        <v>100838</v>
      </c>
      <c r="F739" s="71"/>
      <c r="G739" s="71"/>
    </row>
    <row r="740" spans="1:7" x14ac:dyDescent="0.35">
      <c r="A740" s="70">
        <v>100839</v>
      </c>
      <c r="F740" s="71"/>
      <c r="G740" s="71"/>
    </row>
    <row r="741" spans="1:7" x14ac:dyDescent="0.35">
      <c r="A741" s="70">
        <v>100840</v>
      </c>
      <c r="F741" s="71"/>
      <c r="G741" s="71"/>
    </row>
    <row r="742" spans="1:7" x14ac:dyDescent="0.35">
      <c r="A742" s="70">
        <v>100841</v>
      </c>
      <c r="F742" s="71"/>
      <c r="G742" s="71"/>
    </row>
    <row r="743" spans="1:7" x14ac:dyDescent="0.35">
      <c r="A743" s="70">
        <v>100842</v>
      </c>
      <c r="F743" s="71"/>
      <c r="G743" s="71"/>
    </row>
    <row r="744" spans="1:7" x14ac:dyDescent="0.35">
      <c r="A744" s="70">
        <v>100843</v>
      </c>
      <c r="F744" s="71"/>
      <c r="G744" s="71"/>
    </row>
    <row r="745" spans="1:7" x14ac:dyDescent="0.35">
      <c r="A745" s="70">
        <v>100844</v>
      </c>
      <c r="F745" s="71"/>
      <c r="G745" s="71"/>
    </row>
    <row r="746" spans="1:7" x14ac:dyDescent="0.35">
      <c r="A746" s="70">
        <v>100845</v>
      </c>
      <c r="F746" s="71"/>
      <c r="G746" s="71"/>
    </row>
    <row r="747" spans="1:7" x14ac:dyDescent="0.35">
      <c r="A747" s="70">
        <v>100846</v>
      </c>
      <c r="F747" s="71"/>
      <c r="G747" s="71"/>
    </row>
    <row r="748" spans="1:7" x14ac:dyDescent="0.35">
      <c r="A748" s="70">
        <v>100847</v>
      </c>
      <c r="F748" s="71"/>
      <c r="G748" s="71"/>
    </row>
    <row r="749" spans="1:7" x14ac:dyDescent="0.35">
      <c r="A749" s="70">
        <v>100848</v>
      </c>
      <c r="F749" s="71"/>
      <c r="G749" s="71"/>
    </row>
    <row r="750" spans="1:7" x14ac:dyDescent="0.35">
      <c r="A750" s="70">
        <v>100849</v>
      </c>
      <c r="F750" s="71"/>
      <c r="G750" s="71"/>
    </row>
    <row r="751" spans="1:7" x14ac:dyDescent="0.35">
      <c r="A751" s="70">
        <v>100850</v>
      </c>
      <c r="F751" s="71"/>
      <c r="G751" s="71"/>
    </row>
    <row r="752" spans="1:7" x14ac:dyDescent="0.35">
      <c r="A752" s="70">
        <v>100851</v>
      </c>
      <c r="F752" s="71"/>
      <c r="G752" s="71"/>
    </row>
    <row r="753" spans="1:7" x14ac:dyDescent="0.35">
      <c r="A753" s="70">
        <v>100852</v>
      </c>
      <c r="F753" s="71"/>
      <c r="G753" s="71"/>
    </row>
    <row r="754" spans="1:7" x14ac:dyDescent="0.35">
      <c r="A754" s="70">
        <v>100853</v>
      </c>
      <c r="F754" s="71"/>
      <c r="G754" s="71"/>
    </row>
    <row r="755" spans="1:7" x14ac:dyDescent="0.35">
      <c r="A755" s="70">
        <v>100854</v>
      </c>
      <c r="F755" s="71"/>
      <c r="G755" s="71"/>
    </row>
    <row r="756" spans="1:7" x14ac:dyDescent="0.35">
      <c r="A756" s="70">
        <v>100855</v>
      </c>
      <c r="F756" s="71"/>
      <c r="G756" s="71"/>
    </row>
    <row r="757" spans="1:7" x14ac:dyDescent="0.35">
      <c r="A757" s="70">
        <v>100856</v>
      </c>
      <c r="F757" s="71"/>
      <c r="G757" s="71"/>
    </row>
    <row r="758" spans="1:7" x14ac:dyDescent="0.35">
      <c r="A758" s="70">
        <v>100857</v>
      </c>
      <c r="F758" s="71"/>
      <c r="G758" s="71"/>
    </row>
    <row r="759" spans="1:7" x14ac:dyDescent="0.35">
      <c r="A759" s="70">
        <v>100858</v>
      </c>
      <c r="F759" s="71"/>
      <c r="G759" s="71"/>
    </row>
    <row r="760" spans="1:7" x14ac:dyDescent="0.35">
      <c r="A760" s="70">
        <v>100859</v>
      </c>
      <c r="F760" s="71"/>
      <c r="G760" s="71"/>
    </row>
    <row r="761" spans="1:7" x14ac:dyDescent="0.35">
      <c r="A761" s="70">
        <v>100860</v>
      </c>
      <c r="F761" s="71"/>
      <c r="G761" s="71"/>
    </row>
    <row r="762" spans="1:7" x14ac:dyDescent="0.35">
      <c r="A762" s="70">
        <v>100861</v>
      </c>
      <c r="F762" s="71"/>
      <c r="G762" s="71"/>
    </row>
    <row r="763" spans="1:7" x14ac:dyDescent="0.35">
      <c r="A763" s="70">
        <v>100862</v>
      </c>
      <c r="F763" s="71"/>
      <c r="G763" s="71"/>
    </row>
    <row r="764" spans="1:7" x14ac:dyDescent="0.35">
      <c r="A764" s="70">
        <v>100863</v>
      </c>
      <c r="F764" s="71"/>
      <c r="G764" s="71"/>
    </row>
    <row r="765" spans="1:7" x14ac:dyDescent="0.35">
      <c r="A765" s="70">
        <v>100864</v>
      </c>
      <c r="F765" s="71"/>
      <c r="G765" s="71"/>
    </row>
    <row r="766" spans="1:7" x14ac:dyDescent="0.35">
      <c r="A766" s="70">
        <v>100865</v>
      </c>
      <c r="F766" s="71"/>
      <c r="G766" s="71"/>
    </row>
    <row r="767" spans="1:7" x14ac:dyDescent="0.35">
      <c r="A767" s="70">
        <v>100866</v>
      </c>
      <c r="F767" s="71"/>
      <c r="G767" s="71"/>
    </row>
    <row r="768" spans="1:7" x14ac:dyDescent="0.35">
      <c r="A768" s="70">
        <v>100867</v>
      </c>
      <c r="F768" s="71"/>
      <c r="G768" s="71"/>
    </row>
    <row r="769" spans="1:7" x14ac:dyDescent="0.35">
      <c r="A769" s="70">
        <v>100868</v>
      </c>
      <c r="F769" s="71"/>
      <c r="G769" s="71"/>
    </row>
    <row r="770" spans="1:7" x14ac:dyDescent="0.35">
      <c r="A770" s="70">
        <v>100869</v>
      </c>
      <c r="F770" s="71"/>
      <c r="G770" s="71"/>
    </row>
    <row r="771" spans="1:7" x14ac:dyDescent="0.35">
      <c r="A771" s="70">
        <v>100870</v>
      </c>
      <c r="F771" s="71"/>
      <c r="G771" s="71"/>
    </row>
    <row r="772" spans="1:7" x14ac:dyDescent="0.35">
      <c r="A772" s="70">
        <v>100871</v>
      </c>
      <c r="F772" s="71"/>
      <c r="G772" s="71"/>
    </row>
    <row r="773" spans="1:7" x14ac:dyDescent="0.35">
      <c r="A773" s="70">
        <v>100872</v>
      </c>
      <c r="F773" s="71"/>
      <c r="G773" s="71"/>
    </row>
    <row r="774" spans="1:7" x14ac:dyDescent="0.35">
      <c r="A774" s="70">
        <v>100873</v>
      </c>
      <c r="F774" s="71"/>
      <c r="G774" s="71"/>
    </row>
    <row r="775" spans="1:7" x14ac:dyDescent="0.35">
      <c r="A775" s="70">
        <v>100874</v>
      </c>
      <c r="F775" s="71"/>
      <c r="G775" s="71"/>
    </row>
    <row r="776" spans="1:7" x14ac:dyDescent="0.35">
      <c r="A776" s="70">
        <v>100875</v>
      </c>
      <c r="F776" s="71"/>
      <c r="G776" s="71"/>
    </row>
    <row r="777" spans="1:7" x14ac:dyDescent="0.35">
      <c r="A777" s="70">
        <v>100876</v>
      </c>
      <c r="F777" s="71"/>
      <c r="G777" s="71"/>
    </row>
    <row r="778" spans="1:7" x14ac:dyDescent="0.35">
      <c r="A778" s="70">
        <v>100877</v>
      </c>
      <c r="F778" s="71"/>
      <c r="G778" s="71"/>
    </row>
    <row r="779" spans="1:7" x14ac:dyDescent="0.35">
      <c r="A779" s="70">
        <v>100878</v>
      </c>
      <c r="F779" s="71"/>
      <c r="G779" s="71"/>
    </row>
    <row r="780" spans="1:7" x14ac:dyDescent="0.35">
      <c r="A780" s="70">
        <v>100879</v>
      </c>
      <c r="F780" s="71"/>
      <c r="G780" s="71"/>
    </row>
    <row r="781" spans="1:7" x14ac:dyDescent="0.35">
      <c r="A781" s="70">
        <v>100880</v>
      </c>
      <c r="F781" s="71"/>
      <c r="G781" s="71"/>
    </row>
    <row r="782" spans="1:7" x14ac:dyDescent="0.35">
      <c r="A782" s="70">
        <v>100881</v>
      </c>
      <c r="F782" s="71"/>
      <c r="G782" s="71"/>
    </row>
    <row r="783" spans="1:7" x14ac:dyDescent="0.35">
      <c r="A783" s="70">
        <v>100882</v>
      </c>
      <c r="F783" s="71"/>
      <c r="G783" s="71"/>
    </row>
    <row r="784" spans="1:7" x14ac:dyDescent="0.35">
      <c r="A784" s="70">
        <v>100883</v>
      </c>
      <c r="F784" s="71"/>
      <c r="G784" s="71"/>
    </row>
    <row r="785" spans="1:7" x14ac:dyDescent="0.35">
      <c r="A785" s="70">
        <v>100884</v>
      </c>
      <c r="F785" s="71"/>
      <c r="G785" s="71"/>
    </row>
    <row r="786" spans="1:7" x14ac:dyDescent="0.35">
      <c r="A786" s="70">
        <v>100885</v>
      </c>
      <c r="F786" s="71"/>
      <c r="G786" s="71"/>
    </row>
    <row r="787" spans="1:7" x14ac:dyDescent="0.35">
      <c r="A787" s="70">
        <v>100886</v>
      </c>
      <c r="F787" s="71"/>
      <c r="G787" s="71"/>
    </row>
    <row r="788" spans="1:7" x14ac:dyDescent="0.35">
      <c r="A788" s="70">
        <v>100887</v>
      </c>
      <c r="F788" s="71"/>
      <c r="G788" s="71"/>
    </row>
    <row r="789" spans="1:7" x14ac:dyDescent="0.35">
      <c r="A789" s="70">
        <v>100888</v>
      </c>
      <c r="F789" s="71"/>
      <c r="G789" s="71"/>
    </row>
    <row r="790" spans="1:7" x14ac:dyDescent="0.35">
      <c r="A790" s="70">
        <v>100889</v>
      </c>
      <c r="F790" s="71"/>
      <c r="G790" s="71"/>
    </row>
    <row r="791" spans="1:7" x14ac:dyDescent="0.35">
      <c r="A791" s="70">
        <v>100890</v>
      </c>
      <c r="F791" s="71"/>
      <c r="G791" s="71"/>
    </row>
    <row r="792" spans="1:7" x14ac:dyDescent="0.35">
      <c r="A792" s="70">
        <v>100891</v>
      </c>
      <c r="F792" s="71"/>
      <c r="G792" s="71"/>
    </row>
    <row r="793" spans="1:7" x14ac:dyDescent="0.35">
      <c r="A793" s="70">
        <v>100892</v>
      </c>
      <c r="F793" s="71"/>
      <c r="G793" s="71"/>
    </row>
    <row r="794" spans="1:7" x14ac:dyDescent="0.35">
      <c r="A794" s="70">
        <v>100893</v>
      </c>
      <c r="F794" s="71"/>
      <c r="G794" s="71"/>
    </row>
    <row r="795" spans="1:7" x14ac:dyDescent="0.35">
      <c r="A795" s="70">
        <v>100894</v>
      </c>
      <c r="F795" s="71"/>
      <c r="G795" s="71"/>
    </row>
    <row r="796" spans="1:7" x14ac:dyDescent="0.35">
      <c r="A796" s="70">
        <v>100895</v>
      </c>
      <c r="F796" s="71"/>
      <c r="G796" s="71"/>
    </row>
    <row r="797" spans="1:7" x14ac:dyDescent="0.35">
      <c r="A797" s="70">
        <v>100896</v>
      </c>
      <c r="F797" s="71"/>
      <c r="G797" s="71"/>
    </row>
    <row r="798" spans="1:7" x14ac:dyDescent="0.35">
      <c r="A798" s="70">
        <v>100897</v>
      </c>
      <c r="F798" s="71"/>
      <c r="G798" s="71"/>
    </row>
    <row r="799" spans="1:7" x14ac:dyDescent="0.35">
      <c r="A799" s="70">
        <v>100898</v>
      </c>
      <c r="F799" s="71"/>
      <c r="G799" s="71"/>
    </row>
    <row r="800" spans="1:7" x14ac:dyDescent="0.35">
      <c r="A800" s="70">
        <v>100899</v>
      </c>
      <c r="F800" s="71"/>
      <c r="G800" s="71"/>
    </row>
    <row r="801" spans="1:7" x14ac:dyDescent="0.35">
      <c r="A801" s="70">
        <v>100900</v>
      </c>
      <c r="F801" s="71"/>
      <c r="G801" s="71"/>
    </row>
    <row r="802" spans="1:7" x14ac:dyDescent="0.35">
      <c r="A802" s="70">
        <v>100901</v>
      </c>
      <c r="F802" s="71"/>
      <c r="G802" s="71"/>
    </row>
    <row r="803" spans="1:7" x14ac:dyDescent="0.35">
      <c r="A803" s="70">
        <v>100902</v>
      </c>
      <c r="F803" s="71"/>
      <c r="G803" s="71"/>
    </row>
    <row r="804" spans="1:7" x14ac:dyDescent="0.35">
      <c r="A804" s="70">
        <v>100903</v>
      </c>
      <c r="F804" s="71"/>
      <c r="G804" s="71"/>
    </row>
    <row r="805" spans="1:7" x14ac:dyDescent="0.35">
      <c r="A805" s="70">
        <v>100904</v>
      </c>
      <c r="F805" s="71"/>
      <c r="G805" s="71"/>
    </row>
    <row r="806" spans="1:7" x14ac:dyDescent="0.35">
      <c r="A806" s="70">
        <v>100905</v>
      </c>
      <c r="F806" s="71"/>
      <c r="G806" s="71"/>
    </row>
    <row r="807" spans="1:7" x14ac:dyDescent="0.35">
      <c r="A807" s="70">
        <v>100906</v>
      </c>
      <c r="F807" s="71"/>
      <c r="G807" s="71"/>
    </row>
    <row r="808" spans="1:7" x14ac:dyDescent="0.35">
      <c r="A808" s="70">
        <v>100907</v>
      </c>
      <c r="F808" s="71"/>
      <c r="G808" s="71"/>
    </row>
    <row r="809" spans="1:7" x14ac:dyDescent="0.35">
      <c r="A809" s="70">
        <v>100908</v>
      </c>
      <c r="F809" s="71"/>
      <c r="G809" s="71"/>
    </row>
    <row r="810" spans="1:7" x14ac:dyDescent="0.35">
      <c r="A810" s="70">
        <v>100909</v>
      </c>
      <c r="F810" s="71"/>
      <c r="G810" s="71"/>
    </row>
    <row r="811" spans="1:7" x14ac:dyDescent="0.35">
      <c r="A811" s="70">
        <v>100910</v>
      </c>
      <c r="F811" s="71"/>
      <c r="G811" s="71"/>
    </row>
    <row r="812" spans="1:7" x14ac:dyDescent="0.35">
      <c r="A812" s="70">
        <v>100911</v>
      </c>
      <c r="F812" s="71"/>
      <c r="G812" s="71"/>
    </row>
    <row r="813" spans="1:7" x14ac:dyDescent="0.35">
      <c r="A813" s="70">
        <v>100912</v>
      </c>
      <c r="F813" s="71"/>
      <c r="G813" s="71"/>
    </row>
    <row r="814" spans="1:7" x14ac:dyDescent="0.35">
      <c r="A814" s="70">
        <v>100913</v>
      </c>
      <c r="F814" s="71"/>
      <c r="G814" s="71"/>
    </row>
    <row r="815" spans="1:7" x14ac:dyDescent="0.35">
      <c r="A815" s="70">
        <v>100914</v>
      </c>
      <c r="F815" s="71"/>
      <c r="G815" s="71"/>
    </row>
    <row r="816" spans="1:7" x14ac:dyDescent="0.35">
      <c r="A816" s="70">
        <v>100915</v>
      </c>
      <c r="F816" s="71"/>
      <c r="G816" s="71"/>
    </row>
    <row r="817" spans="1:7" x14ac:dyDescent="0.35">
      <c r="A817" s="70">
        <v>100916</v>
      </c>
      <c r="F817" s="71"/>
      <c r="G817" s="71"/>
    </row>
    <row r="818" spans="1:7" x14ac:dyDescent="0.35">
      <c r="A818" s="70">
        <v>100917</v>
      </c>
      <c r="F818" s="71"/>
      <c r="G818" s="71"/>
    </row>
    <row r="819" spans="1:7" x14ac:dyDescent="0.35">
      <c r="A819" s="70">
        <v>100918</v>
      </c>
      <c r="F819" s="71"/>
      <c r="G819" s="71"/>
    </row>
    <row r="820" spans="1:7" x14ac:dyDescent="0.35">
      <c r="A820" s="70">
        <v>100919</v>
      </c>
      <c r="F820" s="71"/>
      <c r="G820" s="71"/>
    </row>
    <row r="821" spans="1:7" x14ac:dyDescent="0.35">
      <c r="A821" s="70">
        <v>100920</v>
      </c>
      <c r="F821" s="71"/>
      <c r="G821" s="71"/>
    </row>
    <row r="822" spans="1:7" x14ac:dyDescent="0.35">
      <c r="A822" s="70">
        <v>100921</v>
      </c>
      <c r="F822" s="71"/>
      <c r="G822" s="71"/>
    </row>
    <row r="823" spans="1:7" x14ac:dyDescent="0.35">
      <c r="A823" s="70">
        <v>100922</v>
      </c>
      <c r="F823" s="71"/>
      <c r="G823" s="71"/>
    </row>
    <row r="824" spans="1:7" x14ac:dyDescent="0.35">
      <c r="A824" s="70">
        <v>100923</v>
      </c>
      <c r="F824" s="71"/>
      <c r="G824" s="71"/>
    </row>
    <row r="825" spans="1:7" x14ac:dyDescent="0.35">
      <c r="A825" s="70">
        <v>100924</v>
      </c>
      <c r="F825" s="71"/>
      <c r="G825" s="71"/>
    </row>
    <row r="826" spans="1:7" x14ac:dyDescent="0.35">
      <c r="A826" s="70">
        <v>100925</v>
      </c>
      <c r="F826" s="71"/>
      <c r="G826" s="71"/>
    </row>
    <row r="827" spans="1:7" x14ac:dyDescent="0.35">
      <c r="A827" s="70">
        <v>100926</v>
      </c>
      <c r="F827" s="71"/>
      <c r="G827" s="71"/>
    </row>
    <row r="828" spans="1:7" x14ac:dyDescent="0.35">
      <c r="A828" s="70">
        <v>100927</v>
      </c>
      <c r="F828" s="71"/>
      <c r="G828" s="71"/>
    </row>
    <row r="829" spans="1:7" x14ac:dyDescent="0.35">
      <c r="A829" s="70">
        <v>100928</v>
      </c>
      <c r="F829" s="71"/>
      <c r="G829" s="71"/>
    </row>
    <row r="830" spans="1:7" x14ac:dyDescent="0.35">
      <c r="A830" s="70">
        <v>100929</v>
      </c>
      <c r="F830" s="71"/>
      <c r="G830" s="71"/>
    </row>
    <row r="831" spans="1:7" x14ac:dyDescent="0.35">
      <c r="A831" s="70">
        <v>100930</v>
      </c>
      <c r="F831" s="71"/>
      <c r="G831" s="71"/>
    </row>
    <row r="832" spans="1:7" x14ac:dyDescent="0.35">
      <c r="A832" s="70">
        <v>100931</v>
      </c>
      <c r="F832" s="71"/>
      <c r="G832" s="71"/>
    </row>
    <row r="833" spans="1:7" x14ac:dyDescent="0.35">
      <c r="A833" s="70">
        <v>100932</v>
      </c>
      <c r="F833" s="71"/>
      <c r="G833" s="71"/>
    </row>
    <row r="834" spans="1:7" x14ac:dyDescent="0.35">
      <c r="A834" s="70">
        <v>100933</v>
      </c>
      <c r="F834" s="71"/>
      <c r="G834" s="71"/>
    </row>
    <row r="835" spans="1:7" x14ac:dyDescent="0.35">
      <c r="A835" s="70">
        <v>100934</v>
      </c>
      <c r="F835" s="71"/>
      <c r="G835" s="71"/>
    </row>
    <row r="836" spans="1:7" x14ac:dyDescent="0.35">
      <c r="A836" s="70">
        <v>100935</v>
      </c>
      <c r="F836" s="71"/>
      <c r="G836" s="71"/>
    </row>
    <row r="837" spans="1:7" x14ac:dyDescent="0.35">
      <c r="A837" s="70">
        <v>100936</v>
      </c>
      <c r="F837" s="71"/>
      <c r="G837" s="71"/>
    </row>
    <row r="838" spans="1:7" x14ac:dyDescent="0.35">
      <c r="A838" s="70">
        <v>100937</v>
      </c>
      <c r="F838" s="71"/>
      <c r="G838" s="71"/>
    </row>
    <row r="839" spans="1:7" x14ac:dyDescent="0.35">
      <c r="A839" s="70">
        <v>100938</v>
      </c>
      <c r="F839" s="71"/>
      <c r="G839" s="71"/>
    </row>
    <row r="840" spans="1:7" x14ac:dyDescent="0.35">
      <c r="A840" s="70">
        <v>100939</v>
      </c>
      <c r="F840" s="71"/>
      <c r="G840" s="71"/>
    </row>
    <row r="841" spans="1:7" x14ac:dyDescent="0.35">
      <c r="A841" s="70">
        <v>100940</v>
      </c>
      <c r="F841" s="71"/>
      <c r="G841" s="71"/>
    </row>
    <row r="842" spans="1:7" x14ac:dyDescent="0.35">
      <c r="A842" s="70">
        <v>100941</v>
      </c>
      <c r="F842" s="71"/>
      <c r="G842" s="71"/>
    </row>
    <row r="843" spans="1:7" x14ac:dyDescent="0.35">
      <c r="A843" s="70">
        <v>100942</v>
      </c>
      <c r="F843" s="71"/>
      <c r="G843" s="71"/>
    </row>
    <row r="844" spans="1:7" x14ac:dyDescent="0.35">
      <c r="A844" s="70">
        <v>100943</v>
      </c>
      <c r="F844" s="71"/>
      <c r="G844" s="71"/>
    </row>
    <row r="845" spans="1:7" x14ac:dyDescent="0.35">
      <c r="A845" s="70">
        <v>100944</v>
      </c>
      <c r="F845" s="71"/>
      <c r="G845" s="71"/>
    </row>
    <row r="846" spans="1:7" x14ac:dyDescent="0.35">
      <c r="A846" s="70">
        <v>100945</v>
      </c>
      <c r="F846" s="71"/>
      <c r="G846" s="71"/>
    </row>
    <row r="847" spans="1:7" x14ac:dyDescent="0.35">
      <c r="A847" s="70">
        <v>100946</v>
      </c>
      <c r="F847" s="71"/>
      <c r="G847" s="71"/>
    </row>
    <row r="848" spans="1:7" x14ac:dyDescent="0.35">
      <c r="A848" s="70">
        <v>100947</v>
      </c>
      <c r="F848" s="71"/>
      <c r="G848" s="71"/>
    </row>
    <row r="849" spans="1:7" x14ac:dyDescent="0.35">
      <c r="A849" s="70">
        <v>100948</v>
      </c>
      <c r="F849" s="71"/>
      <c r="G849" s="71"/>
    </row>
    <row r="850" spans="1:7" x14ac:dyDescent="0.35">
      <c r="A850" s="70">
        <v>100949</v>
      </c>
      <c r="F850" s="71"/>
      <c r="G850" s="71"/>
    </row>
    <row r="851" spans="1:7" x14ac:dyDescent="0.35">
      <c r="A851" s="70">
        <v>100950</v>
      </c>
      <c r="F851" s="71"/>
      <c r="G851" s="71"/>
    </row>
    <row r="852" spans="1:7" x14ac:dyDescent="0.35">
      <c r="A852" s="70">
        <v>100951</v>
      </c>
      <c r="F852" s="71"/>
      <c r="G852" s="71"/>
    </row>
    <row r="853" spans="1:7" x14ac:dyDescent="0.35">
      <c r="A853" s="70">
        <v>100952</v>
      </c>
      <c r="F853" s="71"/>
      <c r="G853" s="71"/>
    </row>
    <row r="854" spans="1:7" x14ac:dyDescent="0.35">
      <c r="A854" s="70">
        <v>100953</v>
      </c>
      <c r="F854" s="71"/>
      <c r="G854" s="71"/>
    </row>
    <row r="855" spans="1:7" x14ac:dyDescent="0.35">
      <c r="A855" s="70">
        <v>100954</v>
      </c>
      <c r="F855" s="71"/>
      <c r="G855" s="71"/>
    </row>
    <row r="856" spans="1:7" x14ac:dyDescent="0.35">
      <c r="A856" s="70">
        <v>100955</v>
      </c>
      <c r="F856" s="71"/>
      <c r="G856" s="71"/>
    </row>
    <row r="857" spans="1:7" x14ac:dyDescent="0.35">
      <c r="A857" s="70">
        <v>100956</v>
      </c>
      <c r="F857" s="71"/>
      <c r="G857" s="71"/>
    </row>
    <row r="858" spans="1:7" x14ac:dyDescent="0.35">
      <c r="A858" s="70">
        <v>100957</v>
      </c>
      <c r="F858" s="71"/>
      <c r="G858" s="71"/>
    </row>
    <row r="859" spans="1:7" x14ac:dyDescent="0.35">
      <c r="A859" s="70">
        <v>100958</v>
      </c>
      <c r="F859" s="71"/>
      <c r="G859" s="71"/>
    </row>
    <row r="860" spans="1:7" x14ac:dyDescent="0.35">
      <c r="A860" s="70">
        <v>100959</v>
      </c>
      <c r="F860" s="71"/>
      <c r="G860" s="71"/>
    </row>
    <row r="861" spans="1:7" x14ac:dyDescent="0.35">
      <c r="A861" s="70">
        <v>100960</v>
      </c>
      <c r="F861" s="71"/>
      <c r="G861" s="71"/>
    </row>
    <row r="862" spans="1:7" x14ac:dyDescent="0.35">
      <c r="A862" s="70">
        <v>100961</v>
      </c>
      <c r="F862" s="71"/>
      <c r="G862" s="71"/>
    </row>
    <row r="863" spans="1:7" x14ac:dyDescent="0.35">
      <c r="A863" s="70">
        <v>100962</v>
      </c>
      <c r="F863" s="71"/>
      <c r="G863" s="71"/>
    </row>
    <row r="864" spans="1:7" x14ac:dyDescent="0.35">
      <c r="A864" s="70">
        <v>100963</v>
      </c>
      <c r="F864" s="71"/>
      <c r="G864" s="71"/>
    </row>
    <row r="865" spans="1:7" x14ac:dyDescent="0.35">
      <c r="A865" s="70">
        <v>100964</v>
      </c>
      <c r="F865" s="71"/>
      <c r="G865" s="71"/>
    </row>
    <row r="866" spans="1:7" x14ac:dyDescent="0.35">
      <c r="A866" s="70">
        <v>100965</v>
      </c>
      <c r="F866" s="71"/>
      <c r="G866" s="71"/>
    </row>
    <row r="867" spans="1:7" x14ac:dyDescent="0.35">
      <c r="A867" s="70">
        <v>100966</v>
      </c>
      <c r="F867" s="71"/>
      <c r="G867" s="71"/>
    </row>
    <row r="868" spans="1:7" x14ac:dyDescent="0.35">
      <c r="A868" s="70">
        <v>100967</v>
      </c>
      <c r="F868" s="71"/>
      <c r="G868" s="71"/>
    </row>
    <row r="869" spans="1:7" x14ac:dyDescent="0.35">
      <c r="A869" s="70">
        <v>100968</v>
      </c>
      <c r="F869" s="71"/>
      <c r="G869" s="71"/>
    </row>
    <row r="870" spans="1:7" x14ac:dyDescent="0.35">
      <c r="A870" s="70">
        <v>100969</v>
      </c>
      <c r="F870" s="71"/>
      <c r="G870" s="71"/>
    </row>
    <row r="871" spans="1:7" x14ac:dyDescent="0.35">
      <c r="A871" s="70">
        <v>100970</v>
      </c>
      <c r="F871" s="71"/>
      <c r="G871" s="71"/>
    </row>
    <row r="872" spans="1:7" x14ac:dyDescent="0.35">
      <c r="A872" s="70">
        <v>100971</v>
      </c>
      <c r="F872" s="71"/>
      <c r="G872" s="71"/>
    </row>
    <row r="873" spans="1:7" x14ac:dyDescent="0.35">
      <c r="A873" s="70">
        <v>100972</v>
      </c>
      <c r="F873" s="71"/>
      <c r="G873" s="71"/>
    </row>
    <row r="874" spans="1:7" x14ac:dyDescent="0.35">
      <c r="A874" s="70">
        <v>100973</v>
      </c>
      <c r="F874" s="71"/>
      <c r="G874" s="71"/>
    </row>
    <row r="875" spans="1:7" x14ac:dyDescent="0.35">
      <c r="A875" s="70">
        <v>100974</v>
      </c>
      <c r="F875" s="71"/>
      <c r="G875" s="71"/>
    </row>
    <row r="876" spans="1:7" x14ac:dyDescent="0.35">
      <c r="A876" s="70">
        <v>100975</v>
      </c>
      <c r="F876" s="71"/>
      <c r="G876" s="71"/>
    </row>
    <row r="877" spans="1:7" x14ac:dyDescent="0.35">
      <c r="A877" s="70">
        <v>100976</v>
      </c>
      <c r="F877" s="71"/>
      <c r="G877" s="71"/>
    </row>
    <row r="878" spans="1:7" x14ac:dyDescent="0.35">
      <c r="A878" s="70">
        <v>100977</v>
      </c>
      <c r="F878" s="71"/>
      <c r="G878" s="71"/>
    </row>
    <row r="879" spans="1:7" x14ac:dyDescent="0.35">
      <c r="A879" s="70">
        <v>100978</v>
      </c>
      <c r="F879" s="71"/>
      <c r="G879" s="71"/>
    </row>
    <row r="880" spans="1:7" x14ac:dyDescent="0.35">
      <c r="A880" s="70">
        <v>100979</v>
      </c>
      <c r="F880" s="71"/>
      <c r="G880" s="71"/>
    </row>
    <row r="881" spans="1:7" x14ac:dyDescent="0.35">
      <c r="A881" s="70">
        <v>100980</v>
      </c>
      <c r="F881" s="71"/>
      <c r="G881" s="71"/>
    </row>
    <row r="882" spans="1:7" x14ac:dyDescent="0.35">
      <c r="A882" s="70">
        <v>100981</v>
      </c>
      <c r="F882" s="71"/>
      <c r="G882" s="71"/>
    </row>
    <row r="883" spans="1:7" x14ac:dyDescent="0.35">
      <c r="A883" s="70">
        <v>100982</v>
      </c>
      <c r="F883" s="71"/>
      <c r="G883" s="71"/>
    </row>
    <row r="884" spans="1:7" x14ac:dyDescent="0.35">
      <c r="A884" s="70">
        <v>100983</v>
      </c>
      <c r="F884" s="71"/>
      <c r="G884" s="71"/>
    </row>
    <row r="885" spans="1:7" x14ac:dyDescent="0.35">
      <c r="A885" s="70">
        <v>100984</v>
      </c>
      <c r="F885" s="71"/>
      <c r="G885" s="71"/>
    </row>
    <row r="886" spans="1:7" x14ac:dyDescent="0.35">
      <c r="A886" s="70">
        <v>100985</v>
      </c>
      <c r="F886" s="71"/>
      <c r="G886" s="71"/>
    </row>
    <row r="887" spans="1:7" x14ac:dyDescent="0.35">
      <c r="A887" s="70">
        <v>100986</v>
      </c>
      <c r="F887" s="71"/>
      <c r="G887" s="71"/>
    </row>
    <row r="888" spans="1:7" x14ac:dyDescent="0.35">
      <c r="A888" s="70">
        <v>100987</v>
      </c>
      <c r="F888" s="71"/>
      <c r="G888" s="71"/>
    </row>
    <row r="889" spans="1:7" x14ac:dyDescent="0.35">
      <c r="A889" s="70">
        <v>100988</v>
      </c>
      <c r="F889" s="71"/>
      <c r="G889" s="71"/>
    </row>
    <row r="890" spans="1:7" x14ac:dyDescent="0.35">
      <c r="A890" s="70">
        <v>100989</v>
      </c>
      <c r="F890" s="71"/>
      <c r="G890" s="71"/>
    </row>
    <row r="891" spans="1:7" x14ac:dyDescent="0.35">
      <c r="A891" s="70">
        <v>100990</v>
      </c>
      <c r="F891" s="71"/>
      <c r="G891" s="71"/>
    </row>
    <row r="892" spans="1:7" x14ac:dyDescent="0.35">
      <c r="A892" s="70">
        <v>100991</v>
      </c>
      <c r="F892" s="71"/>
      <c r="G892" s="71"/>
    </row>
    <row r="893" spans="1:7" x14ac:dyDescent="0.35">
      <c r="A893" s="70">
        <v>100992</v>
      </c>
      <c r="F893" s="71"/>
      <c r="G893" s="71"/>
    </row>
    <row r="894" spans="1:7" x14ac:dyDescent="0.35">
      <c r="A894" s="70">
        <v>100993</v>
      </c>
      <c r="F894" s="71"/>
      <c r="G894" s="71"/>
    </row>
    <row r="895" spans="1:7" x14ac:dyDescent="0.35">
      <c r="A895" s="70">
        <v>100994</v>
      </c>
      <c r="F895" s="71"/>
      <c r="G895" s="71"/>
    </row>
    <row r="896" spans="1:7" x14ac:dyDescent="0.35">
      <c r="A896" s="70">
        <v>100995</v>
      </c>
      <c r="F896" s="71"/>
      <c r="G896" s="71"/>
    </row>
    <row r="897" spans="1:7" x14ac:dyDescent="0.35">
      <c r="A897" s="70">
        <v>100996</v>
      </c>
      <c r="F897" s="71"/>
      <c r="G897" s="71"/>
    </row>
    <row r="898" spans="1:7" x14ac:dyDescent="0.35">
      <c r="A898" s="70">
        <v>100997</v>
      </c>
      <c r="F898" s="71"/>
      <c r="G898" s="71"/>
    </row>
    <row r="899" spans="1:7" x14ac:dyDescent="0.35">
      <c r="A899" s="70">
        <v>100998</v>
      </c>
      <c r="F899" s="71"/>
      <c r="G899" s="71"/>
    </row>
    <row r="900" spans="1:7" x14ac:dyDescent="0.35">
      <c r="A900" s="70">
        <v>100999</v>
      </c>
      <c r="F900" s="71"/>
      <c r="G900" s="71"/>
    </row>
    <row r="901" spans="1:7" x14ac:dyDescent="0.35">
      <c r="A901" s="70">
        <v>101000</v>
      </c>
      <c r="F901" s="71"/>
      <c r="G901" s="71"/>
    </row>
    <row r="902" spans="1:7" x14ac:dyDescent="0.35">
      <c r="A902" s="70">
        <v>101001</v>
      </c>
      <c r="F902" s="71"/>
      <c r="G902" s="71"/>
    </row>
    <row r="903" spans="1:7" x14ac:dyDescent="0.35">
      <c r="A903" s="70">
        <v>101002</v>
      </c>
      <c r="F903" s="71"/>
      <c r="G903" s="71"/>
    </row>
    <row r="904" spans="1:7" x14ac:dyDescent="0.35">
      <c r="A904" s="70">
        <v>101003</v>
      </c>
      <c r="F904" s="71"/>
      <c r="G904" s="71"/>
    </row>
    <row r="905" spans="1:7" x14ac:dyDescent="0.35">
      <c r="A905" s="70">
        <v>101004</v>
      </c>
      <c r="F905" s="71"/>
      <c r="G905" s="71"/>
    </row>
    <row r="906" spans="1:7" x14ac:dyDescent="0.35">
      <c r="A906" s="70">
        <v>101005</v>
      </c>
      <c r="F906" s="71"/>
      <c r="G906" s="71"/>
    </row>
    <row r="907" spans="1:7" x14ac:dyDescent="0.35">
      <c r="A907" s="70">
        <v>101006</v>
      </c>
      <c r="F907" s="71"/>
      <c r="G907" s="71"/>
    </row>
    <row r="908" spans="1:7" x14ac:dyDescent="0.35">
      <c r="A908" s="70">
        <v>101007</v>
      </c>
      <c r="F908" s="71"/>
      <c r="G908" s="71"/>
    </row>
    <row r="909" spans="1:7" x14ac:dyDescent="0.35">
      <c r="A909" s="70">
        <v>101008</v>
      </c>
      <c r="F909" s="71"/>
      <c r="G909" s="71"/>
    </row>
    <row r="910" spans="1:7" x14ac:dyDescent="0.35">
      <c r="A910" s="70">
        <v>101009</v>
      </c>
      <c r="F910" s="71"/>
      <c r="G910" s="71"/>
    </row>
    <row r="911" spans="1:7" x14ac:dyDescent="0.35">
      <c r="A911" s="70">
        <v>101010</v>
      </c>
      <c r="F911" s="71"/>
      <c r="G911" s="71"/>
    </row>
    <row r="912" spans="1:7" x14ac:dyDescent="0.35">
      <c r="A912" s="70">
        <v>101011</v>
      </c>
      <c r="F912" s="71"/>
      <c r="G912" s="71"/>
    </row>
    <row r="913" spans="1:7" x14ac:dyDescent="0.35">
      <c r="A913" s="70">
        <v>101012</v>
      </c>
      <c r="F913" s="71"/>
      <c r="G913" s="71"/>
    </row>
    <row r="914" spans="1:7" x14ac:dyDescent="0.35">
      <c r="A914" s="70">
        <v>101013</v>
      </c>
      <c r="F914" s="71"/>
      <c r="G914" s="71"/>
    </row>
    <row r="915" spans="1:7" x14ac:dyDescent="0.35">
      <c r="A915" s="70">
        <v>101014</v>
      </c>
      <c r="F915" s="71"/>
      <c r="G915" s="71"/>
    </row>
    <row r="916" spans="1:7" x14ac:dyDescent="0.35">
      <c r="A916" s="70">
        <v>101015</v>
      </c>
      <c r="F916" s="71"/>
      <c r="G916" s="71"/>
    </row>
    <row r="917" spans="1:7" x14ac:dyDescent="0.35">
      <c r="A917" s="70">
        <v>101016</v>
      </c>
      <c r="F917" s="71"/>
      <c r="G917" s="71"/>
    </row>
    <row r="918" spans="1:7" x14ac:dyDescent="0.35">
      <c r="A918" s="70">
        <v>101017</v>
      </c>
      <c r="F918" s="71"/>
      <c r="G918" s="71"/>
    </row>
    <row r="919" spans="1:7" x14ac:dyDescent="0.35">
      <c r="A919" s="70">
        <v>101018</v>
      </c>
      <c r="F919" s="71"/>
      <c r="G919" s="71"/>
    </row>
    <row r="920" spans="1:7" x14ac:dyDescent="0.35">
      <c r="A920" s="70">
        <v>101019</v>
      </c>
      <c r="F920" s="71"/>
      <c r="G920" s="71"/>
    </row>
    <row r="921" spans="1:7" x14ac:dyDescent="0.35">
      <c r="A921" s="70">
        <v>101020</v>
      </c>
      <c r="F921" s="71"/>
      <c r="G921" s="71"/>
    </row>
    <row r="922" spans="1:7" x14ac:dyDescent="0.35">
      <c r="A922" s="70">
        <v>101021</v>
      </c>
      <c r="F922" s="71"/>
      <c r="G922" s="71"/>
    </row>
    <row r="923" spans="1:7" x14ac:dyDescent="0.35">
      <c r="A923" s="70">
        <v>101022</v>
      </c>
      <c r="F923" s="71"/>
      <c r="G923" s="71"/>
    </row>
    <row r="924" spans="1:7" x14ac:dyDescent="0.35">
      <c r="A924" s="70">
        <v>101023</v>
      </c>
      <c r="F924" s="71"/>
      <c r="G924" s="71"/>
    </row>
    <row r="925" spans="1:7" x14ac:dyDescent="0.35">
      <c r="A925" s="70">
        <v>101024</v>
      </c>
      <c r="F925" s="71"/>
      <c r="G925" s="71"/>
    </row>
    <row r="926" spans="1:7" x14ac:dyDescent="0.35">
      <c r="A926" s="70">
        <v>101025</v>
      </c>
      <c r="F926" s="71"/>
      <c r="G926" s="71"/>
    </row>
    <row r="927" spans="1:7" x14ac:dyDescent="0.35">
      <c r="A927" s="70">
        <v>101026</v>
      </c>
      <c r="F927" s="71"/>
      <c r="G927" s="71"/>
    </row>
    <row r="928" spans="1:7" x14ac:dyDescent="0.35">
      <c r="A928" s="70">
        <v>101027</v>
      </c>
      <c r="F928" s="71"/>
      <c r="G928" s="71"/>
    </row>
    <row r="929" spans="1:7" x14ac:dyDescent="0.35">
      <c r="A929" s="70">
        <v>101028</v>
      </c>
      <c r="F929" s="71"/>
      <c r="G929" s="71"/>
    </row>
    <row r="930" spans="1:7" x14ac:dyDescent="0.35">
      <c r="A930" s="70">
        <v>101029</v>
      </c>
      <c r="F930" s="71"/>
      <c r="G930" s="71"/>
    </row>
    <row r="931" spans="1:7" x14ac:dyDescent="0.35">
      <c r="A931" s="70">
        <v>101030</v>
      </c>
      <c r="F931" s="71"/>
      <c r="G931" s="71"/>
    </row>
    <row r="932" spans="1:7" x14ac:dyDescent="0.35">
      <c r="A932" s="70">
        <v>101031</v>
      </c>
      <c r="F932" s="71"/>
      <c r="G932" s="71"/>
    </row>
    <row r="933" spans="1:7" x14ac:dyDescent="0.35">
      <c r="A933" s="70">
        <v>101032</v>
      </c>
      <c r="F933" s="71"/>
      <c r="G933" s="71"/>
    </row>
    <row r="934" spans="1:7" x14ac:dyDescent="0.35">
      <c r="A934" s="70">
        <v>101033</v>
      </c>
      <c r="F934" s="71"/>
      <c r="G934" s="71"/>
    </row>
    <row r="935" spans="1:7" x14ac:dyDescent="0.35">
      <c r="A935" s="70">
        <v>101034</v>
      </c>
      <c r="F935" s="71"/>
      <c r="G935" s="71"/>
    </row>
    <row r="936" spans="1:7" x14ac:dyDescent="0.35">
      <c r="A936" s="70">
        <v>101035</v>
      </c>
      <c r="F936" s="71"/>
      <c r="G936" s="71"/>
    </row>
    <row r="937" spans="1:7" x14ac:dyDescent="0.35">
      <c r="A937" s="70">
        <v>101036</v>
      </c>
      <c r="F937" s="71"/>
      <c r="G937" s="71"/>
    </row>
    <row r="938" spans="1:7" x14ac:dyDescent="0.35">
      <c r="A938" s="70">
        <v>101037</v>
      </c>
      <c r="F938" s="71"/>
      <c r="G938" s="71"/>
    </row>
    <row r="939" spans="1:7" x14ac:dyDescent="0.35">
      <c r="A939" s="70">
        <v>101038</v>
      </c>
      <c r="F939" s="71"/>
      <c r="G939" s="71"/>
    </row>
    <row r="940" spans="1:7" x14ac:dyDescent="0.35">
      <c r="A940" s="70">
        <v>101039</v>
      </c>
      <c r="F940" s="71"/>
      <c r="G940" s="71"/>
    </row>
    <row r="941" spans="1:7" x14ac:dyDescent="0.35">
      <c r="A941" s="70">
        <v>101040</v>
      </c>
      <c r="F941" s="71"/>
      <c r="G941" s="71"/>
    </row>
    <row r="942" spans="1:7" x14ac:dyDescent="0.35">
      <c r="A942" s="70">
        <v>101041</v>
      </c>
      <c r="F942" s="71"/>
      <c r="G942" s="71"/>
    </row>
    <row r="943" spans="1:7" x14ac:dyDescent="0.35">
      <c r="A943" s="70">
        <v>101042</v>
      </c>
      <c r="F943" s="71"/>
      <c r="G943" s="71"/>
    </row>
    <row r="944" spans="1:7" x14ac:dyDescent="0.35">
      <c r="A944" s="70">
        <v>101043</v>
      </c>
      <c r="F944" s="71"/>
      <c r="G944" s="71"/>
    </row>
    <row r="945" spans="1:7" x14ac:dyDescent="0.35">
      <c r="A945" s="70">
        <v>101044</v>
      </c>
      <c r="F945" s="71"/>
      <c r="G945" s="71"/>
    </row>
    <row r="946" spans="1:7" x14ac:dyDescent="0.35">
      <c r="A946" s="70">
        <v>101045</v>
      </c>
      <c r="F946" s="71"/>
      <c r="G946" s="71"/>
    </row>
    <row r="947" spans="1:7" x14ac:dyDescent="0.35">
      <c r="A947" s="70">
        <v>101046</v>
      </c>
      <c r="F947" s="71"/>
      <c r="G947" s="71"/>
    </row>
    <row r="948" spans="1:7" x14ac:dyDescent="0.35">
      <c r="A948" s="70">
        <v>101047</v>
      </c>
      <c r="F948" s="71"/>
      <c r="G948" s="71"/>
    </row>
    <row r="949" spans="1:7" x14ac:dyDescent="0.35">
      <c r="A949" s="70">
        <v>101048</v>
      </c>
      <c r="F949" s="71"/>
      <c r="G949" s="71"/>
    </row>
    <row r="950" spans="1:7" x14ac:dyDescent="0.35">
      <c r="A950" s="70">
        <v>101049</v>
      </c>
      <c r="F950" s="71"/>
      <c r="G950" s="71"/>
    </row>
    <row r="951" spans="1:7" x14ac:dyDescent="0.35">
      <c r="A951" s="70">
        <v>101050</v>
      </c>
      <c r="F951" s="71"/>
      <c r="G951" s="71"/>
    </row>
    <row r="952" spans="1:7" x14ac:dyDescent="0.35">
      <c r="A952" s="70">
        <v>101051</v>
      </c>
      <c r="F952" s="71"/>
      <c r="G952" s="71"/>
    </row>
    <row r="953" spans="1:7" x14ac:dyDescent="0.35">
      <c r="A953" s="70">
        <v>101052</v>
      </c>
      <c r="F953" s="71"/>
      <c r="G953" s="71"/>
    </row>
    <row r="954" spans="1:7" x14ac:dyDescent="0.35">
      <c r="A954" s="70">
        <v>101053</v>
      </c>
      <c r="F954" s="71"/>
      <c r="G954" s="71"/>
    </row>
    <row r="955" spans="1:7" x14ac:dyDescent="0.35">
      <c r="A955" s="70">
        <v>101054</v>
      </c>
      <c r="F955" s="71"/>
      <c r="G955" s="71"/>
    </row>
    <row r="956" spans="1:7" x14ac:dyDescent="0.35">
      <c r="A956" s="70">
        <v>101055</v>
      </c>
      <c r="F956" s="71"/>
      <c r="G956" s="71"/>
    </row>
    <row r="957" spans="1:7" x14ac:dyDescent="0.35">
      <c r="A957" s="70">
        <v>101056</v>
      </c>
      <c r="F957" s="71"/>
      <c r="G957" s="71"/>
    </row>
    <row r="958" spans="1:7" x14ac:dyDescent="0.35">
      <c r="A958" s="70">
        <v>101057</v>
      </c>
      <c r="F958" s="71"/>
      <c r="G958" s="71"/>
    </row>
    <row r="959" spans="1:7" x14ac:dyDescent="0.35">
      <c r="A959" s="70">
        <v>101058</v>
      </c>
      <c r="F959" s="71"/>
      <c r="G959" s="71"/>
    </row>
    <row r="960" spans="1:7" x14ac:dyDescent="0.35">
      <c r="A960" s="70">
        <v>101059</v>
      </c>
      <c r="F960" s="71"/>
      <c r="G960" s="71"/>
    </row>
    <row r="961" spans="1:7" x14ac:dyDescent="0.35">
      <c r="A961" s="70">
        <v>101060</v>
      </c>
      <c r="F961" s="71"/>
      <c r="G961" s="71"/>
    </row>
    <row r="962" spans="1:7" x14ac:dyDescent="0.35">
      <c r="A962" s="70">
        <v>101061</v>
      </c>
      <c r="F962" s="71"/>
      <c r="G962" s="71"/>
    </row>
    <row r="963" spans="1:7" x14ac:dyDescent="0.35">
      <c r="A963" s="70">
        <v>101062</v>
      </c>
      <c r="F963" s="71"/>
      <c r="G963" s="71"/>
    </row>
    <row r="964" spans="1:7" x14ac:dyDescent="0.35">
      <c r="A964" s="70">
        <v>101063</v>
      </c>
      <c r="F964" s="71"/>
      <c r="G964" s="71"/>
    </row>
    <row r="965" spans="1:7" x14ac:dyDescent="0.35">
      <c r="A965" s="70">
        <v>101064</v>
      </c>
      <c r="F965" s="71"/>
      <c r="G965" s="71"/>
    </row>
    <row r="966" spans="1:7" x14ac:dyDescent="0.35">
      <c r="A966" s="70">
        <v>101065</v>
      </c>
      <c r="F966" s="71"/>
      <c r="G966" s="71"/>
    </row>
    <row r="967" spans="1:7" x14ac:dyDescent="0.35">
      <c r="A967" s="70">
        <v>101066</v>
      </c>
      <c r="F967" s="71"/>
      <c r="G967" s="71"/>
    </row>
    <row r="968" spans="1:7" x14ac:dyDescent="0.35">
      <c r="A968" s="70">
        <v>101067</v>
      </c>
      <c r="F968" s="71"/>
      <c r="G968" s="71"/>
    </row>
    <row r="969" spans="1:7" x14ac:dyDescent="0.35">
      <c r="A969" s="70">
        <v>101068</v>
      </c>
      <c r="F969" s="71"/>
      <c r="G969" s="71"/>
    </row>
    <row r="970" spans="1:7" x14ac:dyDescent="0.35">
      <c r="A970" s="70">
        <v>101069</v>
      </c>
      <c r="F970" s="71"/>
      <c r="G970" s="71"/>
    </row>
    <row r="971" spans="1:7" x14ac:dyDescent="0.35">
      <c r="A971" s="70">
        <v>101070</v>
      </c>
      <c r="F971" s="71"/>
      <c r="G971" s="71"/>
    </row>
    <row r="972" spans="1:7" x14ac:dyDescent="0.35">
      <c r="A972" s="70">
        <v>101071</v>
      </c>
      <c r="F972" s="71"/>
      <c r="G972" s="71"/>
    </row>
    <row r="973" spans="1:7" x14ac:dyDescent="0.35">
      <c r="A973" s="70">
        <v>101072</v>
      </c>
      <c r="F973" s="71"/>
      <c r="G973" s="71"/>
    </row>
    <row r="974" spans="1:7" x14ac:dyDescent="0.35">
      <c r="A974" s="70">
        <v>101073</v>
      </c>
      <c r="F974" s="71"/>
      <c r="G974" s="71"/>
    </row>
    <row r="975" spans="1:7" x14ac:dyDescent="0.35">
      <c r="A975" s="70">
        <v>101074</v>
      </c>
      <c r="F975" s="71"/>
      <c r="G975" s="71"/>
    </row>
    <row r="976" spans="1:7" x14ac:dyDescent="0.35">
      <c r="A976" s="70">
        <v>101075</v>
      </c>
      <c r="F976" s="71"/>
      <c r="G976" s="71"/>
    </row>
    <row r="977" spans="1:7" x14ac:dyDescent="0.35">
      <c r="A977" s="70">
        <v>101076</v>
      </c>
      <c r="F977" s="71"/>
      <c r="G977" s="71"/>
    </row>
    <row r="978" spans="1:7" x14ac:dyDescent="0.35">
      <c r="A978" s="70">
        <v>101077</v>
      </c>
      <c r="F978" s="71"/>
      <c r="G978" s="71"/>
    </row>
    <row r="979" spans="1:7" x14ac:dyDescent="0.35">
      <c r="A979" s="70">
        <v>101078</v>
      </c>
      <c r="F979" s="71"/>
      <c r="G979" s="71"/>
    </row>
    <row r="980" spans="1:7" x14ac:dyDescent="0.35">
      <c r="A980" s="70">
        <v>101079</v>
      </c>
      <c r="F980" s="71"/>
      <c r="G980" s="71"/>
    </row>
    <row r="981" spans="1:7" x14ac:dyDescent="0.35">
      <c r="A981" s="70">
        <v>101080</v>
      </c>
      <c r="F981" s="71"/>
      <c r="G981" s="71"/>
    </row>
    <row r="982" spans="1:7" x14ac:dyDescent="0.35">
      <c r="A982" s="70">
        <v>101081</v>
      </c>
      <c r="F982" s="71"/>
      <c r="G982" s="71"/>
    </row>
    <row r="983" spans="1:7" x14ac:dyDescent="0.35">
      <c r="A983" s="70">
        <v>101082</v>
      </c>
      <c r="F983" s="71"/>
      <c r="G983" s="71"/>
    </row>
    <row r="984" spans="1:7" x14ac:dyDescent="0.35">
      <c r="A984" s="70">
        <v>101083</v>
      </c>
      <c r="F984" s="71"/>
      <c r="G984" s="71"/>
    </row>
    <row r="985" spans="1:7" x14ac:dyDescent="0.35">
      <c r="A985" s="70">
        <v>101084</v>
      </c>
      <c r="F985" s="71"/>
      <c r="G985" s="71"/>
    </row>
    <row r="986" spans="1:7" x14ac:dyDescent="0.35">
      <c r="A986" s="70">
        <v>101085</v>
      </c>
      <c r="F986" s="71"/>
      <c r="G986" s="71"/>
    </row>
    <row r="987" spans="1:7" x14ac:dyDescent="0.35">
      <c r="A987" s="70">
        <v>101086</v>
      </c>
      <c r="F987" s="71"/>
      <c r="G987" s="71"/>
    </row>
    <row r="988" spans="1:7" x14ac:dyDescent="0.35">
      <c r="A988" s="70">
        <v>101087</v>
      </c>
      <c r="F988" s="71"/>
      <c r="G988" s="71"/>
    </row>
    <row r="989" spans="1:7" x14ac:dyDescent="0.35">
      <c r="A989" s="70">
        <v>101088</v>
      </c>
      <c r="F989" s="71"/>
      <c r="G989" s="71"/>
    </row>
    <row r="990" spans="1:7" x14ac:dyDescent="0.35">
      <c r="A990" s="70">
        <v>101089</v>
      </c>
      <c r="F990" s="71"/>
      <c r="G990" s="71"/>
    </row>
    <row r="991" spans="1:7" x14ac:dyDescent="0.35">
      <c r="A991" s="70">
        <v>101090</v>
      </c>
      <c r="F991" s="71"/>
      <c r="G991" s="71"/>
    </row>
    <row r="992" spans="1:7" x14ac:dyDescent="0.35">
      <c r="A992" s="70">
        <v>101091</v>
      </c>
      <c r="F992" s="71"/>
      <c r="G992" s="71"/>
    </row>
    <row r="993" spans="1:7" x14ac:dyDescent="0.35">
      <c r="A993" s="70">
        <v>101092</v>
      </c>
      <c r="F993" s="71"/>
      <c r="G993" s="71"/>
    </row>
    <row r="994" spans="1:7" x14ac:dyDescent="0.35">
      <c r="A994" s="70">
        <v>101093</v>
      </c>
      <c r="F994" s="71"/>
      <c r="G994" s="71"/>
    </row>
    <row r="995" spans="1:7" x14ac:dyDescent="0.35">
      <c r="A995" s="70">
        <v>101094</v>
      </c>
      <c r="F995" s="71"/>
      <c r="G995" s="71"/>
    </row>
    <row r="996" spans="1:7" x14ac:dyDescent="0.35">
      <c r="A996" s="70">
        <v>101095</v>
      </c>
      <c r="F996" s="71"/>
      <c r="G996" s="71"/>
    </row>
    <row r="997" spans="1:7" x14ac:dyDescent="0.35">
      <c r="A997" s="70">
        <v>101096</v>
      </c>
      <c r="F997" s="71"/>
      <c r="G997" s="71"/>
    </row>
    <row r="998" spans="1:7" x14ac:dyDescent="0.35">
      <c r="A998" s="70">
        <v>101097</v>
      </c>
      <c r="F998" s="71"/>
      <c r="G998" s="71"/>
    </row>
    <row r="999" spans="1:7" x14ac:dyDescent="0.35">
      <c r="A999" s="70">
        <v>101098</v>
      </c>
      <c r="F999" s="71"/>
      <c r="G999" s="71"/>
    </row>
    <row r="1000" spans="1:7" x14ac:dyDescent="0.35">
      <c r="A1000" s="70">
        <v>101099</v>
      </c>
      <c r="F1000" s="71"/>
      <c r="G1000" s="71"/>
    </row>
    <row r="1001" spans="1:7" x14ac:dyDescent="0.35">
      <c r="A1001" s="70">
        <v>101100</v>
      </c>
      <c r="F1001" s="71"/>
      <c r="G1001" s="71"/>
    </row>
    <row r="1002" spans="1:7" x14ac:dyDescent="0.35">
      <c r="A1002" s="70">
        <v>101101</v>
      </c>
      <c r="F1002" s="71"/>
      <c r="G1002" s="71"/>
    </row>
    <row r="1003" spans="1:7" x14ac:dyDescent="0.35">
      <c r="A1003" s="70">
        <v>101102</v>
      </c>
      <c r="F1003" s="71"/>
      <c r="G1003" s="71"/>
    </row>
    <row r="1004" spans="1:7" x14ac:dyDescent="0.35">
      <c r="A1004" s="70">
        <v>101103</v>
      </c>
      <c r="F1004" s="71"/>
      <c r="G1004" s="71"/>
    </row>
    <row r="1005" spans="1:7" x14ac:dyDescent="0.35">
      <c r="A1005" s="70">
        <v>101104</v>
      </c>
      <c r="F1005" s="71"/>
      <c r="G1005" s="71"/>
    </row>
    <row r="1006" spans="1:7" x14ac:dyDescent="0.35">
      <c r="A1006" s="70">
        <v>101105</v>
      </c>
      <c r="F1006" s="71"/>
      <c r="G1006" s="71"/>
    </row>
    <row r="1007" spans="1:7" x14ac:dyDescent="0.35">
      <c r="A1007" s="70">
        <v>101106</v>
      </c>
      <c r="F1007" s="71"/>
      <c r="G1007" s="71"/>
    </row>
    <row r="1008" spans="1:7" x14ac:dyDescent="0.35">
      <c r="A1008" s="70">
        <v>101107</v>
      </c>
      <c r="F1008" s="71"/>
      <c r="G1008" s="71"/>
    </row>
    <row r="1009" spans="1:7" x14ac:dyDescent="0.35">
      <c r="A1009" s="70">
        <v>101108</v>
      </c>
      <c r="F1009" s="71"/>
      <c r="G1009" s="71"/>
    </row>
    <row r="1010" spans="1:7" x14ac:dyDescent="0.35">
      <c r="A1010" s="70">
        <v>101109</v>
      </c>
      <c r="F1010" s="71"/>
      <c r="G1010" s="71"/>
    </row>
    <row r="1011" spans="1:7" x14ac:dyDescent="0.35">
      <c r="A1011" s="70">
        <v>101110</v>
      </c>
      <c r="F1011" s="71"/>
      <c r="G1011" s="71"/>
    </row>
    <row r="1012" spans="1:7" x14ac:dyDescent="0.35">
      <c r="A1012" s="70">
        <v>101111</v>
      </c>
      <c r="F1012" s="71"/>
      <c r="G1012" s="71"/>
    </row>
    <row r="1013" spans="1:7" x14ac:dyDescent="0.35">
      <c r="A1013" s="70">
        <v>101112</v>
      </c>
      <c r="F1013" s="71"/>
      <c r="G1013" s="71"/>
    </row>
    <row r="1014" spans="1:7" x14ac:dyDescent="0.35">
      <c r="A1014" s="70">
        <v>101113</v>
      </c>
      <c r="F1014" s="71"/>
      <c r="G1014" s="71"/>
    </row>
    <row r="1015" spans="1:7" x14ac:dyDescent="0.35">
      <c r="A1015" s="70">
        <v>101114</v>
      </c>
      <c r="F1015" s="71"/>
      <c r="G1015" s="71"/>
    </row>
    <row r="1016" spans="1:7" x14ac:dyDescent="0.35">
      <c r="A1016" s="70">
        <v>101115</v>
      </c>
      <c r="F1016" s="71"/>
      <c r="G1016" s="71"/>
    </row>
    <row r="1017" spans="1:7" x14ac:dyDescent="0.35">
      <c r="A1017" s="70">
        <v>101116</v>
      </c>
      <c r="F1017" s="71"/>
      <c r="G1017" s="71"/>
    </row>
    <row r="1018" spans="1:7" x14ac:dyDescent="0.35">
      <c r="A1018" s="70">
        <v>101117</v>
      </c>
      <c r="F1018" s="71"/>
      <c r="G1018" s="71"/>
    </row>
    <row r="1019" spans="1:7" x14ac:dyDescent="0.35">
      <c r="A1019" s="70">
        <v>101118</v>
      </c>
      <c r="F1019" s="71"/>
      <c r="G1019" s="71"/>
    </row>
    <row r="1020" spans="1:7" x14ac:dyDescent="0.35">
      <c r="A1020" s="70">
        <v>101119</v>
      </c>
      <c r="F1020" s="71"/>
      <c r="G1020" s="71"/>
    </row>
    <row r="1021" spans="1:7" x14ac:dyDescent="0.35">
      <c r="A1021" s="70">
        <v>101120</v>
      </c>
      <c r="F1021" s="71"/>
      <c r="G1021" s="71"/>
    </row>
    <row r="1022" spans="1:7" x14ac:dyDescent="0.35">
      <c r="A1022" s="70">
        <v>101121</v>
      </c>
      <c r="F1022" s="71"/>
      <c r="G1022" s="71"/>
    </row>
    <row r="1023" spans="1:7" x14ac:dyDescent="0.35">
      <c r="A1023" s="70">
        <v>101122</v>
      </c>
      <c r="F1023" s="71"/>
      <c r="G1023" s="71"/>
    </row>
    <row r="1024" spans="1:7" x14ac:dyDescent="0.35">
      <c r="A1024" s="70">
        <v>101123</v>
      </c>
      <c r="F1024" s="71"/>
      <c r="G1024" s="71"/>
    </row>
    <row r="1025" spans="1:7" x14ac:dyDescent="0.35">
      <c r="A1025" s="70">
        <v>101124</v>
      </c>
      <c r="F1025" s="71"/>
      <c r="G1025" s="71"/>
    </row>
    <row r="1026" spans="1:7" x14ac:dyDescent="0.35">
      <c r="A1026" s="70">
        <v>101125</v>
      </c>
      <c r="F1026" s="71"/>
      <c r="G1026" s="71"/>
    </row>
    <row r="1027" spans="1:7" x14ac:dyDescent="0.35">
      <c r="A1027" s="70">
        <v>101126</v>
      </c>
      <c r="F1027" s="71"/>
      <c r="G1027" s="71"/>
    </row>
    <row r="1028" spans="1:7" x14ac:dyDescent="0.35">
      <c r="A1028" s="70">
        <v>101127</v>
      </c>
      <c r="F1028" s="71"/>
      <c r="G1028" s="71"/>
    </row>
    <row r="1029" spans="1:7" x14ac:dyDescent="0.35">
      <c r="A1029" s="70">
        <v>101128</v>
      </c>
      <c r="F1029" s="71"/>
      <c r="G1029" s="71"/>
    </row>
    <row r="1030" spans="1:7" x14ac:dyDescent="0.35">
      <c r="A1030" s="70">
        <v>101129</v>
      </c>
      <c r="F1030" s="71"/>
      <c r="G1030" s="71"/>
    </row>
    <row r="1031" spans="1:7" x14ac:dyDescent="0.35">
      <c r="A1031" s="70">
        <v>101130</v>
      </c>
      <c r="F1031" s="71"/>
      <c r="G1031" s="71"/>
    </row>
    <row r="1032" spans="1:7" x14ac:dyDescent="0.35">
      <c r="A1032" s="70">
        <v>101131</v>
      </c>
      <c r="F1032" s="71"/>
      <c r="G1032" s="71"/>
    </row>
    <row r="1033" spans="1:7" x14ac:dyDescent="0.35">
      <c r="A1033" s="70">
        <v>101132</v>
      </c>
      <c r="F1033" s="71"/>
      <c r="G1033" s="71"/>
    </row>
    <row r="1034" spans="1:7" x14ac:dyDescent="0.35">
      <c r="A1034" s="70">
        <v>101133</v>
      </c>
      <c r="F1034" s="71"/>
      <c r="G1034" s="71"/>
    </row>
    <row r="1035" spans="1:7" x14ac:dyDescent="0.35">
      <c r="A1035" s="70">
        <v>101134</v>
      </c>
      <c r="F1035" s="71"/>
      <c r="G1035" s="71"/>
    </row>
    <row r="1036" spans="1:7" x14ac:dyDescent="0.35">
      <c r="A1036" s="70">
        <v>101135</v>
      </c>
      <c r="F1036" s="71"/>
      <c r="G1036" s="71"/>
    </row>
    <row r="1037" spans="1:7" x14ac:dyDescent="0.35">
      <c r="A1037" s="70">
        <v>101136</v>
      </c>
      <c r="F1037" s="71"/>
      <c r="G1037" s="71"/>
    </row>
    <row r="1038" spans="1:7" x14ac:dyDescent="0.35">
      <c r="A1038" s="70">
        <v>101137</v>
      </c>
      <c r="F1038" s="71"/>
      <c r="G1038" s="71"/>
    </row>
    <row r="1039" spans="1:7" x14ac:dyDescent="0.35">
      <c r="A1039" s="70">
        <v>101138</v>
      </c>
      <c r="F1039" s="71"/>
      <c r="G1039" s="71"/>
    </row>
    <row r="1040" spans="1:7" x14ac:dyDescent="0.35">
      <c r="A1040" s="70">
        <v>101139</v>
      </c>
      <c r="F1040" s="71"/>
      <c r="G1040" s="71"/>
    </row>
    <row r="1041" spans="1:7" x14ac:dyDescent="0.35">
      <c r="A1041" s="70">
        <v>101140</v>
      </c>
      <c r="F1041" s="71"/>
      <c r="G1041" s="71"/>
    </row>
    <row r="1042" spans="1:7" x14ac:dyDescent="0.35">
      <c r="A1042" s="70">
        <v>101141</v>
      </c>
      <c r="F1042" s="71"/>
      <c r="G1042" s="71"/>
    </row>
    <row r="1043" spans="1:7" x14ac:dyDescent="0.35">
      <c r="A1043" s="70">
        <v>101142</v>
      </c>
      <c r="F1043" s="71"/>
      <c r="G1043" s="71"/>
    </row>
    <row r="1044" spans="1:7" x14ac:dyDescent="0.35">
      <c r="A1044" s="70">
        <v>101143</v>
      </c>
      <c r="F1044" s="71"/>
      <c r="G1044" s="71"/>
    </row>
    <row r="1045" spans="1:7" x14ac:dyDescent="0.35">
      <c r="A1045" s="70">
        <v>101144</v>
      </c>
      <c r="F1045" s="71"/>
      <c r="G1045" s="71"/>
    </row>
    <row r="1046" spans="1:7" x14ac:dyDescent="0.35">
      <c r="A1046" s="70">
        <v>101145</v>
      </c>
      <c r="F1046" s="71"/>
      <c r="G1046" s="71"/>
    </row>
    <row r="1047" spans="1:7" x14ac:dyDescent="0.35">
      <c r="A1047" s="70">
        <v>101146</v>
      </c>
      <c r="F1047" s="71"/>
      <c r="G1047" s="71"/>
    </row>
    <row r="1048" spans="1:7" x14ac:dyDescent="0.35">
      <c r="A1048" s="70">
        <v>101147</v>
      </c>
      <c r="F1048" s="71"/>
      <c r="G1048" s="71"/>
    </row>
    <row r="1049" spans="1:7" x14ac:dyDescent="0.35">
      <c r="A1049" s="70">
        <v>101148</v>
      </c>
      <c r="F1049" s="71"/>
      <c r="G1049" s="71"/>
    </row>
    <row r="1050" spans="1:7" x14ac:dyDescent="0.35">
      <c r="A1050" s="70">
        <v>101149</v>
      </c>
      <c r="F1050" s="71"/>
      <c r="G1050" s="71"/>
    </row>
    <row r="1051" spans="1:7" x14ac:dyDescent="0.35">
      <c r="A1051" s="70">
        <v>101150</v>
      </c>
      <c r="F1051" s="71"/>
      <c r="G1051" s="71"/>
    </row>
    <row r="1052" spans="1:7" x14ac:dyDescent="0.35">
      <c r="A1052" s="70">
        <v>101151</v>
      </c>
      <c r="F1052" s="71"/>
      <c r="G1052" s="71"/>
    </row>
    <row r="1053" spans="1:7" x14ac:dyDescent="0.35">
      <c r="A1053" s="70">
        <v>101152</v>
      </c>
      <c r="F1053" s="71"/>
      <c r="G1053" s="71"/>
    </row>
    <row r="1054" spans="1:7" x14ac:dyDescent="0.35">
      <c r="A1054" s="70">
        <v>101153</v>
      </c>
      <c r="F1054" s="71"/>
      <c r="G1054" s="71"/>
    </row>
    <row r="1055" spans="1:7" x14ac:dyDescent="0.35">
      <c r="A1055" s="70">
        <v>101154</v>
      </c>
      <c r="F1055" s="71"/>
      <c r="G1055" s="71"/>
    </row>
    <row r="1056" spans="1:7" x14ac:dyDescent="0.35">
      <c r="A1056" s="70">
        <v>101155</v>
      </c>
      <c r="F1056" s="71"/>
      <c r="G1056" s="71"/>
    </row>
    <row r="1057" spans="1:7" x14ac:dyDescent="0.35">
      <c r="A1057" s="70">
        <v>101156</v>
      </c>
      <c r="F1057" s="71"/>
      <c r="G1057" s="71"/>
    </row>
    <row r="1058" spans="1:7" x14ac:dyDescent="0.35">
      <c r="A1058" s="70">
        <v>101157</v>
      </c>
      <c r="F1058" s="71"/>
      <c r="G1058" s="71"/>
    </row>
    <row r="1059" spans="1:7" x14ac:dyDescent="0.35">
      <c r="A1059" s="70">
        <v>101158</v>
      </c>
      <c r="F1059" s="71"/>
      <c r="G1059" s="71"/>
    </row>
    <row r="1060" spans="1:7" x14ac:dyDescent="0.35">
      <c r="A1060" s="70">
        <v>101159</v>
      </c>
      <c r="F1060" s="71"/>
      <c r="G1060" s="71"/>
    </row>
    <row r="1061" spans="1:7" x14ac:dyDescent="0.35">
      <c r="A1061" s="70">
        <v>101160</v>
      </c>
      <c r="F1061" s="71"/>
      <c r="G1061" s="71"/>
    </row>
    <row r="1062" spans="1:7" x14ac:dyDescent="0.35">
      <c r="A1062" s="70">
        <v>101161</v>
      </c>
      <c r="F1062" s="71"/>
      <c r="G1062" s="71"/>
    </row>
    <row r="1063" spans="1:7" x14ac:dyDescent="0.35">
      <c r="A1063" s="70">
        <v>101162</v>
      </c>
      <c r="F1063" s="71"/>
      <c r="G1063" s="71"/>
    </row>
    <row r="1064" spans="1:7" x14ac:dyDescent="0.35">
      <c r="A1064" s="70">
        <v>101163</v>
      </c>
      <c r="F1064" s="71"/>
      <c r="G1064" s="71"/>
    </row>
    <row r="1065" spans="1:7" x14ac:dyDescent="0.35">
      <c r="A1065" s="70">
        <v>101164</v>
      </c>
      <c r="F1065" s="71"/>
      <c r="G1065" s="71"/>
    </row>
    <row r="1066" spans="1:7" x14ac:dyDescent="0.35">
      <c r="A1066" s="70">
        <v>101165</v>
      </c>
      <c r="F1066" s="71"/>
      <c r="G1066" s="71"/>
    </row>
    <row r="1067" spans="1:7" x14ac:dyDescent="0.35">
      <c r="A1067" s="70">
        <v>101166</v>
      </c>
      <c r="F1067" s="71"/>
      <c r="G1067" s="71"/>
    </row>
    <row r="1068" spans="1:7" x14ac:dyDescent="0.35">
      <c r="A1068" s="70">
        <v>101167</v>
      </c>
      <c r="F1068" s="71"/>
      <c r="G1068" s="71"/>
    </row>
    <row r="1069" spans="1:7" x14ac:dyDescent="0.35">
      <c r="A1069" s="70">
        <v>101168</v>
      </c>
      <c r="F1069" s="71"/>
      <c r="G1069" s="71"/>
    </row>
    <row r="1070" spans="1:7" x14ac:dyDescent="0.35">
      <c r="A1070" s="70">
        <v>101169</v>
      </c>
      <c r="F1070" s="71"/>
      <c r="G1070" s="71"/>
    </row>
    <row r="1071" spans="1:7" x14ac:dyDescent="0.35">
      <c r="A1071" s="70">
        <v>101170</v>
      </c>
      <c r="F1071" s="71"/>
      <c r="G1071" s="71"/>
    </row>
    <row r="1072" spans="1:7" x14ac:dyDescent="0.35">
      <c r="A1072" s="70">
        <v>101171</v>
      </c>
      <c r="F1072" s="71"/>
      <c r="G1072" s="71"/>
    </row>
    <row r="1073" spans="1:7" x14ac:dyDescent="0.35">
      <c r="A1073" s="70">
        <v>101172</v>
      </c>
      <c r="F1073" s="71"/>
      <c r="G1073" s="71"/>
    </row>
    <row r="1074" spans="1:7" x14ac:dyDescent="0.35">
      <c r="A1074" s="70">
        <v>101173</v>
      </c>
      <c r="F1074" s="71"/>
      <c r="G1074" s="71"/>
    </row>
    <row r="1075" spans="1:7" x14ac:dyDescent="0.35">
      <c r="A1075" s="70">
        <v>101174</v>
      </c>
      <c r="F1075" s="71"/>
      <c r="G1075" s="71"/>
    </row>
    <row r="1076" spans="1:7" x14ac:dyDescent="0.35">
      <c r="A1076" s="70">
        <v>101175</v>
      </c>
      <c r="F1076" s="71"/>
      <c r="G1076" s="71"/>
    </row>
    <row r="1077" spans="1:7" x14ac:dyDescent="0.35">
      <c r="A1077" s="70">
        <v>101176</v>
      </c>
      <c r="F1077" s="71"/>
      <c r="G1077" s="71"/>
    </row>
    <row r="1078" spans="1:7" x14ac:dyDescent="0.35">
      <c r="A1078" s="70">
        <v>101177</v>
      </c>
      <c r="F1078" s="71"/>
      <c r="G1078" s="71"/>
    </row>
    <row r="1079" spans="1:7" x14ac:dyDescent="0.35">
      <c r="A1079" s="70">
        <v>101178</v>
      </c>
      <c r="F1079" s="71"/>
      <c r="G1079" s="71"/>
    </row>
    <row r="1080" spans="1:7" x14ac:dyDescent="0.35">
      <c r="A1080" s="70">
        <v>101179</v>
      </c>
      <c r="F1080" s="71"/>
      <c r="G1080" s="71"/>
    </row>
    <row r="1081" spans="1:7" x14ac:dyDescent="0.35">
      <c r="A1081" s="70">
        <v>101180</v>
      </c>
      <c r="F1081" s="71"/>
      <c r="G1081" s="71"/>
    </row>
    <row r="1082" spans="1:7" x14ac:dyDescent="0.35">
      <c r="A1082" s="70">
        <v>101181</v>
      </c>
      <c r="F1082" s="71"/>
      <c r="G1082" s="71"/>
    </row>
    <row r="1083" spans="1:7" x14ac:dyDescent="0.35">
      <c r="A1083" s="70">
        <v>101182</v>
      </c>
      <c r="F1083" s="71"/>
      <c r="G1083" s="71"/>
    </row>
    <row r="1084" spans="1:7" x14ac:dyDescent="0.35">
      <c r="A1084" s="70">
        <v>101183</v>
      </c>
      <c r="F1084" s="71"/>
      <c r="G1084" s="71"/>
    </row>
    <row r="1085" spans="1:7" x14ac:dyDescent="0.35">
      <c r="A1085" s="70">
        <v>101184</v>
      </c>
      <c r="F1085" s="71"/>
      <c r="G1085" s="71"/>
    </row>
    <row r="1086" spans="1:7" x14ac:dyDescent="0.35">
      <c r="A1086" s="70">
        <v>101185</v>
      </c>
      <c r="F1086" s="71"/>
      <c r="G1086" s="71"/>
    </row>
    <row r="1087" spans="1:7" x14ac:dyDescent="0.35">
      <c r="A1087" s="70">
        <v>101186</v>
      </c>
      <c r="F1087" s="71"/>
      <c r="G1087" s="71"/>
    </row>
    <row r="1088" spans="1:7" x14ac:dyDescent="0.35">
      <c r="A1088" s="70">
        <v>101187</v>
      </c>
      <c r="F1088" s="71"/>
      <c r="G1088" s="71"/>
    </row>
    <row r="1089" spans="1:7" x14ac:dyDescent="0.35">
      <c r="A1089" s="70">
        <v>101188</v>
      </c>
      <c r="F1089" s="71"/>
      <c r="G1089" s="71"/>
    </row>
    <row r="1090" spans="1:7" x14ac:dyDescent="0.35">
      <c r="A1090" s="70">
        <v>101189</v>
      </c>
      <c r="F1090" s="71"/>
      <c r="G1090" s="71"/>
    </row>
    <row r="1091" spans="1:7" x14ac:dyDescent="0.35">
      <c r="A1091" s="70">
        <v>101190</v>
      </c>
      <c r="F1091" s="71"/>
      <c r="G1091" s="71"/>
    </row>
    <row r="1092" spans="1:7" x14ac:dyDescent="0.35">
      <c r="A1092" s="70">
        <v>101191</v>
      </c>
      <c r="F1092" s="71"/>
      <c r="G1092" s="71"/>
    </row>
    <row r="1093" spans="1:7" x14ac:dyDescent="0.35">
      <c r="A1093" s="70">
        <v>101192</v>
      </c>
      <c r="F1093" s="71"/>
      <c r="G1093" s="71"/>
    </row>
    <row r="1094" spans="1:7" x14ac:dyDescent="0.35">
      <c r="A1094" s="70">
        <v>101193</v>
      </c>
      <c r="F1094" s="71"/>
      <c r="G1094" s="71"/>
    </row>
    <row r="1095" spans="1:7" x14ac:dyDescent="0.35">
      <c r="A1095" s="70">
        <v>101194</v>
      </c>
      <c r="F1095" s="71"/>
      <c r="G1095" s="71"/>
    </row>
    <row r="1096" spans="1:7" x14ac:dyDescent="0.35">
      <c r="A1096" s="70">
        <v>101195</v>
      </c>
      <c r="F1096" s="71"/>
      <c r="G1096" s="71"/>
    </row>
    <row r="1097" spans="1:7" x14ac:dyDescent="0.35">
      <c r="A1097" s="70">
        <v>101196</v>
      </c>
      <c r="F1097" s="71"/>
      <c r="G1097" s="71"/>
    </row>
    <row r="1098" spans="1:7" x14ac:dyDescent="0.35">
      <c r="A1098" s="70">
        <v>101197</v>
      </c>
      <c r="F1098" s="71"/>
      <c r="G1098" s="71"/>
    </row>
    <row r="1099" spans="1:7" x14ac:dyDescent="0.35">
      <c r="A1099" s="70">
        <v>101198</v>
      </c>
      <c r="F1099" s="71"/>
      <c r="G1099" s="71"/>
    </row>
    <row r="1100" spans="1:7" x14ac:dyDescent="0.35">
      <c r="A1100" s="70">
        <v>101199</v>
      </c>
      <c r="F1100" s="71"/>
      <c r="G1100" s="71"/>
    </row>
    <row r="1101" spans="1:7" x14ac:dyDescent="0.35">
      <c r="A1101" s="70">
        <v>101200</v>
      </c>
      <c r="F1101" s="71"/>
      <c r="G1101" s="71"/>
    </row>
    <row r="1102" spans="1:7" x14ac:dyDescent="0.35">
      <c r="A1102" s="70">
        <v>101201</v>
      </c>
      <c r="F1102" s="71"/>
      <c r="G1102" s="71"/>
    </row>
    <row r="1103" spans="1:7" x14ac:dyDescent="0.35">
      <c r="A1103" s="70">
        <v>101202</v>
      </c>
      <c r="F1103" s="71"/>
      <c r="G1103" s="71"/>
    </row>
    <row r="1104" spans="1:7" x14ac:dyDescent="0.35">
      <c r="A1104" s="70">
        <v>101203</v>
      </c>
      <c r="F1104" s="71"/>
      <c r="G1104" s="71"/>
    </row>
    <row r="1105" spans="1:7" x14ac:dyDescent="0.35">
      <c r="A1105" s="70">
        <v>101204</v>
      </c>
      <c r="F1105" s="71"/>
      <c r="G1105" s="71"/>
    </row>
    <row r="1106" spans="1:7" x14ac:dyDescent="0.35">
      <c r="A1106" s="70">
        <v>101205</v>
      </c>
      <c r="F1106" s="71"/>
      <c r="G1106" s="71"/>
    </row>
    <row r="1107" spans="1:7" x14ac:dyDescent="0.35">
      <c r="A1107" s="70">
        <v>101206</v>
      </c>
      <c r="F1107" s="71"/>
      <c r="G1107" s="71"/>
    </row>
    <row r="1108" spans="1:7" x14ac:dyDescent="0.35">
      <c r="A1108" s="70">
        <v>101207</v>
      </c>
      <c r="F1108" s="71"/>
      <c r="G1108" s="71"/>
    </row>
    <row r="1109" spans="1:7" x14ac:dyDescent="0.35">
      <c r="A1109" s="70">
        <v>101208</v>
      </c>
      <c r="F1109" s="71"/>
      <c r="G1109" s="71"/>
    </row>
    <row r="1110" spans="1:7" x14ac:dyDescent="0.35">
      <c r="A1110" s="70">
        <v>101209</v>
      </c>
      <c r="F1110" s="71"/>
      <c r="G1110" s="71"/>
    </row>
    <row r="1111" spans="1:7" x14ac:dyDescent="0.35">
      <c r="A1111" s="70">
        <v>101210</v>
      </c>
      <c r="F1111" s="71"/>
      <c r="G1111" s="71"/>
    </row>
    <row r="1112" spans="1:7" x14ac:dyDescent="0.35">
      <c r="A1112" s="70">
        <v>101211</v>
      </c>
      <c r="F1112" s="71"/>
      <c r="G1112" s="71"/>
    </row>
    <row r="1113" spans="1:7" x14ac:dyDescent="0.35">
      <c r="A1113" s="70">
        <v>101212</v>
      </c>
      <c r="F1113" s="71"/>
      <c r="G1113" s="71"/>
    </row>
    <row r="1114" spans="1:7" x14ac:dyDescent="0.35">
      <c r="A1114" s="70">
        <v>101213</v>
      </c>
      <c r="F1114" s="71"/>
      <c r="G1114" s="71"/>
    </row>
    <row r="1115" spans="1:7" x14ac:dyDescent="0.35">
      <c r="A1115" s="70">
        <v>101214</v>
      </c>
      <c r="F1115" s="71"/>
      <c r="G1115" s="71"/>
    </row>
    <row r="1116" spans="1:7" x14ac:dyDescent="0.35">
      <c r="A1116" s="70">
        <v>101215</v>
      </c>
      <c r="F1116" s="71"/>
      <c r="G1116" s="71"/>
    </row>
    <row r="1117" spans="1:7" x14ac:dyDescent="0.35">
      <c r="A1117" s="70">
        <v>101216</v>
      </c>
      <c r="F1117" s="71"/>
      <c r="G1117" s="71"/>
    </row>
    <row r="1118" spans="1:7" x14ac:dyDescent="0.35">
      <c r="A1118" s="70">
        <v>101217</v>
      </c>
      <c r="F1118" s="71"/>
      <c r="G1118" s="71"/>
    </row>
    <row r="1119" spans="1:7" x14ac:dyDescent="0.35">
      <c r="A1119" s="70">
        <v>101218</v>
      </c>
      <c r="F1119" s="71"/>
      <c r="G1119" s="71"/>
    </row>
    <row r="1120" spans="1:7" x14ac:dyDescent="0.35">
      <c r="A1120" s="70">
        <v>101219</v>
      </c>
      <c r="F1120" s="71"/>
      <c r="G1120" s="71"/>
    </row>
    <row r="1121" spans="1:7" x14ac:dyDescent="0.35">
      <c r="A1121" s="70">
        <v>101220</v>
      </c>
      <c r="F1121" s="71"/>
      <c r="G1121" s="71"/>
    </row>
    <row r="1122" spans="1:7" x14ac:dyDescent="0.35">
      <c r="A1122" s="70">
        <v>101221</v>
      </c>
      <c r="F1122" s="71"/>
      <c r="G1122" s="71"/>
    </row>
    <row r="1123" spans="1:7" x14ac:dyDescent="0.35">
      <c r="A1123" s="70">
        <v>101222</v>
      </c>
      <c r="F1123" s="71"/>
      <c r="G1123" s="71"/>
    </row>
    <row r="1124" spans="1:7" x14ac:dyDescent="0.35">
      <c r="A1124" s="70">
        <v>101223</v>
      </c>
      <c r="F1124" s="71"/>
      <c r="G1124" s="71"/>
    </row>
    <row r="1125" spans="1:7" x14ac:dyDescent="0.35">
      <c r="A1125" s="70">
        <v>101224</v>
      </c>
      <c r="F1125" s="71"/>
      <c r="G1125" s="71"/>
    </row>
    <row r="1126" spans="1:7" x14ac:dyDescent="0.35">
      <c r="A1126" s="70">
        <v>101225</v>
      </c>
      <c r="F1126" s="71"/>
      <c r="G1126" s="71"/>
    </row>
    <row r="1127" spans="1:7" x14ac:dyDescent="0.35">
      <c r="A1127" s="70">
        <v>101226</v>
      </c>
      <c r="F1127" s="71"/>
      <c r="G1127" s="71"/>
    </row>
    <row r="1128" spans="1:7" x14ac:dyDescent="0.35">
      <c r="A1128" s="70">
        <v>101227</v>
      </c>
      <c r="F1128" s="71"/>
      <c r="G1128" s="71"/>
    </row>
    <row r="1129" spans="1:7" x14ac:dyDescent="0.35">
      <c r="A1129" s="70">
        <v>101228</v>
      </c>
      <c r="F1129" s="71"/>
      <c r="G1129" s="71"/>
    </row>
    <row r="1130" spans="1:7" x14ac:dyDescent="0.35">
      <c r="A1130" s="70">
        <v>101229</v>
      </c>
      <c r="F1130" s="71"/>
      <c r="G1130" s="71"/>
    </row>
    <row r="1131" spans="1:7" x14ac:dyDescent="0.35">
      <c r="A1131" s="70">
        <v>101230</v>
      </c>
      <c r="F1131" s="71"/>
      <c r="G1131" s="71"/>
    </row>
    <row r="1132" spans="1:7" x14ac:dyDescent="0.35">
      <c r="A1132" s="70">
        <v>101231</v>
      </c>
      <c r="F1132" s="71"/>
      <c r="G1132" s="71"/>
    </row>
    <row r="1133" spans="1:7" x14ac:dyDescent="0.35">
      <c r="A1133" s="70">
        <v>101232</v>
      </c>
      <c r="F1133" s="71"/>
      <c r="G1133" s="71"/>
    </row>
    <row r="1134" spans="1:7" x14ac:dyDescent="0.35">
      <c r="A1134" s="70">
        <v>101233</v>
      </c>
      <c r="F1134" s="71"/>
      <c r="G1134" s="71"/>
    </row>
    <row r="1135" spans="1:7" x14ac:dyDescent="0.35">
      <c r="A1135" s="70">
        <v>101234</v>
      </c>
      <c r="F1135" s="71"/>
      <c r="G1135" s="71"/>
    </row>
    <row r="1136" spans="1:7" x14ac:dyDescent="0.35">
      <c r="A1136" s="70">
        <v>101235</v>
      </c>
      <c r="F1136" s="71"/>
      <c r="G1136" s="71"/>
    </row>
    <row r="1137" spans="1:7" x14ac:dyDescent="0.35">
      <c r="A1137" s="70">
        <v>101236</v>
      </c>
      <c r="F1137" s="71"/>
      <c r="G1137" s="71"/>
    </row>
    <row r="1138" spans="1:7" x14ac:dyDescent="0.35">
      <c r="A1138" s="70">
        <v>101237</v>
      </c>
      <c r="F1138" s="71"/>
      <c r="G1138" s="71"/>
    </row>
    <row r="1139" spans="1:7" x14ac:dyDescent="0.35">
      <c r="A1139" s="70">
        <v>101238</v>
      </c>
      <c r="F1139" s="71"/>
      <c r="G1139" s="71"/>
    </row>
    <row r="1140" spans="1:7" x14ac:dyDescent="0.35">
      <c r="A1140" s="70">
        <v>101239</v>
      </c>
      <c r="F1140" s="71"/>
      <c r="G1140" s="71"/>
    </row>
    <row r="1141" spans="1:7" x14ac:dyDescent="0.35">
      <c r="A1141" s="70">
        <v>101240</v>
      </c>
      <c r="F1141" s="71"/>
      <c r="G1141" s="71"/>
    </row>
    <row r="1142" spans="1:7" x14ac:dyDescent="0.35">
      <c r="A1142" s="70">
        <v>101241</v>
      </c>
      <c r="F1142" s="71"/>
      <c r="G1142" s="71"/>
    </row>
    <row r="1143" spans="1:7" x14ac:dyDescent="0.35">
      <c r="A1143" s="70">
        <v>101242</v>
      </c>
      <c r="F1143" s="71"/>
      <c r="G1143" s="71"/>
    </row>
    <row r="1144" spans="1:7" x14ac:dyDescent="0.35">
      <c r="A1144" s="70">
        <v>101243</v>
      </c>
      <c r="F1144" s="71"/>
      <c r="G1144" s="71"/>
    </row>
    <row r="1145" spans="1:7" x14ac:dyDescent="0.35">
      <c r="A1145" s="70">
        <v>101244</v>
      </c>
      <c r="F1145" s="71"/>
      <c r="G1145" s="71"/>
    </row>
    <row r="1146" spans="1:7" x14ac:dyDescent="0.35">
      <c r="A1146" s="70">
        <v>101245</v>
      </c>
      <c r="F1146" s="71"/>
      <c r="G1146" s="71"/>
    </row>
    <row r="1147" spans="1:7" x14ac:dyDescent="0.35">
      <c r="A1147" s="70">
        <v>101246</v>
      </c>
      <c r="F1147" s="71"/>
      <c r="G1147" s="71"/>
    </row>
    <row r="1148" spans="1:7" x14ac:dyDescent="0.35">
      <c r="A1148" s="70">
        <v>101247</v>
      </c>
      <c r="F1148" s="71"/>
      <c r="G1148" s="71"/>
    </row>
    <row r="1149" spans="1:7" x14ac:dyDescent="0.35">
      <c r="A1149" s="70">
        <v>101248</v>
      </c>
      <c r="F1149" s="71"/>
      <c r="G1149" s="71"/>
    </row>
    <row r="1150" spans="1:7" x14ac:dyDescent="0.35">
      <c r="A1150" s="70">
        <v>101249</v>
      </c>
      <c r="F1150" s="71"/>
      <c r="G1150" s="71"/>
    </row>
    <row r="1151" spans="1:7" x14ac:dyDescent="0.35">
      <c r="A1151" s="70">
        <v>101250</v>
      </c>
      <c r="F1151" s="71"/>
      <c r="G1151" s="71"/>
    </row>
    <row r="1152" spans="1:7" x14ac:dyDescent="0.35">
      <c r="A1152" s="70">
        <v>101251</v>
      </c>
      <c r="F1152" s="71"/>
      <c r="G1152" s="71"/>
    </row>
    <row r="1153" spans="1:7" x14ac:dyDescent="0.35">
      <c r="A1153" s="70">
        <v>101252</v>
      </c>
      <c r="F1153" s="71"/>
      <c r="G1153" s="71"/>
    </row>
    <row r="1154" spans="1:7" x14ac:dyDescent="0.35">
      <c r="A1154" s="70">
        <v>101253</v>
      </c>
      <c r="F1154" s="71"/>
      <c r="G1154" s="71"/>
    </row>
    <row r="1155" spans="1:7" x14ac:dyDescent="0.35">
      <c r="A1155" s="70">
        <v>101254</v>
      </c>
      <c r="F1155" s="71"/>
      <c r="G1155" s="71"/>
    </row>
    <row r="1156" spans="1:7" x14ac:dyDescent="0.35">
      <c r="A1156" s="70">
        <v>101255</v>
      </c>
      <c r="F1156" s="71"/>
      <c r="G1156" s="71"/>
    </row>
    <row r="1157" spans="1:7" x14ac:dyDescent="0.35">
      <c r="A1157" s="70">
        <v>101256</v>
      </c>
      <c r="F1157" s="71"/>
      <c r="G1157" s="71"/>
    </row>
    <row r="1158" spans="1:7" x14ac:dyDescent="0.35">
      <c r="A1158" s="70">
        <v>101257</v>
      </c>
      <c r="F1158" s="71"/>
      <c r="G1158" s="71"/>
    </row>
    <row r="1159" spans="1:7" x14ac:dyDescent="0.35">
      <c r="A1159" s="70">
        <v>101258</v>
      </c>
      <c r="F1159" s="71"/>
      <c r="G1159" s="71"/>
    </row>
    <row r="1160" spans="1:7" x14ac:dyDescent="0.35">
      <c r="A1160" s="70">
        <v>101259</v>
      </c>
      <c r="F1160" s="71"/>
      <c r="G1160" s="71"/>
    </row>
    <row r="1161" spans="1:7" x14ac:dyDescent="0.35">
      <c r="A1161" s="70">
        <v>101260</v>
      </c>
      <c r="F1161" s="71"/>
      <c r="G1161" s="71"/>
    </row>
    <row r="1162" spans="1:7" x14ac:dyDescent="0.35">
      <c r="A1162" s="70">
        <v>101261</v>
      </c>
      <c r="F1162" s="71"/>
      <c r="G1162" s="71"/>
    </row>
    <row r="1163" spans="1:7" x14ac:dyDescent="0.35">
      <c r="A1163" s="70">
        <v>101262</v>
      </c>
      <c r="F1163" s="71"/>
      <c r="G1163" s="71"/>
    </row>
    <row r="1164" spans="1:7" x14ac:dyDescent="0.35">
      <c r="A1164" s="70">
        <v>101263</v>
      </c>
      <c r="F1164" s="71"/>
      <c r="G1164" s="71"/>
    </row>
    <row r="1165" spans="1:7" x14ac:dyDescent="0.35">
      <c r="A1165" s="70">
        <v>101264</v>
      </c>
      <c r="F1165" s="71"/>
      <c r="G1165" s="71"/>
    </row>
    <row r="1166" spans="1:7" x14ac:dyDescent="0.35">
      <c r="A1166" s="70">
        <v>101265</v>
      </c>
      <c r="F1166" s="71"/>
      <c r="G1166" s="71"/>
    </row>
    <row r="1167" spans="1:7" x14ac:dyDescent="0.35">
      <c r="A1167" s="70">
        <v>101266</v>
      </c>
      <c r="F1167" s="71"/>
      <c r="G1167" s="71"/>
    </row>
    <row r="1168" spans="1:7" x14ac:dyDescent="0.35">
      <c r="A1168" s="70">
        <v>101267</v>
      </c>
      <c r="F1168" s="71"/>
      <c r="G1168" s="71"/>
    </row>
    <row r="1169" spans="1:7" x14ac:dyDescent="0.35">
      <c r="A1169" s="70">
        <v>101268</v>
      </c>
      <c r="F1169" s="71"/>
      <c r="G1169" s="71"/>
    </row>
    <row r="1170" spans="1:7" x14ac:dyDescent="0.35">
      <c r="A1170" s="70">
        <v>101269</v>
      </c>
      <c r="F1170" s="71"/>
      <c r="G1170" s="71"/>
    </row>
    <row r="1171" spans="1:7" x14ac:dyDescent="0.35">
      <c r="A1171" s="70">
        <v>101270</v>
      </c>
      <c r="F1171" s="71"/>
      <c r="G1171" s="71"/>
    </row>
    <row r="1172" spans="1:7" x14ac:dyDescent="0.35">
      <c r="A1172" s="70">
        <v>101271</v>
      </c>
      <c r="F1172" s="71"/>
      <c r="G1172" s="71"/>
    </row>
    <row r="1173" spans="1:7" x14ac:dyDescent="0.35">
      <c r="A1173" s="70">
        <v>101272</v>
      </c>
      <c r="F1173" s="71"/>
      <c r="G1173" s="71"/>
    </row>
    <row r="1174" spans="1:7" x14ac:dyDescent="0.35">
      <c r="A1174" s="70">
        <v>101273</v>
      </c>
      <c r="F1174" s="71"/>
      <c r="G1174" s="71"/>
    </row>
    <row r="1175" spans="1:7" x14ac:dyDescent="0.35">
      <c r="A1175" s="70">
        <v>101274</v>
      </c>
      <c r="F1175" s="71"/>
      <c r="G1175" s="71"/>
    </row>
    <row r="1176" spans="1:7" x14ac:dyDescent="0.35">
      <c r="A1176" s="70">
        <v>101275</v>
      </c>
      <c r="F1176" s="71"/>
      <c r="G1176" s="71"/>
    </row>
    <row r="1177" spans="1:7" x14ac:dyDescent="0.35">
      <c r="A1177" s="70">
        <v>101276</v>
      </c>
      <c r="F1177" s="71"/>
      <c r="G1177" s="71"/>
    </row>
    <row r="1178" spans="1:7" x14ac:dyDescent="0.35">
      <c r="A1178" s="70">
        <v>101277</v>
      </c>
      <c r="F1178" s="71"/>
      <c r="G1178" s="71"/>
    </row>
    <row r="1179" spans="1:7" x14ac:dyDescent="0.35">
      <c r="A1179" s="70">
        <v>101278</v>
      </c>
      <c r="F1179" s="71"/>
      <c r="G1179" s="71"/>
    </row>
    <row r="1180" spans="1:7" x14ac:dyDescent="0.35">
      <c r="A1180" s="70">
        <v>101279</v>
      </c>
      <c r="F1180" s="71"/>
      <c r="G1180" s="71"/>
    </row>
    <row r="1181" spans="1:7" x14ac:dyDescent="0.35">
      <c r="A1181" s="70">
        <v>101280</v>
      </c>
      <c r="F1181" s="71"/>
      <c r="G1181" s="71"/>
    </row>
    <row r="1182" spans="1:7" x14ac:dyDescent="0.35">
      <c r="A1182" s="70">
        <v>101281</v>
      </c>
      <c r="F1182" s="71"/>
      <c r="G1182" s="71"/>
    </row>
    <row r="1183" spans="1:7" x14ac:dyDescent="0.35">
      <c r="A1183" s="70">
        <v>101282</v>
      </c>
      <c r="F1183" s="71"/>
      <c r="G1183" s="71"/>
    </row>
    <row r="1184" spans="1:7" x14ac:dyDescent="0.35">
      <c r="A1184" s="70">
        <v>101283</v>
      </c>
      <c r="F1184" s="71"/>
      <c r="G1184" s="71"/>
    </row>
    <row r="1185" spans="1:7" x14ac:dyDescent="0.35">
      <c r="A1185" s="70">
        <v>101284</v>
      </c>
      <c r="F1185" s="71"/>
      <c r="G1185" s="71"/>
    </row>
    <row r="1186" spans="1:7" x14ac:dyDescent="0.35">
      <c r="A1186" s="70">
        <v>101285</v>
      </c>
      <c r="F1186" s="71"/>
      <c r="G1186" s="71"/>
    </row>
    <row r="1187" spans="1:7" x14ac:dyDescent="0.35">
      <c r="A1187" s="70">
        <v>101286</v>
      </c>
      <c r="F1187" s="71"/>
      <c r="G1187" s="71"/>
    </row>
    <row r="1188" spans="1:7" x14ac:dyDescent="0.35">
      <c r="A1188" s="70">
        <v>101287</v>
      </c>
      <c r="F1188" s="71"/>
      <c r="G1188" s="71"/>
    </row>
    <row r="1189" spans="1:7" x14ac:dyDescent="0.35">
      <c r="A1189" s="70">
        <v>101288</v>
      </c>
      <c r="F1189" s="71"/>
      <c r="G1189" s="71"/>
    </row>
    <row r="1190" spans="1:7" x14ac:dyDescent="0.35">
      <c r="A1190" s="70">
        <v>101289</v>
      </c>
      <c r="F1190" s="71"/>
      <c r="G1190" s="71"/>
    </row>
    <row r="1191" spans="1:7" x14ac:dyDescent="0.35">
      <c r="A1191" s="70">
        <v>101290</v>
      </c>
      <c r="F1191" s="71"/>
      <c r="G1191" s="71"/>
    </row>
    <row r="1192" spans="1:7" x14ac:dyDescent="0.35">
      <c r="A1192" s="70">
        <v>101291</v>
      </c>
      <c r="F1192" s="71"/>
      <c r="G1192" s="71"/>
    </row>
    <row r="1193" spans="1:7" x14ac:dyDescent="0.35">
      <c r="A1193" s="70">
        <v>101292</v>
      </c>
      <c r="F1193" s="71"/>
      <c r="G1193" s="71"/>
    </row>
    <row r="1194" spans="1:7" x14ac:dyDescent="0.35">
      <c r="A1194" s="70">
        <v>101293</v>
      </c>
      <c r="F1194" s="71"/>
      <c r="G1194" s="71"/>
    </row>
    <row r="1195" spans="1:7" x14ac:dyDescent="0.35">
      <c r="A1195" s="70">
        <v>101294</v>
      </c>
      <c r="F1195" s="71"/>
      <c r="G1195" s="71"/>
    </row>
    <row r="1196" spans="1:7" x14ac:dyDescent="0.35">
      <c r="A1196" s="70">
        <v>101295</v>
      </c>
      <c r="F1196" s="71"/>
      <c r="G1196" s="71"/>
    </row>
    <row r="1197" spans="1:7" x14ac:dyDescent="0.35">
      <c r="A1197" s="70">
        <v>101296</v>
      </c>
      <c r="F1197" s="71"/>
      <c r="G1197" s="71"/>
    </row>
    <row r="1198" spans="1:7" x14ac:dyDescent="0.35">
      <c r="A1198" s="70">
        <v>101297</v>
      </c>
      <c r="F1198" s="71"/>
      <c r="G1198" s="71"/>
    </row>
    <row r="1199" spans="1:7" x14ac:dyDescent="0.35">
      <c r="A1199" s="70">
        <v>101298</v>
      </c>
      <c r="F1199" s="71"/>
      <c r="G1199" s="71"/>
    </row>
    <row r="1200" spans="1:7" x14ac:dyDescent="0.35">
      <c r="A1200" s="70">
        <v>101299</v>
      </c>
      <c r="F1200" s="71"/>
      <c r="G1200" s="71"/>
    </row>
    <row r="1201" spans="1:7" x14ac:dyDescent="0.35">
      <c r="A1201" s="70">
        <v>101300</v>
      </c>
      <c r="F1201" s="71"/>
      <c r="G1201" s="71"/>
    </row>
    <row r="1202" spans="1:7" x14ac:dyDescent="0.35">
      <c r="A1202" s="70">
        <v>101301</v>
      </c>
      <c r="F1202" s="71"/>
      <c r="G1202" s="71"/>
    </row>
    <row r="1203" spans="1:7" x14ac:dyDescent="0.35">
      <c r="A1203" s="70">
        <v>101302</v>
      </c>
      <c r="F1203" s="71"/>
      <c r="G1203" s="71"/>
    </row>
    <row r="1204" spans="1:7" x14ac:dyDescent="0.35">
      <c r="A1204" s="70">
        <v>101303</v>
      </c>
      <c r="F1204" s="71"/>
      <c r="G1204" s="71"/>
    </row>
    <row r="1205" spans="1:7" x14ac:dyDescent="0.35">
      <c r="A1205" s="70">
        <v>101304</v>
      </c>
      <c r="F1205" s="71"/>
      <c r="G1205" s="71"/>
    </row>
    <row r="1206" spans="1:7" x14ac:dyDescent="0.35">
      <c r="A1206" s="70">
        <v>101305</v>
      </c>
      <c r="F1206" s="71"/>
      <c r="G1206" s="71"/>
    </row>
    <row r="1207" spans="1:7" x14ac:dyDescent="0.35">
      <c r="A1207" s="70">
        <v>101306</v>
      </c>
      <c r="F1207" s="71"/>
      <c r="G1207" s="71"/>
    </row>
    <row r="1208" spans="1:7" x14ac:dyDescent="0.35">
      <c r="A1208" s="70">
        <v>101307</v>
      </c>
      <c r="F1208" s="71"/>
      <c r="G1208" s="71"/>
    </row>
    <row r="1209" spans="1:7" x14ac:dyDescent="0.35">
      <c r="A1209" s="70">
        <v>101308</v>
      </c>
      <c r="F1209" s="71"/>
      <c r="G1209" s="71"/>
    </row>
    <row r="1210" spans="1:7" x14ac:dyDescent="0.35">
      <c r="A1210" s="70">
        <v>101309</v>
      </c>
      <c r="F1210" s="71"/>
      <c r="G1210" s="71"/>
    </row>
    <row r="1211" spans="1:7" x14ac:dyDescent="0.35">
      <c r="A1211" s="70">
        <v>101310</v>
      </c>
      <c r="F1211" s="71"/>
      <c r="G1211" s="71"/>
    </row>
    <row r="1212" spans="1:7" x14ac:dyDescent="0.35">
      <c r="A1212" s="70">
        <v>101311</v>
      </c>
      <c r="F1212" s="71"/>
      <c r="G1212" s="71"/>
    </row>
    <row r="1213" spans="1:7" x14ac:dyDescent="0.35">
      <c r="A1213" s="70">
        <v>101312</v>
      </c>
      <c r="F1213" s="71"/>
      <c r="G1213" s="71"/>
    </row>
    <row r="1214" spans="1:7" x14ac:dyDescent="0.35">
      <c r="A1214" s="70">
        <v>101313</v>
      </c>
      <c r="F1214" s="71"/>
      <c r="G1214" s="71"/>
    </row>
    <row r="1215" spans="1:7" x14ac:dyDescent="0.35">
      <c r="A1215" s="70">
        <v>101314</v>
      </c>
      <c r="F1215" s="71"/>
      <c r="G1215" s="71"/>
    </row>
    <row r="1216" spans="1:7" x14ac:dyDescent="0.35">
      <c r="A1216" s="70">
        <v>101315</v>
      </c>
      <c r="F1216" s="71"/>
      <c r="G1216" s="71"/>
    </row>
    <row r="1217" spans="1:7" x14ac:dyDescent="0.35">
      <c r="A1217" s="70">
        <v>101316</v>
      </c>
      <c r="F1217" s="71"/>
      <c r="G1217" s="71"/>
    </row>
    <row r="1218" spans="1:7" x14ac:dyDescent="0.35">
      <c r="A1218" s="70">
        <v>101317</v>
      </c>
      <c r="F1218" s="71"/>
      <c r="G1218" s="71"/>
    </row>
    <row r="1219" spans="1:7" x14ac:dyDescent="0.35">
      <c r="A1219" s="70">
        <v>101318</v>
      </c>
      <c r="F1219" s="71"/>
      <c r="G1219" s="71"/>
    </row>
    <row r="1220" spans="1:7" x14ac:dyDescent="0.35">
      <c r="A1220" s="70">
        <v>101319</v>
      </c>
      <c r="F1220" s="71"/>
      <c r="G1220" s="71"/>
    </row>
    <row r="1221" spans="1:7" x14ac:dyDescent="0.35">
      <c r="A1221" s="70">
        <v>101320</v>
      </c>
      <c r="F1221" s="71"/>
      <c r="G1221" s="71"/>
    </row>
    <row r="1222" spans="1:7" x14ac:dyDescent="0.35">
      <c r="A1222" s="70">
        <v>101321</v>
      </c>
      <c r="F1222" s="71"/>
      <c r="G1222" s="71"/>
    </row>
    <row r="1223" spans="1:7" x14ac:dyDescent="0.35">
      <c r="A1223" s="70">
        <v>101322</v>
      </c>
      <c r="F1223" s="71"/>
      <c r="G1223" s="71"/>
    </row>
    <row r="1224" spans="1:7" x14ac:dyDescent="0.35">
      <c r="A1224" s="70">
        <v>101323</v>
      </c>
      <c r="F1224" s="71"/>
      <c r="G1224" s="71"/>
    </row>
    <row r="1225" spans="1:7" x14ac:dyDescent="0.35">
      <c r="A1225" s="70">
        <v>101324</v>
      </c>
      <c r="F1225" s="71"/>
      <c r="G1225" s="71"/>
    </row>
    <row r="1226" spans="1:7" x14ac:dyDescent="0.35">
      <c r="A1226" s="70">
        <v>101325</v>
      </c>
      <c r="F1226" s="71"/>
      <c r="G1226" s="71"/>
    </row>
    <row r="1227" spans="1:7" x14ac:dyDescent="0.35">
      <c r="A1227" s="70">
        <v>101326</v>
      </c>
      <c r="F1227" s="71"/>
      <c r="G1227" s="71"/>
    </row>
    <row r="1228" spans="1:7" x14ac:dyDescent="0.35">
      <c r="A1228" s="70">
        <v>101327</v>
      </c>
      <c r="F1228" s="71"/>
      <c r="G1228" s="71"/>
    </row>
    <row r="1229" spans="1:7" x14ac:dyDescent="0.35">
      <c r="A1229" s="70">
        <v>101328</v>
      </c>
      <c r="F1229" s="71"/>
      <c r="G1229" s="71"/>
    </row>
    <row r="1230" spans="1:7" x14ac:dyDescent="0.35">
      <c r="A1230" s="70">
        <v>101329</v>
      </c>
      <c r="F1230" s="71"/>
      <c r="G1230" s="71"/>
    </row>
    <row r="1231" spans="1:7" x14ac:dyDescent="0.35">
      <c r="A1231" s="70">
        <v>101330</v>
      </c>
      <c r="F1231" s="71"/>
      <c r="G1231" s="71"/>
    </row>
    <row r="1232" spans="1:7" x14ac:dyDescent="0.35">
      <c r="A1232" s="70">
        <v>101331</v>
      </c>
      <c r="F1232" s="71"/>
      <c r="G1232" s="71"/>
    </row>
    <row r="1233" spans="1:7" x14ac:dyDescent="0.35">
      <c r="A1233" s="70">
        <v>101332</v>
      </c>
      <c r="F1233" s="71"/>
      <c r="G1233" s="71"/>
    </row>
    <row r="1234" spans="1:7" x14ac:dyDescent="0.35">
      <c r="A1234" s="70">
        <v>101333</v>
      </c>
      <c r="F1234" s="71"/>
      <c r="G1234" s="71"/>
    </row>
    <row r="1235" spans="1:7" x14ac:dyDescent="0.35">
      <c r="A1235" s="70">
        <v>101334</v>
      </c>
      <c r="F1235" s="71"/>
      <c r="G1235" s="71"/>
    </row>
    <row r="1236" spans="1:7" x14ac:dyDescent="0.35">
      <c r="A1236" s="70">
        <v>101335</v>
      </c>
      <c r="F1236" s="71"/>
      <c r="G1236" s="71"/>
    </row>
    <row r="1237" spans="1:7" x14ac:dyDescent="0.35">
      <c r="A1237" s="70">
        <v>101336</v>
      </c>
      <c r="F1237" s="71"/>
      <c r="G1237" s="71"/>
    </row>
    <row r="1238" spans="1:7" x14ac:dyDescent="0.35">
      <c r="A1238" s="70">
        <v>101337</v>
      </c>
      <c r="F1238" s="71"/>
      <c r="G1238" s="71"/>
    </row>
    <row r="1239" spans="1:7" x14ac:dyDescent="0.35">
      <c r="A1239" s="70">
        <v>101338</v>
      </c>
      <c r="F1239" s="71"/>
      <c r="G1239" s="71"/>
    </row>
    <row r="1240" spans="1:7" x14ac:dyDescent="0.35">
      <c r="A1240" s="70">
        <v>101339</v>
      </c>
      <c r="F1240" s="71"/>
      <c r="G1240" s="71"/>
    </row>
    <row r="1241" spans="1:7" x14ac:dyDescent="0.35">
      <c r="A1241" s="70">
        <v>101340</v>
      </c>
      <c r="F1241" s="71"/>
      <c r="G1241" s="71"/>
    </row>
    <row r="1242" spans="1:7" x14ac:dyDescent="0.35">
      <c r="A1242" s="70">
        <v>101341</v>
      </c>
      <c r="F1242" s="71"/>
      <c r="G1242" s="71"/>
    </row>
    <row r="1243" spans="1:7" x14ac:dyDescent="0.35">
      <c r="A1243" s="70">
        <v>101342</v>
      </c>
      <c r="F1243" s="71"/>
      <c r="G1243" s="71"/>
    </row>
    <row r="1244" spans="1:7" x14ac:dyDescent="0.35">
      <c r="A1244" s="70">
        <v>101343</v>
      </c>
      <c r="F1244" s="71"/>
      <c r="G1244" s="71"/>
    </row>
    <row r="1245" spans="1:7" x14ac:dyDescent="0.35">
      <c r="A1245" s="70">
        <v>101344</v>
      </c>
      <c r="F1245" s="71"/>
      <c r="G1245" s="71"/>
    </row>
    <row r="1246" spans="1:7" x14ac:dyDescent="0.35">
      <c r="A1246" s="70">
        <v>101345</v>
      </c>
      <c r="F1246" s="71"/>
      <c r="G1246" s="71"/>
    </row>
    <row r="1247" spans="1:7" x14ac:dyDescent="0.35">
      <c r="A1247" s="70">
        <v>101346</v>
      </c>
      <c r="F1247" s="71"/>
      <c r="G1247" s="71"/>
    </row>
    <row r="1248" spans="1:7" x14ac:dyDescent="0.35">
      <c r="A1248" s="70">
        <v>101347</v>
      </c>
      <c r="F1248" s="71"/>
      <c r="G1248" s="71"/>
    </row>
    <row r="1249" spans="1:7" x14ac:dyDescent="0.35">
      <c r="A1249" s="70">
        <v>101348</v>
      </c>
      <c r="F1249" s="71"/>
      <c r="G1249" s="71"/>
    </row>
    <row r="1250" spans="1:7" x14ac:dyDescent="0.35">
      <c r="A1250" s="70">
        <v>101349</v>
      </c>
      <c r="F1250" s="71"/>
      <c r="G1250" s="71"/>
    </row>
    <row r="1251" spans="1:7" x14ac:dyDescent="0.35">
      <c r="A1251" s="70">
        <v>101350</v>
      </c>
      <c r="F1251" s="71"/>
      <c r="G1251" s="71"/>
    </row>
    <row r="1252" spans="1:7" x14ac:dyDescent="0.35">
      <c r="A1252" s="70">
        <v>101351</v>
      </c>
      <c r="F1252" s="71"/>
      <c r="G1252" s="71"/>
    </row>
    <row r="1253" spans="1:7" x14ac:dyDescent="0.35">
      <c r="A1253" s="70">
        <v>101352</v>
      </c>
      <c r="F1253" s="71"/>
      <c r="G1253" s="71"/>
    </row>
    <row r="1254" spans="1:7" x14ac:dyDescent="0.35">
      <c r="A1254" s="70">
        <v>101353</v>
      </c>
      <c r="F1254" s="71"/>
      <c r="G1254" s="71"/>
    </row>
    <row r="1255" spans="1:7" x14ac:dyDescent="0.35">
      <c r="A1255" s="70">
        <v>101354</v>
      </c>
      <c r="F1255" s="71"/>
      <c r="G1255" s="71"/>
    </row>
    <row r="1256" spans="1:7" x14ac:dyDescent="0.35">
      <c r="A1256" s="70">
        <v>101355</v>
      </c>
      <c r="F1256" s="71"/>
      <c r="G1256" s="71"/>
    </row>
    <row r="1257" spans="1:7" x14ac:dyDescent="0.35">
      <c r="A1257" s="70">
        <v>101356</v>
      </c>
      <c r="F1257" s="71"/>
      <c r="G1257" s="71"/>
    </row>
    <row r="1258" spans="1:7" x14ac:dyDescent="0.35">
      <c r="A1258" s="70">
        <v>101357</v>
      </c>
      <c r="F1258" s="71"/>
      <c r="G1258" s="71"/>
    </row>
    <row r="1259" spans="1:7" x14ac:dyDescent="0.35">
      <c r="A1259" s="70">
        <v>101358</v>
      </c>
      <c r="F1259" s="71"/>
      <c r="G1259" s="71"/>
    </row>
    <row r="1260" spans="1:7" x14ac:dyDescent="0.35">
      <c r="A1260" s="70">
        <v>101359</v>
      </c>
      <c r="F1260" s="71"/>
      <c r="G1260" s="71"/>
    </row>
    <row r="1261" spans="1:7" x14ac:dyDescent="0.35">
      <c r="A1261" s="70">
        <v>101360</v>
      </c>
      <c r="F1261" s="71"/>
      <c r="G1261" s="71"/>
    </row>
    <row r="1262" spans="1:7" x14ac:dyDescent="0.35">
      <c r="A1262" s="70">
        <v>101361</v>
      </c>
      <c r="F1262" s="71"/>
      <c r="G1262" s="71"/>
    </row>
    <row r="1263" spans="1:7" x14ac:dyDescent="0.35">
      <c r="A1263" s="70">
        <v>101362</v>
      </c>
      <c r="F1263" s="71"/>
      <c r="G1263" s="71"/>
    </row>
    <row r="1264" spans="1:7" x14ac:dyDescent="0.35">
      <c r="A1264" s="70">
        <v>101363</v>
      </c>
      <c r="F1264" s="71"/>
      <c r="G1264" s="71"/>
    </row>
    <row r="1265" spans="1:7" x14ac:dyDescent="0.35">
      <c r="A1265" s="70">
        <v>101364</v>
      </c>
      <c r="F1265" s="71"/>
      <c r="G1265" s="71"/>
    </row>
    <row r="1266" spans="1:7" x14ac:dyDescent="0.35">
      <c r="A1266" s="70">
        <v>101365</v>
      </c>
      <c r="F1266" s="71"/>
      <c r="G1266" s="71"/>
    </row>
    <row r="1267" spans="1:7" x14ac:dyDescent="0.35">
      <c r="A1267" s="70">
        <v>101366</v>
      </c>
      <c r="F1267" s="71"/>
      <c r="G1267" s="71"/>
    </row>
    <row r="1268" spans="1:7" x14ac:dyDescent="0.35">
      <c r="A1268" s="70">
        <v>101367</v>
      </c>
      <c r="F1268" s="71"/>
      <c r="G1268" s="71"/>
    </row>
    <row r="1269" spans="1:7" x14ac:dyDescent="0.35">
      <c r="A1269" s="70">
        <v>101368</v>
      </c>
      <c r="F1269" s="71"/>
      <c r="G1269" s="71"/>
    </row>
    <row r="1270" spans="1:7" x14ac:dyDescent="0.35">
      <c r="A1270" s="70">
        <v>101369</v>
      </c>
      <c r="F1270" s="71"/>
      <c r="G1270" s="71"/>
    </row>
    <row r="1271" spans="1:7" x14ac:dyDescent="0.35">
      <c r="A1271" s="70">
        <v>101370</v>
      </c>
      <c r="F1271" s="71"/>
      <c r="G1271" s="71"/>
    </row>
    <row r="1272" spans="1:7" x14ac:dyDescent="0.35">
      <c r="A1272" s="70">
        <v>101371</v>
      </c>
      <c r="F1272" s="71"/>
      <c r="G1272" s="71"/>
    </row>
    <row r="1273" spans="1:7" x14ac:dyDescent="0.35">
      <c r="A1273" s="70">
        <v>101372</v>
      </c>
      <c r="F1273" s="71"/>
      <c r="G1273" s="71"/>
    </row>
    <row r="1274" spans="1:7" x14ac:dyDescent="0.35">
      <c r="A1274" s="70">
        <v>101373</v>
      </c>
      <c r="F1274" s="71"/>
      <c r="G1274" s="71"/>
    </row>
    <row r="1275" spans="1:7" x14ac:dyDescent="0.35">
      <c r="A1275" s="70">
        <v>101374</v>
      </c>
      <c r="F1275" s="71"/>
      <c r="G1275" s="71"/>
    </row>
    <row r="1276" spans="1:7" x14ac:dyDescent="0.35">
      <c r="A1276" s="70">
        <v>101375</v>
      </c>
      <c r="F1276" s="71"/>
      <c r="G1276" s="71"/>
    </row>
    <row r="1277" spans="1:7" x14ac:dyDescent="0.35">
      <c r="A1277" s="70">
        <v>101376</v>
      </c>
      <c r="F1277" s="71"/>
      <c r="G1277" s="71"/>
    </row>
    <row r="1278" spans="1:7" x14ac:dyDescent="0.35">
      <c r="A1278" s="70">
        <v>101377</v>
      </c>
      <c r="F1278" s="71"/>
      <c r="G1278" s="71"/>
    </row>
    <row r="1279" spans="1:7" x14ac:dyDescent="0.35">
      <c r="A1279" s="70">
        <v>101378</v>
      </c>
      <c r="F1279" s="71"/>
      <c r="G1279" s="71"/>
    </row>
    <row r="1280" spans="1:7" x14ac:dyDescent="0.35">
      <c r="A1280" s="70">
        <v>101379</v>
      </c>
      <c r="F1280" s="71"/>
      <c r="G1280" s="71"/>
    </row>
    <row r="1281" spans="1:7" x14ac:dyDescent="0.35">
      <c r="A1281" s="70">
        <v>101380</v>
      </c>
      <c r="F1281" s="71"/>
      <c r="G1281" s="71"/>
    </row>
    <row r="1282" spans="1:7" x14ac:dyDescent="0.35">
      <c r="A1282" s="70">
        <v>101381</v>
      </c>
      <c r="F1282" s="71"/>
      <c r="G1282" s="71"/>
    </row>
    <row r="1283" spans="1:7" x14ac:dyDescent="0.35">
      <c r="A1283" s="70">
        <v>101382</v>
      </c>
      <c r="F1283" s="71"/>
      <c r="G1283" s="71"/>
    </row>
    <row r="1284" spans="1:7" x14ac:dyDescent="0.35">
      <c r="A1284" s="70">
        <v>101383</v>
      </c>
      <c r="F1284" s="71"/>
      <c r="G1284" s="71"/>
    </row>
    <row r="1285" spans="1:7" x14ac:dyDescent="0.35">
      <c r="A1285" s="70">
        <v>101384</v>
      </c>
      <c r="F1285" s="71"/>
      <c r="G1285" s="71"/>
    </row>
    <row r="1286" spans="1:7" x14ac:dyDescent="0.35">
      <c r="A1286" s="70">
        <v>101385</v>
      </c>
      <c r="F1286" s="71"/>
      <c r="G1286" s="71"/>
    </row>
    <row r="1287" spans="1:7" x14ac:dyDescent="0.35">
      <c r="A1287" s="70">
        <v>101386</v>
      </c>
      <c r="F1287" s="71"/>
      <c r="G1287" s="71"/>
    </row>
    <row r="1288" spans="1:7" x14ac:dyDescent="0.35">
      <c r="A1288" s="70">
        <v>101387</v>
      </c>
      <c r="F1288" s="71"/>
      <c r="G1288" s="71"/>
    </row>
    <row r="1289" spans="1:7" x14ac:dyDescent="0.35">
      <c r="A1289" s="70">
        <v>101388</v>
      </c>
      <c r="F1289" s="71"/>
      <c r="G1289" s="71"/>
    </row>
    <row r="1290" spans="1:7" x14ac:dyDescent="0.35">
      <c r="A1290" s="70">
        <v>101389</v>
      </c>
      <c r="F1290" s="71"/>
      <c r="G1290" s="71"/>
    </row>
    <row r="1291" spans="1:7" x14ac:dyDescent="0.35">
      <c r="A1291" s="70">
        <v>101390</v>
      </c>
      <c r="F1291" s="71"/>
      <c r="G1291" s="71"/>
    </row>
    <row r="1292" spans="1:7" x14ac:dyDescent="0.35">
      <c r="A1292" s="70">
        <v>101391</v>
      </c>
      <c r="F1292" s="71"/>
      <c r="G1292" s="71"/>
    </row>
    <row r="1293" spans="1:7" x14ac:dyDescent="0.35">
      <c r="A1293" s="70">
        <v>101392</v>
      </c>
      <c r="F1293" s="71"/>
      <c r="G1293" s="71"/>
    </row>
    <row r="1294" spans="1:7" x14ac:dyDescent="0.35">
      <c r="A1294" s="70">
        <v>101393</v>
      </c>
      <c r="F1294" s="71"/>
      <c r="G1294" s="71"/>
    </row>
    <row r="1295" spans="1:7" x14ac:dyDescent="0.35">
      <c r="A1295" s="70">
        <v>101394</v>
      </c>
      <c r="F1295" s="71"/>
      <c r="G1295" s="71"/>
    </row>
    <row r="1296" spans="1:7" x14ac:dyDescent="0.35">
      <c r="A1296" s="70">
        <v>101395</v>
      </c>
      <c r="F1296" s="71"/>
      <c r="G1296" s="71"/>
    </row>
    <row r="1297" spans="1:7" x14ac:dyDescent="0.35">
      <c r="A1297" s="70">
        <v>101396</v>
      </c>
      <c r="F1297" s="71"/>
      <c r="G1297" s="71"/>
    </row>
    <row r="1298" spans="1:7" x14ac:dyDescent="0.35">
      <c r="A1298" s="70">
        <v>101397</v>
      </c>
      <c r="F1298" s="71"/>
      <c r="G1298" s="71"/>
    </row>
    <row r="1299" spans="1:7" x14ac:dyDescent="0.35">
      <c r="A1299" s="70">
        <v>101398</v>
      </c>
      <c r="F1299" s="71"/>
      <c r="G1299" s="71"/>
    </row>
    <row r="1300" spans="1:7" x14ac:dyDescent="0.35">
      <c r="A1300" s="70">
        <v>101399</v>
      </c>
      <c r="F1300" s="71"/>
      <c r="G1300" s="71"/>
    </row>
    <row r="1301" spans="1:7" x14ac:dyDescent="0.35">
      <c r="A1301" s="70">
        <v>101400</v>
      </c>
      <c r="F1301" s="71"/>
      <c r="G1301" s="71"/>
    </row>
    <row r="1302" spans="1:7" x14ac:dyDescent="0.35">
      <c r="A1302" s="70">
        <v>101401</v>
      </c>
      <c r="F1302" s="71"/>
      <c r="G1302" s="71"/>
    </row>
    <row r="1303" spans="1:7" x14ac:dyDescent="0.35">
      <c r="A1303" s="70">
        <v>101402</v>
      </c>
      <c r="F1303" s="71"/>
      <c r="G1303" s="71"/>
    </row>
    <row r="1304" spans="1:7" x14ac:dyDescent="0.35">
      <c r="A1304" s="70">
        <v>101403</v>
      </c>
      <c r="F1304" s="71"/>
      <c r="G1304" s="71"/>
    </row>
    <row r="1305" spans="1:7" x14ac:dyDescent="0.35">
      <c r="A1305" s="70">
        <v>101404</v>
      </c>
      <c r="F1305" s="71"/>
      <c r="G1305" s="71"/>
    </row>
    <row r="1306" spans="1:7" x14ac:dyDescent="0.35">
      <c r="A1306" s="70">
        <v>101405</v>
      </c>
      <c r="F1306" s="71"/>
      <c r="G1306" s="71"/>
    </row>
    <row r="1307" spans="1:7" x14ac:dyDescent="0.35">
      <c r="A1307" s="70">
        <v>101406</v>
      </c>
      <c r="F1307" s="71"/>
      <c r="G1307" s="71"/>
    </row>
    <row r="1308" spans="1:7" x14ac:dyDescent="0.35">
      <c r="A1308" s="70">
        <v>101407</v>
      </c>
      <c r="F1308" s="71"/>
      <c r="G1308" s="71"/>
    </row>
    <row r="1309" spans="1:7" x14ac:dyDescent="0.35">
      <c r="A1309" s="70">
        <v>101408</v>
      </c>
      <c r="F1309" s="71"/>
      <c r="G1309" s="71"/>
    </row>
    <row r="1310" spans="1:7" x14ac:dyDescent="0.35">
      <c r="A1310" s="70">
        <v>101409</v>
      </c>
      <c r="F1310" s="71"/>
      <c r="G1310" s="71"/>
    </row>
    <row r="1311" spans="1:7" x14ac:dyDescent="0.35">
      <c r="A1311" s="70">
        <v>101410</v>
      </c>
      <c r="F1311" s="71"/>
      <c r="G1311" s="71"/>
    </row>
    <row r="1312" spans="1:7" x14ac:dyDescent="0.35">
      <c r="A1312" s="70">
        <v>101411</v>
      </c>
      <c r="F1312" s="71"/>
      <c r="G1312" s="71"/>
    </row>
    <row r="1313" spans="1:7" x14ac:dyDescent="0.35">
      <c r="A1313" s="70">
        <v>101412</v>
      </c>
      <c r="F1313" s="71"/>
      <c r="G1313" s="71"/>
    </row>
    <row r="1314" spans="1:7" x14ac:dyDescent="0.35">
      <c r="A1314" s="70">
        <v>101413</v>
      </c>
      <c r="F1314" s="71"/>
      <c r="G1314" s="71"/>
    </row>
    <row r="1315" spans="1:7" x14ac:dyDescent="0.35">
      <c r="A1315" s="70">
        <v>101414</v>
      </c>
      <c r="F1315" s="71"/>
      <c r="G1315" s="71"/>
    </row>
    <row r="1316" spans="1:7" x14ac:dyDescent="0.35">
      <c r="A1316" s="70">
        <v>101415</v>
      </c>
      <c r="F1316" s="71"/>
      <c r="G1316" s="71"/>
    </row>
    <row r="1317" spans="1:7" x14ac:dyDescent="0.35">
      <c r="A1317" s="70">
        <v>101416</v>
      </c>
      <c r="F1317" s="71"/>
      <c r="G1317" s="71"/>
    </row>
    <row r="1318" spans="1:7" x14ac:dyDescent="0.35">
      <c r="A1318" s="70">
        <v>101417</v>
      </c>
      <c r="F1318" s="71"/>
      <c r="G1318" s="71"/>
    </row>
    <row r="1319" spans="1:7" x14ac:dyDescent="0.35">
      <c r="A1319" s="70">
        <v>101418</v>
      </c>
      <c r="F1319" s="71"/>
      <c r="G1319" s="71"/>
    </row>
    <row r="1320" spans="1:7" x14ac:dyDescent="0.35">
      <c r="A1320" s="70">
        <v>101419</v>
      </c>
      <c r="F1320" s="71"/>
      <c r="G1320" s="71"/>
    </row>
    <row r="1321" spans="1:7" x14ac:dyDescent="0.35">
      <c r="A1321" s="70">
        <v>101420</v>
      </c>
      <c r="F1321" s="71"/>
      <c r="G1321" s="71"/>
    </row>
    <row r="1322" spans="1:7" x14ac:dyDescent="0.35">
      <c r="A1322" s="70">
        <v>101421</v>
      </c>
      <c r="F1322" s="71"/>
      <c r="G1322" s="71"/>
    </row>
    <row r="1323" spans="1:7" x14ac:dyDescent="0.35">
      <c r="A1323" s="70">
        <v>101422</v>
      </c>
      <c r="F1323" s="71"/>
      <c r="G1323" s="71"/>
    </row>
    <row r="1324" spans="1:7" x14ac:dyDescent="0.35">
      <c r="A1324" s="70">
        <v>101423</v>
      </c>
      <c r="F1324" s="71"/>
      <c r="G1324" s="71"/>
    </row>
    <row r="1325" spans="1:7" x14ac:dyDescent="0.35">
      <c r="A1325" s="70">
        <v>101424</v>
      </c>
      <c r="F1325" s="71"/>
      <c r="G1325" s="71"/>
    </row>
    <row r="1326" spans="1:7" x14ac:dyDescent="0.35">
      <c r="A1326" s="70">
        <v>101425</v>
      </c>
      <c r="F1326" s="71"/>
      <c r="G1326" s="71"/>
    </row>
    <row r="1327" spans="1:7" x14ac:dyDescent="0.35">
      <c r="A1327" s="70">
        <v>101426</v>
      </c>
      <c r="F1327" s="71"/>
      <c r="G1327" s="71"/>
    </row>
    <row r="1328" spans="1:7" x14ac:dyDescent="0.35">
      <c r="A1328" s="70">
        <v>101427</v>
      </c>
      <c r="F1328" s="71"/>
      <c r="G1328" s="71"/>
    </row>
    <row r="1329" spans="1:7" x14ac:dyDescent="0.35">
      <c r="A1329" s="70">
        <v>101428</v>
      </c>
      <c r="F1329" s="71"/>
      <c r="G1329" s="71"/>
    </row>
    <row r="1330" spans="1:7" x14ac:dyDescent="0.35">
      <c r="A1330" s="70">
        <v>101429</v>
      </c>
      <c r="F1330" s="71"/>
      <c r="G1330" s="71"/>
    </row>
    <row r="1331" spans="1:7" x14ac:dyDescent="0.35">
      <c r="A1331" s="70">
        <v>101430</v>
      </c>
      <c r="F1331" s="71"/>
      <c r="G1331" s="71"/>
    </row>
    <row r="1332" spans="1:7" x14ac:dyDescent="0.35">
      <c r="A1332" s="70">
        <v>101431</v>
      </c>
      <c r="F1332" s="71"/>
      <c r="G1332" s="71"/>
    </row>
    <row r="1333" spans="1:7" x14ac:dyDescent="0.35">
      <c r="A1333" s="70">
        <v>101432</v>
      </c>
      <c r="F1333" s="71"/>
      <c r="G1333" s="71"/>
    </row>
    <row r="1334" spans="1:7" x14ac:dyDescent="0.35">
      <c r="A1334" s="70">
        <v>101433</v>
      </c>
      <c r="F1334" s="71"/>
      <c r="G1334" s="71"/>
    </row>
    <row r="1335" spans="1:7" x14ac:dyDescent="0.35">
      <c r="A1335" s="70">
        <v>101434</v>
      </c>
      <c r="F1335" s="71"/>
      <c r="G1335" s="71"/>
    </row>
    <row r="1336" spans="1:7" x14ac:dyDescent="0.35">
      <c r="A1336" s="70">
        <v>101435</v>
      </c>
      <c r="F1336" s="71"/>
      <c r="G1336" s="71"/>
    </row>
    <row r="1337" spans="1:7" x14ac:dyDescent="0.35">
      <c r="A1337" s="70">
        <v>101436</v>
      </c>
      <c r="F1337" s="71"/>
      <c r="G1337" s="71"/>
    </row>
    <row r="1338" spans="1:7" x14ac:dyDescent="0.35">
      <c r="A1338" s="70">
        <v>101437</v>
      </c>
      <c r="F1338" s="71"/>
      <c r="G1338" s="71"/>
    </row>
    <row r="1339" spans="1:7" x14ac:dyDescent="0.35">
      <c r="A1339" s="70">
        <v>101438</v>
      </c>
      <c r="F1339" s="71"/>
      <c r="G1339" s="71"/>
    </row>
    <row r="1340" spans="1:7" x14ac:dyDescent="0.35">
      <c r="A1340" s="70">
        <v>101439</v>
      </c>
      <c r="F1340" s="71"/>
      <c r="G1340" s="71"/>
    </row>
    <row r="1341" spans="1:7" x14ac:dyDescent="0.35">
      <c r="A1341" s="70">
        <v>101440</v>
      </c>
      <c r="F1341" s="71"/>
      <c r="G1341" s="71"/>
    </row>
    <row r="1342" spans="1:7" x14ac:dyDescent="0.35">
      <c r="A1342" s="70">
        <v>101441</v>
      </c>
      <c r="F1342" s="71"/>
      <c r="G1342" s="71"/>
    </row>
    <row r="1343" spans="1:7" x14ac:dyDescent="0.35">
      <c r="A1343" s="70">
        <v>101442</v>
      </c>
      <c r="F1343" s="71"/>
      <c r="G1343" s="71"/>
    </row>
    <row r="1344" spans="1:7" x14ac:dyDescent="0.35">
      <c r="A1344" s="70">
        <v>101443</v>
      </c>
      <c r="F1344" s="71"/>
      <c r="G1344" s="71"/>
    </row>
    <row r="1345" spans="1:7" x14ac:dyDescent="0.35">
      <c r="A1345" s="70">
        <v>101444</v>
      </c>
      <c r="F1345" s="71"/>
      <c r="G1345" s="71"/>
    </row>
    <row r="1346" spans="1:7" x14ac:dyDescent="0.35">
      <c r="A1346" s="70">
        <v>101445</v>
      </c>
      <c r="F1346" s="71"/>
      <c r="G1346" s="71"/>
    </row>
    <row r="1347" spans="1:7" x14ac:dyDescent="0.35">
      <c r="A1347" s="70">
        <v>101446</v>
      </c>
      <c r="F1347" s="71"/>
      <c r="G1347" s="71"/>
    </row>
    <row r="1348" spans="1:7" x14ac:dyDescent="0.35">
      <c r="A1348" s="70">
        <v>101447</v>
      </c>
      <c r="F1348" s="71"/>
      <c r="G1348" s="71"/>
    </row>
    <row r="1349" spans="1:7" x14ac:dyDescent="0.35">
      <c r="A1349" s="70">
        <v>101448</v>
      </c>
      <c r="F1349" s="71"/>
      <c r="G1349" s="71"/>
    </row>
    <row r="1350" spans="1:7" x14ac:dyDescent="0.35">
      <c r="A1350" s="70">
        <v>101449</v>
      </c>
      <c r="F1350" s="71"/>
      <c r="G1350" s="71"/>
    </row>
    <row r="1351" spans="1:7" x14ac:dyDescent="0.35">
      <c r="A1351" s="70">
        <v>101450</v>
      </c>
      <c r="F1351" s="71"/>
      <c r="G1351" s="71"/>
    </row>
    <row r="1352" spans="1:7" x14ac:dyDescent="0.35">
      <c r="A1352" s="70">
        <v>101451</v>
      </c>
      <c r="F1352" s="71"/>
      <c r="G1352" s="71"/>
    </row>
    <row r="1353" spans="1:7" x14ac:dyDescent="0.35">
      <c r="A1353" s="70">
        <v>101452</v>
      </c>
      <c r="F1353" s="71"/>
      <c r="G1353" s="71"/>
    </row>
    <row r="1354" spans="1:7" x14ac:dyDescent="0.35">
      <c r="A1354" s="70">
        <v>101453</v>
      </c>
      <c r="F1354" s="71"/>
      <c r="G1354" s="71"/>
    </row>
    <row r="1355" spans="1:7" x14ac:dyDescent="0.35">
      <c r="A1355" s="70">
        <v>101454</v>
      </c>
      <c r="F1355" s="71"/>
      <c r="G1355" s="71"/>
    </row>
    <row r="1356" spans="1:7" x14ac:dyDescent="0.35">
      <c r="A1356" s="70">
        <v>101455</v>
      </c>
      <c r="F1356" s="71"/>
      <c r="G1356" s="71"/>
    </row>
    <row r="1357" spans="1:7" x14ac:dyDescent="0.35">
      <c r="A1357" s="70">
        <v>101456</v>
      </c>
      <c r="F1357" s="71"/>
      <c r="G1357" s="71"/>
    </row>
    <row r="1358" spans="1:7" x14ac:dyDescent="0.35">
      <c r="A1358" s="70">
        <v>101457</v>
      </c>
      <c r="F1358" s="71"/>
      <c r="G1358" s="71"/>
    </row>
    <row r="1359" spans="1:7" x14ac:dyDescent="0.35">
      <c r="A1359" s="70">
        <v>101458</v>
      </c>
      <c r="F1359" s="71"/>
      <c r="G1359" s="71"/>
    </row>
    <row r="1360" spans="1:7" x14ac:dyDescent="0.35">
      <c r="A1360" s="70">
        <v>101459</v>
      </c>
      <c r="F1360" s="71"/>
      <c r="G1360" s="71"/>
    </row>
    <row r="1361" spans="1:7" x14ac:dyDescent="0.35">
      <c r="A1361" s="70">
        <v>101460</v>
      </c>
      <c r="F1361" s="71"/>
      <c r="G1361" s="71"/>
    </row>
    <row r="1362" spans="1:7" x14ac:dyDescent="0.35">
      <c r="A1362" s="70">
        <v>101461</v>
      </c>
      <c r="F1362" s="71"/>
      <c r="G1362" s="71"/>
    </row>
    <row r="1363" spans="1:7" x14ac:dyDescent="0.35">
      <c r="A1363" s="70">
        <v>101462</v>
      </c>
      <c r="F1363" s="71"/>
      <c r="G1363" s="71"/>
    </row>
    <row r="1364" spans="1:7" x14ac:dyDescent="0.35">
      <c r="A1364" s="70">
        <v>101463</v>
      </c>
      <c r="F1364" s="71"/>
      <c r="G1364" s="71"/>
    </row>
    <row r="1365" spans="1:7" x14ac:dyDescent="0.35">
      <c r="A1365" s="70">
        <v>101464</v>
      </c>
      <c r="F1365" s="71"/>
      <c r="G1365" s="71"/>
    </row>
    <row r="1366" spans="1:7" x14ac:dyDescent="0.35">
      <c r="A1366" s="70">
        <v>101465</v>
      </c>
      <c r="F1366" s="71"/>
      <c r="G1366" s="71"/>
    </row>
    <row r="1367" spans="1:7" x14ac:dyDescent="0.35">
      <c r="A1367" s="70">
        <v>101466</v>
      </c>
      <c r="F1367" s="71"/>
      <c r="G1367" s="71"/>
    </row>
    <row r="1368" spans="1:7" x14ac:dyDescent="0.35">
      <c r="A1368" s="70">
        <v>101467</v>
      </c>
      <c r="F1368" s="71"/>
      <c r="G1368" s="71"/>
    </row>
    <row r="1369" spans="1:7" x14ac:dyDescent="0.35">
      <c r="A1369" s="70">
        <v>101468</v>
      </c>
      <c r="F1369" s="71"/>
      <c r="G1369" s="71"/>
    </row>
    <row r="1370" spans="1:7" x14ac:dyDescent="0.35">
      <c r="A1370" s="70">
        <v>101469</v>
      </c>
      <c r="F1370" s="71"/>
      <c r="G1370" s="71"/>
    </row>
    <row r="1371" spans="1:7" x14ac:dyDescent="0.35">
      <c r="A1371" s="70">
        <v>101470</v>
      </c>
      <c r="F1371" s="71"/>
      <c r="G1371" s="71"/>
    </row>
    <row r="1372" spans="1:7" x14ac:dyDescent="0.35">
      <c r="A1372" s="70">
        <v>101471</v>
      </c>
      <c r="F1372" s="71"/>
      <c r="G1372" s="71"/>
    </row>
    <row r="1373" spans="1:7" x14ac:dyDescent="0.35">
      <c r="A1373" s="70">
        <v>101472</v>
      </c>
      <c r="F1373" s="71"/>
      <c r="G1373" s="71"/>
    </row>
    <row r="1374" spans="1:7" x14ac:dyDescent="0.35">
      <c r="A1374" s="70">
        <v>101473</v>
      </c>
      <c r="F1374" s="71"/>
      <c r="G1374" s="71"/>
    </row>
    <row r="1375" spans="1:7" x14ac:dyDescent="0.35">
      <c r="A1375" s="70">
        <v>101474</v>
      </c>
      <c r="F1375" s="71"/>
      <c r="G1375" s="71"/>
    </row>
    <row r="1376" spans="1:7" x14ac:dyDescent="0.35">
      <c r="A1376" s="70">
        <v>101475</v>
      </c>
      <c r="F1376" s="71"/>
      <c r="G1376" s="71"/>
    </row>
    <row r="1377" spans="1:7" x14ac:dyDescent="0.35">
      <c r="A1377" s="70">
        <v>101476</v>
      </c>
      <c r="F1377" s="71"/>
      <c r="G1377" s="71"/>
    </row>
    <row r="1378" spans="1:7" x14ac:dyDescent="0.35">
      <c r="A1378" s="70">
        <v>101477</v>
      </c>
      <c r="F1378" s="71"/>
      <c r="G1378" s="71"/>
    </row>
    <row r="1379" spans="1:7" x14ac:dyDescent="0.35">
      <c r="A1379" s="70">
        <v>101478</v>
      </c>
      <c r="F1379" s="71"/>
      <c r="G1379" s="71"/>
    </row>
    <row r="1380" spans="1:7" x14ac:dyDescent="0.35">
      <c r="A1380" s="70">
        <v>101479</v>
      </c>
      <c r="F1380" s="71"/>
      <c r="G1380" s="71"/>
    </row>
    <row r="1381" spans="1:7" x14ac:dyDescent="0.35">
      <c r="A1381" s="70">
        <v>101480</v>
      </c>
      <c r="F1381" s="71"/>
      <c r="G1381" s="71"/>
    </row>
    <row r="1382" spans="1:7" x14ac:dyDescent="0.35">
      <c r="A1382" s="70">
        <v>101481</v>
      </c>
      <c r="F1382" s="71"/>
      <c r="G1382" s="71"/>
    </row>
    <row r="1383" spans="1:7" x14ac:dyDescent="0.35">
      <c r="A1383" s="70">
        <v>101482</v>
      </c>
      <c r="F1383" s="71"/>
      <c r="G1383" s="71"/>
    </row>
    <row r="1384" spans="1:7" x14ac:dyDescent="0.35">
      <c r="A1384" s="70">
        <v>101483</v>
      </c>
      <c r="F1384" s="71"/>
      <c r="G1384" s="71"/>
    </row>
    <row r="1385" spans="1:7" x14ac:dyDescent="0.35">
      <c r="A1385" s="70">
        <v>101484</v>
      </c>
      <c r="F1385" s="71"/>
      <c r="G1385" s="71"/>
    </row>
    <row r="1386" spans="1:7" x14ac:dyDescent="0.35">
      <c r="A1386" s="70">
        <v>101485</v>
      </c>
      <c r="F1386" s="71"/>
      <c r="G1386" s="71"/>
    </row>
    <row r="1387" spans="1:7" x14ac:dyDescent="0.35">
      <c r="A1387" s="70">
        <v>101486</v>
      </c>
      <c r="F1387" s="71"/>
      <c r="G1387" s="71"/>
    </row>
    <row r="1388" spans="1:7" x14ac:dyDescent="0.35">
      <c r="A1388" s="70">
        <v>101487</v>
      </c>
      <c r="F1388" s="71"/>
      <c r="G1388" s="71"/>
    </row>
    <row r="1389" spans="1:7" x14ac:dyDescent="0.35">
      <c r="A1389" s="70">
        <v>101488</v>
      </c>
      <c r="F1389" s="71"/>
      <c r="G1389" s="71"/>
    </row>
    <row r="1390" spans="1:7" x14ac:dyDescent="0.35">
      <c r="A1390" s="70">
        <v>101489</v>
      </c>
      <c r="F1390" s="71"/>
      <c r="G1390" s="71"/>
    </row>
    <row r="1391" spans="1:7" x14ac:dyDescent="0.35">
      <c r="A1391" s="70">
        <v>101490</v>
      </c>
      <c r="F1391" s="71"/>
      <c r="G1391" s="71"/>
    </row>
    <row r="1392" spans="1:7" x14ac:dyDescent="0.35">
      <c r="A1392" s="70">
        <v>101491</v>
      </c>
      <c r="F1392" s="71"/>
      <c r="G1392" s="71"/>
    </row>
    <row r="1393" spans="1:7" x14ac:dyDescent="0.35">
      <c r="A1393" s="70">
        <v>101492</v>
      </c>
      <c r="F1393" s="71"/>
      <c r="G1393" s="71"/>
    </row>
    <row r="1394" spans="1:7" x14ac:dyDescent="0.35">
      <c r="A1394" s="70">
        <v>101493</v>
      </c>
      <c r="F1394" s="71"/>
      <c r="G1394" s="71"/>
    </row>
    <row r="1395" spans="1:7" x14ac:dyDescent="0.35">
      <c r="A1395" s="70">
        <v>101494</v>
      </c>
      <c r="F1395" s="71"/>
      <c r="G1395" s="71"/>
    </row>
    <row r="1396" spans="1:7" x14ac:dyDescent="0.35">
      <c r="A1396" s="70">
        <v>101495</v>
      </c>
      <c r="F1396" s="71"/>
      <c r="G1396" s="71"/>
    </row>
    <row r="1397" spans="1:7" x14ac:dyDescent="0.35">
      <c r="A1397" s="70">
        <v>101496</v>
      </c>
      <c r="F1397" s="71"/>
      <c r="G1397" s="71"/>
    </row>
    <row r="1398" spans="1:7" x14ac:dyDescent="0.35">
      <c r="A1398" s="70">
        <v>101497</v>
      </c>
      <c r="F1398" s="71"/>
      <c r="G1398" s="71"/>
    </row>
    <row r="1399" spans="1:7" x14ac:dyDescent="0.35">
      <c r="A1399" s="70">
        <v>101498</v>
      </c>
      <c r="F1399" s="71"/>
      <c r="G1399" s="71"/>
    </row>
    <row r="1400" spans="1:7" x14ac:dyDescent="0.35">
      <c r="A1400" s="70">
        <v>101499</v>
      </c>
      <c r="F1400" s="71"/>
      <c r="G1400" s="71"/>
    </row>
    <row r="1401" spans="1:7" x14ac:dyDescent="0.35">
      <c r="A1401" s="70">
        <v>101500</v>
      </c>
      <c r="F1401" s="71"/>
      <c r="G1401" s="71"/>
    </row>
    <row r="1402" spans="1:7" x14ac:dyDescent="0.35">
      <c r="A1402" s="70">
        <v>101501</v>
      </c>
      <c r="F1402" s="71"/>
      <c r="G1402" s="71"/>
    </row>
    <row r="1403" spans="1:7" x14ac:dyDescent="0.35">
      <c r="A1403" s="70">
        <v>101502</v>
      </c>
      <c r="F1403" s="71"/>
      <c r="G1403" s="71"/>
    </row>
    <row r="1404" spans="1:7" x14ac:dyDescent="0.35">
      <c r="A1404" s="70">
        <v>101503</v>
      </c>
      <c r="F1404" s="71"/>
      <c r="G1404" s="71"/>
    </row>
    <row r="1405" spans="1:7" x14ac:dyDescent="0.35">
      <c r="A1405" s="70">
        <v>101504</v>
      </c>
      <c r="F1405" s="71"/>
      <c r="G1405" s="71"/>
    </row>
    <row r="1406" spans="1:7" x14ac:dyDescent="0.35">
      <c r="A1406" s="70">
        <v>101505</v>
      </c>
      <c r="F1406" s="71"/>
      <c r="G1406" s="71"/>
    </row>
    <row r="1407" spans="1:7" x14ac:dyDescent="0.35">
      <c r="A1407" s="70">
        <v>101506</v>
      </c>
      <c r="F1407" s="71"/>
      <c r="G1407" s="71"/>
    </row>
    <row r="1408" spans="1:7" x14ac:dyDescent="0.35">
      <c r="A1408" s="70">
        <v>101507</v>
      </c>
      <c r="F1408" s="71"/>
      <c r="G1408" s="71"/>
    </row>
    <row r="1409" spans="1:7" x14ac:dyDescent="0.35">
      <c r="A1409" s="70">
        <v>101508</v>
      </c>
      <c r="F1409" s="71"/>
      <c r="G1409" s="71"/>
    </row>
    <row r="1410" spans="1:7" x14ac:dyDescent="0.35">
      <c r="A1410" s="70">
        <v>101509</v>
      </c>
      <c r="F1410" s="71"/>
      <c r="G1410" s="71"/>
    </row>
    <row r="1411" spans="1:7" x14ac:dyDescent="0.35">
      <c r="A1411" s="70">
        <v>101510</v>
      </c>
      <c r="F1411" s="71"/>
      <c r="G1411" s="71"/>
    </row>
    <row r="1412" spans="1:7" x14ac:dyDescent="0.35">
      <c r="A1412" s="70">
        <v>101511</v>
      </c>
      <c r="F1412" s="71"/>
      <c r="G1412" s="71"/>
    </row>
    <row r="1413" spans="1:7" x14ac:dyDescent="0.35">
      <c r="A1413" s="70">
        <v>101512</v>
      </c>
      <c r="F1413" s="71"/>
      <c r="G1413" s="71"/>
    </row>
    <row r="1414" spans="1:7" x14ac:dyDescent="0.35">
      <c r="A1414" s="70">
        <v>101513</v>
      </c>
      <c r="F1414" s="71"/>
      <c r="G1414" s="71"/>
    </row>
    <row r="1415" spans="1:7" x14ac:dyDescent="0.35">
      <c r="A1415" s="70">
        <v>101514</v>
      </c>
      <c r="F1415" s="71"/>
      <c r="G1415" s="71"/>
    </row>
    <row r="1416" spans="1:7" x14ac:dyDescent="0.35">
      <c r="A1416" s="70">
        <v>101515</v>
      </c>
      <c r="F1416" s="71"/>
      <c r="G1416" s="71"/>
    </row>
    <row r="1417" spans="1:7" x14ac:dyDescent="0.35">
      <c r="A1417" s="70">
        <v>101516</v>
      </c>
      <c r="F1417" s="71"/>
      <c r="G1417" s="71"/>
    </row>
    <row r="1418" spans="1:7" x14ac:dyDescent="0.35">
      <c r="A1418" s="70">
        <v>101517</v>
      </c>
      <c r="F1418" s="71"/>
      <c r="G1418" s="71"/>
    </row>
    <row r="1419" spans="1:7" x14ac:dyDescent="0.35">
      <c r="A1419" s="70">
        <v>101518</v>
      </c>
      <c r="F1419" s="71"/>
      <c r="G1419" s="71"/>
    </row>
    <row r="1420" spans="1:7" x14ac:dyDescent="0.35">
      <c r="A1420" s="70">
        <v>101519</v>
      </c>
      <c r="F1420" s="71"/>
      <c r="G1420" s="71"/>
    </row>
    <row r="1421" spans="1:7" x14ac:dyDescent="0.35">
      <c r="A1421" s="70">
        <v>101520</v>
      </c>
      <c r="F1421" s="71"/>
      <c r="G1421" s="71"/>
    </row>
    <row r="1422" spans="1:7" x14ac:dyDescent="0.35">
      <c r="A1422" s="70">
        <v>101521</v>
      </c>
      <c r="F1422" s="71"/>
      <c r="G1422" s="71"/>
    </row>
    <row r="1423" spans="1:7" x14ac:dyDescent="0.35">
      <c r="A1423" s="70">
        <v>101522</v>
      </c>
      <c r="F1423" s="71"/>
      <c r="G1423" s="71"/>
    </row>
    <row r="1424" spans="1:7" x14ac:dyDescent="0.35">
      <c r="A1424" s="70">
        <v>101523</v>
      </c>
      <c r="F1424" s="71"/>
      <c r="G1424" s="71"/>
    </row>
    <row r="1425" spans="1:7" x14ac:dyDescent="0.35">
      <c r="A1425" s="70">
        <v>101524</v>
      </c>
      <c r="F1425" s="71"/>
      <c r="G1425" s="71"/>
    </row>
    <row r="1426" spans="1:7" x14ac:dyDescent="0.35">
      <c r="A1426" s="70">
        <v>101525</v>
      </c>
      <c r="F1426" s="71"/>
      <c r="G1426" s="71"/>
    </row>
    <row r="1427" spans="1:7" x14ac:dyDescent="0.35">
      <c r="A1427" s="70">
        <v>101526</v>
      </c>
      <c r="F1427" s="71"/>
      <c r="G1427" s="71"/>
    </row>
    <row r="1428" spans="1:7" x14ac:dyDescent="0.35">
      <c r="A1428" s="70">
        <v>101527</v>
      </c>
      <c r="F1428" s="71"/>
      <c r="G1428" s="71"/>
    </row>
    <row r="1429" spans="1:7" x14ac:dyDescent="0.35">
      <c r="A1429" s="70">
        <v>101528</v>
      </c>
      <c r="F1429" s="71"/>
      <c r="G1429" s="71"/>
    </row>
    <row r="1430" spans="1:7" x14ac:dyDescent="0.35">
      <c r="A1430" s="70">
        <v>101529</v>
      </c>
      <c r="F1430" s="71"/>
      <c r="G1430" s="71"/>
    </row>
    <row r="1431" spans="1:7" x14ac:dyDescent="0.35">
      <c r="A1431" s="70">
        <v>101530</v>
      </c>
      <c r="F1431" s="71"/>
      <c r="G1431" s="71"/>
    </row>
    <row r="1432" spans="1:7" x14ac:dyDescent="0.35">
      <c r="A1432" s="70">
        <v>101531</v>
      </c>
      <c r="F1432" s="71"/>
      <c r="G1432" s="71"/>
    </row>
    <row r="1433" spans="1:7" x14ac:dyDescent="0.35">
      <c r="A1433" s="70">
        <v>101532</v>
      </c>
      <c r="F1433" s="71"/>
      <c r="G1433" s="71"/>
    </row>
    <row r="1434" spans="1:7" x14ac:dyDescent="0.35">
      <c r="A1434" s="70">
        <v>101533</v>
      </c>
      <c r="F1434" s="71"/>
      <c r="G1434" s="71"/>
    </row>
    <row r="1435" spans="1:7" x14ac:dyDescent="0.35">
      <c r="A1435" s="70">
        <v>101534</v>
      </c>
      <c r="F1435" s="71"/>
      <c r="G1435" s="71"/>
    </row>
    <row r="1436" spans="1:7" x14ac:dyDescent="0.35">
      <c r="A1436" s="70">
        <v>101535</v>
      </c>
      <c r="F1436" s="71"/>
      <c r="G1436" s="71"/>
    </row>
    <row r="1437" spans="1:7" x14ac:dyDescent="0.35">
      <c r="A1437" s="70">
        <v>101536</v>
      </c>
      <c r="F1437" s="71"/>
      <c r="G1437" s="71"/>
    </row>
    <row r="1438" spans="1:7" x14ac:dyDescent="0.35">
      <c r="A1438" s="70">
        <v>101537</v>
      </c>
      <c r="F1438" s="71"/>
      <c r="G1438" s="71"/>
    </row>
    <row r="1439" spans="1:7" x14ac:dyDescent="0.35">
      <c r="A1439" s="70">
        <v>101538</v>
      </c>
      <c r="F1439" s="71"/>
      <c r="G1439" s="71"/>
    </row>
    <row r="1440" spans="1:7" x14ac:dyDescent="0.35">
      <c r="A1440" s="70">
        <v>101539</v>
      </c>
      <c r="F1440" s="71"/>
      <c r="G1440" s="71"/>
    </row>
    <row r="1441" spans="1:7" x14ac:dyDescent="0.35">
      <c r="A1441" s="70">
        <v>101540</v>
      </c>
      <c r="F1441" s="71"/>
      <c r="G1441" s="71"/>
    </row>
    <row r="1442" spans="1:7" x14ac:dyDescent="0.35">
      <c r="A1442" s="70">
        <v>101541</v>
      </c>
      <c r="F1442" s="71"/>
      <c r="G1442" s="71"/>
    </row>
    <row r="1443" spans="1:7" x14ac:dyDescent="0.35">
      <c r="A1443" s="70">
        <v>101542</v>
      </c>
      <c r="F1443" s="71"/>
      <c r="G1443" s="71"/>
    </row>
    <row r="1444" spans="1:7" x14ac:dyDescent="0.35">
      <c r="A1444" s="70">
        <v>101543</v>
      </c>
      <c r="F1444" s="71"/>
      <c r="G1444" s="71"/>
    </row>
    <row r="1445" spans="1:7" x14ac:dyDescent="0.35">
      <c r="A1445" s="70">
        <v>101544</v>
      </c>
      <c r="F1445" s="71"/>
      <c r="G1445" s="71"/>
    </row>
    <row r="1446" spans="1:7" x14ac:dyDescent="0.35">
      <c r="A1446" s="70">
        <v>101545</v>
      </c>
      <c r="F1446" s="71"/>
      <c r="G1446" s="71"/>
    </row>
    <row r="1447" spans="1:7" x14ac:dyDescent="0.35">
      <c r="A1447" s="70">
        <v>101546</v>
      </c>
      <c r="F1447" s="71"/>
      <c r="G1447" s="71"/>
    </row>
    <row r="1448" spans="1:7" x14ac:dyDescent="0.35">
      <c r="A1448" s="70">
        <v>101547</v>
      </c>
      <c r="F1448" s="71"/>
      <c r="G1448" s="71"/>
    </row>
    <row r="1449" spans="1:7" x14ac:dyDescent="0.35">
      <c r="A1449" s="70">
        <v>101548</v>
      </c>
      <c r="F1449" s="71"/>
      <c r="G1449" s="71"/>
    </row>
    <row r="1450" spans="1:7" x14ac:dyDescent="0.35">
      <c r="A1450" s="70">
        <v>101549</v>
      </c>
      <c r="F1450" s="71"/>
      <c r="G1450" s="71"/>
    </row>
    <row r="1451" spans="1:7" x14ac:dyDescent="0.35">
      <c r="A1451" s="70">
        <v>101550</v>
      </c>
      <c r="F1451" s="71"/>
      <c r="G1451" s="71"/>
    </row>
    <row r="1452" spans="1:7" x14ac:dyDescent="0.35">
      <c r="A1452" s="70">
        <v>101551</v>
      </c>
      <c r="F1452" s="71"/>
      <c r="G1452" s="71"/>
    </row>
    <row r="1453" spans="1:7" x14ac:dyDescent="0.35">
      <c r="A1453" s="70">
        <v>101552</v>
      </c>
      <c r="F1453" s="71"/>
      <c r="G1453" s="71"/>
    </row>
    <row r="1454" spans="1:7" x14ac:dyDescent="0.35">
      <c r="A1454" s="70">
        <v>101553</v>
      </c>
      <c r="F1454" s="71"/>
      <c r="G1454" s="71"/>
    </row>
    <row r="1455" spans="1:7" x14ac:dyDescent="0.35">
      <c r="A1455" s="70">
        <v>101554</v>
      </c>
      <c r="F1455" s="71"/>
      <c r="G1455" s="71"/>
    </row>
    <row r="1456" spans="1:7" x14ac:dyDescent="0.35">
      <c r="A1456" s="70">
        <v>101555</v>
      </c>
      <c r="F1456" s="71"/>
      <c r="G1456" s="71"/>
    </row>
    <row r="1457" spans="1:7" x14ac:dyDescent="0.35">
      <c r="A1457" s="70">
        <v>101556</v>
      </c>
      <c r="F1457" s="71"/>
      <c r="G1457" s="71"/>
    </row>
    <row r="1458" spans="1:7" x14ac:dyDescent="0.35">
      <c r="A1458" s="70">
        <v>101557</v>
      </c>
      <c r="F1458" s="71"/>
      <c r="G1458" s="71"/>
    </row>
    <row r="1459" spans="1:7" x14ac:dyDescent="0.35">
      <c r="A1459" s="70">
        <v>101558</v>
      </c>
      <c r="F1459" s="71"/>
      <c r="G1459" s="71"/>
    </row>
    <row r="1460" spans="1:7" x14ac:dyDescent="0.35">
      <c r="A1460" s="70">
        <v>101559</v>
      </c>
      <c r="F1460" s="71"/>
      <c r="G1460" s="71"/>
    </row>
    <row r="1461" spans="1:7" x14ac:dyDescent="0.35">
      <c r="A1461" s="70">
        <v>101560</v>
      </c>
      <c r="F1461" s="71"/>
      <c r="G1461" s="71"/>
    </row>
    <row r="1462" spans="1:7" x14ac:dyDescent="0.35">
      <c r="A1462" s="70">
        <v>101561</v>
      </c>
      <c r="F1462" s="71"/>
      <c r="G1462" s="71"/>
    </row>
    <row r="1463" spans="1:7" x14ac:dyDescent="0.35">
      <c r="A1463" s="70">
        <v>101562</v>
      </c>
      <c r="F1463" s="71"/>
      <c r="G1463" s="71"/>
    </row>
    <row r="1464" spans="1:7" x14ac:dyDescent="0.35">
      <c r="A1464" s="70">
        <v>101563</v>
      </c>
      <c r="F1464" s="71"/>
      <c r="G1464" s="71"/>
    </row>
    <row r="1465" spans="1:7" x14ac:dyDescent="0.35">
      <c r="A1465" s="70">
        <v>101564</v>
      </c>
      <c r="F1465" s="71"/>
      <c r="G1465" s="71"/>
    </row>
    <row r="1466" spans="1:7" x14ac:dyDescent="0.35">
      <c r="A1466" s="70">
        <v>101565</v>
      </c>
      <c r="F1466" s="71"/>
      <c r="G1466" s="71"/>
    </row>
    <row r="1467" spans="1:7" x14ac:dyDescent="0.35">
      <c r="A1467" s="70">
        <v>101566</v>
      </c>
      <c r="F1467" s="71"/>
      <c r="G1467" s="71"/>
    </row>
    <row r="1468" spans="1:7" x14ac:dyDescent="0.35">
      <c r="A1468" s="70">
        <v>101567</v>
      </c>
      <c r="F1468" s="71"/>
      <c r="G1468" s="71"/>
    </row>
    <row r="1469" spans="1:7" x14ac:dyDescent="0.35">
      <c r="A1469" s="70">
        <v>101568</v>
      </c>
      <c r="F1469" s="71"/>
      <c r="G1469" s="71"/>
    </row>
    <row r="1470" spans="1:7" x14ac:dyDescent="0.35">
      <c r="A1470" s="70">
        <v>101569</v>
      </c>
      <c r="F1470" s="71"/>
      <c r="G1470" s="71"/>
    </row>
    <row r="1471" spans="1:7" x14ac:dyDescent="0.35">
      <c r="A1471" s="70">
        <v>101570</v>
      </c>
      <c r="F1471" s="71"/>
      <c r="G1471" s="71"/>
    </row>
    <row r="1472" spans="1:7" x14ac:dyDescent="0.35">
      <c r="A1472" s="70">
        <v>101571</v>
      </c>
      <c r="F1472" s="71"/>
      <c r="G1472" s="71"/>
    </row>
    <row r="1473" spans="1:7" x14ac:dyDescent="0.35">
      <c r="A1473" s="70">
        <v>101572</v>
      </c>
      <c r="F1473" s="71"/>
      <c r="G1473" s="71"/>
    </row>
    <row r="1474" spans="1:7" x14ac:dyDescent="0.35">
      <c r="A1474" s="70">
        <v>101573</v>
      </c>
      <c r="F1474" s="71"/>
      <c r="G1474" s="71"/>
    </row>
    <row r="1475" spans="1:7" x14ac:dyDescent="0.35">
      <c r="A1475" s="70">
        <v>101574</v>
      </c>
      <c r="F1475" s="71"/>
      <c r="G1475" s="71"/>
    </row>
    <row r="1476" spans="1:7" x14ac:dyDescent="0.35">
      <c r="A1476" s="70">
        <v>101575</v>
      </c>
      <c r="F1476" s="71"/>
      <c r="G1476" s="71"/>
    </row>
    <row r="1477" spans="1:7" x14ac:dyDescent="0.35">
      <c r="A1477" s="70">
        <v>101576</v>
      </c>
      <c r="F1477" s="71"/>
      <c r="G1477" s="71"/>
    </row>
    <row r="1478" spans="1:7" x14ac:dyDescent="0.35">
      <c r="A1478" s="70">
        <v>101577</v>
      </c>
      <c r="F1478" s="71"/>
      <c r="G1478" s="71"/>
    </row>
    <row r="1479" spans="1:7" x14ac:dyDescent="0.35">
      <c r="A1479" s="70">
        <v>101578</v>
      </c>
      <c r="F1479" s="71"/>
      <c r="G1479" s="71"/>
    </row>
    <row r="1480" spans="1:7" x14ac:dyDescent="0.35">
      <c r="A1480" s="70">
        <v>101579</v>
      </c>
      <c r="F1480" s="71"/>
      <c r="G1480" s="71"/>
    </row>
    <row r="1481" spans="1:7" x14ac:dyDescent="0.35">
      <c r="A1481" s="70">
        <v>101580</v>
      </c>
      <c r="F1481" s="71"/>
      <c r="G1481" s="71"/>
    </row>
    <row r="1482" spans="1:7" x14ac:dyDescent="0.35">
      <c r="A1482" s="70">
        <v>101581</v>
      </c>
      <c r="F1482" s="71"/>
      <c r="G1482" s="71"/>
    </row>
    <row r="1483" spans="1:7" x14ac:dyDescent="0.35">
      <c r="A1483" s="70">
        <v>101582</v>
      </c>
      <c r="F1483" s="71"/>
      <c r="G1483" s="71"/>
    </row>
    <row r="1484" spans="1:7" x14ac:dyDescent="0.35">
      <c r="A1484" s="70">
        <v>101583</v>
      </c>
      <c r="F1484" s="71"/>
      <c r="G1484" s="71"/>
    </row>
    <row r="1485" spans="1:7" x14ac:dyDescent="0.35">
      <c r="A1485" s="70">
        <v>101584</v>
      </c>
      <c r="F1485" s="71"/>
      <c r="G1485" s="71"/>
    </row>
    <row r="1486" spans="1:7" x14ac:dyDescent="0.35">
      <c r="A1486" s="70">
        <v>101585</v>
      </c>
      <c r="F1486" s="71"/>
      <c r="G1486" s="71"/>
    </row>
    <row r="1487" spans="1:7" x14ac:dyDescent="0.35">
      <c r="A1487" s="70">
        <v>101586</v>
      </c>
      <c r="F1487" s="71"/>
      <c r="G1487" s="71"/>
    </row>
    <row r="1488" spans="1:7" x14ac:dyDescent="0.35">
      <c r="A1488" s="70">
        <v>101587</v>
      </c>
      <c r="F1488" s="71"/>
      <c r="G1488" s="71"/>
    </row>
    <row r="1489" spans="1:7" x14ac:dyDescent="0.35">
      <c r="A1489" s="70">
        <v>101588</v>
      </c>
      <c r="F1489" s="71"/>
      <c r="G1489" s="71"/>
    </row>
    <row r="1490" spans="1:7" x14ac:dyDescent="0.35">
      <c r="A1490" s="70">
        <v>101589</v>
      </c>
      <c r="F1490" s="71"/>
      <c r="G1490" s="71"/>
    </row>
    <row r="1491" spans="1:7" x14ac:dyDescent="0.35">
      <c r="A1491" s="70">
        <v>101590</v>
      </c>
      <c r="F1491" s="71"/>
      <c r="G1491" s="71"/>
    </row>
    <row r="1492" spans="1:7" x14ac:dyDescent="0.35">
      <c r="A1492" s="70">
        <v>101591</v>
      </c>
      <c r="F1492" s="71"/>
      <c r="G1492" s="71"/>
    </row>
    <row r="1493" spans="1:7" x14ac:dyDescent="0.35">
      <c r="A1493" s="70">
        <v>101592</v>
      </c>
      <c r="F1493" s="71"/>
      <c r="G1493" s="71"/>
    </row>
    <row r="1494" spans="1:7" x14ac:dyDescent="0.35">
      <c r="A1494" s="70">
        <v>101593</v>
      </c>
      <c r="F1494" s="71"/>
      <c r="G1494" s="71"/>
    </row>
    <row r="1495" spans="1:7" x14ac:dyDescent="0.35">
      <c r="A1495" s="70">
        <v>101594</v>
      </c>
      <c r="F1495" s="71"/>
      <c r="G1495" s="71"/>
    </row>
    <row r="1496" spans="1:7" x14ac:dyDescent="0.35">
      <c r="A1496" s="70">
        <v>101595</v>
      </c>
      <c r="F1496" s="71"/>
      <c r="G1496" s="71"/>
    </row>
    <row r="1497" spans="1:7" x14ac:dyDescent="0.35">
      <c r="A1497" s="70">
        <v>101596</v>
      </c>
      <c r="F1497" s="71"/>
      <c r="G1497" s="71"/>
    </row>
    <row r="1498" spans="1:7" x14ac:dyDescent="0.35">
      <c r="A1498" s="70">
        <v>101597</v>
      </c>
      <c r="F1498" s="71"/>
      <c r="G1498" s="71"/>
    </row>
    <row r="1499" spans="1:7" x14ac:dyDescent="0.35">
      <c r="A1499" s="70">
        <v>101598</v>
      </c>
      <c r="F1499" s="71"/>
      <c r="G1499" s="71"/>
    </row>
    <row r="1500" spans="1:7" x14ac:dyDescent="0.35">
      <c r="A1500" s="70">
        <v>101599</v>
      </c>
      <c r="F1500" s="71"/>
      <c r="G1500" s="71"/>
    </row>
    <row r="1501" spans="1:7" x14ac:dyDescent="0.35">
      <c r="A1501" s="70">
        <v>101600</v>
      </c>
      <c r="F1501" s="71"/>
      <c r="G1501" s="71"/>
    </row>
    <row r="1502" spans="1:7" x14ac:dyDescent="0.35">
      <c r="A1502" s="70">
        <v>101601</v>
      </c>
      <c r="F1502" s="71"/>
      <c r="G1502" s="71"/>
    </row>
    <row r="1503" spans="1:7" x14ac:dyDescent="0.35">
      <c r="A1503" s="70">
        <v>101602</v>
      </c>
      <c r="F1503" s="71"/>
      <c r="G1503" s="71"/>
    </row>
    <row r="1504" spans="1:7" x14ac:dyDescent="0.35">
      <c r="A1504" s="70">
        <v>101603</v>
      </c>
      <c r="F1504" s="71"/>
      <c r="G1504" s="71"/>
    </row>
    <row r="1505" spans="1:7" x14ac:dyDescent="0.35">
      <c r="A1505" s="70">
        <v>101604</v>
      </c>
      <c r="F1505" s="71"/>
      <c r="G1505" s="71"/>
    </row>
    <row r="1506" spans="1:7" x14ac:dyDescent="0.35">
      <c r="A1506" s="70">
        <v>101605</v>
      </c>
      <c r="F1506" s="71"/>
      <c r="G1506" s="71"/>
    </row>
    <row r="1507" spans="1:7" x14ac:dyDescent="0.35">
      <c r="A1507" s="70">
        <v>101606</v>
      </c>
      <c r="F1507" s="71"/>
      <c r="G1507" s="71"/>
    </row>
    <row r="1508" spans="1:7" x14ac:dyDescent="0.35">
      <c r="A1508" s="70">
        <v>101607</v>
      </c>
      <c r="F1508" s="71"/>
      <c r="G1508" s="71"/>
    </row>
    <row r="1509" spans="1:7" x14ac:dyDescent="0.35">
      <c r="A1509" s="70">
        <v>101608</v>
      </c>
      <c r="F1509" s="71"/>
      <c r="G1509" s="71"/>
    </row>
    <row r="1510" spans="1:7" x14ac:dyDescent="0.35">
      <c r="A1510" s="70">
        <v>101609</v>
      </c>
      <c r="F1510" s="71"/>
      <c r="G1510" s="71"/>
    </row>
    <row r="1511" spans="1:7" x14ac:dyDescent="0.35">
      <c r="A1511" s="70">
        <v>101610</v>
      </c>
      <c r="F1511" s="71"/>
      <c r="G1511" s="71"/>
    </row>
    <row r="1512" spans="1:7" x14ac:dyDescent="0.35">
      <c r="A1512" s="70">
        <v>101611</v>
      </c>
      <c r="F1512" s="71"/>
      <c r="G1512" s="71"/>
    </row>
    <row r="1513" spans="1:7" x14ac:dyDescent="0.35">
      <c r="A1513" s="70">
        <v>101612</v>
      </c>
      <c r="F1513" s="71"/>
      <c r="G1513" s="71"/>
    </row>
    <row r="1514" spans="1:7" x14ac:dyDescent="0.35">
      <c r="A1514" s="70">
        <v>101613</v>
      </c>
      <c r="F1514" s="71"/>
      <c r="G1514" s="71"/>
    </row>
    <row r="1515" spans="1:7" x14ac:dyDescent="0.35">
      <c r="A1515" s="70">
        <v>101614</v>
      </c>
      <c r="F1515" s="71"/>
      <c r="G1515" s="71"/>
    </row>
    <row r="1516" spans="1:7" x14ac:dyDescent="0.35">
      <c r="A1516" s="70">
        <v>101615</v>
      </c>
      <c r="F1516" s="71"/>
      <c r="G1516" s="71"/>
    </row>
    <row r="1517" spans="1:7" x14ac:dyDescent="0.35">
      <c r="A1517" s="70">
        <v>101616</v>
      </c>
      <c r="F1517" s="71"/>
      <c r="G1517" s="71"/>
    </row>
    <row r="1518" spans="1:7" x14ac:dyDescent="0.35">
      <c r="A1518" s="70">
        <v>101617</v>
      </c>
      <c r="F1518" s="71"/>
      <c r="G1518" s="71"/>
    </row>
    <row r="1519" spans="1:7" x14ac:dyDescent="0.35">
      <c r="A1519" s="70">
        <v>101618</v>
      </c>
      <c r="F1519" s="71"/>
      <c r="G1519" s="71"/>
    </row>
    <row r="1520" spans="1:7" x14ac:dyDescent="0.35">
      <c r="A1520" s="70">
        <v>101619</v>
      </c>
      <c r="F1520" s="71"/>
      <c r="G1520" s="71"/>
    </row>
    <row r="1521" spans="1:7" x14ac:dyDescent="0.35">
      <c r="A1521" s="70">
        <v>101620</v>
      </c>
      <c r="F1521" s="71"/>
      <c r="G1521" s="71"/>
    </row>
    <row r="1522" spans="1:7" x14ac:dyDescent="0.35">
      <c r="A1522" s="70">
        <v>101621</v>
      </c>
      <c r="F1522" s="71"/>
      <c r="G1522" s="71"/>
    </row>
    <row r="1523" spans="1:7" x14ac:dyDescent="0.35">
      <c r="A1523" s="70">
        <v>101622</v>
      </c>
      <c r="F1523" s="71"/>
      <c r="G1523" s="71"/>
    </row>
    <row r="1524" spans="1:7" x14ac:dyDescent="0.35">
      <c r="A1524" s="70">
        <v>101623</v>
      </c>
      <c r="F1524" s="71"/>
      <c r="G1524" s="71"/>
    </row>
    <row r="1525" spans="1:7" x14ac:dyDescent="0.35">
      <c r="A1525" s="70">
        <v>101624</v>
      </c>
      <c r="F1525" s="71"/>
      <c r="G1525" s="71"/>
    </row>
    <row r="1526" spans="1:7" x14ac:dyDescent="0.35">
      <c r="A1526" s="70">
        <v>101625</v>
      </c>
      <c r="F1526" s="71"/>
      <c r="G1526" s="71"/>
    </row>
    <row r="1527" spans="1:7" x14ac:dyDescent="0.35">
      <c r="A1527" s="70">
        <v>101626</v>
      </c>
      <c r="F1527" s="71"/>
      <c r="G1527" s="71"/>
    </row>
    <row r="1528" spans="1:7" x14ac:dyDescent="0.35">
      <c r="A1528" s="70">
        <v>101627</v>
      </c>
      <c r="F1528" s="71"/>
      <c r="G1528" s="71"/>
    </row>
    <row r="1529" spans="1:7" x14ac:dyDescent="0.35">
      <c r="A1529" s="70">
        <v>101628</v>
      </c>
      <c r="F1529" s="71"/>
      <c r="G1529" s="71"/>
    </row>
    <row r="1530" spans="1:7" x14ac:dyDescent="0.35">
      <c r="A1530" s="70">
        <v>101629</v>
      </c>
      <c r="F1530" s="71"/>
      <c r="G1530" s="71"/>
    </row>
    <row r="1531" spans="1:7" x14ac:dyDescent="0.35">
      <c r="A1531" s="70">
        <v>101630</v>
      </c>
      <c r="F1531" s="71"/>
      <c r="G1531" s="71"/>
    </row>
    <row r="1532" spans="1:7" x14ac:dyDescent="0.35">
      <c r="A1532" s="70">
        <v>101631</v>
      </c>
      <c r="F1532" s="71"/>
      <c r="G1532" s="71"/>
    </row>
    <row r="1533" spans="1:7" x14ac:dyDescent="0.35">
      <c r="A1533" s="70">
        <v>101632</v>
      </c>
      <c r="F1533" s="71"/>
      <c r="G1533" s="71"/>
    </row>
    <row r="1534" spans="1:7" x14ac:dyDescent="0.35">
      <c r="A1534" s="70">
        <v>101633</v>
      </c>
      <c r="F1534" s="71"/>
      <c r="G1534" s="71"/>
    </row>
    <row r="1535" spans="1:7" x14ac:dyDescent="0.35">
      <c r="A1535" s="70">
        <v>101634</v>
      </c>
      <c r="F1535" s="71"/>
      <c r="G1535" s="71"/>
    </row>
    <row r="1536" spans="1:7" x14ac:dyDescent="0.35">
      <c r="A1536" s="70">
        <v>101635</v>
      </c>
      <c r="F1536" s="71"/>
      <c r="G1536" s="71"/>
    </row>
    <row r="1537" spans="1:7" x14ac:dyDescent="0.35">
      <c r="A1537" s="70">
        <v>101636</v>
      </c>
      <c r="F1537" s="71"/>
      <c r="G1537" s="71"/>
    </row>
    <row r="1538" spans="1:7" x14ac:dyDescent="0.35">
      <c r="A1538" s="70">
        <v>101637</v>
      </c>
      <c r="F1538" s="71"/>
      <c r="G1538" s="71"/>
    </row>
    <row r="1539" spans="1:7" x14ac:dyDescent="0.35">
      <c r="A1539" s="70">
        <v>101638</v>
      </c>
      <c r="F1539" s="71"/>
      <c r="G1539" s="71"/>
    </row>
    <row r="1540" spans="1:7" x14ac:dyDescent="0.35">
      <c r="A1540" s="70">
        <v>101639</v>
      </c>
      <c r="F1540" s="71"/>
      <c r="G1540" s="71"/>
    </row>
    <row r="1541" spans="1:7" x14ac:dyDescent="0.35">
      <c r="A1541" s="70">
        <v>101640</v>
      </c>
      <c r="F1541" s="71"/>
      <c r="G1541" s="71"/>
    </row>
    <row r="1542" spans="1:7" x14ac:dyDescent="0.35">
      <c r="A1542" s="70">
        <v>101641</v>
      </c>
      <c r="F1542" s="71"/>
      <c r="G1542" s="71"/>
    </row>
    <row r="1543" spans="1:7" x14ac:dyDescent="0.35">
      <c r="A1543" s="70">
        <v>101642</v>
      </c>
      <c r="F1543" s="71"/>
      <c r="G1543" s="71"/>
    </row>
    <row r="1544" spans="1:7" x14ac:dyDescent="0.35">
      <c r="A1544" s="70">
        <v>101643</v>
      </c>
      <c r="F1544" s="71"/>
      <c r="G1544" s="71"/>
    </row>
    <row r="1545" spans="1:7" x14ac:dyDescent="0.35">
      <c r="A1545" s="70">
        <v>101644</v>
      </c>
      <c r="F1545" s="71"/>
      <c r="G1545" s="71"/>
    </row>
    <row r="1546" spans="1:7" x14ac:dyDescent="0.35">
      <c r="A1546" s="70">
        <v>101645</v>
      </c>
      <c r="F1546" s="71"/>
      <c r="G1546" s="71"/>
    </row>
    <row r="1547" spans="1:7" x14ac:dyDescent="0.35">
      <c r="A1547" s="70">
        <v>101646</v>
      </c>
      <c r="F1547" s="71"/>
      <c r="G1547" s="71"/>
    </row>
    <row r="1548" spans="1:7" x14ac:dyDescent="0.35">
      <c r="A1548" s="70">
        <v>101647</v>
      </c>
      <c r="F1548" s="71"/>
      <c r="G1548" s="71"/>
    </row>
    <row r="1549" spans="1:7" x14ac:dyDescent="0.35">
      <c r="A1549" s="70">
        <v>101648</v>
      </c>
      <c r="F1549" s="71"/>
      <c r="G1549" s="71"/>
    </row>
    <row r="1550" spans="1:7" x14ac:dyDescent="0.35">
      <c r="A1550" s="70">
        <v>101649</v>
      </c>
      <c r="F1550" s="71"/>
      <c r="G1550" s="71"/>
    </row>
    <row r="1551" spans="1:7" x14ac:dyDescent="0.35">
      <c r="A1551" s="70">
        <v>101650</v>
      </c>
      <c r="F1551" s="71"/>
      <c r="G1551" s="71"/>
    </row>
    <row r="1552" spans="1:7" x14ac:dyDescent="0.35">
      <c r="A1552" s="70">
        <v>101651</v>
      </c>
      <c r="F1552" s="71"/>
      <c r="G1552" s="71"/>
    </row>
    <row r="1553" spans="1:7" x14ac:dyDescent="0.35">
      <c r="A1553" s="70">
        <v>101652</v>
      </c>
      <c r="F1553" s="71"/>
      <c r="G1553" s="71"/>
    </row>
    <row r="1554" spans="1:7" x14ac:dyDescent="0.35">
      <c r="A1554" s="70">
        <v>101653</v>
      </c>
      <c r="F1554" s="71"/>
      <c r="G1554" s="71"/>
    </row>
    <row r="1555" spans="1:7" x14ac:dyDescent="0.35">
      <c r="A1555" s="70">
        <v>101654</v>
      </c>
      <c r="F1555" s="71"/>
      <c r="G1555" s="71"/>
    </row>
    <row r="1556" spans="1:7" x14ac:dyDescent="0.35">
      <c r="A1556" s="70">
        <v>101655</v>
      </c>
      <c r="F1556" s="71"/>
      <c r="G1556" s="71"/>
    </row>
    <row r="1557" spans="1:7" x14ac:dyDescent="0.35">
      <c r="A1557" s="70">
        <v>101656</v>
      </c>
      <c r="F1557" s="71"/>
      <c r="G1557" s="71"/>
    </row>
    <row r="1558" spans="1:7" x14ac:dyDescent="0.35">
      <c r="A1558" s="70">
        <v>101657</v>
      </c>
      <c r="F1558" s="71"/>
      <c r="G1558" s="71"/>
    </row>
    <row r="1559" spans="1:7" x14ac:dyDescent="0.35">
      <c r="A1559" s="70">
        <v>101658</v>
      </c>
      <c r="F1559" s="71"/>
      <c r="G1559" s="71"/>
    </row>
    <row r="1560" spans="1:7" x14ac:dyDescent="0.35">
      <c r="A1560" s="70">
        <v>101659</v>
      </c>
      <c r="F1560" s="71"/>
      <c r="G1560" s="71"/>
    </row>
    <row r="1561" spans="1:7" x14ac:dyDescent="0.35">
      <c r="A1561" s="70">
        <v>101660</v>
      </c>
      <c r="F1561" s="71"/>
      <c r="G1561" s="71"/>
    </row>
    <row r="1562" spans="1:7" x14ac:dyDescent="0.35">
      <c r="A1562" s="70">
        <v>101661</v>
      </c>
      <c r="F1562" s="71"/>
      <c r="G1562" s="71"/>
    </row>
    <row r="1563" spans="1:7" x14ac:dyDescent="0.35">
      <c r="A1563" s="70">
        <v>101662</v>
      </c>
      <c r="F1563" s="71"/>
      <c r="G1563" s="71"/>
    </row>
    <row r="1564" spans="1:7" x14ac:dyDescent="0.35">
      <c r="A1564" s="70">
        <v>101663</v>
      </c>
      <c r="F1564" s="71"/>
      <c r="G1564" s="71"/>
    </row>
    <row r="1565" spans="1:7" x14ac:dyDescent="0.35">
      <c r="A1565" s="70">
        <v>101664</v>
      </c>
      <c r="F1565" s="71"/>
      <c r="G1565" s="71"/>
    </row>
    <row r="1566" spans="1:7" x14ac:dyDescent="0.35">
      <c r="A1566" s="70">
        <v>101665</v>
      </c>
      <c r="F1566" s="71"/>
      <c r="G1566" s="71"/>
    </row>
    <row r="1567" spans="1:7" x14ac:dyDescent="0.35">
      <c r="A1567" s="70">
        <v>101666</v>
      </c>
      <c r="F1567" s="71"/>
      <c r="G1567" s="71"/>
    </row>
    <row r="1568" spans="1:7" x14ac:dyDescent="0.35">
      <c r="A1568" s="70">
        <v>101667</v>
      </c>
      <c r="F1568" s="71"/>
      <c r="G1568" s="71"/>
    </row>
    <row r="1569" spans="1:7" x14ac:dyDescent="0.35">
      <c r="A1569" s="70">
        <v>101668</v>
      </c>
      <c r="F1569" s="71"/>
      <c r="G1569" s="71"/>
    </row>
    <row r="1570" spans="1:7" x14ac:dyDescent="0.35">
      <c r="A1570" s="70">
        <v>101669</v>
      </c>
      <c r="F1570" s="71"/>
      <c r="G1570" s="71"/>
    </row>
    <row r="1571" spans="1:7" x14ac:dyDescent="0.35">
      <c r="A1571" s="70">
        <v>101670</v>
      </c>
      <c r="F1571" s="71"/>
      <c r="G1571" s="71"/>
    </row>
    <row r="1572" spans="1:7" x14ac:dyDescent="0.35">
      <c r="A1572" s="70">
        <v>101671</v>
      </c>
      <c r="F1572" s="71"/>
      <c r="G1572" s="71"/>
    </row>
    <row r="1573" spans="1:7" x14ac:dyDescent="0.35">
      <c r="A1573" s="70">
        <v>101672</v>
      </c>
      <c r="F1573" s="71"/>
      <c r="G1573" s="71"/>
    </row>
    <row r="1574" spans="1:7" x14ac:dyDescent="0.35">
      <c r="A1574" s="70">
        <v>101673</v>
      </c>
      <c r="F1574" s="71"/>
      <c r="G1574" s="71"/>
    </row>
    <row r="1575" spans="1:7" x14ac:dyDescent="0.35">
      <c r="A1575" s="70">
        <v>101674</v>
      </c>
      <c r="F1575" s="71"/>
      <c r="G1575" s="71"/>
    </row>
    <row r="1576" spans="1:7" x14ac:dyDescent="0.35">
      <c r="A1576" s="70">
        <v>101675</v>
      </c>
      <c r="F1576" s="71"/>
      <c r="G1576" s="71"/>
    </row>
    <row r="1577" spans="1:7" x14ac:dyDescent="0.35">
      <c r="A1577" s="70">
        <v>101676</v>
      </c>
      <c r="F1577" s="71"/>
      <c r="G1577" s="71"/>
    </row>
    <row r="1578" spans="1:7" x14ac:dyDescent="0.35">
      <c r="A1578" s="70">
        <v>101677</v>
      </c>
      <c r="F1578" s="71"/>
      <c r="G1578" s="71"/>
    </row>
    <row r="1579" spans="1:7" x14ac:dyDescent="0.35">
      <c r="A1579" s="70">
        <v>101678</v>
      </c>
      <c r="F1579" s="71"/>
      <c r="G1579" s="71"/>
    </row>
    <row r="1580" spans="1:7" x14ac:dyDescent="0.35">
      <c r="A1580" s="70">
        <v>101679</v>
      </c>
      <c r="F1580" s="71"/>
      <c r="G1580" s="71"/>
    </row>
    <row r="1581" spans="1:7" x14ac:dyDescent="0.35">
      <c r="A1581" s="70">
        <v>101680</v>
      </c>
      <c r="F1581" s="71"/>
      <c r="G1581" s="71"/>
    </row>
    <row r="1582" spans="1:7" x14ac:dyDescent="0.35">
      <c r="A1582" s="70">
        <v>101681</v>
      </c>
      <c r="F1582" s="71"/>
      <c r="G1582" s="71"/>
    </row>
    <row r="1583" spans="1:7" x14ac:dyDescent="0.35">
      <c r="A1583" s="70">
        <v>101682</v>
      </c>
      <c r="F1583" s="71"/>
      <c r="G1583" s="71"/>
    </row>
    <row r="1584" spans="1:7" x14ac:dyDescent="0.35">
      <c r="A1584" s="70">
        <v>101683</v>
      </c>
      <c r="F1584" s="71"/>
      <c r="G1584" s="71"/>
    </row>
    <row r="1585" spans="1:7" x14ac:dyDescent="0.35">
      <c r="A1585" s="70">
        <v>101684</v>
      </c>
      <c r="F1585" s="71"/>
      <c r="G1585" s="71"/>
    </row>
    <row r="1586" spans="1:7" x14ac:dyDescent="0.35">
      <c r="A1586" s="70">
        <v>101685</v>
      </c>
      <c r="F1586" s="71"/>
      <c r="G1586" s="71"/>
    </row>
    <row r="1587" spans="1:7" x14ac:dyDescent="0.35">
      <c r="A1587" s="70">
        <v>101686</v>
      </c>
      <c r="F1587" s="71"/>
      <c r="G1587" s="71"/>
    </row>
    <row r="1588" spans="1:7" x14ac:dyDescent="0.35">
      <c r="A1588" s="70">
        <v>101687</v>
      </c>
      <c r="F1588" s="71"/>
      <c r="G1588" s="71"/>
    </row>
    <row r="1589" spans="1:7" x14ac:dyDescent="0.35">
      <c r="A1589" s="70">
        <v>101688</v>
      </c>
      <c r="F1589" s="71"/>
      <c r="G1589" s="71"/>
    </row>
    <row r="1590" spans="1:7" x14ac:dyDescent="0.35">
      <c r="A1590" s="70">
        <v>101689</v>
      </c>
      <c r="F1590" s="71"/>
      <c r="G1590" s="71"/>
    </row>
    <row r="1591" spans="1:7" x14ac:dyDescent="0.35">
      <c r="A1591" s="70">
        <v>101690</v>
      </c>
      <c r="F1591" s="71"/>
      <c r="G1591" s="71"/>
    </row>
    <row r="1592" spans="1:7" x14ac:dyDescent="0.35">
      <c r="A1592" s="70">
        <v>101691</v>
      </c>
      <c r="F1592" s="71"/>
      <c r="G1592" s="71"/>
    </row>
    <row r="1593" spans="1:7" x14ac:dyDescent="0.35">
      <c r="A1593" s="70">
        <v>101692</v>
      </c>
      <c r="F1593" s="71"/>
      <c r="G1593" s="71"/>
    </row>
    <row r="1594" spans="1:7" x14ac:dyDescent="0.35">
      <c r="A1594" s="70">
        <v>101693</v>
      </c>
      <c r="F1594" s="71"/>
      <c r="G1594" s="71"/>
    </row>
    <row r="1595" spans="1:7" x14ac:dyDescent="0.35">
      <c r="A1595" s="70">
        <v>101694</v>
      </c>
      <c r="F1595" s="71"/>
      <c r="G1595" s="71"/>
    </row>
    <row r="1596" spans="1:7" x14ac:dyDescent="0.35">
      <c r="A1596" s="70">
        <v>101695</v>
      </c>
      <c r="F1596" s="71"/>
      <c r="G1596" s="71"/>
    </row>
    <row r="1597" spans="1:7" x14ac:dyDescent="0.35">
      <c r="A1597" s="70">
        <v>101696</v>
      </c>
      <c r="F1597" s="71"/>
      <c r="G1597" s="71"/>
    </row>
    <row r="1598" spans="1:7" x14ac:dyDescent="0.35">
      <c r="A1598" s="70">
        <v>101697</v>
      </c>
      <c r="F1598" s="71"/>
      <c r="G1598" s="71"/>
    </row>
    <row r="1599" spans="1:7" x14ac:dyDescent="0.35">
      <c r="A1599" s="70">
        <v>101698</v>
      </c>
      <c r="F1599" s="71"/>
      <c r="G1599" s="71"/>
    </row>
    <row r="1600" spans="1:7" x14ac:dyDescent="0.35">
      <c r="A1600" s="70">
        <v>101699</v>
      </c>
      <c r="F1600" s="71"/>
      <c r="G1600" s="71"/>
    </row>
    <row r="1601" spans="1:7" x14ac:dyDescent="0.35">
      <c r="A1601" s="70">
        <v>101700</v>
      </c>
      <c r="F1601" s="71"/>
      <c r="G1601" s="71"/>
    </row>
    <row r="1602" spans="1:7" x14ac:dyDescent="0.35">
      <c r="A1602" s="70">
        <v>101701</v>
      </c>
      <c r="F1602" s="71"/>
      <c r="G1602" s="71"/>
    </row>
    <row r="1603" spans="1:7" x14ac:dyDescent="0.35">
      <c r="A1603" s="70">
        <v>101702</v>
      </c>
      <c r="F1603" s="71"/>
      <c r="G1603" s="71"/>
    </row>
    <row r="1604" spans="1:7" x14ac:dyDescent="0.35">
      <c r="A1604" s="70">
        <v>101703</v>
      </c>
      <c r="F1604" s="71"/>
      <c r="G1604" s="71"/>
    </row>
    <row r="1605" spans="1:7" x14ac:dyDescent="0.35">
      <c r="A1605" s="70">
        <v>101704</v>
      </c>
      <c r="F1605" s="71"/>
      <c r="G1605" s="71"/>
    </row>
    <row r="1606" spans="1:7" x14ac:dyDescent="0.35">
      <c r="A1606" s="70">
        <v>101705</v>
      </c>
      <c r="F1606" s="71"/>
      <c r="G1606" s="71"/>
    </row>
    <row r="1607" spans="1:7" x14ac:dyDescent="0.35">
      <c r="A1607" s="70">
        <v>101706</v>
      </c>
      <c r="F1607" s="71"/>
      <c r="G1607" s="71"/>
    </row>
    <row r="1608" spans="1:7" x14ac:dyDescent="0.35">
      <c r="A1608" s="70">
        <v>101707</v>
      </c>
      <c r="F1608" s="71"/>
      <c r="G1608" s="71"/>
    </row>
    <row r="1609" spans="1:7" x14ac:dyDescent="0.35">
      <c r="A1609" s="70">
        <v>101708</v>
      </c>
      <c r="F1609" s="71"/>
      <c r="G1609" s="71"/>
    </row>
    <row r="1610" spans="1:7" x14ac:dyDescent="0.35">
      <c r="A1610" s="70">
        <v>101709</v>
      </c>
      <c r="F1610" s="71"/>
      <c r="G1610" s="71"/>
    </row>
    <row r="1611" spans="1:7" x14ac:dyDescent="0.35">
      <c r="A1611" s="70">
        <v>101710</v>
      </c>
      <c r="F1611" s="71"/>
      <c r="G1611" s="71"/>
    </row>
    <row r="1612" spans="1:7" x14ac:dyDescent="0.35">
      <c r="A1612" s="70">
        <v>101711</v>
      </c>
      <c r="F1612" s="71"/>
      <c r="G1612" s="71"/>
    </row>
    <row r="1613" spans="1:7" x14ac:dyDescent="0.35">
      <c r="A1613" s="70">
        <v>101712</v>
      </c>
      <c r="F1613" s="71"/>
      <c r="G1613" s="71"/>
    </row>
    <row r="1614" spans="1:7" x14ac:dyDescent="0.35">
      <c r="A1614" s="70">
        <v>101713</v>
      </c>
      <c r="F1614" s="71"/>
      <c r="G1614" s="71"/>
    </row>
    <row r="1615" spans="1:7" x14ac:dyDescent="0.35">
      <c r="A1615" s="70">
        <v>101714</v>
      </c>
      <c r="F1615" s="71"/>
      <c r="G1615" s="71"/>
    </row>
    <row r="1616" spans="1:7" x14ac:dyDescent="0.35">
      <c r="A1616" s="70">
        <v>101715</v>
      </c>
      <c r="F1616" s="71"/>
      <c r="G1616" s="71"/>
    </row>
    <row r="1617" spans="1:7" x14ac:dyDescent="0.35">
      <c r="A1617" s="70">
        <v>101716</v>
      </c>
      <c r="F1617" s="71"/>
      <c r="G1617" s="71"/>
    </row>
    <row r="1618" spans="1:7" x14ac:dyDescent="0.35">
      <c r="A1618" s="70">
        <v>101717</v>
      </c>
      <c r="F1618" s="71"/>
      <c r="G1618" s="71"/>
    </row>
    <row r="1619" spans="1:7" x14ac:dyDescent="0.35">
      <c r="A1619" s="70">
        <v>101718</v>
      </c>
      <c r="F1619" s="71"/>
      <c r="G1619" s="71"/>
    </row>
    <row r="1620" spans="1:7" x14ac:dyDescent="0.35">
      <c r="A1620" s="70">
        <v>101719</v>
      </c>
      <c r="F1620" s="71"/>
      <c r="G1620" s="71"/>
    </row>
    <row r="1621" spans="1:7" x14ac:dyDescent="0.35">
      <c r="A1621" s="70">
        <v>101720</v>
      </c>
      <c r="F1621" s="71"/>
      <c r="G1621" s="71"/>
    </row>
    <row r="1622" spans="1:7" x14ac:dyDescent="0.35">
      <c r="A1622" s="70">
        <v>101721</v>
      </c>
      <c r="F1622" s="71"/>
      <c r="G1622" s="71"/>
    </row>
    <row r="1623" spans="1:7" x14ac:dyDescent="0.35">
      <c r="A1623" s="70">
        <v>101722</v>
      </c>
      <c r="F1623" s="71"/>
      <c r="G1623" s="71"/>
    </row>
    <row r="1624" spans="1:7" x14ac:dyDescent="0.35">
      <c r="A1624" s="70">
        <v>101723</v>
      </c>
      <c r="F1624" s="71"/>
      <c r="G1624" s="71"/>
    </row>
    <row r="1625" spans="1:7" x14ac:dyDescent="0.35">
      <c r="A1625" s="70">
        <v>101724</v>
      </c>
      <c r="F1625" s="71"/>
      <c r="G1625" s="71"/>
    </row>
    <row r="1626" spans="1:7" x14ac:dyDescent="0.35">
      <c r="A1626" s="70">
        <v>101725</v>
      </c>
      <c r="F1626" s="71"/>
      <c r="G1626" s="71"/>
    </row>
    <row r="1627" spans="1:7" x14ac:dyDescent="0.35">
      <c r="A1627" s="70">
        <v>101726</v>
      </c>
      <c r="F1627" s="71"/>
      <c r="G1627" s="71"/>
    </row>
    <row r="1628" spans="1:7" x14ac:dyDescent="0.35">
      <c r="A1628" s="70">
        <v>101727</v>
      </c>
      <c r="F1628" s="71"/>
      <c r="G1628" s="71"/>
    </row>
    <row r="1629" spans="1:7" x14ac:dyDescent="0.35">
      <c r="A1629" s="70">
        <v>101728</v>
      </c>
      <c r="F1629" s="71"/>
      <c r="G1629" s="71"/>
    </row>
    <row r="1630" spans="1:7" x14ac:dyDescent="0.35">
      <c r="A1630" s="70">
        <v>101729</v>
      </c>
      <c r="F1630" s="71"/>
      <c r="G1630" s="71"/>
    </row>
    <row r="1631" spans="1:7" x14ac:dyDescent="0.35">
      <c r="A1631" s="70">
        <v>101730</v>
      </c>
      <c r="F1631" s="71"/>
      <c r="G1631" s="71"/>
    </row>
    <row r="1632" spans="1:7" x14ac:dyDescent="0.35">
      <c r="A1632" s="70">
        <v>101731</v>
      </c>
      <c r="F1632" s="71"/>
      <c r="G1632" s="71"/>
    </row>
    <row r="1633" spans="1:7" x14ac:dyDescent="0.35">
      <c r="A1633" s="70">
        <v>101732</v>
      </c>
      <c r="F1633" s="71"/>
      <c r="G1633" s="71"/>
    </row>
    <row r="1634" spans="1:7" x14ac:dyDescent="0.35">
      <c r="A1634" s="70">
        <v>101733</v>
      </c>
      <c r="F1634" s="71"/>
      <c r="G1634" s="71"/>
    </row>
    <row r="1635" spans="1:7" x14ac:dyDescent="0.35">
      <c r="A1635" s="70">
        <v>101734</v>
      </c>
      <c r="F1635" s="71"/>
      <c r="G1635" s="71"/>
    </row>
    <row r="1636" spans="1:7" x14ac:dyDescent="0.35">
      <c r="A1636" s="70">
        <v>101735</v>
      </c>
      <c r="F1636" s="71"/>
      <c r="G1636" s="71"/>
    </row>
    <row r="1637" spans="1:7" x14ac:dyDescent="0.35">
      <c r="A1637" s="70">
        <v>101736</v>
      </c>
      <c r="F1637" s="71"/>
      <c r="G1637" s="71"/>
    </row>
    <row r="1638" spans="1:7" x14ac:dyDescent="0.35">
      <c r="A1638" s="70">
        <v>101737</v>
      </c>
      <c r="F1638" s="71"/>
      <c r="G1638" s="71"/>
    </row>
    <row r="1639" spans="1:7" x14ac:dyDescent="0.35">
      <c r="A1639" s="70">
        <v>101738</v>
      </c>
      <c r="F1639" s="71"/>
      <c r="G1639" s="71"/>
    </row>
    <row r="1640" spans="1:7" x14ac:dyDescent="0.35">
      <c r="A1640" s="70">
        <v>101739</v>
      </c>
      <c r="F1640" s="71"/>
      <c r="G1640" s="71"/>
    </row>
    <row r="1641" spans="1:7" x14ac:dyDescent="0.35">
      <c r="A1641" s="70">
        <v>101740</v>
      </c>
      <c r="F1641" s="71"/>
      <c r="G1641" s="71"/>
    </row>
    <row r="1642" spans="1:7" x14ac:dyDescent="0.35">
      <c r="A1642" s="70">
        <v>101741</v>
      </c>
      <c r="F1642" s="71"/>
      <c r="G1642" s="71"/>
    </row>
    <row r="1643" spans="1:7" x14ac:dyDescent="0.35">
      <c r="A1643" s="70">
        <v>101742</v>
      </c>
      <c r="F1643" s="71"/>
      <c r="G1643" s="71"/>
    </row>
    <row r="1644" spans="1:7" x14ac:dyDescent="0.35">
      <c r="A1644" s="70">
        <v>101743</v>
      </c>
      <c r="F1644" s="71"/>
      <c r="G1644" s="71"/>
    </row>
    <row r="1645" spans="1:7" x14ac:dyDescent="0.35">
      <c r="A1645" s="70">
        <v>101744</v>
      </c>
      <c r="F1645" s="71"/>
      <c r="G1645" s="71"/>
    </row>
    <row r="1646" spans="1:7" x14ac:dyDescent="0.35">
      <c r="A1646" s="70">
        <v>101745</v>
      </c>
      <c r="F1646" s="71"/>
      <c r="G1646" s="71"/>
    </row>
    <row r="1647" spans="1:7" x14ac:dyDescent="0.35">
      <c r="A1647" s="70">
        <v>101746</v>
      </c>
      <c r="F1647" s="71"/>
      <c r="G1647" s="71"/>
    </row>
    <row r="1648" spans="1:7" x14ac:dyDescent="0.35">
      <c r="A1648" s="70">
        <v>101747</v>
      </c>
      <c r="F1648" s="71"/>
      <c r="G1648" s="71"/>
    </row>
    <row r="1649" spans="1:7" x14ac:dyDescent="0.35">
      <c r="A1649" s="70">
        <v>101748</v>
      </c>
      <c r="F1649" s="71"/>
      <c r="G1649" s="71"/>
    </row>
    <row r="1650" spans="1:7" x14ac:dyDescent="0.35">
      <c r="A1650" s="70">
        <v>101749</v>
      </c>
      <c r="F1650" s="71"/>
      <c r="G1650" s="71"/>
    </row>
    <row r="1651" spans="1:7" x14ac:dyDescent="0.35">
      <c r="A1651" s="70">
        <v>101750</v>
      </c>
      <c r="F1651" s="71"/>
      <c r="G1651" s="71"/>
    </row>
    <row r="1652" spans="1:7" x14ac:dyDescent="0.35">
      <c r="A1652" s="70">
        <v>101751</v>
      </c>
      <c r="F1652" s="71"/>
      <c r="G1652" s="71"/>
    </row>
    <row r="1653" spans="1:7" x14ac:dyDescent="0.35">
      <c r="A1653" s="70">
        <v>101752</v>
      </c>
      <c r="F1653" s="71"/>
      <c r="G1653" s="71"/>
    </row>
    <row r="1654" spans="1:7" x14ac:dyDescent="0.35">
      <c r="A1654" s="70">
        <v>101753</v>
      </c>
      <c r="F1654" s="71"/>
      <c r="G1654" s="71"/>
    </row>
    <row r="1655" spans="1:7" x14ac:dyDescent="0.35">
      <c r="A1655" s="70">
        <v>101754</v>
      </c>
      <c r="F1655" s="71"/>
      <c r="G1655" s="71"/>
    </row>
    <row r="1656" spans="1:7" x14ac:dyDescent="0.35">
      <c r="A1656" s="70">
        <v>101755</v>
      </c>
      <c r="F1656" s="71"/>
      <c r="G1656" s="71"/>
    </row>
    <row r="1657" spans="1:7" x14ac:dyDescent="0.35">
      <c r="A1657" s="70">
        <v>101756</v>
      </c>
      <c r="F1657" s="71"/>
      <c r="G1657" s="71"/>
    </row>
    <row r="1658" spans="1:7" x14ac:dyDescent="0.35">
      <c r="A1658" s="70">
        <v>101757</v>
      </c>
      <c r="F1658" s="71"/>
      <c r="G1658" s="71"/>
    </row>
    <row r="1659" spans="1:7" x14ac:dyDescent="0.35">
      <c r="A1659" s="70">
        <v>101758</v>
      </c>
      <c r="F1659" s="71"/>
      <c r="G1659" s="71"/>
    </row>
    <row r="1660" spans="1:7" x14ac:dyDescent="0.35">
      <c r="A1660" s="70">
        <v>101759</v>
      </c>
      <c r="F1660" s="71"/>
      <c r="G1660" s="71"/>
    </row>
    <row r="1661" spans="1:7" x14ac:dyDescent="0.35">
      <c r="A1661" s="70">
        <v>101760</v>
      </c>
      <c r="F1661" s="71"/>
      <c r="G1661" s="71"/>
    </row>
    <row r="1662" spans="1:7" x14ac:dyDescent="0.35">
      <c r="A1662" s="70">
        <v>101761</v>
      </c>
      <c r="F1662" s="71"/>
      <c r="G1662" s="71"/>
    </row>
    <row r="1663" spans="1:7" x14ac:dyDescent="0.35">
      <c r="A1663" s="70">
        <v>101762</v>
      </c>
      <c r="F1663" s="71"/>
      <c r="G1663" s="71"/>
    </row>
    <row r="1664" spans="1:7" x14ac:dyDescent="0.35">
      <c r="A1664" s="70">
        <v>101763</v>
      </c>
      <c r="F1664" s="71"/>
      <c r="G1664" s="71"/>
    </row>
    <row r="1665" spans="1:7" x14ac:dyDescent="0.35">
      <c r="A1665" s="70">
        <v>101764</v>
      </c>
      <c r="F1665" s="71"/>
      <c r="G1665" s="71"/>
    </row>
    <row r="1666" spans="1:7" x14ac:dyDescent="0.35">
      <c r="A1666" s="70">
        <v>101765</v>
      </c>
      <c r="F1666" s="71"/>
      <c r="G1666" s="71"/>
    </row>
    <row r="1667" spans="1:7" x14ac:dyDescent="0.35">
      <c r="A1667" s="70">
        <v>101766</v>
      </c>
      <c r="F1667" s="71"/>
      <c r="G1667" s="71"/>
    </row>
    <row r="1668" spans="1:7" x14ac:dyDescent="0.35">
      <c r="A1668" s="70">
        <v>101767</v>
      </c>
      <c r="F1668" s="71"/>
      <c r="G1668" s="71"/>
    </row>
    <row r="1669" spans="1:7" x14ac:dyDescent="0.35">
      <c r="A1669" s="70">
        <v>101768</v>
      </c>
      <c r="F1669" s="71"/>
      <c r="G1669" s="71"/>
    </row>
    <row r="1670" spans="1:7" x14ac:dyDescent="0.35">
      <c r="A1670" s="70">
        <v>101769</v>
      </c>
      <c r="F1670" s="71"/>
      <c r="G1670" s="71"/>
    </row>
    <row r="1671" spans="1:7" x14ac:dyDescent="0.35">
      <c r="A1671" s="70">
        <v>101770</v>
      </c>
      <c r="F1671" s="71"/>
      <c r="G1671" s="71"/>
    </row>
    <row r="1672" spans="1:7" x14ac:dyDescent="0.35">
      <c r="A1672" s="70">
        <v>101771</v>
      </c>
      <c r="F1672" s="71"/>
      <c r="G1672" s="71"/>
    </row>
    <row r="1673" spans="1:7" x14ac:dyDescent="0.35">
      <c r="A1673" s="70">
        <v>101772</v>
      </c>
      <c r="F1673" s="71"/>
      <c r="G1673" s="71"/>
    </row>
    <row r="1674" spans="1:7" x14ac:dyDescent="0.35">
      <c r="A1674" s="70">
        <v>101773</v>
      </c>
      <c r="F1674" s="71"/>
      <c r="G1674" s="71"/>
    </row>
    <row r="1675" spans="1:7" x14ac:dyDescent="0.35">
      <c r="A1675" s="70">
        <v>101774</v>
      </c>
      <c r="F1675" s="71"/>
      <c r="G1675" s="71"/>
    </row>
    <row r="1676" spans="1:7" x14ac:dyDescent="0.35">
      <c r="A1676" s="70">
        <v>101775</v>
      </c>
      <c r="F1676" s="71"/>
      <c r="G1676" s="71"/>
    </row>
    <row r="1677" spans="1:7" x14ac:dyDescent="0.35">
      <c r="A1677" s="70">
        <v>101776</v>
      </c>
      <c r="F1677" s="71"/>
      <c r="G1677" s="71"/>
    </row>
    <row r="1678" spans="1:7" x14ac:dyDescent="0.35">
      <c r="A1678" s="70">
        <v>101777</v>
      </c>
      <c r="F1678" s="71"/>
      <c r="G1678" s="71"/>
    </row>
    <row r="1679" spans="1:7" x14ac:dyDescent="0.35">
      <c r="A1679" s="70">
        <v>101778</v>
      </c>
      <c r="F1679" s="71"/>
      <c r="G1679" s="71"/>
    </row>
    <row r="1680" spans="1:7" x14ac:dyDescent="0.35">
      <c r="A1680" s="70">
        <v>101779</v>
      </c>
      <c r="F1680" s="71"/>
      <c r="G1680" s="71"/>
    </row>
    <row r="1681" spans="1:7" x14ac:dyDescent="0.35">
      <c r="A1681" s="70">
        <v>101780</v>
      </c>
      <c r="F1681" s="71"/>
      <c r="G1681" s="71"/>
    </row>
    <row r="1682" spans="1:7" x14ac:dyDescent="0.35">
      <c r="A1682" s="70">
        <v>101781</v>
      </c>
      <c r="F1682" s="71"/>
      <c r="G1682" s="71"/>
    </row>
    <row r="1683" spans="1:7" x14ac:dyDescent="0.35">
      <c r="A1683" s="70">
        <v>101782</v>
      </c>
      <c r="F1683" s="71"/>
      <c r="G1683" s="71"/>
    </row>
    <row r="1684" spans="1:7" x14ac:dyDescent="0.35">
      <c r="A1684" s="70">
        <v>101783</v>
      </c>
      <c r="F1684" s="71"/>
      <c r="G1684" s="71"/>
    </row>
    <row r="1685" spans="1:7" x14ac:dyDescent="0.35">
      <c r="A1685" s="70">
        <v>101784</v>
      </c>
      <c r="F1685" s="71"/>
      <c r="G1685" s="71"/>
    </row>
    <row r="1686" spans="1:7" x14ac:dyDescent="0.35">
      <c r="A1686" s="70">
        <v>101785</v>
      </c>
      <c r="F1686" s="71"/>
      <c r="G1686" s="71"/>
    </row>
    <row r="1687" spans="1:7" x14ac:dyDescent="0.35">
      <c r="A1687" s="70">
        <v>101786</v>
      </c>
      <c r="F1687" s="71"/>
      <c r="G1687" s="71"/>
    </row>
    <row r="1688" spans="1:7" x14ac:dyDescent="0.35">
      <c r="A1688" s="70">
        <v>101787</v>
      </c>
      <c r="F1688" s="71"/>
      <c r="G1688" s="71"/>
    </row>
    <row r="1689" spans="1:7" x14ac:dyDescent="0.35">
      <c r="A1689" s="70">
        <v>101788</v>
      </c>
      <c r="F1689" s="71"/>
      <c r="G1689" s="71"/>
    </row>
    <row r="1690" spans="1:7" x14ac:dyDescent="0.35">
      <c r="A1690" s="70">
        <v>101789</v>
      </c>
      <c r="F1690" s="71"/>
      <c r="G1690" s="71"/>
    </row>
    <row r="1691" spans="1:7" x14ac:dyDescent="0.35">
      <c r="A1691" s="70">
        <v>101790</v>
      </c>
      <c r="F1691" s="71"/>
      <c r="G1691" s="71"/>
    </row>
    <row r="1692" spans="1:7" x14ac:dyDescent="0.35">
      <c r="A1692" s="70">
        <v>101791</v>
      </c>
      <c r="F1692" s="71"/>
      <c r="G1692" s="71"/>
    </row>
    <row r="1693" spans="1:7" x14ac:dyDescent="0.35">
      <c r="A1693" s="70">
        <v>101792</v>
      </c>
      <c r="F1693" s="71"/>
      <c r="G1693" s="71"/>
    </row>
    <row r="1694" spans="1:7" x14ac:dyDescent="0.35">
      <c r="A1694" s="70">
        <v>101793</v>
      </c>
      <c r="F1694" s="71"/>
      <c r="G1694" s="71"/>
    </row>
    <row r="1695" spans="1:7" x14ac:dyDescent="0.35">
      <c r="A1695" s="70">
        <v>101794</v>
      </c>
      <c r="F1695" s="71"/>
      <c r="G1695" s="71"/>
    </row>
    <row r="1696" spans="1:7" x14ac:dyDescent="0.35">
      <c r="A1696" s="70">
        <v>101795</v>
      </c>
      <c r="F1696" s="71"/>
      <c r="G1696" s="71"/>
    </row>
    <row r="1697" spans="1:7" x14ac:dyDescent="0.35">
      <c r="A1697" s="70">
        <v>101796</v>
      </c>
      <c r="F1697" s="71"/>
      <c r="G1697" s="71"/>
    </row>
    <row r="1698" spans="1:7" x14ac:dyDescent="0.35">
      <c r="A1698" s="70">
        <v>101797</v>
      </c>
      <c r="F1698" s="71"/>
      <c r="G1698" s="71"/>
    </row>
    <row r="1699" spans="1:7" x14ac:dyDescent="0.35">
      <c r="A1699" s="70">
        <v>101798</v>
      </c>
      <c r="F1699" s="71"/>
      <c r="G1699" s="71"/>
    </row>
    <row r="1700" spans="1:7" x14ac:dyDescent="0.35">
      <c r="A1700" s="70">
        <v>101799</v>
      </c>
      <c r="F1700" s="71"/>
      <c r="G1700" s="71"/>
    </row>
    <row r="1701" spans="1:7" x14ac:dyDescent="0.35">
      <c r="A1701" s="70">
        <v>101800</v>
      </c>
      <c r="F1701" s="71"/>
      <c r="G1701" s="71"/>
    </row>
    <row r="1702" spans="1:7" x14ac:dyDescent="0.35">
      <c r="A1702" s="70">
        <v>101801</v>
      </c>
      <c r="F1702" s="71"/>
      <c r="G1702" s="71"/>
    </row>
    <row r="1703" spans="1:7" x14ac:dyDescent="0.35">
      <c r="A1703" s="70">
        <v>101802</v>
      </c>
      <c r="F1703" s="71"/>
      <c r="G1703" s="71"/>
    </row>
    <row r="1704" spans="1:7" x14ac:dyDescent="0.35">
      <c r="A1704" s="70">
        <v>101803</v>
      </c>
      <c r="F1704" s="71"/>
      <c r="G1704" s="71"/>
    </row>
    <row r="1705" spans="1:7" x14ac:dyDescent="0.35">
      <c r="A1705" s="70">
        <v>101804</v>
      </c>
      <c r="F1705" s="71"/>
      <c r="G1705" s="71"/>
    </row>
    <row r="1706" spans="1:7" x14ac:dyDescent="0.35">
      <c r="A1706" s="70">
        <v>101805</v>
      </c>
      <c r="F1706" s="71"/>
      <c r="G1706" s="71"/>
    </row>
    <row r="1707" spans="1:7" x14ac:dyDescent="0.35">
      <c r="A1707" s="70">
        <v>101806</v>
      </c>
      <c r="F1707" s="71"/>
      <c r="G1707" s="71"/>
    </row>
    <row r="1708" spans="1:7" x14ac:dyDescent="0.35">
      <c r="A1708" s="70">
        <v>101807</v>
      </c>
      <c r="F1708" s="71"/>
      <c r="G1708" s="71"/>
    </row>
    <row r="1709" spans="1:7" x14ac:dyDescent="0.35">
      <c r="A1709" s="70">
        <v>101808</v>
      </c>
      <c r="F1709" s="71"/>
      <c r="G1709" s="71"/>
    </row>
    <row r="1710" spans="1:7" x14ac:dyDescent="0.35">
      <c r="A1710" s="70">
        <v>101809</v>
      </c>
      <c r="F1710" s="71"/>
      <c r="G1710" s="71"/>
    </row>
    <row r="1711" spans="1:7" x14ac:dyDescent="0.35">
      <c r="A1711" s="70">
        <v>101810</v>
      </c>
      <c r="F1711" s="71"/>
      <c r="G1711" s="71"/>
    </row>
    <row r="1712" spans="1:7" x14ac:dyDescent="0.35">
      <c r="A1712" s="70">
        <v>101811</v>
      </c>
      <c r="F1712" s="71"/>
      <c r="G1712" s="71"/>
    </row>
    <row r="1713" spans="1:7" x14ac:dyDescent="0.35">
      <c r="A1713" s="70">
        <v>101812</v>
      </c>
      <c r="F1713" s="71"/>
      <c r="G1713" s="71"/>
    </row>
    <row r="1714" spans="1:7" x14ac:dyDescent="0.35">
      <c r="A1714" s="70">
        <v>101813</v>
      </c>
      <c r="F1714" s="71"/>
      <c r="G1714" s="71"/>
    </row>
    <row r="1715" spans="1:7" x14ac:dyDescent="0.35">
      <c r="A1715" s="70">
        <v>101814</v>
      </c>
      <c r="F1715" s="71"/>
      <c r="G1715" s="71"/>
    </row>
    <row r="1716" spans="1:7" x14ac:dyDescent="0.35">
      <c r="A1716" s="70">
        <v>101815</v>
      </c>
      <c r="F1716" s="71"/>
      <c r="G1716" s="71"/>
    </row>
    <row r="1717" spans="1:7" x14ac:dyDescent="0.35">
      <c r="A1717" s="70">
        <v>101816</v>
      </c>
      <c r="F1717" s="71"/>
      <c r="G1717" s="71"/>
    </row>
    <row r="1718" spans="1:7" x14ac:dyDescent="0.35">
      <c r="A1718" s="70">
        <v>101817</v>
      </c>
      <c r="F1718" s="71"/>
      <c r="G1718" s="71"/>
    </row>
    <row r="1719" spans="1:7" x14ac:dyDescent="0.35">
      <c r="A1719" s="70">
        <v>101818</v>
      </c>
      <c r="F1719" s="71"/>
      <c r="G1719" s="71"/>
    </row>
    <row r="1720" spans="1:7" x14ac:dyDescent="0.35">
      <c r="A1720" s="70">
        <v>101819</v>
      </c>
      <c r="F1720" s="71"/>
      <c r="G1720" s="71"/>
    </row>
    <row r="1721" spans="1:7" x14ac:dyDescent="0.35">
      <c r="A1721" s="70">
        <v>101820</v>
      </c>
      <c r="F1721" s="71"/>
      <c r="G1721" s="71"/>
    </row>
    <row r="1722" spans="1:7" x14ac:dyDescent="0.35">
      <c r="A1722" s="70">
        <v>101821</v>
      </c>
      <c r="F1722" s="71"/>
      <c r="G1722" s="71"/>
    </row>
    <row r="1723" spans="1:7" x14ac:dyDescent="0.35">
      <c r="A1723" s="70">
        <v>101822</v>
      </c>
      <c r="F1723" s="71"/>
      <c r="G1723" s="71"/>
    </row>
    <row r="1724" spans="1:7" x14ac:dyDescent="0.35">
      <c r="A1724" s="70">
        <v>101823</v>
      </c>
      <c r="F1724" s="71"/>
      <c r="G1724" s="71"/>
    </row>
    <row r="1725" spans="1:7" x14ac:dyDescent="0.35">
      <c r="A1725" s="70">
        <v>101824</v>
      </c>
      <c r="F1725" s="71"/>
      <c r="G1725" s="71"/>
    </row>
    <row r="1726" spans="1:7" x14ac:dyDescent="0.35">
      <c r="A1726" s="70">
        <v>101825</v>
      </c>
      <c r="F1726" s="71"/>
      <c r="G1726" s="71"/>
    </row>
    <row r="1727" spans="1:7" x14ac:dyDescent="0.35">
      <c r="A1727" s="70">
        <v>101826</v>
      </c>
      <c r="F1727" s="71"/>
      <c r="G1727" s="71"/>
    </row>
    <row r="1728" spans="1:7" x14ac:dyDescent="0.35">
      <c r="A1728" s="70">
        <v>101827</v>
      </c>
      <c r="F1728" s="71"/>
      <c r="G1728" s="71"/>
    </row>
    <row r="1729" spans="1:7" x14ac:dyDescent="0.35">
      <c r="A1729" s="70">
        <v>101828</v>
      </c>
      <c r="F1729" s="71"/>
      <c r="G1729" s="71"/>
    </row>
    <row r="1730" spans="1:7" x14ac:dyDescent="0.35">
      <c r="A1730" s="70">
        <v>101829</v>
      </c>
      <c r="F1730" s="71"/>
      <c r="G1730" s="71"/>
    </row>
    <row r="1731" spans="1:7" x14ac:dyDescent="0.35">
      <c r="A1731" s="70">
        <v>101830</v>
      </c>
      <c r="F1731" s="71"/>
      <c r="G1731" s="71"/>
    </row>
    <row r="1732" spans="1:7" x14ac:dyDescent="0.35">
      <c r="A1732" s="70">
        <v>101831</v>
      </c>
      <c r="F1732" s="71"/>
      <c r="G1732" s="71"/>
    </row>
    <row r="1733" spans="1:7" x14ac:dyDescent="0.35">
      <c r="A1733" s="70">
        <v>101832</v>
      </c>
      <c r="F1733" s="71"/>
      <c r="G1733" s="71"/>
    </row>
    <row r="1734" spans="1:7" x14ac:dyDescent="0.35">
      <c r="A1734" s="70">
        <v>101833</v>
      </c>
      <c r="F1734" s="71"/>
      <c r="G1734" s="71"/>
    </row>
    <row r="1735" spans="1:7" x14ac:dyDescent="0.35">
      <c r="A1735" s="70">
        <v>101834</v>
      </c>
      <c r="F1735" s="71"/>
      <c r="G1735" s="71"/>
    </row>
    <row r="1736" spans="1:7" x14ac:dyDescent="0.35">
      <c r="A1736" s="70">
        <v>101835</v>
      </c>
      <c r="F1736" s="71"/>
      <c r="G1736" s="71"/>
    </row>
    <row r="1737" spans="1:7" x14ac:dyDescent="0.35">
      <c r="A1737" s="70">
        <v>101836</v>
      </c>
      <c r="F1737" s="71"/>
      <c r="G1737" s="71"/>
    </row>
    <row r="1738" spans="1:7" x14ac:dyDescent="0.35">
      <c r="A1738" s="70">
        <v>101837</v>
      </c>
      <c r="F1738" s="71"/>
      <c r="G1738" s="71"/>
    </row>
    <row r="1739" spans="1:7" x14ac:dyDescent="0.35">
      <c r="A1739" s="70">
        <v>101838</v>
      </c>
      <c r="F1739" s="71"/>
      <c r="G1739" s="71"/>
    </row>
    <row r="1740" spans="1:7" x14ac:dyDescent="0.35">
      <c r="A1740" s="70">
        <v>101839</v>
      </c>
      <c r="F1740" s="71"/>
      <c r="G1740" s="71"/>
    </row>
    <row r="1741" spans="1:7" x14ac:dyDescent="0.35">
      <c r="A1741" s="70">
        <v>101840</v>
      </c>
      <c r="F1741" s="71"/>
      <c r="G1741" s="71"/>
    </row>
    <row r="1742" spans="1:7" x14ac:dyDescent="0.35">
      <c r="A1742" s="70">
        <v>101841</v>
      </c>
      <c r="F1742" s="71"/>
      <c r="G1742" s="71"/>
    </row>
    <row r="1743" spans="1:7" x14ac:dyDescent="0.35">
      <c r="A1743" s="70">
        <v>101842</v>
      </c>
      <c r="F1743" s="71"/>
      <c r="G1743" s="71"/>
    </row>
    <row r="1744" spans="1:7" x14ac:dyDescent="0.35">
      <c r="A1744" s="70">
        <v>101843</v>
      </c>
      <c r="F1744" s="71"/>
      <c r="G1744" s="71"/>
    </row>
    <row r="1745" spans="1:7" x14ac:dyDescent="0.35">
      <c r="A1745" s="70">
        <v>101844</v>
      </c>
      <c r="F1745" s="71"/>
      <c r="G1745" s="71"/>
    </row>
    <row r="1746" spans="1:7" x14ac:dyDescent="0.35">
      <c r="A1746" s="70">
        <v>101845</v>
      </c>
      <c r="F1746" s="71"/>
      <c r="G1746" s="71"/>
    </row>
    <row r="1747" spans="1:7" x14ac:dyDescent="0.35">
      <c r="A1747" s="70">
        <v>101846</v>
      </c>
      <c r="F1747" s="71"/>
      <c r="G1747" s="71"/>
    </row>
    <row r="1748" spans="1:7" x14ac:dyDescent="0.35">
      <c r="A1748" s="70">
        <v>101847</v>
      </c>
      <c r="F1748" s="71"/>
      <c r="G1748" s="71"/>
    </row>
    <row r="1749" spans="1:7" x14ac:dyDescent="0.35">
      <c r="A1749" s="70">
        <v>101848</v>
      </c>
      <c r="F1749" s="71"/>
      <c r="G1749" s="71"/>
    </row>
    <row r="1750" spans="1:7" x14ac:dyDescent="0.35">
      <c r="A1750" s="70">
        <v>101849</v>
      </c>
      <c r="F1750" s="71"/>
      <c r="G1750" s="71"/>
    </row>
    <row r="1751" spans="1:7" x14ac:dyDescent="0.35">
      <c r="A1751" s="70">
        <v>101850</v>
      </c>
      <c r="F1751" s="71"/>
      <c r="G1751" s="71"/>
    </row>
    <row r="1752" spans="1:7" x14ac:dyDescent="0.35">
      <c r="A1752" s="70">
        <v>101851</v>
      </c>
      <c r="F1752" s="71"/>
      <c r="G1752" s="71"/>
    </row>
    <row r="1753" spans="1:7" x14ac:dyDescent="0.35">
      <c r="A1753" s="70">
        <v>101852</v>
      </c>
      <c r="F1753" s="71"/>
      <c r="G1753" s="71"/>
    </row>
    <row r="1754" spans="1:7" x14ac:dyDescent="0.35">
      <c r="A1754" s="70">
        <v>101853</v>
      </c>
      <c r="F1754" s="71"/>
      <c r="G1754" s="71"/>
    </row>
    <row r="1755" spans="1:7" x14ac:dyDescent="0.35">
      <c r="A1755" s="70">
        <v>101854</v>
      </c>
      <c r="F1755" s="71"/>
      <c r="G1755" s="71"/>
    </row>
    <row r="1756" spans="1:7" x14ac:dyDescent="0.35">
      <c r="A1756" s="70">
        <v>101855</v>
      </c>
      <c r="F1756" s="71"/>
      <c r="G1756" s="71"/>
    </row>
    <row r="1757" spans="1:7" x14ac:dyDescent="0.35">
      <c r="A1757" s="70">
        <v>101856</v>
      </c>
      <c r="F1757" s="71"/>
      <c r="G1757" s="71"/>
    </row>
    <row r="1758" spans="1:7" x14ac:dyDescent="0.35">
      <c r="A1758" s="70">
        <v>101857</v>
      </c>
      <c r="F1758" s="71"/>
      <c r="G1758" s="71"/>
    </row>
    <row r="1759" spans="1:7" x14ac:dyDescent="0.35">
      <c r="A1759" s="70">
        <v>101858</v>
      </c>
      <c r="F1759" s="71"/>
      <c r="G1759" s="71"/>
    </row>
    <row r="1760" spans="1:7" x14ac:dyDescent="0.35">
      <c r="A1760" s="70">
        <v>101859</v>
      </c>
      <c r="F1760" s="71"/>
      <c r="G1760" s="71"/>
    </row>
    <row r="1761" spans="1:7" x14ac:dyDescent="0.35">
      <c r="A1761" s="70">
        <v>101860</v>
      </c>
      <c r="F1761" s="71"/>
      <c r="G1761" s="71"/>
    </row>
    <row r="1762" spans="1:7" x14ac:dyDescent="0.35">
      <c r="A1762" s="70">
        <v>101861</v>
      </c>
      <c r="F1762" s="71"/>
      <c r="G1762" s="71"/>
    </row>
    <row r="1763" spans="1:7" x14ac:dyDescent="0.35">
      <c r="A1763" s="70">
        <v>101862</v>
      </c>
      <c r="F1763" s="71"/>
      <c r="G1763" s="71"/>
    </row>
    <row r="1764" spans="1:7" x14ac:dyDescent="0.35">
      <c r="A1764" s="70">
        <v>101863</v>
      </c>
      <c r="F1764" s="71"/>
      <c r="G1764" s="71"/>
    </row>
    <row r="1765" spans="1:7" x14ac:dyDescent="0.35">
      <c r="A1765" s="70">
        <v>101864</v>
      </c>
      <c r="F1765" s="71"/>
      <c r="G1765" s="71"/>
    </row>
    <row r="1766" spans="1:7" x14ac:dyDescent="0.35">
      <c r="A1766" s="70">
        <v>101865</v>
      </c>
      <c r="F1766" s="71"/>
      <c r="G1766" s="71"/>
    </row>
    <row r="1767" spans="1:7" x14ac:dyDescent="0.35">
      <c r="A1767" s="70">
        <v>101866</v>
      </c>
      <c r="F1767" s="71"/>
      <c r="G1767" s="71"/>
    </row>
    <row r="1768" spans="1:7" x14ac:dyDescent="0.35">
      <c r="A1768" s="70">
        <v>101867</v>
      </c>
      <c r="F1768" s="71"/>
      <c r="G1768" s="71"/>
    </row>
    <row r="1769" spans="1:7" x14ac:dyDescent="0.35">
      <c r="A1769" s="70">
        <v>101868</v>
      </c>
      <c r="F1769" s="71"/>
      <c r="G1769" s="71"/>
    </row>
    <row r="1770" spans="1:7" x14ac:dyDescent="0.35">
      <c r="A1770" s="70">
        <v>101869</v>
      </c>
      <c r="F1770" s="71"/>
      <c r="G1770" s="71"/>
    </row>
    <row r="1771" spans="1:7" x14ac:dyDescent="0.35">
      <c r="A1771" s="70">
        <v>101870</v>
      </c>
      <c r="F1771" s="71"/>
      <c r="G1771" s="71"/>
    </row>
    <row r="1772" spans="1:7" x14ac:dyDescent="0.35">
      <c r="A1772" s="70">
        <v>101871</v>
      </c>
      <c r="F1772" s="71"/>
      <c r="G1772" s="71"/>
    </row>
    <row r="1773" spans="1:7" x14ac:dyDescent="0.35">
      <c r="A1773" s="70">
        <v>101872</v>
      </c>
      <c r="F1773" s="71"/>
      <c r="G1773" s="71"/>
    </row>
    <row r="1774" spans="1:7" x14ac:dyDescent="0.35">
      <c r="A1774" s="70">
        <v>101873</v>
      </c>
      <c r="F1774" s="71"/>
      <c r="G1774" s="71"/>
    </row>
    <row r="1775" spans="1:7" x14ac:dyDescent="0.35">
      <c r="A1775" s="70">
        <v>101874</v>
      </c>
      <c r="F1775" s="71"/>
      <c r="G1775" s="71"/>
    </row>
    <row r="1776" spans="1:7" x14ac:dyDescent="0.35">
      <c r="A1776" s="70">
        <v>101875</v>
      </c>
      <c r="F1776" s="71"/>
      <c r="G1776" s="71"/>
    </row>
    <row r="1777" spans="1:7" x14ac:dyDescent="0.35">
      <c r="A1777" s="70">
        <v>101876</v>
      </c>
      <c r="F1777" s="71"/>
      <c r="G1777" s="71"/>
    </row>
    <row r="1778" spans="1:7" x14ac:dyDescent="0.35">
      <c r="A1778" s="70">
        <v>101877</v>
      </c>
      <c r="F1778" s="71"/>
      <c r="G1778" s="71"/>
    </row>
    <row r="1779" spans="1:7" x14ac:dyDescent="0.35">
      <c r="A1779" s="70">
        <v>101878</v>
      </c>
      <c r="F1779" s="71"/>
      <c r="G1779" s="71"/>
    </row>
    <row r="1780" spans="1:7" x14ac:dyDescent="0.35">
      <c r="A1780" s="70">
        <v>101879</v>
      </c>
      <c r="F1780" s="71"/>
      <c r="G1780" s="71"/>
    </row>
    <row r="1781" spans="1:7" x14ac:dyDescent="0.35">
      <c r="A1781" s="70">
        <v>101880</v>
      </c>
      <c r="F1781" s="71"/>
      <c r="G1781" s="71"/>
    </row>
    <row r="1782" spans="1:7" x14ac:dyDescent="0.35">
      <c r="A1782" s="70">
        <v>101881</v>
      </c>
      <c r="F1782" s="71"/>
      <c r="G1782" s="71"/>
    </row>
    <row r="1783" spans="1:7" x14ac:dyDescent="0.35">
      <c r="A1783" s="70">
        <v>101882</v>
      </c>
      <c r="F1783" s="71"/>
      <c r="G1783" s="71"/>
    </row>
    <row r="1784" spans="1:7" x14ac:dyDescent="0.35">
      <c r="A1784" s="70">
        <v>101883</v>
      </c>
      <c r="F1784" s="71"/>
      <c r="G1784" s="71"/>
    </row>
    <row r="1785" spans="1:7" x14ac:dyDescent="0.35">
      <c r="A1785" s="70">
        <v>101884</v>
      </c>
      <c r="F1785" s="71"/>
      <c r="G1785" s="71"/>
    </row>
    <row r="1786" spans="1:7" x14ac:dyDescent="0.35">
      <c r="A1786" s="70">
        <v>101885</v>
      </c>
      <c r="F1786" s="71"/>
      <c r="G1786" s="71"/>
    </row>
    <row r="1787" spans="1:7" x14ac:dyDescent="0.35">
      <c r="A1787" s="70">
        <v>101886</v>
      </c>
      <c r="F1787" s="71"/>
      <c r="G1787" s="71"/>
    </row>
    <row r="1788" spans="1:7" x14ac:dyDescent="0.35">
      <c r="A1788" s="70">
        <v>101887</v>
      </c>
      <c r="F1788" s="71"/>
      <c r="G1788" s="71"/>
    </row>
    <row r="1789" spans="1:7" x14ac:dyDescent="0.35">
      <c r="A1789" s="70">
        <v>101888</v>
      </c>
      <c r="F1789" s="71"/>
      <c r="G1789" s="71"/>
    </row>
    <row r="1790" spans="1:7" x14ac:dyDescent="0.35">
      <c r="A1790" s="70">
        <v>101889</v>
      </c>
      <c r="F1790" s="71"/>
      <c r="G1790" s="71"/>
    </row>
    <row r="1791" spans="1:7" x14ac:dyDescent="0.35">
      <c r="A1791" s="70">
        <v>101890</v>
      </c>
      <c r="F1791" s="71"/>
      <c r="G1791" s="71"/>
    </row>
    <row r="1792" spans="1:7" x14ac:dyDescent="0.35">
      <c r="A1792" s="70">
        <v>101891</v>
      </c>
      <c r="F1792" s="71"/>
      <c r="G1792" s="71"/>
    </row>
    <row r="1793" spans="1:7" x14ac:dyDescent="0.35">
      <c r="A1793" s="70">
        <v>101892</v>
      </c>
      <c r="F1793" s="71"/>
      <c r="G1793" s="71"/>
    </row>
    <row r="1794" spans="1:7" x14ac:dyDescent="0.35">
      <c r="A1794" s="70">
        <v>101893</v>
      </c>
      <c r="F1794" s="71"/>
      <c r="G1794" s="71"/>
    </row>
    <row r="1795" spans="1:7" x14ac:dyDescent="0.35">
      <c r="A1795" s="70">
        <v>101894</v>
      </c>
      <c r="F1795" s="71"/>
      <c r="G1795" s="71"/>
    </row>
    <row r="1796" spans="1:7" x14ac:dyDescent="0.35">
      <c r="A1796" s="70">
        <v>101895</v>
      </c>
      <c r="F1796" s="71"/>
      <c r="G1796" s="71"/>
    </row>
    <row r="1797" spans="1:7" x14ac:dyDescent="0.35">
      <c r="A1797" s="70">
        <v>101896</v>
      </c>
      <c r="F1797" s="71"/>
      <c r="G1797" s="71"/>
    </row>
    <row r="1798" spans="1:7" x14ac:dyDescent="0.35">
      <c r="A1798" s="70">
        <v>101897</v>
      </c>
      <c r="F1798" s="71"/>
      <c r="G1798" s="71"/>
    </row>
    <row r="1799" spans="1:7" x14ac:dyDescent="0.35">
      <c r="A1799" s="70">
        <v>101898</v>
      </c>
      <c r="F1799" s="71"/>
      <c r="G1799" s="71"/>
    </row>
    <row r="1800" spans="1:7" x14ac:dyDescent="0.35">
      <c r="A1800" s="70">
        <v>101899</v>
      </c>
      <c r="F1800" s="71"/>
      <c r="G1800" s="71"/>
    </row>
    <row r="1801" spans="1:7" x14ac:dyDescent="0.35">
      <c r="A1801" s="70">
        <v>101900</v>
      </c>
      <c r="F1801" s="71"/>
      <c r="G1801" s="71"/>
    </row>
    <row r="1802" spans="1:7" x14ac:dyDescent="0.35">
      <c r="A1802" s="70">
        <v>101901</v>
      </c>
      <c r="F1802" s="71"/>
      <c r="G1802" s="71"/>
    </row>
    <row r="1803" spans="1:7" x14ac:dyDescent="0.35">
      <c r="A1803" s="70">
        <v>101902</v>
      </c>
      <c r="F1803" s="71"/>
      <c r="G1803" s="71"/>
    </row>
    <row r="1804" spans="1:7" x14ac:dyDescent="0.35">
      <c r="A1804" s="70">
        <v>101903</v>
      </c>
      <c r="F1804" s="71"/>
      <c r="G1804" s="71"/>
    </row>
    <row r="1805" spans="1:7" x14ac:dyDescent="0.35">
      <c r="A1805" s="70">
        <v>101904</v>
      </c>
      <c r="F1805" s="71"/>
      <c r="G1805" s="71"/>
    </row>
    <row r="1806" spans="1:7" x14ac:dyDescent="0.35">
      <c r="A1806" s="70">
        <v>101905</v>
      </c>
      <c r="F1806" s="71"/>
      <c r="G1806" s="71"/>
    </row>
    <row r="1807" spans="1:7" x14ac:dyDescent="0.35">
      <c r="A1807" s="70">
        <v>101906</v>
      </c>
      <c r="F1807" s="71"/>
      <c r="G1807" s="71"/>
    </row>
    <row r="1808" spans="1:7" x14ac:dyDescent="0.35">
      <c r="A1808" s="70">
        <v>101907</v>
      </c>
      <c r="F1808" s="71"/>
      <c r="G1808" s="71"/>
    </row>
    <row r="1809" spans="1:7" x14ac:dyDescent="0.35">
      <c r="A1809" s="70">
        <v>101908</v>
      </c>
      <c r="F1809" s="71"/>
      <c r="G1809" s="71"/>
    </row>
    <row r="1810" spans="1:7" x14ac:dyDescent="0.35">
      <c r="A1810" s="70">
        <v>101909</v>
      </c>
      <c r="F1810" s="71"/>
      <c r="G1810" s="71"/>
    </row>
    <row r="1811" spans="1:7" x14ac:dyDescent="0.35">
      <c r="A1811" s="70">
        <v>101910</v>
      </c>
      <c r="F1811" s="71"/>
      <c r="G1811" s="71"/>
    </row>
    <row r="1812" spans="1:7" x14ac:dyDescent="0.35">
      <c r="A1812" s="70">
        <v>101911</v>
      </c>
      <c r="F1812" s="71"/>
      <c r="G1812" s="71"/>
    </row>
    <row r="1813" spans="1:7" x14ac:dyDescent="0.35">
      <c r="A1813" s="70">
        <v>101912</v>
      </c>
      <c r="F1813" s="71"/>
      <c r="G1813" s="71"/>
    </row>
    <row r="1814" spans="1:7" x14ac:dyDescent="0.35">
      <c r="A1814" s="70">
        <v>101913</v>
      </c>
      <c r="F1814" s="71"/>
      <c r="G1814" s="71"/>
    </row>
    <row r="1815" spans="1:7" x14ac:dyDescent="0.35">
      <c r="A1815" s="70">
        <v>101914</v>
      </c>
      <c r="F1815" s="71"/>
      <c r="G1815" s="71"/>
    </row>
    <row r="1816" spans="1:7" x14ac:dyDescent="0.35">
      <c r="A1816" s="70">
        <v>101915</v>
      </c>
      <c r="F1816" s="71"/>
      <c r="G1816" s="71"/>
    </row>
    <row r="1817" spans="1:7" x14ac:dyDescent="0.35">
      <c r="A1817" s="70">
        <v>101916</v>
      </c>
      <c r="F1817" s="71"/>
      <c r="G1817" s="71"/>
    </row>
    <row r="1818" spans="1:7" x14ac:dyDescent="0.35">
      <c r="A1818" s="70">
        <v>101917</v>
      </c>
      <c r="F1818" s="71"/>
      <c r="G1818" s="71"/>
    </row>
    <row r="1819" spans="1:7" x14ac:dyDescent="0.35">
      <c r="A1819" s="70">
        <v>101918</v>
      </c>
      <c r="F1819" s="71"/>
      <c r="G1819" s="71"/>
    </row>
    <row r="1820" spans="1:7" x14ac:dyDescent="0.35">
      <c r="A1820" s="70">
        <v>101919</v>
      </c>
      <c r="F1820" s="71"/>
      <c r="G1820" s="71"/>
    </row>
    <row r="1821" spans="1:7" x14ac:dyDescent="0.35">
      <c r="A1821" s="70">
        <v>101920</v>
      </c>
      <c r="F1821" s="71"/>
      <c r="G1821" s="71"/>
    </row>
    <row r="1822" spans="1:7" x14ac:dyDescent="0.35">
      <c r="A1822" s="70">
        <v>101921</v>
      </c>
      <c r="F1822" s="71"/>
      <c r="G1822" s="71"/>
    </row>
    <row r="1823" spans="1:7" x14ac:dyDescent="0.35">
      <c r="A1823" s="70">
        <v>101922</v>
      </c>
      <c r="F1823" s="71"/>
      <c r="G1823" s="71"/>
    </row>
    <row r="1824" spans="1:7" x14ac:dyDescent="0.35">
      <c r="A1824" s="70">
        <v>101923</v>
      </c>
      <c r="F1824" s="71"/>
      <c r="G1824" s="71"/>
    </row>
    <row r="1825" spans="1:7" x14ac:dyDescent="0.35">
      <c r="A1825" s="70">
        <v>101924</v>
      </c>
      <c r="F1825" s="71"/>
      <c r="G1825" s="71"/>
    </row>
    <row r="1826" spans="1:7" x14ac:dyDescent="0.35">
      <c r="A1826" s="70">
        <v>101925</v>
      </c>
      <c r="F1826" s="71"/>
      <c r="G1826" s="71"/>
    </row>
    <row r="1827" spans="1:7" x14ac:dyDescent="0.35">
      <c r="A1827" s="70">
        <v>101926</v>
      </c>
      <c r="F1827" s="71"/>
      <c r="G1827" s="71"/>
    </row>
    <row r="1828" spans="1:7" x14ac:dyDescent="0.35">
      <c r="A1828" s="70">
        <v>101927</v>
      </c>
      <c r="F1828" s="71"/>
      <c r="G1828" s="71"/>
    </row>
    <row r="1829" spans="1:7" x14ac:dyDescent="0.35">
      <c r="A1829" s="70">
        <v>101928</v>
      </c>
      <c r="F1829" s="71"/>
      <c r="G1829" s="71"/>
    </row>
    <row r="1830" spans="1:7" x14ac:dyDescent="0.35">
      <c r="A1830" s="70">
        <v>101929</v>
      </c>
      <c r="F1830" s="71"/>
      <c r="G1830" s="71"/>
    </row>
    <row r="1831" spans="1:7" x14ac:dyDescent="0.35">
      <c r="A1831" s="70">
        <v>101930</v>
      </c>
      <c r="F1831" s="71"/>
      <c r="G1831" s="71"/>
    </row>
    <row r="1832" spans="1:7" x14ac:dyDescent="0.35">
      <c r="A1832" s="70">
        <v>101931</v>
      </c>
      <c r="F1832" s="71"/>
      <c r="G1832" s="71"/>
    </row>
    <row r="1833" spans="1:7" x14ac:dyDescent="0.35">
      <c r="A1833" s="70">
        <v>101932</v>
      </c>
      <c r="F1833" s="71"/>
      <c r="G1833" s="71"/>
    </row>
    <row r="1834" spans="1:7" x14ac:dyDescent="0.35">
      <c r="A1834" s="70">
        <v>101933</v>
      </c>
      <c r="F1834" s="71"/>
      <c r="G1834" s="71"/>
    </row>
    <row r="1835" spans="1:7" x14ac:dyDescent="0.35">
      <c r="A1835" s="70">
        <v>101934</v>
      </c>
      <c r="F1835" s="71"/>
      <c r="G1835" s="71"/>
    </row>
    <row r="1836" spans="1:7" x14ac:dyDescent="0.35">
      <c r="A1836" s="70">
        <v>101935</v>
      </c>
      <c r="F1836" s="71"/>
      <c r="G1836" s="71"/>
    </row>
    <row r="1837" spans="1:7" x14ac:dyDescent="0.35">
      <c r="A1837" s="70">
        <v>101936</v>
      </c>
      <c r="F1837" s="71"/>
      <c r="G1837" s="71"/>
    </row>
    <row r="1838" spans="1:7" x14ac:dyDescent="0.35">
      <c r="A1838" s="70">
        <v>101937</v>
      </c>
      <c r="F1838" s="71"/>
      <c r="G1838" s="71"/>
    </row>
    <row r="1839" spans="1:7" x14ac:dyDescent="0.35">
      <c r="A1839" s="70">
        <v>101938</v>
      </c>
      <c r="F1839" s="71"/>
      <c r="G1839" s="71"/>
    </row>
    <row r="1840" spans="1:7" x14ac:dyDescent="0.35">
      <c r="A1840" s="70">
        <v>101939</v>
      </c>
      <c r="F1840" s="71"/>
      <c r="G1840" s="71"/>
    </row>
    <row r="1841" spans="1:7" x14ac:dyDescent="0.35">
      <c r="A1841" s="70">
        <v>101940</v>
      </c>
      <c r="F1841" s="71"/>
      <c r="G1841" s="71"/>
    </row>
    <row r="1842" spans="1:7" x14ac:dyDescent="0.35">
      <c r="A1842" s="70">
        <v>101941</v>
      </c>
      <c r="F1842" s="71"/>
      <c r="G1842" s="71"/>
    </row>
    <row r="1843" spans="1:7" x14ac:dyDescent="0.35">
      <c r="A1843" s="70">
        <v>101942</v>
      </c>
      <c r="F1843" s="71"/>
      <c r="G1843" s="71"/>
    </row>
    <row r="1844" spans="1:7" x14ac:dyDescent="0.35">
      <c r="A1844" s="70">
        <v>101943</v>
      </c>
      <c r="F1844" s="71"/>
      <c r="G1844" s="71"/>
    </row>
    <row r="1845" spans="1:7" x14ac:dyDescent="0.35">
      <c r="A1845" s="70">
        <v>101944</v>
      </c>
      <c r="F1845" s="71"/>
      <c r="G1845" s="71"/>
    </row>
    <row r="1846" spans="1:7" x14ac:dyDescent="0.35">
      <c r="A1846" s="70">
        <v>101945</v>
      </c>
      <c r="F1846" s="71"/>
      <c r="G1846" s="71"/>
    </row>
    <row r="1847" spans="1:7" x14ac:dyDescent="0.35">
      <c r="A1847" s="70">
        <v>101946</v>
      </c>
      <c r="F1847" s="71"/>
      <c r="G1847" s="71"/>
    </row>
    <row r="1848" spans="1:7" x14ac:dyDescent="0.35">
      <c r="A1848" s="70">
        <v>101947</v>
      </c>
      <c r="F1848" s="71"/>
      <c r="G1848" s="71"/>
    </row>
    <row r="1849" spans="1:7" x14ac:dyDescent="0.35">
      <c r="A1849" s="70">
        <v>101948</v>
      </c>
      <c r="F1849" s="71"/>
      <c r="G1849" s="71"/>
    </row>
    <row r="1850" spans="1:7" x14ac:dyDescent="0.35">
      <c r="A1850" s="70">
        <v>101949</v>
      </c>
      <c r="F1850" s="71"/>
      <c r="G1850" s="71"/>
    </row>
    <row r="1851" spans="1:7" x14ac:dyDescent="0.35">
      <c r="A1851" s="70">
        <v>101950</v>
      </c>
      <c r="F1851" s="71"/>
      <c r="G1851" s="71"/>
    </row>
    <row r="1852" spans="1:7" x14ac:dyDescent="0.35">
      <c r="A1852" s="70">
        <v>101951</v>
      </c>
      <c r="F1852" s="71"/>
      <c r="G1852" s="71"/>
    </row>
    <row r="1853" spans="1:7" x14ac:dyDescent="0.35">
      <c r="A1853" s="70">
        <v>101952</v>
      </c>
      <c r="F1853" s="71"/>
      <c r="G1853" s="71"/>
    </row>
    <row r="1854" spans="1:7" x14ac:dyDescent="0.35">
      <c r="A1854" s="70">
        <v>101953</v>
      </c>
      <c r="F1854" s="71"/>
      <c r="G1854" s="71"/>
    </row>
    <row r="1855" spans="1:7" x14ac:dyDescent="0.35">
      <c r="A1855" s="70">
        <v>101954</v>
      </c>
      <c r="F1855" s="71"/>
      <c r="G1855" s="71"/>
    </row>
    <row r="1856" spans="1:7" x14ac:dyDescent="0.35">
      <c r="A1856" s="70">
        <v>101955</v>
      </c>
      <c r="F1856" s="71"/>
      <c r="G1856" s="71"/>
    </row>
    <row r="1857" spans="1:7" x14ac:dyDescent="0.35">
      <c r="A1857" s="70">
        <v>101956</v>
      </c>
      <c r="F1857" s="71"/>
      <c r="G1857" s="71"/>
    </row>
    <row r="1858" spans="1:7" x14ac:dyDescent="0.35">
      <c r="A1858" s="70">
        <v>101957</v>
      </c>
      <c r="F1858" s="71"/>
      <c r="G1858" s="71"/>
    </row>
    <row r="1859" spans="1:7" x14ac:dyDescent="0.35">
      <c r="A1859" s="70">
        <v>101958</v>
      </c>
      <c r="F1859" s="71"/>
      <c r="G1859" s="71"/>
    </row>
    <row r="1860" spans="1:7" x14ac:dyDescent="0.35">
      <c r="A1860" s="70">
        <v>101959</v>
      </c>
      <c r="F1860" s="71"/>
      <c r="G1860" s="71"/>
    </row>
    <row r="1861" spans="1:7" x14ac:dyDescent="0.35">
      <c r="A1861" s="70">
        <v>101960</v>
      </c>
      <c r="F1861" s="71"/>
      <c r="G1861" s="71"/>
    </row>
    <row r="1862" spans="1:7" x14ac:dyDescent="0.35">
      <c r="A1862" s="70">
        <v>101961</v>
      </c>
      <c r="F1862" s="71"/>
      <c r="G1862" s="71"/>
    </row>
    <row r="1863" spans="1:7" x14ac:dyDescent="0.35">
      <c r="A1863" s="70">
        <v>101962</v>
      </c>
      <c r="F1863" s="71"/>
      <c r="G1863" s="71"/>
    </row>
    <row r="1864" spans="1:7" x14ac:dyDescent="0.35">
      <c r="A1864" s="70">
        <v>101963</v>
      </c>
      <c r="F1864" s="71"/>
      <c r="G1864" s="71"/>
    </row>
    <row r="1865" spans="1:7" x14ac:dyDescent="0.35">
      <c r="A1865" s="70">
        <v>101964</v>
      </c>
      <c r="F1865" s="71"/>
      <c r="G1865" s="71"/>
    </row>
    <row r="1866" spans="1:7" x14ac:dyDescent="0.35">
      <c r="A1866" s="70">
        <v>101965</v>
      </c>
      <c r="F1866" s="71"/>
      <c r="G1866" s="71"/>
    </row>
    <row r="1867" spans="1:7" x14ac:dyDescent="0.35">
      <c r="A1867" s="70">
        <v>101966</v>
      </c>
      <c r="F1867" s="71"/>
      <c r="G1867" s="71"/>
    </row>
    <row r="1868" spans="1:7" x14ac:dyDescent="0.35">
      <c r="A1868" s="70">
        <v>101967</v>
      </c>
      <c r="F1868" s="71"/>
      <c r="G1868" s="71"/>
    </row>
    <row r="1869" spans="1:7" x14ac:dyDescent="0.35">
      <c r="A1869" s="70">
        <v>101968</v>
      </c>
      <c r="F1869" s="71"/>
      <c r="G1869" s="71"/>
    </row>
    <row r="1870" spans="1:7" x14ac:dyDescent="0.35">
      <c r="A1870" s="70">
        <v>101969</v>
      </c>
      <c r="F1870" s="71"/>
      <c r="G1870" s="71"/>
    </row>
    <row r="1871" spans="1:7" x14ac:dyDescent="0.35">
      <c r="A1871" s="70">
        <v>101970</v>
      </c>
      <c r="F1871" s="71"/>
      <c r="G1871" s="71"/>
    </row>
    <row r="1872" spans="1:7" x14ac:dyDescent="0.35">
      <c r="A1872" s="70">
        <v>101971</v>
      </c>
      <c r="F1872" s="71"/>
      <c r="G1872" s="71"/>
    </row>
    <row r="1873" spans="1:7" x14ac:dyDescent="0.35">
      <c r="A1873" s="70">
        <v>101972</v>
      </c>
      <c r="F1873" s="71"/>
      <c r="G1873" s="71"/>
    </row>
    <row r="1874" spans="1:7" x14ac:dyDescent="0.35">
      <c r="A1874" s="70">
        <v>101973</v>
      </c>
      <c r="F1874" s="71"/>
      <c r="G1874" s="71"/>
    </row>
    <row r="1875" spans="1:7" x14ac:dyDescent="0.35">
      <c r="A1875" s="70">
        <v>101974</v>
      </c>
      <c r="F1875" s="71"/>
      <c r="G1875" s="71"/>
    </row>
    <row r="1876" spans="1:7" x14ac:dyDescent="0.35">
      <c r="A1876" s="70">
        <v>101975</v>
      </c>
      <c r="F1876" s="71"/>
      <c r="G1876" s="71"/>
    </row>
    <row r="1877" spans="1:7" x14ac:dyDescent="0.35">
      <c r="A1877" s="70">
        <v>101976</v>
      </c>
      <c r="F1877" s="71"/>
      <c r="G1877" s="71"/>
    </row>
    <row r="1878" spans="1:7" x14ac:dyDescent="0.35">
      <c r="A1878" s="70">
        <v>101977</v>
      </c>
      <c r="F1878" s="71"/>
      <c r="G1878" s="71"/>
    </row>
    <row r="1879" spans="1:7" x14ac:dyDescent="0.35">
      <c r="A1879" s="70">
        <v>101978</v>
      </c>
      <c r="F1879" s="71"/>
      <c r="G1879" s="71"/>
    </row>
    <row r="1880" spans="1:7" x14ac:dyDescent="0.35">
      <c r="A1880" s="70">
        <v>101979</v>
      </c>
      <c r="F1880" s="71"/>
      <c r="G1880" s="71"/>
    </row>
    <row r="1881" spans="1:7" x14ac:dyDescent="0.35">
      <c r="A1881" s="70">
        <v>101980</v>
      </c>
      <c r="F1881" s="71"/>
      <c r="G1881" s="71"/>
    </row>
    <row r="1882" spans="1:7" x14ac:dyDescent="0.35">
      <c r="A1882" s="70">
        <v>101981</v>
      </c>
      <c r="F1882" s="71"/>
      <c r="G1882" s="71"/>
    </row>
    <row r="1883" spans="1:7" x14ac:dyDescent="0.35">
      <c r="A1883" s="70">
        <v>101982</v>
      </c>
      <c r="F1883" s="71"/>
      <c r="G1883" s="71"/>
    </row>
    <row r="1884" spans="1:7" x14ac:dyDescent="0.35">
      <c r="A1884" s="70">
        <v>101983</v>
      </c>
      <c r="F1884" s="71"/>
      <c r="G1884" s="71"/>
    </row>
    <row r="1885" spans="1:7" x14ac:dyDescent="0.35">
      <c r="A1885" s="70">
        <v>101984</v>
      </c>
      <c r="F1885" s="71"/>
      <c r="G1885" s="71"/>
    </row>
    <row r="1886" spans="1:7" x14ac:dyDescent="0.35">
      <c r="A1886" s="70">
        <v>101985</v>
      </c>
      <c r="F1886" s="71"/>
      <c r="G1886" s="71"/>
    </row>
    <row r="1887" spans="1:7" x14ac:dyDescent="0.35">
      <c r="A1887" s="70">
        <v>101986</v>
      </c>
      <c r="F1887" s="71"/>
      <c r="G1887" s="71"/>
    </row>
    <row r="1888" spans="1:7" x14ac:dyDescent="0.35">
      <c r="A1888" s="70">
        <v>101987</v>
      </c>
      <c r="F1888" s="71"/>
      <c r="G1888" s="71"/>
    </row>
    <row r="1889" spans="1:7" x14ac:dyDescent="0.35">
      <c r="A1889" s="70">
        <v>101988</v>
      </c>
      <c r="F1889" s="71"/>
      <c r="G1889" s="71"/>
    </row>
    <row r="1890" spans="1:7" x14ac:dyDescent="0.35">
      <c r="A1890" s="70">
        <v>101989</v>
      </c>
      <c r="F1890" s="71"/>
      <c r="G1890" s="71"/>
    </row>
    <row r="1891" spans="1:7" x14ac:dyDescent="0.35">
      <c r="A1891" s="70">
        <v>101990</v>
      </c>
      <c r="F1891" s="71"/>
      <c r="G1891" s="71"/>
    </row>
    <row r="1892" spans="1:7" x14ac:dyDescent="0.35">
      <c r="A1892" s="70">
        <v>101991</v>
      </c>
      <c r="F1892" s="71"/>
      <c r="G1892" s="71"/>
    </row>
    <row r="1893" spans="1:7" x14ac:dyDescent="0.35">
      <c r="A1893" s="70">
        <v>101992</v>
      </c>
      <c r="F1893" s="71"/>
      <c r="G1893" s="71"/>
    </row>
    <row r="1894" spans="1:7" x14ac:dyDescent="0.35">
      <c r="A1894" s="70">
        <v>101993</v>
      </c>
      <c r="F1894" s="71"/>
      <c r="G1894" s="71"/>
    </row>
    <row r="1895" spans="1:7" x14ac:dyDescent="0.35">
      <c r="A1895" s="70">
        <v>101994</v>
      </c>
      <c r="F1895" s="71"/>
      <c r="G1895" s="71"/>
    </row>
    <row r="1896" spans="1:7" x14ac:dyDescent="0.35">
      <c r="A1896" s="70">
        <v>101995</v>
      </c>
      <c r="F1896" s="71"/>
      <c r="G1896" s="71"/>
    </row>
    <row r="1897" spans="1:7" x14ac:dyDescent="0.35">
      <c r="A1897" s="70">
        <v>101996</v>
      </c>
      <c r="F1897" s="71"/>
      <c r="G1897" s="71"/>
    </row>
    <row r="1898" spans="1:7" x14ac:dyDescent="0.35">
      <c r="A1898" s="70">
        <v>101997</v>
      </c>
      <c r="F1898" s="71"/>
      <c r="G1898" s="71"/>
    </row>
    <row r="1899" spans="1:7" x14ac:dyDescent="0.35">
      <c r="A1899" s="70">
        <v>101998</v>
      </c>
      <c r="F1899" s="71"/>
      <c r="G1899" s="71"/>
    </row>
    <row r="1900" spans="1:7" x14ac:dyDescent="0.35">
      <c r="A1900" s="70">
        <v>101999</v>
      </c>
      <c r="F1900" s="71"/>
      <c r="G1900" s="71"/>
    </row>
    <row r="1901" spans="1:7" x14ac:dyDescent="0.35">
      <c r="A1901" s="70">
        <v>102000</v>
      </c>
      <c r="F1901" s="71"/>
      <c r="G1901" s="71"/>
    </row>
    <row r="1902" spans="1:7" x14ac:dyDescent="0.35">
      <c r="A1902" s="70">
        <v>102001</v>
      </c>
      <c r="F1902" s="71"/>
      <c r="G1902" s="71"/>
    </row>
    <row r="1903" spans="1:7" x14ac:dyDescent="0.35">
      <c r="A1903" s="70">
        <v>102002</v>
      </c>
      <c r="F1903" s="71"/>
      <c r="G1903" s="71"/>
    </row>
    <row r="1904" spans="1:7" x14ac:dyDescent="0.35">
      <c r="A1904" s="70">
        <v>102003</v>
      </c>
      <c r="F1904" s="71"/>
      <c r="G1904" s="71"/>
    </row>
    <row r="1905" spans="1:7" x14ac:dyDescent="0.35">
      <c r="A1905" s="70">
        <v>102004</v>
      </c>
      <c r="F1905" s="71"/>
      <c r="G1905" s="71"/>
    </row>
    <row r="1906" spans="1:7" x14ac:dyDescent="0.35">
      <c r="A1906" s="70">
        <v>102005</v>
      </c>
      <c r="F1906" s="71"/>
      <c r="G1906" s="71"/>
    </row>
    <row r="1907" spans="1:7" x14ac:dyDescent="0.35">
      <c r="A1907" s="70">
        <v>102006</v>
      </c>
      <c r="F1907" s="71"/>
      <c r="G1907" s="71"/>
    </row>
    <row r="1908" spans="1:7" x14ac:dyDescent="0.35">
      <c r="A1908" s="70">
        <v>102007</v>
      </c>
      <c r="F1908" s="71"/>
      <c r="G1908" s="71"/>
    </row>
    <row r="1909" spans="1:7" x14ac:dyDescent="0.35">
      <c r="A1909" s="70">
        <v>102008</v>
      </c>
      <c r="F1909" s="71"/>
      <c r="G1909" s="71"/>
    </row>
    <row r="1910" spans="1:7" x14ac:dyDescent="0.35">
      <c r="A1910" s="70">
        <v>102009</v>
      </c>
      <c r="F1910" s="71"/>
      <c r="G1910" s="71"/>
    </row>
    <row r="1911" spans="1:7" x14ac:dyDescent="0.35">
      <c r="A1911" s="70">
        <v>102010</v>
      </c>
      <c r="F1911" s="71"/>
      <c r="G1911" s="71"/>
    </row>
    <row r="1912" spans="1:7" x14ac:dyDescent="0.35">
      <c r="A1912" s="70">
        <v>102011</v>
      </c>
      <c r="F1912" s="71"/>
      <c r="G1912" s="71"/>
    </row>
    <row r="1913" spans="1:7" x14ac:dyDescent="0.35">
      <c r="A1913" s="70">
        <v>102012</v>
      </c>
      <c r="F1913" s="71"/>
      <c r="G1913" s="71"/>
    </row>
    <row r="1914" spans="1:7" x14ac:dyDescent="0.35">
      <c r="A1914" s="70">
        <v>102013</v>
      </c>
      <c r="F1914" s="71"/>
      <c r="G1914" s="71"/>
    </row>
    <row r="1915" spans="1:7" x14ac:dyDescent="0.35">
      <c r="A1915" s="70">
        <v>102014</v>
      </c>
      <c r="F1915" s="71"/>
      <c r="G1915" s="71"/>
    </row>
    <row r="1916" spans="1:7" x14ac:dyDescent="0.35">
      <c r="A1916" s="70">
        <v>102015</v>
      </c>
      <c r="F1916" s="71"/>
      <c r="G1916" s="71"/>
    </row>
    <row r="1917" spans="1:7" x14ac:dyDescent="0.35">
      <c r="A1917" s="70">
        <v>102016</v>
      </c>
      <c r="F1917" s="71"/>
      <c r="G1917" s="71"/>
    </row>
    <row r="1918" spans="1:7" x14ac:dyDescent="0.35">
      <c r="A1918" s="70">
        <v>102017</v>
      </c>
      <c r="F1918" s="71"/>
      <c r="G1918" s="71"/>
    </row>
    <row r="1919" spans="1:7" x14ac:dyDescent="0.35">
      <c r="A1919" s="70">
        <v>102018</v>
      </c>
      <c r="F1919" s="71"/>
      <c r="G1919" s="71"/>
    </row>
    <row r="1920" spans="1:7" x14ac:dyDescent="0.35">
      <c r="A1920" s="70">
        <v>102019</v>
      </c>
      <c r="F1920" s="71"/>
      <c r="G1920" s="71"/>
    </row>
    <row r="1921" spans="1:7" x14ac:dyDescent="0.35">
      <c r="A1921" s="70">
        <v>102020</v>
      </c>
      <c r="F1921" s="71"/>
      <c r="G1921" s="71"/>
    </row>
    <row r="1922" spans="1:7" x14ac:dyDescent="0.35">
      <c r="A1922" s="70">
        <v>102021</v>
      </c>
      <c r="F1922" s="71"/>
      <c r="G1922" s="71"/>
    </row>
    <row r="1923" spans="1:7" x14ac:dyDescent="0.35">
      <c r="A1923" s="70">
        <v>102022</v>
      </c>
      <c r="F1923" s="71"/>
      <c r="G1923" s="71"/>
    </row>
    <row r="1924" spans="1:7" x14ac:dyDescent="0.35">
      <c r="A1924" s="70">
        <v>102023</v>
      </c>
      <c r="F1924" s="71"/>
      <c r="G1924" s="71"/>
    </row>
    <row r="1925" spans="1:7" x14ac:dyDescent="0.35">
      <c r="A1925" s="70">
        <v>102024</v>
      </c>
      <c r="F1925" s="71"/>
      <c r="G1925" s="71"/>
    </row>
    <row r="1926" spans="1:7" x14ac:dyDescent="0.35">
      <c r="A1926" s="70">
        <v>102025</v>
      </c>
      <c r="F1926" s="71"/>
      <c r="G1926" s="71"/>
    </row>
    <row r="1927" spans="1:7" x14ac:dyDescent="0.35">
      <c r="A1927" s="70">
        <v>102026</v>
      </c>
      <c r="F1927" s="71"/>
      <c r="G1927" s="71"/>
    </row>
    <row r="1928" spans="1:7" x14ac:dyDescent="0.35">
      <c r="A1928" s="70">
        <v>102027</v>
      </c>
      <c r="F1928" s="71"/>
      <c r="G1928" s="71"/>
    </row>
    <row r="1929" spans="1:7" x14ac:dyDescent="0.35">
      <c r="A1929" s="70">
        <v>102028</v>
      </c>
      <c r="F1929" s="71"/>
      <c r="G1929" s="71"/>
    </row>
    <row r="1930" spans="1:7" x14ac:dyDescent="0.35">
      <c r="A1930" s="70">
        <v>102029</v>
      </c>
      <c r="F1930" s="71"/>
      <c r="G1930" s="71"/>
    </row>
    <row r="1931" spans="1:7" x14ac:dyDescent="0.35">
      <c r="A1931" s="70">
        <v>102030</v>
      </c>
      <c r="F1931" s="71"/>
      <c r="G1931" s="71"/>
    </row>
    <row r="1932" spans="1:7" x14ac:dyDescent="0.35">
      <c r="A1932" s="70">
        <v>102031</v>
      </c>
      <c r="F1932" s="71"/>
      <c r="G1932" s="71"/>
    </row>
    <row r="1933" spans="1:7" x14ac:dyDescent="0.35">
      <c r="A1933" s="70">
        <v>102032</v>
      </c>
      <c r="F1933" s="71"/>
      <c r="G1933" s="71"/>
    </row>
    <row r="1934" spans="1:7" x14ac:dyDescent="0.35">
      <c r="A1934" s="70">
        <v>102033</v>
      </c>
      <c r="F1934" s="71"/>
      <c r="G1934" s="71"/>
    </row>
    <row r="1935" spans="1:7" x14ac:dyDescent="0.35">
      <c r="A1935" s="70">
        <v>102034</v>
      </c>
      <c r="F1935" s="71"/>
      <c r="G1935" s="71"/>
    </row>
    <row r="1936" spans="1:7" x14ac:dyDescent="0.35">
      <c r="A1936" s="70">
        <v>102035</v>
      </c>
      <c r="F1936" s="71"/>
      <c r="G1936" s="71"/>
    </row>
    <row r="1937" spans="1:7" x14ac:dyDescent="0.35">
      <c r="A1937" s="70">
        <v>102036</v>
      </c>
      <c r="F1937" s="71"/>
      <c r="G1937" s="71"/>
    </row>
    <row r="1938" spans="1:7" x14ac:dyDescent="0.35">
      <c r="A1938" s="70">
        <v>102037</v>
      </c>
      <c r="F1938" s="71"/>
      <c r="G1938" s="71"/>
    </row>
    <row r="1939" spans="1:7" x14ac:dyDescent="0.35">
      <c r="A1939" s="70">
        <v>102038</v>
      </c>
      <c r="F1939" s="71"/>
      <c r="G1939" s="71"/>
    </row>
    <row r="1940" spans="1:7" x14ac:dyDescent="0.35">
      <c r="A1940" s="70">
        <v>102039</v>
      </c>
      <c r="F1940" s="71"/>
      <c r="G1940" s="71"/>
    </row>
    <row r="1941" spans="1:7" x14ac:dyDescent="0.35">
      <c r="A1941" s="70">
        <v>102040</v>
      </c>
      <c r="F1941" s="71"/>
      <c r="G1941" s="71"/>
    </row>
    <row r="1942" spans="1:7" x14ac:dyDescent="0.35">
      <c r="A1942" s="70">
        <v>102041</v>
      </c>
      <c r="F1942" s="71"/>
      <c r="G1942" s="71"/>
    </row>
    <row r="1943" spans="1:7" x14ac:dyDescent="0.35">
      <c r="A1943" s="70">
        <v>102042</v>
      </c>
      <c r="F1943" s="71"/>
      <c r="G1943" s="71"/>
    </row>
    <row r="1944" spans="1:7" x14ac:dyDescent="0.35">
      <c r="A1944" s="70">
        <v>102043</v>
      </c>
      <c r="F1944" s="71"/>
      <c r="G1944" s="71"/>
    </row>
    <row r="1945" spans="1:7" x14ac:dyDescent="0.35">
      <c r="A1945" s="70">
        <v>102044</v>
      </c>
      <c r="F1945" s="71"/>
      <c r="G1945" s="71"/>
    </row>
    <row r="1946" spans="1:7" x14ac:dyDescent="0.35">
      <c r="A1946" s="70">
        <v>102045</v>
      </c>
      <c r="F1946" s="71"/>
      <c r="G1946" s="71"/>
    </row>
    <row r="1947" spans="1:7" x14ac:dyDescent="0.35">
      <c r="A1947" s="70">
        <v>102046</v>
      </c>
      <c r="F1947" s="71"/>
      <c r="G1947" s="71"/>
    </row>
    <row r="1948" spans="1:7" x14ac:dyDescent="0.35">
      <c r="A1948" s="70">
        <v>102047</v>
      </c>
      <c r="F1948" s="71"/>
      <c r="G1948" s="71"/>
    </row>
    <row r="1949" spans="1:7" x14ac:dyDescent="0.35">
      <c r="A1949" s="70">
        <v>102048</v>
      </c>
      <c r="F1949" s="71"/>
      <c r="G1949" s="71"/>
    </row>
    <row r="1950" spans="1:7" x14ac:dyDescent="0.35">
      <c r="A1950" s="70">
        <v>102049</v>
      </c>
      <c r="F1950" s="71"/>
      <c r="G1950" s="71"/>
    </row>
    <row r="1951" spans="1:7" x14ac:dyDescent="0.35">
      <c r="A1951" s="70">
        <v>102050</v>
      </c>
      <c r="F1951" s="71"/>
      <c r="G1951" s="71"/>
    </row>
    <row r="1952" spans="1:7" x14ac:dyDescent="0.35">
      <c r="A1952" s="70">
        <v>102051</v>
      </c>
      <c r="F1952" s="71"/>
      <c r="G1952" s="71"/>
    </row>
    <row r="1953" spans="1:7" x14ac:dyDescent="0.35">
      <c r="A1953" s="70">
        <v>102052</v>
      </c>
      <c r="F1953" s="71"/>
      <c r="G1953" s="71"/>
    </row>
    <row r="1954" spans="1:7" x14ac:dyDescent="0.35">
      <c r="A1954" s="70">
        <v>102053</v>
      </c>
      <c r="F1954" s="71"/>
      <c r="G1954" s="71"/>
    </row>
    <row r="1955" spans="1:7" x14ac:dyDescent="0.35">
      <c r="A1955" s="70">
        <v>102054</v>
      </c>
      <c r="F1955" s="71"/>
      <c r="G1955" s="71"/>
    </row>
    <row r="1956" spans="1:7" x14ac:dyDescent="0.35">
      <c r="A1956" s="70">
        <v>102055</v>
      </c>
      <c r="F1956" s="71"/>
      <c r="G1956" s="71"/>
    </row>
    <row r="1957" spans="1:7" x14ac:dyDescent="0.35">
      <c r="A1957" s="70">
        <v>102056</v>
      </c>
      <c r="F1957" s="71"/>
      <c r="G1957" s="71"/>
    </row>
    <row r="1958" spans="1:7" x14ac:dyDescent="0.35">
      <c r="A1958" s="70">
        <v>102057</v>
      </c>
      <c r="F1958" s="71"/>
      <c r="G1958" s="71"/>
    </row>
    <row r="1959" spans="1:7" x14ac:dyDescent="0.35">
      <c r="A1959" s="70">
        <v>102058</v>
      </c>
      <c r="F1959" s="71"/>
      <c r="G1959" s="71"/>
    </row>
    <row r="1960" spans="1:7" x14ac:dyDescent="0.35">
      <c r="A1960" s="70">
        <v>102059</v>
      </c>
      <c r="F1960" s="71"/>
      <c r="G1960" s="71"/>
    </row>
    <row r="1961" spans="1:7" x14ac:dyDescent="0.35">
      <c r="A1961" s="70">
        <v>102060</v>
      </c>
      <c r="F1961" s="71"/>
      <c r="G1961" s="71"/>
    </row>
    <row r="1962" spans="1:7" x14ac:dyDescent="0.35">
      <c r="A1962" s="70">
        <v>102061</v>
      </c>
      <c r="F1962" s="71"/>
      <c r="G1962" s="71"/>
    </row>
    <row r="1963" spans="1:7" x14ac:dyDescent="0.35">
      <c r="A1963" s="70">
        <v>102062</v>
      </c>
      <c r="F1963" s="71"/>
      <c r="G1963" s="71"/>
    </row>
    <row r="1964" spans="1:7" x14ac:dyDescent="0.35">
      <c r="A1964" s="70">
        <v>102063</v>
      </c>
      <c r="F1964" s="71"/>
      <c r="G1964" s="71"/>
    </row>
    <row r="1965" spans="1:7" x14ac:dyDescent="0.35">
      <c r="A1965" s="70">
        <v>102064</v>
      </c>
      <c r="F1965" s="71"/>
      <c r="G1965" s="71"/>
    </row>
    <row r="1966" spans="1:7" x14ac:dyDescent="0.35">
      <c r="A1966" s="70">
        <v>102065</v>
      </c>
      <c r="F1966" s="71"/>
      <c r="G1966" s="71"/>
    </row>
    <row r="1967" spans="1:7" x14ac:dyDescent="0.35">
      <c r="A1967" s="70">
        <v>102066</v>
      </c>
      <c r="F1967" s="71"/>
      <c r="G1967" s="71"/>
    </row>
    <row r="1968" spans="1:7" x14ac:dyDescent="0.35">
      <c r="A1968" s="70">
        <v>102067</v>
      </c>
      <c r="F1968" s="71"/>
      <c r="G1968" s="71"/>
    </row>
    <row r="1969" spans="1:7" x14ac:dyDescent="0.35">
      <c r="A1969" s="70">
        <v>102068</v>
      </c>
      <c r="F1969" s="71"/>
      <c r="G1969" s="71"/>
    </row>
    <row r="1970" spans="1:7" x14ac:dyDescent="0.35">
      <c r="A1970" s="70">
        <v>102069</v>
      </c>
      <c r="F1970" s="71"/>
      <c r="G1970" s="71"/>
    </row>
    <row r="1971" spans="1:7" x14ac:dyDescent="0.35">
      <c r="A1971" s="70">
        <v>102070</v>
      </c>
      <c r="F1971" s="71"/>
      <c r="G1971" s="71"/>
    </row>
    <row r="1972" spans="1:7" x14ac:dyDescent="0.35">
      <c r="A1972" s="70">
        <v>102071</v>
      </c>
      <c r="F1972" s="71"/>
      <c r="G1972" s="71"/>
    </row>
    <row r="1973" spans="1:7" x14ac:dyDescent="0.35">
      <c r="A1973" s="70">
        <v>102072</v>
      </c>
      <c r="F1973" s="71"/>
      <c r="G1973" s="71"/>
    </row>
    <row r="1974" spans="1:7" x14ac:dyDescent="0.35">
      <c r="A1974" s="70">
        <v>102073</v>
      </c>
      <c r="F1974" s="71"/>
      <c r="G1974" s="71"/>
    </row>
    <row r="1975" spans="1:7" x14ac:dyDescent="0.35">
      <c r="A1975" s="70">
        <v>102074</v>
      </c>
      <c r="F1975" s="71"/>
      <c r="G1975" s="71"/>
    </row>
    <row r="1976" spans="1:7" x14ac:dyDescent="0.35">
      <c r="A1976" s="70">
        <v>102075</v>
      </c>
      <c r="F1976" s="71"/>
      <c r="G1976" s="71"/>
    </row>
    <row r="1977" spans="1:7" x14ac:dyDescent="0.35">
      <c r="A1977" s="70">
        <v>102076</v>
      </c>
      <c r="F1977" s="71"/>
      <c r="G1977" s="71"/>
    </row>
    <row r="1978" spans="1:7" x14ac:dyDescent="0.35">
      <c r="A1978" s="70">
        <v>102077</v>
      </c>
      <c r="F1978" s="71"/>
      <c r="G1978" s="71"/>
    </row>
    <row r="1979" spans="1:7" x14ac:dyDescent="0.35">
      <c r="A1979" s="70">
        <v>102078</v>
      </c>
      <c r="F1979" s="71"/>
      <c r="G1979" s="71"/>
    </row>
    <row r="1980" spans="1:7" x14ac:dyDescent="0.35">
      <c r="A1980" s="70">
        <v>102079</v>
      </c>
      <c r="F1980" s="71"/>
      <c r="G1980" s="71"/>
    </row>
    <row r="1981" spans="1:7" x14ac:dyDescent="0.35">
      <c r="A1981" s="70">
        <v>102080</v>
      </c>
      <c r="F1981" s="71"/>
      <c r="G1981" s="71"/>
    </row>
    <row r="1982" spans="1:7" x14ac:dyDescent="0.35">
      <c r="A1982" s="70">
        <v>102081</v>
      </c>
      <c r="F1982" s="71"/>
      <c r="G1982" s="71"/>
    </row>
    <row r="1983" spans="1:7" x14ac:dyDescent="0.35">
      <c r="A1983" s="70">
        <v>102082</v>
      </c>
      <c r="F1983" s="71"/>
      <c r="G1983" s="71"/>
    </row>
    <row r="1984" spans="1:7" x14ac:dyDescent="0.35">
      <c r="A1984" s="70">
        <v>102083</v>
      </c>
      <c r="F1984" s="71"/>
      <c r="G1984" s="71"/>
    </row>
    <row r="1985" spans="1:7" x14ac:dyDescent="0.35">
      <c r="A1985" s="70">
        <v>102084</v>
      </c>
      <c r="F1985" s="71"/>
      <c r="G1985" s="71"/>
    </row>
    <row r="1986" spans="1:7" x14ac:dyDescent="0.35">
      <c r="A1986" s="70">
        <v>102085</v>
      </c>
      <c r="F1986" s="71"/>
      <c r="G1986" s="71"/>
    </row>
    <row r="1987" spans="1:7" x14ac:dyDescent="0.35">
      <c r="A1987" s="70">
        <v>102086</v>
      </c>
      <c r="F1987" s="71"/>
      <c r="G1987" s="71"/>
    </row>
    <row r="1988" spans="1:7" x14ac:dyDescent="0.35">
      <c r="A1988" s="70">
        <v>102087</v>
      </c>
      <c r="F1988" s="71"/>
      <c r="G1988" s="71"/>
    </row>
    <row r="1989" spans="1:7" x14ac:dyDescent="0.35">
      <c r="A1989" s="70">
        <v>102088</v>
      </c>
      <c r="F1989" s="71"/>
      <c r="G1989" s="71"/>
    </row>
    <row r="1990" spans="1:7" x14ac:dyDescent="0.35">
      <c r="A1990" s="70">
        <v>102089</v>
      </c>
      <c r="F1990" s="71"/>
      <c r="G1990" s="71"/>
    </row>
    <row r="1991" spans="1:7" x14ac:dyDescent="0.35">
      <c r="A1991" s="70">
        <v>102090</v>
      </c>
      <c r="F1991" s="71"/>
      <c r="G1991" s="71"/>
    </row>
    <row r="1992" spans="1:7" x14ac:dyDescent="0.35">
      <c r="A1992" s="70">
        <v>102091</v>
      </c>
      <c r="F1992" s="71"/>
      <c r="G1992" s="71"/>
    </row>
    <row r="1993" spans="1:7" x14ac:dyDescent="0.35">
      <c r="A1993" s="70">
        <v>102092</v>
      </c>
      <c r="F1993" s="71"/>
      <c r="G1993" s="71"/>
    </row>
    <row r="1994" spans="1:7" x14ac:dyDescent="0.35">
      <c r="A1994" s="70">
        <v>102093</v>
      </c>
      <c r="F1994" s="71"/>
      <c r="G1994" s="71"/>
    </row>
    <row r="1995" spans="1:7" x14ac:dyDescent="0.35">
      <c r="A1995" s="70">
        <v>102094</v>
      </c>
      <c r="F1995" s="71"/>
      <c r="G1995" s="71"/>
    </row>
    <row r="1996" spans="1:7" x14ac:dyDescent="0.35">
      <c r="A1996" s="70">
        <v>102095</v>
      </c>
      <c r="F1996" s="71"/>
      <c r="G1996" s="71"/>
    </row>
    <row r="1997" spans="1:7" x14ac:dyDescent="0.35">
      <c r="A1997" s="70">
        <v>102096</v>
      </c>
      <c r="F1997" s="71"/>
      <c r="G1997" s="71"/>
    </row>
    <row r="1998" spans="1:7" x14ac:dyDescent="0.35">
      <c r="A1998" s="70">
        <v>102097</v>
      </c>
      <c r="F1998" s="71"/>
      <c r="G1998" s="71"/>
    </row>
    <row r="1999" spans="1:7" x14ac:dyDescent="0.35">
      <c r="A1999" s="70">
        <v>102098</v>
      </c>
      <c r="F1999" s="71"/>
      <c r="G1999" s="71"/>
    </row>
    <row r="2000" spans="1:7" x14ac:dyDescent="0.35">
      <c r="A2000" s="70">
        <v>102099</v>
      </c>
      <c r="F2000" s="71"/>
      <c r="G2000" s="71"/>
    </row>
    <row r="2001" spans="1:7" x14ac:dyDescent="0.35">
      <c r="A2001" s="70">
        <v>102100</v>
      </c>
      <c r="F2001" s="71"/>
      <c r="G2001" s="71"/>
    </row>
    <row r="2002" spans="1:7" x14ac:dyDescent="0.35">
      <c r="A2002" s="70">
        <v>102101</v>
      </c>
      <c r="F2002" s="71"/>
      <c r="G2002" s="71"/>
    </row>
    <row r="2003" spans="1:7" x14ac:dyDescent="0.35">
      <c r="A2003" s="70">
        <v>102102</v>
      </c>
      <c r="F2003" s="71"/>
      <c r="G2003" s="71"/>
    </row>
    <row r="2004" spans="1:7" x14ac:dyDescent="0.35">
      <c r="A2004" s="70">
        <v>102103</v>
      </c>
      <c r="F2004" s="71"/>
      <c r="G2004" s="71"/>
    </row>
    <row r="2005" spans="1:7" x14ac:dyDescent="0.35">
      <c r="A2005" s="70">
        <v>102104</v>
      </c>
      <c r="F2005" s="71"/>
      <c r="G2005" s="71"/>
    </row>
    <row r="2006" spans="1:7" x14ac:dyDescent="0.35">
      <c r="A2006" s="70">
        <v>102105</v>
      </c>
      <c r="F2006" s="71"/>
      <c r="G2006" s="71"/>
    </row>
    <row r="2007" spans="1:7" x14ac:dyDescent="0.35">
      <c r="A2007" s="70">
        <v>102106</v>
      </c>
      <c r="F2007" s="71"/>
      <c r="G2007" s="71"/>
    </row>
    <row r="2008" spans="1:7" x14ac:dyDescent="0.35">
      <c r="A2008" s="70">
        <v>102107</v>
      </c>
      <c r="F2008" s="71"/>
      <c r="G2008" s="71"/>
    </row>
    <row r="2009" spans="1:7" x14ac:dyDescent="0.35">
      <c r="A2009" s="70">
        <v>102108</v>
      </c>
      <c r="F2009" s="71"/>
      <c r="G2009" s="71"/>
    </row>
    <row r="2010" spans="1:7" x14ac:dyDescent="0.35">
      <c r="A2010" s="70">
        <v>102109</v>
      </c>
      <c r="F2010" s="71"/>
      <c r="G2010" s="71"/>
    </row>
    <row r="2011" spans="1:7" x14ac:dyDescent="0.35">
      <c r="A2011" s="70">
        <v>102110</v>
      </c>
      <c r="F2011" s="71"/>
      <c r="G2011" s="71"/>
    </row>
    <row r="2012" spans="1:7" x14ac:dyDescent="0.35">
      <c r="A2012" s="70">
        <v>102111</v>
      </c>
      <c r="F2012" s="71"/>
      <c r="G2012" s="71"/>
    </row>
    <row r="2013" spans="1:7" x14ac:dyDescent="0.35">
      <c r="A2013" s="70">
        <v>102112</v>
      </c>
      <c r="F2013" s="71"/>
      <c r="G2013" s="71"/>
    </row>
    <row r="2014" spans="1:7" x14ac:dyDescent="0.35">
      <c r="A2014" s="70">
        <v>102113</v>
      </c>
      <c r="F2014" s="71"/>
      <c r="G2014" s="71"/>
    </row>
    <row r="2015" spans="1:7" x14ac:dyDescent="0.35">
      <c r="A2015" s="70">
        <v>102114</v>
      </c>
      <c r="F2015" s="71"/>
      <c r="G2015" s="71"/>
    </row>
    <row r="2016" spans="1:7" x14ac:dyDescent="0.35">
      <c r="A2016" s="70">
        <v>102115</v>
      </c>
      <c r="F2016" s="71"/>
      <c r="G2016" s="71"/>
    </row>
    <row r="2017" spans="1:7" x14ac:dyDescent="0.35">
      <c r="A2017" s="70">
        <v>102116</v>
      </c>
      <c r="F2017" s="71"/>
      <c r="G2017" s="71"/>
    </row>
    <row r="2018" spans="1:7" x14ac:dyDescent="0.35">
      <c r="A2018" s="70">
        <v>102117</v>
      </c>
      <c r="F2018" s="71"/>
      <c r="G2018" s="71"/>
    </row>
    <row r="2019" spans="1:7" x14ac:dyDescent="0.35">
      <c r="A2019" s="70">
        <v>102118</v>
      </c>
      <c r="F2019" s="71"/>
      <c r="G2019" s="71"/>
    </row>
    <row r="2020" spans="1:7" x14ac:dyDescent="0.35">
      <c r="A2020" s="70">
        <v>102119</v>
      </c>
      <c r="F2020" s="71"/>
      <c r="G2020" s="71"/>
    </row>
    <row r="2021" spans="1:7" x14ac:dyDescent="0.35">
      <c r="A2021" s="70">
        <v>102120</v>
      </c>
      <c r="F2021" s="71"/>
      <c r="G2021" s="71"/>
    </row>
    <row r="2022" spans="1:7" x14ac:dyDescent="0.35">
      <c r="A2022" s="70">
        <v>102121</v>
      </c>
      <c r="F2022" s="71"/>
      <c r="G2022" s="71"/>
    </row>
    <row r="2023" spans="1:7" x14ac:dyDescent="0.35">
      <c r="A2023" s="70">
        <v>102122</v>
      </c>
      <c r="F2023" s="71"/>
      <c r="G2023" s="71"/>
    </row>
    <row r="2024" spans="1:7" x14ac:dyDescent="0.35">
      <c r="A2024" s="70">
        <v>102123</v>
      </c>
      <c r="F2024" s="71"/>
      <c r="G2024" s="71"/>
    </row>
    <row r="2025" spans="1:7" x14ac:dyDescent="0.35">
      <c r="A2025" s="70">
        <v>102124</v>
      </c>
      <c r="F2025" s="71"/>
      <c r="G2025" s="71"/>
    </row>
    <row r="2026" spans="1:7" x14ac:dyDescent="0.35">
      <c r="A2026" s="70">
        <v>102125</v>
      </c>
      <c r="F2026" s="71"/>
      <c r="G2026" s="71"/>
    </row>
    <row r="2027" spans="1:7" x14ac:dyDescent="0.35">
      <c r="A2027" s="70">
        <v>102126</v>
      </c>
      <c r="F2027" s="71"/>
      <c r="G2027" s="71"/>
    </row>
    <row r="2028" spans="1:7" x14ac:dyDescent="0.35">
      <c r="A2028" s="70">
        <v>102127</v>
      </c>
      <c r="F2028" s="71"/>
      <c r="G2028" s="71"/>
    </row>
    <row r="2029" spans="1:7" x14ac:dyDescent="0.35">
      <c r="A2029" s="70">
        <v>102128</v>
      </c>
      <c r="F2029" s="71"/>
      <c r="G2029" s="71"/>
    </row>
    <row r="2030" spans="1:7" x14ac:dyDescent="0.35">
      <c r="A2030" s="70">
        <v>102129</v>
      </c>
      <c r="F2030" s="71"/>
      <c r="G2030" s="71"/>
    </row>
    <row r="2031" spans="1:7" x14ac:dyDescent="0.35">
      <c r="A2031" s="70">
        <v>102130</v>
      </c>
      <c r="F2031" s="71"/>
      <c r="G2031" s="71"/>
    </row>
    <row r="2032" spans="1:7" x14ac:dyDescent="0.35">
      <c r="A2032" s="70">
        <v>102131</v>
      </c>
      <c r="F2032" s="71"/>
      <c r="G2032" s="71"/>
    </row>
    <row r="2033" spans="1:7" x14ac:dyDescent="0.35">
      <c r="A2033" s="70">
        <v>102132</v>
      </c>
      <c r="F2033" s="71"/>
      <c r="G2033" s="71"/>
    </row>
    <row r="2034" spans="1:7" x14ac:dyDescent="0.35">
      <c r="A2034" s="70">
        <v>102133</v>
      </c>
      <c r="F2034" s="71"/>
      <c r="G2034" s="71"/>
    </row>
    <row r="2035" spans="1:7" x14ac:dyDescent="0.35">
      <c r="A2035" s="70">
        <v>102134</v>
      </c>
      <c r="F2035" s="71"/>
      <c r="G2035" s="71"/>
    </row>
    <row r="2036" spans="1:7" x14ac:dyDescent="0.35">
      <c r="A2036" s="70">
        <v>102135</v>
      </c>
      <c r="F2036" s="71"/>
      <c r="G2036" s="71"/>
    </row>
    <row r="2037" spans="1:7" x14ac:dyDescent="0.35">
      <c r="A2037" s="70">
        <v>102136</v>
      </c>
      <c r="F2037" s="71"/>
      <c r="G2037" s="71"/>
    </row>
    <row r="2038" spans="1:7" x14ac:dyDescent="0.35">
      <c r="A2038" s="70">
        <v>102137</v>
      </c>
      <c r="F2038" s="71"/>
      <c r="G2038" s="71"/>
    </row>
    <row r="2039" spans="1:7" x14ac:dyDescent="0.35">
      <c r="A2039" s="70">
        <v>102138</v>
      </c>
      <c r="F2039" s="71"/>
      <c r="G2039" s="71"/>
    </row>
    <row r="2040" spans="1:7" x14ac:dyDescent="0.35">
      <c r="A2040" s="70">
        <v>102139</v>
      </c>
      <c r="F2040" s="71"/>
      <c r="G2040" s="71"/>
    </row>
    <row r="2041" spans="1:7" x14ac:dyDescent="0.35">
      <c r="A2041" s="70">
        <v>102140</v>
      </c>
      <c r="F2041" s="71"/>
      <c r="G2041" s="71"/>
    </row>
    <row r="2042" spans="1:7" x14ac:dyDescent="0.35">
      <c r="A2042" s="70">
        <v>102141</v>
      </c>
      <c r="F2042" s="71"/>
      <c r="G2042" s="71"/>
    </row>
    <row r="2043" spans="1:7" x14ac:dyDescent="0.35">
      <c r="A2043" s="70">
        <v>102142</v>
      </c>
      <c r="F2043" s="71"/>
      <c r="G2043" s="71"/>
    </row>
    <row r="2044" spans="1:7" x14ac:dyDescent="0.35">
      <c r="A2044" s="70">
        <v>102143</v>
      </c>
      <c r="F2044" s="71"/>
      <c r="G2044" s="71"/>
    </row>
    <row r="2045" spans="1:7" x14ac:dyDescent="0.35">
      <c r="A2045" s="70">
        <v>102144</v>
      </c>
      <c r="F2045" s="71"/>
      <c r="G2045" s="71"/>
    </row>
    <row r="2046" spans="1:7" x14ac:dyDescent="0.35">
      <c r="A2046" s="70">
        <v>102145</v>
      </c>
      <c r="F2046" s="71"/>
      <c r="G2046" s="71"/>
    </row>
    <row r="2047" spans="1:7" x14ac:dyDescent="0.35">
      <c r="A2047" s="70">
        <v>102146</v>
      </c>
      <c r="F2047" s="71"/>
      <c r="G2047" s="71"/>
    </row>
    <row r="2048" spans="1:7" x14ac:dyDescent="0.35">
      <c r="A2048" s="70">
        <v>102147</v>
      </c>
      <c r="F2048" s="71"/>
      <c r="G2048" s="71"/>
    </row>
    <row r="2049" spans="1:7" x14ac:dyDescent="0.35">
      <c r="A2049" s="70">
        <v>102148</v>
      </c>
      <c r="F2049" s="71"/>
      <c r="G2049" s="71"/>
    </row>
    <row r="2050" spans="1:7" x14ac:dyDescent="0.35">
      <c r="A2050" s="70">
        <v>102149</v>
      </c>
      <c r="F2050" s="71"/>
      <c r="G2050" s="71"/>
    </row>
    <row r="2051" spans="1:7" x14ac:dyDescent="0.35">
      <c r="A2051" s="70">
        <v>102150</v>
      </c>
      <c r="F2051" s="71"/>
      <c r="G2051" s="71"/>
    </row>
    <row r="2052" spans="1:7" x14ac:dyDescent="0.35">
      <c r="A2052" s="70">
        <v>102151</v>
      </c>
      <c r="F2052" s="71"/>
      <c r="G2052" s="71"/>
    </row>
    <row r="2053" spans="1:7" x14ac:dyDescent="0.35">
      <c r="A2053" s="70">
        <v>102152</v>
      </c>
      <c r="F2053" s="71"/>
      <c r="G2053" s="71"/>
    </row>
    <row r="2054" spans="1:7" x14ac:dyDescent="0.35">
      <c r="A2054" s="70">
        <v>102153</v>
      </c>
      <c r="F2054" s="71"/>
      <c r="G2054" s="71"/>
    </row>
    <row r="2055" spans="1:7" x14ac:dyDescent="0.35">
      <c r="A2055" s="70">
        <v>102154</v>
      </c>
      <c r="F2055" s="71"/>
      <c r="G2055" s="71"/>
    </row>
    <row r="2056" spans="1:7" x14ac:dyDescent="0.35">
      <c r="A2056" s="70">
        <v>102155</v>
      </c>
      <c r="F2056" s="71"/>
      <c r="G2056" s="71"/>
    </row>
    <row r="2057" spans="1:7" x14ac:dyDescent="0.35">
      <c r="A2057" s="70">
        <v>102156</v>
      </c>
      <c r="F2057" s="71"/>
      <c r="G2057" s="71"/>
    </row>
    <row r="2058" spans="1:7" x14ac:dyDescent="0.35">
      <c r="A2058" s="70">
        <v>102157</v>
      </c>
      <c r="F2058" s="71"/>
      <c r="G2058" s="71"/>
    </row>
    <row r="2059" spans="1:7" x14ac:dyDescent="0.35">
      <c r="A2059" s="70">
        <v>102158</v>
      </c>
      <c r="F2059" s="71"/>
      <c r="G2059" s="71"/>
    </row>
    <row r="2060" spans="1:7" x14ac:dyDescent="0.35">
      <c r="A2060" s="70">
        <v>102159</v>
      </c>
      <c r="F2060" s="71"/>
      <c r="G2060" s="71"/>
    </row>
    <row r="2061" spans="1:7" x14ac:dyDescent="0.35">
      <c r="A2061" s="70">
        <v>102160</v>
      </c>
      <c r="F2061" s="71"/>
      <c r="G2061" s="71"/>
    </row>
    <row r="2062" spans="1:7" x14ac:dyDescent="0.35">
      <c r="A2062" s="70">
        <v>102161</v>
      </c>
      <c r="F2062" s="71"/>
      <c r="G2062" s="71"/>
    </row>
    <row r="2063" spans="1:7" x14ac:dyDescent="0.35">
      <c r="A2063" s="70">
        <v>102162</v>
      </c>
      <c r="F2063" s="71"/>
      <c r="G2063" s="71"/>
    </row>
    <row r="2064" spans="1:7" x14ac:dyDescent="0.35">
      <c r="A2064" s="70">
        <v>102163</v>
      </c>
      <c r="F2064" s="71"/>
      <c r="G2064" s="71"/>
    </row>
    <row r="2065" spans="1:7" x14ac:dyDescent="0.35">
      <c r="A2065" s="70">
        <v>102164</v>
      </c>
      <c r="F2065" s="71"/>
      <c r="G2065" s="71"/>
    </row>
    <row r="2066" spans="1:7" x14ac:dyDescent="0.35">
      <c r="A2066" s="70">
        <v>102165</v>
      </c>
      <c r="F2066" s="71"/>
      <c r="G2066" s="71"/>
    </row>
    <row r="2067" spans="1:7" x14ac:dyDescent="0.35">
      <c r="A2067" s="70">
        <v>102166</v>
      </c>
      <c r="F2067" s="71"/>
      <c r="G2067" s="71"/>
    </row>
    <row r="2068" spans="1:7" x14ac:dyDescent="0.35">
      <c r="A2068" s="70">
        <v>102167</v>
      </c>
      <c r="F2068" s="71"/>
      <c r="G2068" s="71"/>
    </row>
    <row r="2069" spans="1:7" x14ac:dyDescent="0.35">
      <c r="A2069" s="70">
        <v>102168</v>
      </c>
      <c r="F2069" s="71"/>
      <c r="G2069" s="71"/>
    </row>
    <row r="2070" spans="1:7" x14ac:dyDescent="0.35">
      <c r="A2070" s="70">
        <v>102169</v>
      </c>
      <c r="F2070" s="71"/>
      <c r="G2070" s="71"/>
    </row>
    <row r="2071" spans="1:7" x14ac:dyDescent="0.35">
      <c r="A2071" s="70">
        <v>102170</v>
      </c>
      <c r="F2071" s="71"/>
      <c r="G2071" s="71"/>
    </row>
    <row r="2072" spans="1:7" x14ac:dyDescent="0.35">
      <c r="A2072" s="70">
        <v>102171</v>
      </c>
      <c r="F2072" s="71"/>
      <c r="G2072" s="71"/>
    </row>
    <row r="2073" spans="1:7" x14ac:dyDescent="0.35">
      <c r="A2073" s="70">
        <v>102172</v>
      </c>
      <c r="F2073" s="71"/>
      <c r="G2073" s="71"/>
    </row>
    <row r="2074" spans="1:7" x14ac:dyDescent="0.35">
      <c r="A2074" s="70">
        <v>102173</v>
      </c>
      <c r="F2074" s="71"/>
      <c r="G2074" s="71"/>
    </row>
    <row r="2075" spans="1:7" x14ac:dyDescent="0.35">
      <c r="A2075" s="70">
        <v>102174</v>
      </c>
      <c r="F2075" s="71"/>
      <c r="G2075" s="71"/>
    </row>
    <row r="2076" spans="1:7" x14ac:dyDescent="0.35">
      <c r="A2076" s="70">
        <v>102175</v>
      </c>
      <c r="F2076" s="71"/>
      <c r="G2076" s="71"/>
    </row>
    <row r="2077" spans="1:7" x14ac:dyDescent="0.35">
      <c r="A2077" s="70">
        <v>102176</v>
      </c>
      <c r="F2077" s="71"/>
      <c r="G2077" s="71"/>
    </row>
    <row r="2078" spans="1:7" x14ac:dyDescent="0.35">
      <c r="A2078" s="70">
        <v>102177</v>
      </c>
      <c r="F2078" s="71"/>
      <c r="G2078" s="71"/>
    </row>
    <row r="2079" spans="1:7" x14ac:dyDescent="0.35">
      <c r="A2079" s="70">
        <v>102178</v>
      </c>
      <c r="F2079" s="71"/>
      <c r="G2079" s="71"/>
    </row>
    <row r="2080" spans="1:7" x14ac:dyDescent="0.35">
      <c r="A2080" s="70">
        <v>102179</v>
      </c>
      <c r="F2080" s="71"/>
      <c r="G2080" s="71"/>
    </row>
    <row r="2081" spans="1:7" x14ac:dyDescent="0.35">
      <c r="A2081" s="70">
        <v>102180</v>
      </c>
      <c r="F2081" s="71"/>
      <c r="G2081" s="71"/>
    </row>
    <row r="2082" spans="1:7" x14ac:dyDescent="0.35">
      <c r="A2082" s="70">
        <v>102181</v>
      </c>
      <c r="F2082" s="71"/>
      <c r="G2082" s="71"/>
    </row>
    <row r="2083" spans="1:7" x14ac:dyDescent="0.35">
      <c r="A2083" s="70">
        <v>102182</v>
      </c>
      <c r="F2083" s="71"/>
      <c r="G2083" s="71"/>
    </row>
    <row r="2084" spans="1:7" x14ac:dyDescent="0.35">
      <c r="A2084" s="70">
        <v>102183</v>
      </c>
      <c r="F2084" s="71"/>
      <c r="G2084" s="71"/>
    </row>
    <row r="2085" spans="1:7" x14ac:dyDescent="0.35">
      <c r="A2085" s="70">
        <v>102184</v>
      </c>
      <c r="F2085" s="71"/>
      <c r="G2085" s="71"/>
    </row>
    <row r="2086" spans="1:7" x14ac:dyDescent="0.35">
      <c r="A2086" s="70">
        <v>102185</v>
      </c>
      <c r="F2086" s="71"/>
      <c r="G2086" s="71"/>
    </row>
    <row r="2087" spans="1:7" x14ac:dyDescent="0.35">
      <c r="A2087" s="70">
        <v>102186</v>
      </c>
      <c r="F2087" s="71"/>
      <c r="G2087" s="71"/>
    </row>
    <row r="2088" spans="1:7" x14ac:dyDescent="0.35">
      <c r="A2088" s="70">
        <v>102187</v>
      </c>
      <c r="F2088" s="71"/>
      <c r="G2088" s="71"/>
    </row>
    <row r="2089" spans="1:7" x14ac:dyDescent="0.35">
      <c r="A2089" s="70">
        <v>102188</v>
      </c>
      <c r="F2089" s="71"/>
      <c r="G2089" s="71"/>
    </row>
    <row r="2090" spans="1:7" x14ac:dyDescent="0.35">
      <c r="A2090" s="70">
        <v>102189</v>
      </c>
      <c r="F2090" s="71"/>
      <c r="G2090" s="71"/>
    </row>
    <row r="2091" spans="1:7" x14ac:dyDescent="0.35">
      <c r="A2091" s="70">
        <v>102190</v>
      </c>
      <c r="F2091" s="71"/>
      <c r="G2091" s="71"/>
    </row>
    <row r="2092" spans="1:7" x14ac:dyDescent="0.35">
      <c r="A2092" s="70">
        <v>102191</v>
      </c>
      <c r="F2092" s="71"/>
      <c r="G2092" s="71"/>
    </row>
    <row r="2093" spans="1:7" x14ac:dyDescent="0.35">
      <c r="A2093" s="70">
        <v>102192</v>
      </c>
      <c r="F2093" s="71"/>
      <c r="G2093" s="71"/>
    </row>
    <row r="2094" spans="1:7" x14ac:dyDescent="0.35">
      <c r="A2094" s="70">
        <v>102193</v>
      </c>
      <c r="F2094" s="71"/>
      <c r="G2094" s="71"/>
    </row>
    <row r="2095" spans="1:7" x14ac:dyDescent="0.35">
      <c r="A2095" s="70">
        <v>102194</v>
      </c>
      <c r="F2095" s="71"/>
      <c r="G2095" s="71"/>
    </row>
    <row r="2096" spans="1:7" x14ac:dyDescent="0.35">
      <c r="A2096" s="70">
        <v>102195</v>
      </c>
      <c r="F2096" s="71"/>
      <c r="G2096" s="71"/>
    </row>
    <row r="2097" spans="1:7" x14ac:dyDescent="0.35">
      <c r="A2097" s="70">
        <v>102196</v>
      </c>
      <c r="F2097" s="71"/>
      <c r="G2097" s="71"/>
    </row>
    <row r="2098" spans="1:7" x14ac:dyDescent="0.35">
      <c r="A2098" s="70">
        <v>102197</v>
      </c>
      <c r="F2098" s="71"/>
      <c r="G2098" s="71"/>
    </row>
    <row r="2099" spans="1:7" x14ac:dyDescent="0.35">
      <c r="A2099" s="70">
        <v>102198</v>
      </c>
      <c r="F2099" s="71"/>
      <c r="G2099" s="71"/>
    </row>
    <row r="2100" spans="1:7" x14ac:dyDescent="0.35">
      <c r="A2100" s="70">
        <v>102199</v>
      </c>
      <c r="F2100" s="71"/>
      <c r="G2100" s="71"/>
    </row>
    <row r="2101" spans="1:7" x14ac:dyDescent="0.35">
      <c r="A2101" s="70">
        <v>102200</v>
      </c>
      <c r="F2101" s="71"/>
      <c r="G2101" s="71"/>
    </row>
    <row r="2102" spans="1:7" x14ac:dyDescent="0.35">
      <c r="A2102" s="70">
        <v>102201</v>
      </c>
      <c r="F2102" s="71"/>
      <c r="G2102" s="71"/>
    </row>
    <row r="2103" spans="1:7" x14ac:dyDescent="0.35">
      <c r="A2103" s="70">
        <v>102202</v>
      </c>
      <c r="F2103" s="71"/>
      <c r="G2103" s="71"/>
    </row>
    <row r="2104" spans="1:7" x14ac:dyDescent="0.35">
      <c r="A2104" s="70">
        <v>102203</v>
      </c>
      <c r="F2104" s="71"/>
      <c r="G2104" s="71"/>
    </row>
    <row r="2105" spans="1:7" x14ac:dyDescent="0.35">
      <c r="A2105" s="70">
        <v>102204</v>
      </c>
      <c r="F2105" s="71"/>
      <c r="G2105" s="71"/>
    </row>
    <row r="2106" spans="1:7" x14ac:dyDescent="0.35">
      <c r="A2106" s="70">
        <v>102205</v>
      </c>
      <c r="F2106" s="71"/>
      <c r="G2106" s="71"/>
    </row>
    <row r="2107" spans="1:7" x14ac:dyDescent="0.35">
      <c r="A2107" s="70">
        <v>102206</v>
      </c>
      <c r="F2107" s="71"/>
      <c r="G2107" s="71"/>
    </row>
    <row r="2108" spans="1:7" x14ac:dyDescent="0.35">
      <c r="A2108" s="70">
        <v>102207</v>
      </c>
      <c r="F2108" s="71"/>
      <c r="G2108" s="71"/>
    </row>
    <row r="2109" spans="1:7" x14ac:dyDescent="0.35">
      <c r="A2109" s="70">
        <v>102208</v>
      </c>
      <c r="F2109" s="71"/>
      <c r="G2109" s="71"/>
    </row>
    <row r="2110" spans="1:7" x14ac:dyDescent="0.35">
      <c r="A2110" s="70">
        <v>102209</v>
      </c>
      <c r="F2110" s="71"/>
      <c r="G2110" s="71"/>
    </row>
    <row r="2111" spans="1:7" x14ac:dyDescent="0.35">
      <c r="A2111" s="70">
        <v>102210</v>
      </c>
      <c r="F2111" s="71"/>
      <c r="G2111" s="71"/>
    </row>
    <row r="2112" spans="1:7" x14ac:dyDescent="0.35">
      <c r="A2112" s="70">
        <v>102211</v>
      </c>
      <c r="F2112" s="71"/>
      <c r="G2112" s="71"/>
    </row>
    <row r="2113" spans="1:7" x14ac:dyDescent="0.35">
      <c r="A2113" s="70">
        <v>102212</v>
      </c>
      <c r="F2113" s="71"/>
      <c r="G2113" s="71"/>
    </row>
    <row r="2114" spans="1:7" x14ac:dyDescent="0.35">
      <c r="A2114" s="70">
        <v>102213</v>
      </c>
      <c r="F2114" s="71"/>
      <c r="G2114" s="71"/>
    </row>
    <row r="2115" spans="1:7" x14ac:dyDescent="0.35">
      <c r="A2115" s="70">
        <v>102214</v>
      </c>
      <c r="F2115" s="71"/>
      <c r="G2115" s="71"/>
    </row>
    <row r="2116" spans="1:7" x14ac:dyDescent="0.35">
      <c r="A2116" s="70">
        <v>102215</v>
      </c>
      <c r="F2116" s="71"/>
      <c r="G2116" s="71"/>
    </row>
    <row r="2117" spans="1:7" x14ac:dyDescent="0.35">
      <c r="A2117" s="70">
        <v>102216</v>
      </c>
      <c r="F2117" s="71"/>
      <c r="G2117" s="71"/>
    </row>
    <row r="2118" spans="1:7" x14ac:dyDescent="0.35">
      <c r="A2118" s="70">
        <v>102217</v>
      </c>
      <c r="F2118" s="71"/>
      <c r="G2118" s="71"/>
    </row>
    <row r="2119" spans="1:7" x14ac:dyDescent="0.35">
      <c r="A2119" s="70">
        <v>102218</v>
      </c>
      <c r="F2119" s="71"/>
      <c r="G2119" s="71"/>
    </row>
    <row r="2120" spans="1:7" x14ac:dyDescent="0.35">
      <c r="A2120" s="70">
        <v>102219</v>
      </c>
      <c r="F2120" s="71"/>
      <c r="G2120" s="71"/>
    </row>
    <row r="2121" spans="1:7" x14ac:dyDescent="0.35">
      <c r="A2121" s="70">
        <v>102220</v>
      </c>
      <c r="F2121" s="71"/>
      <c r="G2121" s="71"/>
    </row>
    <row r="2122" spans="1:7" x14ac:dyDescent="0.35">
      <c r="A2122" s="70">
        <v>102221</v>
      </c>
      <c r="F2122" s="71"/>
      <c r="G2122" s="71"/>
    </row>
    <row r="2123" spans="1:7" x14ac:dyDescent="0.35">
      <c r="A2123" s="70">
        <v>102222</v>
      </c>
      <c r="F2123" s="71"/>
      <c r="G2123" s="71"/>
    </row>
    <row r="2124" spans="1:7" x14ac:dyDescent="0.35">
      <c r="A2124" s="70">
        <v>102223</v>
      </c>
      <c r="F2124" s="71"/>
      <c r="G2124" s="71"/>
    </row>
    <row r="2125" spans="1:7" x14ac:dyDescent="0.35">
      <c r="A2125" s="70">
        <v>102224</v>
      </c>
      <c r="F2125" s="71"/>
      <c r="G2125" s="71"/>
    </row>
    <row r="2126" spans="1:7" x14ac:dyDescent="0.35">
      <c r="A2126" s="70">
        <v>102225</v>
      </c>
      <c r="F2126" s="71"/>
      <c r="G2126" s="71"/>
    </row>
    <row r="2127" spans="1:7" x14ac:dyDescent="0.35">
      <c r="A2127" s="70">
        <v>102226</v>
      </c>
      <c r="F2127" s="71"/>
      <c r="G2127" s="71"/>
    </row>
    <row r="2128" spans="1:7" x14ac:dyDescent="0.35">
      <c r="A2128" s="70">
        <v>102227</v>
      </c>
      <c r="F2128" s="71"/>
      <c r="G2128" s="71"/>
    </row>
    <row r="2129" spans="1:7" x14ac:dyDescent="0.35">
      <c r="A2129" s="70">
        <v>102228</v>
      </c>
      <c r="F2129" s="71"/>
      <c r="G2129" s="71"/>
    </row>
    <row r="2130" spans="1:7" x14ac:dyDescent="0.35">
      <c r="A2130" s="70">
        <v>102229</v>
      </c>
      <c r="F2130" s="71"/>
      <c r="G2130" s="71"/>
    </row>
    <row r="2131" spans="1:7" x14ac:dyDescent="0.35">
      <c r="A2131" s="70">
        <v>102230</v>
      </c>
      <c r="F2131" s="71"/>
      <c r="G2131" s="71"/>
    </row>
    <row r="2132" spans="1:7" x14ac:dyDescent="0.35">
      <c r="A2132" s="70">
        <v>102231</v>
      </c>
      <c r="F2132" s="71"/>
      <c r="G2132" s="71"/>
    </row>
    <row r="2133" spans="1:7" x14ac:dyDescent="0.35">
      <c r="A2133" s="70">
        <v>102232</v>
      </c>
      <c r="F2133" s="71"/>
      <c r="G2133" s="71"/>
    </row>
    <row r="2134" spans="1:7" x14ac:dyDescent="0.35">
      <c r="A2134" s="70">
        <v>102233</v>
      </c>
      <c r="F2134" s="71"/>
      <c r="G2134" s="71"/>
    </row>
    <row r="2135" spans="1:7" x14ac:dyDescent="0.35">
      <c r="A2135" s="70">
        <v>102234</v>
      </c>
      <c r="F2135" s="71"/>
      <c r="G2135" s="71"/>
    </row>
    <row r="2136" spans="1:7" x14ac:dyDescent="0.35">
      <c r="A2136" s="70">
        <v>102235</v>
      </c>
      <c r="F2136" s="71"/>
      <c r="G2136" s="71"/>
    </row>
    <row r="2137" spans="1:7" x14ac:dyDescent="0.35">
      <c r="A2137" s="70">
        <v>102236</v>
      </c>
      <c r="F2137" s="71"/>
      <c r="G2137" s="71"/>
    </row>
    <row r="2138" spans="1:7" x14ac:dyDescent="0.35">
      <c r="A2138" s="70">
        <v>102237</v>
      </c>
      <c r="F2138" s="71"/>
      <c r="G2138" s="71"/>
    </row>
    <row r="2139" spans="1:7" x14ac:dyDescent="0.35">
      <c r="A2139" s="70">
        <v>102238</v>
      </c>
      <c r="F2139" s="71"/>
      <c r="G2139" s="71"/>
    </row>
    <row r="2140" spans="1:7" x14ac:dyDescent="0.35">
      <c r="A2140" s="70">
        <v>102239</v>
      </c>
      <c r="F2140" s="71"/>
      <c r="G2140" s="71"/>
    </row>
    <row r="2141" spans="1:7" x14ac:dyDescent="0.35">
      <c r="A2141" s="70">
        <v>102240</v>
      </c>
      <c r="F2141" s="71"/>
      <c r="G2141" s="71"/>
    </row>
    <row r="2142" spans="1:7" x14ac:dyDescent="0.35">
      <c r="A2142" s="70">
        <v>102241</v>
      </c>
      <c r="F2142" s="71"/>
      <c r="G2142" s="71"/>
    </row>
    <row r="2143" spans="1:7" x14ac:dyDescent="0.35">
      <c r="A2143" s="70">
        <v>102242</v>
      </c>
      <c r="F2143" s="71"/>
      <c r="G2143" s="71"/>
    </row>
    <row r="2144" spans="1:7" x14ac:dyDescent="0.35">
      <c r="A2144" s="70">
        <v>102243</v>
      </c>
      <c r="F2144" s="71"/>
      <c r="G2144" s="71"/>
    </row>
    <row r="2145" spans="1:7" x14ac:dyDescent="0.35">
      <c r="A2145" s="70">
        <v>102244</v>
      </c>
      <c r="F2145" s="71"/>
      <c r="G2145" s="71"/>
    </row>
    <row r="2146" spans="1:7" x14ac:dyDescent="0.35">
      <c r="A2146" s="70">
        <v>102245</v>
      </c>
      <c r="F2146" s="71"/>
      <c r="G2146" s="71"/>
    </row>
    <row r="2147" spans="1:7" x14ac:dyDescent="0.35">
      <c r="A2147" s="70">
        <v>102246</v>
      </c>
      <c r="F2147" s="71"/>
      <c r="G2147" s="71"/>
    </row>
    <row r="2148" spans="1:7" x14ac:dyDescent="0.35">
      <c r="A2148" s="70">
        <v>102247</v>
      </c>
      <c r="F2148" s="71"/>
      <c r="G2148" s="71"/>
    </row>
    <row r="2149" spans="1:7" x14ac:dyDescent="0.35">
      <c r="A2149" s="70">
        <v>102248</v>
      </c>
      <c r="F2149" s="71"/>
      <c r="G2149" s="71"/>
    </row>
    <row r="2150" spans="1:7" x14ac:dyDescent="0.35">
      <c r="A2150" s="70">
        <v>102249</v>
      </c>
      <c r="F2150" s="71"/>
      <c r="G2150" s="71"/>
    </row>
    <row r="2151" spans="1:7" x14ac:dyDescent="0.35">
      <c r="A2151" s="70">
        <v>102250</v>
      </c>
      <c r="F2151" s="71"/>
      <c r="G2151" s="71"/>
    </row>
    <row r="2152" spans="1:7" x14ac:dyDescent="0.35">
      <c r="A2152" s="70">
        <v>102251</v>
      </c>
      <c r="F2152" s="71"/>
      <c r="G2152" s="71"/>
    </row>
    <row r="2153" spans="1:7" x14ac:dyDescent="0.35">
      <c r="A2153" s="70">
        <v>102252</v>
      </c>
      <c r="F2153" s="71"/>
      <c r="G2153" s="71"/>
    </row>
    <row r="2154" spans="1:7" x14ac:dyDescent="0.35">
      <c r="A2154" s="70">
        <v>102253</v>
      </c>
      <c r="F2154" s="71"/>
      <c r="G2154" s="71"/>
    </row>
    <row r="2155" spans="1:7" x14ac:dyDescent="0.35">
      <c r="A2155" s="70">
        <v>102254</v>
      </c>
      <c r="F2155" s="71"/>
      <c r="G2155" s="71"/>
    </row>
    <row r="2156" spans="1:7" x14ac:dyDescent="0.35">
      <c r="A2156" s="70">
        <v>102255</v>
      </c>
      <c r="F2156" s="71"/>
      <c r="G2156" s="71"/>
    </row>
    <row r="2157" spans="1:7" x14ac:dyDescent="0.35">
      <c r="A2157" s="70">
        <v>102256</v>
      </c>
      <c r="F2157" s="71"/>
      <c r="G2157" s="71"/>
    </row>
    <row r="2158" spans="1:7" x14ac:dyDescent="0.35">
      <c r="A2158" s="70">
        <v>102257</v>
      </c>
      <c r="F2158" s="71"/>
      <c r="G2158" s="71"/>
    </row>
    <row r="2159" spans="1:7" x14ac:dyDescent="0.35">
      <c r="A2159" s="70">
        <v>102258</v>
      </c>
      <c r="F2159" s="71"/>
      <c r="G2159" s="71"/>
    </row>
    <row r="2160" spans="1:7" x14ac:dyDescent="0.35">
      <c r="A2160" s="70">
        <v>102259</v>
      </c>
      <c r="F2160" s="71"/>
      <c r="G2160" s="71"/>
    </row>
    <row r="2161" spans="1:7" x14ac:dyDescent="0.35">
      <c r="A2161" s="70">
        <v>102260</v>
      </c>
      <c r="F2161" s="71"/>
      <c r="G2161" s="71"/>
    </row>
    <row r="2162" spans="1:7" x14ac:dyDescent="0.35">
      <c r="A2162" s="70">
        <v>102261</v>
      </c>
      <c r="F2162" s="71"/>
      <c r="G2162" s="71"/>
    </row>
    <row r="2163" spans="1:7" x14ac:dyDescent="0.35">
      <c r="A2163" s="70">
        <v>102262</v>
      </c>
      <c r="F2163" s="71"/>
      <c r="G2163" s="71"/>
    </row>
    <row r="2164" spans="1:7" x14ac:dyDescent="0.35">
      <c r="A2164" s="70">
        <v>102263</v>
      </c>
      <c r="F2164" s="71"/>
      <c r="G2164" s="71"/>
    </row>
    <row r="2165" spans="1:7" x14ac:dyDescent="0.35">
      <c r="A2165" s="70">
        <v>102264</v>
      </c>
      <c r="F2165" s="71"/>
      <c r="G2165" s="71"/>
    </row>
    <row r="2166" spans="1:7" x14ac:dyDescent="0.35">
      <c r="A2166" s="70">
        <v>102265</v>
      </c>
      <c r="F2166" s="71"/>
      <c r="G2166" s="71"/>
    </row>
    <row r="2167" spans="1:7" x14ac:dyDescent="0.35">
      <c r="A2167" s="70">
        <v>102266</v>
      </c>
      <c r="F2167" s="71"/>
      <c r="G2167" s="71"/>
    </row>
    <row r="2168" spans="1:7" x14ac:dyDescent="0.35">
      <c r="A2168" s="70">
        <v>102267</v>
      </c>
      <c r="F2168" s="71"/>
      <c r="G2168" s="71"/>
    </row>
    <row r="2169" spans="1:7" x14ac:dyDescent="0.35">
      <c r="A2169" s="70">
        <v>102268</v>
      </c>
      <c r="F2169" s="71"/>
      <c r="G2169" s="71"/>
    </row>
    <row r="2170" spans="1:7" x14ac:dyDescent="0.35">
      <c r="A2170" s="70">
        <v>102269</v>
      </c>
      <c r="F2170" s="71"/>
      <c r="G2170" s="71"/>
    </row>
    <row r="2171" spans="1:7" x14ac:dyDescent="0.35">
      <c r="A2171" s="70">
        <v>102270</v>
      </c>
      <c r="F2171" s="71"/>
      <c r="G2171" s="71"/>
    </row>
    <row r="2172" spans="1:7" x14ac:dyDescent="0.35">
      <c r="A2172" s="70">
        <v>102271</v>
      </c>
      <c r="F2172" s="71"/>
      <c r="G2172" s="71"/>
    </row>
    <row r="2173" spans="1:7" x14ac:dyDescent="0.35">
      <c r="A2173" s="70">
        <v>102272</v>
      </c>
      <c r="F2173" s="71"/>
      <c r="G2173" s="71"/>
    </row>
    <row r="2174" spans="1:7" x14ac:dyDescent="0.35">
      <c r="A2174" s="70">
        <v>102273</v>
      </c>
      <c r="F2174" s="71"/>
      <c r="G2174" s="71"/>
    </row>
    <row r="2175" spans="1:7" x14ac:dyDescent="0.35">
      <c r="A2175" s="70">
        <v>102274</v>
      </c>
      <c r="F2175" s="71"/>
      <c r="G2175" s="71"/>
    </row>
    <row r="2176" spans="1:7" x14ac:dyDescent="0.35">
      <c r="A2176" s="70">
        <v>102275</v>
      </c>
      <c r="F2176" s="71"/>
      <c r="G2176" s="71"/>
    </row>
    <row r="2177" spans="1:7" x14ac:dyDescent="0.35">
      <c r="A2177" s="70">
        <v>102276</v>
      </c>
      <c r="F2177" s="71"/>
      <c r="G2177" s="71"/>
    </row>
    <row r="2178" spans="1:7" x14ac:dyDescent="0.35">
      <c r="A2178" s="70">
        <v>102277</v>
      </c>
      <c r="F2178" s="71"/>
      <c r="G2178" s="71"/>
    </row>
    <row r="2179" spans="1:7" x14ac:dyDescent="0.35">
      <c r="A2179" s="70">
        <v>102278</v>
      </c>
      <c r="F2179" s="71"/>
      <c r="G2179" s="71"/>
    </row>
    <row r="2180" spans="1:7" x14ac:dyDescent="0.35">
      <c r="A2180" s="70">
        <v>102279</v>
      </c>
      <c r="F2180" s="71"/>
      <c r="G2180" s="71"/>
    </row>
    <row r="2181" spans="1:7" x14ac:dyDescent="0.35">
      <c r="A2181" s="70">
        <v>102280</v>
      </c>
      <c r="F2181" s="71"/>
      <c r="G2181" s="71"/>
    </row>
    <row r="2182" spans="1:7" x14ac:dyDescent="0.35">
      <c r="A2182" s="70">
        <v>102281</v>
      </c>
      <c r="F2182" s="71"/>
      <c r="G2182" s="71"/>
    </row>
    <row r="2183" spans="1:7" x14ac:dyDescent="0.35">
      <c r="A2183" s="70">
        <v>102282</v>
      </c>
      <c r="F2183" s="71"/>
      <c r="G2183" s="71"/>
    </row>
    <row r="2184" spans="1:7" x14ac:dyDescent="0.35">
      <c r="A2184" s="70">
        <v>102283</v>
      </c>
      <c r="F2184" s="71"/>
      <c r="G2184" s="71"/>
    </row>
    <row r="2185" spans="1:7" x14ac:dyDescent="0.35">
      <c r="A2185" s="70">
        <v>102284</v>
      </c>
      <c r="F2185" s="71"/>
      <c r="G2185" s="71"/>
    </row>
    <row r="2186" spans="1:7" x14ac:dyDescent="0.35">
      <c r="A2186" s="70">
        <v>102285</v>
      </c>
      <c r="F2186" s="71"/>
      <c r="G2186" s="71"/>
    </row>
    <row r="2187" spans="1:7" x14ac:dyDescent="0.35">
      <c r="A2187" s="70">
        <v>102286</v>
      </c>
      <c r="F2187" s="71"/>
      <c r="G2187" s="71"/>
    </row>
    <row r="2188" spans="1:7" x14ac:dyDescent="0.35">
      <c r="A2188" s="70">
        <v>102287</v>
      </c>
      <c r="F2188" s="71"/>
      <c r="G2188" s="71"/>
    </row>
    <row r="2189" spans="1:7" x14ac:dyDescent="0.35">
      <c r="A2189" s="70">
        <v>102288</v>
      </c>
      <c r="F2189" s="71"/>
      <c r="G2189" s="71"/>
    </row>
    <row r="2190" spans="1:7" x14ac:dyDescent="0.35">
      <c r="A2190" s="70">
        <v>102289</v>
      </c>
      <c r="F2190" s="71"/>
      <c r="G2190" s="71"/>
    </row>
    <row r="2191" spans="1:7" x14ac:dyDescent="0.35">
      <c r="A2191" s="70">
        <v>102290</v>
      </c>
      <c r="F2191" s="71"/>
      <c r="G2191" s="71"/>
    </row>
    <row r="2192" spans="1:7" x14ac:dyDescent="0.35">
      <c r="A2192" s="70">
        <v>102291</v>
      </c>
      <c r="F2192" s="71"/>
      <c r="G2192" s="71"/>
    </row>
    <row r="2193" spans="1:7" x14ac:dyDescent="0.35">
      <c r="A2193" s="70">
        <v>102292</v>
      </c>
      <c r="F2193" s="71"/>
      <c r="G2193" s="71"/>
    </row>
    <row r="2194" spans="1:7" x14ac:dyDescent="0.35">
      <c r="A2194" s="70">
        <v>102293</v>
      </c>
      <c r="F2194" s="71"/>
      <c r="G2194" s="71"/>
    </row>
    <row r="2195" spans="1:7" x14ac:dyDescent="0.35">
      <c r="A2195" s="70">
        <v>102294</v>
      </c>
      <c r="F2195" s="71"/>
      <c r="G2195" s="71"/>
    </row>
    <row r="2196" spans="1:7" x14ac:dyDescent="0.35">
      <c r="A2196" s="70">
        <v>102295</v>
      </c>
      <c r="F2196" s="71"/>
      <c r="G2196" s="71"/>
    </row>
    <row r="2197" spans="1:7" x14ac:dyDescent="0.35">
      <c r="A2197" s="70">
        <v>102296</v>
      </c>
      <c r="F2197" s="71"/>
      <c r="G2197" s="71"/>
    </row>
    <row r="2198" spans="1:7" x14ac:dyDescent="0.35">
      <c r="A2198" s="70">
        <v>102297</v>
      </c>
      <c r="F2198" s="71"/>
      <c r="G2198" s="71"/>
    </row>
    <row r="2199" spans="1:7" x14ac:dyDescent="0.35">
      <c r="A2199" s="70">
        <v>102298</v>
      </c>
      <c r="F2199" s="71"/>
      <c r="G2199" s="71"/>
    </row>
    <row r="2200" spans="1:7" x14ac:dyDescent="0.35">
      <c r="A2200" s="70">
        <v>102299</v>
      </c>
      <c r="F2200" s="71"/>
      <c r="G2200" s="71"/>
    </row>
    <row r="2201" spans="1:7" x14ac:dyDescent="0.35">
      <c r="A2201" s="70">
        <v>102300</v>
      </c>
      <c r="F2201" s="71"/>
      <c r="G2201" s="71"/>
    </row>
    <row r="2202" spans="1:7" x14ac:dyDescent="0.35">
      <c r="A2202" s="70">
        <v>102301</v>
      </c>
      <c r="F2202" s="71"/>
      <c r="G2202" s="71"/>
    </row>
    <row r="2203" spans="1:7" x14ac:dyDescent="0.35">
      <c r="A2203" s="70">
        <v>102302</v>
      </c>
      <c r="F2203" s="71"/>
      <c r="G2203" s="71"/>
    </row>
    <row r="2204" spans="1:7" x14ac:dyDescent="0.35">
      <c r="A2204" s="70">
        <v>102303</v>
      </c>
      <c r="F2204" s="71"/>
      <c r="G2204" s="71"/>
    </row>
    <row r="2205" spans="1:7" x14ac:dyDescent="0.35">
      <c r="A2205" s="70">
        <v>102304</v>
      </c>
      <c r="F2205" s="71"/>
      <c r="G2205" s="71"/>
    </row>
    <row r="2206" spans="1:7" x14ac:dyDescent="0.35">
      <c r="A2206" s="70">
        <v>102305</v>
      </c>
      <c r="F2206" s="71"/>
      <c r="G2206" s="71"/>
    </row>
    <row r="2207" spans="1:7" x14ac:dyDescent="0.35">
      <c r="A2207" s="70">
        <v>102306</v>
      </c>
      <c r="F2207" s="71"/>
      <c r="G2207" s="71"/>
    </row>
    <row r="2208" spans="1:7" x14ac:dyDescent="0.35">
      <c r="A2208" s="70">
        <v>102307</v>
      </c>
      <c r="F2208" s="71"/>
      <c r="G2208" s="71"/>
    </row>
    <row r="2209" spans="1:7" x14ac:dyDescent="0.35">
      <c r="A2209" s="70">
        <v>102308</v>
      </c>
      <c r="F2209" s="71"/>
      <c r="G2209" s="71"/>
    </row>
    <row r="2210" spans="1:7" x14ac:dyDescent="0.35">
      <c r="A2210" s="70">
        <v>102309</v>
      </c>
      <c r="F2210" s="71"/>
      <c r="G2210" s="71"/>
    </row>
    <row r="2211" spans="1:7" x14ac:dyDescent="0.35">
      <c r="A2211" s="70">
        <v>102310</v>
      </c>
      <c r="F2211" s="71"/>
      <c r="G2211" s="71"/>
    </row>
    <row r="2212" spans="1:7" x14ac:dyDescent="0.35">
      <c r="A2212" s="70">
        <v>102311</v>
      </c>
      <c r="F2212" s="71"/>
      <c r="G2212" s="71"/>
    </row>
    <row r="2213" spans="1:7" x14ac:dyDescent="0.35">
      <c r="A2213" s="70">
        <v>102312</v>
      </c>
      <c r="F2213" s="71"/>
      <c r="G2213" s="71"/>
    </row>
    <row r="2214" spans="1:7" x14ac:dyDescent="0.35">
      <c r="A2214" s="70">
        <v>102313</v>
      </c>
      <c r="F2214" s="71"/>
      <c r="G2214" s="71"/>
    </row>
    <row r="2215" spans="1:7" x14ac:dyDescent="0.35">
      <c r="A2215" s="70">
        <v>102314</v>
      </c>
      <c r="F2215" s="71"/>
      <c r="G2215" s="71"/>
    </row>
    <row r="2216" spans="1:7" x14ac:dyDescent="0.35">
      <c r="A2216" s="70">
        <v>102315</v>
      </c>
      <c r="F2216" s="71"/>
      <c r="G2216" s="71"/>
    </row>
    <row r="2217" spans="1:7" x14ac:dyDescent="0.35">
      <c r="A2217" s="70">
        <v>102316</v>
      </c>
      <c r="F2217" s="71"/>
      <c r="G2217" s="71"/>
    </row>
    <row r="2218" spans="1:7" x14ac:dyDescent="0.35">
      <c r="A2218" s="70">
        <v>102317</v>
      </c>
      <c r="F2218" s="71"/>
      <c r="G2218" s="71"/>
    </row>
    <row r="2219" spans="1:7" x14ac:dyDescent="0.35">
      <c r="A2219" s="70">
        <v>102318</v>
      </c>
      <c r="F2219" s="71"/>
      <c r="G2219" s="71"/>
    </row>
    <row r="2220" spans="1:7" x14ac:dyDescent="0.35">
      <c r="A2220" s="70">
        <v>102319</v>
      </c>
      <c r="F2220" s="71"/>
      <c r="G2220" s="71"/>
    </row>
    <row r="2221" spans="1:7" x14ac:dyDescent="0.35">
      <c r="A2221" s="70">
        <v>102320</v>
      </c>
      <c r="F2221" s="71"/>
      <c r="G2221" s="71"/>
    </row>
    <row r="2222" spans="1:7" x14ac:dyDescent="0.35">
      <c r="A2222" s="70">
        <v>102321</v>
      </c>
      <c r="F2222" s="71"/>
      <c r="G2222" s="71"/>
    </row>
    <row r="2223" spans="1:7" x14ac:dyDescent="0.35">
      <c r="A2223" s="70">
        <v>102322</v>
      </c>
      <c r="F2223" s="71"/>
      <c r="G2223" s="71"/>
    </row>
    <row r="2224" spans="1:7" x14ac:dyDescent="0.35">
      <c r="A2224" s="70">
        <v>102323</v>
      </c>
      <c r="F2224" s="71"/>
      <c r="G2224" s="71"/>
    </row>
    <row r="2225" spans="1:7" x14ac:dyDescent="0.35">
      <c r="A2225" s="70">
        <v>102324</v>
      </c>
      <c r="F2225" s="71"/>
      <c r="G2225" s="71"/>
    </row>
    <row r="2226" spans="1:7" x14ac:dyDescent="0.35">
      <c r="A2226" s="70">
        <v>102325</v>
      </c>
      <c r="F2226" s="71"/>
      <c r="G2226" s="71"/>
    </row>
    <row r="2227" spans="1:7" x14ac:dyDescent="0.35">
      <c r="A2227" s="70">
        <v>102326</v>
      </c>
      <c r="F2227" s="71"/>
      <c r="G2227" s="71"/>
    </row>
    <row r="2228" spans="1:7" x14ac:dyDescent="0.35">
      <c r="A2228" s="70">
        <v>102327</v>
      </c>
      <c r="F2228" s="71"/>
      <c r="G2228" s="71"/>
    </row>
    <row r="2229" spans="1:7" x14ac:dyDescent="0.35">
      <c r="A2229" s="70">
        <v>102328</v>
      </c>
      <c r="F2229" s="71"/>
      <c r="G2229" s="71"/>
    </row>
    <row r="2230" spans="1:7" x14ac:dyDescent="0.35">
      <c r="A2230" s="70">
        <v>102329</v>
      </c>
      <c r="F2230" s="71"/>
      <c r="G2230" s="71"/>
    </row>
    <row r="2231" spans="1:7" x14ac:dyDescent="0.35">
      <c r="A2231" s="70">
        <v>102330</v>
      </c>
      <c r="F2231" s="71"/>
      <c r="G2231" s="71"/>
    </row>
    <row r="2232" spans="1:7" x14ac:dyDescent="0.35">
      <c r="A2232" s="70">
        <v>102331</v>
      </c>
      <c r="F2232" s="71"/>
      <c r="G2232" s="71"/>
    </row>
    <row r="2233" spans="1:7" x14ac:dyDescent="0.35">
      <c r="A2233" s="70">
        <v>102332</v>
      </c>
      <c r="F2233" s="71"/>
      <c r="G2233" s="71"/>
    </row>
    <row r="2234" spans="1:7" x14ac:dyDescent="0.35">
      <c r="A2234" s="70">
        <v>102333</v>
      </c>
      <c r="F2234" s="71"/>
      <c r="G2234" s="71"/>
    </row>
    <row r="2235" spans="1:7" x14ac:dyDescent="0.35">
      <c r="A2235" s="70">
        <v>102334</v>
      </c>
      <c r="F2235" s="71"/>
      <c r="G2235" s="71"/>
    </row>
    <row r="2236" spans="1:7" x14ac:dyDescent="0.35">
      <c r="A2236" s="70">
        <v>102335</v>
      </c>
      <c r="F2236" s="71"/>
      <c r="G2236" s="71"/>
    </row>
    <row r="2237" spans="1:7" x14ac:dyDescent="0.35">
      <c r="A2237" s="70">
        <v>102336</v>
      </c>
      <c r="F2237" s="71"/>
      <c r="G2237" s="71"/>
    </row>
    <row r="2238" spans="1:7" x14ac:dyDescent="0.35">
      <c r="A2238" s="70">
        <v>102337</v>
      </c>
      <c r="F2238" s="71"/>
      <c r="G2238" s="71"/>
    </row>
    <row r="2239" spans="1:7" x14ac:dyDescent="0.35">
      <c r="A2239" s="70">
        <v>102338</v>
      </c>
      <c r="F2239" s="71"/>
      <c r="G2239" s="71"/>
    </row>
    <row r="2240" spans="1:7" x14ac:dyDescent="0.35">
      <c r="A2240" s="70">
        <v>102339</v>
      </c>
      <c r="F2240" s="71"/>
      <c r="G2240" s="71"/>
    </row>
    <row r="2241" spans="1:7" x14ac:dyDescent="0.35">
      <c r="A2241" s="70">
        <v>102340</v>
      </c>
      <c r="F2241" s="71"/>
      <c r="G2241" s="71"/>
    </row>
    <row r="2242" spans="1:7" x14ac:dyDescent="0.35">
      <c r="A2242" s="70">
        <v>102341</v>
      </c>
      <c r="F2242" s="71"/>
      <c r="G2242" s="71"/>
    </row>
    <row r="2243" spans="1:7" x14ac:dyDescent="0.35">
      <c r="A2243" s="70">
        <v>102342</v>
      </c>
      <c r="F2243" s="71"/>
      <c r="G2243" s="71"/>
    </row>
    <row r="2244" spans="1:7" x14ac:dyDescent="0.35">
      <c r="A2244" s="70">
        <v>102343</v>
      </c>
      <c r="F2244" s="71"/>
      <c r="G2244" s="71"/>
    </row>
    <row r="2245" spans="1:7" x14ac:dyDescent="0.35">
      <c r="A2245" s="70">
        <v>102344</v>
      </c>
      <c r="F2245" s="71"/>
      <c r="G2245" s="71"/>
    </row>
    <row r="2246" spans="1:7" x14ac:dyDescent="0.35">
      <c r="A2246" s="70">
        <v>102345</v>
      </c>
      <c r="F2246" s="71"/>
      <c r="G2246" s="71"/>
    </row>
    <row r="2247" spans="1:7" x14ac:dyDescent="0.35">
      <c r="A2247" s="70">
        <v>102346</v>
      </c>
      <c r="F2247" s="71"/>
      <c r="G2247" s="71"/>
    </row>
    <row r="2248" spans="1:7" x14ac:dyDescent="0.35">
      <c r="A2248" s="70">
        <v>102347</v>
      </c>
      <c r="F2248" s="71"/>
      <c r="G2248" s="71"/>
    </row>
    <row r="2249" spans="1:7" x14ac:dyDescent="0.35">
      <c r="A2249" s="70">
        <v>102348</v>
      </c>
      <c r="F2249" s="71"/>
      <c r="G2249" s="71"/>
    </row>
    <row r="2250" spans="1:7" x14ac:dyDescent="0.35">
      <c r="A2250" s="70">
        <v>102349</v>
      </c>
      <c r="F2250" s="71"/>
      <c r="G2250" s="71"/>
    </row>
    <row r="2251" spans="1:7" x14ac:dyDescent="0.35">
      <c r="A2251" s="70">
        <v>102350</v>
      </c>
      <c r="F2251" s="71"/>
      <c r="G2251" s="71"/>
    </row>
    <row r="2252" spans="1:7" x14ac:dyDescent="0.35">
      <c r="A2252" s="70">
        <v>102351</v>
      </c>
      <c r="F2252" s="71"/>
      <c r="G2252" s="71"/>
    </row>
    <row r="2253" spans="1:7" x14ac:dyDescent="0.35">
      <c r="A2253" s="70">
        <v>102352</v>
      </c>
      <c r="F2253" s="71"/>
      <c r="G2253" s="71"/>
    </row>
    <row r="2254" spans="1:7" x14ac:dyDescent="0.35">
      <c r="A2254" s="70">
        <v>102353</v>
      </c>
      <c r="F2254" s="71"/>
      <c r="G2254" s="71"/>
    </row>
    <row r="2255" spans="1:7" x14ac:dyDescent="0.35">
      <c r="A2255" s="70">
        <v>102354</v>
      </c>
      <c r="F2255" s="71"/>
      <c r="G2255" s="71"/>
    </row>
    <row r="2256" spans="1:7" x14ac:dyDescent="0.35">
      <c r="A2256" s="70">
        <v>102355</v>
      </c>
      <c r="F2256" s="71"/>
      <c r="G2256" s="71"/>
    </row>
    <row r="2257" spans="1:7" x14ac:dyDescent="0.35">
      <c r="A2257" s="70">
        <v>102356</v>
      </c>
      <c r="F2257" s="71"/>
      <c r="G2257" s="71"/>
    </row>
    <row r="2258" spans="1:7" x14ac:dyDescent="0.35">
      <c r="A2258" s="70">
        <v>102357</v>
      </c>
      <c r="F2258" s="71"/>
      <c r="G2258" s="71"/>
    </row>
    <row r="2259" spans="1:7" x14ac:dyDescent="0.35">
      <c r="A2259" s="70">
        <v>102358</v>
      </c>
      <c r="F2259" s="71"/>
      <c r="G2259" s="71"/>
    </row>
    <row r="2260" spans="1:7" x14ac:dyDescent="0.35">
      <c r="A2260" s="70">
        <v>102359</v>
      </c>
      <c r="F2260" s="71"/>
      <c r="G2260" s="71"/>
    </row>
    <row r="2261" spans="1:7" x14ac:dyDescent="0.35">
      <c r="A2261" s="70">
        <v>102360</v>
      </c>
      <c r="F2261" s="71"/>
      <c r="G2261" s="71"/>
    </row>
    <row r="2262" spans="1:7" x14ac:dyDescent="0.35">
      <c r="A2262" s="70">
        <v>102361</v>
      </c>
      <c r="F2262" s="71"/>
      <c r="G2262" s="71"/>
    </row>
    <row r="2263" spans="1:7" x14ac:dyDescent="0.35">
      <c r="A2263" s="70">
        <v>102362</v>
      </c>
      <c r="F2263" s="71"/>
      <c r="G2263" s="71"/>
    </row>
    <row r="2264" spans="1:7" x14ac:dyDescent="0.35">
      <c r="A2264" s="70">
        <v>102363</v>
      </c>
      <c r="F2264" s="71"/>
      <c r="G2264" s="71"/>
    </row>
    <row r="2265" spans="1:7" x14ac:dyDescent="0.35">
      <c r="A2265" s="70">
        <v>102364</v>
      </c>
      <c r="F2265" s="71"/>
      <c r="G2265" s="71"/>
    </row>
    <row r="2266" spans="1:7" x14ac:dyDescent="0.35">
      <c r="A2266" s="70">
        <v>102365</v>
      </c>
      <c r="F2266" s="71"/>
      <c r="G2266" s="71"/>
    </row>
    <row r="2267" spans="1:7" x14ac:dyDescent="0.35">
      <c r="A2267" s="70">
        <v>102366</v>
      </c>
      <c r="F2267" s="71"/>
      <c r="G2267" s="71"/>
    </row>
    <row r="2268" spans="1:7" x14ac:dyDescent="0.35">
      <c r="A2268" s="70">
        <v>102367</v>
      </c>
      <c r="F2268" s="71"/>
      <c r="G2268" s="71"/>
    </row>
    <row r="2269" spans="1:7" x14ac:dyDescent="0.35">
      <c r="A2269" s="70">
        <v>102368</v>
      </c>
      <c r="F2269" s="71"/>
      <c r="G2269" s="71"/>
    </row>
    <row r="2270" spans="1:7" x14ac:dyDescent="0.35">
      <c r="A2270" s="70">
        <v>102369</v>
      </c>
      <c r="F2270" s="71"/>
      <c r="G2270" s="71"/>
    </row>
    <row r="2271" spans="1:7" x14ac:dyDescent="0.35">
      <c r="A2271" s="70">
        <v>102370</v>
      </c>
      <c r="F2271" s="71"/>
      <c r="G2271" s="71"/>
    </row>
    <row r="2272" spans="1:7" x14ac:dyDescent="0.35">
      <c r="A2272" s="70">
        <v>102371</v>
      </c>
      <c r="F2272" s="71"/>
      <c r="G2272" s="71"/>
    </row>
    <row r="2273" spans="1:7" x14ac:dyDescent="0.35">
      <c r="A2273" s="70">
        <v>102372</v>
      </c>
      <c r="F2273" s="71"/>
      <c r="G2273" s="71"/>
    </row>
    <row r="2274" spans="1:7" x14ac:dyDescent="0.35">
      <c r="A2274" s="70">
        <v>102373</v>
      </c>
      <c r="F2274" s="71"/>
      <c r="G2274" s="71"/>
    </row>
    <row r="2275" spans="1:7" x14ac:dyDescent="0.35">
      <c r="A2275" s="70">
        <v>102374</v>
      </c>
      <c r="F2275" s="71"/>
      <c r="G2275" s="71"/>
    </row>
    <row r="2276" spans="1:7" x14ac:dyDescent="0.35">
      <c r="A2276" s="70">
        <v>102375</v>
      </c>
      <c r="F2276" s="71"/>
      <c r="G2276" s="71"/>
    </row>
    <row r="2277" spans="1:7" x14ac:dyDescent="0.35">
      <c r="A2277" s="70">
        <v>102376</v>
      </c>
      <c r="F2277" s="71"/>
      <c r="G2277" s="71"/>
    </row>
    <row r="2278" spans="1:7" x14ac:dyDescent="0.35">
      <c r="A2278" s="70">
        <v>102377</v>
      </c>
      <c r="F2278" s="71"/>
      <c r="G2278" s="71"/>
    </row>
    <row r="2279" spans="1:7" x14ac:dyDescent="0.35">
      <c r="A2279" s="70">
        <v>102378</v>
      </c>
      <c r="F2279" s="71"/>
      <c r="G2279" s="71"/>
    </row>
    <row r="2280" spans="1:7" x14ac:dyDescent="0.35">
      <c r="A2280" s="70">
        <v>102379</v>
      </c>
      <c r="F2280" s="71"/>
      <c r="G2280" s="71"/>
    </row>
    <row r="2281" spans="1:7" x14ac:dyDescent="0.35">
      <c r="A2281" s="70">
        <v>102380</v>
      </c>
      <c r="F2281" s="71"/>
      <c r="G2281" s="71"/>
    </row>
    <row r="2282" spans="1:7" x14ac:dyDescent="0.35">
      <c r="A2282" s="70">
        <v>102381</v>
      </c>
      <c r="F2282" s="71"/>
      <c r="G2282" s="71"/>
    </row>
    <row r="2283" spans="1:7" x14ac:dyDescent="0.35">
      <c r="A2283" s="70">
        <v>102382</v>
      </c>
      <c r="F2283" s="71"/>
      <c r="G2283" s="71"/>
    </row>
    <row r="2284" spans="1:7" x14ac:dyDescent="0.35">
      <c r="A2284" s="70">
        <v>102383</v>
      </c>
      <c r="F2284" s="71"/>
      <c r="G2284" s="71"/>
    </row>
    <row r="2285" spans="1:7" x14ac:dyDescent="0.35">
      <c r="A2285" s="70">
        <v>102384</v>
      </c>
      <c r="F2285" s="71"/>
      <c r="G2285" s="71"/>
    </row>
    <row r="2286" spans="1:7" x14ac:dyDescent="0.35">
      <c r="A2286" s="70">
        <v>102385</v>
      </c>
      <c r="F2286" s="71"/>
      <c r="G2286" s="71"/>
    </row>
    <row r="2287" spans="1:7" x14ac:dyDescent="0.35">
      <c r="A2287" s="70">
        <v>102386</v>
      </c>
      <c r="F2287" s="71"/>
      <c r="G2287" s="71"/>
    </row>
    <row r="2288" spans="1:7" x14ac:dyDescent="0.35">
      <c r="A2288" s="70">
        <v>102387</v>
      </c>
      <c r="F2288" s="71"/>
      <c r="G2288" s="71"/>
    </row>
    <row r="2289" spans="1:7" x14ac:dyDescent="0.35">
      <c r="A2289" s="70">
        <v>102388</v>
      </c>
      <c r="F2289" s="71"/>
      <c r="G2289" s="71"/>
    </row>
    <row r="2290" spans="1:7" x14ac:dyDescent="0.35">
      <c r="A2290" s="70">
        <v>102389</v>
      </c>
      <c r="F2290" s="71"/>
      <c r="G2290" s="71"/>
    </row>
    <row r="2291" spans="1:7" x14ac:dyDescent="0.35">
      <c r="A2291" s="70">
        <v>102390</v>
      </c>
      <c r="F2291" s="71"/>
      <c r="G2291" s="71"/>
    </row>
    <row r="2292" spans="1:7" x14ac:dyDescent="0.35">
      <c r="A2292" s="70">
        <v>102391</v>
      </c>
      <c r="F2292" s="71"/>
      <c r="G2292" s="71"/>
    </row>
    <row r="2293" spans="1:7" x14ac:dyDescent="0.35">
      <c r="A2293" s="70">
        <v>102392</v>
      </c>
      <c r="F2293" s="71"/>
      <c r="G2293" s="71"/>
    </row>
    <row r="2294" spans="1:7" x14ac:dyDescent="0.35">
      <c r="A2294" s="70">
        <v>102393</v>
      </c>
      <c r="F2294" s="71"/>
      <c r="G2294" s="71"/>
    </row>
    <row r="2295" spans="1:7" x14ac:dyDescent="0.35">
      <c r="A2295" s="70">
        <v>102394</v>
      </c>
      <c r="F2295" s="71"/>
      <c r="G2295" s="71"/>
    </row>
    <row r="2296" spans="1:7" x14ac:dyDescent="0.35">
      <c r="A2296" s="70">
        <v>102395</v>
      </c>
      <c r="F2296" s="71"/>
      <c r="G2296" s="71"/>
    </row>
    <row r="2297" spans="1:7" x14ac:dyDescent="0.35">
      <c r="A2297" s="70">
        <v>102396</v>
      </c>
      <c r="F2297" s="71"/>
      <c r="G2297" s="71"/>
    </row>
    <row r="2298" spans="1:7" x14ac:dyDescent="0.35">
      <c r="A2298" s="70">
        <v>102397</v>
      </c>
      <c r="F2298" s="71"/>
      <c r="G2298" s="71"/>
    </row>
    <row r="2299" spans="1:7" x14ac:dyDescent="0.35">
      <c r="A2299" s="70">
        <v>102398</v>
      </c>
      <c r="F2299" s="71"/>
      <c r="G2299" s="71"/>
    </row>
    <row r="2300" spans="1:7" x14ac:dyDescent="0.35">
      <c r="A2300" s="70">
        <v>102399</v>
      </c>
      <c r="F2300" s="71"/>
      <c r="G2300" s="71"/>
    </row>
    <row r="2301" spans="1:7" x14ac:dyDescent="0.35">
      <c r="A2301" s="70">
        <v>102400</v>
      </c>
      <c r="F2301" s="71"/>
      <c r="G2301" s="71"/>
    </row>
    <row r="2302" spans="1:7" x14ac:dyDescent="0.35">
      <c r="A2302" s="70">
        <v>102401</v>
      </c>
      <c r="F2302" s="71"/>
      <c r="G2302" s="71"/>
    </row>
    <row r="2303" spans="1:7" x14ac:dyDescent="0.35">
      <c r="A2303" s="70">
        <v>102402</v>
      </c>
      <c r="F2303" s="71"/>
      <c r="G2303" s="71"/>
    </row>
    <row r="2304" spans="1:7" x14ac:dyDescent="0.35">
      <c r="A2304" s="70">
        <v>102403</v>
      </c>
      <c r="F2304" s="71"/>
      <c r="G2304" s="71"/>
    </row>
    <row r="2305" spans="1:7" x14ac:dyDescent="0.35">
      <c r="A2305" s="70">
        <v>102404</v>
      </c>
      <c r="F2305" s="71"/>
      <c r="G2305" s="71"/>
    </row>
    <row r="2306" spans="1:7" x14ac:dyDescent="0.35">
      <c r="A2306" s="70">
        <v>102405</v>
      </c>
      <c r="F2306" s="71"/>
      <c r="G2306" s="71"/>
    </row>
    <row r="2307" spans="1:7" x14ac:dyDescent="0.35">
      <c r="A2307" s="70">
        <v>102406</v>
      </c>
      <c r="F2307" s="71"/>
      <c r="G2307" s="71"/>
    </row>
    <row r="2308" spans="1:7" x14ac:dyDescent="0.35">
      <c r="A2308" s="70">
        <v>102407</v>
      </c>
      <c r="F2308" s="71"/>
      <c r="G2308" s="71"/>
    </row>
    <row r="2309" spans="1:7" x14ac:dyDescent="0.35">
      <c r="A2309" s="70">
        <v>102408</v>
      </c>
      <c r="F2309" s="71"/>
      <c r="G2309" s="71"/>
    </row>
    <row r="2310" spans="1:7" x14ac:dyDescent="0.35">
      <c r="A2310" s="70">
        <v>102409</v>
      </c>
      <c r="F2310" s="71"/>
      <c r="G2310" s="71"/>
    </row>
    <row r="2311" spans="1:7" x14ac:dyDescent="0.35">
      <c r="A2311" s="70">
        <v>102410</v>
      </c>
      <c r="F2311" s="71"/>
      <c r="G2311" s="71"/>
    </row>
    <row r="2312" spans="1:7" x14ac:dyDescent="0.35">
      <c r="A2312" s="70">
        <v>102411</v>
      </c>
      <c r="F2312" s="71"/>
      <c r="G2312" s="71"/>
    </row>
    <row r="2313" spans="1:7" x14ac:dyDescent="0.35">
      <c r="A2313" s="70">
        <v>102412</v>
      </c>
      <c r="F2313" s="71"/>
      <c r="G2313" s="71"/>
    </row>
    <row r="2314" spans="1:7" x14ac:dyDescent="0.35">
      <c r="A2314" s="70">
        <v>102413</v>
      </c>
      <c r="F2314" s="71"/>
      <c r="G2314" s="71"/>
    </row>
    <row r="2315" spans="1:7" x14ac:dyDescent="0.35">
      <c r="A2315" s="70">
        <v>102414</v>
      </c>
      <c r="F2315" s="71"/>
      <c r="G2315" s="71"/>
    </row>
    <row r="2316" spans="1:7" x14ac:dyDescent="0.35">
      <c r="A2316" s="70">
        <v>102415</v>
      </c>
      <c r="F2316" s="71"/>
      <c r="G2316" s="71"/>
    </row>
    <row r="2317" spans="1:7" x14ac:dyDescent="0.35">
      <c r="A2317" s="70">
        <v>102416</v>
      </c>
      <c r="F2317" s="71"/>
      <c r="G2317" s="71"/>
    </row>
    <row r="2318" spans="1:7" x14ac:dyDescent="0.35">
      <c r="A2318" s="70">
        <v>102417</v>
      </c>
      <c r="F2318" s="71"/>
      <c r="G2318" s="71"/>
    </row>
    <row r="2319" spans="1:7" x14ac:dyDescent="0.35">
      <c r="A2319" s="70">
        <v>102418</v>
      </c>
      <c r="F2319" s="71"/>
      <c r="G2319" s="71"/>
    </row>
    <row r="2320" spans="1:7" x14ac:dyDescent="0.35">
      <c r="A2320" s="70">
        <v>102419</v>
      </c>
      <c r="F2320" s="71"/>
      <c r="G2320" s="71"/>
    </row>
    <row r="2321" spans="1:7" x14ac:dyDescent="0.35">
      <c r="A2321" s="70">
        <v>102420</v>
      </c>
      <c r="F2321" s="71"/>
      <c r="G2321" s="71"/>
    </row>
    <row r="2322" spans="1:7" x14ac:dyDescent="0.35">
      <c r="A2322" s="70">
        <v>102421</v>
      </c>
      <c r="F2322" s="71"/>
      <c r="G2322" s="71"/>
    </row>
    <row r="2323" spans="1:7" x14ac:dyDescent="0.35">
      <c r="A2323" s="70">
        <v>102422</v>
      </c>
      <c r="F2323" s="71"/>
      <c r="G2323" s="71"/>
    </row>
    <row r="2324" spans="1:7" x14ac:dyDescent="0.35">
      <c r="A2324" s="70">
        <v>102423</v>
      </c>
      <c r="F2324" s="71"/>
      <c r="G2324" s="71"/>
    </row>
    <row r="2325" spans="1:7" x14ac:dyDescent="0.35">
      <c r="A2325" s="70">
        <v>102424</v>
      </c>
      <c r="F2325" s="71"/>
      <c r="G2325" s="71"/>
    </row>
    <row r="2326" spans="1:7" x14ac:dyDescent="0.35">
      <c r="A2326" s="70">
        <v>102425</v>
      </c>
      <c r="F2326" s="71"/>
      <c r="G2326" s="71"/>
    </row>
    <row r="2327" spans="1:7" x14ac:dyDescent="0.35">
      <c r="A2327" s="70">
        <v>102426</v>
      </c>
      <c r="F2327" s="71"/>
      <c r="G2327" s="71"/>
    </row>
    <row r="2328" spans="1:7" x14ac:dyDescent="0.35">
      <c r="A2328" s="70">
        <v>102427</v>
      </c>
      <c r="F2328" s="71"/>
      <c r="G2328" s="71"/>
    </row>
    <row r="2329" spans="1:7" x14ac:dyDescent="0.35">
      <c r="A2329" s="70">
        <v>102428</v>
      </c>
      <c r="F2329" s="71"/>
      <c r="G2329" s="71"/>
    </row>
    <row r="2330" spans="1:7" x14ac:dyDescent="0.35">
      <c r="A2330" s="70">
        <v>102429</v>
      </c>
      <c r="F2330" s="71"/>
      <c r="G2330" s="71"/>
    </row>
    <row r="2331" spans="1:7" x14ac:dyDescent="0.35">
      <c r="A2331" s="70">
        <v>102430</v>
      </c>
      <c r="F2331" s="71"/>
      <c r="G2331" s="71"/>
    </row>
    <row r="2332" spans="1:7" x14ac:dyDescent="0.35">
      <c r="A2332" s="70">
        <v>102431</v>
      </c>
      <c r="F2332" s="71"/>
      <c r="G2332" s="71"/>
    </row>
    <row r="2333" spans="1:7" x14ac:dyDescent="0.35">
      <c r="A2333" s="70">
        <v>102432</v>
      </c>
      <c r="F2333" s="71"/>
      <c r="G2333" s="71"/>
    </row>
    <row r="2334" spans="1:7" x14ac:dyDescent="0.35">
      <c r="A2334" s="70">
        <v>102433</v>
      </c>
      <c r="F2334" s="71"/>
      <c r="G2334" s="71"/>
    </row>
    <row r="2335" spans="1:7" x14ac:dyDescent="0.35">
      <c r="A2335" s="70">
        <v>102434</v>
      </c>
      <c r="F2335" s="71"/>
      <c r="G2335" s="71"/>
    </row>
    <row r="2336" spans="1:7" x14ac:dyDescent="0.35">
      <c r="A2336" s="70">
        <v>102435</v>
      </c>
      <c r="F2336" s="71"/>
      <c r="G2336" s="71"/>
    </row>
    <row r="2337" spans="1:7" x14ac:dyDescent="0.35">
      <c r="A2337" s="70">
        <v>102436</v>
      </c>
      <c r="F2337" s="71"/>
      <c r="G2337" s="71"/>
    </row>
    <row r="2338" spans="1:7" x14ac:dyDescent="0.35">
      <c r="A2338" s="70">
        <v>102437</v>
      </c>
      <c r="F2338" s="71"/>
      <c r="G2338" s="71"/>
    </row>
    <row r="2339" spans="1:7" x14ac:dyDescent="0.35">
      <c r="A2339" s="70">
        <v>102438</v>
      </c>
      <c r="F2339" s="71"/>
      <c r="G2339" s="71"/>
    </row>
    <row r="2340" spans="1:7" x14ac:dyDescent="0.35">
      <c r="A2340" s="70">
        <v>102439</v>
      </c>
      <c r="F2340" s="71"/>
      <c r="G2340" s="71"/>
    </row>
    <row r="2341" spans="1:7" x14ac:dyDescent="0.35">
      <c r="A2341" s="70">
        <v>102440</v>
      </c>
      <c r="F2341" s="71"/>
      <c r="G2341" s="71"/>
    </row>
    <row r="2342" spans="1:7" x14ac:dyDescent="0.35">
      <c r="A2342" s="70">
        <v>102441</v>
      </c>
      <c r="F2342" s="71"/>
      <c r="G2342" s="71"/>
    </row>
    <row r="2343" spans="1:7" x14ac:dyDescent="0.35">
      <c r="A2343" s="70">
        <v>102442</v>
      </c>
      <c r="F2343" s="71"/>
      <c r="G2343" s="71"/>
    </row>
    <row r="2344" spans="1:7" x14ac:dyDescent="0.35">
      <c r="A2344" s="70">
        <v>102443</v>
      </c>
      <c r="F2344" s="71"/>
      <c r="G2344" s="71"/>
    </row>
    <row r="2345" spans="1:7" x14ac:dyDescent="0.35">
      <c r="A2345" s="70">
        <v>102444</v>
      </c>
      <c r="F2345" s="71"/>
      <c r="G2345" s="71"/>
    </row>
    <row r="2346" spans="1:7" x14ac:dyDescent="0.35">
      <c r="A2346" s="70">
        <v>102445</v>
      </c>
      <c r="F2346" s="71"/>
      <c r="G2346" s="71"/>
    </row>
    <row r="2347" spans="1:7" x14ac:dyDescent="0.35">
      <c r="A2347" s="70">
        <v>102446</v>
      </c>
      <c r="F2347" s="71"/>
      <c r="G2347" s="71"/>
    </row>
    <row r="2348" spans="1:7" x14ac:dyDescent="0.35">
      <c r="A2348" s="70">
        <v>102447</v>
      </c>
      <c r="F2348" s="71"/>
      <c r="G2348" s="71"/>
    </row>
    <row r="2349" spans="1:7" x14ac:dyDescent="0.35">
      <c r="A2349" s="70">
        <v>102448</v>
      </c>
      <c r="F2349" s="71"/>
      <c r="G2349" s="71"/>
    </row>
    <row r="2350" spans="1:7" x14ac:dyDescent="0.35">
      <c r="A2350" s="70">
        <v>102449</v>
      </c>
      <c r="F2350" s="71"/>
      <c r="G2350" s="71"/>
    </row>
    <row r="2351" spans="1:7" x14ac:dyDescent="0.35">
      <c r="A2351" s="70">
        <v>102450</v>
      </c>
      <c r="F2351" s="71"/>
      <c r="G2351" s="71"/>
    </row>
    <row r="2352" spans="1:7" x14ac:dyDescent="0.35">
      <c r="A2352" s="70">
        <v>102451</v>
      </c>
      <c r="F2352" s="71"/>
      <c r="G2352" s="71"/>
    </row>
    <row r="2353" spans="1:7" x14ac:dyDescent="0.35">
      <c r="A2353" s="70">
        <v>102452</v>
      </c>
      <c r="F2353" s="71"/>
      <c r="G2353" s="71"/>
    </row>
    <row r="2354" spans="1:7" x14ac:dyDescent="0.35">
      <c r="A2354" s="70">
        <v>102453</v>
      </c>
      <c r="F2354" s="71"/>
      <c r="G2354" s="71"/>
    </row>
    <row r="2355" spans="1:7" x14ac:dyDescent="0.35">
      <c r="A2355" s="70">
        <v>102454</v>
      </c>
      <c r="F2355" s="71"/>
      <c r="G2355" s="71"/>
    </row>
    <row r="2356" spans="1:7" x14ac:dyDescent="0.35">
      <c r="A2356" s="70">
        <v>102455</v>
      </c>
      <c r="F2356" s="71"/>
      <c r="G2356" s="71"/>
    </row>
    <row r="2357" spans="1:7" x14ac:dyDescent="0.35">
      <c r="A2357" s="70">
        <v>102456</v>
      </c>
      <c r="F2357" s="71"/>
      <c r="G2357" s="71"/>
    </row>
    <row r="2358" spans="1:7" x14ac:dyDescent="0.35">
      <c r="A2358" s="70">
        <v>102457</v>
      </c>
      <c r="F2358" s="71"/>
      <c r="G2358" s="71"/>
    </row>
    <row r="2359" spans="1:7" x14ac:dyDescent="0.35">
      <c r="A2359" s="70">
        <v>102458</v>
      </c>
      <c r="F2359" s="71"/>
      <c r="G2359" s="71"/>
    </row>
    <row r="2360" spans="1:7" x14ac:dyDescent="0.35">
      <c r="A2360" s="70">
        <v>102459</v>
      </c>
      <c r="F2360" s="71"/>
      <c r="G2360" s="71"/>
    </row>
    <row r="2361" spans="1:7" x14ac:dyDescent="0.35">
      <c r="A2361" s="70">
        <v>102460</v>
      </c>
      <c r="F2361" s="71"/>
      <c r="G2361" s="71"/>
    </row>
    <row r="2362" spans="1:7" x14ac:dyDescent="0.35">
      <c r="A2362" s="70">
        <v>102461</v>
      </c>
      <c r="F2362" s="71"/>
      <c r="G2362" s="71"/>
    </row>
    <row r="2363" spans="1:7" x14ac:dyDescent="0.35">
      <c r="A2363" s="70">
        <v>102462</v>
      </c>
      <c r="F2363" s="71"/>
      <c r="G2363" s="71"/>
    </row>
    <row r="2364" spans="1:7" x14ac:dyDescent="0.35">
      <c r="A2364" s="70">
        <v>102463</v>
      </c>
      <c r="F2364" s="71"/>
      <c r="G2364" s="71"/>
    </row>
    <row r="2365" spans="1:7" x14ac:dyDescent="0.35">
      <c r="A2365" s="70">
        <v>102464</v>
      </c>
      <c r="F2365" s="71"/>
      <c r="G2365" s="71"/>
    </row>
    <row r="2366" spans="1:7" x14ac:dyDescent="0.35">
      <c r="A2366" s="70">
        <v>102465</v>
      </c>
      <c r="F2366" s="71"/>
      <c r="G2366" s="71"/>
    </row>
    <row r="2367" spans="1:7" x14ac:dyDescent="0.35">
      <c r="A2367" s="70">
        <v>102466</v>
      </c>
      <c r="F2367" s="71"/>
      <c r="G2367" s="71"/>
    </row>
    <row r="2368" spans="1:7" x14ac:dyDescent="0.35">
      <c r="A2368" s="70">
        <v>102467</v>
      </c>
      <c r="F2368" s="71"/>
      <c r="G2368" s="71"/>
    </row>
    <row r="2369" spans="1:7" x14ac:dyDescent="0.35">
      <c r="A2369" s="70">
        <v>102468</v>
      </c>
      <c r="F2369" s="71"/>
      <c r="G2369" s="71"/>
    </row>
    <row r="2370" spans="1:7" x14ac:dyDescent="0.35">
      <c r="A2370" s="70">
        <v>102469</v>
      </c>
      <c r="F2370" s="71"/>
      <c r="G2370" s="71"/>
    </row>
    <row r="2371" spans="1:7" x14ac:dyDescent="0.35">
      <c r="A2371" s="70">
        <v>102470</v>
      </c>
      <c r="F2371" s="71"/>
      <c r="G2371" s="71"/>
    </row>
    <row r="2372" spans="1:7" x14ac:dyDescent="0.35">
      <c r="A2372" s="70">
        <v>102471</v>
      </c>
      <c r="F2372" s="71"/>
      <c r="G2372" s="71"/>
    </row>
    <row r="2373" spans="1:7" x14ac:dyDescent="0.35">
      <c r="A2373" s="70">
        <v>102472</v>
      </c>
      <c r="F2373" s="71"/>
      <c r="G2373" s="71"/>
    </row>
    <row r="2374" spans="1:7" x14ac:dyDescent="0.35">
      <c r="A2374" s="70">
        <v>102473</v>
      </c>
      <c r="F2374" s="71"/>
      <c r="G2374" s="71"/>
    </row>
    <row r="2375" spans="1:7" x14ac:dyDescent="0.35">
      <c r="A2375" s="70">
        <v>102474</v>
      </c>
      <c r="F2375" s="71"/>
      <c r="G2375" s="71"/>
    </row>
    <row r="2376" spans="1:7" x14ac:dyDescent="0.35">
      <c r="A2376" s="70">
        <v>102475</v>
      </c>
      <c r="F2376" s="71"/>
      <c r="G2376" s="71"/>
    </row>
    <row r="2377" spans="1:7" x14ac:dyDescent="0.35">
      <c r="A2377" s="70">
        <v>102476</v>
      </c>
      <c r="F2377" s="71"/>
      <c r="G2377" s="71"/>
    </row>
    <row r="2378" spans="1:7" x14ac:dyDescent="0.35">
      <c r="A2378" s="70">
        <v>102477</v>
      </c>
      <c r="F2378" s="71"/>
      <c r="G2378" s="71"/>
    </row>
    <row r="2379" spans="1:7" x14ac:dyDescent="0.35">
      <c r="A2379" s="70">
        <v>102478</v>
      </c>
      <c r="F2379" s="71"/>
      <c r="G2379" s="71"/>
    </row>
    <row r="2380" spans="1:7" x14ac:dyDescent="0.35">
      <c r="A2380" s="70">
        <v>102479</v>
      </c>
      <c r="F2380" s="71"/>
      <c r="G2380" s="71"/>
    </row>
    <row r="2381" spans="1:7" x14ac:dyDescent="0.35">
      <c r="A2381" s="70">
        <v>102480</v>
      </c>
      <c r="F2381" s="71"/>
      <c r="G2381" s="71"/>
    </row>
    <row r="2382" spans="1:7" x14ac:dyDescent="0.35">
      <c r="A2382" s="70">
        <v>102481</v>
      </c>
      <c r="F2382" s="71"/>
      <c r="G2382" s="71"/>
    </row>
    <row r="2383" spans="1:7" x14ac:dyDescent="0.35">
      <c r="A2383" s="70">
        <v>102482</v>
      </c>
      <c r="F2383" s="71"/>
      <c r="G2383" s="71"/>
    </row>
    <row r="2384" spans="1:7" x14ac:dyDescent="0.35">
      <c r="A2384" s="70">
        <v>102483</v>
      </c>
      <c r="F2384" s="71"/>
      <c r="G2384" s="71"/>
    </row>
    <row r="2385" spans="1:7" x14ac:dyDescent="0.35">
      <c r="A2385" s="70">
        <v>102484</v>
      </c>
      <c r="F2385" s="71"/>
      <c r="G2385" s="71"/>
    </row>
    <row r="2386" spans="1:7" x14ac:dyDescent="0.35">
      <c r="A2386" s="70">
        <v>102485</v>
      </c>
      <c r="F2386" s="71"/>
      <c r="G2386" s="71"/>
    </row>
    <row r="2387" spans="1:7" x14ac:dyDescent="0.35">
      <c r="A2387" s="70">
        <v>102486</v>
      </c>
      <c r="F2387" s="71"/>
      <c r="G2387" s="71"/>
    </row>
    <row r="2388" spans="1:7" x14ac:dyDescent="0.35">
      <c r="A2388" s="70">
        <v>102487</v>
      </c>
      <c r="F2388" s="71"/>
      <c r="G2388" s="71"/>
    </row>
    <row r="2389" spans="1:7" x14ac:dyDescent="0.35">
      <c r="A2389" s="70">
        <v>102488</v>
      </c>
      <c r="F2389" s="71"/>
      <c r="G2389" s="71"/>
    </row>
    <row r="2390" spans="1:7" x14ac:dyDescent="0.35">
      <c r="A2390" s="70">
        <v>102489</v>
      </c>
      <c r="F2390" s="71"/>
      <c r="G2390" s="71"/>
    </row>
    <row r="2391" spans="1:7" x14ac:dyDescent="0.35">
      <c r="A2391" s="70">
        <v>102490</v>
      </c>
      <c r="F2391" s="71"/>
      <c r="G2391" s="71"/>
    </row>
    <row r="2392" spans="1:7" x14ac:dyDescent="0.35">
      <c r="A2392" s="70">
        <v>102491</v>
      </c>
      <c r="F2392" s="71"/>
      <c r="G2392" s="71"/>
    </row>
    <row r="2393" spans="1:7" x14ac:dyDescent="0.35">
      <c r="A2393" s="70">
        <v>102492</v>
      </c>
      <c r="F2393" s="71"/>
      <c r="G2393" s="71"/>
    </row>
    <row r="2394" spans="1:7" x14ac:dyDescent="0.35">
      <c r="A2394" s="70">
        <v>102493</v>
      </c>
      <c r="F2394" s="71"/>
      <c r="G2394" s="71"/>
    </row>
    <row r="2395" spans="1:7" x14ac:dyDescent="0.35">
      <c r="A2395" s="70">
        <v>102494</v>
      </c>
      <c r="F2395" s="71"/>
      <c r="G2395" s="71"/>
    </row>
    <row r="2396" spans="1:7" x14ac:dyDescent="0.35">
      <c r="A2396" s="70">
        <v>102495</v>
      </c>
      <c r="F2396" s="71"/>
      <c r="G2396" s="71"/>
    </row>
    <row r="2397" spans="1:7" x14ac:dyDescent="0.35">
      <c r="A2397" s="70">
        <v>102496</v>
      </c>
      <c r="F2397" s="71"/>
      <c r="G2397" s="71"/>
    </row>
    <row r="2398" spans="1:7" x14ac:dyDescent="0.35">
      <c r="A2398" s="70">
        <v>102497</v>
      </c>
      <c r="F2398" s="71"/>
      <c r="G2398" s="71"/>
    </row>
    <row r="2399" spans="1:7" x14ac:dyDescent="0.35">
      <c r="A2399" s="70">
        <v>102498</v>
      </c>
      <c r="F2399" s="71"/>
      <c r="G2399" s="71"/>
    </row>
    <row r="2400" spans="1:7" x14ac:dyDescent="0.35">
      <c r="A2400" s="70">
        <v>102499</v>
      </c>
      <c r="F2400" s="71"/>
      <c r="G2400" s="71"/>
    </row>
    <row r="2401" spans="1:7" x14ac:dyDescent="0.35">
      <c r="A2401" s="70">
        <v>102500</v>
      </c>
      <c r="F2401" s="71"/>
      <c r="G2401" s="71"/>
    </row>
    <row r="2402" spans="1:7" x14ac:dyDescent="0.35">
      <c r="A2402" s="70">
        <v>102501</v>
      </c>
      <c r="F2402" s="71"/>
      <c r="G2402" s="71"/>
    </row>
    <row r="2403" spans="1:7" x14ac:dyDescent="0.35">
      <c r="A2403" s="70">
        <v>102502</v>
      </c>
      <c r="F2403" s="71"/>
      <c r="G2403" s="71"/>
    </row>
    <row r="2404" spans="1:7" x14ac:dyDescent="0.35">
      <c r="A2404" s="70">
        <v>102503</v>
      </c>
      <c r="F2404" s="71"/>
      <c r="G2404" s="71"/>
    </row>
    <row r="2405" spans="1:7" x14ac:dyDescent="0.35">
      <c r="A2405" s="70">
        <v>102504</v>
      </c>
      <c r="F2405" s="71"/>
      <c r="G2405" s="71"/>
    </row>
    <row r="2406" spans="1:7" x14ac:dyDescent="0.35">
      <c r="A2406" s="70">
        <v>102505</v>
      </c>
      <c r="F2406" s="71"/>
      <c r="G2406" s="71"/>
    </row>
    <row r="2407" spans="1:7" x14ac:dyDescent="0.35">
      <c r="A2407" s="70">
        <v>102506</v>
      </c>
      <c r="F2407" s="71"/>
      <c r="G2407" s="71"/>
    </row>
    <row r="2408" spans="1:7" x14ac:dyDescent="0.35">
      <c r="A2408" s="70">
        <v>102507</v>
      </c>
      <c r="F2408" s="71"/>
      <c r="G2408" s="71"/>
    </row>
    <row r="2409" spans="1:7" x14ac:dyDescent="0.35">
      <c r="A2409" s="70">
        <v>102508</v>
      </c>
      <c r="F2409" s="71"/>
      <c r="G2409" s="71"/>
    </row>
    <row r="2410" spans="1:7" x14ac:dyDescent="0.35">
      <c r="A2410" s="70">
        <v>102509</v>
      </c>
      <c r="F2410" s="71"/>
      <c r="G2410" s="71"/>
    </row>
    <row r="2411" spans="1:7" x14ac:dyDescent="0.35">
      <c r="A2411" s="70">
        <v>102510</v>
      </c>
      <c r="F2411" s="71"/>
      <c r="G2411" s="71"/>
    </row>
    <row r="2412" spans="1:7" x14ac:dyDescent="0.35">
      <c r="A2412" s="70">
        <v>102511</v>
      </c>
      <c r="F2412" s="71"/>
      <c r="G2412" s="71"/>
    </row>
    <row r="2413" spans="1:7" x14ac:dyDescent="0.35">
      <c r="A2413" s="70">
        <v>102512</v>
      </c>
      <c r="F2413" s="71"/>
      <c r="G2413" s="71"/>
    </row>
    <row r="2414" spans="1:7" x14ac:dyDescent="0.35">
      <c r="A2414" s="70">
        <v>102513</v>
      </c>
      <c r="F2414" s="71"/>
      <c r="G2414" s="71"/>
    </row>
    <row r="2415" spans="1:7" x14ac:dyDescent="0.35">
      <c r="A2415" s="70">
        <v>102514</v>
      </c>
      <c r="F2415" s="71"/>
      <c r="G2415" s="71"/>
    </row>
    <row r="2416" spans="1:7" x14ac:dyDescent="0.35">
      <c r="A2416" s="70">
        <v>102515</v>
      </c>
      <c r="F2416" s="71"/>
      <c r="G2416" s="71"/>
    </row>
    <row r="2417" spans="1:7" x14ac:dyDescent="0.35">
      <c r="A2417" s="70">
        <v>102516</v>
      </c>
      <c r="F2417" s="71"/>
      <c r="G2417" s="71"/>
    </row>
    <row r="2418" spans="1:7" x14ac:dyDescent="0.35">
      <c r="A2418" s="70">
        <v>102517</v>
      </c>
      <c r="F2418" s="71"/>
      <c r="G2418" s="71"/>
    </row>
    <row r="2419" spans="1:7" x14ac:dyDescent="0.35">
      <c r="A2419" s="70">
        <v>102518</v>
      </c>
      <c r="F2419" s="71"/>
      <c r="G2419" s="71"/>
    </row>
    <row r="2420" spans="1:7" x14ac:dyDescent="0.35">
      <c r="A2420" s="70">
        <v>102519</v>
      </c>
      <c r="F2420" s="71"/>
      <c r="G2420" s="71"/>
    </row>
    <row r="2421" spans="1:7" x14ac:dyDescent="0.35">
      <c r="A2421" s="70">
        <v>102520</v>
      </c>
      <c r="F2421" s="71"/>
      <c r="G2421" s="71"/>
    </row>
    <row r="2422" spans="1:7" x14ac:dyDescent="0.35">
      <c r="A2422" s="70">
        <v>102521</v>
      </c>
      <c r="F2422" s="71"/>
      <c r="G2422" s="71"/>
    </row>
    <row r="2423" spans="1:7" x14ac:dyDescent="0.35">
      <c r="A2423" s="70">
        <v>102522</v>
      </c>
      <c r="F2423" s="71"/>
      <c r="G2423" s="71"/>
    </row>
    <row r="2424" spans="1:7" x14ac:dyDescent="0.35">
      <c r="A2424" s="70">
        <v>102523</v>
      </c>
      <c r="F2424" s="71"/>
      <c r="G2424" s="71"/>
    </row>
    <row r="2425" spans="1:7" x14ac:dyDescent="0.35">
      <c r="A2425" s="70">
        <v>102524</v>
      </c>
      <c r="F2425" s="71"/>
      <c r="G2425" s="71"/>
    </row>
    <row r="2426" spans="1:7" x14ac:dyDescent="0.35">
      <c r="A2426" s="70">
        <v>102525</v>
      </c>
      <c r="F2426" s="71"/>
      <c r="G2426" s="71"/>
    </row>
    <row r="2427" spans="1:7" x14ac:dyDescent="0.35">
      <c r="A2427" s="70">
        <v>102526</v>
      </c>
      <c r="F2427" s="71"/>
      <c r="G2427" s="71"/>
    </row>
    <row r="2428" spans="1:7" x14ac:dyDescent="0.35">
      <c r="A2428" s="70">
        <v>102527</v>
      </c>
      <c r="F2428" s="71"/>
      <c r="G2428" s="71"/>
    </row>
    <row r="2429" spans="1:7" x14ac:dyDescent="0.35">
      <c r="A2429" s="70">
        <v>102528</v>
      </c>
      <c r="F2429" s="71"/>
      <c r="G2429" s="71"/>
    </row>
    <row r="2430" spans="1:7" x14ac:dyDescent="0.35">
      <c r="A2430" s="70">
        <v>102529</v>
      </c>
      <c r="F2430" s="71"/>
      <c r="G2430" s="71"/>
    </row>
    <row r="2431" spans="1:7" x14ac:dyDescent="0.35">
      <c r="A2431" s="70">
        <v>102530</v>
      </c>
      <c r="F2431" s="71"/>
      <c r="G2431" s="71"/>
    </row>
    <row r="2432" spans="1:7" x14ac:dyDescent="0.35">
      <c r="A2432" s="70">
        <v>102531</v>
      </c>
      <c r="F2432" s="71"/>
      <c r="G2432" s="71"/>
    </row>
    <row r="2433" spans="1:7" x14ac:dyDescent="0.35">
      <c r="A2433" s="70">
        <v>102532</v>
      </c>
      <c r="F2433" s="71"/>
      <c r="G2433" s="71"/>
    </row>
    <row r="2434" spans="1:7" x14ac:dyDescent="0.35">
      <c r="A2434" s="70">
        <v>102533</v>
      </c>
      <c r="F2434" s="71"/>
      <c r="G2434" s="71"/>
    </row>
    <row r="2435" spans="1:7" x14ac:dyDescent="0.35">
      <c r="A2435" s="70">
        <v>102534</v>
      </c>
      <c r="F2435" s="71"/>
      <c r="G2435" s="71"/>
    </row>
    <row r="2436" spans="1:7" x14ac:dyDescent="0.35">
      <c r="A2436" s="70">
        <v>102535</v>
      </c>
      <c r="F2436" s="71"/>
      <c r="G2436" s="71"/>
    </row>
    <row r="2437" spans="1:7" x14ac:dyDescent="0.35">
      <c r="A2437" s="70">
        <v>102536</v>
      </c>
      <c r="F2437" s="71"/>
      <c r="G2437" s="71"/>
    </row>
    <row r="2438" spans="1:7" x14ac:dyDescent="0.35">
      <c r="A2438" s="70">
        <v>102537</v>
      </c>
      <c r="F2438" s="71"/>
      <c r="G2438" s="71"/>
    </row>
    <row r="2439" spans="1:7" x14ac:dyDescent="0.35">
      <c r="A2439" s="70">
        <v>102538</v>
      </c>
      <c r="F2439" s="71"/>
      <c r="G2439" s="71"/>
    </row>
    <row r="2440" spans="1:7" x14ac:dyDescent="0.35">
      <c r="A2440" s="70">
        <v>102539</v>
      </c>
      <c r="F2440" s="71"/>
      <c r="G2440" s="71"/>
    </row>
    <row r="2441" spans="1:7" x14ac:dyDescent="0.35">
      <c r="A2441" s="70">
        <v>102540</v>
      </c>
      <c r="F2441" s="71"/>
      <c r="G2441" s="71"/>
    </row>
    <row r="2442" spans="1:7" x14ac:dyDescent="0.35">
      <c r="A2442" s="70">
        <v>102541</v>
      </c>
      <c r="F2442" s="71"/>
      <c r="G2442" s="71"/>
    </row>
    <row r="2443" spans="1:7" x14ac:dyDescent="0.35">
      <c r="A2443" s="70">
        <v>102542</v>
      </c>
      <c r="F2443" s="71"/>
      <c r="G2443" s="71"/>
    </row>
    <row r="2444" spans="1:7" x14ac:dyDescent="0.35">
      <c r="A2444" s="70">
        <v>102543</v>
      </c>
      <c r="F2444" s="71"/>
      <c r="G2444" s="71"/>
    </row>
    <row r="2445" spans="1:7" x14ac:dyDescent="0.35">
      <c r="A2445" s="70">
        <v>102544</v>
      </c>
      <c r="F2445" s="71"/>
      <c r="G2445" s="71"/>
    </row>
    <row r="2446" spans="1:7" x14ac:dyDescent="0.35">
      <c r="A2446" s="70">
        <v>102545</v>
      </c>
      <c r="F2446" s="71"/>
      <c r="G2446" s="71"/>
    </row>
    <row r="2447" spans="1:7" x14ac:dyDescent="0.35">
      <c r="A2447" s="70">
        <v>102546</v>
      </c>
      <c r="F2447" s="71"/>
      <c r="G2447" s="71"/>
    </row>
    <row r="2448" spans="1:7" x14ac:dyDescent="0.35">
      <c r="A2448" s="70">
        <v>102547</v>
      </c>
      <c r="F2448" s="71"/>
      <c r="G2448" s="71"/>
    </row>
    <row r="2449" spans="1:7" x14ac:dyDescent="0.35">
      <c r="A2449" s="70">
        <v>102548</v>
      </c>
      <c r="F2449" s="71"/>
      <c r="G2449" s="71"/>
    </row>
    <row r="2450" spans="1:7" x14ac:dyDescent="0.35">
      <c r="A2450" s="70">
        <v>102549</v>
      </c>
      <c r="F2450" s="71"/>
      <c r="G2450" s="71"/>
    </row>
    <row r="2451" spans="1:7" x14ac:dyDescent="0.35">
      <c r="A2451" s="70">
        <v>102550</v>
      </c>
      <c r="F2451" s="71"/>
      <c r="G2451" s="71"/>
    </row>
    <row r="2452" spans="1:7" x14ac:dyDescent="0.35">
      <c r="A2452" s="70">
        <v>102551</v>
      </c>
      <c r="F2452" s="71"/>
      <c r="G2452" s="71"/>
    </row>
    <row r="2453" spans="1:7" x14ac:dyDescent="0.35">
      <c r="A2453" s="70">
        <v>102552</v>
      </c>
      <c r="F2453" s="71"/>
      <c r="G2453" s="71"/>
    </row>
    <row r="2454" spans="1:7" x14ac:dyDescent="0.35">
      <c r="A2454" s="70">
        <v>102553</v>
      </c>
      <c r="F2454" s="71"/>
      <c r="G2454" s="71"/>
    </row>
    <row r="2455" spans="1:7" x14ac:dyDescent="0.35">
      <c r="A2455" s="70">
        <v>102554</v>
      </c>
      <c r="F2455" s="71"/>
      <c r="G2455" s="71"/>
    </row>
    <row r="2456" spans="1:7" x14ac:dyDescent="0.35">
      <c r="A2456" s="70">
        <v>102555</v>
      </c>
      <c r="F2456" s="71"/>
      <c r="G2456" s="71"/>
    </row>
    <row r="2457" spans="1:7" x14ac:dyDescent="0.35">
      <c r="A2457" s="70">
        <v>102556</v>
      </c>
      <c r="F2457" s="71"/>
      <c r="G2457" s="71"/>
    </row>
    <row r="2458" spans="1:7" x14ac:dyDescent="0.35">
      <c r="A2458" s="70">
        <v>102557</v>
      </c>
      <c r="F2458" s="71"/>
      <c r="G2458" s="71"/>
    </row>
    <row r="2459" spans="1:7" x14ac:dyDescent="0.35">
      <c r="A2459" s="70">
        <v>102558</v>
      </c>
      <c r="F2459" s="71"/>
      <c r="G2459" s="71"/>
    </row>
    <row r="2460" spans="1:7" x14ac:dyDescent="0.35">
      <c r="A2460" s="70">
        <v>102559</v>
      </c>
      <c r="F2460" s="71"/>
      <c r="G2460" s="71"/>
    </row>
    <row r="2461" spans="1:7" x14ac:dyDescent="0.35">
      <c r="A2461" s="70">
        <v>102560</v>
      </c>
      <c r="F2461" s="71"/>
      <c r="G2461" s="71"/>
    </row>
    <row r="2462" spans="1:7" x14ac:dyDescent="0.35">
      <c r="A2462" s="70">
        <v>102561</v>
      </c>
      <c r="F2462" s="71"/>
      <c r="G2462" s="71"/>
    </row>
    <row r="2463" spans="1:7" x14ac:dyDescent="0.35">
      <c r="A2463" s="70">
        <v>102562</v>
      </c>
      <c r="F2463" s="71"/>
      <c r="G2463" s="71"/>
    </row>
    <row r="2464" spans="1:7" x14ac:dyDescent="0.35">
      <c r="A2464" s="70">
        <v>102563</v>
      </c>
      <c r="F2464" s="71"/>
      <c r="G2464" s="71"/>
    </row>
    <row r="2465" spans="1:7" x14ac:dyDescent="0.35">
      <c r="A2465" s="70">
        <v>102564</v>
      </c>
      <c r="F2465" s="71"/>
      <c r="G2465" s="71"/>
    </row>
    <row r="2466" spans="1:7" x14ac:dyDescent="0.35">
      <c r="A2466" s="70">
        <v>102565</v>
      </c>
      <c r="F2466" s="71"/>
      <c r="G2466" s="71"/>
    </row>
    <row r="2467" spans="1:7" x14ac:dyDescent="0.35">
      <c r="A2467" s="70">
        <v>102566</v>
      </c>
      <c r="F2467" s="71"/>
      <c r="G2467" s="71"/>
    </row>
    <row r="2468" spans="1:7" x14ac:dyDescent="0.35">
      <c r="A2468" s="70">
        <v>102567</v>
      </c>
      <c r="F2468" s="71"/>
      <c r="G2468" s="71"/>
    </row>
    <row r="2469" spans="1:7" x14ac:dyDescent="0.35">
      <c r="A2469" s="70">
        <v>102568</v>
      </c>
      <c r="F2469" s="71"/>
      <c r="G2469" s="71"/>
    </row>
    <row r="2470" spans="1:7" x14ac:dyDescent="0.35">
      <c r="A2470" s="70">
        <v>102569</v>
      </c>
      <c r="F2470" s="71"/>
      <c r="G2470" s="71"/>
    </row>
    <row r="2471" spans="1:7" x14ac:dyDescent="0.35">
      <c r="A2471" s="70">
        <v>102570</v>
      </c>
      <c r="F2471" s="71"/>
      <c r="G2471" s="71"/>
    </row>
    <row r="2472" spans="1:7" x14ac:dyDescent="0.35">
      <c r="A2472" s="70">
        <v>102571</v>
      </c>
      <c r="F2472" s="71"/>
      <c r="G2472" s="71"/>
    </row>
    <row r="2473" spans="1:7" x14ac:dyDescent="0.35">
      <c r="A2473" s="70">
        <v>102572</v>
      </c>
      <c r="F2473" s="71"/>
      <c r="G2473" s="71"/>
    </row>
    <row r="2474" spans="1:7" x14ac:dyDescent="0.35">
      <c r="A2474" s="70">
        <v>102573</v>
      </c>
      <c r="F2474" s="71"/>
      <c r="G2474" s="71"/>
    </row>
    <row r="2475" spans="1:7" x14ac:dyDescent="0.35">
      <c r="A2475" s="70">
        <v>102574</v>
      </c>
      <c r="F2475" s="71"/>
      <c r="G2475" s="71"/>
    </row>
    <row r="2476" spans="1:7" x14ac:dyDescent="0.35">
      <c r="A2476" s="70">
        <v>102575</v>
      </c>
      <c r="F2476" s="71"/>
      <c r="G2476" s="71"/>
    </row>
    <row r="2477" spans="1:7" x14ac:dyDescent="0.35">
      <c r="A2477" s="70">
        <v>102576</v>
      </c>
      <c r="F2477" s="71"/>
      <c r="G2477" s="71"/>
    </row>
    <row r="2478" spans="1:7" x14ac:dyDescent="0.35">
      <c r="A2478" s="70">
        <v>102577</v>
      </c>
      <c r="F2478" s="71"/>
      <c r="G2478" s="71"/>
    </row>
    <row r="2479" spans="1:7" x14ac:dyDescent="0.35">
      <c r="A2479" s="70">
        <v>102578</v>
      </c>
      <c r="F2479" s="71"/>
      <c r="G2479" s="71"/>
    </row>
    <row r="2480" spans="1:7" x14ac:dyDescent="0.35">
      <c r="A2480" s="70">
        <v>102579</v>
      </c>
      <c r="F2480" s="71"/>
      <c r="G2480" s="71"/>
    </row>
    <row r="2481" spans="1:7" x14ac:dyDescent="0.35">
      <c r="A2481" s="70">
        <v>102580</v>
      </c>
      <c r="F2481" s="71"/>
      <c r="G2481" s="71"/>
    </row>
    <row r="2482" spans="1:7" x14ac:dyDescent="0.35">
      <c r="A2482" s="70">
        <v>102581</v>
      </c>
      <c r="F2482" s="71"/>
      <c r="G2482" s="71"/>
    </row>
    <row r="2483" spans="1:7" x14ac:dyDescent="0.35">
      <c r="A2483" s="70">
        <v>102582</v>
      </c>
      <c r="F2483" s="71"/>
      <c r="G2483" s="71"/>
    </row>
    <row r="2484" spans="1:7" x14ac:dyDescent="0.35">
      <c r="A2484" s="70">
        <v>102583</v>
      </c>
      <c r="F2484" s="71"/>
      <c r="G2484" s="71"/>
    </row>
    <row r="2485" spans="1:7" x14ac:dyDescent="0.35">
      <c r="A2485" s="70">
        <v>102584</v>
      </c>
      <c r="F2485" s="71"/>
      <c r="G2485" s="71"/>
    </row>
    <row r="2486" spans="1:7" x14ac:dyDescent="0.35">
      <c r="A2486" s="70">
        <v>102585</v>
      </c>
      <c r="F2486" s="71"/>
      <c r="G2486" s="71"/>
    </row>
    <row r="2487" spans="1:7" x14ac:dyDescent="0.35">
      <c r="A2487" s="70">
        <v>102586</v>
      </c>
      <c r="F2487" s="71"/>
      <c r="G2487" s="71"/>
    </row>
    <row r="2488" spans="1:7" x14ac:dyDescent="0.35">
      <c r="A2488" s="70">
        <v>102587</v>
      </c>
      <c r="F2488" s="71"/>
      <c r="G2488" s="71"/>
    </row>
    <row r="2489" spans="1:7" x14ac:dyDescent="0.35">
      <c r="A2489" s="70">
        <v>102588</v>
      </c>
      <c r="F2489" s="71"/>
      <c r="G2489" s="71"/>
    </row>
    <row r="2490" spans="1:7" x14ac:dyDescent="0.35">
      <c r="A2490" s="70">
        <v>102589</v>
      </c>
      <c r="F2490" s="71"/>
      <c r="G2490" s="71"/>
    </row>
    <row r="2491" spans="1:7" x14ac:dyDescent="0.35">
      <c r="A2491" s="70">
        <v>102590</v>
      </c>
      <c r="F2491" s="71"/>
      <c r="G2491" s="71"/>
    </row>
    <row r="2492" spans="1:7" x14ac:dyDescent="0.35">
      <c r="A2492" s="70">
        <v>102591</v>
      </c>
      <c r="F2492" s="71"/>
      <c r="G2492" s="71"/>
    </row>
    <row r="2493" spans="1:7" x14ac:dyDescent="0.35">
      <c r="A2493" s="70">
        <v>102592</v>
      </c>
      <c r="F2493" s="71"/>
      <c r="G2493" s="71"/>
    </row>
    <row r="2494" spans="1:7" x14ac:dyDescent="0.35">
      <c r="A2494" s="70">
        <v>102593</v>
      </c>
      <c r="F2494" s="71"/>
      <c r="G2494" s="71"/>
    </row>
    <row r="2495" spans="1:7" x14ac:dyDescent="0.35">
      <c r="A2495" s="70">
        <v>102594</v>
      </c>
      <c r="F2495" s="71"/>
      <c r="G2495" s="71"/>
    </row>
    <row r="2496" spans="1:7" x14ac:dyDescent="0.35">
      <c r="A2496" s="70">
        <v>102595</v>
      </c>
      <c r="F2496" s="71"/>
      <c r="G2496" s="71"/>
    </row>
    <row r="2497" spans="1:7" x14ac:dyDescent="0.35">
      <c r="A2497" s="70">
        <v>102596</v>
      </c>
      <c r="F2497" s="71"/>
      <c r="G2497" s="71"/>
    </row>
    <row r="2498" spans="1:7" x14ac:dyDescent="0.35">
      <c r="A2498" s="70">
        <v>102597</v>
      </c>
      <c r="F2498" s="71"/>
      <c r="G2498" s="71"/>
    </row>
    <row r="2499" spans="1:7" x14ac:dyDescent="0.35">
      <c r="A2499" s="70">
        <v>102598</v>
      </c>
      <c r="F2499" s="71"/>
      <c r="G2499" s="71"/>
    </row>
    <row r="2500" spans="1:7" x14ac:dyDescent="0.35">
      <c r="A2500" s="70">
        <v>102599</v>
      </c>
      <c r="F2500" s="71"/>
      <c r="G2500" s="71"/>
    </row>
    <row r="2501" spans="1:7" x14ac:dyDescent="0.35">
      <c r="A2501" s="70">
        <v>102600</v>
      </c>
      <c r="F2501" s="71"/>
      <c r="G2501" s="71"/>
    </row>
    <row r="2502" spans="1:7" x14ac:dyDescent="0.35">
      <c r="A2502" s="70">
        <v>102601</v>
      </c>
      <c r="F2502" s="71"/>
      <c r="G2502" s="71"/>
    </row>
    <row r="2503" spans="1:7" x14ac:dyDescent="0.35">
      <c r="A2503" s="70">
        <v>102602</v>
      </c>
      <c r="F2503" s="71"/>
      <c r="G2503" s="71"/>
    </row>
    <row r="2504" spans="1:7" x14ac:dyDescent="0.35">
      <c r="A2504" s="70">
        <v>102603</v>
      </c>
      <c r="F2504" s="71"/>
      <c r="G2504" s="71"/>
    </row>
    <row r="2505" spans="1:7" x14ac:dyDescent="0.35">
      <c r="A2505" s="70">
        <v>102604</v>
      </c>
      <c r="F2505" s="71"/>
      <c r="G2505" s="71"/>
    </row>
    <row r="2506" spans="1:7" x14ac:dyDescent="0.35">
      <c r="A2506" s="70">
        <v>102605</v>
      </c>
      <c r="F2506" s="71"/>
      <c r="G2506" s="71"/>
    </row>
    <row r="2507" spans="1:7" x14ac:dyDescent="0.35">
      <c r="A2507" s="70">
        <v>102606</v>
      </c>
      <c r="F2507" s="71"/>
      <c r="G2507" s="71"/>
    </row>
    <row r="2508" spans="1:7" x14ac:dyDescent="0.35">
      <c r="A2508" s="70">
        <v>102607</v>
      </c>
      <c r="F2508" s="71"/>
      <c r="G2508" s="71"/>
    </row>
    <row r="2509" spans="1:7" x14ac:dyDescent="0.35">
      <c r="A2509" s="70">
        <v>102608</v>
      </c>
      <c r="F2509" s="71"/>
      <c r="G2509" s="71"/>
    </row>
    <row r="2510" spans="1:7" x14ac:dyDescent="0.35">
      <c r="A2510" s="70">
        <v>102609</v>
      </c>
      <c r="F2510" s="71"/>
      <c r="G2510" s="71"/>
    </row>
    <row r="2511" spans="1:7" x14ac:dyDescent="0.35">
      <c r="A2511" s="70">
        <v>102610</v>
      </c>
      <c r="F2511" s="71"/>
      <c r="G2511" s="71"/>
    </row>
    <row r="2512" spans="1:7" x14ac:dyDescent="0.35">
      <c r="A2512" s="70">
        <v>102611</v>
      </c>
      <c r="F2512" s="71"/>
      <c r="G2512" s="71"/>
    </row>
    <row r="2513" spans="1:7" x14ac:dyDescent="0.35">
      <c r="A2513" s="70">
        <v>102612</v>
      </c>
      <c r="F2513" s="71"/>
      <c r="G2513" s="71"/>
    </row>
    <row r="2514" spans="1:7" x14ac:dyDescent="0.35">
      <c r="A2514" s="70">
        <v>102613</v>
      </c>
      <c r="F2514" s="71"/>
      <c r="G2514" s="71"/>
    </row>
    <row r="2515" spans="1:7" x14ac:dyDescent="0.35">
      <c r="A2515" s="70">
        <v>102614</v>
      </c>
      <c r="F2515" s="71"/>
      <c r="G2515" s="71"/>
    </row>
    <row r="2516" spans="1:7" x14ac:dyDescent="0.35">
      <c r="A2516" s="70">
        <v>102615</v>
      </c>
      <c r="F2516" s="71"/>
      <c r="G2516" s="71"/>
    </row>
    <row r="2517" spans="1:7" x14ac:dyDescent="0.35">
      <c r="A2517" s="70">
        <v>102616</v>
      </c>
      <c r="F2517" s="71"/>
      <c r="G2517" s="71"/>
    </row>
    <row r="2518" spans="1:7" x14ac:dyDescent="0.35">
      <c r="A2518" s="70">
        <v>102617</v>
      </c>
      <c r="F2518" s="71"/>
      <c r="G2518" s="71"/>
    </row>
    <row r="2519" spans="1:7" x14ac:dyDescent="0.35">
      <c r="A2519" s="70">
        <v>102618</v>
      </c>
      <c r="F2519" s="71"/>
      <c r="G2519" s="71"/>
    </row>
    <row r="2520" spans="1:7" x14ac:dyDescent="0.35">
      <c r="A2520" s="70">
        <v>102619</v>
      </c>
      <c r="F2520" s="71"/>
      <c r="G2520" s="71"/>
    </row>
    <row r="2521" spans="1:7" x14ac:dyDescent="0.35">
      <c r="A2521" s="70">
        <v>102620</v>
      </c>
      <c r="F2521" s="71"/>
      <c r="G2521" s="71"/>
    </row>
    <row r="2522" spans="1:7" x14ac:dyDescent="0.35">
      <c r="A2522" s="70">
        <v>102621</v>
      </c>
      <c r="F2522" s="71"/>
      <c r="G2522" s="71"/>
    </row>
    <row r="2523" spans="1:7" x14ac:dyDescent="0.35">
      <c r="A2523" s="70">
        <v>102622</v>
      </c>
      <c r="F2523" s="71"/>
      <c r="G2523" s="71"/>
    </row>
    <row r="2524" spans="1:7" x14ac:dyDescent="0.35">
      <c r="A2524" s="70">
        <v>102623</v>
      </c>
      <c r="F2524" s="71"/>
      <c r="G2524" s="71"/>
    </row>
    <row r="2525" spans="1:7" x14ac:dyDescent="0.35">
      <c r="A2525" s="70">
        <v>102624</v>
      </c>
      <c r="F2525" s="71"/>
      <c r="G2525" s="71"/>
    </row>
    <row r="2526" spans="1:7" x14ac:dyDescent="0.35">
      <c r="A2526" s="70">
        <v>102625</v>
      </c>
      <c r="F2526" s="71"/>
      <c r="G2526" s="71"/>
    </row>
    <row r="2527" spans="1:7" x14ac:dyDescent="0.35">
      <c r="A2527" s="70">
        <v>102626</v>
      </c>
      <c r="F2527" s="71"/>
      <c r="G2527" s="71"/>
    </row>
    <row r="2528" spans="1:7" x14ac:dyDescent="0.35">
      <c r="A2528" s="70">
        <v>102627</v>
      </c>
      <c r="F2528" s="71"/>
      <c r="G2528" s="71"/>
    </row>
    <row r="2529" spans="1:7" x14ac:dyDescent="0.35">
      <c r="A2529" s="70">
        <v>102628</v>
      </c>
      <c r="F2529" s="71"/>
      <c r="G2529" s="71"/>
    </row>
    <row r="2530" spans="1:7" x14ac:dyDescent="0.35">
      <c r="A2530" s="70">
        <v>102629</v>
      </c>
      <c r="F2530" s="71"/>
      <c r="G2530" s="71"/>
    </row>
    <row r="2531" spans="1:7" x14ac:dyDescent="0.35">
      <c r="A2531" s="70">
        <v>102630</v>
      </c>
      <c r="F2531" s="71"/>
      <c r="G2531" s="71"/>
    </row>
    <row r="2532" spans="1:7" x14ac:dyDescent="0.35">
      <c r="A2532" s="70">
        <v>102631</v>
      </c>
      <c r="F2532" s="71"/>
      <c r="G2532" s="71"/>
    </row>
    <row r="2533" spans="1:7" x14ac:dyDescent="0.35">
      <c r="A2533" s="70">
        <v>102632</v>
      </c>
      <c r="F2533" s="71"/>
      <c r="G2533" s="71"/>
    </row>
    <row r="2534" spans="1:7" x14ac:dyDescent="0.35">
      <c r="A2534" s="70">
        <v>102633</v>
      </c>
      <c r="F2534" s="71"/>
      <c r="G2534" s="71"/>
    </row>
    <row r="2535" spans="1:7" x14ac:dyDescent="0.35">
      <c r="A2535" s="70">
        <v>102634</v>
      </c>
      <c r="F2535" s="71"/>
      <c r="G2535" s="71"/>
    </row>
    <row r="2536" spans="1:7" x14ac:dyDescent="0.35">
      <c r="A2536" s="70">
        <v>102635</v>
      </c>
      <c r="F2536" s="71"/>
      <c r="G2536" s="71"/>
    </row>
    <row r="2537" spans="1:7" x14ac:dyDescent="0.35">
      <c r="A2537" s="70">
        <v>102636</v>
      </c>
      <c r="F2537" s="71"/>
      <c r="G2537" s="71"/>
    </row>
    <row r="2538" spans="1:7" x14ac:dyDescent="0.35">
      <c r="A2538" s="70">
        <v>102637</v>
      </c>
      <c r="F2538" s="71"/>
      <c r="G2538" s="71"/>
    </row>
    <row r="2539" spans="1:7" x14ac:dyDescent="0.35">
      <c r="A2539" s="70">
        <v>102638</v>
      </c>
      <c r="F2539" s="71"/>
      <c r="G2539" s="71"/>
    </row>
    <row r="2540" spans="1:7" x14ac:dyDescent="0.35">
      <c r="A2540" s="70">
        <v>102639</v>
      </c>
      <c r="F2540" s="71"/>
      <c r="G2540" s="71"/>
    </row>
    <row r="2541" spans="1:7" x14ac:dyDescent="0.35">
      <c r="A2541" s="70">
        <v>102640</v>
      </c>
      <c r="F2541" s="71"/>
      <c r="G2541" s="71"/>
    </row>
    <row r="2542" spans="1:7" x14ac:dyDescent="0.35">
      <c r="A2542" s="70">
        <v>102641</v>
      </c>
      <c r="F2542" s="71"/>
      <c r="G2542" s="71"/>
    </row>
    <row r="2543" spans="1:7" x14ac:dyDescent="0.35">
      <c r="A2543" s="70">
        <v>102642</v>
      </c>
      <c r="F2543" s="71"/>
      <c r="G2543" s="71"/>
    </row>
    <row r="2544" spans="1:7" x14ac:dyDescent="0.35">
      <c r="A2544" s="70">
        <v>102643</v>
      </c>
      <c r="F2544" s="71"/>
      <c r="G2544" s="71"/>
    </row>
    <row r="2545" spans="1:7" x14ac:dyDescent="0.35">
      <c r="A2545" s="70">
        <v>102644</v>
      </c>
      <c r="F2545" s="71"/>
      <c r="G2545" s="71"/>
    </row>
    <row r="2546" spans="1:7" x14ac:dyDescent="0.35">
      <c r="A2546" s="70">
        <v>102645</v>
      </c>
      <c r="F2546" s="71"/>
      <c r="G2546" s="71"/>
    </row>
    <row r="2547" spans="1:7" x14ac:dyDescent="0.35">
      <c r="A2547" s="70">
        <v>102646</v>
      </c>
      <c r="F2547" s="71"/>
      <c r="G2547" s="71"/>
    </row>
    <row r="2548" spans="1:7" x14ac:dyDescent="0.35">
      <c r="A2548" s="70">
        <v>102647</v>
      </c>
      <c r="F2548" s="71"/>
      <c r="G2548" s="71"/>
    </row>
    <row r="2549" spans="1:7" x14ac:dyDescent="0.35">
      <c r="A2549" s="70">
        <v>102648</v>
      </c>
      <c r="F2549" s="71"/>
      <c r="G2549" s="71"/>
    </row>
    <row r="2550" spans="1:7" x14ac:dyDescent="0.35">
      <c r="A2550" s="70">
        <v>102649</v>
      </c>
      <c r="F2550" s="71"/>
      <c r="G2550" s="71"/>
    </row>
    <row r="2551" spans="1:7" x14ac:dyDescent="0.35">
      <c r="A2551" s="70">
        <v>102650</v>
      </c>
      <c r="F2551" s="71"/>
      <c r="G2551" s="71"/>
    </row>
    <row r="2552" spans="1:7" x14ac:dyDescent="0.35">
      <c r="A2552" s="70">
        <v>102651</v>
      </c>
      <c r="F2552" s="71"/>
      <c r="G2552" s="71"/>
    </row>
    <row r="2553" spans="1:7" x14ac:dyDescent="0.35">
      <c r="A2553" s="70">
        <v>102652</v>
      </c>
      <c r="F2553" s="71"/>
      <c r="G2553" s="71"/>
    </row>
    <row r="2554" spans="1:7" x14ac:dyDescent="0.35">
      <c r="A2554" s="70">
        <v>102653</v>
      </c>
      <c r="F2554" s="71"/>
      <c r="G2554" s="71"/>
    </row>
    <row r="2555" spans="1:7" x14ac:dyDescent="0.35">
      <c r="A2555" s="70">
        <v>102654</v>
      </c>
      <c r="F2555" s="71"/>
      <c r="G2555" s="71"/>
    </row>
    <row r="2556" spans="1:7" x14ac:dyDescent="0.35">
      <c r="A2556" s="70">
        <v>102655</v>
      </c>
      <c r="F2556" s="71"/>
      <c r="G2556" s="71"/>
    </row>
    <row r="2557" spans="1:7" x14ac:dyDescent="0.35">
      <c r="A2557" s="70">
        <v>102656</v>
      </c>
      <c r="F2557" s="71"/>
      <c r="G2557" s="71"/>
    </row>
    <row r="2558" spans="1:7" x14ac:dyDescent="0.35">
      <c r="A2558" s="70">
        <v>102657</v>
      </c>
      <c r="F2558" s="71"/>
      <c r="G2558" s="71"/>
    </row>
    <row r="2559" spans="1:7" x14ac:dyDescent="0.35">
      <c r="A2559" s="70">
        <v>102658</v>
      </c>
      <c r="F2559" s="71"/>
      <c r="G2559" s="71"/>
    </row>
    <row r="2560" spans="1:7" x14ac:dyDescent="0.35">
      <c r="A2560" s="70">
        <v>102659</v>
      </c>
      <c r="F2560" s="71"/>
      <c r="G2560" s="71"/>
    </row>
    <row r="2561" spans="1:7" x14ac:dyDescent="0.35">
      <c r="A2561" s="70">
        <v>102660</v>
      </c>
      <c r="F2561" s="71"/>
      <c r="G2561" s="71"/>
    </row>
    <row r="2562" spans="1:7" x14ac:dyDescent="0.35">
      <c r="A2562" s="70">
        <v>102661</v>
      </c>
      <c r="F2562" s="71"/>
      <c r="G2562" s="71"/>
    </row>
    <row r="2563" spans="1:7" x14ac:dyDescent="0.35">
      <c r="A2563" s="70">
        <v>102662</v>
      </c>
      <c r="F2563" s="71"/>
      <c r="G2563" s="71"/>
    </row>
    <row r="2564" spans="1:7" x14ac:dyDescent="0.35">
      <c r="A2564" s="70">
        <v>102663</v>
      </c>
      <c r="F2564" s="71"/>
      <c r="G2564" s="71"/>
    </row>
    <row r="2565" spans="1:7" x14ac:dyDescent="0.35">
      <c r="A2565" s="70">
        <v>102664</v>
      </c>
      <c r="F2565" s="71"/>
      <c r="G2565" s="71"/>
    </row>
    <row r="2566" spans="1:7" x14ac:dyDescent="0.35">
      <c r="A2566" s="70">
        <v>102665</v>
      </c>
      <c r="F2566" s="71"/>
      <c r="G2566" s="71"/>
    </row>
    <row r="2567" spans="1:7" x14ac:dyDescent="0.35">
      <c r="A2567" s="70">
        <v>102666</v>
      </c>
      <c r="F2567" s="71"/>
      <c r="G2567" s="71"/>
    </row>
    <row r="2568" spans="1:7" x14ac:dyDescent="0.35">
      <c r="A2568" s="70">
        <v>102667</v>
      </c>
      <c r="F2568" s="71"/>
      <c r="G2568" s="71"/>
    </row>
    <row r="2569" spans="1:7" x14ac:dyDescent="0.35">
      <c r="A2569" s="70">
        <v>102668</v>
      </c>
      <c r="F2569" s="71"/>
      <c r="G2569" s="71"/>
    </row>
    <row r="2570" spans="1:7" x14ac:dyDescent="0.35">
      <c r="A2570" s="70">
        <v>102669</v>
      </c>
      <c r="F2570" s="71"/>
      <c r="G2570" s="71"/>
    </row>
    <row r="2571" spans="1:7" x14ac:dyDescent="0.35">
      <c r="A2571" s="70">
        <v>102670</v>
      </c>
      <c r="F2571" s="71"/>
      <c r="G2571" s="71"/>
    </row>
    <row r="2572" spans="1:7" x14ac:dyDescent="0.35">
      <c r="A2572" s="70">
        <v>102671</v>
      </c>
      <c r="F2572" s="71"/>
      <c r="G2572" s="71"/>
    </row>
    <row r="2573" spans="1:7" x14ac:dyDescent="0.35">
      <c r="A2573" s="70">
        <v>102672</v>
      </c>
      <c r="F2573" s="71"/>
      <c r="G2573" s="71"/>
    </row>
    <row r="2574" spans="1:7" x14ac:dyDescent="0.35">
      <c r="A2574" s="70">
        <v>102673</v>
      </c>
      <c r="F2574" s="71"/>
      <c r="G2574" s="71"/>
    </row>
    <row r="2575" spans="1:7" x14ac:dyDescent="0.35">
      <c r="A2575" s="70">
        <v>102674</v>
      </c>
      <c r="F2575" s="71"/>
      <c r="G2575" s="71"/>
    </row>
    <row r="2576" spans="1:7" x14ac:dyDescent="0.35">
      <c r="A2576" s="70">
        <v>102675</v>
      </c>
      <c r="F2576" s="71"/>
      <c r="G2576" s="71"/>
    </row>
    <row r="2577" spans="1:7" x14ac:dyDescent="0.35">
      <c r="A2577" s="70">
        <v>102676</v>
      </c>
      <c r="F2577" s="71"/>
      <c r="G2577" s="71"/>
    </row>
    <row r="2578" spans="1:7" x14ac:dyDescent="0.35">
      <c r="A2578" s="70">
        <v>102677</v>
      </c>
      <c r="F2578" s="71"/>
      <c r="G2578" s="71"/>
    </row>
    <row r="2579" spans="1:7" x14ac:dyDescent="0.35">
      <c r="A2579" s="70">
        <v>102678</v>
      </c>
      <c r="F2579" s="71"/>
      <c r="G2579" s="71"/>
    </row>
    <row r="2580" spans="1:7" x14ac:dyDescent="0.35">
      <c r="A2580" s="70">
        <v>102679</v>
      </c>
      <c r="F2580" s="71"/>
      <c r="G2580" s="71"/>
    </row>
    <row r="2581" spans="1:7" x14ac:dyDescent="0.35">
      <c r="A2581" s="70">
        <v>102680</v>
      </c>
      <c r="F2581" s="71"/>
      <c r="G2581" s="71"/>
    </row>
    <row r="2582" spans="1:7" x14ac:dyDescent="0.35">
      <c r="A2582" s="70">
        <v>102681</v>
      </c>
      <c r="F2582" s="71"/>
      <c r="G2582" s="71"/>
    </row>
    <row r="2583" spans="1:7" x14ac:dyDescent="0.35">
      <c r="A2583" s="70">
        <v>102682</v>
      </c>
      <c r="F2583" s="71"/>
      <c r="G2583" s="71"/>
    </row>
    <row r="2584" spans="1:7" x14ac:dyDescent="0.35">
      <c r="A2584" s="70">
        <v>102683</v>
      </c>
      <c r="F2584" s="71"/>
      <c r="G2584" s="71"/>
    </row>
    <row r="2585" spans="1:7" x14ac:dyDescent="0.35">
      <c r="A2585" s="70">
        <v>102684</v>
      </c>
      <c r="F2585" s="71"/>
      <c r="G2585" s="71"/>
    </row>
    <row r="2586" spans="1:7" x14ac:dyDescent="0.35">
      <c r="A2586" s="70">
        <v>102685</v>
      </c>
      <c r="F2586" s="71"/>
      <c r="G2586" s="71"/>
    </row>
    <row r="2587" spans="1:7" x14ac:dyDescent="0.35">
      <c r="A2587" s="70">
        <v>102686</v>
      </c>
      <c r="F2587" s="71"/>
      <c r="G2587" s="71"/>
    </row>
    <row r="2588" spans="1:7" x14ac:dyDescent="0.35">
      <c r="A2588" s="70">
        <v>102687</v>
      </c>
      <c r="F2588" s="71"/>
      <c r="G2588" s="71"/>
    </row>
    <row r="2589" spans="1:7" x14ac:dyDescent="0.35">
      <c r="A2589" s="70">
        <v>102688</v>
      </c>
      <c r="F2589" s="71"/>
      <c r="G2589" s="71"/>
    </row>
    <row r="2590" spans="1:7" x14ac:dyDescent="0.35">
      <c r="A2590" s="70">
        <v>102689</v>
      </c>
      <c r="F2590" s="71"/>
      <c r="G2590" s="71"/>
    </row>
    <row r="2591" spans="1:7" x14ac:dyDescent="0.35">
      <c r="A2591" s="70">
        <v>102690</v>
      </c>
      <c r="F2591" s="71"/>
      <c r="G2591" s="71"/>
    </row>
    <row r="2592" spans="1:7" x14ac:dyDescent="0.35">
      <c r="A2592" s="70">
        <v>102691</v>
      </c>
      <c r="F2592" s="71"/>
      <c r="G2592" s="71"/>
    </row>
    <row r="2593" spans="1:7" x14ac:dyDescent="0.35">
      <c r="A2593" s="70">
        <v>102692</v>
      </c>
      <c r="F2593" s="71"/>
      <c r="G2593" s="71"/>
    </row>
    <row r="2594" spans="1:7" x14ac:dyDescent="0.35">
      <c r="A2594" s="70">
        <v>102693</v>
      </c>
      <c r="F2594" s="71"/>
      <c r="G2594" s="71"/>
    </row>
    <row r="2595" spans="1:7" x14ac:dyDescent="0.35">
      <c r="A2595" s="70">
        <v>102694</v>
      </c>
      <c r="F2595" s="71"/>
      <c r="G2595" s="71"/>
    </row>
    <row r="2596" spans="1:7" x14ac:dyDescent="0.35">
      <c r="A2596" s="70">
        <v>102695</v>
      </c>
      <c r="F2596" s="71"/>
      <c r="G2596" s="71"/>
    </row>
    <row r="2597" spans="1:7" x14ac:dyDescent="0.35">
      <c r="A2597" s="70">
        <v>102696</v>
      </c>
      <c r="F2597" s="71"/>
      <c r="G2597" s="71"/>
    </row>
    <row r="2598" spans="1:7" x14ac:dyDescent="0.35">
      <c r="A2598" s="70">
        <v>102697</v>
      </c>
      <c r="F2598" s="71"/>
      <c r="G2598" s="71"/>
    </row>
    <row r="2599" spans="1:7" x14ac:dyDescent="0.35">
      <c r="A2599" s="70">
        <v>102698</v>
      </c>
      <c r="F2599" s="71"/>
      <c r="G2599" s="71"/>
    </row>
    <row r="2600" spans="1:7" x14ac:dyDescent="0.35">
      <c r="A2600" s="70">
        <v>102699</v>
      </c>
      <c r="F2600" s="71"/>
      <c r="G2600" s="71"/>
    </row>
    <row r="2601" spans="1:7" x14ac:dyDescent="0.35">
      <c r="A2601" s="70">
        <v>102700</v>
      </c>
      <c r="F2601" s="71"/>
      <c r="G2601" s="71"/>
    </row>
    <row r="2602" spans="1:7" x14ac:dyDescent="0.35">
      <c r="A2602" s="70">
        <v>102701</v>
      </c>
      <c r="F2602" s="71"/>
      <c r="G2602" s="71"/>
    </row>
    <row r="2603" spans="1:7" x14ac:dyDescent="0.35">
      <c r="A2603" s="70">
        <v>102702</v>
      </c>
      <c r="F2603" s="71"/>
      <c r="G2603" s="71"/>
    </row>
    <row r="2604" spans="1:7" x14ac:dyDescent="0.35">
      <c r="A2604" s="70">
        <v>102703</v>
      </c>
      <c r="F2604" s="71"/>
      <c r="G2604" s="71"/>
    </row>
    <row r="2605" spans="1:7" x14ac:dyDescent="0.35">
      <c r="A2605" s="70">
        <v>102704</v>
      </c>
      <c r="F2605" s="71"/>
      <c r="G2605" s="71"/>
    </row>
    <row r="2606" spans="1:7" x14ac:dyDescent="0.35">
      <c r="A2606" s="70">
        <v>102705</v>
      </c>
      <c r="F2606" s="71"/>
      <c r="G2606" s="71"/>
    </row>
    <row r="2607" spans="1:7" x14ac:dyDescent="0.35">
      <c r="A2607" s="70">
        <v>102706</v>
      </c>
      <c r="F2607" s="71"/>
      <c r="G2607" s="71"/>
    </row>
    <row r="2608" spans="1:7" x14ac:dyDescent="0.35">
      <c r="A2608" s="70">
        <v>102707</v>
      </c>
      <c r="F2608" s="71"/>
      <c r="G2608" s="71"/>
    </row>
    <row r="2609" spans="1:7" x14ac:dyDescent="0.35">
      <c r="A2609" s="70">
        <v>102708</v>
      </c>
      <c r="F2609" s="71"/>
      <c r="G2609" s="71"/>
    </row>
    <row r="2610" spans="1:7" x14ac:dyDescent="0.35">
      <c r="A2610" s="70">
        <v>102709</v>
      </c>
      <c r="F2610" s="71"/>
      <c r="G2610" s="71"/>
    </row>
    <row r="2611" spans="1:7" x14ac:dyDescent="0.35">
      <c r="A2611" s="70">
        <v>102710</v>
      </c>
      <c r="F2611" s="71"/>
      <c r="G2611" s="71"/>
    </row>
    <row r="2612" spans="1:7" x14ac:dyDescent="0.35">
      <c r="A2612" s="70">
        <v>102711</v>
      </c>
      <c r="F2612" s="71"/>
      <c r="G2612" s="71"/>
    </row>
    <row r="2613" spans="1:7" x14ac:dyDescent="0.35">
      <c r="A2613" s="70">
        <v>102712</v>
      </c>
      <c r="F2613" s="71"/>
      <c r="G2613" s="71"/>
    </row>
    <row r="2614" spans="1:7" x14ac:dyDescent="0.35">
      <c r="A2614" s="70">
        <v>102713</v>
      </c>
      <c r="F2614" s="71"/>
      <c r="G2614" s="71"/>
    </row>
    <row r="2615" spans="1:7" x14ac:dyDescent="0.35">
      <c r="A2615" s="70">
        <v>102714</v>
      </c>
      <c r="F2615" s="71"/>
      <c r="G2615" s="71"/>
    </row>
    <row r="2616" spans="1:7" x14ac:dyDescent="0.35">
      <c r="A2616" s="70">
        <v>102715</v>
      </c>
      <c r="F2616" s="71"/>
      <c r="G2616" s="71"/>
    </row>
    <row r="2617" spans="1:7" x14ac:dyDescent="0.35">
      <c r="A2617" s="70">
        <v>102716</v>
      </c>
      <c r="F2617" s="71"/>
      <c r="G2617" s="71"/>
    </row>
    <row r="2618" spans="1:7" x14ac:dyDescent="0.35">
      <c r="A2618" s="70">
        <v>102717</v>
      </c>
      <c r="F2618" s="71"/>
      <c r="G2618" s="71"/>
    </row>
    <row r="2619" spans="1:7" x14ac:dyDescent="0.35">
      <c r="A2619" s="70">
        <v>102718</v>
      </c>
      <c r="F2619" s="71"/>
      <c r="G2619" s="71"/>
    </row>
    <row r="2620" spans="1:7" x14ac:dyDescent="0.35">
      <c r="A2620" s="70">
        <v>102719</v>
      </c>
      <c r="F2620" s="71"/>
      <c r="G2620" s="71"/>
    </row>
    <row r="2621" spans="1:7" x14ac:dyDescent="0.35">
      <c r="A2621" s="70">
        <v>102720</v>
      </c>
      <c r="F2621" s="71"/>
      <c r="G2621" s="71"/>
    </row>
    <row r="2622" spans="1:7" x14ac:dyDescent="0.35">
      <c r="A2622" s="70">
        <v>102721</v>
      </c>
      <c r="F2622" s="71"/>
      <c r="G2622" s="71"/>
    </row>
    <row r="2623" spans="1:7" x14ac:dyDescent="0.35">
      <c r="A2623" s="70">
        <v>102722</v>
      </c>
      <c r="F2623" s="71"/>
      <c r="G2623" s="71"/>
    </row>
    <row r="2624" spans="1:7" x14ac:dyDescent="0.35">
      <c r="A2624" s="70">
        <v>102723</v>
      </c>
      <c r="F2624" s="71"/>
      <c r="G2624" s="71"/>
    </row>
    <row r="2625" spans="1:7" x14ac:dyDescent="0.35">
      <c r="A2625" s="70">
        <v>102724</v>
      </c>
      <c r="F2625" s="71"/>
      <c r="G2625" s="71"/>
    </row>
    <row r="2626" spans="1:7" x14ac:dyDescent="0.35">
      <c r="A2626" s="70">
        <v>102725</v>
      </c>
      <c r="F2626" s="71"/>
      <c r="G2626" s="71"/>
    </row>
    <row r="2627" spans="1:7" x14ac:dyDescent="0.35">
      <c r="A2627" s="70">
        <v>102726</v>
      </c>
      <c r="F2627" s="71"/>
      <c r="G2627" s="71"/>
    </row>
    <row r="2628" spans="1:7" x14ac:dyDescent="0.35">
      <c r="A2628" s="70">
        <v>102727</v>
      </c>
      <c r="F2628" s="71"/>
      <c r="G2628" s="71"/>
    </row>
    <row r="2629" spans="1:7" x14ac:dyDescent="0.35">
      <c r="A2629" s="70">
        <v>102728</v>
      </c>
      <c r="F2629" s="71"/>
      <c r="G2629" s="71"/>
    </row>
    <row r="2630" spans="1:7" x14ac:dyDescent="0.35">
      <c r="A2630" s="70">
        <v>102729</v>
      </c>
      <c r="F2630" s="71"/>
      <c r="G2630" s="71"/>
    </row>
    <row r="2631" spans="1:7" x14ac:dyDescent="0.35">
      <c r="A2631" s="70">
        <v>102730</v>
      </c>
      <c r="F2631" s="71"/>
      <c r="G2631" s="71"/>
    </row>
    <row r="2632" spans="1:7" x14ac:dyDescent="0.35">
      <c r="A2632" s="70">
        <v>102731</v>
      </c>
      <c r="F2632" s="71"/>
      <c r="G2632" s="71"/>
    </row>
    <row r="2633" spans="1:7" x14ac:dyDescent="0.35">
      <c r="A2633" s="70">
        <v>102732</v>
      </c>
      <c r="F2633" s="71"/>
      <c r="G2633" s="71"/>
    </row>
    <row r="2634" spans="1:7" x14ac:dyDescent="0.35">
      <c r="A2634" s="70">
        <v>102733</v>
      </c>
      <c r="F2634" s="71"/>
      <c r="G2634" s="71"/>
    </row>
    <row r="2635" spans="1:7" x14ac:dyDescent="0.35">
      <c r="A2635" s="70">
        <v>102734</v>
      </c>
      <c r="F2635" s="71"/>
      <c r="G2635" s="71"/>
    </row>
    <row r="2636" spans="1:7" x14ac:dyDescent="0.35">
      <c r="A2636" s="70">
        <v>102735</v>
      </c>
      <c r="F2636" s="71"/>
      <c r="G2636" s="71"/>
    </row>
    <row r="2637" spans="1:7" x14ac:dyDescent="0.35">
      <c r="A2637" s="70">
        <v>102736</v>
      </c>
      <c r="F2637" s="71"/>
      <c r="G2637" s="71"/>
    </row>
    <row r="2638" spans="1:7" x14ac:dyDescent="0.35">
      <c r="A2638" s="70">
        <v>102737</v>
      </c>
      <c r="F2638" s="71"/>
      <c r="G2638" s="71"/>
    </row>
    <row r="2639" spans="1:7" x14ac:dyDescent="0.35">
      <c r="A2639" s="70">
        <v>102738</v>
      </c>
      <c r="F2639" s="71"/>
      <c r="G2639" s="71"/>
    </row>
    <row r="2640" spans="1:7" x14ac:dyDescent="0.35">
      <c r="A2640" s="70">
        <v>102739</v>
      </c>
      <c r="F2640" s="71"/>
      <c r="G2640" s="71"/>
    </row>
    <row r="2641" spans="1:7" x14ac:dyDescent="0.35">
      <c r="A2641" s="70">
        <v>102740</v>
      </c>
      <c r="F2641" s="71"/>
      <c r="G2641" s="71"/>
    </row>
    <row r="2642" spans="1:7" x14ac:dyDescent="0.35">
      <c r="A2642" s="70">
        <v>102741</v>
      </c>
      <c r="F2642" s="71"/>
      <c r="G2642" s="71"/>
    </row>
    <row r="2643" spans="1:7" x14ac:dyDescent="0.35">
      <c r="A2643" s="70">
        <v>102742</v>
      </c>
      <c r="F2643" s="71"/>
      <c r="G2643" s="71"/>
    </row>
    <row r="2644" spans="1:7" x14ac:dyDescent="0.35">
      <c r="A2644" s="70">
        <v>102743</v>
      </c>
      <c r="F2644" s="71"/>
      <c r="G2644" s="71"/>
    </row>
    <row r="2645" spans="1:7" x14ac:dyDescent="0.35">
      <c r="A2645" s="70">
        <v>102744</v>
      </c>
      <c r="F2645" s="71"/>
      <c r="G2645" s="71"/>
    </row>
    <row r="2646" spans="1:7" x14ac:dyDescent="0.35">
      <c r="A2646" s="70">
        <v>102745</v>
      </c>
      <c r="F2646" s="71"/>
      <c r="G2646" s="71"/>
    </row>
    <row r="2647" spans="1:7" x14ac:dyDescent="0.35">
      <c r="A2647" s="70">
        <v>102746</v>
      </c>
      <c r="F2647" s="71"/>
      <c r="G2647" s="71"/>
    </row>
    <row r="2648" spans="1:7" x14ac:dyDescent="0.35">
      <c r="A2648" s="70">
        <v>102747</v>
      </c>
      <c r="F2648" s="71"/>
      <c r="G2648" s="71"/>
    </row>
    <row r="2649" spans="1:7" x14ac:dyDescent="0.35">
      <c r="A2649" s="70">
        <v>102748</v>
      </c>
      <c r="F2649" s="71"/>
      <c r="G2649" s="71"/>
    </row>
    <row r="2650" spans="1:7" x14ac:dyDescent="0.35">
      <c r="A2650" s="70">
        <v>102749</v>
      </c>
      <c r="F2650" s="71"/>
      <c r="G2650" s="71"/>
    </row>
    <row r="2651" spans="1:7" x14ac:dyDescent="0.35">
      <c r="A2651" s="70">
        <v>102750</v>
      </c>
      <c r="F2651" s="71"/>
      <c r="G2651" s="71"/>
    </row>
    <row r="2652" spans="1:7" x14ac:dyDescent="0.35">
      <c r="A2652" s="70">
        <v>102751</v>
      </c>
      <c r="F2652" s="71"/>
      <c r="G2652" s="71"/>
    </row>
    <row r="2653" spans="1:7" x14ac:dyDescent="0.35">
      <c r="A2653" s="70">
        <v>102752</v>
      </c>
      <c r="F2653" s="71"/>
      <c r="G2653" s="71"/>
    </row>
    <row r="2654" spans="1:7" x14ac:dyDescent="0.35">
      <c r="A2654" s="70">
        <v>102753</v>
      </c>
      <c r="F2654" s="71"/>
      <c r="G2654" s="71"/>
    </row>
    <row r="2655" spans="1:7" x14ac:dyDescent="0.35">
      <c r="A2655" s="70">
        <v>102754</v>
      </c>
      <c r="F2655" s="71"/>
      <c r="G2655" s="71"/>
    </row>
    <row r="2656" spans="1:7" x14ac:dyDescent="0.35">
      <c r="A2656" s="70">
        <v>102755</v>
      </c>
      <c r="F2656" s="71"/>
      <c r="G2656" s="71"/>
    </row>
    <row r="2657" spans="1:7" x14ac:dyDescent="0.35">
      <c r="A2657" s="70">
        <v>102756</v>
      </c>
      <c r="F2657" s="71"/>
      <c r="G2657" s="71"/>
    </row>
    <row r="2658" spans="1:7" x14ac:dyDescent="0.35">
      <c r="A2658" s="70">
        <v>102757</v>
      </c>
      <c r="F2658" s="71"/>
      <c r="G2658" s="71"/>
    </row>
    <row r="2659" spans="1:7" x14ac:dyDescent="0.35">
      <c r="A2659" s="70">
        <v>102758</v>
      </c>
      <c r="F2659" s="71"/>
      <c r="G2659" s="71"/>
    </row>
    <row r="2660" spans="1:7" x14ac:dyDescent="0.35">
      <c r="A2660" s="70">
        <v>102759</v>
      </c>
      <c r="F2660" s="71"/>
      <c r="G2660" s="71"/>
    </row>
    <row r="2661" spans="1:7" x14ac:dyDescent="0.35">
      <c r="A2661" s="70">
        <v>102760</v>
      </c>
      <c r="F2661" s="71"/>
      <c r="G2661" s="71"/>
    </row>
    <row r="2662" spans="1:7" x14ac:dyDescent="0.35">
      <c r="A2662" s="70">
        <v>102761</v>
      </c>
      <c r="F2662" s="71"/>
      <c r="G2662" s="71"/>
    </row>
    <row r="2663" spans="1:7" x14ac:dyDescent="0.35">
      <c r="A2663" s="70">
        <v>102762</v>
      </c>
      <c r="F2663" s="71"/>
      <c r="G2663" s="71"/>
    </row>
    <row r="2664" spans="1:7" x14ac:dyDescent="0.35">
      <c r="A2664" s="70">
        <v>102763</v>
      </c>
      <c r="F2664" s="71"/>
      <c r="G2664" s="71"/>
    </row>
    <row r="2665" spans="1:7" x14ac:dyDescent="0.35">
      <c r="A2665" s="70">
        <v>102764</v>
      </c>
      <c r="F2665" s="71"/>
      <c r="G2665" s="71"/>
    </row>
    <row r="2666" spans="1:7" x14ac:dyDescent="0.35">
      <c r="A2666" s="70">
        <v>102765</v>
      </c>
      <c r="F2666" s="71"/>
      <c r="G2666" s="71"/>
    </row>
    <row r="2667" spans="1:7" x14ac:dyDescent="0.35">
      <c r="A2667" s="70">
        <v>102766</v>
      </c>
      <c r="F2667" s="71"/>
      <c r="G2667" s="71"/>
    </row>
    <row r="2668" spans="1:7" x14ac:dyDescent="0.35">
      <c r="A2668" s="70">
        <v>102767</v>
      </c>
      <c r="F2668" s="71"/>
      <c r="G2668" s="71"/>
    </row>
    <row r="2669" spans="1:7" x14ac:dyDescent="0.35">
      <c r="A2669" s="70">
        <v>102768</v>
      </c>
      <c r="F2669" s="71"/>
      <c r="G2669" s="71"/>
    </row>
    <row r="2670" spans="1:7" x14ac:dyDescent="0.35">
      <c r="A2670" s="70">
        <v>102769</v>
      </c>
      <c r="F2670" s="71"/>
      <c r="G2670" s="71"/>
    </row>
    <row r="2671" spans="1:7" x14ac:dyDescent="0.35">
      <c r="A2671" s="70">
        <v>102770</v>
      </c>
      <c r="F2671" s="71"/>
      <c r="G2671" s="71"/>
    </row>
    <row r="2672" spans="1:7" x14ac:dyDescent="0.35">
      <c r="A2672" s="70">
        <v>102771</v>
      </c>
      <c r="F2672" s="71"/>
      <c r="G2672" s="71"/>
    </row>
    <row r="2673" spans="1:7" x14ac:dyDescent="0.35">
      <c r="A2673" s="70">
        <v>102772</v>
      </c>
      <c r="F2673" s="71"/>
      <c r="G2673" s="71"/>
    </row>
    <row r="2674" spans="1:7" x14ac:dyDescent="0.35">
      <c r="A2674" s="70">
        <v>102773</v>
      </c>
      <c r="F2674" s="71"/>
      <c r="G2674" s="71"/>
    </row>
    <row r="2675" spans="1:7" x14ac:dyDescent="0.35">
      <c r="A2675" s="70">
        <v>102774</v>
      </c>
      <c r="F2675" s="71"/>
      <c r="G2675" s="71"/>
    </row>
    <row r="2676" spans="1:7" x14ac:dyDescent="0.35">
      <c r="A2676" s="70">
        <v>102775</v>
      </c>
      <c r="F2676" s="71"/>
      <c r="G2676" s="71"/>
    </row>
    <row r="2677" spans="1:7" x14ac:dyDescent="0.35">
      <c r="A2677" s="70">
        <v>102776</v>
      </c>
      <c r="F2677" s="71"/>
      <c r="G2677" s="71"/>
    </row>
    <row r="2678" spans="1:7" x14ac:dyDescent="0.35">
      <c r="A2678" s="70">
        <v>102777</v>
      </c>
      <c r="F2678" s="71"/>
      <c r="G2678" s="71"/>
    </row>
    <row r="2679" spans="1:7" x14ac:dyDescent="0.35">
      <c r="A2679" s="70">
        <v>102778</v>
      </c>
      <c r="F2679" s="71"/>
      <c r="G2679" s="71"/>
    </row>
    <row r="2680" spans="1:7" x14ac:dyDescent="0.35">
      <c r="A2680" s="70">
        <v>102779</v>
      </c>
      <c r="F2680" s="71"/>
      <c r="G2680" s="71"/>
    </row>
    <row r="2681" spans="1:7" x14ac:dyDescent="0.35">
      <c r="A2681" s="70">
        <v>102780</v>
      </c>
      <c r="F2681" s="71"/>
      <c r="G2681" s="71"/>
    </row>
    <row r="2682" spans="1:7" x14ac:dyDescent="0.35">
      <c r="A2682" s="70">
        <v>102781</v>
      </c>
      <c r="F2682" s="71"/>
      <c r="G2682" s="71"/>
    </row>
    <row r="2683" spans="1:7" x14ac:dyDescent="0.35">
      <c r="A2683" s="70">
        <v>102782</v>
      </c>
      <c r="F2683" s="71"/>
      <c r="G2683" s="71"/>
    </row>
    <row r="2684" spans="1:7" x14ac:dyDescent="0.35">
      <c r="A2684" s="70">
        <v>102783</v>
      </c>
      <c r="F2684" s="71"/>
      <c r="G2684" s="71"/>
    </row>
    <row r="2685" spans="1:7" x14ac:dyDescent="0.35">
      <c r="A2685" s="70">
        <v>102784</v>
      </c>
      <c r="F2685" s="71"/>
      <c r="G2685" s="71"/>
    </row>
    <row r="2686" spans="1:7" x14ac:dyDescent="0.35">
      <c r="A2686" s="70">
        <v>102785</v>
      </c>
      <c r="F2686" s="71"/>
      <c r="G2686" s="71"/>
    </row>
    <row r="2687" spans="1:7" x14ac:dyDescent="0.35">
      <c r="A2687" s="70">
        <v>102786</v>
      </c>
      <c r="F2687" s="71"/>
      <c r="G2687" s="71"/>
    </row>
    <row r="2688" spans="1:7" x14ac:dyDescent="0.35">
      <c r="A2688" s="70">
        <v>102787</v>
      </c>
      <c r="F2688" s="71"/>
      <c r="G2688" s="71"/>
    </row>
    <row r="2689" spans="1:7" x14ac:dyDescent="0.35">
      <c r="A2689" s="70">
        <v>102788</v>
      </c>
      <c r="F2689" s="71"/>
      <c r="G2689" s="71"/>
    </row>
    <row r="2690" spans="1:7" x14ac:dyDescent="0.35">
      <c r="A2690" s="70">
        <v>102789</v>
      </c>
      <c r="F2690" s="71"/>
      <c r="G2690" s="71"/>
    </row>
    <row r="2691" spans="1:7" x14ac:dyDescent="0.35">
      <c r="A2691" s="70">
        <v>102790</v>
      </c>
      <c r="F2691" s="71"/>
      <c r="G2691" s="71"/>
    </row>
    <row r="2692" spans="1:7" x14ac:dyDescent="0.35">
      <c r="A2692" s="70">
        <v>102791</v>
      </c>
      <c r="F2692" s="71"/>
      <c r="G2692" s="71"/>
    </row>
    <row r="2693" spans="1:7" x14ac:dyDescent="0.35">
      <c r="A2693" s="70">
        <v>102792</v>
      </c>
      <c r="F2693" s="71"/>
      <c r="G2693" s="71"/>
    </row>
    <row r="2694" spans="1:7" x14ac:dyDescent="0.35">
      <c r="A2694" s="70">
        <v>102793</v>
      </c>
      <c r="F2694" s="71"/>
      <c r="G2694" s="71"/>
    </row>
    <row r="2695" spans="1:7" x14ac:dyDescent="0.35">
      <c r="A2695" s="70">
        <v>102794</v>
      </c>
      <c r="F2695" s="71"/>
      <c r="G2695" s="71"/>
    </row>
    <row r="2696" spans="1:7" x14ac:dyDescent="0.35">
      <c r="A2696" s="70">
        <v>102795</v>
      </c>
      <c r="F2696" s="71"/>
      <c r="G2696" s="71"/>
    </row>
    <row r="2697" spans="1:7" x14ac:dyDescent="0.35">
      <c r="A2697" s="70">
        <v>102796</v>
      </c>
      <c r="F2697" s="71"/>
      <c r="G2697" s="71"/>
    </row>
    <row r="2698" spans="1:7" x14ac:dyDescent="0.35">
      <c r="A2698" s="70">
        <v>102797</v>
      </c>
      <c r="F2698" s="71"/>
      <c r="G2698" s="71"/>
    </row>
    <row r="2699" spans="1:7" x14ac:dyDescent="0.35">
      <c r="A2699" s="70">
        <v>102798</v>
      </c>
      <c r="F2699" s="71"/>
      <c r="G2699" s="71"/>
    </row>
    <row r="2700" spans="1:7" x14ac:dyDescent="0.35">
      <c r="A2700" s="70">
        <v>102799</v>
      </c>
      <c r="F2700" s="71"/>
      <c r="G2700" s="71"/>
    </row>
    <row r="2701" spans="1:7" x14ac:dyDescent="0.35">
      <c r="A2701" s="70">
        <v>102800</v>
      </c>
      <c r="F2701" s="71"/>
      <c r="G2701" s="71"/>
    </row>
    <row r="2702" spans="1:7" x14ac:dyDescent="0.35">
      <c r="A2702" s="70">
        <v>102801</v>
      </c>
      <c r="F2702" s="71"/>
      <c r="G2702" s="71"/>
    </row>
    <row r="2703" spans="1:7" x14ac:dyDescent="0.35">
      <c r="A2703" s="70">
        <v>102802</v>
      </c>
      <c r="F2703" s="71"/>
      <c r="G2703" s="71"/>
    </row>
    <row r="2704" spans="1:7" x14ac:dyDescent="0.35">
      <c r="A2704" s="70">
        <v>102803</v>
      </c>
      <c r="F2704" s="71"/>
      <c r="G2704" s="71"/>
    </row>
    <row r="2705" spans="1:7" x14ac:dyDescent="0.35">
      <c r="A2705" s="70">
        <v>102804</v>
      </c>
      <c r="F2705" s="71"/>
      <c r="G2705" s="71"/>
    </row>
    <row r="2706" spans="1:7" x14ac:dyDescent="0.35">
      <c r="A2706" s="70">
        <v>102805</v>
      </c>
      <c r="F2706" s="71"/>
      <c r="G2706" s="71"/>
    </row>
    <row r="2707" spans="1:7" x14ac:dyDescent="0.35">
      <c r="A2707" s="70">
        <v>102806</v>
      </c>
      <c r="F2707" s="71"/>
      <c r="G2707" s="71"/>
    </row>
    <row r="2708" spans="1:7" x14ac:dyDescent="0.35">
      <c r="A2708" s="70">
        <v>102807</v>
      </c>
      <c r="F2708" s="71"/>
      <c r="G2708" s="71"/>
    </row>
    <row r="2709" spans="1:7" x14ac:dyDescent="0.35">
      <c r="A2709" s="70">
        <v>102808</v>
      </c>
      <c r="F2709" s="71"/>
      <c r="G2709" s="71"/>
    </row>
    <row r="2710" spans="1:7" x14ac:dyDescent="0.35">
      <c r="A2710" s="70">
        <v>102809</v>
      </c>
      <c r="F2710" s="71"/>
      <c r="G2710" s="71"/>
    </row>
    <row r="2711" spans="1:7" x14ac:dyDescent="0.35">
      <c r="A2711" s="70">
        <v>102810</v>
      </c>
      <c r="F2711" s="71"/>
      <c r="G2711" s="71"/>
    </row>
    <row r="2712" spans="1:7" x14ac:dyDescent="0.35">
      <c r="A2712" s="70">
        <v>102811</v>
      </c>
      <c r="F2712" s="71"/>
      <c r="G2712" s="71"/>
    </row>
    <row r="2713" spans="1:7" x14ac:dyDescent="0.35">
      <c r="A2713" s="70">
        <v>102812</v>
      </c>
      <c r="F2713" s="71"/>
      <c r="G2713" s="71"/>
    </row>
    <row r="2714" spans="1:7" x14ac:dyDescent="0.35">
      <c r="A2714" s="70">
        <v>102813</v>
      </c>
      <c r="F2714" s="71"/>
      <c r="G2714" s="71"/>
    </row>
    <row r="2715" spans="1:7" x14ac:dyDescent="0.35">
      <c r="A2715" s="70">
        <v>102814</v>
      </c>
      <c r="F2715" s="71"/>
      <c r="G2715" s="71"/>
    </row>
    <row r="2716" spans="1:7" x14ac:dyDescent="0.35">
      <c r="A2716" s="70">
        <v>102815</v>
      </c>
      <c r="F2716" s="71"/>
      <c r="G2716" s="71"/>
    </row>
    <row r="2717" spans="1:7" x14ac:dyDescent="0.35">
      <c r="A2717" s="70">
        <v>102816</v>
      </c>
      <c r="F2717" s="71"/>
      <c r="G2717" s="71"/>
    </row>
    <row r="2718" spans="1:7" x14ac:dyDescent="0.35">
      <c r="A2718" s="70">
        <v>102817</v>
      </c>
      <c r="F2718" s="71"/>
      <c r="G2718" s="71"/>
    </row>
    <row r="2719" spans="1:7" x14ac:dyDescent="0.35">
      <c r="A2719" s="70">
        <v>102818</v>
      </c>
      <c r="F2719" s="71"/>
      <c r="G2719" s="71"/>
    </row>
    <row r="2720" spans="1:7" x14ac:dyDescent="0.35">
      <c r="A2720" s="70">
        <v>102819</v>
      </c>
      <c r="F2720" s="71"/>
      <c r="G2720" s="71"/>
    </row>
    <row r="2721" spans="1:7" x14ac:dyDescent="0.35">
      <c r="A2721" s="70">
        <v>102820</v>
      </c>
      <c r="F2721" s="71"/>
      <c r="G2721" s="71"/>
    </row>
    <row r="2722" spans="1:7" x14ac:dyDescent="0.35">
      <c r="A2722" s="70">
        <v>102821</v>
      </c>
      <c r="F2722" s="71"/>
      <c r="G2722" s="71"/>
    </row>
    <row r="2723" spans="1:7" x14ac:dyDescent="0.35">
      <c r="A2723" s="70">
        <v>102822</v>
      </c>
      <c r="F2723" s="71"/>
      <c r="G2723" s="71"/>
    </row>
    <row r="2724" spans="1:7" x14ac:dyDescent="0.35">
      <c r="A2724" s="70">
        <v>102823</v>
      </c>
      <c r="F2724" s="71"/>
      <c r="G2724" s="71"/>
    </row>
    <row r="2725" spans="1:7" x14ac:dyDescent="0.35">
      <c r="A2725" s="70">
        <v>102824</v>
      </c>
      <c r="F2725" s="71"/>
      <c r="G2725" s="71"/>
    </row>
    <row r="2726" spans="1:7" x14ac:dyDescent="0.35">
      <c r="A2726" s="70">
        <v>102825</v>
      </c>
      <c r="F2726" s="71"/>
      <c r="G2726" s="71"/>
    </row>
    <row r="2727" spans="1:7" x14ac:dyDescent="0.35">
      <c r="A2727" s="70">
        <v>102826</v>
      </c>
      <c r="F2727" s="71"/>
      <c r="G2727" s="71"/>
    </row>
    <row r="2728" spans="1:7" x14ac:dyDescent="0.35">
      <c r="A2728" s="70">
        <v>102827</v>
      </c>
      <c r="F2728" s="71"/>
      <c r="G2728" s="71"/>
    </row>
    <row r="2729" spans="1:7" x14ac:dyDescent="0.35">
      <c r="A2729" s="70">
        <v>102828</v>
      </c>
      <c r="F2729" s="71"/>
      <c r="G2729" s="71"/>
    </row>
    <row r="2730" spans="1:7" x14ac:dyDescent="0.35">
      <c r="A2730" s="70">
        <v>102829</v>
      </c>
      <c r="F2730" s="71"/>
      <c r="G2730" s="71"/>
    </row>
    <row r="2731" spans="1:7" x14ac:dyDescent="0.35">
      <c r="A2731" s="70">
        <v>102830</v>
      </c>
      <c r="F2731" s="71"/>
      <c r="G2731" s="71"/>
    </row>
    <row r="2732" spans="1:7" x14ac:dyDescent="0.35">
      <c r="A2732" s="70">
        <v>102831</v>
      </c>
      <c r="F2732" s="71"/>
      <c r="G2732" s="71"/>
    </row>
    <row r="2733" spans="1:7" x14ac:dyDescent="0.35">
      <c r="A2733" s="70">
        <v>102832</v>
      </c>
      <c r="F2733" s="71"/>
      <c r="G2733" s="71"/>
    </row>
    <row r="2734" spans="1:7" x14ac:dyDescent="0.35">
      <c r="A2734" s="70">
        <v>102833</v>
      </c>
      <c r="F2734" s="71"/>
      <c r="G2734" s="71"/>
    </row>
    <row r="2735" spans="1:7" x14ac:dyDescent="0.35">
      <c r="A2735" s="70">
        <v>102834</v>
      </c>
      <c r="F2735" s="71"/>
      <c r="G2735" s="71"/>
    </row>
    <row r="2736" spans="1:7" x14ac:dyDescent="0.35">
      <c r="A2736" s="70">
        <v>102835</v>
      </c>
      <c r="F2736" s="71"/>
      <c r="G2736" s="71"/>
    </row>
    <row r="2737" spans="1:7" x14ac:dyDescent="0.35">
      <c r="A2737" s="70">
        <v>102836</v>
      </c>
      <c r="F2737" s="71"/>
      <c r="G2737" s="71"/>
    </row>
    <row r="2738" spans="1:7" x14ac:dyDescent="0.35">
      <c r="A2738" s="70">
        <v>102837</v>
      </c>
      <c r="F2738" s="71"/>
      <c r="G2738" s="71"/>
    </row>
    <row r="2739" spans="1:7" x14ac:dyDescent="0.35">
      <c r="A2739" s="70">
        <v>102838</v>
      </c>
      <c r="F2739" s="71"/>
      <c r="G2739" s="71"/>
    </row>
    <row r="2740" spans="1:7" x14ac:dyDescent="0.35">
      <c r="A2740" s="70">
        <v>102839</v>
      </c>
      <c r="F2740" s="71"/>
      <c r="G2740" s="71"/>
    </row>
    <row r="2741" spans="1:7" x14ac:dyDescent="0.35">
      <c r="A2741" s="70">
        <v>102840</v>
      </c>
      <c r="F2741" s="71"/>
      <c r="G2741" s="71"/>
    </row>
    <row r="2742" spans="1:7" x14ac:dyDescent="0.35">
      <c r="A2742" s="70">
        <v>102841</v>
      </c>
      <c r="F2742" s="71"/>
      <c r="G2742" s="71"/>
    </row>
    <row r="2743" spans="1:7" x14ac:dyDescent="0.35">
      <c r="A2743" s="70">
        <v>102842</v>
      </c>
      <c r="F2743" s="71"/>
      <c r="G2743" s="71"/>
    </row>
    <row r="2744" spans="1:7" x14ac:dyDescent="0.35">
      <c r="A2744" s="70">
        <v>102843</v>
      </c>
      <c r="F2744" s="71"/>
      <c r="G2744" s="71"/>
    </row>
    <row r="2745" spans="1:7" x14ac:dyDescent="0.35">
      <c r="A2745" s="70">
        <v>102844</v>
      </c>
      <c r="F2745" s="71"/>
      <c r="G2745" s="71"/>
    </row>
    <row r="2746" spans="1:7" x14ac:dyDescent="0.35">
      <c r="A2746" s="70">
        <v>102845</v>
      </c>
      <c r="F2746" s="71"/>
      <c r="G2746" s="71"/>
    </row>
    <row r="2747" spans="1:7" x14ac:dyDescent="0.35">
      <c r="A2747" s="70">
        <v>102846</v>
      </c>
      <c r="F2747" s="71"/>
      <c r="G2747" s="71"/>
    </row>
    <row r="2748" spans="1:7" x14ac:dyDescent="0.35">
      <c r="A2748" s="70">
        <v>102847</v>
      </c>
      <c r="F2748" s="71"/>
      <c r="G2748" s="71"/>
    </row>
    <row r="2749" spans="1:7" x14ac:dyDescent="0.35">
      <c r="A2749" s="70">
        <v>102848</v>
      </c>
      <c r="F2749" s="71"/>
      <c r="G2749" s="71"/>
    </row>
    <row r="2750" spans="1:7" x14ac:dyDescent="0.35">
      <c r="A2750" s="70">
        <v>102849</v>
      </c>
      <c r="F2750" s="71"/>
      <c r="G2750" s="71"/>
    </row>
    <row r="2751" spans="1:7" x14ac:dyDescent="0.35">
      <c r="A2751" s="70">
        <v>102850</v>
      </c>
      <c r="F2751" s="71"/>
      <c r="G2751" s="71"/>
    </row>
    <row r="2752" spans="1:7" x14ac:dyDescent="0.35">
      <c r="A2752" s="70">
        <v>102851</v>
      </c>
      <c r="F2752" s="71"/>
      <c r="G2752" s="71"/>
    </row>
    <row r="2753" spans="1:7" x14ac:dyDescent="0.35">
      <c r="A2753" s="70">
        <v>102852</v>
      </c>
      <c r="F2753" s="71"/>
      <c r="G2753" s="71"/>
    </row>
    <row r="2754" spans="1:7" x14ac:dyDescent="0.35">
      <c r="A2754" s="70">
        <v>102853</v>
      </c>
      <c r="F2754" s="71"/>
      <c r="G2754" s="71"/>
    </row>
    <row r="2755" spans="1:7" x14ac:dyDescent="0.35">
      <c r="A2755" s="70">
        <v>102854</v>
      </c>
      <c r="F2755" s="71"/>
      <c r="G2755" s="71"/>
    </row>
    <row r="2756" spans="1:7" x14ac:dyDescent="0.35">
      <c r="A2756" s="70">
        <v>102855</v>
      </c>
      <c r="F2756" s="71"/>
      <c r="G2756" s="71"/>
    </row>
    <row r="2757" spans="1:7" x14ac:dyDescent="0.35">
      <c r="A2757" s="70">
        <v>102856</v>
      </c>
      <c r="F2757" s="71"/>
      <c r="G2757" s="71"/>
    </row>
    <row r="2758" spans="1:7" x14ac:dyDescent="0.35">
      <c r="A2758" s="70">
        <v>102857</v>
      </c>
      <c r="F2758" s="71"/>
      <c r="G2758" s="71"/>
    </row>
    <row r="2759" spans="1:7" x14ac:dyDescent="0.35">
      <c r="A2759" s="70">
        <v>102858</v>
      </c>
      <c r="F2759" s="71"/>
      <c r="G2759" s="71"/>
    </row>
    <row r="2760" spans="1:7" x14ac:dyDescent="0.35">
      <c r="A2760" s="70">
        <v>102859</v>
      </c>
      <c r="F2760" s="71"/>
      <c r="G2760" s="71"/>
    </row>
    <row r="2761" spans="1:7" x14ac:dyDescent="0.35">
      <c r="A2761" s="70">
        <v>102860</v>
      </c>
      <c r="F2761" s="71"/>
      <c r="G2761" s="71"/>
    </row>
    <row r="2762" spans="1:7" x14ac:dyDescent="0.35">
      <c r="A2762" s="70">
        <v>102861</v>
      </c>
      <c r="F2762" s="71"/>
      <c r="G2762" s="71"/>
    </row>
    <row r="2763" spans="1:7" x14ac:dyDescent="0.35">
      <c r="A2763" s="70">
        <v>102862</v>
      </c>
      <c r="F2763" s="71"/>
      <c r="G2763" s="71"/>
    </row>
    <row r="2764" spans="1:7" x14ac:dyDescent="0.35">
      <c r="A2764" s="70">
        <v>102863</v>
      </c>
      <c r="F2764" s="71"/>
      <c r="G2764" s="71"/>
    </row>
    <row r="2765" spans="1:7" x14ac:dyDescent="0.35">
      <c r="A2765" s="70">
        <v>102864</v>
      </c>
      <c r="F2765" s="71"/>
      <c r="G2765" s="71"/>
    </row>
    <row r="2766" spans="1:7" x14ac:dyDescent="0.35">
      <c r="A2766" s="70">
        <v>102865</v>
      </c>
      <c r="F2766" s="71"/>
      <c r="G2766" s="71"/>
    </row>
    <row r="2767" spans="1:7" x14ac:dyDescent="0.35">
      <c r="A2767" s="70">
        <v>102866</v>
      </c>
      <c r="F2767" s="71"/>
      <c r="G2767" s="71"/>
    </row>
    <row r="2768" spans="1:7" x14ac:dyDescent="0.35">
      <c r="A2768" s="70">
        <v>102867</v>
      </c>
      <c r="F2768" s="71"/>
      <c r="G2768" s="71"/>
    </row>
    <row r="2769" spans="1:7" x14ac:dyDescent="0.35">
      <c r="A2769" s="70">
        <v>102868</v>
      </c>
      <c r="F2769" s="71"/>
      <c r="G2769" s="71"/>
    </row>
    <row r="2770" spans="1:7" x14ac:dyDescent="0.35">
      <c r="A2770" s="70">
        <v>102869</v>
      </c>
      <c r="F2770" s="71"/>
      <c r="G2770" s="71"/>
    </row>
    <row r="2771" spans="1:7" x14ac:dyDescent="0.35">
      <c r="A2771" s="70">
        <v>102870</v>
      </c>
      <c r="F2771" s="71"/>
      <c r="G2771" s="71"/>
    </row>
    <row r="2772" spans="1:7" x14ac:dyDescent="0.35">
      <c r="A2772" s="70">
        <v>102871</v>
      </c>
      <c r="F2772" s="71"/>
      <c r="G2772" s="71"/>
    </row>
    <row r="2773" spans="1:7" x14ac:dyDescent="0.35">
      <c r="A2773" s="70">
        <v>102872</v>
      </c>
      <c r="F2773" s="71"/>
      <c r="G2773" s="71"/>
    </row>
    <row r="2774" spans="1:7" x14ac:dyDescent="0.35">
      <c r="A2774" s="70">
        <v>102873</v>
      </c>
      <c r="F2774" s="71"/>
      <c r="G2774" s="71"/>
    </row>
    <row r="2775" spans="1:7" x14ac:dyDescent="0.35">
      <c r="A2775" s="70">
        <v>102874</v>
      </c>
      <c r="F2775" s="71"/>
      <c r="G2775" s="71"/>
    </row>
    <row r="2776" spans="1:7" x14ac:dyDescent="0.35">
      <c r="A2776" s="70">
        <v>102875</v>
      </c>
      <c r="F2776" s="71"/>
      <c r="G2776" s="71"/>
    </row>
    <row r="2777" spans="1:7" x14ac:dyDescent="0.35">
      <c r="A2777" s="70">
        <v>102876</v>
      </c>
      <c r="F2777" s="71"/>
      <c r="G2777" s="71"/>
    </row>
    <row r="2778" spans="1:7" x14ac:dyDescent="0.35">
      <c r="A2778" s="70">
        <v>102877</v>
      </c>
      <c r="F2778" s="71"/>
      <c r="G2778" s="71"/>
    </row>
    <row r="2779" spans="1:7" x14ac:dyDescent="0.35">
      <c r="A2779" s="70">
        <v>102878</v>
      </c>
      <c r="F2779" s="71"/>
      <c r="G2779" s="71"/>
    </row>
    <row r="2780" spans="1:7" x14ac:dyDescent="0.35">
      <c r="A2780" s="70">
        <v>102879</v>
      </c>
      <c r="F2780" s="71"/>
      <c r="G2780" s="71"/>
    </row>
    <row r="2781" spans="1:7" x14ac:dyDescent="0.35">
      <c r="A2781" s="70">
        <v>102880</v>
      </c>
      <c r="F2781" s="71"/>
      <c r="G2781" s="71"/>
    </row>
    <row r="2782" spans="1:7" x14ac:dyDescent="0.35">
      <c r="A2782" s="70">
        <v>102881</v>
      </c>
      <c r="F2782" s="71"/>
      <c r="G2782" s="71"/>
    </row>
    <row r="2783" spans="1:7" x14ac:dyDescent="0.35">
      <c r="A2783" s="70">
        <v>102882</v>
      </c>
      <c r="F2783" s="71"/>
      <c r="G2783" s="71"/>
    </row>
    <row r="2784" spans="1:7" x14ac:dyDescent="0.35">
      <c r="A2784" s="70">
        <v>102883</v>
      </c>
      <c r="F2784" s="71"/>
      <c r="G2784" s="71"/>
    </row>
    <row r="2785" spans="1:7" x14ac:dyDescent="0.35">
      <c r="A2785" s="70">
        <v>102884</v>
      </c>
      <c r="F2785" s="71"/>
      <c r="G2785" s="71"/>
    </row>
    <row r="2786" spans="1:7" x14ac:dyDescent="0.35">
      <c r="A2786" s="70">
        <v>102885</v>
      </c>
      <c r="F2786" s="71"/>
      <c r="G2786" s="71"/>
    </row>
    <row r="2787" spans="1:7" x14ac:dyDescent="0.35">
      <c r="A2787" s="70">
        <v>102886</v>
      </c>
      <c r="F2787" s="71"/>
      <c r="G2787" s="71"/>
    </row>
    <row r="2788" spans="1:7" x14ac:dyDescent="0.35">
      <c r="A2788" s="70">
        <v>102887</v>
      </c>
      <c r="F2788" s="71"/>
      <c r="G2788" s="71"/>
    </row>
    <row r="2789" spans="1:7" x14ac:dyDescent="0.35">
      <c r="A2789" s="70">
        <v>102888</v>
      </c>
      <c r="F2789" s="71"/>
      <c r="G2789" s="71"/>
    </row>
    <row r="2790" spans="1:7" x14ac:dyDescent="0.35">
      <c r="A2790" s="70">
        <v>102889</v>
      </c>
      <c r="F2790" s="71"/>
      <c r="G2790" s="71"/>
    </row>
    <row r="2791" spans="1:7" x14ac:dyDescent="0.35">
      <c r="A2791" s="70">
        <v>102890</v>
      </c>
      <c r="F2791" s="71"/>
      <c r="G2791" s="71"/>
    </row>
    <row r="2792" spans="1:7" x14ac:dyDescent="0.35">
      <c r="A2792" s="70">
        <v>102891</v>
      </c>
      <c r="F2792" s="71"/>
      <c r="G2792" s="71"/>
    </row>
    <row r="2793" spans="1:7" x14ac:dyDescent="0.35">
      <c r="A2793" s="70">
        <v>102892</v>
      </c>
      <c r="F2793" s="71"/>
      <c r="G2793" s="71"/>
    </row>
    <row r="2794" spans="1:7" x14ac:dyDescent="0.35">
      <c r="A2794" s="70">
        <v>102893</v>
      </c>
      <c r="F2794" s="71"/>
      <c r="G2794" s="71"/>
    </row>
    <row r="2795" spans="1:7" x14ac:dyDescent="0.35">
      <c r="A2795" s="70">
        <v>102894</v>
      </c>
      <c r="F2795" s="71"/>
      <c r="G2795" s="71"/>
    </row>
    <row r="2796" spans="1:7" x14ac:dyDescent="0.35">
      <c r="A2796" s="70">
        <v>102895</v>
      </c>
      <c r="F2796" s="71"/>
      <c r="G2796" s="71"/>
    </row>
    <row r="2797" spans="1:7" x14ac:dyDescent="0.35">
      <c r="A2797" s="70">
        <v>102896</v>
      </c>
      <c r="F2797" s="71"/>
      <c r="G2797" s="71"/>
    </row>
    <row r="2798" spans="1:7" x14ac:dyDescent="0.35">
      <c r="A2798" s="70">
        <v>102897</v>
      </c>
      <c r="F2798" s="71"/>
      <c r="G2798" s="71"/>
    </row>
    <row r="2799" spans="1:7" x14ac:dyDescent="0.35">
      <c r="A2799" s="70">
        <v>102898</v>
      </c>
      <c r="F2799" s="71"/>
      <c r="G2799" s="71"/>
    </row>
    <row r="2800" spans="1:7" x14ac:dyDescent="0.35">
      <c r="A2800" s="70">
        <v>102899</v>
      </c>
      <c r="F2800" s="71"/>
      <c r="G2800" s="71"/>
    </row>
    <row r="2801" spans="1:7" x14ac:dyDescent="0.35">
      <c r="A2801" s="70">
        <v>102900</v>
      </c>
      <c r="F2801" s="71"/>
      <c r="G2801" s="71"/>
    </row>
    <row r="2802" spans="1:7" x14ac:dyDescent="0.35">
      <c r="A2802" s="70">
        <v>102901</v>
      </c>
      <c r="F2802" s="71"/>
      <c r="G2802" s="71"/>
    </row>
    <row r="2803" spans="1:7" x14ac:dyDescent="0.35">
      <c r="A2803" s="70">
        <v>102902</v>
      </c>
      <c r="F2803" s="71"/>
      <c r="G2803" s="71"/>
    </row>
    <row r="2804" spans="1:7" x14ac:dyDescent="0.35">
      <c r="A2804" s="70">
        <v>102903</v>
      </c>
      <c r="F2804" s="71"/>
      <c r="G2804" s="71"/>
    </row>
    <row r="2805" spans="1:7" x14ac:dyDescent="0.35">
      <c r="A2805" s="70">
        <v>102904</v>
      </c>
      <c r="F2805" s="71"/>
      <c r="G2805" s="71"/>
    </row>
    <row r="2806" spans="1:7" x14ac:dyDescent="0.35">
      <c r="A2806" s="70">
        <v>102905</v>
      </c>
      <c r="F2806" s="71"/>
      <c r="G2806" s="71"/>
    </row>
    <row r="2807" spans="1:7" x14ac:dyDescent="0.35">
      <c r="A2807" s="70">
        <v>102906</v>
      </c>
      <c r="F2807" s="71"/>
      <c r="G2807" s="71"/>
    </row>
    <row r="2808" spans="1:7" x14ac:dyDescent="0.35">
      <c r="A2808" s="70">
        <v>102907</v>
      </c>
      <c r="F2808" s="71"/>
      <c r="G2808" s="71"/>
    </row>
    <row r="2809" spans="1:7" x14ac:dyDescent="0.35">
      <c r="A2809" s="70">
        <v>102908</v>
      </c>
      <c r="F2809" s="71"/>
      <c r="G2809" s="71"/>
    </row>
    <row r="2810" spans="1:7" x14ac:dyDescent="0.35">
      <c r="A2810" s="70">
        <v>102909</v>
      </c>
      <c r="F2810" s="71"/>
      <c r="G2810" s="71"/>
    </row>
    <row r="2811" spans="1:7" x14ac:dyDescent="0.35">
      <c r="A2811" s="70">
        <v>102910</v>
      </c>
      <c r="F2811" s="71"/>
      <c r="G2811" s="71"/>
    </row>
    <row r="2812" spans="1:7" x14ac:dyDescent="0.35">
      <c r="A2812" s="70">
        <v>102911</v>
      </c>
      <c r="F2812" s="71"/>
      <c r="G2812" s="71"/>
    </row>
    <row r="2813" spans="1:7" x14ac:dyDescent="0.35">
      <c r="A2813" s="70">
        <v>102912</v>
      </c>
      <c r="F2813" s="71"/>
      <c r="G2813" s="71"/>
    </row>
    <row r="2814" spans="1:7" x14ac:dyDescent="0.35">
      <c r="A2814" s="70">
        <v>102913</v>
      </c>
      <c r="F2814" s="71"/>
      <c r="G2814" s="71"/>
    </row>
    <row r="2815" spans="1:7" x14ac:dyDescent="0.35">
      <c r="A2815" s="70">
        <v>102914</v>
      </c>
      <c r="F2815" s="71"/>
      <c r="G2815" s="71"/>
    </row>
    <row r="2816" spans="1:7" x14ac:dyDescent="0.35">
      <c r="A2816" s="70">
        <v>102915</v>
      </c>
      <c r="F2816" s="71"/>
      <c r="G2816" s="71"/>
    </row>
    <row r="2817" spans="1:7" x14ac:dyDescent="0.35">
      <c r="A2817" s="70">
        <v>102916</v>
      </c>
      <c r="F2817" s="71"/>
      <c r="G2817" s="71"/>
    </row>
    <row r="2818" spans="1:7" x14ac:dyDescent="0.35">
      <c r="A2818" s="70">
        <v>102917</v>
      </c>
      <c r="F2818" s="71"/>
      <c r="G2818" s="71"/>
    </row>
    <row r="2819" spans="1:7" x14ac:dyDescent="0.35">
      <c r="A2819" s="70">
        <v>102918</v>
      </c>
      <c r="F2819" s="71"/>
      <c r="G2819" s="71"/>
    </row>
    <row r="2820" spans="1:7" x14ac:dyDescent="0.35">
      <c r="A2820" s="70">
        <v>102919</v>
      </c>
      <c r="F2820" s="71"/>
      <c r="G2820" s="71"/>
    </row>
    <row r="2821" spans="1:7" x14ac:dyDescent="0.35">
      <c r="A2821" s="70">
        <v>102920</v>
      </c>
      <c r="F2821" s="71"/>
      <c r="G2821" s="71"/>
    </row>
    <row r="2822" spans="1:7" x14ac:dyDescent="0.35">
      <c r="A2822" s="70">
        <v>102921</v>
      </c>
      <c r="F2822" s="71"/>
      <c r="G2822" s="71"/>
    </row>
    <row r="2823" spans="1:7" x14ac:dyDescent="0.35">
      <c r="A2823" s="70">
        <v>102922</v>
      </c>
      <c r="F2823" s="71"/>
      <c r="G2823" s="71"/>
    </row>
    <row r="2824" spans="1:7" x14ac:dyDescent="0.35">
      <c r="A2824" s="70">
        <v>102923</v>
      </c>
      <c r="F2824" s="71"/>
      <c r="G2824" s="71"/>
    </row>
    <row r="2825" spans="1:7" x14ac:dyDescent="0.35">
      <c r="A2825" s="70">
        <v>102924</v>
      </c>
      <c r="F2825" s="71"/>
      <c r="G2825" s="71"/>
    </row>
    <row r="2826" spans="1:7" x14ac:dyDescent="0.35">
      <c r="A2826" s="70">
        <v>102925</v>
      </c>
      <c r="F2826" s="71"/>
      <c r="G2826" s="71"/>
    </row>
    <row r="2827" spans="1:7" x14ac:dyDescent="0.35">
      <c r="A2827" s="70">
        <v>102926</v>
      </c>
      <c r="F2827" s="71"/>
      <c r="G2827" s="71"/>
    </row>
    <row r="2828" spans="1:7" x14ac:dyDescent="0.35">
      <c r="A2828" s="70">
        <v>102927</v>
      </c>
      <c r="F2828" s="71"/>
      <c r="G2828" s="71"/>
    </row>
    <row r="2829" spans="1:7" x14ac:dyDescent="0.35">
      <c r="A2829" s="70">
        <v>102928</v>
      </c>
      <c r="F2829" s="71"/>
      <c r="G2829" s="71"/>
    </row>
    <row r="2830" spans="1:7" x14ac:dyDescent="0.35">
      <c r="A2830" s="70">
        <v>102929</v>
      </c>
      <c r="F2830" s="71"/>
      <c r="G2830" s="71"/>
    </row>
    <row r="2831" spans="1:7" x14ac:dyDescent="0.35">
      <c r="A2831" s="70">
        <v>102930</v>
      </c>
      <c r="F2831" s="71"/>
      <c r="G2831" s="71"/>
    </row>
    <row r="2832" spans="1:7" x14ac:dyDescent="0.35">
      <c r="A2832" s="70">
        <v>102931</v>
      </c>
      <c r="F2832" s="71"/>
      <c r="G2832" s="71"/>
    </row>
    <row r="2833" spans="1:7" x14ac:dyDescent="0.35">
      <c r="A2833" s="70">
        <v>102932</v>
      </c>
      <c r="F2833" s="71"/>
      <c r="G2833" s="71"/>
    </row>
    <row r="2834" spans="1:7" x14ac:dyDescent="0.35">
      <c r="A2834" s="70">
        <v>102933</v>
      </c>
      <c r="F2834" s="71"/>
      <c r="G2834" s="71"/>
    </row>
    <row r="2835" spans="1:7" x14ac:dyDescent="0.35">
      <c r="A2835" s="70">
        <v>102934</v>
      </c>
      <c r="F2835" s="71"/>
      <c r="G2835" s="71"/>
    </row>
    <row r="2836" spans="1:7" x14ac:dyDescent="0.35">
      <c r="A2836" s="70">
        <v>102935</v>
      </c>
      <c r="F2836" s="71"/>
      <c r="G2836" s="71"/>
    </row>
    <row r="2837" spans="1:7" x14ac:dyDescent="0.35">
      <c r="A2837" s="70">
        <v>102936</v>
      </c>
      <c r="F2837" s="71"/>
      <c r="G2837" s="71"/>
    </row>
    <row r="2838" spans="1:7" x14ac:dyDescent="0.35">
      <c r="A2838" s="70">
        <v>102937</v>
      </c>
      <c r="F2838" s="71"/>
      <c r="G2838" s="71"/>
    </row>
    <row r="2839" spans="1:7" x14ac:dyDescent="0.35">
      <c r="A2839" s="70">
        <v>102938</v>
      </c>
      <c r="F2839" s="71"/>
      <c r="G2839" s="71"/>
    </row>
    <row r="2840" spans="1:7" x14ac:dyDescent="0.35">
      <c r="A2840" s="70">
        <v>102939</v>
      </c>
      <c r="F2840" s="71"/>
      <c r="G2840" s="71"/>
    </row>
    <row r="2841" spans="1:7" x14ac:dyDescent="0.35">
      <c r="A2841" s="70">
        <v>102940</v>
      </c>
      <c r="F2841" s="71"/>
      <c r="G2841" s="71"/>
    </row>
    <row r="2842" spans="1:7" x14ac:dyDescent="0.35">
      <c r="A2842" s="70">
        <v>102941</v>
      </c>
      <c r="F2842" s="71"/>
      <c r="G2842" s="71"/>
    </row>
    <row r="2843" spans="1:7" x14ac:dyDescent="0.35">
      <c r="A2843" s="70">
        <v>102942</v>
      </c>
      <c r="F2843" s="71"/>
      <c r="G2843" s="71"/>
    </row>
    <row r="2844" spans="1:7" x14ac:dyDescent="0.35">
      <c r="A2844" s="70">
        <v>102943</v>
      </c>
      <c r="F2844" s="71"/>
      <c r="G2844" s="71"/>
    </row>
    <row r="2845" spans="1:7" x14ac:dyDescent="0.35">
      <c r="A2845" s="70">
        <v>102944</v>
      </c>
      <c r="F2845" s="71"/>
      <c r="G2845" s="71"/>
    </row>
    <row r="2846" spans="1:7" x14ac:dyDescent="0.35">
      <c r="A2846" s="70">
        <v>102945</v>
      </c>
      <c r="F2846" s="71"/>
      <c r="G2846" s="71"/>
    </row>
    <row r="2847" spans="1:7" x14ac:dyDescent="0.35">
      <c r="A2847" s="70">
        <v>102946</v>
      </c>
      <c r="F2847" s="71"/>
      <c r="G2847" s="71"/>
    </row>
    <row r="2848" spans="1:7" x14ac:dyDescent="0.35">
      <c r="A2848" s="70">
        <v>102947</v>
      </c>
      <c r="F2848" s="71"/>
      <c r="G2848" s="71"/>
    </row>
    <row r="2849" spans="1:7" x14ac:dyDescent="0.35">
      <c r="A2849" s="70">
        <v>102948</v>
      </c>
      <c r="F2849" s="71"/>
      <c r="G2849" s="71"/>
    </row>
    <row r="2850" spans="1:7" x14ac:dyDescent="0.35">
      <c r="A2850" s="70">
        <v>102949</v>
      </c>
      <c r="F2850" s="71"/>
      <c r="G2850" s="71"/>
    </row>
    <row r="2851" spans="1:7" x14ac:dyDescent="0.35">
      <c r="A2851" s="70">
        <v>102950</v>
      </c>
      <c r="F2851" s="71"/>
      <c r="G2851" s="71"/>
    </row>
    <row r="2852" spans="1:7" x14ac:dyDescent="0.35">
      <c r="A2852" s="70">
        <v>102951</v>
      </c>
      <c r="F2852" s="71"/>
      <c r="G2852" s="71"/>
    </row>
    <row r="2853" spans="1:7" x14ac:dyDescent="0.35">
      <c r="A2853" s="70">
        <v>102952</v>
      </c>
      <c r="F2853" s="71"/>
      <c r="G2853" s="71"/>
    </row>
    <row r="2854" spans="1:7" x14ac:dyDescent="0.35">
      <c r="A2854" s="70">
        <v>102953</v>
      </c>
      <c r="F2854" s="71"/>
      <c r="G2854" s="71"/>
    </row>
    <row r="2855" spans="1:7" x14ac:dyDescent="0.35">
      <c r="A2855" s="70">
        <v>102954</v>
      </c>
      <c r="F2855" s="71"/>
      <c r="G2855" s="71"/>
    </row>
    <row r="2856" spans="1:7" x14ac:dyDescent="0.35">
      <c r="A2856" s="70">
        <v>102955</v>
      </c>
      <c r="F2856" s="71"/>
      <c r="G2856" s="71"/>
    </row>
    <row r="2857" spans="1:7" x14ac:dyDescent="0.35">
      <c r="A2857" s="70">
        <v>102956</v>
      </c>
      <c r="F2857" s="71"/>
      <c r="G2857" s="71"/>
    </row>
    <row r="2858" spans="1:7" x14ac:dyDescent="0.35">
      <c r="A2858" s="70">
        <v>102957</v>
      </c>
      <c r="F2858" s="71"/>
      <c r="G2858" s="71"/>
    </row>
    <row r="2859" spans="1:7" x14ac:dyDescent="0.35">
      <c r="A2859" s="70">
        <v>102958</v>
      </c>
      <c r="F2859" s="71"/>
      <c r="G2859" s="71"/>
    </row>
    <row r="2860" spans="1:7" x14ac:dyDescent="0.35">
      <c r="A2860" s="70">
        <v>102959</v>
      </c>
      <c r="F2860" s="71"/>
      <c r="G2860" s="71"/>
    </row>
    <row r="2861" spans="1:7" x14ac:dyDescent="0.35">
      <c r="A2861" s="70">
        <v>102960</v>
      </c>
      <c r="F2861" s="71"/>
      <c r="G2861" s="71"/>
    </row>
    <row r="2862" spans="1:7" x14ac:dyDescent="0.35">
      <c r="A2862" s="70">
        <v>102961</v>
      </c>
      <c r="F2862" s="71"/>
      <c r="G2862" s="71"/>
    </row>
    <row r="2863" spans="1:7" x14ac:dyDescent="0.35">
      <c r="A2863" s="70">
        <v>102962</v>
      </c>
      <c r="F2863" s="71"/>
      <c r="G2863" s="71"/>
    </row>
    <row r="2864" spans="1:7" x14ac:dyDescent="0.35">
      <c r="A2864" s="70">
        <v>102963</v>
      </c>
      <c r="F2864" s="71"/>
      <c r="G2864" s="71"/>
    </row>
    <row r="2865" spans="1:7" x14ac:dyDescent="0.35">
      <c r="A2865" s="70">
        <v>102964</v>
      </c>
      <c r="F2865" s="71"/>
      <c r="G2865" s="71"/>
    </row>
    <row r="2866" spans="1:7" x14ac:dyDescent="0.35">
      <c r="A2866" s="70">
        <v>102965</v>
      </c>
      <c r="F2866" s="71"/>
      <c r="G2866" s="71"/>
    </row>
    <row r="2867" spans="1:7" x14ac:dyDescent="0.35">
      <c r="A2867" s="70">
        <v>102966</v>
      </c>
      <c r="F2867" s="71"/>
      <c r="G2867" s="71"/>
    </row>
    <row r="2868" spans="1:7" x14ac:dyDescent="0.35">
      <c r="A2868" s="70">
        <v>102967</v>
      </c>
      <c r="F2868" s="71"/>
      <c r="G2868" s="71"/>
    </row>
    <row r="2869" spans="1:7" x14ac:dyDescent="0.35">
      <c r="A2869" s="70">
        <v>102968</v>
      </c>
      <c r="F2869" s="71"/>
      <c r="G2869" s="71"/>
    </row>
    <row r="2870" spans="1:7" x14ac:dyDescent="0.35">
      <c r="A2870" s="70">
        <v>102969</v>
      </c>
      <c r="F2870" s="71"/>
      <c r="G2870" s="71"/>
    </row>
    <row r="2871" spans="1:7" x14ac:dyDescent="0.35">
      <c r="A2871" s="70">
        <v>102970</v>
      </c>
      <c r="F2871" s="71"/>
      <c r="G2871" s="71"/>
    </row>
    <row r="2872" spans="1:7" x14ac:dyDescent="0.35">
      <c r="A2872" s="70">
        <v>102971</v>
      </c>
      <c r="F2872" s="71"/>
      <c r="G2872" s="71"/>
    </row>
    <row r="2873" spans="1:7" x14ac:dyDescent="0.35">
      <c r="A2873" s="70">
        <v>102972</v>
      </c>
      <c r="F2873" s="71"/>
      <c r="G2873" s="71"/>
    </row>
    <row r="2874" spans="1:7" x14ac:dyDescent="0.35">
      <c r="A2874" s="70">
        <v>102973</v>
      </c>
      <c r="F2874" s="71"/>
      <c r="G2874" s="71"/>
    </row>
    <row r="2875" spans="1:7" x14ac:dyDescent="0.35">
      <c r="A2875" s="70">
        <v>102974</v>
      </c>
      <c r="F2875" s="71"/>
      <c r="G2875" s="71"/>
    </row>
    <row r="2876" spans="1:7" x14ac:dyDescent="0.35">
      <c r="A2876" s="70">
        <v>102975</v>
      </c>
      <c r="F2876" s="71"/>
      <c r="G2876" s="71"/>
    </row>
    <row r="2877" spans="1:7" x14ac:dyDescent="0.35">
      <c r="A2877" s="70">
        <v>102976</v>
      </c>
      <c r="F2877" s="71"/>
      <c r="G2877" s="71"/>
    </row>
    <row r="2878" spans="1:7" x14ac:dyDescent="0.35">
      <c r="A2878" s="70">
        <v>102977</v>
      </c>
      <c r="F2878" s="71"/>
      <c r="G2878" s="71"/>
    </row>
    <row r="2879" spans="1:7" x14ac:dyDescent="0.35">
      <c r="A2879" s="70">
        <v>102978</v>
      </c>
      <c r="F2879" s="71"/>
      <c r="G2879" s="71"/>
    </row>
    <row r="2880" spans="1:7" x14ac:dyDescent="0.35">
      <c r="A2880" s="70">
        <v>102979</v>
      </c>
      <c r="F2880" s="71"/>
      <c r="G2880" s="71"/>
    </row>
    <row r="2881" spans="1:7" x14ac:dyDescent="0.35">
      <c r="A2881" s="70">
        <v>102980</v>
      </c>
      <c r="F2881" s="71"/>
      <c r="G2881" s="71"/>
    </row>
    <row r="2882" spans="1:7" x14ac:dyDescent="0.35">
      <c r="A2882" s="70">
        <v>102981</v>
      </c>
      <c r="F2882" s="71"/>
      <c r="G2882" s="71"/>
    </row>
    <row r="2883" spans="1:7" x14ac:dyDescent="0.35">
      <c r="A2883" s="70">
        <v>102982</v>
      </c>
      <c r="F2883" s="71"/>
      <c r="G2883" s="71"/>
    </row>
    <row r="2884" spans="1:7" x14ac:dyDescent="0.35">
      <c r="A2884" s="70">
        <v>102983</v>
      </c>
      <c r="F2884" s="71"/>
      <c r="G2884" s="71"/>
    </row>
    <row r="2885" spans="1:7" x14ac:dyDescent="0.35">
      <c r="A2885" s="70">
        <v>102984</v>
      </c>
      <c r="F2885" s="71"/>
      <c r="G2885" s="71"/>
    </row>
    <row r="2886" spans="1:7" x14ac:dyDescent="0.35">
      <c r="A2886" s="70">
        <v>102985</v>
      </c>
      <c r="F2886" s="71"/>
      <c r="G2886" s="71"/>
    </row>
    <row r="2887" spans="1:7" x14ac:dyDescent="0.35">
      <c r="A2887" s="70">
        <v>102986</v>
      </c>
      <c r="F2887" s="71"/>
      <c r="G2887" s="71"/>
    </row>
    <row r="2888" spans="1:7" x14ac:dyDescent="0.35">
      <c r="A2888" s="70">
        <v>102987</v>
      </c>
      <c r="F2888" s="71"/>
      <c r="G2888" s="71"/>
    </row>
    <row r="2889" spans="1:7" x14ac:dyDescent="0.35">
      <c r="A2889" s="70">
        <v>102988</v>
      </c>
      <c r="F2889" s="71"/>
      <c r="G2889" s="71"/>
    </row>
    <row r="2890" spans="1:7" x14ac:dyDescent="0.35">
      <c r="A2890" s="70">
        <v>102989</v>
      </c>
      <c r="F2890" s="71"/>
      <c r="G2890" s="71"/>
    </row>
    <row r="2891" spans="1:7" x14ac:dyDescent="0.35">
      <c r="A2891" s="70">
        <v>102990</v>
      </c>
      <c r="F2891" s="71"/>
      <c r="G2891" s="71"/>
    </row>
    <row r="2892" spans="1:7" x14ac:dyDescent="0.35">
      <c r="A2892" s="70">
        <v>102991</v>
      </c>
      <c r="F2892" s="71"/>
      <c r="G2892" s="71"/>
    </row>
    <row r="2893" spans="1:7" x14ac:dyDescent="0.35">
      <c r="A2893" s="70">
        <v>102992</v>
      </c>
      <c r="F2893" s="71"/>
      <c r="G2893" s="71"/>
    </row>
    <row r="2894" spans="1:7" x14ac:dyDescent="0.35">
      <c r="A2894" s="70">
        <v>102993</v>
      </c>
      <c r="F2894" s="71"/>
      <c r="G2894" s="71"/>
    </row>
    <row r="2895" spans="1:7" x14ac:dyDescent="0.35">
      <c r="A2895" s="70">
        <v>102994</v>
      </c>
      <c r="F2895" s="71"/>
      <c r="G2895" s="71"/>
    </row>
    <row r="2896" spans="1:7" x14ac:dyDescent="0.35">
      <c r="A2896" s="70">
        <v>102995</v>
      </c>
      <c r="F2896" s="71"/>
      <c r="G2896" s="71"/>
    </row>
    <row r="2897" spans="1:7" x14ac:dyDescent="0.35">
      <c r="A2897" s="70">
        <v>102996</v>
      </c>
      <c r="F2897" s="71"/>
      <c r="G2897" s="71"/>
    </row>
    <row r="2898" spans="1:7" x14ac:dyDescent="0.35">
      <c r="A2898" s="70">
        <v>102997</v>
      </c>
      <c r="F2898" s="71"/>
      <c r="G2898" s="71"/>
    </row>
    <row r="2899" spans="1:7" x14ac:dyDescent="0.35">
      <c r="A2899" s="70">
        <v>102998</v>
      </c>
      <c r="F2899" s="71"/>
      <c r="G2899" s="71"/>
    </row>
    <row r="2900" spans="1:7" x14ac:dyDescent="0.35">
      <c r="A2900" s="70">
        <v>102999</v>
      </c>
      <c r="F2900" s="71"/>
      <c r="G2900" s="71"/>
    </row>
    <row r="2901" spans="1:7" x14ac:dyDescent="0.35">
      <c r="A2901" s="70">
        <v>103000</v>
      </c>
      <c r="F2901" s="71"/>
      <c r="G2901" s="71"/>
    </row>
    <row r="2902" spans="1:7" x14ac:dyDescent="0.35">
      <c r="A2902" s="70">
        <v>103001</v>
      </c>
      <c r="F2902" s="71"/>
      <c r="G2902" s="71"/>
    </row>
    <row r="2903" spans="1:7" x14ac:dyDescent="0.35">
      <c r="A2903" s="70">
        <v>103002</v>
      </c>
      <c r="F2903" s="71"/>
      <c r="G2903" s="71"/>
    </row>
    <row r="2904" spans="1:7" x14ac:dyDescent="0.35">
      <c r="A2904" s="70">
        <v>103003</v>
      </c>
      <c r="F2904" s="71"/>
      <c r="G2904" s="71"/>
    </row>
    <row r="2905" spans="1:7" x14ac:dyDescent="0.35">
      <c r="A2905" s="70">
        <v>103004</v>
      </c>
      <c r="F2905" s="71"/>
      <c r="G2905" s="71"/>
    </row>
    <row r="2906" spans="1:7" x14ac:dyDescent="0.35">
      <c r="A2906" s="70">
        <v>103005</v>
      </c>
      <c r="F2906" s="71"/>
      <c r="G2906" s="71"/>
    </row>
    <row r="2907" spans="1:7" x14ac:dyDescent="0.35">
      <c r="A2907" s="70">
        <v>103006</v>
      </c>
      <c r="F2907" s="71"/>
      <c r="G2907" s="71"/>
    </row>
    <row r="2908" spans="1:7" x14ac:dyDescent="0.35">
      <c r="A2908" s="70">
        <v>103007</v>
      </c>
      <c r="F2908" s="71"/>
      <c r="G2908" s="71"/>
    </row>
    <row r="2909" spans="1:7" x14ac:dyDescent="0.35">
      <c r="A2909" s="70">
        <v>103008</v>
      </c>
      <c r="F2909" s="71"/>
      <c r="G2909" s="71"/>
    </row>
    <row r="2910" spans="1:7" x14ac:dyDescent="0.35">
      <c r="A2910" s="70">
        <v>103009</v>
      </c>
      <c r="F2910" s="71"/>
      <c r="G2910" s="71"/>
    </row>
    <row r="2911" spans="1:7" x14ac:dyDescent="0.35">
      <c r="A2911" s="70">
        <v>103010</v>
      </c>
      <c r="F2911" s="71"/>
      <c r="G2911" s="71"/>
    </row>
    <row r="2912" spans="1:7" x14ac:dyDescent="0.35">
      <c r="A2912" s="70">
        <v>103011</v>
      </c>
      <c r="F2912" s="71"/>
      <c r="G2912" s="71"/>
    </row>
    <row r="2913" spans="1:7" x14ac:dyDescent="0.35">
      <c r="A2913" s="70">
        <v>103012</v>
      </c>
      <c r="F2913" s="71"/>
      <c r="G2913" s="71"/>
    </row>
    <row r="2914" spans="1:7" x14ac:dyDescent="0.35">
      <c r="A2914" s="70">
        <v>103013</v>
      </c>
      <c r="F2914" s="71"/>
      <c r="G2914" s="71"/>
    </row>
    <row r="2915" spans="1:7" x14ac:dyDescent="0.35">
      <c r="A2915" s="70">
        <v>103014</v>
      </c>
      <c r="F2915" s="71"/>
      <c r="G2915" s="71"/>
    </row>
    <row r="2916" spans="1:7" x14ac:dyDescent="0.35">
      <c r="A2916" s="70">
        <v>103015</v>
      </c>
      <c r="F2916" s="71"/>
      <c r="G2916" s="71"/>
    </row>
    <row r="2917" spans="1:7" x14ac:dyDescent="0.35">
      <c r="A2917" s="70">
        <v>103016</v>
      </c>
      <c r="F2917" s="71"/>
      <c r="G2917" s="71"/>
    </row>
    <row r="2918" spans="1:7" x14ac:dyDescent="0.35">
      <c r="A2918" s="70">
        <v>103017</v>
      </c>
      <c r="F2918" s="71"/>
      <c r="G2918" s="71"/>
    </row>
    <row r="2919" spans="1:7" x14ac:dyDescent="0.35">
      <c r="A2919" s="70">
        <v>103018</v>
      </c>
      <c r="F2919" s="71"/>
      <c r="G2919" s="71"/>
    </row>
    <row r="2920" spans="1:7" x14ac:dyDescent="0.35">
      <c r="A2920" s="70">
        <v>103019</v>
      </c>
      <c r="F2920" s="71"/>
      <c r="G2920" s="71"/>
    </row>
    <row r="2921" spans="1:7" x14ac:dyDescent="0.35">
      <c r="A2921" s="70">
        <v>103020</v>
      </c>
      <c r="F2921" s="71"/>
      <c r="G2921" s="71"/>
    </row>
    <row r="2922" spans="1:7" x14ac:dyDescent="0.35">
      <c r="A2922" s="70">
        <v>103021</v>
      </c>
      <c r="F2922" s="71"/>
      <c r="G2922" s="71"/>
    </row>
    <row r="2923" spans="1:7" x14ac:dyDescent="0.35">
      <c r="A2923" s="70">
        <v>103022</v>
      </c>
      <c r="F2923" s="71"/>
      <c r="G2923" s="71"/>
    </row>
    <row r="2924" spans="1:7" x14ac:dyDescent="0.35">
      <c r="A2924" s="70">
        <v>103023</v>
      </c>
      <c r="F2924" s="71"/>
      <c r="G2924" s="71"/>
    </row>
    <row r="2925" spans="1:7" x14ac:dyDescent="0.35">
      <c r="A2925" s="70">
        <v>103024</v>
      </c>
      <c r="F2925" s="71"/>
      <c r="G2925" s="71"/>
    </row>
    <row r="2926" spans="1:7" x14ac:dyDescent="0.35">
      <c r="A2926" s="70">
        <v>103025</v>
      </c>
      <c r="F2926" s="71"/>
      <c r="G2926" s="71"/>
    </row>
    <row r="2927" spans="1:7" x14ac:dyDescent="0.35">
      <c r="A2927" s="70">
        <v>103026</v>
      </c>
      <c r="F2927" s="71"/>
      <c r="G2927" s="71"/>
    </row>
    <row r="2928" spans="1:7" x14ac:dyDescent="0.35">
      <c r="A2928" s="70">
        <v>103027</v>
      </c>
      <c r="F2928" s="71"/>
      <c r="G2928" s="71"/>
    </row>
    <row r="2929" spans="1:7" x14ac:dyDescent="0.35">
      <c r="A2929" s="70">
        <v>103028</v>
      </c>
      <c r="F2929" s="71"/>
      <c r="G2929" s="71"/>
    </row>
    <row r="2930" spans="1:7" x14ac:dyDescent="0.35">
      <c r="A2930" s="70">
        <v>103029</v>
      </c>
      <c r="F2930" s="71"/>
      <c r="G2930" s="71"/>
    </row>
    <row r="2931" spans="1:7" x14ac:dyDescent="0.35">
      <c r="A2931" s="70">
        <v>103030</v>
      </c>
      <c r="F2931" s="71"/>
      <c r="G2931" s="71"/>
    </row>
    <row r="2932" spans="1:7" x14ac:dyDescent="0.35">
      <c r="A2932" s="70">
        <v>103031</v>
      </c>
      <c r="F2932" s="71"/>
      <c r="G2932" s="71"/>
    </row>
    <row r="2933" spans="1:7" x14ac:dyDescent="0.35">
      <c r="A2933" s="70">
        <v>103032</v>
      </c>
      <c r="F2933" s="71"/>
      <c r="G2933" s="71"/>
    </row>
    <row r="2934" spans="1:7" x14ac:dyDescent="0.35">
      <c r="A2934" s="70">
        <v>103033</v>
      </c>
      <c r="F2934" s="71"/>
      <c r="G2934" s="71"/>
    </row>
    <row r="2935" spans="1:7" x14ac:dyDescent="0.35">
      <c r="A2935" s="70">
        <v>103034</v>
      </c>
      <c r="F2935" s="71"/>
      <c r="G2935" s="71"/>
    </row>
    <row r="2936" spans="1:7" x14ac:dyDescent="0.35">
      <c r="A2936" s="70">
        <v>103035</v>
      </c>
      <c r="F2936" s="71"/>
      <c r="G2936" s="71"/>
    </row>
    <row r="2937" spans="1:7" x14ac:dyDescent="0.35">
      <c r="A2937" s="70">
        <v>103036</v>
      </c>
      <c r="F2937" s="71"/>
      <c r="G2937" s="71"/>
    </row>
    <row r="2938" spans="1:7" x14ac:dyDescent="0.35">
      <c r="A2938" s="70">
        <v>103037</v>
      </c>
      <c r="F2938" s="71"/>
      <c r="G2938" s="71"/>
    </row>
    <row r="2939" spans="1:7" x14ac:dyDescent="0.35">
      <c r="A2939" s="70">
        <v>103038</v>
      </c>
      <c r="F2939" s="71"/>
      <c r="G2939" s="71"/>
    </row>
    <row r="2940" spans="1:7" x14ac:dyDescent="0.35">
      <c r="A2940" s="70">
        <v>103039</v>
      </c>
      <c r="F2940" s="71"/>
      <c r="G2940" s="71"/>
    </row>
    <row r="2941" spans="1:7" x14ac:dyDescent="0.35">
      <c r="A2941" s="70">
        <v>103040</v>
      </c>
      <c r="F2941" s="71"/>
      <c r="G2941" s="71"/>
    </row>
    <row r="2942" spans="1:7" x14ac:dyDescent="0.35">
      <c r="A2942" s="70">
        <v>103041</v>
      </c>
      <c r="F2942" s="71"/>
      <c r="G2942" s="71"/>
    </row>
    <row r="2943" spans="1:7" x14ac:dyDescent="0.35">
      <c r="A2943" s="70">
        <v>103042</v>
      </c>
      <c r="F2943" s="71"/>
      <c r="G2943" s="71"/>
    </row>
    <row r="2944" spans="1:7" x14ac:dyDescent="0.35">
      <c r="A2944" s="70">
        <v>103043</v>
      </c>
      <c r="F2944" s="71"/>
      <c r="G2944" s="71"/>
    </row>
    <row r="2945" spans="1:7" x14ac:dyDescent="0.35">
      <c r="A2945" s="70">
        <v>103044</v>
      </c>
      <c r="F2945" s="71"/>
      <c r="G2945" s="71"/>
    </row>
    <row r="2946" spans="1:7" x14ac:dyDescent="0.35">
      <c r="A2946" s="70">
        <v>103045</v>
      </c>
      <c r="F2946" s="71"/>
      <c r="G2946" s="71"/>
    </row>
    <row r="2947" spans="1:7" x14ac:dyDescent="0.35">
      <c r="A2947" s="70">
        <v>103046</v>
      </c>
      <c r="F2947" s="71"/>
      <c r="G2947" s="71"/>
    </row>
    <row r="2948" spans="1:7" x14ac:dyDescent="0.35">
      <c r="A2948" s="70">
        <v>103047</v>
      </c>
      <c r="F2948" s="71"/>
      <c r="G2948" s="71"/>
    </row>
    <row r="2949" spans="1:7" x14ac:dyDescent="0.35">
      <c r="A2949" s="70">
        <v>103048</v>
      </c>
      <c r="F2949" s="71"/>
      <c r="G2949" s="71"/>
    </row>
    <row r="2950" spans="1:7" x14ac:dyDescent="0.35">
      <c r="A2950" s="70">
        <v>103049</v>
      </c>
      <c r="F2950" s="71"/>
      <c r="G2950" s="71"/>
    </row>
    <row r="2951" spans="1:7" x14ac:dyDescent="0.35">
      <c r="A2951" s="70">
        <v>103050</v>
      </c>
      <c r="F2951" s="71"/>
      <c r="G2951" s="71"/>
    </row>
    <row r="2952" spans="1:7" x14ac:dyDescent="0.35">
      <c r="A2952" s="70">
        <v>103051</v>
      </c>
      <c r="F2952" s="71"/>
      <c r="G2952" s="71"/>
    </row>
    <row r="2953" spans="1:7" x14ac:dyDescent="0.35">
      <c r="A2953" s="70">
        <v>103052</v>
      </c>
      <c r="F2953" s="71"/>
      <c r="G2953" s="71"/>
    </row>
    <row r="2954" spans="1:7" x14ac:dyDescent="0.35">
      <c r="A2954" s="70">
        <v>103053</v>
      </c>
      <c r="F2954" s="71"/>
      <c r="G2954" s="71"/>
    </row>
    <row r="2955" spans="1:7" x14ac:dyDescent="0.35">
      <c r="A2955" s="70">
        <v>103054</v>
      </c>
      <c r="F2955" s="71"/>
      <c r="G2955" s="71"/>
    </row>
    <row r="2956" spans="1:7" x14ac:dyDescent="0.35">
      <c r="A2956" s="70">
        <v>103055</v>
      </c>
      <c r="F2956" s="71"/>
      <c r="G2956" s="71"/>
    </row>
    <row r="2957" spans="1:7" x14ac:dyDescent="0.35">
      <c r="A2957" s="70">
        <v>103056</v>
      </c>
      <c r="F2957" s="71"/>
      <c r="G2957" s="71"/>
    </row>
    <row r="2958" spans="1:7" x14ac:dyDescent="0.35">
      <c r="A2958" s="70">
        <v>103057</v>
      </c>
      <c r="F2958" s="71"/>
      <c r="G2958" s="71"/>
    </row>
    <row r="2959" spans="1:7" x14ac:dyDescent="0.35">
      <c r="A2959" s="70">
        <v>103058</v>
      </c>
      <c r="F2959" s="71"/>
      <c r="G2959" s="71"/>
    </row>
    <row r="2960" spans="1:7" x14ac:dyDescent="0.35">
      <c r="A2960" s="70">
        <v>103059</v>
      </c>
      <c r="F2960" s="71"/>
      <c r="G2960" s="71"/>
    </row>
    <row r="2961" spans="1:7" x14ac:dyDescent="0.35">
      <c r="A2961" s="70">
        <v>103060</v>
      </c>
      <c r="F2961" s="71"/>
      <c r="G2961" s="71"/>
    </row>
    <row r="2962" spans="1:7" x14ac:dyDescent="0.35">
      <c r="A2962" s="70">
        <v>103061</v>
      </c>
      <c r="F2962" s="71"/>
      <c r="G2962" s="71"/>
    </row>
    <row r="2963" spans="1:7" x14ac:dyDescent="0.35">
      <c r="A2963" s="70">
        <v>103062</v>
      </c>
      <c r="F2963" s="71"/>
      <c r="G2963" s="71"/>
    </row>
    <row r="2964" spans="1:7" x14ac:dyDescent="0.35">
      <c r="A2964" s="70">
        <v>103063</v>
      </c>
      <c r="F2964" s="71"/>
      <c r="G2964" s="71"/>
    </row>
    <row r="2965" spans="1:7" x14ac:dyDescent="0.35">
      <c r="A2965" s="70">
        <v>103064</v>
      </c>
      <c r="F2965" s="71"/>
      <c r="G2965" s="71"/>
    </row>
    <row r="2966" spans="1:7" x14ac:dyDescent="0.35">
      <c r="A2966" s="70">
        <v>103065</v>
      </c>
      <c r="F2966" s="71"/>
      <c r="G2966" s="71"/>
    </row>
    <row r="2967" spans="1:7" x14ac:dyDescent="0.35">
      <c r="A2967" s="70">
        <v>103066</v>
      </c>
      <c r="F2967" s="71"/>
      <c r="G2967" s="71"/>
    </row>
    <row r="2968" spans="1:7" x14ac:dyDescent="0.35">
      <c r="A2968" s="70">
        <v>103067</v>
      </c>
      <c r="F2968" s="71"/>
      <c r="G2968" s="71"/>
    </row>
    <row r="2969" spans="1:7" x14ac:dyDescent="0.35">
      <c r="A2969" s="70">
        <v>103068</v>
      </c>
      <c r="F2969" s="71"/>
      <c r="G2969" s="71"/>
    </row>
    <row r="2970" spans="1:7" x14ac:dyDescent="0.35">
      <c r="A2970" s="70">
        <v>103069</v>
      </c>
      <c r="F2970" s="71"/>
      <c r="G2970" s="71"/>
    </row>
    <row r="2971" spans="1:7" x14ac:dyDescent="0.35">
      <c r="A2971" s="70">
        <v>103070</v>
      </c>
      <c r="F2971" s="71"/>
      <c r="G2971" s="71"/>
    </row>
    <row r="2972" spans="1:7" x14ac:dyDescent="0.35">
      <c r="A2972" s="70">
        <v>103071</v>
      </c>
      <c r="F2972" s="71"/>
      <c r="G2972" s="71"/>
    </row>
    <row r="2973" spans="1:7" x14ac:dyDescent="0.35">
      <c r="A2973" s="70">
        <v>103072</v>
      </c>
      <c r="F2973" s="71"/>
      <c r="G2973" s="71"/>
    </row>
    <row r="2974" spans="1:7" x14ac:dyDescent="0.35">
      <c r="A2974" s="70">
        <v>103073</v>
      </c>
      <c r="F2974" s="71"/>
      <c r="G2974" s="71"/>
    </row>
    <row r="2975" spans="1:7" x14ac:dyDescent="0.35">
      <c r="A2975" s="70">
        <v>103074</v>
      </c>
      <c r="F2975" s="71"/>
      <c r="G2975" s="71"/>
    </row>
    <row r="2976" spans="1:7" x14ac:dyDescent="0.35">
      <c r="A2976" s="70">
        <v>103075</v>
      </c>
      <c r="F2976" s="71"/>
      <c r="G2976" s="71"/>
    </row>
    <row r="2977" spans="1:7" x14ac:dyDescent="0.35">
      <c r="A2977" s="70">
        <v>103076</v>
      </c>
      <c r="F2977" s="71"/>
      <c r="G2977" s="71"/>
    </row>
    <row r="2978" spans="1:7" x14ac:dyDescent="0.35">
      <c r="A2978" s="70">
        <v>103077</v>
      </c>
      <c r="F2978" s="71"/>
      <c r="G2978" s="71"/>
    </row>
    <row r="2979" spans="1:7" x14ac:dyDescent="0.35">
      <c r="A2979" s="70">
        <v>103078</v>
      </c>
      <c r="F2979" s="71"/>
      <c r="G2979" s="71"/>
    </row>
    <row r="2980" spans="1:7" x14ac:dyDescent="0.35">
      <c r="A2980" s="70">
        <v>103079</v>
      </c>
      <c r="F2980" s="71"/>
      <c r="G2980" s="71"/>
    </row>
    <row r="2981" spans="1:7" x14ac:dyDescent="0.35">
      <c r="A2981" s="70">
        <v>103080</v>
      </c>
      <c r="F2981" s="71"/>
      <c r="G2981" s="71"/>
    </row>
    <row r="2982" spans="1:7" x14ac:dyDescent="0.35">
      <c r="A2982" s="70">
        <v>103081</v>
      </c>
      <c r="F2982" s="71"/>
      <c r="G2982" s="71"/>
    </row>
    <row r="2983" spans="1:7" x14ac:dyDescent="0.35">
      <c r="A2983" s="70">
        <v>103082</v>
      </c>
      <c r="F2983" s="71"/>
      <c r="G2983" s="71"/>
    </row>
    <row r="2984" spans="1:7" x14ac:dyDescent="0.35">
      <c r="A2984" s="70">
        <v>103083</v>
      </c>
      <c r="F2984" s="71"/>
      <c r="G2984" s="71"/>
    </row>
    <row r="2985" spans="1:7" x14ac:dyDescent="0.35">
      <c r="A2985" s="70">
        <v>103084</v>
      </c>
      <c r="F2985" s="71"/>
      <c r="G2985" s="71"/>
    </row>
    <row r="2986" spans="1:7" x14ac:dyDescent="0.35">
      <c r="A2986" s="70">
        <v>103085</v>
      </c>
      <c r="F2986" s="71"/>
      <c r="G2986" s="71"/>
    </row>
    <row r="2987" spans="1:7" x14ac:dyDescent="0.35">
      <c r="A2987" s="70">
        <v>103086</v>
      </c>
      <c r="F2987" s="71"/>
      <c r="G2987" s="71"/>
    </row>
    <row r="2988" spans="1:7" x14ac:dyDescent="0.35">
      <c r="A2988" s="70">
        <v>103087</v>
      </c>
      <c r="F2988" s="71"/>
      <c r="G2988" s="71"/>
    </row>
    <row r="2989" spans="1:7" x14ac:dyDescent="0.35">
      <c r="A2989" s="70">
        <v>103088</v>
      </c>
      <c r="F2989" s="71"/>
      <c r="G2989" s="71"/>
    </row>
    <row r="2990" spans="1:7" x14ac:dyDescent="0.35">
      <c r="A2990" s="70">
        <v>103089</v>
      </c>
      <c r="F2990" s="71"/>
      <c r="G2990" s="71"/>
    </row>
    <row r="2991" spans="1:7" x14ac:dyDescent="0.35">
      <c r="A2991" s="70">
        <v>103090</v>
      </c>
      <c r="F2991" s="71"/>
      <c r="G2991" s="71"/>
    </row>
    <row r="2992" spans="1:7" x14ac:dyDescent="0.35">
      <c r="A2992" s="70">
        <v>103091</v>
      </c>
      <c r="F2992" s="71"/>
      <c r="G2992" s="71"/>
    </row>
    <row r="2993" spans="1:7" x14ac:dyDescent="0.35">
      <c r="A2993" s="70">
        <v>103092</v>
      </c>
      <c r="F2993" s="71"/>
      <c r="G2993" s="71"/>
    </row>
    <row r="2994" spans="1:7" x14ac:dyDescent="0.35">
      <c r="A2994" s="70">
        <v>103093</v>
      </c>
      <c r="F2994" s="71"/>
      <c r="G2994" s="71"/>
    </row>
    <row r="2995" spans="1:7" x14ac:dyDescent="0.35">
      <c r="A2995" s="70">
        <v>103094</v>
      </c>
      <c r="F2995" s="71"/>
      <c r="G2995" s="71"/>
    </row>
    <row r="2996" spans="1:7" x14ac:dyDescent="0.35">
      <c r="A2996" s="70">
        <v>103095</v>
      </c>
      <c r="F2996" s="71"/>
      <c r="G2996" s="71"/>
    </row>
    <row r="2997" spans="1:7" x14ac:dyDescent="0.35">
      <c r="A2997" s="70">
        <v>103096</v>
      </c>
      <c r="F2997" s="71"/>
      <c r="G2997" s="71"/>
    </row>
    <row r="2998" spans="1:7" x14ac:dyDescent="0.35">
      <c r="A2998" s="70">
        <v>103097</v>
      </c>
      <c r="F2998" s="71"/>
      <c r="G2998" s="71"/>
    </row>
    <row r="2999" spans="1:7" x14ac:dyDescent="0.35">
      <c r="A2999" s="70">
        <v>103098</v>
      </c>
      <c r="F2999" s="71"/>
      <c r="G2999" s="71"/>
    </row>
    <row r="3000" spans="1:7" x14ac:dyDescent="0.35">
      <c r="A3000" s="70">
        <v>103099</v>
      </c>
      <c r="F3000" s="71"/>
      <c r="G3000" s="71"/>
    </row>
    <row r="3001" spans="1:7" x14ac:dyDescent="0.35">
      <c r="A3001" s="70">
        <v>103100</v>
      </c>
      <c r="F3001" s="71"/>
      <c r="G3001" s="71"/>
    </row>
    <row r="3002" spans="1:7" x14ac:dyDescent="0.35">
      <c r="A3002" s="70">
        <v>103101</v>
      </c>
      <c r="F3002" s="71"/>
      <c r="G3002" s="71"/>
    </row>
    <row r="3003" spans="1:7" x14ac:dyDescent="0.35">
      <c r="A3003" s="70">
        <v>103102</v>
      </c>
      <c r="F3003" s="71"/>
      <c r="G3003" s="71"/>
    </row>
    <row r="3004" spans="1:7" x14ac:dyDescent="0.35">
      <c r="A3004" s="70">
        <v>103103</v>
      </c>
      <c r="F3004" s="71"/>
      <c r="G3004" s="71"/>
    </row>
    <row r="3005" spans="1:7" x14ac:dyDescent="0.35">
      <c r="A3005" s="70">
        <v>103104</v>
      </c>
      <c r="F3005" s="71"/>
      <c r="G3005" s="71"/>
    </row>
    <row r="3006" spans="1:7" x14ac:dyDescent="0.35">
      <c r="A3006" s="70">
        <v>103105</v>
      </c>
      <c r="F3006" s="71"/>
      <c r="G3006" s="71"/>
    </row>
    <row r="3007" spans="1:7" x14ac:dyDescent="0.35">
      <c r="A3007" s="70">
        <v>103106</v>
      </c>
      <c r="F3007" s="71"/>
      <c r="G3007" s="71"/>
    </row>
    <row r="3008" spans="1:7" x14ac:dyDescent="0.35">
      <c r="A3008" s="70">
        <v>103107</v>
      </c>
      <c r="F3008" s="71"/>
      <c r="G3008" s="71"/>
    </row>
    <row r="3009" spans="1:7" x14ac:dyDescent="0.35">
      <c r="A3009" s="70">
        <v>103108</v>
      </c>
      <c r="F3009" s="71"/>
      <c r="G3009" s="71"/>
    </row>
    <row r="3010" spans="1:7" x14ac:dyDescent="0.35">
      <c r="A3010" s="70">
        <v>103109</v>
      </c>
      <c r="F3010" s="71"/>
      <c r="G3010" s="71"/>
    </row>
    <row r="3011" spans="1:7" x14ac:dyDescent="0.35">
      <c r="A3011" s="70">
        <v>103110</v>
      </c>
      <c r="F3011" s="71"/>
      <c r="G3011" s="71"/>
    </row>
    <row r="3012" spans="1:7" x14ac:dyDescent="0.35">
      <c r="A3012" s="70">
        <v>103111</v>
      </c>
      <c r="F3012" s="71"/>
      <c r="G3012" s="71"/>
    </row>
    <row r="3013" spans="1:7" x14ac:dyDescent="0.35">
      <c r="A3013" s="70">
        <v>103112</v>
      </c>
      <c r="F3013" s="71"/>
      <c r="G3013" s="71"/>
    </row>
    <row r="3014" spans="1:7" x14ac:dyDescent="0.35">
      <c r="A3014" s="70">
        <v>103113</v>
      </c>
      <c r="F3014" s="71"/>
      <c r="G3014" s="71"/>
    </row>
    <row r="3015" spans="1:7" x14ac:dyDescent="0.35">
      <c r="A3015" s="70">
        <v>103114</v>
      </c>
      <c r="F3015" s="71"/>
      <c r="G3015" s="71"/>
    </row>
    <row r="3016" spans="1:7" x14ac:dyDescent="0.35">
      <c r="A3016" s="70">
        <v>103115</v>
      </c>
      <c r="F3016" s="71"/>
      <c r="G3016" s="71"/>
    </row>
    <row r="3017" spans="1:7" x14ac:dyDescent="0.35">
      <c r="A3017" s="70">
        <v>103116</v>
      </c>
      <c r="F3017" s="71"/>
      <c r="G3017" s="71"/>
    </row>
    <row r="3018" spans="1:7" x14ac:dyDescent="0.35">
      <c r="A3018" s="70">
        <v>103117</v>
      </c>
      <c r="F3018" s="71"/>
      <c r="G3018" s="71"/>
    </row>
    <row r="3019" spans="1:7" x14ac:dyDescent="0.35">
      <c r="A3019" s="70">
        <v>103118</v>
      </c>
      <c r="F3019" s="71"/>
      <c r="G3019" s="71"/>
    </row>
    <row r="3020" spans="1:7" x14ac:dyDescent="0.35">
      <c r="A3020" s="70">
        <v>103119</v>
      </c>
      <c r="F3020" s="71"/>
      <c r="G3020" s="71"/>
    </row>
    <row r="3021" spans="1:7" x14ac:dyDescent="0.35">
      <c r="A3021" s="70">
        <v>103120</v>
      </c>
      <c r="F3021" s="71"/>
      <c r="G3021" s="71"/>
    </row>
    <row r="3022" spans="1:7" x14ac:dyDescent="0.35">
      <c r="A3022" s="70">
        <v>103121</v>
      </c>
      <c r="F3022" s="71"/>
      <c r="G3022" s="71"/>
    </row>
    <row r="3023" spans="1:7" x14ac:dyDescent="0.35">
      <c r="A3023" s="70">
        <v>103122</v>
      </c>
      <c r="F3023" s="71"/>
      <c r="G3023" s="71"/>
    </row>
    <row r="3024" spans="1:7" x14ac:dyDescent="0.35">
      <c r="A3024" s="70">
        <v>103123</v>
      </c>
      <c r="F3024" s="71"/>
      <c r="G3024" s="71"/>
    </row>
    <row r="3025" spans="1:7" x14ac:dyDescent="0.35">
      <c r="A3025" s="70">
        <v>103124</v>
      </c>
      <c r="F3025" s="71"/>
      <c r="G3025" s="71"/>
    </row>
    <row r="3026" spans="1:7" x14ac:dyDescent="0.35">
      <c r="A3026" s="70">
        <v>103125</v>
      </c>
      <c r="F3026" s="71"/>
      <c r="G3026" s="71"/>
    </row>
    <row r="3027" spans="1:7" x14ac:dyDescent="0.35">
      <c r="A3027" s="70">
        <v>103126</v>
      </c>
      <c r="F3027" s="71"/>
      <c r="G3027" s="71"/>
    </row>
    <row r="3028" spans="1:7" x14ac:dyDescent="0.35">
      <c r="A3028" s="70">
        <v>103127</v>
      </c>
      <c r="F3028" s="71"/>
      <c r="G3028" s="71"/>
    </row>
    <row r="3029" spans="1:7" x14ac:dyDescent="0.35">
      <c r="A3029" s="70">
        <v>103128</v>
      </c>
      <c r="F3029" s="71"/>
      <c r="G3029" s="71"/>
    </row>
    <row r="3030" spans="1:7" x14ac:dyDescent="0.35">
      <c r="A3030" s="70">
        <v>103129</v>
      </c>
      <c r="F3030" s="71"/>
      <c r="G3030" s="71"/>
    </row>
    <row r="3031" spans="1:7" x14ac:dyDescent="0.35">
      <c r="A3031" s="70">
        <v>103130</v>
      </c>
      <c r="F3031" s="71"/>
      <c r="G3031" s="71"/>
    </row>
    <row r="3032" spans="1:7" x14ac:dyDescent="0.35">
      <c r="A3032" s="70">
        <v>103131</v>
      </c>
      <c r="F3032" s="71"/>
      <c r="G3032" s="71"/>
    </row>
    <row r="3033" spans="1:7" x14ac:dyDescent="0.35">
      <c r="A3033" s="70">
        <v>103132</v>
      </c>
      <c r="F3033" s="71"/>
      <c r="G3033" s="71"/>
    </row>
    <row r="3034" spans="1:7" x14ac:dyDescent="0.35">
      <c r="A3034" s="70">
        <v>103133</v>
      </c>
      <c r="F3034" s="71"/>
      <c r="G3034" s="71"/>
    </row>
    <row r="3035" spans="1:7" x14ac:dyDescent="0.35">
      <c r="A3035" s="70">
        <v>103134</v>
      </c>
      <c r="F3035" s="71"/>
      <c r="G3035" s="71"/>
    </row>
    <row r="3036" spans="1:7" x14ac:dyDescent="0.35">
      <c r="A3036" s="70">
        <v>103135</v>
      </c>
      <c r="F3036" s="71"/>
      <c r="G3036" s="71"/>
    </row>
    <row r="3037" spans="1:7" x14ac:dyDescent="0.35">
      <c r="A3037" s="70">
        <v>103136</v>
      </c>
      <c r="F3037" s="71"/>
      <c r="G3037" s="71"/>
    </row>
    <row r="3038" spans="1:7" x14ac:dyDescent="0.35">
      <c r="A3038" s="70">
        <v>103137</v>
      </c>
      <c r="F3038" s="71"/>
      <c r="G3038" s="71"/>
    </row>
    <row r="3039" spans="1:7" x14ac:dyDescent="0.35">
      <c r="A3039" s="70">
        <v>103138</v>
      </c>
      <c r="F3039" s="71"/>
      <c r="G3039" s="71"/>
    </row>
    <row r="3040" spans="1:7" x14ac:dyDescent="0.35">
      <c r="A3040" s="70">
        <v>103139</v>
      </c>
      <c r="F3040" s="71"/>
      <c r="G3040" s="71"/>
    </row>
    <row r="3041" spans="1:7" x14ac:dyDescent="0.35">
      <c r="A3041" s="70">
        <v>103140</v>
      </c>
      <c r="F3041" s="71"/>
      <c r="G3041" s="71"/>
    </row>
    <row r="3042" spans="1:7" x14ac:dyDescent="0.35">
      <c r="A3042" s="70">
        <v>103141</v>
      </c>
      <c r="F3042" s="71"/>
      <c r="G3042" s="71"/>
    </row>
    <row r="3043" spans="1:7" x14ac:dyDescent="0.35">
      <c r="A3043" s="70">
        <v>103142</v>
      </c>
      <c r="F3043" s="71"/>
      <c r="G3043" s="71"/>
    </row>
    <row r="3044" spans="1:7" x14ac:dyDescent="0.35">
      <c r="A3044" s="70">
        <v>103143</v>
      </c>
      <c r="F3044" s="71"/>
      <c r="G3044" s="71"/>
    </row>
    <row r="3045" spans="1:7" x14ac:dyDescent="0.35">
      <c r="A3045" s="70">
        <v>103144</v>
      </c>
      <c r="F3045" s="71"/>
      <c r="G3045" s="71"/>
    </row>
    <row r="3046" spans="1:7" x14ac:dyDescent="0.35">
      <c r="A3046" s="70">
        <v>103145</v>
      </c>
      <c r="F3046" s="71"/>
      <c r="G3046" s="71"/>
    </row>
    <row r="3047" spans="1:7" x14ac:dyDescent="0.35">
      <c r="A3047" s="70">
        <v>103146</v>
      </c>
      <c r="F3047" s="71"/>
      <c r="G3047" s="71"/>
    </row>
    <row r="3048" spans="1:7" x14ac:dyDescent="0.35">
      <c r="A3048" s="70">
        <v>103147</v>
      </c>
      <c r="F3048" s="71"/>
      <c r="G3048" s="71"/>
    </row>
    <row r="3049" spans="1:7" x14ac:dyDescent="0.35">
      <c r="A3049" s="70">
        <v>103148</v>
      </c>
      <c r="F3049" s="71"/>
      <c r="G3049" s="71"/>
    </row>
    <row r="3050" spans="1:7" x14ac:dyDescent="0.35">
      <c r="A3050" s="70">
        <v>103149</v>
      </c>
      <c r="F3050" s="71"/>
      <c r="G3050" s="71"/>
    </row>
    <row r="3051" spans="1:7" x14ac:dyDescent="0.35">
      <c r="A3051" s="70">
        <v>103150</v>
      </c>
      <c r="F3051" s="71"/>
      <c r="G3051" s="71"/>
    </row>
    <row r="3052" spans="1:7" x14ac:dyDescent="0.35">
      <c r="A3052" s="70">
        <v>103151</v>
      </c>
      <c r="F3052" s="71"/>
      <c r="G3052" s="71"/>
    </row>
    <row r="3053" spans="1:7" x14ac:dyDescent="0.35">
      <c r="A3053" s="70">
        <v>103152</v>
      </c>
      <c r="F3053" s="71"/>
      <c r="G3053" s="71"/>
    </row>
    <row r="3054" spans="1:7" x14ac:dyDescent="0.35">
      <c r="A3054" s="70">
        <v>103153</v>
      </c>
      <c r="F3054" s="71"/>
      <c r="G3054" s="71"/>
    </row>
    <row r="3055" spans="1:7" x14ac:dyDescent="0.35">
      <c r="A3055" s="70">
        <v>103154</v>
      </c>
      <c r="F3055" s="71"/>
      <c r="G3055" s="71"/>
    </row>
    <row r="3056" spans="1:7" x14ac:dyDescent="0.35">
      <c r="A3056" s="70">
        <v>103155</v>
      </c>
      <c r="F3056" s="71"/>
      <c r="G3056" s="71"/>
    </row>
    <row r="3057" spans="1:7" x14ac:dyDescent="0.35">
      <c r="A3057" s="70">
        <v>103156</v>
      </c>
      <c r="F3057" s="71"/>
      <c r="G3057" s="71"/>
    </row>
    <row r="3058" spans="1:7" x14ac:dyDescent="0.35">
      <c r="A3058" s="70">
        <v>103157</v>
      </c>
      <c r="F3058" s="71"/>
      <c r="G3058" s="71"/>
    </row>
    <row r="3059" spans="1:7" x14ac:dyDescent="0.35">
      <c r="A3059" s="70">
        <v>103158</v>
      </c>
      <c r="F3059" s="71"/>
      <c r="G3059" s="71"/>
    </row>
    <row r="3060" spans="1:7" x14ac:dyDescent="0.35">
      <c r="A3060" s="70">
        <v>103159</v>
      </c>
      <c r="F3060" s="71"/>
      <c r="G3060" s="71"/>
    </row>
    <row r="3061" spans="1:7" x14ac:dyDescent="0.35">
      <c r="A3061" s="70">
        <v>103160</v>
      </c>
      <c r="F3061" s="71"/>
      <c r="G3061" s="71"/>
    </row>
    <row r="3062" spans="1:7" x14ac:dyDescent="0.35">
      <c r="A3062" s="70">
        <v>103161</v>
      </c>
      <c r="F3062" s="71"/>
      <c r="G3062" s="71"/>
    </row>
    <row r="3063" spans="1:7" x14ac:dyDescent="0.35">
      <c r="A3063" s="70">
        <v>103162</v>
      </c>
      <c r="F3063" s="71"/>
      <c r="G3063" s="71"/>
    </row>
    <row r="3064" spans="1:7" x14ac:dyDescent="0.35">
      <c r="A3064" s="70">
        <v>103163</v>
      </c>
      <c r="F3064" s="71"/>
      <c r="G3064" s="71"/>
    </row>
    <row r="3065" spans="1:7" x14ac:dyDescent="0.35">
      <c r="A3065" s="70">
        <v>103164</v>
      </c>
      <c r="F3065" s="71"/>
      <c r="G3065" s="71"/>
    </row>
    <row r="3066" spans="1:7" x14ac:dyDescent="0.35">
      <c r="A3066" s="70">
        <v>103165</v>
      </c>
      <c r="F3066" s="71"/>
      <c r="G3066" s="71"/>
    </row>
    <row r="3067" spans="1:7" x14ac:dyDescent="0.35">
      <c r="A3067" s="70">
        <v>103166</v>
      </c>
      <c r="F3067" s="71"/>
      <c r="G3067" s="71"/>
    </row>
    <row r="3068" spans="1:7" x14ac:dyDescent="0.35">
      <c r="A3068" s="70">
        <v>103167</v>
      </c>
      <c r="F3068" s="71"/>
      <c r="G3068" s="71"/>
    </row>
    <row r="3069" spans="1:7" x14ac:dyDescent="0.35">
      <c r="A3069" s="70">
        <v>103168</v>
      </c>
      <c r="F3069" s="71"/>
      <c r="G3069" s="71"/>
    </row>
    <row r="3070" spans="1:7" x14ac:dyDescent="0.35">
      <c r="A3070" s="70">
        <v>103169</v>
      </c>
      <c r="F3070" s="71"/>
      <c r="G3070" s="71"/>
    </row>
    <row r="3071" spans="1:7" x14ac:dyDescent="0.35">
      <c r="A3071" s="70">
        <v>103170</v>
      </c>
      <c r="F3071" s="71"/>
      <c r="G3071" s="71"/>
    </row>
    <row r="3072" spans="1:7" x14ac:dyDescent="0.35">
      <c r="A3072" s="70">
        <v>103171</v>
      </c>
      <c r="F3072" s="71"/>
      <c r="G3072" s="71"/>
    </row>
    <row r="3073" spans="1:7" x14ac:dyDescent="0.35">
      <c r="A3073" s="70">
        <v>103172</v>
      </c>
      <c r="F3073" s="71"/>
      <c r="G3073" s="71"/>
    </row>
    <row r="3074" spans="1:7" x14ac:dyDescent="0.35">
      <c r="A3074" s="70">
        <v>103173</v>
      </c>
      <c r="F3074" s="71"/>
      <c r="G3074" s="71"/>
    </row>
    <row r="3075" spans="1:7" x14ac:dyDescent="0.35">
      <c r="A3075" s="70">
        <v>103174</v>
      </c>
      <c r="F3075" s="71"/>
      <c r="G3075" s="71"/>
    </row>
    <row r="3076" spans="1:7" x14ac:dyDescent="0.35">
      <c r="A3076" s="70">
        <v>103175</v>
      </c>
      <c r="F3076" s="71"/>
      <c r="G3076" s="71"/>
    </row>
    <row r="3077" spans="1:7" x14ac:dyDescent="0.35">
      <c r="A3077" s="70">
        <v>103176</v>
      </c>
      <c r="F3077" s="71"/>
      <c r="G3077" s="71"/>
    </row>
    <row r="3078" spans="1:7" x14ac:dyDescent="0.35">
      <c r="A3078" s="70">
        <v>103177</v>
      </c>
      <c r="F3078" s="71"/>
      <c r="G3078" s="71"/>
    </row>
    <row r="3079" spans="1:7" x14ac:dyDescent="0.35">
      <c r="A3079" s="70">
        <v>103178</v>
      </c>
      <c r="F3079" s="71"/>
      <c r="G3079" s="71"/>
    </row>
    <row r="3080" spans="1:7" x14ac:dyDescent="0.35">
      <c r="A3080" s="70">
        <v>103179</v>
      </c>
      <c r="F3080" s="71"/>
      <c r="G3080" s="71"/>
    </row>
    <row r="3081" spans="1:7" x14ac:dyDescent="0.35">
      <c r="A3081" s="70">
        <v>103180</v>
      </c>
      <c r="F3081" s="71"/>
      <c r="G3081" s="71"/>
    </row>
    <row r="3082" spans="1:7" x14ac:dyDescent="0.35">
      <c r="A3082" s="70">
        <v>103181</v>
      </c>
      <c r="F3082" s="71"/>
      <c r="G3082" s="71"/>
    </row>
    <row r="3083" spans="1:7" x14ac:dyDescent="0.35">
      <c r="A3083" s="70">
        <v>103182</v>
      </c>
      <c r="F3083" s="71"/>
      <c r="G3083" s="71"/>
    </row>
    <row r="3084" spans="1:7" x14ac:dyDescent="0.35">
      <c r="A3084" s="70">
        <v>103183</v>
      </c>
      <c r="F3084" s="71"/>
      <c r="G3084" s="71"/>
    </row>
    <row r="3085" spans="1:7" x14ac:dyDescent="0.35">
      <c r="A3085" s="70">
        <v>103184</v>
      </c>
      <c r="F3085" s="71"/>
      <c r="G3085" s="71"/>
    </row>
    <row r="3086" spans="1:7" x14ac:dyDescent="0.35">
      <c r="A3086" s="70">
        <v>103185</v>
      </c>
      <c r="F3086" s="71"/>
      <c r="G3086" s="71"/>
    </row>
    <row r="3087" spans="1:7" x14ac:dyDescent="0.35">
      <c r="A3087" s="70">
        <v>103186</v>
      </c>
      <c r="F3087" s="71"/>
      <c r="G3087" s="71"/>
    </row>
    <row r="3088" spans="1:7" x14ac:dyDescent="0.35">
      <c r="A3088" s="70">
        <v>103187</v>
      </c>
      <c r="F3088" s="71"/>
      <c r="G3088" s="71"/>
    </row>
    <row r="3089" spans="1:7" x14ac:dyDescent="0.35">
      <c r="A3089" s="70">
        <v>103188</v>
      </c>
      <c r="F3089" s="71"/>
      <c r="G3089" s="71"/>
    </row>
    <row r="3090" spans="1:7" x14ac:dyDescent="0.35">
      <c r="A3090" s="70">
        <v>103189</v>
      </c>
      <c r="F3090" s="71"/>
      <c r="G3090" s="71"/>
    </row>
    <row r="3091" spans="1:7" x14ac:dyDescent="0.35">
      <c r="A3091" s="70">
        <v>103190</v>
      </c>
      <c r="F3091" s="71"/>
      <c r="G3091" s="71"/>
    </row>
    <row r="3092" spans="1:7" x14ac:dyDescent="0.35">
      <c r="A3092" s="70">
        <v>103191</v>
      </c>
      <c r="F3092" s="71"/>
      <c r="G3092" s="71"/>
    </row>
    <row r="3093" spans="1:7" x14ac:dyDescent="0.35">
      <c r="A3093" s="70">
        <v>103192</v>
      </c>
      <c r="F3093" s="71"/>
      <c r="G3093" s="71"/>
    </row>
    <row r="3094" spans="1:7" x14ac:dyDescent="0.35">
      <c r="A3094" s="70">
        <v>103193</v>
      </c>
      <c r="F3094" s="71"/>
      <c r="G3094" s="71"/>
    </row>
    <row r="3095" spans="1:7" x14ac:dyDescent="0.35">
      <c r="A3095" s="70">
        <v>103194</v>
      </c>
      <c r="F3095" s="71"/>
      <c r="G3095" s="71"/>
    </row>
    <row r="3096" spans="1:7" x14ac:dyDescent="0.35">
      <c r="A3096" s="70">
        <v>103195</v>
      </c>
      <c r="F3096" s="71"/>
      <c r="G3096" s="71"/>
    </row>
    <row r="3097" spans="1:7" x14ac:dyDescent="0.35">
      <c r="A3097" s="70">
        <v>103196</v>
      </c>
      <c r="F3097" s="71"/>
      <c r="G3097" s="71"/>
    </row>
    <row r="3098" spans="1:7" x14ac:dyDescent="0.35">
      <c r="A3098" s="70">
        <v>103197</v>
      </c>
      <c r="F3098" s="71"/>
      <c r="G3098" s="71"/>
    </row>
    <row r="3099" spans="1:7" x14ac:dyDescent="0.35">
      <c r="A3099" s="70">
        <v>103198</v>
      </c>
      <c r="F3099" s="71"/>
      <c r="G3099" s="71"/>
    </row>
    <row r="3100" spans="1:7" x14ac:dyDescent="0.35">
      <c r="A3100" s="70">
        <v>103199</v>
      </c>
      <c r="F3100" s="71"/>
      <c r="G3100" s="71"/>
    </row>
    <row r="3101" spans="1:7" x14ac:dyDescent="0.35">
      <c r="A3101" s="70">
        <v>103200</v>
      </c>
      <c r="F3101" s="71"/>
      <c r="G3101" s="71"/>
    </row>
    <row r="3102" spans="1:7" x14ac:dyDescent="0.35">
      <c r="A3102" s="70">
        <v>103201</v>
      </c>
      <c r="F3102" s="71"/>
      <c r="G3102" s="71"/>
    </row>
    <row r="3103" spans="1:7" x14ac:dyDescent="0.35">
      <c r="A3103" s="70">
        <v>103202</v>
      </c>
      <c r="F3103" s="71"/>
      <c r="G3103" s="71"/>
    </row>
    <row r="3104" spans="1:7" x14ac:dyDescent="0.35">
      <c r="A3104" s="70">
        <v>103203</v>
      </c>
      <c r="F3104" s="71"/>
      <c r="G3104" s="71"/>
    </row>
    <row r="3105" spans="1:7" x14ac:dyDescent="0.35">
      <c r="A3105" s="70">
        <v>103204</v>
      </c>
      <c r="F3105" s="71"/>
      <c r="G3105" s="71"/>
    </row>
    <row r="3106" spans="1:7" x14ac:dyDescent="0.35">
      <c r="A3106" s="70">
        <v>103205</v>
      </c>
      <c r="F3106" s="71"/>
      <c r="G3106" s="71"/>
    </row>
    <row r="3107" spans="1:7" x14ac:dyDescent="0.35">
      <c r="A3107" s="70">
        <v>103206</v>
      </c>
      <c r="F3107" s="71"/>
      <c r="G3107" s="71"/>
    </row>
    <row r="3108" spans="1:7" x14ac:dyDescent="0.35">
      <c r="A3108" s="70">
        <v>103207</v>
      </c>
      <c r="F3108" s="71"/>
      <c r="G3108" s="71"/>
    </row>
    <row r="3109" spans="1:7" x14ac:dyDescent="0.35">
      <c r="A3109" s="70">
        <v>103208</v>
      </c>
      <c r="F3109" s="71"/>
      <c r="G3109" s="71"/>
    </row>
    <row r="3110" spans="1:7" x14ac:dyDescent="0.35">
      <c r="A3110" s="70">
        <v>103209</v>
      </c>
      <c r="F3110" s="71"/>
      <c r="G3110" s="71"/>
    </row>
    <row r="3111" spans="1:7" x14ac:dyDescent="0.35">
      <c r="A3111" s="70">
        <v>103210</v>
      </c>
      <c r="F3111" s="71"/>
      <c r="G3111" s="71"/>
    </row>
    <row r="3112" spans="1:7" x14ac:dyDescent="0.35">
      <c r="A3112" s="70">
        <v>103211</v>
      </c>
      <c r="F3112" s="71"/>
      <c r="G3112" s="71"/>
    </row>
    <row r="3113" spans="1:7" x14ac:dyDescent="0.35">
      <c r="A3113" s="70">
        <v>103212</v>
      </c>
      <c r="F3113" s="71"/>
      <c r="G3113" s="71"/>
    </row>
    <row r="3114" spans="1:7" x14ac:dyDescent="0.35">
      <c r="A3114" s="70">
        <v>103213</v>
      </c>
      <c r="F3114" s="71"/>
      <c r="G3114" s="71"/>
    </row>
    <row r="3115" spans="1:7" x14ac:dyDescent="0.35">
      <c r="A3115" s="70">
        <v>103214</v>
      </c>
      <c r="F3115" s="71"/>
      <c r="G3115" s="71"/>
    </row>
    <row r="3116" spans="1:7" x14ac:dyDescent="0.35">
      <c r="A3116" s="70">
        <v>103215</v>
      </c>
      <c r="F3116" s="71"/>
      <c r="G3116" s="71"/>
    </row>
    <row r="3117" spans="1:7" x14ac:dyDescent="0.35">
      <c r="A3117" s="70">
        <v>103216</v>
      </c>
      <c r="F3117" s="71"/>
      <c r="G3117" s="71"/>
    </row>
    <row r="3118" spans="1:7" x14ac:dyDescent="0.35">
      <c r="A3118" s="70">
        <v>103217</v>
      </c>
      <c r="F3118" s="71"/>
      <c r="G3118" s="71"/>
    </row>
    <row r="3119" spans="1:7" x14ac:dyDescent="0.35">
      <c r="A3119" s="70">
        <v>103218</v>
      </c>
      <c r="F3119" s="71"/>
      <c r="G3119" s="71"/>
    </row>
    <row r="3120" spans="1:7" x14ac:dyDescent="0.35">
      <c r="A3120" s="70">
        <v>103219</v>
      </c>
      <c r="F3120" s="71"/>
      <c r="G3120" s="71"/>
    </row>
    <row r="3121" spans="1:7" x14ac:dyDescent="0.35">
      <c r="A3121" s="70">
        <v>103220</v>
      </c>
      <c r="F3121" s="71"/>
      <c r="G3121" s="71"/>
    </row>
    <row r="3122" spans="1:7" x14ac:dyDescent="0.35">
      <c r="A3122" s="70">
        <v>103221</v>
      </c>
      <c r="F3122" s="71"/>
      <c r="G3122" s="71"/>
    </row>
    <row r="3123" spans="1:7" x14ac:dyDescent="0.35">
      <c r="A3123" s="70">
        <v>103222</v>
      </c>
      <c r="F3123" s="71"/>
      <c r="G3123" s="71"/>
    </row>
    <row r="3124" spans="1:7" x14ac:dyDescent="0.35">
      <c r="A3124" s="70">
        <v>103223</v>
      </c>
      <c r="F3124" s="71"/>
      <c r="G3124" s="71"/>
    </row>
    <row r="3125" spans="1:7" x14ac:dyDescent="0.35">
      <c r="A3125" s="70">
        <v>103224</v>
      </c>
      <c r="F3125" s="71"/>
      <c r="G3125" s="71"/>
    </row>
    <row r="3126" spans="1:7" x14ac:dyDescent="0.35">
      <c r="A3126" s="70">
        <v>103225</v>
      </c>
      <c r="F3126" s="71"/>
      <c r="G3126" s="71"/>
    </row>
    <row r="3127" spans="1:7" x14ac:dyDescent="0.35">
      <c r="A3127" s="70">
        <v>103226</v>
      </c>
      <c r="F3127" s="71"/>
      <c r="G3127" s="71"/>
    </row>
    <row r="3128" spans="1:7" x14ac:dyDescent="0.35">
      <c r="A3128" s="70">
        <v>103227</v>
      </c>
      <c r="F3128" s="71"/>
      <c r="G3128" s="71"/>
    </row>
    <row r="3129" spans="1:7" x14ac:dyDescent="0.35">
      <c r="A3129" s="70">
        <v>103228</v>
      </c>
      <c r="F3129" s="71"/>
      <c r="G3129" s="71"/>
    </row>
    <row r="3130" spans="1:7" x14ac:dyDescent="0.35">
      <c r="A3130" s="70">
        <v>103229</v>
      </c>
      <c r="F3130" s="71"/>
      <c r="G3130" s="71"/>
    </row>
    <row r="3131" spans="1:7" x14ac:dyDescent="0.35">
      <c r="A3131" s="70">
        <v>103230</v>
      </c>
      <c r="F3131" s="71"/>
      <c r="G3131" s="71"/>
    </row>
    <row r="3132" spans="1:7" x14ac:dyDescent="0.35">
      <c r="A3132" s="70">
        <v>103231</v>
      </c>
      <c r="F3132" s="71"/>
      <c r="G3132" s="71"/>
    </row>
    <row r="3133" spans="1:7" x14ac:dyDescent="0.35">
      <c r="A3133" s="70">
        <v>103232</v>
      </c>
      <c r="F3133" s="71"/>
      <c r="G3133" s="71"/>
    </row>
    <row r="3134" spans="1:7" x14ac:dyDescent="0.35">
      <c r="A3134" s="70">
        <v>103233</v>
      </c>
      <c r="F3134" s="71"/>
      <c r="G3134" s="71"/>
    </row>
    <row r="3135" spans="1:7" x14ac:dyDescent="0.35">
      <c r="A3135" s="70">
        <v>103234</v>
      </c>
      <c r="F3135" s="71"/>
      <c r="G3135" s="71"/>
    </row>
    <row r="3136" spans="1:7" x14ac:dyDescent="0.35">
      <c r="A3136" s="70">
        <v>103235</v>
      </c>
      <c r="F3136" s="71"/>
      <c r="G3136" s="71"/>
    </row>
    <row r="3137" spans="1:7" x14ac:dyDescent="0.35">
      <c r="A3137" s="70">
        <v>103236</v>
      </c>
      <c r="F3137" s="71"/>
      <c r="G3137" s="71"/>
    </row>
    <row r="3138" spans="1:7" x14ac:dyDescent="0.35">
      <c r="A3138" s="70">
        <v>103237</v>
      </c>
      <c r="F3138" s="71"/>
      <c r="G3138" s="71"/>
    </row>
    <row r="3139" spans="1:7" x14ac:dyDescent="0.35">
      <c r="A3139" s="70">
        <v>103238</v>
      </c>
      <c r="F3139" s="71"/>
      <c r="G3139" s="71"/>
    </row>
    <row r="3140" spans="1:7" x14ac:dyDescent="0.35">
      <c r="A3140" s="70">
        <v>103239</v>
      </c>
      <c r="F3140" s="71"/>
      <c r="G3140" s="71"/>
    </row>
    <row r="3141" spans="1:7" x14ac:dyDescent="0.35">
      <c r="A3141" s="70">
        <v>103240</v>
      </c>
      <c r="F3141" s="71"/>
      <c r="G3141" s="71"/>
    </row>
    <row r="3142" spans="1:7" x14ac:dyDescent="0.35">
      <c r="A3142" s="70">
        <v>103241</v>
      </c>
      <c r="F3142" s="71"/>
      <c r="G3142" s="71"/>
    </row>
    <row r="3143" spans="1:7" x14ac:dyDescent="0.35">
      <c r="A3143" s="70">
        <v>103242</v>
      </c>
      <c r="F3143" s="71"/>
      <c r="G3143" s="71"/>
    </row>
    <row r="3144" spans="1:7" x14ac:dyDescent="0.35">
      <c r="A3144" s="70">
        <v>103243</v>
      </c>
      <c r="F3144" s="71"/>
      <c r="G3144" s="71"/>
    </row>
    <row r="3145" spans="1:7" x14ac:dyDescent="0.35">
      <c r="A3145" s="70">
        <v>103244</v>
      </c>
      <c r="F3145" s="71"/>
      <c r="G3145" s="71"/>
    </row>
    <row r="3146" spans="1:7" x14ac:dyDescent="0.35">
      <c r="A3146" s="70">
        <v>103245</v>
      </c>
      <c r="F3146" s="71"/>
      <c r="G3146" s="71"/>
    </row>
    <row r="3147" spans="1:7" x14ac:dyDescent="0.35">
      <c r="A3147" s="70">
        <v>103246</v>
      </c>
      <c r="F3147" s="71"/>
      <c r="G3147" s="71"/>
    </row>
    <row r="3148" spans="1:7" x14ac:dyDescent="0.35">
      <c r="A3148" s="70">
        <v>103247</v>
      </c>
      <c r="F3148" s="71"/>
      <c r="G3148" s="71"/>
    </row>
    <row r="3149" spans="1:7" x14ac:dyDescent="0.35">
      <c r="A3149" s="70">
        <v>103248</v>
      </c>
      <c r="F3149" s="71"/>
      <c r="G3149" s="71"/>
    </row>
    <row r="3150" spans="1:7" x14ac:dyDescent="0.35">
      <c r="A3150" s="70">
        <v>103249</v>
      </c>
      <c r="F3150" s="71"/>
      <c r="G3150" s="71"/>
    </row>
    <row r="3151" spans="1:7" x14ac:dyDescent="0.35">
      <c r="A3151" s="70">
        <v>103250</v>
      </c>
      <c r="F3151" s="71"/>
      <c r="G3151" s="71"/>
    </row>
    <row r="3152" spans="1:7" x14ac:dyDescent="0.35">
      <c r="A3152" s="70">
        <v>103251</v>
      </c>
      <c r="F3152" s="71"/>
      <c r="G3152" s="71"/>
    </row>
    <row r="3153" spans="1:7" x14ac:dyDescent="0.35">
      <c r="A3153" s="70">
        <v>103252</v>
      </c>
      <c r="F3153" s="71"/>
      <c r="G3153" s="71"/>
    </row>
    <row r="3154" spans="1:7" x14ac:dyDescent="0.35">
      <c r="A3154" s="70">
        <v>103253</v>
      </c>
      <c r="F3154" s="71"/>
      <c r="G3154" s="71"/>
    </row>
    <row r="3155" spans="1:7" x14ac:dyDescent="0.35">
      <c r="A3155" s="70">
        <v>103254</v>
      </c>
      <c r="F3155" s="71"/>
      <c r="G3155" s="71"/>
    </row>
    <row r="3156" spans="1:7" x14ac:dyDescent="0.35">
      <c r="A3156" s="70">
        <v>103255</v>
      </c>
      <c r="F3156" s="71"/>
      <c r="G3156" s="71"/>
    </row>
    <row r="3157" spans="1:7" x14ac:dyDescent="0.35">
      <c r="A3157" s="70">
        <v>103256</v>
      </c>
      <c r="F3157" s="71"/>
      <c r="G3157" s="71"/>
    </row>
    <row r="3158" spans="1:7" x14ac:dyDescent="0.35">
      <c r="A3158" s="70">
        <v>103257</v>
      </c>
      <c r="F3158" s="71"/>
      <c r="G3158" s="71"/>
    </row>
    <row r="3159" spans="1:7" x14ac:dyDescent="0.35">
      <c r="A3159" s="70">
        <v>103258</v>
      </c>
      <c r="F3159" s="71"/>
      <c r="G3159" s="71"/>
    </row>
    <row r="3160" spans="1:7" x14ac:dyDescent="0.35">
      <c r="A3160" s="70">
        <v>103259</v>
      </c>
      <c r="F3160" s="71"/>
      <c r="G3160" s="71"/>
    </row>
    <row r="3161" spans="1:7" x14ac:dyDescent="0.35">
      <c r="A3161" s="70">
        <v>103260</v>
      </c>
      <c r="F3161" s="71"/>
      <c r="G3161" s="71"/>
    </row>
    <row r="3162" spans="1:7" x14ac:dyDescent="0.35">
      <c r="A3162" s="70">
        <v>103261</v>
      </c>
      <c r="F3162" s="71"/>
      <c r="G3162" s="71"/>
    </row>
    <row r="3163" spans="1:7" x14ac:dyDescent="0.35">
      <c r="A3163" s="70">
        <v>103262</v>
      </c>
      <c r="F3163" s="71"/>
      <c r="G3163" s="71"/>
    </row>
    <row r="3164" spans="1:7" x14ac:dyDescent="0.35">
      <c r="A3164" s="70">
        <v>103263</v>
      </c>
      <c r="F3164" s="71"/>
      <c r="G3164" s="71"/>
    </row>
    <row r="3165" spans="1:7" x14ac:dyDescent="0.35">
      <c r="A3165" s="70">
        <v>103264</v>
      </c>
      <c r="F3165" s="71"/>
      <c r="G3165" s="71"/>
    </row>
    <row r="3166" spans="1:7" x14ac:dyDescent="0.35">
      <c r="A3166" s="70">
        <v>103265</v>
      </c>
      <c r="F3166" s="71"/>
      <c r="G3166" s="71"/>
    </row>
    <row r="3167" spans="1:7" x14ac:dyDescent="0.35">
      <c r="A3167" s="70">
        <v>103266</v>
      </c>
      <c r="F3167" s="71"/>
      <c r="G3167" s="71"/>
    </row>
    <row r="3168" spans="1:7" x14ac:dyDescent="0.35">
      <c r="A3168" s="70">
        <v>103267</v>
      </c>
      <c r="F3168" s="71"/>
      <c r="G3168" s="71"/>
    </row>
    <row r="3169" spans="1:7" x14ac:dyDescent="0.35">
      <c r="A3169" s="70">
        <v>103268</v>
      </c>
      <c r="F3169" s="71"/>
      <c r="G3169" s="71"/>
    </row>
    <row r="3170" spans="1:7" x14ac:dyDescent="0.35">
      <c r="A3170" s="70">
        <v>103269</v>
      </c>
      <c r="F3170" s="71"/>
      <c r="G3170" s="71"/>
    </row>
    <row r="3171" spans="1:7" x14ac:dyDescent="0.35">
      <c r="A3171" s="70">
        <v>103270</v>
      </c>
      <c r="F3171" s="71"/>
      <c r="G3171" s="71"/>
    </row>
    <row r="3172" spans="1:7" x14ac:dyDescent="0.35">
      <c r="A3172" s="70">
        <v>103271</v>
      </c>
      <c r="F3172" s="71"/>
      <c r="G3172" s="71"/>
    </row>
    <row r="3173" spans="1:7" x14ac:dyDescent="0.35">
      <c r="A3173" s="70">
        <v>103272</v>
      </c>
      <c r="F3173" s="71"/>
      <c r="G3173" s="71"/>
    </row>
    <row r="3174" spans="1:7" x14ac:dyDescent="0.35">
      <c r="A3174" s="70">
        <v>103273</v>
      </c>
      <c r="F3174" s="71"/>
      <c r="G3174" s="71"/>
    </row>
    <row r="3175" spans="1:7" x14ac:dyDescent="0.35">
      <c r="A3175" s="70">
        <v>103274</v>
      </c>
      <c r="F3175" s="71"/>
      <c r="G3175" s="71"/>
    </row>
    <row r="3176" spans="1:7" x14ac:dyDescent="0.35">
      <c r="A3176" s="70">
        <v>103275</v>
      </c>
      <c r="F3176" s="71"/>
      <c r="G3176" s="71"/>
    </row>
    <row r="3177" spans="1:7" x14ac:dyDescent="0.35">
      <c r="A3177" s="70">
        <v>103276</v>
      </c>
      <c r="F3177" s="71"/>
      <c r="G3177" s="71"/>
    </row>
    <row r="3178" spans="1:7" x14ac:dyDescent="0.35">
      <c r="A3178" s="70">
        <v>103277</v>
      </c>
      <c r="F3178" s="71"/>
      <c r="G3178" s="71"/>
    </row>
    <row r="3179" spans="1:7" x14ac:dyDescent="0.35">
      <c r="A3179" s="70">
        <v>103278</v>
      </c>
      <c r="F3179" s="71"/>
      <c r="G3179" s="71"/>
    </row>
    <row r="3180" spans="1:7" x14ac:dyDescent="0.35">
      <c r="A3180" s="70">
        <v>103279</v>
      </c>
      <c r="F3180" s="71"/>
      <c r="G3180" s="71"/>
    </row>
    <row r="3181" spans="1:7" x14ac:dyDescent="0.35">
      <c r="A3181" s="70">
        <v>103280</v>
      </c>
      <c r="F3181" s="71"/>
      <c r="G3181" s="71"/>
    </row>
    <row r="3182" spans="1:7" x14ac:dyDescent="0.35">
      <c r="A3182" s="70">
        <v>103281</v>
      </c>
      <c r="F3182" s="71"/>
      <c r="G3182" s="71"/>
    </row>
    <row r="3183" spans="1:7" x14ac:dyDescent="0.35">
      <c r="A3183" s="70">
        <v>103282</v>
      </c>
      <c r="F3183" s="71"/>
      <c r="G3183" s="71"/>
    </row>
    <row r="3184" spans="1:7" x14ac:dyDescent="0.35">
      <c r="A3184" s="70">
        <v>103283</v>
      </c>
      <c r="F3184" s="71"/>
      <c r="G3184" s="71"/>
    </row>
    <row r="3185" spans="1:7" x14ac:dyDescent="0.35">
      <c r="A3185" s="70">
        <v>103284</v>
      </c>
      <c r="F3185" s="71"/>
      <c r="G3185" s="71"/>
    </row>
    <row r="3186" spans="1:7" x14ac:dyDescent="0.35">
      <c r="A3186" s="70">
        <v>103285</v>
      </c>
      <c r="F3186" s="71"/>
      <c r="G3186" s="71"/>
    </row>
    <row r="3187" spans="1:7" x14ac:dyDescent="0.35">
      <c r="A3187" s="70">
        <v>103286</v>
      </c>
      <c r="F3187" s="71"/>
      <c r="G3187" s="71"/>
    </row>
    <row r="3188" spans="1:7" x14ac:dyDescent="0.35">
      <c r="A3188" s="70">
        <v>103287</v>
      </c>
      <c r="F3188" s="71"/>
      <c r="G3188" s="71"/>
    </row>
    <row r="3189" spans="1:7" x14ac:dyDescent="0.35">
      <c r="A3189" s="70">
        <v>103288</v>
      </c>
      <c r="F3189" s="71"/>
      <c r="G3189" s="71"/>
    </row>
    <row r="3190" spans="1:7" x14ac:dyDescent="0.35">
      <c r="A3190" s="70">
        <v>103289</v>
      </c>
      <c r="F3190" s="71"/>
      <c r="G3190" s="71"/>
    </row>
    <row r="3191" spans="1:7" x14ac:dyDescent="0.35">
      <c r="A3191" s="70">
        <v>103290</v>
      </c>
      <c r="F3191" s="71"/>
      <c r="G3191" s="71"/>
    </row>
    <row r="3192" spans="1:7" x14ac:dyDescent="0.35">
      <c r="A3192" s="70">
        <v>103291</v>
      </c>
      <c r="F3192" s="71"/>
      <c r="G3192" s="71"/>
    </row>
    <row r="3193" spans="1:7" x14ac:dyDescent="0.35">
      <c r="A3193" s="70">
        <v>103292</v>
      </c>
      <c r="F3193" s="71"/>
      <c r="G3193" s="71"/>
    </row>
    <row r="3194" spans="1:7" x14ac:dyDescent="0.35">
      <c r="A3194" s="70">
        <v>103293</v>
      </c>
      <c r="F3194" s="71"/>
      <c r="G3194" s="71"/>
    </row>
    <row r="3195" spans="1:7" x14ac:dyDescent="0.35">
      <c r="A3195" s="70">
        <v>103294</v>
      </c>
      <c r="F3195" s="71"/>
      <c r="G3195" s="71"/>
    </row>
    <row r="3196" spans="1:7" x14ac:dyDescent="0.35">
      <c r="A3196" s="70">
        <v>103295</v>
      </c>
      <c r="F3196" s="71"/>
      <c r="G3196" s="71"/>
    </row>
    <row r="3197" spans="1:7" x14ac:dyDescent="0.35">
      <c r="A3197" s="70">
        <v>103296</v>
      </c>
      <c r="F3197" s="71"/>
      <c r="G3197" s="71"/>
    </row>
    <row r="3198" spans="1:7" x14ac:dyDescent="0.35">
      <c r="A3198" s="70">
        <v>103297</v>
      </c>
      <c r="F3198" s="71"/>
      <c r="G3198" s="71"/>
    </row>
    <row r="3199" spans="1:7" x14ac:dyDescent="0.35">
      <c r="A3199" s="70">
        <v>103298</v>
      </c>
      <c r="F3199" s="71"/>
      <c r="G3199" s="71"/>
    </row>
    <row r="3200" spans="1:7" x14ac:dyDescent="0.35">
      <c r="A3200" s="70">
        <v>103299</v>
      </c>
      <c r="F3200" s="71"/>
      <c r="G3200" s="71"/>
    </row>
    <row r="3201" spans="1:7" x14ac:dyDescent="0.35">
      <c r="A3201" s="70">
        <v>103300</v>
      </c>
      <c r="F3201" s="71"/>
      <c r="G3201" s="71"/>
    </row>
    <row r="3202" spans="1:7" x14ac:dyDescent="0.35">
      <c r="A3202" s="70">
        <v>103301</v>
      </c>
      <c r="F3202" s="71"/>
      <c r="G3202" s="71"/>
    </row>
    <row r="3203" spans="1:7" x14ac:dyDescent="0.35">
      <c r="A3203" s="70">
        <v>103302</v>
      </c>
      <c r="F3203" s="71"/>
      <c r="G3203" s="71"/>
    </row>
    <row r="3204" spans="1:7" x14ac:dyDescent="0.35">
      <c r="A3204" s="70">
        <v>103303</v>
      </c>
      <c r="F3204" s="71"/>
      <c r="G3204" s="71"/>
    </row>
    <row r="3205" spans="1:7" x14ac:dyDescent="0.35">
      <c r="A3205" s="70">
        <v>103304</v>
      </c>
      <c r="F3205" s="71"/>
      <c r="G3205" s="71"/>
    </row>
    <row r="3206" spans="1:7" x14ac:dyDescent="0.35">
      <c r="A3206" s="70">
        <v>103305</v>
      </c>
      <c r="F3206" s="71"/>
      <c r="G3206" s="71"/>
    </row>
    <row r="3207" spans="1:7" x14ac:dyDescent="0.35">
      <c r="A3207" s="70">
        <v>103306</v>
      </c>
      <c r="F3207" s="71"/>
      <c r="G3207" s="71"/>
    </row>
    <row r="3208" spans="1:7" x14ac:dyDescent="0.35">
      <c r="A3208" s="70">
        <v>103307</v>
      </c>
      <c r="F3208" s="71"/>
      <c r="G3208" s="71"/>
    </row>
    <row r="3209" spans="1:7" x14ac:dyDescent="0.35">
      <c r="A3209" s="70">
        <v>103308</v>
      </c>
      <c r="F3209" s="71"/>
      <c r="G3209" s="71"/>
    </row>
    <row r="3210" spans="1:7" x14ac:dyDescent="0.35">
      <c r="A3210" s="70">
        <v>103309</v>
      </c>
      <c r="F3210" s="71"/>
      <c r="G3210" s="71"/>
    </row>
    <row r="3211" spans="1:7" x14ac:dyDescent="0.35">
      <c r="A3211" s="70">
        <v>103310</v>
      </c>
      <c r="F3211" s="71"/>
      <c r="G3211" s="71"/>
    </row>
    <row r="3212" spans="1:7" x14ac:dyDescent="0.35">
      <c r="A3212" s="70">
        <v>103311</v>
      </c>
      <c r="F3212" s="71"/>
      <c r="G3212" s="71"/>
    </row>
    <row r="3213" spans="1:7" x14ac:dyDescent="0.35">
      <c r="A3213" s="70">
        <v>103312</v>
      </c>
      <c r="F3213" s="71"/>
      <c r="G3213" s="71"/>
    </row>
    <row r="3214" spans="1:7" x14ac:dyDescent="0.35">
      <c r="A3214" s="70">
        <v>103313</v>
      </c>
      <c r="F3214" s="71"/>
      <c r="G3214" s="71"/>
    </row>
    <row r="3215" spans="1:7" x14ac:dyDescent="0.35">
      <c r="A3215" s="70">
        <v>103314</v>
      </c>
      <c r="F3215" s="71"/>
      <c r="G3215" s="71"/>
    </row>
    <row r="3216" spans="1:7" x14ac:dyDescent="0.35">
      <c r="A3216" s="70">
        <v>103315</v>
      </c>
      <c r="F3216" s="71"/>
      <c r="G3216" s="71"/>
    </row>
    <row r="3217" spans="1:7" x14ac:dyDescent="0.35">
      <c r="A3217" s="70">
        <v>103316</v>
      </c>
      <c r="F3217" s="71"/>
      <c r="G3217" s="71"/>
    </row>
    <row r="3218" spans="1:7" x14ac:dyDescent="0.35">
      <c r="A3218" s="70">
        <v>103317</v>
      </c>
      <c r="F3218" s="71"/>
      <c r="G3218" s="71"/>
    </row>
    <row r="3219" spans="1:7" x14ac:dyDescent="0.35">
      <c r="A3219" s="70">
        <v>103318</v>
      </c>
      <c r="F3219" s="71"/>
      <c r="G3219" s="71"/>
    </row>
    <row r="3220" spans="1:7" x14ac:dyDescent="0.35">
      <c r="A3220" s="70">
        <v>103319</v>
      </c>
      <c r="F3220" s="71"/>
      <c r="G3220" s="71"/>
    </row>
    <row r="3221" spans="1:7" x14ac:dyDescent="0.35">
      <c r="A3221" s="70">
        <v>103320</v>
      </c>
      <c r="F3221" s="71"/>
      <c r="G3221" s="71"/>
    </row>
    <row r="3222" spans="1:7" x14ac:dyDescent="0.35">
      <c r="A3222" s="70">
        <v>103321</v>
      </c>
      <c r="F3222" s="71"/>
      <c r="G3222" s="71"/>
    </row>
    <row r="3223" spans="1:7" x14ac:dyDescent="0.35">
      <c r="A3223" s="70">
        <v>103322</v>
      </c>
      <c r="F3223" s="71"/>
      <c r="G3223" s="71"/>
    </row>
    <row r="3224" spans="1:7" x14ac:dyDescent="0.35">
      <c r="A3224" s="70">
        <v>103323</v>
      </c>
      <c r="F3224" s="71"/>
      <c r="G3224" s="71"/>
    </row>
    <row r="3225" spans="1:7" x14ac:dyDescent="0.35">
      <c r="A3225" s="70">
        <v>103324</v>
      </c>
      <c r="F3225" s="71"/>
      <c r="G3225" s="71"/>
    </row>
    <row r="3226" spans="1:7" x14ac:dyDescent="0.35">
      <c r="A3226" s="70">
        <v>103325</v>
      </c>
      <c r="F3226" s="71"/>
      <c r="G3226" s="71"/>
    </row>
    <row r="3227" spans="1:7" x14ac:dyDescent="0.35">
      <c r="A3227" s="70">
        <v>103326</v>
      </c>
      <c r="F3227" s="71"/>
      <c r="G3227" s="71"/>
    </row>
    <row r="3228" spans="1:7" x14ac:dyDescent="0.35">
      <c r="A3228" s="70">
        <v>103327</v>
      </c>
      <c r="F3228" s="71"/>
      <c r="G3228" s="71"/>
    </row>
    <row r="3229" spans="1:7" x14ac:dyDescent="0.35">
      <c r="A3229" s="70">
        <v>103328</v>
      </c>
      <c r="F3229" s="71"/>
      <c r="G3229" s="71"/>
    </row>
    <row r="3230" spans="1:7" x14ac:dyDescent="0.35">
      <c r="A3230" s="70">
        <v>103329</v>
      </c>
      <c r="F3230" s="71"/>
      <c r="G3230" s="71"/>
    </row>
    <row r="3231" spans="1:7" x14ac:dyDescent="0.35">
      <c r="A3231" s="70">
        <v>103330</v>
      </c>
      <c r="F3231" s="71"/>
      <c r="G3231" s="71"/>
    </row>
    <row r="3232" spans="1:7" x14ac:dyDescent="0.35">
      <c r="A3232" s="70">
        <v>103331</v>
      </c>
      <c r="F3232" s="71"/>
      <c r="G3232" s="71"/>
    </row>
    <row r="3233" spans="1:7" x14ac:dyDescent="0.35">
      <c r="A3233" s="70">
        <v>103332</v>
      </c>
      <c r="F3233" s="71"/>
      <c r="G3233" s="71"/>
    </row>
    <row r="3234" spans="1:7" x14ac:dyDescent="0.35">
      <c r="A3234" s="70">
        <v>103333</v>
      </c>
      <c r="F3234" s="71"/>
      <c r="G3234" s="71"/>
    </row>
    <row r="3235" spans="1:7" x14ac:dyDescent="0.35">
      <c r="A3235" s="70">
        <v>103334</v>
      </c>
      <c r="F3235" s="71"/>
      <c r="G3235" s="71"/>
    </row>
    <row r="3236" spans="1:7" x14ac:dyDescent="0.35">
      <c r="A3236" s="70">
        <v>103335</v>
      </c>
      <c r="F3236" s="71"/>
      <c r="G3236" s="71"/>
    </row>
    <row r="3237" spans="1:7" x14ac:dyDescent="0.35">
      <c r="A3237" s="70">
        <v>103336</v>
      </c>
      <c r="F3237" s="71"/>
      <c r="G3237" s="71"/>
    </row>
    <row r="3238" spans="1:7" x14ac:dyDescent="0.35">
      <c r="A3238" s="70">
        <v>103337</v>
      </c>
      <c r="F3238" s="71"/>
      <c r="G3238" s="71"/>
    </row>
    <row r="3239" spans="1:7" x14ac:dyDescent="0.35">
      <c r="A3239" s="70">
        <v>103338</v>
      </c>
      <c r="F3239" s="71"/>
      <c r="G3239" s="71"/>
    </row>
    <row r="3240" spans="1:7" x14ac:dyDescent="0.35">
      <c r="A3240" s="70">
        <v>103339</v>
      </c>
      <c r="F3240" s="71"/>
      <c r="G3240" s="71"/>
    </row>
    <row r="3241" spans="1:7" x14ac:dyDescent="0.35">
      <c r="A3241" s="70">
        <v>103340</v>
      </c>
      <c r="F3241" s="71"/>
      <c r="G3241" s="71"/>
    </row>
    <row r="3242" spans="1:7" x14ac:dyDescent="0.35">
      <c r="A3242" s="70">
        <v>103341</v>
      </c>
      <c r="F3242" s="71"/>
      <c r="G3242" s="71"/>
    </row>
    <row r="3243" spans="1:7" x14ac:dyDescent="0.35">
      <c r="A3243" s="70">
        <v>103342</v>
      </c>
      <c r="F3243" s="71"/>
      <c r="G3243" s="71"/>
    </row>
    <row r="3244" spans="1:7" x14ac:dyDescent="0.35">
      <c r="A3244" s="70">
        <v>103343</v>
      </c>
      <c r="F3244" s="71"/>
      <c r="G3244" s="71"/>
    </row>
    <row r="3245" spans="1:7" x14ac:dyDescent="0.35">
      <c r="A3245" s="70">
        <v>103344</v>
      </c>
      <c r="F3245" s="71"/>
      <c r="G3245" s="71"/>
    </row>
    <row r="3246" spans="1:7" x14ac:dyDescent="0.35">
      <c r="A3246" s="70">
        <v>103345</v>
      </c>
      <c r="F3246" s="71"/>
      <c r="G3246" s="71"/>
    </row>
    <row r="3247" spans="1:7" x14ac:dyDescent="0.35">
      <c r="A3247" s="70">
        <v>103346</v>
      </c>
      <c r="F3247" s="71"/>
      <c r="G3247" s="71"/>
    </row>
    <row r="3248" spans="1:7" x14ac:dyDescent="0.35">
      <c r="A3248" s="70">
        <v>103347</v>
      </c>
      <c r="F3248" s="71"/>
      <c r="G3248" s="71"/>
    </row>
    <row r="3249" spans="1:7" x14ac:dyDescent="0.35">
      <c r="A3249" s="70">
        <v>103348</v>
      </c>
      <c r="F3249" s="71"/>
      <c r="G3249" s="71"/>
    </row>
    <row r="3250" spans="1:7" x14ac:dyDescent="0.35">
      <c r="A3250" s="70">
        <v>103349</v>
      </c>
      <c r="F3250" s="71"/>
      <c r="G3250" s="71"/>
    </row>
    <row r="3251" spans="1:7" x14ac:dyDescent="0.35">
      <c r="A3251" s="70">
        <v>103350</v>
      </c>
      <c r="F3251" s="71"/>
      <c r="G3251" s="71"/>
    </row>
    <row r="3252" spans="1:7" x14ac:dyDescent="0.35">
      <c r="A3252" s="70">
        <v>103351</v>
      </c>
      <c r="F3252" s="71"/>
      <c r="G3252" s="71"/>
    </row>
    <row r="3253" spans="1:7" x14ac:dyDescent="0.35">
      <c r="A3253" s="70">
        <v>103352</v>
      </c>
      <c r="F3253" s="71"/>
      <c r="G3253" s="71"/>
    </row>
    <row r="3254" spans="1:7" x14ac:dyDescent="0.35">
      <c r="A3254" s="70">
        <v>103353</v>
      </c>
      <c r="F3254" s="71"/>
      <c r="G3254" s="71"/>
    </row>
    <row r="3255" spans="1:7" x14ac:dyDescent="0.35">
      <c r="A3255" s="70">
        <v>103354</v>
      </c>
      <c r="F3255" s="71"/>
      <c r="G3255" s="71"/>
    </row>
    <row r="3256" spans="1:7" x14ac:dyDescent="0.35">
      <c r="A3256" s="70">
        <v>103355</v>
      </c>
      <c r="F3256" s="71"/>
      <c r="G3256" s="71"/>
    </row>
    <row r="3257" spans="1:7" x14ac:dyDescent="0.35">
      <c r="A3257" s="70">
        <v>103356</v>
      </c>
      <c r="F3257" s="71"/>
      <c r="G3257" s="71"/>
    </row>
    <row r="3258" spans="1:7" x14ac:dyDescent="0.35">
      <c r="A3258" s="70">
        <v>103357</v>
      </c>
      <c r="F3258" s="71"/>
      <c r="G3258" s="71"/>
    </row>
    <row r="3259" spans="1:7" x14ac:dyDescent="0.35">
      <c r="A3259" s="70">
        <v>103358</v>
      </c>
      <c r="F3259" s="71"/>
      <c r="G3259" s="71"/>
    </row>
    <row r="3260" spans="1:7" x14ac:dyDescent="0.35">
      <c r="A3260" s="70">
        <v>103359</v>
      </c>
      <c r="F3260" s="71"/>
      <c r="G3260" s="71"/>
    </row>
    <row r="3261" spans="1:7" x14ac:dyDescent="0.35">
      <c r="A3261" s="70">
        <v>103360</v>
      </c>
      <c r="F3261" s="71"/>
      <c r="G3261" s="71"/>
    </row>
    <row r="3262" spans="1:7" x14ac:dyDescent="0.35">
      <c r="A3262" s="70">
        <v>103361</v>
      </c>
      <c r="F3262" s="71"/>
      <c r="G3262" s="71"/>
    </row>
    <row r="3263" spans="1:7" x14ac:dyDescent="0.35">
      <c r="A3263" s="70">
        <v>103362</v>
      </c>
      <c r="F3263" s="71"/>
      <c r="G3263" s="71"/>
    </row>
    <row r="3264" spans="1:7" x14ac:dyDescent="0.35">
      <c r="A3264" s="70">
        <v>103363</v>
      </c>
      <c r="F3264" s="71"/>
      <c r="G3264" s="71"/>
    </row>
    <row r="3265" spans="1:7" x14ac:dyDescent="0.35">
      <c r="A3265" s="70">
        <v>103364</v>
      </c>
      <c r="F3265" s="71"/>
      <c r="G3265" s="71"/>
    </row>
    <row r="3266" spans="1:7" x14ac:dyDescent="0.35">
      <c r="A3266" s="70">
        <v>103365</v>
      </c>
      <c r="F3266" s="71"/>
      <c r="G3266" s="71"/>
    </row>
    <row r="3267" spans="1:7" x14ac:dyDescent="0.35">
      <c r="A3267" s="70">
        <v>103366</v>
      </c>
      <c r="F3267" s="71"/>
      <c r="G3267" s="71"/>
    </row>
    <row r="3268" spans="1:7" x14ac:dyDescent="0.35">
      <c r="A3268" s="70">
        <v>103367</v>
      </c>
      <c r="F3268" s="71"/>
      <c r="G3268" s="71"/>
    </row>
    <row r="3269" spans="1:7" x14ac:dyDescent="0.35">
      <c r="A3269" s="70">
        <v>103368</v>
      </c>
      <c r="F3269" s="71"/>
      <c r="G3269" s="71"/>
    </row>
    <row r="3270" spans="1:7" x14ac:dyDescent="0.35">
      <c r="A3270" s="70">
        <v>103369</v>
      </c>
      <c r="F3270" s="71"/>
      <c r="G3270" s="71"/>
    </row>
    <row r="3271" spans="1:7" x14ac:dyDescent="0.35">
      <c r="A3271" s="70">
        <v>103370</v>
      </c>
      <c r="F3271" s="71"/>
      <c r="G3271" s="71"/>
    </row>
    <row r="3272" spans="1:7" x14ac:dyDescent="0.35">
      <c r="A3272" s="70">
        <v>103371</v>
      </c>
      <c r="F3272" s="71"/>
      <c r="G3272" s="71"/>
    </row>
    <row r="3273" spans="1:7" x14ac:dyDescent="0.35">
      <c r="A3273" s="70">
        <v>103372</v>
      </c>
      <c r="F3273" s="71"/>
      <c r="G3273" s="71"/>
    </row>
    <row r="3274" spans="1:7" x14ac:dyDescent="0.35">
      <c r="A3274" s="70">
        <v>103373</v>
      </c>
      <c r="F3274" s="71"/>
      <c r="G3274" s="71"/>
    </row>
    <row r="3275" spans="1:7" x14ac:dyDescent="0.35">
      <c r="A3275" s="70">
        <v>103374</v>
      </c>
      <c r="F3275" s="71"/>
      <c r="G3275" s="71"/>
    </row>
    <row r="3276" spans="1:7" x14ac:dyDescent="0.35">
      <c r="A3276" s="70">
        <v>103375</v>
      </c>
      <c r="F3276" s="71"/>
      <c r="G3276" s="71"/>
    </row>
    <row r="3277" spans="1:7" x14ac:dyDescent="0.35">
      <c r="A3277" s="70">
        <v>103376</v>
      </c>
      <c r="F3277" s="71"/>
      <c r="G3277" s="71"/>
    </row>
    <row r="3278" spans="1:7" x14ac:dyDescent="0.35">
      <c r="A3278" s="70">
        <v>103377</v>
      </c>
      <c r="F3278" s="71"/>
      <c r="G3278" s="71"/>
    </row>
    <row r="3279" spans="1:7" x14ac:dyDescent="0.35">
      <c r="A3279" s="70">
        <v>103378</v>
      </c>
      <c r="F3279" s="71"/>
      <c r="G3279" s="71"/>
    </row>
    <row r="3280" spans="1:7" x14ac:dyDescent="0.35">
      <c r="A3280" s="70">
        <v>103379</v>
      </c>
      <c r="F3280" s="71"/>
      <c r="G3280" s="71"/>
    </row>
    <row r="3281" spans="1:7" x14ac:dyDescent="0.35">
      <c r="A3281" s="70">
        <v>103380</v>
      </c>
      <c r="F3281" s="71"/>
      <c r="G3281" s="71"/>
    </row>
    <row r="3282" spans="1:7" x14ac:dyDescent="0.35">
      <c r="A3282" s="70">
        <v>103381</v>
      </c>
      <c r="F3282" s="71"/>
      <c r="G3282" s="71"/>
    </row>
    <row r="3283" spans="1:7" x14ac:dyDescent="0.35">
      <c r="A3283" s="70">
        <v>103382</v>
      </c>
      <c r="F3283" s="71"/>
      <c r="G3283" s="71"/>
    </row>
    <row r="3284" spans="1:7" x14ac:dyDescent="0.35">
      <c r="A3284" s="70">
        <v>103383</v>
      </c>
      <c r="F3284" s="71"/>
      <c r="G3284" s="71"/>
    </row>
    <row r="3285" spans="1:7" x14ac:dyDescent="0.35">
      <c r="A3285" s="70">
        <v>103384</v>
      </c>
      <c r="F3285" s="71"/>
      <c r="G3285" s="71"/>
    </row>
    <row r="3286" spans="1:7" x14ac:dyDescent="0.35">
      <c r="A3286" s="70">
        <v>103385</v>
      </c>
      <c r="F3286" s="71"/>
      <c r="G3286" s="71"/>
    </row>
    <row r="3287" spans="1:7" x14ac:dyDescent="0.35">
      <c r="A3287" s="70">
        <v>103386</v>
      </c>
      <c r="F3287" s="71"/>
      <c r="G3287" s="71"/>
    </row>
    <row r="3288" spans="1:7" x14ac:dyDescent="0.35">
      <c r="A3288" s="70">
        <v>103387</v>
      </c>
      <c r="F3288" s="71"/>
      <c r="G3288" s="71"/>
    </row>
    <row r="3289" spans="1:7" x14ac:dyDescent="0.35">
      <c r="A3289" s="70">
        <v>103388</v>
      </c>
      <c r="F3289" s="71"/>
      <c r="G3289" s="71"/>
    </row>
    <row r="3290" spans="1:7" x14ac:dyDescent="0.35">
      <c r="A3290" s="70">
        <v>103389</v>
      </c>
      <c r="F3290" s="71"/>
      <c r="G3290" s="71"/>
    </row>
    <row r="3291" spans="1:7" x14ac:dyDescent="0.35">
      <c r="A3291" s="70">
        <v>103390</v>
      </c>
      <c r="F3291" s="71"/>
      <c r="G3291" s="71"/>
    </row>
    <row r="3292" spans="1:7" x14ac:dyDescent="0.35">
      <c r="A3292" s="70">
        <v>103391</v>
      </c>
      <c r="F3292" s="71"/>
      <c r="G3292" s="71"/>
    </row>
    <row r="3293" spans="1:7" x14ac:dyDescent="0.35">
      <c r="A3293" s="70">
        <v>103392</v>
      </c>
      <c r="F3293" s="71"/>
      <c r="G3293" s="71"/>
    </row>
    <row r="3294" spans="1:7" x14ac:dyDescent="0.35">
      <c r="A3294" s="70">
        <v>103393</v>
      </c>
      <c r="F3294" s="71"/>
      <c r="G3294" s="71"/>
    </row>
    <row r="3295" spans="1:7" x14ac:dyDescent="0.35">
      <c r="A3295" s="70">
        <v>103394</v>
      </c>
      <c r="F3295" s="71"/>
      <c r="G3295" s="71"/>
    </row>
    <row r="3296" spans="1:7" x14ac:dyDescent="0.35">
      <c r="A3296" s="70">
        <v>103395</v>
      </c>
      <c r="F3296" s="71"/>
      <c r="G3296" s="71"/>
    </row>
    <row r="3297" spans="1:7" x14ac:dyDescent="0.35">
      <c r="A3297" s="70">
        <v>103396</v>
      </c>
      <c r="F3297" s="71"/>
      <c r="G3297" s="71"/>
    </row>
    <row r="3298" spans="1:7" x14ac:dyDescent="0.35">
      <c r="A3298" s="70">
        <v>103397</v>
      </c>
      <c r="F3298" s="71"/>
      <c r="G3298" s="71"/>
    </row>
    <row r="3299" spans="1:7" x14ac:dyDescent="0.35">
      <c r="A3299" s="70">
        <v>103398</v>
      </c>
      <c r="F3299" s="71"/>
      <c r="G3299" s="71"/>
    </row>
    <row r="3300" spans="1:7" x14ac:dyDescent="0.35">
      <c r="A3300" s="70">
        <v>103399</v>
      </c>
      <c r="F3300" s="71"/>
      <c r="G3300" s="71"/>
    </row>
    <row r="3301" spans="1:7" x14ac:dyDescent="0.35">
      <c r="A3301" s="70">
        <v>103400</v>
      </c>
      <c r="F3301" s="71"/>
      <c r="G3301" s="71"/>
    </row>
    <row r="3302" spans="1:7" x14ac:dyDescent="0.35">
      <c r="A3302" s="70">
        <v>103401</v>
      </c>
      <c r="F3302" s="71"/>
      <c r="G3302" s="71"/>
    </row>
    <row r="3303" spans="1:7" x14ac:dyDescent="0.35">
      <c r="A3303" s="70">
        <v>103402</v>
      </c>
      <c r="F3303" s="71"/>
      <c r="G3303" s="71"/>
    </row>
    <row r="3304" spans="1:7" x14ac:dyDescent="0.35">
      <c r="A3304" s="70">
        <v>103403</v>
      </c>
      <c r="F3304" s="71"/>
      <c r="G3304" s="71"/>
    </row>
    <row r="3305" spans="1:7" x14ac:dyDescent="0.35">
      <c r="A3305" s="70">
        <v>103404</v>
      </c>
      <c r="F3305" s="71"/>
      <c r="G3305" s="71"/>
    </row>
    <row r="3306" spans="1:7" x14ac:dyDescent="0.35">
      <c r="A3306" s="70">
        <v>103405</v>
      </c>
      <c r="F3306" s="71"/>
      <c r="G3306" s="71"/>
    </row>
    <row r="3307" spans="1:7" x14ac:dyDescent="0.35">
      <c r="A3307" s="70">
        <v>103406</v>
      </c>
      <c r="F3307" s="71"/>
      <c r="G3307" s="71"/>
    </row>
    <row r="3308" spans="1:7" x14ac:dyDescent="0.35">
      <c r="A3308" s="70">
        <v>103407</v>
      </c>
      <c r="F3308" s="71"/>
      <c r="G3308" s="71"/>
    </row>
    <row r="3309" spans="1:7" x14ac:dyDescent="0.35">
      <c r="A3309" s="70">
        <v>103408</v>
      </c>
      <c r="F3309" s="71"/>
      <c r="G3309" s="71"/>
    </row>
    <row r="3310" spans="1:7" x14ac:dyDescent="0.35">
      <c r="A3310" s="70">
        <v>103409</v>
      </c>
      <c r="F3310" s="71"/>
      <c r="G3310" s="71"/>
    </row>
    <row r="3311" spans="1:7" x14ac:dyDescent="0.35">
      <c r="A3311" s="70">
        <v>103410</v>
      </c>
      <c r="F3311" s="71"/>
      <c r="G3311" s="71"/>
    </row>
    <row r="3312" spans="1:7" x14ac:dyDescent="0.35">
      <c r="A3312" s="70">
        <v>103411</v>
      </c>
      <c r="F3312" s="71"/>
      <c r="G3312" s="71"/>
    </row>
    <row r="3313" spans="1:7" x14ac:dyDescent="0.35">
      <c r="A3313" s="70">
        <v>103412</v>
      </c>
      <c r="F3313" s="71"/>
      <c r="G3313" s="71"/>
    </row>
    <row r="3314" spans="1:7" x14ac:dyDescent="0.35">
      <c r="A3314" s="70">
        <v>103413</v>
      </c>
      <c r="F3314" s="71"/>
      <c r="G3314" s="71"/>
    </row>
    <row r="3315" spans="1:7" x14ac:dyDescent="0.35">
      <c r="A3315" s="70">
        <v>103414</v>
      </c>
      <c r="F3315" s="71"/>
      <c r="G3315" s="71"/>
    </row>
    <row r="3316" spans="1:7" x14ac:dyDescent="0.35">
      <c r="A3316" s="70">
        <v>103415</v>
      </c>
      <c r="F3316" s="71"/>
      <c r="G3316" s="71"/>
    </row>
    <row r="3317" spans="1:7" x14ac:dyDescent="0.35">
      <c r="A3317" s="70">
        <v>103416</v>
      </c>
      <c r="F3317" s="71"/>
      <c r="G3317" s="71"/>
    </row>
    <row r="3318" spans="1:7" x14ac:dyDescent="0.35">
      <c r="A3318" s="70">
        <v>103417</v>
      </c>
      <c r="F3318" s="71"/>
      <c r="G3318" s="71"/>
    </row>
    <row r="3319" spans="1:7" x14ac:dyDescent="0.35">
      <c r="A3319" s="70">
        <v>103418</v>
      </c>
      <c r="F3319" s="71"/>
      <c r="G3319" s="71"/>
    </row>
    <row r="3320" spans="1:7" x14ac:dyDescent="0.35">
      <c r="A3320" s="70">
        <v>103419</v>
      </c>
      <c r="F3320" s="71"/>
      <c r="G3320" s="71"/>
    </row>
    <row r="3321" spans="1:7" x14ac:dyDescent="0.35">
      <c r="A3321" s="70">
        <v>103420</v>
      </c>
      <c r="F3321" s="71"/>
      <c r="G3321" s="71"/>
    </row>
    <row r="3322" spans="1:7" x14ac:dyDescent="0.35">
      <c r="A3322" s="70">
        <v>103421</v>
      </c>
      <c r="F3322" s="71"/>
      <c r="G3322" s="71"/>
    </row>
    <row r="3323" spans="1:7" x14ac:dyDescent="0.35">
      <c r="A3323" s="70">
        <v>103422</v>
      </c>
      <c r="F3323" s="71"/>
      <c r="G3323" s="71"/>
    </row>
    <row r="3324" spans="1:7" x14ac:dyDescent="0.35">
      <c r="A3324" s="70">
        <v>103423</v>
      </c>
      <c r="F3324" s="71"/>
      <c r="G3324" s="71"/>
    </row>
    <row r="3325" spans="1:7" x14ac:dyDescent="0.35">
      <c r="A3325" s="70">
        <v>103424</v>
      </c>
      <c r="F3325" s="71"/>
      <c r="G3325" s="71"/>
    </row>
    <row r="3326" spans="1:7" x14ac:dyDescent="0.35">
      <c r="A3326" s="70">
        <v>103425</v>
      </c>
      <c r="F3326" s="71"/>
      <c r="G3326" s="71"/>
    </row>
    <row r="3327" spans="1:7" x14ac:dyDescent="0.35">
      <c r="A3327" s="70">
        <v>103426</v>
      </c>
      <c r="F3327" s="71"/>
      <c r="G3327" s="71"/>
    </row>
    <row r="3328" spans="1:7" x14ac:dyDescent="0.35">
      <c r="A3328" s="70">
        <v>103427</v>
      </c>
      <c r="F3328" s="71"/>
      <c r="G3328" s="71"/>
    </row>
    <row r="3329" spans="1:7" x14ac:dyDescent="0.35">
      <c r="A3329" s="70">
        <v>103428</v>
      </c>
      <c r="F3329" s="71"/>
      <c r="G3329" s="71"/>
    </row>
    <row r="3330" spans="1:7" x14ac:dyDescent="0.35">
      <c r="A3330" s="70">
        <v>103429</v>
      </c>
      <c r="F3330" s="71"/>
      <c r="G3330" s="71"/>
    </row>
    <row r="3331" spans="1:7" x14ac:dyDescent="0.35">
      <c r="A3331" s="70">
        <v>103430</v>
      </c>
      <c r="F3331" s="71"/>
      <c r="G3331" s="71"/>
    </row>
    <row r="3332" spans="1:7" x14ac:dyDescent="0.35">
      <c r="A3332" s="70">
        <v>103431</v>
      </c>
      <c r="F3332" s="71"/>
      <c r="G3332" s="71"/>
    </row>
    <row r="3333" spans="1:7" x14ac:dyDescent="0.35">
      <c r="A3333" s="70">
        <v>103432</v>
      </c>
      <c r="F3333" s="71"/>
      <c r="G3333" s="71"/>
    </row>
    <row r="3334" spans="1:7" x14ac:dyDescent="0.35">
      <c r="A3334" s="70">
        <v>103433</v>
      </c>
      <c r="F3334" s="71"/>
      <c r="G3334" s="71"/>
    </row>
    <row r="3335" spans="1:7" x14ac:dyDescent="0.35">
      <c r="A3335" s="70">
        <v>103434</v>
      </c>
      <c r="F3335" s="71"/>
      <c r="G3335" s="71"/>
    </row>
    <row r="3336" spans="1:7" x14ac:dyDescent="0.35">
      <c r="A3336" s="70">
        <v>103435</v>
      </c>
      <c r="F3336" s="71"/>
      <c r="G3336" s="71"/>
    </row>
    <row r="3337" spans="1:7" x14ac:dyDescent="0.35">
      <c r="A3337" s="70">
        <v>103436</v>
      </c>
      <c r="F3337" s="71"/>
      <c r="G3337" s="71"/>
    </row>
    <row r="3338" spans="1:7" x14ac:dyDescent="0.35">
      <c r="A3338" s="70">
        <v>103437</v>
      </c>
      <c r="F3338" s="71"/>
      <c r="G3338" s="71"/>
    </row>
    <row r="3339" spans="1:7" x14ac:dyDescent="0.35">
      <c r="A3339" s="70">
        <v>103438</v>
      </c>
      <c r="F3339" s="71"/>
      <c r="G3339" s="71"/>
    </row>
    <row r="3340" spans="1:7" x14ac:dyDescent="0.35">
      <c r="A3340" s="70">
        <v>103439</v>
      </c>
      <c r="F3340" s="71"/>
      <c r="G3340" s="71"/>
    </row>
    <row r="3341" spans="1:7" x14ac:dyDescent="0.35">
      <c r="A3341" s="70">
        <v>103440</v>
      </c>
      <c r="F3341" s="71"/>
      <c r="G3341" s="71"/>
    </row>
    <row r="3342" spans="1:7" x14ac:dyDescent="0.35">
      <c r="A3342" s="70">
        <v>103441</v>
      </c>
      <c r="F3342" s="71"/>
      <c r="G3342" s="71"/>
    </row>
    <row r="3343" spans="1:7" x14ac:dyDescent="0.35">
      <c r="A3343" s="70">
        <v>103442</v>
      </c>
      <c r="F3343" s="71"/>
      <c r="G3343" s="71"/>
    </row>
    <row r="3344" spans="1:7" x14ac:dyDescent="0.35">
      <c r="A3344" s="70">
        <v>103443</v>
      </c>
      <c r="F3344" s="71"/>
      <c r="G3344" s="71"/>
    </row>
    <row r="3345" spans="1:7" x14ac:dyDescent="0.35">
      <c r="A3345" s="70">
        <v>103444</v>
      </c>
      <c r="F3345" s="71"/>
      <c r="G3345" s="71"/>
    </row>
    <row r="3346" spans="1:7" x14ac:dyDescent="0.35">
      <c r="A3346" s="70">
        <v>103445</v>
      </c>
      <c r="F3346" s="71"/>
      <c r="G3346" s="71"/>
    </row>
    <row r="3347" spans="1:7" x14ac:dyDescent="0.35">
      <c r="A3347" s="70">
        <v>103446</v>
      </c>
      <c r="F3347" s="71"/>
      <c r="G3347" s="71"/>
    </row>
    <row r="3348" spans="1:7" x14ac:dyDescent="0.35">
      <c r="A3348" s="70">
        <v>103447</v>
      </c>
      <c r="F3348" s="71"/>
      <c r="G3348" s="71"/>
    </row>
    <row r="3349" spans="1:7" x14ac:dyDescent="0.35">
      <c r="A3349" s="70">
        <v>103448</v>
      </c>
      <c r="F3349" s="71"/>
      <c r="G3349" s="71"/>
    </row>
    <row r="3350" spans="1:7" x14ac:dyDescent="0.35">
      <c r="A3350" s="70">
        <v>103449</v>
      </c>
      <c r="F3350" s="71"/>
      <c r="G3350" s="71"/>
    </row>
    <row r="3351" spans="1:7" x14ac:dyDescent="0.35">
      <c r="A3351" s="70">
        <v>103450</v>
      </c>
      <c r="F3351" s="71"/>
      <c r="G3351" s="71"/>
    </row>
    <row r="3352" spans="1:7" x14ac:dyDescent="0.35">
      <c r="A3352" s="70">
        <v>103451</v>
      </c>
      <c r="F3352" s="71"/>
      <c r="G3352" s="71"/>
    </row>
    <row r="3353" spans="1:7" x14ac:dyDescent="0.35">
      <c r="A3353" s="70">
        <v>103452</v>
      </c>
      <c r="F3353" s="71"/>
      <c r="G3353" s="71"/>
    </row>
    <row r="3354" spans="1:7" x14ac:dyDescent="0.35">
      <c r="A3354" s="70">
        <v>103453</v>
      </c>
      <c r="F3354" s="71"/>
      <c r="G3354" s="71"/>
    </row>
    <row r="3355" spans="1:7" x14ac:dyDescent="0.35">
      <c r="A3355" s="70">
        <v>103454</v>
      </c>
      <c r="F3355" s="71"/>
      <c r="G3355" s="71"/>
    </row>
    <row r="3356" spans="1:7" x14ac:dyDescent="0.35">
      <c r="A3356" s="70">
        <v>103455</v>
      </c>
      <c r="F3356" s="71"/>
      <c r="G3356" s="71"/>
    </row>
    <row r="3357" spans="1:7" x14ac:dyDescent="0.35">
      <c r="A3357" s="70">
        <v>103456</v>
      </c>
      <c r="F3357" s="71"/>
      <c r="G3357" s="71"/>
    </row>
    <row r="3358" spans="1:7" x14ac:dyDescent="0.35">
      <c r="A3358" s="70">
        <v>103457</v>
      </c>
      <c r="F3358" s="71"/>
      <c r="G3358" s="71"/>
    </row>
    <row r="3359" spans="1:7" x14ac:dyDescent="0.35">
      <c r="A3359" s="70">
        <v>103458</v>
      </c>
      <c r="F3359" s="71"/>
      <c r="G3359" s="71"/>
    </row>
    <row r="3360" spans="1:7" x14ac:dyDescent="0.35">
      <c r="A3360" s="70">
        <v>103459</v>
      </c>
      <c r="F3360" s="71"/>
      <c r="G3360" s="71"/>
    </row>
    <row r="3361" spans="1:7" x14ac:dyDescent="0.35">
      <c r="A3361" s="70">
        <v>103460</v>
      </c>
      <c r="F3361" s="71"/>
      <c r="G3361" s="71"/>
    </row>
    <row r="3362" spans="1:7" x14ac:dyDescent="0.35">
      <c r="A3362" s="70">
        <v>103461</v>
      </c>
      <c r="F3362" s="71"/>
      <c r="G3362" s="71"/>
    </row>
    <row r="3363" spans="1:7" x14ac:dyDescent="0.35">
      <c r="A3363" s="70">
        <v>103462</v>
      </c>
      <c r="F3363" s="71"/>
      <c r="G3363" s="71"/>
    </row>
    <row r="3364" spans="1:7" x14ac:dyDescent="0.35">
      <c r="A3364" s="70">
        <v>103463</v>
      </c>
      <c r="F3364" s="71"/>
      <c r="G3364" s="71"/>
    </row>
    <row r="3365" spans="1:7" x14ac:dyDescent="0.35">
      <c r="A3365" s="70">
        <v>103464</v>
      </c>
      <c r="F3365" s="71"/>
      <c r="G3365" s="71"/>
    </row>
    <row r="3366" spans="1:7" x14ac:dyDescent="0.35">
      <c r="A3366" s="70">
        <v>103465</v>
      </c>
      <c r="F3366" s="71"/>
      <c r="G3366" s="71"/>
    </row>
    <row r="3367" spans="1:7" x14ac:dyDescent="0.35">
      <c r="A3367" s="70">
        <v>103466</v>
      </c>
      <c r="F3367" s="71"/>
      <c r="G3367" s="71"/>
    </row>
    <row r="3368" spans="1:7" x14ac:dyDescent="0.35">
      <c r="A3368" s="70">
        <v>103467</v>
      </c>
      <c r="F3368" s="71"/>
      <c r="G3368" s="71"/>
    </row>
    <row r="3369" spans="1:7" x14ac:dyDescent="0.35">
      <c r="A3369" s="70">
        <v>103468</v>
      </c>
      <c r="F3369" s="71"/>
      <c r="G3369" s="71"/>
    </row>
    <row r="3370" spans="1:7" x14ac:dyDescent="0.35">
      <c r="A3370" s="70">
        <v>103469</v>
      </c>
      <c r="F3370" s="71"/>
      <c r="G3370" s="71"/>
    </row>
    <row r="3371" spans="1:7" x14ac:dyDescent="0.35">
      <c r="A3371" s="70">
        <v>103470</v>
      </c>
      <c r="F3371" s="71"/>
      <c r="G3371" s="71"/>
    </row>
    <row r="3372" spans="1:7" x14ac:dyDescent="0.35">
      <c r="A3372" s="70">
        <v>103471</v>
      </c>
      <c r="F3372" s="71"/>
      <c r="G3372" s="71"/>
    </row>
    <row r="3373" spans="1:7" x14ac:dyDescent="0.35">
      <c r="A3373" s="70">
        <v>103472</v>
      </c>
      <c r="F3373" s="71"/>
      <c r="G3373" s="71"/>
    </row>
    <row r="3374" spans="1:7" x14ac:dyDescent="0.35">
      <c r="A3374" s="70">
        <v>103473</v>
      </c>
      <c r="F3374" s="71"/>
      <c r="G3374" s="71"/>
    </row>
    <row r="3375" spans="1:7" x14ac:dyDescent="0.35">
      <c r="A3375" s="70">
        <v>103474</v>
      </c>
      <c r="F3375" s="71"/>
      <c r="G3375" s="71"/>
    </row>
    <row r="3376" spans="1:7" x14ac:dyDescent="0.35">
      <c r="A3376" s="70">
        <v>103475</v>
      </c>
      <c r="F3376" s="71"/>
      <c r="G3376" s="71"/>
    </row>
    <row r="3377" spans="1:7" x14ac:dyDescent="0.35">
      <c r="A3377" s="70">
        <v>103476</v>
      </c>
      <c r="F3377" s="71"/>
      <c r="G3377" s="71"/>
    </row>
    <row r="3378" spans="1:7" x14ac:dyDescent="0.35">
      <c r="A3378" s="70">
        <v>103477</v>
      </c>
      <c r="F3378" s="71"/>
      <c r="G3378" s="71"/>
    </row>
    <row r="3379" spans="1:7" x14ac:dyDescent="0.35">
      <c r="A3379" s="70">
        <v>103478</v>
      </c>
      <c r="F3379" s="71"/>
      <c r="G3379" s="71"/>
    </row>
    <row r="3380" spans="1:7" x14ac:dyDescent="0.35">
      <c r="A3380" s="70">
        <v>103479</v>
      </c>
      <c r="F3380" s="71"/>
      <c r="G3380" s="71"/>
    </row>
    <row r="3381" spans="1:7" x14ac:dyDescent="0.35">
      <c r="A3381" s="70">
        <v>103480</v>
      </c>
      <c r="F3381" s="71"/>
      <c r="G3381" s="71"/>
    </row>
    <row r="3382" spans="1:7" x14ac:dyDescent="0.35">
      <c r="A3382" s="70">
        <v>103481</v>
      </c>
      <c r="F3382" s="71"/>
      <c r="G3382" s="71"/>
    </row>
    <row r="3383" spans="1:7" x14ac:dyDescent="0.35">
      <c r="A3383" s="70">
        <v>103482</v>
      </c>
      <c r="F3383" s="71"/>
      <c r="G3383" s="71"/>
    </row>
    <row r="3384" spans="1:7" x14ac:dyDescent="0.35">
      <c r="A3384" s="70">
        <v>103483</v>
      </c>
      <c r="F3384" s="71"/>
      <c r="G3384" s="71"/>
    </row>
    <row r="3385" spans="1:7" x14ac:dyDescent="0.35">
      <c r="A3385" s="70">
        <v>103484</v>
      </c>
      <c r="F3385" s="71"/>
      <c r="G3385" s="71"/>
    </row>
    <row r="3386" spans="1:7" x14ac:dyDescent="0.35">
      <c r="A3386" s="70">
        <v>103485</v>
      </c>
      <c r="F3386" s="71"/>
      <c r="G3386" s="71"/>
    </row>
    <row r="3387" spans="1:7" x14ac:dyDescent="0.35">
      <c r="A3387" s="70">
        <v>103486</v>
      </c>
      <c r="F3387" s="71"/>
      <c r="G3387" s="71"/>
    </row>
    <row r="3388" spans="1:7" x14ac:dyDescent="0.35">
      <c r="A3388" s="70">
        <v>103487</v>
      </c>
      <c r="F3388" s="71"/>
      <c r="G3388" s="71"/>
    </row>
    <row r="3389" spans="1:7" x14ac:dyDescent="0.35">
      <c r="A3389" s="70">
        <v>103488</v>
      </c>
      <c r="F3389" s="71"/>
      <c r="G3389" s="71"/>
    </row>
    <row r="3390" spans="1:7" x14ac:dyDescent="0.35">
      <c r="A3390" s="70">
        <v>103489</v>
      </c>
      <c r="F3390" s="71"/>
      <c r="G3390" s="71"/>
    </row>
    <row r="3391" spans="1:7" x14ac:dyDescent="0.35">
      <c r="A3391" s="70">
        <v>103490</v>
      </c>
      <c r="F3391" s="71"/>
      <c r="G3391" s="71"/>
    </row>
    <row r="3392" spans="1:7" x14ac:dyDescent="0.35">
      <c r="A3392" s="70">
        <v>103491</v>
      </c>
      <c r="F3392" s="71"/>
      <c r="G3392" s="71"/>
    </row>
    <row r="3393" spans="1:7" x14ac:dyDescent="0.35">
      <c r="A3393" s="70">
        <v>103492</v>
      </c>
      <c r="F3393" s="71"/>
      <c r="G3393" s="71"/>
    </row>
    <row r="3394" spans="1:7" x14ac:dyDescent="0.35">
      <c r="A3394" s="70">
        <v>103493</v>
      </c>
      <c r="F3394" s="71"/>
      <c r="G3394" s="71"/>
    </row>
    <row r="3395" spans="1:7" x14ac:dyDescent="0.35">
      <c r="A3395" s="70">
        <v>103494</v>
      </c>
      <c r="F3395" s="71"/>
      <c r="G3395" s="71"/>
    </row>
    <row r="3396" spans="1:7" x14ac:dyDescent="0.35">
      <c r="A3396" s="70">
        <v>103495</v>
      </c>
      <c r="F3396" s="71"/>
      <c r="G3396" s="71"/>
    </row>
    <row r="3397" spans="1:7" x14ac:dyDescent="0.35">
      <c r="A3397" s="70">
        <v>103496</v>
      </c>
      <c r="F3397" s="71"/>
      <c r="G3397" s="71"/>
    </row>
    <row r="3398" spans="1:7" x14ac:dyDescent="0.35">
      <c r="A3398" s="70">
        <v>103497</v>
      </c>
      <c r="F3398" s="71"/>
      <c r="G3398" s="71"/>
    </row>
    <row r="3399" spans="1:7" x14ac:dyDescent="0.35">
      <c r="A3399" s="70">
        <v>103498</v>
      </c>
      <c r="F3399" s="71"/>
      <c r="G3399" s="71"/>
    </row>
    <row r="3400" spans="1:7" x14ac:dyDescent="0.35">
      <c r="A3400" s="70">
        <v>103499</v>
      </c>
      <c r="F3400" s="71"/>
      <c r="G3400" s="71"/>
    </row>
    <row r="3401" spans="1:7" x14ac:dyDescent="0.35">
      <c r="A3401" s="70">
        <v>103500</v>
      </c>
      <c r="F3401" s="71"/>
      <c r="G3401" s="71"/>
    </row>
    <row r="3402" spans="1:7" x14ac:dyDescent="0.35">
      <c r="A3402" s="70">
        <v>103501</v>
      </c>
      <c r="F3402" s="71"/>
      <c r="G3402" s="71"/>
    </row>
    <row r="3403" spans="1:7" x14ac:dyDescent="0.35">
      <c r="A3403" s="70">
        <v>103502</v>
      </c>
      <c r="F3403" s="71"/>
      <c r="G3403" s="71"/>
    </row>
    <row r="3404" spans="1:7" x14ac:dyDescent="0.35">
      <c r="A3404" s="70">
        <v>103503</v>
      </c>
      <c r="F3404" s="71"/>
      <c r="G3404" s="71"/>
    </row>
    <row r="3405" spans="1:7" x14ac:dyDescent="0.35">
      <c r="A3405" s="70">
        <v>103504</v>
      </c>
      <c r="F3405" s="71"/>
      <c r="G3405" s="71"/>
    </row>
    <row r="3406" spans="1:7" x14ac:dyDescent="0.35">
      <c r="A3406" s="70">
        <v>103505</v>
      </c>
      <c r="F3406" s="71"/>
      <c r="G3406" s="71"/>
    </row>
    <row r="3407" spans="1:7" x14ac:dyDescent="0.35">
      <c r="A3407" s="70">
        <v>103506</v>
      </c>
      <c r="F3407" s="71"/>
      <c r="G3407" s="71"/>
    </row>
    <row r="3408" spans="1:7" x14ac:dyDescent="0.35">
      <c r="A3408" s="70">
        <v>103507</v>
      </c>
      <c r="F3408" s="71"/>
      <c r="G3408" s="71"/>
    </row>
    <row r="3409" spans="1:7" x14ac:dyDescent="0.35">
      <c r="A3409" s="70">
        <v>103508</v>
      </c>
      <c r="F3409" s="71"/>
      <c r="G3409" s="71"/>
    </row>
    <row r="3410" spans="1:7" x14ac:dyDescent="0.35">
      <c r="A3410" s="70">
        <v>103509</v>
      </c>
      <c r="F3410" s="71"/>
      <c r="G3410" s="71"/>
    </row>
    <row r="3411" spans="1:7" x14ac:dyDescent="0.35">
      <c r="A3411" s="70">
        <v>103510</v>
      </c>
      <c r="F3411" s="71"/>
      <c r="G3411" s="71"/>
    </row>
    <row r="3412" spans="1:7" x14ac:dyDescent="0.35">
      <c r="A3412" s="70">
        <v>103511</v>
      </c>
      <c r="F3412" s="71"/>
      <c r="G3412" s="71"/>
    </row>
    <row r="3413" spans="1:7" x14ac:dyDescent="0.35">
      <c r="A3413" s="70">
        <v>103512</v>
      </c>
      <c r="F3413" s="71"/>
      <c r="G3413" s="71"/>
    </row>
    <row r="3414" spans="1:7" x14ac:dyDescent="0.35">
      <c r="A3414" s="70">
        <v>103513</v>
      </c>
      <c r="F3414" s="71"/>
      <c r="G3414" s="71"/>
    </row>
    <row r="3415" spans="1:7" x14ac:dyDescent="0.35">
      <c r="A3415" s="70">
        <v>103514</v>
      </c>
      <c r="F3415" s="71"/>
      <c r="G3415" s="71"/>
    </row>
    <row r="3416" spans="1:7" x14ac:dyDescent="0.35">
      <c r="A3416" s="70">
        <v>103515</v>
      </c>
      <c r="F3416" s="71"/>
      <c r="G3416" s="71"/>
    </row>
    <row r="3417" spans="1:7" x14ac:dyDescent="0.35">
      <c r="A3417" s="70">
        <v>103516</v>
      </c>
      <c r="F3417" s="71"/>
      <c r="G3417" s="71"/>
    </row>
    <row r="3418" spans="1:7" x14ac:dyDescent="0.35">
      <c r="A3418" s="70">
        <v>103517</v>
      </c>
      <c r="F3418" s="71"/>
      <c r="G3418" s="71"/>
    </row>
    <row r="3419" spans="1:7" x14ac:dyDescent="0.35">
      <c r="A3419" s="70">
        <v>103518</v>
      </c>
      <c r="F3419" s="71"/>
      <c r="G3419" s="71"/>
    </row>
    <row r="3420" spans="1:7" x14ac:dyDescent="0.35">
      <c r="A3420" s="70">
        <v>103519</v>
      </c>
      <c r="F3420" s="71"/>
      <c r="G3420" s="71"/>
    </row>
    <row r="3421" spans="1:7" x14ac:dyDescent="0.35">
      <c r="A3421" s="70">
        <v>103520</v>
      </c>
      <c r="F3421" s="71"/>
      <c r="G3421" s="71"/>
    </row>
    <row r="3422" spans="1:7" x14ac:dyDescent="0.35">
      <c r="A3422" s="70">
        <v>103521</v>
      </c>
      <c r="F3422" s="71"/>
      <c r="G3422" s="71"/>
    </row>
    <row r="3423" spans="1:7" x14ac:dyDescent="0.35">
      <c r="A3423" s="70">
        <v>103522</v>
      </c>
      <c r="F3423" s="71"/>
      <c r="G3423" s="71"/>
    </row>
    <row r="3424" spans="1:7" x14ac:dyDescent="0.35">
      <c r="A3424" s="70">
        <v>103523</v>
      </c>
      <c r="F3424" s="71"/>
      <c r="G3424" s="71"/>
    </row>
    <row r="3425" spans="1:7" x14ac:dyDescent="0.35">
      <c r="A3425" s="70">
        <v>103524</v>
      </c>
      <c r="F3425" s="71"/>
      <c r="G3425" s="71"/>
    </row>
    <row r="3426" spans="1:7" x14ac:dyDescent="0.35">
      <c r="A3426" s="70">
        <v>103525</v>
      </c>
      <c r="F3426" s="71"/>
      <c r="G3426" s="71"/>
    </row>
    <row r="3427" spans="1:7" x14ac:dyDescent="0.35">
      <c r="A3427" s="70">
        <v>103526</v>
      </c>
      <c r="F3427" s="71"/>
      <c r="G3427" s="71"/>
    </row>
    <row r="3428" spans="1:7" x14ac:dyDescent="0.35">
      <c r="A3428" s="70">
        <v>103527</v>
      </c>
      <c r="F3428" s="71"/>
      <c r="G3428" s="71"/>
    </row>
    <row r="3429" spans="1:7" x14ac:dyDescent="0.35">
      <c r="A3429" s="70">
        <v>103528</v>
      </c>
      <c r="F3429" s="71"/>
      <c r="G3429" s="71"/>
    </row>
    <row r="3430" spans="1:7" x14ac:dyDescent="0.35">
      <c r="A3430" s="70">
        <v>103529</v>
      </c>
      <c r="F3430" s="71"/>
      <c r="G3430" s="71"/>
    </row>
    <row r="3431" spans="1:7" x14ac:dyDescent="0.35">
      <c r="A3431" s="70">
        <v>103530</v>
      </c>
      <c r="F3431" s="71"/>
      <c r="G3431" s="71"/>
    </row>
    <row r="3432" spans="1:7" x14ac:dyDescent="0.35">
      <c r="A3432" s="70">
        <v>103531</v>
      </c>
      <c r="F3432" s="71"/>
      <c r="G3432" s="71"/>
    </row>
    <row r="3433" spans="1:7" x14ac:dyDescent="0.35">
      <c r="A3433" s="70">
        <v>103532</v>
      </c>
      <c r="F3433" s="71"/>
      <c r="G3433" s="71"/>
    </row>
    <row r="3434" spans="1:7" x14ac:dyDescent="0.35">
      <c r="A3434" s="70">
        <v>103533</v>
      </c>
      <c r="F3434" s="71"/>
      <c r="G3434" s="71"/>
    </row>
    <row r="3435" spans="1:7" x14ac:dyDescent="0.35">
      <c r="A3435" s="70">
        <v>103534</v>
      </c>
      <c r="F3435" s="71"/>
      <c r="G3435" s="71"/>
    </row>
    <row r="3436" spans="1:7" x14ac:dyDescent="0.35">
      <c r="A3436" s="70">
        <v>103535</v>
      </c>
      <c r="F3436" s="71"/>
      <c r="G3436" s="71"/>
    </row>
    <row r="3437" spans="1:7" x14ac:dyDescent="0.35">
      <c r="A3437" s="70">
        <v>103536</v>
      </c>
      <c r="F3437" s="71"/>
      <c r="G3437" s="71"/>
    </row>
    <row r="3438" spans="1:7" x14ac:dyDescent="0.35">
      <c r="A3438" s="70">
        <v>103537</v>
      </c>
      <c r="F3438" s="71"/>
      <c r="G3438" s="71"/>
    </row>
    <row r="3439" spans="1:7" x14ac:dyDescent="0.35">
      <c r="A3439" s="70">
        <v>103538</v>
      </c>
      <c r="F3439" s="71"/>
      <c r="G3439" s="71"/>
    </row>
    <row r="3440" spans="1:7" x14ac:dyDescent="0.35">
      <c r="A3440" s="70">
        <v>103539</v>
      </c>
      <c r="F3440" s="71"/>
      <c r="G3440" s="71"/>
    </row>
    <row r="3441" spans="1:7" x14ac:dyDescent="0.35">
      <c r="A3441" s="70">
        <v>103540</v>
      </c>
      <c r="F3441" s="71"/>
      <c r="G3441" s="71"/>
    </row>
    <row r="3442" spans="1:7" x14ac:dyDescent="0.35">
      <c r="A3442" s="70">
        <v>103541</v>
      </c>
      <c r="F3442" s="71"/>
      <c r="G3442" s="71"/>
    </row>
    <row r="3443" spans="1:7" x14ac:dyDescent="0.35">
      <c r="A3443" s="70">
        <v>103542</v>
      </c>
      <c r="F3443" s="71"/>
      <c r="G3443" s="71"/>
    </row>
    <row r="3444" spans="1:7" x14ac:dyDescent="0.35">
      <c r="A3444" s="70">
        <v>103543</v>
      </c>
      <c r="F3444" s="71"/>
      <c r="G3444" s="71"/>
    </row>
    <row r="3445" spans="1:7" x14ac:dyDescent="0.35">
      <c r="A3445" s="70">
        <v>103544</v>
      </c>
      <c r="F3445" s="71"/>
      <c r="G3445" s="71"/>
    </row>
    <row r="3446" spans="1:7" x14ac:dyDescent="0.35">
      <c r="A3446" s="70">
        <v>103545</v>
      </c>
      <c r="F3446" s="71"/>
      <c r="G3446" s="71"/>
    </row>
    <row r="3447" spans="1:7" x14ac:dyDescent="0.35">
      <c r="A3447" s="70">
        <v>103546</v>
      </c>
      <c r="F3447" s="71"/>
      <c r="G3447" s="71"/>
    </row>
    <row r="3448" spans="1:7" x14ac:dyDescent="0.35">
      <c r="A3448" s="70">
        <v>103547</v>
      </c>
      <c r="F3448" s="71"/>
      <c r="G3448" s="71"/>
    </row>
    <row r="3449" spans="1:7" x14ac:dyDescent="0.35">
      <c r="A3449" s="70">
        <v>103548</v>
      </c>
      <c r="F3449" s="71"/>
      <c r="G3449" s="71"/>
    </row>
    <row r="3450" spans="1:7" x14ac:dyDescent="0.35">
      <c r="A3450" s="70">
        <v>103549</v>
      </c>
      <c r="F3450" s="71"/>
      <c r="G3450" s="71"/>
    </row>
    <row r="3451" spans="1:7" x14ac:dyDescent="0.35">
      <c r="A3451" s="70">
        <v>103550</v>
      </c>
      <c r="F3451" s="71"/>
      <c r="G3451" s="71"/>
    </row>
    <row r="3452" spans="1:7" x14ac:dyDescent="0.35">
      <c r="A3452" s="70">
        <v>103551</v>
      </c>
      <c r="F3452" s="71"/>
      <c r="G3452" s="71"/>
    </row>
    <row r="3453" spans="1:7" x14ac:dyDescent="0.35">
      <c r="A3453" s="70">
        <v>103552</v>
      </c>
      <c r="F3453" s="71"/>
      <c r="G3453" s="71"/>
    </row>
    <row r="3454" spans="1:7" x14ac:dyDescent="0.35">
      <c r="A3454" s="70">
        <v>103553</v>
      </c>
      <c r="F3454" s="71"/>
      <c r="G3454" s="71"/>
    </row>
    <row r="3455" spans="1:7" x14ac:dyDescent="0.35">
      <c r="A3455" s="70">
        <v>103554</v>
      </c>
      <c r="F3455" s="71"/>
      <c r="G3455" s="71"/>
    </row>
    <row r="3456" spans="1:7" x14ac:dyDescent="0.35">
      <c r="A3456" s="70">
        <v>103555</v>
      </c>
      <c r="F3456" s="71"/>
      <c r="G3456" s="71"/>
    </row>
    <row r="3457" spans="1:7" x14ac:dyDescent="0.35">
      <c r="A3457" s="70">
        <v>103556</v>
      </c>
      <c r="F3457" s="71"/>
      <c r="G3457" s="71"/>
    </row>
    <row r="3458" spans="1:7" x14ac:dyDescent="0.35">
      <c r="A3458" s="70">
        <v>103557</v>
      </c>
      <c r="F3458" s="71"/>
      <c r="G3458" s="71"/>
    </row>
    <row r="3459" spans="1:7" x14ac:dyDescent="0.35">
      <c r="A3459" s="70">
        <v>103558</v>
      </c>
      <c r="F3459" s="71"/>
      <c r="G3459" s="71"/>
    </row>
    <row r="3460" spans="1:7" x14ac:dyDescent="0.35">
      <c r="A3460" s="70">
        <v>103559</v>
      </c>
      <c r="F3460" s="71"/>
      <c r="G3460" s="71"/>
    </row>
    <row r="3461" spans="1:7" x14ac:dyDescent="0.35">
      <c r="A3461" s="70">
        <v>103560</v>
      </c>
      <c r="F3461" s="71"/>
      <c r="G3461" s="71"/>
    </row>
    <row r="3462" spans="1:7" x14ac:dyDescent="0.35">
      <c r="A3462" s="70">
        <v>103561</v>
      </c>
      <c r="F3462" s="71"/>
      <c r="G3462" s="71"/>
    </row>
    <row r="3463" spans="1:7" x14ac:dyDescent="0.35">
      <c r="A3463" s="70">
        <v>103562</v>
      </c>
      <c r="F3463" s="71"/>
      <c r="G3463" s="71"/>
    </row>
    <row r="3464" spans="1:7" x14ac:dyDescent="0.35">
      <c r="A3464" s="70">
        <v>103563</v>
      </c>
      <c r="F3464" s="71"/>
      <c r="G3464" s="71"/>
    </row>
    <row r="3465" spans="1:7" x14ac:dyDescent="0.35">
      <c r="A3465" s="70">
        <v>103564</v>
      </c>
      <c r="F3465" s="71"/>
      <c r="G3465" s="71"/>
    </row>
    <row r="3466" spans="1:7" x14ac:dyDescent="0.35">
      <c r="A3466" s="70">
        <v>103565</v>
      </c>
      <c r="F3466" s="71"/>
      <c r="G3466" s="71"/>
    </row>
    <row r="3467" spans="1:7" x14ac:dyDescent="0.35">
      <c r="A3467" s="70">
        <v>103566</v>
      </c>
      <c r="F3467" s="71"/>
      <c r="G3467" s="71"/>
    </row>
    <row r="3468" spans="1:7" x14ac:dyDescent="0.35">
      <c r="A3468" s="70">
        <v>103567</v>
      </c>
      <c r="F3468" s="71"/>
      <c r="G3468" s="71"/>
    </row>
    <row r="3469" spans="1:7" x14ac:dyDescent="0.35">
      <c r="A3469" s="70">
        <v>103568</v>
      </c>
      <c r="F3469" s="71"/>
      <c r="G3469" s="71"/>
    </row>
    <row r="3470" spans="1:7" x14ac:dyDescent="0.35">
      <c r="A3470" s="70">
        <v>103569</v>
      </c>
      <c r="F3470" s="71"/>
      <c r="G3470" s="71"/>
    </row>
    <row r="3471" spans="1:7" x14ac:dyDescent="0.35">
      <c r="A3471" s="70">
        <v>103570</v>
      </c>
      <c r="F3471" s="71"/>
      <c r="G3471" s="71"/>
    </row>
    <row r="3472" spans="1:7" x14ac:dyDescent="0.35">
      <c r="A3472" s="70">
        <v>103571</v>
      </c>
      <c r="F3472" s="71"/>
      <c r="G3472" s="71"/>
    </row>
    <row r="3473" spans="1:7" x14ac:dyDescent="0.35">
      <c r="A3473" s="70">
        <v>103572</v>
      </c>
      <c r="F3473" s="71"/>
      <c r="G3473" s="71"/>
    </row>
    <row r="3474" spans="1:7" x14ac:dyDescent="0.35">
      <c r="A3474" s="70">
        <v>103573</v>
      </c>
      <c r="F3474" s="71"/>
      <c r="G3474" s="71"/>
    </row>
    <row r="3475" spans="1:7" x14ac:dyDescent="0.35">
      <c r="A3475" s="70">
        <v>103574</v>
      </c>
      <c r="F3475" s="71"/>
      <c r="G3475" s="71"/>
    </row>
    <row r="3476" spans="1:7" x14ac:dyDescent="0.35">
      <c r="A3476" s="70">
        <v>103575</v>
      </c>
      <c r="F3476" s="71"/>
      <c r="G3476" s="71"/>
    </row>
    <row r="3477" spans="1:7" x14ac:dyDescent="0.35">
      <c r="A3477" s="70">
        <v>103576</v>
      </c>
      <c r="F3477" s="71"/>
      <c r="G3477" s="71"/>
    </row>
    <row r="3478" spans="1:7" x14ac:dyDescent="0.35">
      <c r="A3478" s="70">
        <v>103577</v>
      </c>
      <c r="F3478" s="71"/>
      <c r="G3478" s="71"/>
    </row>
    <row r="3479" spans="1:7" x14ac:dyDescent="0.35">
      <c r="A3479" s="70">
        <v>103578</v>
      </c>
      <c r="F3479" s="71"/>
      <c r="G3479" s="71"/>
    </row>
    <row r="3480" spans="1:7" x14ac:dyDescent="0.35">
      <c r="A3480" s="70">
        <v>103579</v>
      </c>
      <c r="F3480" s="71"/>
      <c r="G3480" s="71"/>
    </row>
    <row r="3481" spans="1:7" x14ac:dyDescent="0.35">
      <c r="A3481" s="70">
        <v>103580</v>
      </c>
      <c r="F3481" s="71"/>
      <c r="G3481" s="71"/>
    </row>
    <row r="3482" spans="1:7" x14ac:dyDescent="0.35">
      <c r="A3482" s="70">
        <v>103581</v>
      </c>
      <c r="F3482" s="71"/>
      <c r="G3482" s="71"/>
    </row>
    <row r="3483" spans="1:7" x14ac:dyDescent="0.35">
      <c r="A3483" s="70">
        <v>103582</v>
      </c>
      <c r="F3483" s="71"/>
      <c r="G3483" s="71"/>
    </row>
    <row r="3484" spans="1:7" x14ac:dyDescent="0.35">
      <c r="A3484" s="70">
        <v>103583</v>
      </c>
      <c r="F3484" s="71"/>
      <c r="G3484" s="71"/>
    </row>
    <row r="3485" spans="1:7" x14ac:dyDescent="0.35">
      <c r="A3485" s="70">
        <v>103584</v>
      </c>
      <c r="F3485" s="71"/>
      <c r="G3485" s="71"/>
    </row>
    <row r="3486" spans="1:7" x14ac:dyDescent="0.35">
      <c r="A3486" s="70">
        <v>103585</v>
      </c>
      <c r="F3486" s="71"/>
      <c r="G3486" s="71"/>
    </row>
    <row r="3487" spans="1:7" x14ac:dyDescent="0.35">
      <c r="A3487" s="70">
        <v>103586</v>
      </c>
      <c r="F3487" s="71"/>
      <c r="G3487" s="71"/>
    </row>
    <row r="3488" spans="1:7" x14ac:dyDescent="0.35">
      <c r="A3488" s="70">
        <v>103587</v>
      </c>
      <c r="F3488" s="71"/>
      <c r="G3488" s="71"/>
    </row>
    <row r="3489" spans="1:7" x14ac:dyDescent="0.35">
      <c r="A3489" s="70">
        <v>103588</v>
      </c>
      <c r="F3489" s="71"/>
      <c r="G3489" s="71"/>
    </row>
    <row r="3490" spans="1:7" x14ac:dyDescent="0.35">
      <c r="A3490" s="70">
        <v>103589</v>
      </c>
      <c r="F3490" s="71"/>
      <c r="G3490" s="71"/>
    </row>
    <row r="3491" spans="1:7" x14ac:dyDescent="0.35">
      <c r="A3491" s="70">
        <v>103590</v>
      </c>
      <c r="F3491" s="71"/>
      <c r="G3491" s="71"/>
    </row>
    <row r="3492" spans="1:7" x14ac:dyDescent="0.35">
      <c r="A3492" s="70">
        <v>103591</v>
      </c>
      <c r="F3492" s="71"/>
      <c r="G3492" s="71"/>
    </row>
    <row r="3493" spans="1:7" x14ac:dyDescent="0.35">
      <c r="A3493" s="70">
        <v>103592</v>
      </c>
      <c r="F3493" s="71"/>
      <c r="G3493" s="71"/>
    </row>
    <row r="3494" spans="1:7" x14ac:dyDescent="0.35">
      <c r="A3494" s="70">
        <v>103593</v>
      </c>
      <c r="F3494" s="71"/>
      <c r="G3494" s="71"/>
    </row>
    <row r="3495" spans="1:7" x14ac:dyDescent="0.35">
      <c r="A3495" s="70">
        <v>103594</v>
      </c>
      <c r="F3495" s="71"/>
      <c r="G3495" s="71"/>
    </row>
    <row r="3496" spans="1:7" x14ac:dyDescent="0.35">
      <c r="A3496" s="70">
        <v>103595</v>
      </c>
      <c r="F3496" s="71"/>
      <c r="G3496" s="71"/>
    </row>
    <row r="3497" spans="1:7" x14ac:dyDescent="0.35">
      <c r="A3497" s="70">
        <v>103596</v>
      </c>
      <c r="F3497" s="71"/>
      <c r="G3497" s="71"/>
    </row>
    <row r="3498" spans="1:7" x14ac:dyDescent="0.35">
      <c r="A3498" s="70">
        <v>103597</v>
      </c>
      <c r="F3498" s="71"/>
      <c r="G3498" s="71"/>
    </row>
    <row r="3499" spans="1:7" x14ac:dyDescent="0.35">
      <c r="A3499" s="70">
        <v>103598</v>
      </c>
      <c r="F3499" s="71"/>
      <c r="G3499" s="71"/>
    </row>
    <row r="3500" spans="1:7" x14ac:dyDescent="0.35">
      <c r="A3500" s="70">
        <v>103599</v>
      </c>
      <c r="F3500" s="71"/>
      <c r="G3500" s="71"/>
    </row>
    <row r="3501" spans="1:7" x14ac:dyDescent="0.35">
      <c r="A3501" s="70">
        <v>103600</v>
      </c>
      <c r="F3501" s="71"/>
      <c r="G3501" s="71"/>
    </row>
    <row r="3502" spans="1:7" x14ac:dyDescent="0.35">
      <c r="A3502" s="70">
        <v>103601</v>
      </c>
      <c r="F3502" s="71"/>
      <c r="G3502" s="71"/>
    </row>
    <row r="3503" spans="1:7" x14ac:dyDescent="0.35">
      <c r="A3503" s="70">
        <v>103602</v>
      </c>
      <c r="F3503" s="71"/>
      <c r="G3503" s="71"/>
    </row>
    <row r="3504" spans="1:7" x14ac:dyDescent="0.35">
      <c r="A3504" s="70">
        <v>103603</v>
      </c>
      <c r="F3504" s="71"/>
      <c r="G3504" s="71"/>
    </row>
    <row r="3505" spans="1:7" x14ac:dyDescent="0.35">
      <c r="A3505" s="70">
        <v>103604</v>
      </c>
      <c r="F3505" s="71"/>
      <c r="G3505" s="71"/>
    </row>
    <row r="3506" spans="1:7" x14ac:dyDescent="0.35">
      <c r="A3506" s="70">
        <v>103605</v>
      </c>
      <c r="F3506" s="71"/>
      <c r="G3506" s="71"/>
    </row>
    <row r="3507" spans="1:7" x14ac:dyDescent="0.35">
      <c r="A3507" s="70">
        <v>103606</v>
      </c>
      <c r="F3507" s="71"/>
      <c r="G3507" s="71"/>
    </row>
    <row r="3508" spans="1:7" x14ac:dyDescent="0.35">
      <c r="A3508" s="70">
        <v>103607</v>
      </c>
      <c r="F3508" s="71"/>
      <c r="G3508" s="71"/>
    </row>
    <row r="3509" spans="1:7" x14ac:dyDescent="0.35">
      <c r="A3509" s="70">
        <v>103608</v>
      </c>
      <c r="F3509" s="71"/>
      <c r="G3509" s="71"/>
    </row>
    <row r="3510" spans="1:7" x14ac:dyDescent="0.35">
      <c r="A3510" s="70">
        <v>103609</v>
      </c>
      <c r="F3510" s="71"/>
      <c r="G3510" s="71"/>
    </row>
    <row r="3511" spans="1:7" x14ac:dyDescent="0.35">
      <c r="A3511" s="70">
        <v>103610</v>
      </c>
      <c r="F3511" s="71"/>
      <c r="G3511" s="71"/>
    </row>
    <row r="3512" spans="1:7" x14ac:dyDescent="0.35">
      <c r="A3512" s="70">
        <v>103611</v>
      </c>
      <c r="F3512" s="71"/>
      <c r="G3512" s="71"/>
    </row>
    <row r="3513" spans="1:7" x14ac:dyDescent="0.35">
      <c r="A3513" s="70">
        <v>103612</v>
      </c>
      <c r="F3513" s="71"/>
      <c r="G3513" s="71"/>
    </row>
    <row r="3514" spans="1:7" x14ac:dyDescent="0.35">
      <c r="A3514" s="70">
        <v>103613</v>
      </c>
      <c r="F3514" s="71"/>
      <c r="G3514" s="71"/>
    </row>
    <row r="3515" spans="1:7" x14ac:dyDescent="0.35">
      <c r="A3515" s="70">
        <v>103614</v>
      </c>
      <c r="F3515" s="71"/>
      <c r="G3515" s="71"/>
    </row>
    <row r="3516" spans="1:7" x14ac:dyDescent="0.35">
      <c r="A3516" s="70">
        <v>103615</v>
      </c>
      <c r="F3516" s="71"/>
      <c r="G3516" s="71"/>
    </row>
    <row r="3517" spans="1:7" x14ac:dyDescent="0.35">
      <c r="A3517" s="70">
        <v>103616</v>
      </c>
      <c r="F3517" s="71"/>
      <c r="G3517" s="71"/>
    </row>
    <row r="3518" spans="1:7" x14ac:dyDescent="0.35">
      <c r="A3518" s="70">
        <v>103617</v>
      </c>
      <c r="F3518" s="71"/>
      <c r="G3518" s="71"/>
    </row>
    <row r="3519" spans="1:7" x14ac:dyDescent="0.35">
      <c r="A3519" s="70">
        <v>103618</v>
      </c>
      <c r="F3519" s="71"/>
      <c r="G3519" s="71"/>
    </row>
    <row r="3520" spans="1:7" x14ac:dyDescent="0.35">
      <c r="A3520" s="70">
        <v>103619</v>
      </c>
      <c r="F3520" s="71"/>
      <c r="G3520" s="71"/>
    </row>
    <row r="3521" spans="1:7" x14ac:dyDescent="0.35">
      <c r="A3521" s="70">
        <v>103620</v>
      </c>
      <c r="F3521" s="71"/>
      <c r="G3521" s="71"/>
    </row>
    <row r="3522" spans="1:7" x14ac:dyDescent="0.35">
      <c r="A3522" s="70">
        <v>103621</v>
      </c>
      <c r="F3522" s="71"/>
      <c r="G3522" s="71"/>
    </row>
    <row r="3523" spans="1:7" x14ac:dyDescent="0.35">
      <c r="A3523" s="70">
        <v>103622</v>
      </c>
      <c r="F3523" s="71"/>
      <c r="G3523" s="71"/>
    </row>
    <row r="3524" spans="1:7" x14ac:dyDescent="0.35">
      <c r="A3524" s="70">
        <v>103623</v>
      </c>
      <c r="F3524" s="71"/>
      <c r="G3524" s="71"/>
    </row>
    <row r="3525" spans="1:7" x14ac:dyDescent="0.35">
      <c r="A3525" s="70">
        <v>103624</v>
      </c>
      <c r="F3525" s="71"/>
      <c r="G3525" s="71"/>
    </row>
    <row r="3526" spans="1:7" x14ac:dyDescent="0.35">
      <c r="A3526" s="70">
        <v>103625</v>
      </c>
      <c r="F3526" s="71"/>
      <c r="G3526" s="71"/>
    </row>
    <row r="3527" spans="1:7" x14ac:dyDescent="0.35">
      <c r="A3527" s="70">
        <v>103626</v>
      </c>
      <c r="F3527" s="71"/>
      <c r="G3527" s="71"/>
    </row>
    <row r="3528" spans="1:7" x14ac:dyDescent="0.35">
      <c r="A3528" s="70">
        <v>103627</v>
      </c>
      <c r="F3528" s="71"/>
      <c r="G3528" s="71"/>
    </row>
    <row r="3529" spans="1:7" x14ac:dyDescent="0.35">
      <c r="A3529" s="70">
        <v>103628</v>
      </c>
      <c r="F3529" s="71"/>
      <c r="G3529" s="71"/>
    </row>
    <row r="3530" spans="1:7" x14ac:dyDescent="0.35">
      <c r="A3530" s="70">
        <v>103629</v>
      </c>
      <c r="F3530" s="71"/>
      <c r="G3530" s="71"/>
    </row>
    <row r="3531" spans="1:7" x14ac:dyDescent="0.35">
      <c r="A3531" s="70">
        <v>103630</v>
      </c>
      <c r="F3531" s="71"/>
      <c r="G3531" s="71"/>
    </row>
    <row r="3532" spans="1:7" x14ac:dyDescent="0.35">
      <c r="A3532" s="70">
        <v>103631</v>
      </c>
      <c r="F3532" s="71"/>
      <c r="G3532" s="71"/>
    </row>
    <row r="3533" spans="1:7" x14ac:dyDescent="0.35">
      <c r="A3533" s="70">
        <v>103632</v>
      </c>
      <c r="F3533" s="71"/>
      <c r="G3533" s="71"/>
    </row>
    <row r="3534" spans="1:7" x14ac:dyDescent="0.35">
      <c r="A3534" s="70">
        <v>103633</v>
      </c>
      <c r="F3534" s="71"/>
      <c r="G3534" s="71"/>
    </row>
    <row r="3535" spans="1:7" x14ac:dyDescent="0.35">
      <c r="A3535" s="70">
        <v>103634</v>
      </c>
      <c r="F3535" s="71"/>
      <c r="G3535" s="71"/>
    </row>
    <row r="3536" spans="1:7" x14ac:dyDescent="0.35">
      <c r="A3536" s="70">
        <v>103635</v>
      </c>
      <c r="F3536" s="71"/>
      <c r="G3536" s="71"/>
    </row>
    <row r="3537" spans="1:7" x14ac:dyDescent="0.35">
      <c r="A3537" s="70">
        <v>103636</v>
      </c>
      <c r="F3537" s="71"/>
      <c r="G3537" s="71"/>
    </row>
    <row r="3538" spans="1:7" x14ac:dyDescent="0.35">
      <c r="A3538" s="70">
        <v>103637</v>
      </c>
      <c r="F3538" s="71"/>
      <c r="G3538" s="71"/>
    </row>
    <row r="3539" spans="1:7" x14ac:dyDescent="0.35">
      <c r="A3539" s="70">
        <v>103638</v>
      </c>
      <c r="F3539" s="71"/>
      <c r="G3539" s="71"/>
    </row>
    <row r="3540" spans="1:7" x14ac:dyDescent="0.35">
      <c r="A3540" s="70">
        <v>103639</v>
      </c>
      <c r="F3540" s="71"/>
      <c r="G3540" s="71"/>
    </row>
    <row r="3541" spans="1:7" x14ac:dyDescent="0.35">
      <c r="A3541" s="70">
        <v>103640</v>
      </c>
      <c r="F3541" s="71"/>
      <c r="G3541" s="71"/>
    </row>
    <row r="3542" spans="1:7" x14ac:dyDescent="0.35">
      <c r="A3542" s="70">
        <v>103641</v>
      </c>
      <c r="F3542" s="71"/>
      <c r="G3542" s="71"/>
    </row>
    <row r="3543" spans="1:7" x14ac:dyDescent="0.35">
      <c r="A3543" s="70">
        <v>103642</v>
      </c>
      <c r="F3543" s="71"/>
      <c r="G3543" s="71"/>
    </row>
    <row r="3544" spans="1:7" x14ac:dyDescent="0.35">
      <c r="A3544" s="70">
        <v>103643</v>
      </c>
      <c r="F3544" s="71"/>
      <c r="G3544" s="71"/>
    </row>
    <row r="3545" spans="1:7" x14ac:dyDescent="0.35">
      <c r="A3545" s="70">
        <v>103644</v>
      </c>
      <c r="F3545" s="71"/>
      <c r="G3545" s="71"/>
    </row>
    <row r="3546" spans="1:7" x14ac:dyDescent="0.35">
      <c r="A3546" s="70">
        <v>103645</v>
      </c>
      <c r="F3546" s="71"/>
      <c r="G3546" s="71"/>
    </row>
    <row r="3547" spans="1:7" x14ac:dyDescent="0.35">
      <c r="A3547" s="70">
        <v>103646</v>
      </c>
      <c r="F3547" s="71"/>
      <c r="G3547" s="71"/>
    </row>
    <row r="3548" spans="1:7" x14ac:dyDescent="0.35">
      <c r="A3548" s="70">
        <v>103647</v>
      </c>
      <c r="F3548" s="71"/>
      <c r="G3548" s="71"/>
    </row>
    <row r="3549" spans="1:7" x14ac:dyDescent="0.35">
      <c r="A3549" s="70">
        <v>103648</v>
      </c>
      <c r="F3549" s="71"/>
      <c r="G3549" s="71"/>
    </row>
    <row r="3550" spans="1:7" x14ac:dyDescent="0.35">
      <c r="A3550" s="70">
        <v>103649</v>
      </c>
      <c r="F3550" s="71"/>
      <c r="G3550" s="71"/>
    </row>
    <row r="3551" spans="1:7" x14ac:dyDescent="0.35">
      <c r="A3551" s="70">
        <v>103650</v>
      </c>
      <c r="F3551" s="71"/>
      <c r="G3551" s="71"/>
    </row>
    <row r="3552" spans="1:7" x14ac:dyDescent="0.35">
      <c r="A3552" s="70">
        <v>103651</v>
      </c>
      <c r="F3552" s="71"/>
      <c r="G3552" s="71"/>
    </row>
    <row r="3553" spans="1:7" x14ac:dyDescent="0.35">
      <c r="A3553" s="70">
        <v>103652</v>
      </c>
      <c r="F3553" s="71"/>
      <c r="G3553" s="71"/>
    </row>
    <row r="3554" spans="1:7" x14ac:dyDescent="0.35">
      <c r="A3554" s="70">
        <v>103653</v>
      </c>
      <c r="F3554" s="71"/>
      <c r="G3554" s="71"/>
    </row>
    <row r="3555" spans="1:7" x14ac:dyDescent="0.35">
      <c r="A3555" s="70">
        <v>103654</v>
      </c>
      <c r="F3555" s="71"/>
      <c r="G3555" s="71"/>
    </row>
    <row r="3556" spans="1:7" x14ac:dyDescent="0.35">
      <c r="A3556" s="70">
        <v>103655</v>
      </c>
      <c r="F3556" s="71"/>
      <c r="G3556" s="71"/>
    </row>
    <row r="3557" spans="1:7" x14ac:dyDescent="0.35">
      <c r="A3557" s="70">
        <v>103656</v>
      </c>
      <c r="F3557" s="71"/>
      <c r="G3557" s="71"/>
    </row>
    <row r="3558" spans="1:7" x14ac:dyDescent="0.35">
      <c r="A3558" s="70">
        <v>103657</v>
      </c>
      <c r="F3558" s="71"/>
      <c r="G3558" s="71"/>
    </row>
    <row r="3559" spans="1:7" x14ac:dyDescent="0.35">
      <c r="A3559" s="70">
        <v>103658</v>
      </c>
      <c r="F3559" s="71"/>
      <c r="G3559" s="71"/>
    </row>
    <row r="3560" spans="1:7" x14ac:dyDescent="0.35">
      <c r="A3560" s="70">
        <v>103659</v>
      </c>
      <c r="F3560" s="71"/>
      <c r="G3560" s="71"/>
    </row>
    <row r="3561" spans="1:7" x14ac:dyDescent="0.35">
      <c r="A3561" s="70">
        <v>103660</v>
      </c>
      <c r="F3561" s="71"/>
      <c r="G3561" s="71"/>
    </row>
    <row r="3562" spans="1:7" x14ac:dyDescent="0.35">
      <c r="A3562" s="70">
        <v>103661</v>
      </c>
      <c r="F3562" s="71"/>
      <c r="G3562" s="71"/>
    </row>
    <row r="3563" spans="1:7" x14ac:dyDescent="0.35">
      <c r="A3563" s="70">
        <v>103662</v>
      </c>
      <c r="F3563" s="71"/>
      <c r="G3563" s="71"/>
    </row>
    <row r="3564" spans="1:7" x14ac:dyDescent="0.35">
      <c r="A3564" s="70">
        <v>103663</v>
      </c>
      <c r="F3564" s="71"/>
      <c r="G3564" s="71"/>
    </row>
    <row r="3565" spans="1:7" x14ac:dyDescent="0.35">
      <c r="A3565" s="70">
        <v>103664</v>
      </c>
      <c r="F3565" s="71"/>
      <c r="G3565" s="71"/>
    </row>
    <row r="3566" spans="1:7" x14ac:dyDescent="0.35">
      <c r="A3566" s="70">
        <v>103665</v>
      </c>
      <c r="F3566" s="71"/>
      <c r="G3566" s="71"/>
    </row>
    <row r="3567" spans="1:7" x14ac:dyDescent="0.35">
      <c r="A3567" s="70">
        <v>103666</v>
      </c>
      <c r="F3567" s="71"/>
      <c r="G3567" s="71"/>
    </row>
    <row r="3568" spans="1:7" x14ac:dyDescent="0.35">
      <c r="A3568" s="70">
        <v>103667</v>
      </c>
      <c r="F3568" s="71"/>
      <c r="G3568" s="71"/>
    </row>
    <row r="3569" spans="1:7" x14ac:dyDescent="0.35">
      <c r="A3569" s="70">
        <v>103668</v>
      </c>
      <c r="F3569" s="71"/>
      <c r="G3569" s="71"/>
    </row>
    <row r="3570" spans="1:7" x14ac:dyDescent="0.35">
      <c r="A3570" s="70">
        <v>103669</v>
      </c>
      <c r="F3570" s="71"/>
      <c r="G3570" s="71"/>
    </row>
    <row r="3571" spans="1:7" x14ac:dyDescent="0.35">
      <c r="A3571" s="70">
        <v>103670</v>
      </c>
      <c r="F3571" s="71"/>
      <c r="G3571" s="71"/>
    </row>
    <row r="3572" spans="1:7" x14ac:dyDescent="0.35">
      <c r="A3572" s="70">
        <v>103671</v>
      </c>
      <c r="F3572" s="71"/>
      <c r="G3572" s="71"/>
    </row>
    <row r="3573" spans="1:7" x14ac:dyDescent="0.35">
      <c r="A3573" s="70">
        <v>103672</v>
      </c>
      <c r="F3573" s="71"/>
      <c r="G3573" s="71"/>
    </row>
    <row r="3574" spans="1:7" x14ac:dyDescent="0.35">
      <c r="A3574" s="70">
        <v>103673</v>
      </c>
      <c r="F3574" s="71"/>
      <c r="G3574" s="71"/>
    </row>
    <row r="3575" spans="1:7" x14ac:dyDescent="0.35">
      <c r="A3575" s="70">
        <v>103674</v>
      </c>
      <c r="F3575" s="71"/>
      <c r="G3575" s="71"/>
    </row>
    <row r="3576" spans="1:7" x14ac:dyDescent="0.35">
      <c r="A3576" s="70">
        <v>103675</v>
      </c>
      <c r="F3576" s="71"/>
      <c r="G3576" s="71"/>
    </row>
    <row r="3577" spans="1:7" x14ac:dyDescent="0.35">
      <c r="A3577" s="70">
        <v>103676</v>
      </c>
      <c r="F3577" s="71"/>
      <c r="G3577" s="71"/>
    </row>
    <row r="3578" spans="1:7" x14ac:dyDescent="0.35">
      <c r="A3578" s="70">
        <v>103677</v>
      </c>
      <c r="F3578" s="71"/>
      <c r="G3578" s="71"/>
    </row>
    <row r="3579" spans="1:7" x14ac:dyDescent="0.35">
      <c r="A3579" s="70">
        <v>103678</v>
      </c>
      <c r="F3579" s="71"/>
      <c r="G3579" s="71"/>
    </row>
    <row r="3580" spans="1:7" x14ac:dyDescent="0.35">
      <c r="A3580" s="70">
        <v>103679</v>
      </c>
      <c r="F3580" s="71"/>
      <c r="G3580" s="71"/>
    </row>
    <row r="3581" spans="1:7" x14ac:dyDescent="0.35">
      <c r="A3581" s="70">
        <v>103680</v>
      </c>
      <c r="F3581" s="71"/>
      <c r="G3581" s="71"/>
    </row>
    <row r="3582" spans="1:7" x14ac:dyDescent="0.35">
      <c r="A3582" s="70">
        <v>103681</v>
      </c>
      <c r="F3582" s="71"/>
      <c r="G3582" s="71"/>
    </row>
    <row r="3583" spans="1:7" x14ac:dyDescent="0.35">
      <c r="A3583" s="70">
        <v>103682</v>
      </c>
      <c r="F3583" s="71"/>
      <c r="G3583" s="71"/>
    </row>
    <row r="3584" spans="1:7" x14ac:dyDescent="0.35">
      <c r="A3584" s="70">
        <v>103683</v>
      </c>
      <c r="F3584" s="71"/>
      <c r="G3584" s="71"/>
    </row>
    <row r="3585" spans="1:7" x14ac:dyDescent="0.35">
      <c r="A3585" s="70">
        <v>103684</v>
      </c>
      <c r="F3585" s="71"/>
      <c r="G3585" s="71"/>
    </row>
    <row r="3586" spans="1:7" x14ac:dyDescent="0.35">
      <c r="A3586" s="70">
        <v>103685</v>
      </c>
      <c r="F3586" s="71"/>
      <c r="G3586" s="71"/>
    </row>
    <row r="3587" spans="1:7" x14ac:dyDescent="0.35">
      <c r="A3587" s="70">
        <v>103686</v>
      </c>
      <c r="F3587" s="71"/>
      <c r="G3587" s="71"/>
    </row>
    <row r="3588" spans="1:7" x14ac:dyDescent="0.35">
      <c r="A3588" s="70">
        <v>103687</v>
      </c>
      <c r="F3588" s="71"/>
      <c r="G3588" s="71"/>
    </row>
    <row r="3589" spans="1:7" x14ac:dyDescent="0.35">
      <c r="A3589" s="70">
        <v>103688</v>
      </c>
      <c r="F3589" s="71"/>
      <c r="G3589" s="71"/>
    </row>
    <row r="3590" spans="1:7" x14ac:dyDescent="0.35">
      <c r="A3590" s="70">
        <v>103689</v>
      </c>
      <c r="F3590" s="71"/>
      <c r="G3590" s="71"/>
    </row>
    <row r="3591" spans="1:7" x14ac:dyDescent="0.35">
      <c r="A3591" s="70">
        <v>103690</v>
      </c>
      <c r="F3591" s="71"/>
      <c r="G3591" s="71"/>
    </row>
    <row r="3592" spans="1:7" x14ac:dyDescent="0.35">
      <c r="A3592" s="70">
        <v>103691</v>
      </c>
      <c r="F3592" s="71"/>
      <c r="G3592" s="71"/>
    </row>
    <row r="3593" spans="1:7" x14ac:dyDescent="0.35">
      <c r="A3593" s="70">
        <v>103692</v>
      </c>
      <c r="F3593" s="71"/>
      <c r="G3593" s="71"/>
    </row>
    <row r="3594" spans="1:7" x14ac:dyDescent="0.35">
      <c r="A3594" s="70">
        <v>103693</v>
      </c>
      <c r="F3594" s="71"/>
      <c r="G3594" s="71"/>
    </row>
    <row r="3595" spans="1:7" x14ac:dyDescent="0.35">
      <c r="A3595" s="70">
        <v>103694</v>
      </c>
      <c r="F3595" s="71"/>
      <c r="G3595" s="71"/>
    </row>
    <row r="3596" spans="1:7" x14ac:dyDescent="0.35">
      <c r="A3596" s="70">
        <v>103695</v>
      </c>
      <c r="F3596" s="71"/>
      <c r="G3596" s="71"/>
    </row>
    <row r="3597" spans="1:7" x14ac:dyDescent="0.35">
      <c r="A3597" s="70">
        <v>103696</v>
      </c>
      <c r="F3597" s="71"/>
      <c r="G3597" s="71"/>
    </row>
    <row r="3598" spans="1:7" x14ac:dyDescent="0.35">
      <c r="A3598" s="70">
        <v>103697</v>
      </c>
      <c r="F3598" s="71"/>
      <c r="G3598" s="71"/>
    </row>
    <row r="3599" spans="1:7" x14ac:dyDescent="0.35">
      <c r="A3599" s="70">
        <v>103698</v>
      </c>
      <c r="F3599" s="71"/>
      <c r="G3599" s="71"/>
    </row>
    <row r="3600" spans="1:7" x14ac:dyDescent="0.35">
      <c r="A3600" s="70">
        <v>103699</v>
      </c>
      <c r="F3600" s="71"/>
      <c r="G3600" s="71"/>
    </row>
    <row r="3601" spans="1:7" x14ac:dyDescent="0.35">
      <c r="A3601" s="70">
        <v>103700</v>
      </c>
      <c r="F3601" s="71"/>
      <c r="G3601" s="71"/>
    </row>
    <row r="3602" spans="1:7" x14ac:dyDescent="0.35">
      <c r="A3602" s="70">
        <v>103701</v>
      </c>
      <c r="F3602" s="71"/>
      <c r="G3602" s="71"/>
    </row>
    <row r="3603" spans="1:7" x14ac:dyDescent="0.35">
      <c r="A3603" s="70">
        <v>103702</v>
      </c>
      <c r="F3603" s="71"/>
      <c r="G3603" s="71"/>
    </row>
    <row r="3604" spans="1:7" x14ac:dyDescent="0.35">
      <c r="A3604" s="70">
        <v>103703</v>
      </c>
      <c r="F3604" s="71"/>
      <c r="G3604" s="71"/>
    </row>
    <row r="3605" spans="1:7" x14ac:dyDescent="0.35">
      <c r="A3605" s="70">
        <v>103704</v>
      </c>
      <c r="F3605" s="71"/>
      <c r="G3605" s="71"/>
    </row>
    <row r="3606" spans="1:7" x14ac:dyDescent="0.35">
      <c r="A3606" s="70">
        <v>103705</v>
      </c>
      <c r="F3606" s="71"/>
      <c r="G3606" s="71"/>
    </row>
    <row r="3607" spans="1:7" x14ac:dyDescent="0.35">
      <c r="A3607" s="70">
        <v>103706</v>
      </c>
      <c r="F3607" s="71"/>
      <c r="G3607" s="71"/>
    </row>
    <row r="3608" spans="1:7" x14ac:dyDescent="0.35">
      <c r="A3608" s="70">
        <v>103707</v>
      </c>
      <c r="F3608" s="71"/>
      <c r="G3608" s="71"/>
    </row>
    <row r="3609" spans="1:7" x14ac:dyDescent="0.35">
      <c r="A3609" s="70">
        <v>103708</v>
      </c>
      <c r="F3609" s="71"/>
      <c r="G3609" s="71"/>
    </row>
    <row r="3610" spans="1:7" x14ac:dyDescent="0.35">
      <c r="A3610" s="70">
        <v>103709</v>
      </c>
      <c r="F3610" s="71"/>
      <c r="G3610" s="71"/>
    </row>
    <row r="3611" spans="1:7" x14ac:dyDescent="0.35">
      <c r="A3611" s="70">
        <v>103710</v>
      </c>
      <c r="F3611" s="71"/>
      <c r="G3611" s="71"/>
    </row>
    <row r="3612" spans="1:7" x14ac:dyDescent="0.35">
      <c r="A3612" s="70">
        <v>103711</v>
      </c>
      <c r="F3612" s="71"/>
      <c r="G3612" s="71"/>
    </row>
    <row r="3613" spans="1:7" x14ac:dyDescent="0.35">
      <c r="A3613" s="70">
        <v>103712</v>
      </c>
      <c r="F3613" s="71"/>
      <c r="G3613" s="71"/>
    </row>
    <row r="3614" spans="1:7" x14ac:dyDescent="0.35">
      <c r="A3614" s="70">
        <v>103713</v>
      </c>
      <c r="F3614" s="71"/>
      <c r="G3614" s="71"/>
    </row>
    <row r="3615" spans="1:7" x14ac:dyDescent="0.35">
      <c r="A3615" s="70">
        <v>103714</v>
      </c>
      <c r="F3615" s="71"/>
      <c r="G3615" s="71"/>
    </row>
    <row r="3616" spans="1:7" x14ac:dyDescent="0.35">
      <c r="A3616" s="70">
        <v>103715</v>
      </c>
      <c r="F3616" s="71"/>
      <c r="G3616" s="71"/>
    </row>
    <row r="3617" spans="1:7" x14ac:dyDescent="0.35">
      <c r="A3617" s="70">
        <v>103716</v>
      </c>
      <c r="F3617" s="71"/>
      <c r="G3617" s="71"/>
    </row>
    <row r="3618" spans="1:7" x14ac:dyDescent="0.35">
      <c r="A3618" s="70">
        <v>103717</v>
      </c>
      <c r="F3618" s="71"/>
      <c r="G3618" s="71"/>
    </row>
    <row r="3619" spans="1:7" x14ac:dyDescent="0.35">
      <c r="A3619" s="70">
        <v>103718</v>
      </c>
      <c r="F3619" s="71"/>
      <c r="G3619" s="71"/>
    </row>
    <row r="3620" spans="1:7" x14ac:dyDescent="0.35">
      <c r="A3620" s="70">
        <v>103719</v>
      </c>
      <c r="F3620" s="71"/>
      <c r="G3620" s="71"/>
    </row>
    <row r="3621" spans="1:7" x14ac:dyDescent="0.35">
      <c r="A3621" s="70">
        <v>103720</v>
      </c>
      <c r="F3621" s="71"/>
      <c r="G3621" s="71"/>
    </row>
    <row r="3622" spans="1:7" x14ac:dyDescent="0.35">
      <c r="A3622" s="70">
        <v>103721</v>
      </c>
      <c r="F3622" s="71"/>
      <c r="G3622" s="71"/>
    </row>
    <row r="3623" spans="1:7" x14ac:dyDescent="0.35">
      <c r="A3623" s="70">
        <v>103722</v>
      </c>
      <c r="F3623" s="71"/>
      <c r="G3623" s="71"/>
    </row>
    <row r="3624" spans="1:7" x14ac:dyDescent="0.35">
      <c r="A3624" s="70">
        <v>103723</v>
      </c>
      <c r="F3624" s="71"/>
      <c r="G3624" s="71"/>
    </row>
    <row r="3625" spans="1:7" x14ac:dyDescent="0.35">
      <c r="A3625" s="70">
        <v>103724</v>
      </c>
      <c r="F3625" s="71"/>
      <c r="G3625" s="71"/>
    </row>
    <row r="3626" spans="1:7" x14ac:dyDescent="0.35">
      <c r="A3626" s="70">
        <v>103725</v>
      </c>
      <c r="F3626" s="71"/>
      <c r="G3626" s="71"/>
    </row>
    <row r="3627" spans="1:7" x14ac:dyDescent="0.35">
      <c r="A3627" s="70">
        <v>103726</v>
      </c>
      <c r="F3627" s="71"/>
      <c r="G3627" s="71"/>
    </row>
    <row r="3628" spans="1:7" x14ac:dyDescent="0.35">
      <c r="A3628" s="70">
        <v>103727</v>
      </c>
      <c r="F3628" s="71"/>
      <c r="G3628" s="71"/>
    </row>
    <row r="3629" spans="1:7" x14ac:dyDescent="0.35">
      <c r="A3629" s="70">
        <v>103728</v>
      </c>
      <c r="F3629" s="71"/>
      <c r="G3629" s="71"/>
    </row>
    <row r="3630" spans="1:7" x14ac:dyDescent="0.35">
      <c r="A3630" s="70">
        <v>103729</v>
      </c>
      <c r="F3630" s="71"/>
      <c r="G3630" s="71"/>
    </row>
    <row r="3631" spans="1:7" x14ac:dyDescent="0.35">
      <c r="A3631" s="70">
        <v>103730</v>
      </c>
      <c r="F3631" s="71"/>
      <c r="G3631" s="71"/>
    </row>
    <row r="3632" spans="1:7" x14ac:dyDescent="0.35">
      <c r="A3632" s="70">
        <v>103731</v>
      </c>
      <c r="F3632" s="71"/>
      <c r="G3632" s="71"/>
    </row>
    <row r="3633" spans="1:7" x14ac:dyDescent="0.35">
      <c r="A3633" s="70">
        <v>103732</v>
      </c>
      <c r="F3633" s="71"/>
      <c r="G3633" s="71"/>
    </row>
    <row r="3634" spans="1:7" x14ac:dyDescent="0.35">
      <c r="A3634" s="70">
        <v>103733</v>
      </c>
      <c r="F3634" s="71"/>
      <c r="G3634" s="71"/>
    </row>
    <row r="3635" spans="1:7" x14ac:dyDescent="0.35">
      <c r="A3635" s="70">
        <v>103734</v>
      </c>
      <c r="F3635" s="71"/>
      <c r="G3635" s="71"/>
    </row>
    <row r="3636" spans="1:7" x14ac:dyDescent="0.35">
      <c r="A3636" s="70">
        <v>103735</v>
      </c>
      <c r="F3636" s="71"/>
      <c r="G3636" s="71"/>
    </row>
    <row r="3637" spans="1:7" x14ac:dyDescent="0.35">
      <c r="A3637" s="70">
        <v>103736</v>
      </c>
      <c r="F3637" s="71"/>
      <c r="G3637" s="71"/>
    </row>
    <row r="3638" spans="1:7" x14ac:dyDescent="0.35">
      <c r="A3638" s="70">
        <v>103737</v>
      </c>
      <c r="F3638" s="71"/>
      <c r="G3638" s="71"/>
    </row>
    <row r="3639" spans="1:7" x14ac:dyDescent="0.35">
      <c r="A3639" s="70">
        <v>103738</v>
      </c>
      <c r="F3639" s="71"/>
      <c r="G3639" s="71"/>
    </row>
    <row r="3640" spans="1:7" x14ac:dyDescent="0.35">
      <c r="A3640" s="70">
        <v>103739</v>
      </c>
      <c r="F3640" s="71"/>
      <c r="G3640" s="71"/>
    </row>
    <row r="3641" spans="1:7" x14ac:dyDescent="0.35">
      <c r="A3641" s="70">
        <v>103740</v>
      </c>
      <c r="F3641" s="71"/>
      <c r="G3641" s="71"/>
    </row>
    <row r="3642" spans="1:7" x14ac:dyDescent="0.35">
      <c r="A3642" s="70">
        <v>103741</v>
      </c>
      <c r="F3642" s="71"/>
      <c r="G3642" s="71"/>
    </row>
    <row r="3643" spans="1:7" x14ac:dyDescent="0.35">
      <c r="A3643" s="70">
        <v>103742</v>
      </c>
      <c r="F3643" s="71"/>
      <c r="G3643" s="71"/>
    </row>
    <row r="3644" spans="1:7" x14ac:dyDescent="0.35">
      <c r="A3644" s="70">
        <v>103743</v>
      </c>
      <c r="F3644" s="71"/>
      <c r="G3644" s="71"/>
    </row>
    <row r="3645" spans="1:7" x14ac:dyDescent="0.35">
      <c r="A3645" s="70">
        <v>103744</v>
      </c>
      <c r="F3645" s="71"/>
      <c r="G3645" s="71"/>
    </row>
    <row r="3646" spans="1:7" x14ac:dyDescent="0.35">
      <c r="A3646" s="70">
        <v>103745</v>
      </c>
      <c r="F3646" s="71"/>
      <c r="G3646" s="71"/>
    </row>
    <row r="3647" spans="1:7" x14ac:dyDescent="0.35">
      <c r="A3647" s="70">
        <v>103746</v>
      </c>
      <c r="F3647" s="71"/>
      <c r="G3647" s="71"/>
    </row>
    <row r="3648" spans="1:7" x14ac:dyDescent="0.35">
      <c r="A3648" s="70">
        <v>103747</v>
      </c>
      <c r="F3648" s="71"/>
      <c r="G3648" s="71"/>
    </row>
    <row r="3649" spans="1:7" x14ac:dyDescent="0.35">
      <c r="A3649" s="70">
        <v>103748</v>
      </c>
      <c r="F3649" s="71"/>
      <c r="G3649" s="71"/>
    </row>
    <row r="3650" spans="1:7" x14ac:dyDescent="0.35">
      <c r="A3650" s="70">
        <v>103749</v>
      </c>
      <c r="F3650" s="71"/>
      <c r="G3650" s="71"/>
    </row>
    <row r="3651" spans="1:7" x14ac:dyDescent="0.35">
      <c r="A3651" s="70">
        <v>103750</v>
      </c>
      <c r="F3651" s="71"/>
      <c r="G3651" s="71"/>
    </row>
    <row r="3652" spans="1:7" x14ac:dyDescent="0.35">
      <c r="A3652" s="70">
        <v>103751</v>
      </c>
      <c r="F3652" s="71"/>
      <c r="G3652" s="71"/>
    </row>
    <row r="3653" spans="1:7" x14ac:dyDescent="0.35">
      <c r="A3653" s="70">
        <v>103752</v>
      </c>
      <c r="F3653" s="71"/>
      <c r="G3653" s="71"/>
    </row>
    <row r="3654" spans="1:7" x14ac:dyDescent="0.35">
      <c r="A3654" s="70">
        <v>103753</v>
      </c>
      <c r="F3654" s="71"/>
      <c r="G3654" s="71"/>
    </row>
    <row r="3655" spans="1:7" x14ac:dyDescent="0.35">
      <c r="A3655" s="70">
        <v>103754</v>
      </c>
      <c r="F3655" s="71"/>
      <c r="G3655" s="71"/>
    </row>
    <row r="3656" spans="1:7" x14ac:dyDescent="0.35">
      <c r="A3656" s="70">
        <v>103755</v>
      </c>
      <c r="F3656" s="71"/>
      <c r="G3656" s="71"/>
    </row>
    <row r="3657" spans="1:7" x14ac:dyDescent="0.35">
      <c r="A3657" s="70">
        <v>103756</v>
      </c>
      <c r="F3657" s="71"/>
      <c r="G3657" s="71"/>
    </row>
    <row r="3658" spans="1:7" x14ac:dyDescent="0.35">
      <c r="A3658" s="70">
        <v>103757</v>
      </c>
      <c r="F3658" s="71"/>
      <c r="G3658" s="71"/>
    </row>
    <row r="3659" spans="1:7" x14ac:dyDescent="0.35">
      <c r="A3659" s="70">
        <v>103758</v>
      </c>
      <c r="F3659" s="71"/>
      <c r="G3659" s="71"/>
    </row>
    <row r="3660" spans="1:7" x14ac:dyDescent="0.35">
      <c r="A3660" s="70">
        <v>103759</v>
      </c>
      <c r="F3660" s="71"/>
      <c r="G3660" s="71"/>
    </row>
    <row r="3661" spans="1:7" x14ac:dyDescent="0.35">
      <c r="A3661" s="70">
        <v>103760</v>
      </c>
      <c r="F3661" s="71"/>
      <c r="G3661" s="71"/>
    </row>
    <row r="3662" spans="1:7" x14ac:dyDescent="0.35">
      <c r="A3662" s="70">
        <v>103761</v>
      </c>
      <c r="F3662" s="71"/>
      <c r="G3662" s="71"/>
    </row>
    <row r="3663" spans="1:7" x14ac:dyDescent="0.35">
      <c r="A3663" s="70">
        <v>103762</v>
      </c>
      <c r="F3663" s="71"/>
      <c r="G3663" s="71"/>
    </row>
    <row r="3664" spans="1:7" x14ac:dyDescent="0.35">
      <c r="A3664" s="70">
        <v>103763</v>
      </c>
      <c r="F3664" s="71"/>
      <c r="G3664" s="71"/>
    </row>
    <row r="3665" spans="1:7" x14ac:dyDescent="0.35">
      <c r="A3665" s="70">
        <v>103764</v>
      </c>
      <c r="F3665" s="71"/>
      <c r="G3665" s="71"/>
    </row>
    <row r="3666" spans="1:7" x14ac:dyDescent="0.35">
      <c r="A3666" s="70">
        <v>103765</v>
      </c>
      <c r="F3666" s="71"/>
      <c r="G3666" s="71"/>
    </row>
    <row r="3667" spans="1:7" x14ac:dyDescent="0.35">
      <c r="A3667" s="70">
        <v>103766</v>
      </c>
      <c r="F3667" s="71"/>
      <c r="G3667" s="71"/>
    </row>
    <row r="3668" spans="1:7" x14ac:dyDescent="0.35">
      <c r="A3668" s="70">
        <v>103767</v>
      </c>
      <c r="F3668" s="71"/>
      <c r="G3668" s="71"/>
    </row>
    <row r="3669" spans="1:7" x14ac:dyDescent="0.35">
      <c r="A3669" s="70">
        <v>103768</v>
      </c>
      <c r="F3669" s="71"/>
      <c r="G3669" s="71"/>
    </row>
    <row r="3670" spans="1:7" x14ac:dyDescent="0.35">
      <c r="A3670" s="70">
        <v>103769</v>
      </c>
      <c r="F3670" s="71"/>
      <c r="G3670" s="71"/>
    </row>
    <row r="3671" spans="1:7" x14ac:dyDescent="0.35">
      <c r="A3671" s="70">
        <v>103770</v>
      </c>
      <c r="F3671" s="71"/>
      <c r="G3671" s="71"/>
    </row>
    <row r="3672" spans="1:7" x14ac:dyDescent="0.35">
      <c r="A3672" s="70">
        <v>103771</v>
      </c>
      <c r="F3672" s="71"/>
      <c r="G3672" s="71"/>
    </row>
    <row r="3673" spans="1:7" x14ac:dyDescent="0.35">
      <c r="A3673" s="70">
        <v>103772</v>
      </c>
      <c r="F3673" s="71"/>
      <c r="G3673" s="71"/>
    </row>
    <row r="3674" spans="1:7" x14ac:dyDescent="0.35">
      <c r="A3674" s="70">
        <v>103773</v>
      </c>
      <c r="F3674" s="71"/>
      <c r="G3674" s="71"/>
    </row>
    <row r="3675" spans="1:7" x14ac:dyDescent="0.35">
      <c r="A3675" s="70">
        <v>103774</v>
      </c>
      <c r="F3675" s="71"/>
      <c r="G3675" s="71"/>
    </row>
    <row r="3676" spans="1:7" x14ac:dyDescent="0.35">
      <c r="A3676" s="70">
        <v>103775</v>
      </c>
      <c r="F3676" s="71"/>
      <c r="G3676" s="71"/>
    </row>
    <row r="3677" spans="1:7" x14ac:dyDescent="0.35">
      <c r="A3677" s="70">
        <v>103776</v>
      </c>
      <c r="F3677" s="71"/>
      <c r="G3677" s="71"/>
    </row>
    <row r="3678" spans="1:7" x14ac:dyDescent="0.35">
      <c r="A3678" s="70">
        <v>103777</v>
      </c>
      <c r="F3678" s="71"/>
      <c r="G3678" s="71"/>
    </row>
    <row r="3679" spans="1:7" x14ac:dyDescent="0.35">
      <c r="A3679" s="70">
        <v>103778</v>
      </c>
      <c r="F3679" s="71"/>
      <c r="G3679" s="71"/>
    </row>
    <row r="3680" spans="1:7" x14ac:dyDescent="0.35">
      <c r="A3680" s="70">
        <v>103779</v>
      </c>
      <c r="F3680" s="71"/>
      <c r="G3680" s="71"/>
    </row>
    <row r="3681" spans="1:7" x14ac:dyDescent="0.35">
      <c r="A3681" s="70">
        <v>103780</v>
      </c>
      <c r="F3681" s="71"/>
      <c r="G3681" s="71"/>
    </row>
    <row r="3682" spans="1:7" x14ac:dyDescent="0.35">
      <c r="A3682" s="70">
        <v>103781</v>
      </c>
      <c r="F3682" s="71"/>
      <c r="G3682" s="71"/>
    </row>
    <row r="3683" spans="1:7" x14ac:dyDescent="0.35">
      <c r="A3683" s="70">
        <v>103782</v>
      </c>
      <c r="F3683" s="71"/>
      <c r="G3683" s="71"/>
    </row>
    <row r="3684" spans="1:7" x14ac:dyDescent="0.35">
      <c r="A3684" s="70">
        <v>103783</v>
      </c>
      <c r="F3684" s="71"/>
      <c r="G3684" s="71"/>
    </row>
    <row r="3685" spans="1:7" x14ac:dyDescent="0.35">
      <c r="A3685" s="70">
        <v>103784</v>
      </c>
      <c r="F3685" s="71"/>
      <c r="G3685" s="71"/>
    </row>
    <row r="3686" spans="1:7" x14ac:dyDescent="0.35">
      <c r="A3686" s="70">
        <v>103785</v>
      </c>
      <c r="F3686" s="71"/>
      <c r="G3686" s="71"/>
    </row>
    <row r="3687" spans="1:7" x14ac:dyDescent="0.35">
      <c r="A3687" s="70">
        <v>103786</v>
      </c>
      <c r="F3687" s="71"/>
      <c r="G3687" s="71"/>
    </row>
    <row r="3688" spans="1:7" x14ac:dyDescent="0.35">
      <c r="A3688" s="70">
        <v>103787</v>
      </c>
      <c r="F3688" s="71"/>
      <c r="G3688" s="71"/>
    </row>
    <row r="3689" spans="1:7" x14ac:dyDescent="0.35">
      <c r="A3689" s="70">
        <v>103788</v>
      </c>
      <c r="F3689" s="71"/>
      <c r="G3689" s="71"/>
    </row>
    <row r="3690" spans="1:7" x14ac:dyDescent="0.35">
      <c r="A3690" s="70">
        <v>103789</v>
      </c>
      <c r="F3690" s="71"/>
      <c r="G3690" s="71"/>
    </row>
    <row r="3691" spans="1:7" x14ac:dyDescent="0.35">
      <c r="A3691" s="70">
        <v>103790</v>
      </c>
      <c r="F3691" s="71"/>
      <c r="G3691" s="71"/>
    </row>
    <row r="3692" spans="1:7" x14ac:dyDescent="0.35">
      <c r="A3692" s="70">
        <v>103791</v>
      </c>
      <c r="F3692" s="71"/>
      <c r="G3692" s="71"/>
    </row>
    <row r="3693" spans="1:7" x14ac:dyDescent="0.35">
      <c r="A3693" s="70">
        <v>103792</v>
      </c>
      <c r="F3693" s="71"/>
      <c r="G3693" s="71"/>
    </row>
    <row r="3694" spans="1:7" x14ac:dyDescent="0.35">
      <c r="A3694" s="70">
        <v>103793</v>
      </c>
      <c r="F3694" s="71"/>
      <c r="G3694" s="71"/>
    </row>
    <row r="3695" spans="1:7" x14ac:dyDescent="0.35">
      <c r="A3695" s="70">
        <v>103794</v>
      </c>
      <c r="F3695" s="71"/>
      <c r="G3695" s="71"/>
    </row>
    <row r="3696" spans="1:7" x14ac:dyDescent="0.35">
      <c r="A3696" s="70">
        <v>103795</v>
      </c>
      <c r="F3696" s="71"/>
      <c r="G3696" s="71"/>
    </row>
    <row r="3697" spans="1:7" x14ac:dyDescent="0.35">
      <c r="A3697" s="70">
        <v>103796</v>
      </c>
      <c r="F3697" s="71"/>
      <c r="G3697" s="71"/>
    </row>
    <row r="3698" spans="1:7" x14ac:dyDescent="0.35">
      <c r="A3698" s="70">
        <v>103797</v>
      </c>
      <c r="F3698" s="71"/>
      <c r="G3698" s="71"/>
    </row>
    <row r="3699" spans="1:7" x14ac:dyDescent="0.35">
      <c r="A3699" s="70">
        <v>103798</v>
      </c>
      <c r="F3699" s="71"/>
      <c r="G3699" s="71"/>
    </row>
    <row r="3700" spans="1:7" x14ac:dyDescent="0.35">
      <c r="A3700" s="70">
        <v>103799</v>
      </c>
      <c r="F3700" s="71"/>
      <c r="G3700" s="71"/>
    </row>
    <row r="3701" spans="1:7" x14ac:dyDescent="0.35">
      <c r="A3701" s="70">
        <v>103800</v>
      </c>
      <c r="F3701" s="71"/>
      <c r="G3701" s="71"/>
    </row>
    <row r="3702" spans="1:7" x14ac:dyDescent="0.35">
      <c r="A3702" s="70">
        <v>103801</v>
      </c>
      <c r="F3702" s="71"/>
      <c r="G3702" s="71"/>
    </row>
    <row r="3703" spans="1:7" x14ac:dyDescent="0.35">
      <c r="A3703" s="70">
        <v>103802</v>
      </c>
      <c r="F3703" s="71"/>
      <c r="G3703" s="71"/>
    </row>
    <row r="3704" spans="1:7" x14ac:dyDescent="0.35">
      <c r="A3704" s="70">
        <v>103803</v>
      </c>
      <c r="F3704" s="71"/>
      <c r="G3704" s="71"/>
    </row>
    <row r="3705" spans="1:7" x14ac:dyDescent="0.35">
      <c r="A3705" s="70">
        <v>103804</v>
      </c>
      <c r="F3705" s="71"/>
      <c r="G3705" s="71"/>
    </row>
    <row r="3706" spans="1:7" x14ac:dyDescent="0.35">
      <c r="A3706" s="70">
        <v>103805</v>
      </c>
      <c r="F3706" s="71"/>
      <c r="G3706" s="71"/>
    </row>
    <row r="3707" spans="1:7" x14ac:dyDescent="0.35">
      <c r="A3707" s="70">
        <v>103806</v>
      </c>
      <c r="F3707" s="71"/>
      <c r="G3707" s="71"/>
    </row>
    <row r="3708" spans="1:7" x14ac:dyDescent="0.35">
      <c r="A3708" s="70">
        <v>103807</v>
      </c>
      <c r="F3708" s="71"/>
      <c r="G3708" s="71"/>
    </row>
    <row r="3709" spans="1:7" x14ac:dyDescent="0.35">
      <c r="A3709" s="70">
        <v>103808</v>
      </c>
      <c r="F3709" s="71"/>
      <c r="G3709" s="71"/>
    </row>
    <row r="3710" spans="1:7" x14ac:dyDescent="0.35">
      <c r="A3710" s="70">
        <v>103809</v>
      </c>
      <c r="F3710" s="71"/>
      <c r="G3710" s="71"/>
    </row>
    <row r="3711" spans="1:7" x14ac:dyDescent="0.35">
      <c r="A3711" s="70">
        <v>103810</v>
      </c>
      <c r="F3711" s="71"/>
      <c r="G3711" s="71"/>
    </row>
    <row r="3712" spans="1:7" x14ac:dyDescent="0.35">
      <c r="A3712" s="70">
        <v>103811</v>
      </c>
      <c r="F3712" s="71"/>
      <c r="G3712" s="71"/>
    </row>
    <row r="3713" spans="1:7" x14ac:dyDescent="0.35">
      <c r="A3713" s="70">
        <v>103812</v>
      </c>
      <c r="F3713" s="71"/>
      <c r="G3713" s="71"/>
    </row>
    <row r="3714" spans="1:7" x14ac:dyDescent="0.35">
      <c r="A3714" s="70">
        <v>103813</v>
      </c>
      <c r="F3714" s="71"/>
      <c r="G3714" s="71"/>
    </row>
    <row r="3715" spans="1:7" x14ac:dyDescent="0.35">
      <c r="A3715" s="70">
        <v>103814</v>
      </c>
      <c r="F3715" s="71"/>
      <c r="G3715" s="71"/>
    </row>
    <row r="3716" spans="1:7" x14ac:dyDescent="0.35">
      <c r="A3716" s="70">
        <v>103815</v>
      </c>
      <c r="F3716" s="71"/>
      <c r="G3716" s="71"/>
    </row>
    <row r="3717" spans="1:7" x14ac:dyDescent="0.35">
      <c r="A3717" s="70">
        <v>103816</v>
      </c>
      <c r="F3717" s="71"/>
      <c r="G3717" s="71"/>
    </row>
    <row r="3718" spans="1:7" x14ac:dyDescent="0.35">
      <c r="A3718" s="70">
        <v>103817</v>
      </c>
      <c r="F3718" s="71"/>
      <c r="G3718" s="71"/>
    </row>
    <row r="3719" spans="1:7" x14ac:dyDescent="0.35">
      <c r="A3719" s="70">
        <v>103818</v>
      </c>
      <c r="F3719" s="71"/>
      <c r="G3719" s="71"/>
    </row>
    <row r="3720" spans="1:7" x14ac:dyDescent="0.35">
      <c r="A3720" s="70">
        <v>103819</v>
      </c>
      <c r="F3720" s="71"/>
      <c r="G3720" s="71"/>
    </row>
    <row r="3721" spans="1:7" x14ac:dyDescent="0.35">
      <c r="A3721" s="70">
        <v>103820</v>
      </c>
      <c r="F3721" s="71"/>
      <c r="G3721" s="71"/>
    </row>
    <row r="3722" spans="1:7" x14ac:dyDescent="0.35">
      <c r="A3722" s="70">
        <v>103821</v>
      </c>
      <c r="F3722" s="71"/>
      <c r="G3722" s="71"/>
    </row>
    <row r="3723" spans="1:7" x14ac:dyDescent="0.35">
      <c r="A3723" s="70">
        <v>103822</v>
      </c>
      <c r="F3723" s="71"/>
      <c r="G3723" s="71"/>
    </row>
    <row r="3724" spans="1:7" x14ac:dyDescent="0.35">
      <c r="A3724" s="70">
        <v>103823</v>
      </c>
      <c r="F3724" s="71"/>
      <c r="G3724" s="71"/>
    </row>
    <row r="3725" spans="1:7" x14ac:dyDescent="0.35">
      <c r="A3725" s="70">
        <v>103824</v>
      </c>
      <c r="F3725" s="71"/>
      <c r="G3725" s="71"/>
    </row>
    <row r="3726" spans="1:7" x14ac:dyDescent="0.35">
      <c r="A3726" s="70">
        <v>103825</v>
      </c>
      <c r="F3726" s="71"/>
      <c r="G3726" s="71"/>
    </row>
    <row r="3727" spans="1:7" x14ac:dyDescent="0.35">
      <c r="A3727" s="70">
        <v>103826</v>
      </c>
      <c r="F3727" s="71"/>
      <c r="G3727" s="71"/>
    </row>
    <row r="3728" spans="1:7" x14ac:dyDescent="0.35">
      <c r="A3728" s="70">
        <v>103827</v>
      </c>
      <c r="F3728" s="71"/>
      <c r="G3728" s="71"/>
    </row>
    <row r="3729" spans="1:7" x14ac:dyDescent="0.35">
      <c r="A3729" s="70">
        <v>103828</v>
      </c>
      <c r="F3729" s="71"/>
      <c r="G3729" s="71"/>
    </row>
    <row r="3730" spans="1:7" x14ac:dyDescent="0.35">
      <c r="A3730" s="70">
        <v>103829</v>
      </c>
      <c r="F3730" s="71"/>
      <c r="G3730" s="71"/>
    </row>
    <row r="3731" spans="1:7" x14ac:dyDescent="0.35">
      <c r="A3731" s="70">
        <v>103830</v>
      </c>
      <c r="F3731" s="71"/>
      <c r="G3731" s="71"/>
    </row>
    <row r="3732" spans="1:7" x14ac:dyDescent="0.35">
      <c r="A3732" s="70">
        <v>103831</v>
      </c>
      <c r="F3732" s="71"/>
      <c r="G3732" s="71"/>
    </row>
    <row r="3733" spans="1:7" x14ac:dyDescent="0.35">
      <c r="A3733" s="70">
        <v>103832</v>
      </c>
      <c r="F3733" s="71"/>
      <c r="G3733" s="71"/>
    </row>
    <row r="3734" spans="1:7" x14ac:dyDescent="0.35">
      <c r="A3734" s="70">
        <v>103833</v>
      </c>
      <c r="F3734" s="71"/>
      <c r="G3734" s="71"/>
    </row>
    <row r="3735" spans="1:7" x14ac:dyDescent="0.35">
      <c r="A3735" s="70">
        <v>103834</v>
      </c>
      <c r="F3735" s="71"/>
      <c r="G3735" s="71"/>
    </row>
    <row r="3736" spans="1:7" x14ac:dyDescent="0.35">
      <c r="A3736" s="70">
        <v>103835</v>
      </c>
      <c r="F3736" s="71"/>
      <c r="G3736" s="71"/>
    </row>
    <row r="3737" spans="1:7" x14ac:dyDescent="0.35">
      <c r="A3737" s="70">
        <v>103836</v>
      </c>
      <c r="F3737" s="71"/>
      <c r="G3737" s="71"/>
    </row>
    <row r="3738" spans="1:7" x14ac:dyDescent="0.35">
      <c r="A3738" s="70">
        <v>103837</v>
      </c>
      <c r="F3738" s="71"/>
      <c r="G3738" s="71"/>
    </row>
    <row r="3739" spans="1:7" x14ac:dyDescent="0.35">
      <c r="A3739" s="70">
        <v>103838</v>
      </c>
      <c r="F3739" s="71"/>
      <c r="G3739" s="71"/>
    </row>
    <row r="3740" spans="1:7" x14ac:dyDescent="0.35">
      <c r="A3740" s="70">
        <v>103839</v>
      </c>
      <c r="F3740" s="71"/>
      <c r="G3740" s="71"/>
    </row>
    <row r="3741" spans="1:7" x14ac:dyDescent="0.35">
      <c r="A3741" s="70">
        <v>103840</v>
      </c>
      <c r="F3741" s="71"/>
      <c r="G3741" s="71"/>
    </row>
    <row r="3742" spans="1:7" x14ac:dyDescent="0.35">
      <c r="A3742" s="70">
        <v>103841</v>
      </c>
      <c r="F3742" s="71"/>
      <c r="G3742" s="71"/>
    </row>
    <row r="3743" spans="1:7" x14ac:dyDescent="0.35">
      <c r="A3743" s="70">
        <v>103842</v>
      </c>
      <c r="F3743" s="71"/>
      <c r="G3743" s="71"/>
    </row>
    <row r="3744" spans="1:7" x14ac:dyDescent="0.35">
      <c r="A3744" s="70">
        <v>103843</v>
      </c>
      <c r="F3744" s="71"/>
      <c r="G3744" s="71"/>
    </row>
    <row r="3745" spans="1:7" x14ac:dyDescent="0.35">
      <c r="A3745" s="70">
        <v>103844</v>
      </c>
      <c r="F3745" s="71"/>
      <c r="G3745" s="71"/>
    </row>
    <row r="3746" spans="1:7" x14ac:dyDescent="0.35">
      <c r="A3746" s="70">
        <v>103845</v>
      </c>
      <c r="F3746" s="71"/>
      <c r="G3746" s="71"/>
    </row>
    <row r="3747" spans="1:7" x14ac:dyDescent="0.35">
      <c r="A3747" s="70">
        <v>103846</v>
      </c>
      <c r="F3747" s="71"/>
      <c r="G3747" s="71"/>
    </row>
    <row r="3748" spans="1:7" x14ac:dyDescent="0.35">
      <c r="A3748" s="70">
        <v>103847</v>
      </c>
      <c r="F3748" s="71"/>
      <c r="G3748" s="71"/>
    </row>
    <row r="3749" spans="1:7" x14ac:dyDescent="0.35">
      <c r="A3749" s="70">
        <v>103848</v>
      </c>
      <c r="F3749" s="71"/>
      <c r="G3749" s="71"/>
    </row>
    <row r="3750" spans="1:7" x14ac:dyDescent="0.35">
      <c r="A3750" s="70">
        <v>103849</v>
      </c>
      <c r="F3750" s="71"/>
      <c r="G3750" s="71"/>
    </row>
    <row r="3751" spans="1:7" x14ac:dyDescent="0.35">
      <c r="A3751" s="70">
        <v>103850</v>
      </c>
      <c r="F3751" s="71"/>
      <c r="G3751" s="71"/>
    </row>
    <row r="3752" spans="1:7" x14ac:dyDescent="0.35">
      <c r="A3752" s="70">
        <v>103851</v>
      </c>
      <c r="F3752" s="71"/>
      <c r="G3752" s="71"/>
    </row>
    <row r="3753" spans="1:7" x14ac:dyDescent="0.35">
      <c r="A3753" s="70">
        <v>103852</v>
      </c>
      <c r="F3753" s="71"/>
      <c r="G3753" s="71"/>
    </row>
    <row r="3754" spans="1:7" x14ac:dyDescent="0.35">
      <c r="A3754" s="70">
        <v>103853</v>
      </c>
      <c r="F3754" s="71"/>
      <c r="G3754" s="71"/>
    </row>
    <row r="3755" spans="1:7" x14ac:dyDescent="0.35">
      <c r="A3755" s="70">
        <v>103854</v>
      </c>
      <c r="F3755" s="71"/>
      <c r="G3755" s="71"/>
    </row>
    <row r="3756" spans="1:7" x14ac:dyDescent="0.35">
      <c r="A3756" s="70">
        <v>103855</v>
      </c>
      <c r="F3756" s="71"/>
      <c r="G3756" s="71"/>
    </row>
    <row r="3757" spans="1:7" x14ac:dyDescent="0.35">
      <c r="A3757" s="70">
        <v>103856</v>
      </c>
      <c r="F3757" s="71"/>
      <c r="G3757" s="71"/>
    </row>
    <row r="3758" spans="1:7" x14ac:dyDescent="0.35">
      <c r="A3758" s="70">
        <v>103857</v>
      </c>
      <c r="F3758" s="71"/>
      <c r="G3758" s="71"/>
    </row>
    <row r="3759" spans="1:7" x14ac:dyDescent="0.35">
      <c r="A3759" s="70">
        <v>103858</v>
      </c>
      <c r="F3759" s="71"/>
      <c r="G3759" s="71"/>
    </row>
    <row r="3760" spans="1:7" x14ac:dyDescent="0.35">
      <c r="A3760" s="70">
        <v>103859</v>
      </c>
      <c r="F3760" s="71"/>
      <c r="G3760" s="71"/>
    </row>
    <row r="3761" spans="1:7" x14ac:dyDescent="0.35">
      <c r="A3761" s="70">
        <v>103860</v>
      </c>
      <c r="F3761" s="71"/>
      <c r="G3761" s="71"/>
    </row>
    <row r="3762" spans="1:7" x14ac:dyDescent="0.35">
      <c r="A3762" s="70">
        <v>103861</v>
      </c>
      <c r="F3762" s="71"/>
      <c r="G3762" s="71"/>
    </row>
    <row r="3763" spans="1:7" x14ac:dyDescent="0.35">
      <c r="A3763" s="70">
        <v>103862</v>
      </c>
      <c r="F3763" s="71"/>
      <c r="G3763" s="71"/>
    </row>
    <row r="3764" spans="1:7" x14ac:dyDescent="0.35">
      <c r="A3764" s="70">
        <v>103863</v>
      </c>
      <c r="F3764" s="71"/>
      <c r="G3764" s="71"/>
    </row>
    <row r="3765" spans="1:7" x14ac:dyDescent="0.35">
      <c r="A3765" s="70">
        <v>103864</v>
      </c>
      <c r="F3765" s="71"/>
      <c r="G3765" s="71"/>
    </row>
    <row r="3766" spans="1:7" x14ac:dyDescent="0.35">
      <c r="A3766" s="70">
        <v>103865</v>
      </c>
      <c r="F3766" s="71"/>
      <c r="G3766" s="71"/>
    </row>
    <row r="3767" spans="1:7" x14ac:dyDescent="0.35">
      <c r="A3767" s="70">
        <v>103866</v>
      </c>
      <c r="F3767" s="71"/>
      <c r="G3767" s="71"/>
    </row>
    <row r="3768" spans="1:7" x14ac:dyDescent="0.35">
      <c r="A3768" s="70">
        <v>103867</v>
      </c>
      <c r="F3768" s="71"/>
      <c r="G3768" s="71"/>
    </row>
    <row r="3769" spans="1:7" x14ac:dyDescent="0.35">
      <c r="A3769" s="70">
        <v>103868</v>
      </c>
      <c r="F3769" s="71"/>
      <c r="G3769" s="71"/>
    </row>
    <row r="3770" spans="1:7" x14ac:dyDescent="0.35">
      <c r="A3770" s="70">
        <v>103869</v>
      </c>
      <c r="F3770" s="71"/>
      <c r="G3770" s="71"/>
    </row>
    <row r="3771" spans="1:7" x14ac:dyDescent="0.35">
      <c r="A3771" s="70">
        <v>103870</v>
      </c>
      <c r="F3771" s="71"/>
      <c r="G3771" s="71"/>
    </row>
    <row r="3772" spans="1:7" x14ac:dyDescent="0.35">
      <c r="A3772" s="70">
        <v>103871</v>
      </c>
      <c r="F3772" s="71"/>
      <c r="G3772" s="71"/>
    </row>
    <row r="3773" spans="1:7" x14ac:dyDescent="0.35">
      <c r="A3773" s="70">
        <v>103872</v>
      </c>
      <c r="F3773" s="71"/>
      <c r="G3773" s="71"/>
    </row>
    <row r="3774" spans="1:7" x14ac:dyDescent="0.35">
      <c r="A3774" s="70">
        <v>103873</v>
      </c>
      <c r="F3774" s="71"/>
      <c r="G3774" s="71"/>
    </row>
    <row r="3775" spans="1:7" x14ac:dyDescent="0.35">
      <c r="A3775" s="70">
        <v>103874</v>
      </c>
      <c r="F3775" s="71"/>
      <c r="G3775" s="71"/>
    </row>
    <row r="3776" spans="1:7" x14ac:dyDescent="0.35">
      <c r="A3776" s="70">
        <v>103875</v>
      </c>
      <c r="F3776" s="71"/>
      <c r="G3776" s="71"/>
    </row>
    <row r="3777" spans="1:7" x14ac:dyDescent="0.35">
      <c r="A3777" s="70">
        <v>103876</v>
      </c>
      <c r="F3777" s="71"/>
      <c r="G3777" s="71"/>
    </row>
    <row r="3778" spans="1:7" x14ac:dyDescent="0.35">
      <c r="A3778" s="70">
        <v>103877</v>
      </c>
      <c r="F3778" s="71"/>
      <c r="G3778" s="71"/>
    </row>
    <row r="3779" spans="1:7" x14ac:dyDescent="0.35">
      <c r="A3779" s="70">
        <v>103878</v>
      </c>
      <c r="F3779" s="71"/>
      <c r="G3779" s="71"/>
    </row>
    <row r="3780" spans="1:7" x14ac:dyDescent="0.35">
      <c r="A3780" s="70">
        <v>103879</v>
      </c>
      <c r="F3780" s="71"/>
      <c r="G3780" s="71"/>
    </row>
    <row r="3781" spans="1:7" x14ac:dyDescent="0.35">
      <c r="A3781" s="70">
        <v>103880</v>
      </c>
      <c r="F3781" s="71"/>
      <c r="G3781" s="71"/>
    </row>
    <row r="3782" spans="1:7" x14ac:dyDescent="0.35">
      <c r="A3782" s="70">
        <v>103881</v>
      </c>
      <c r="F3782" s="71"/>
      <c r="G3782" s="71"/>
    </row>
    <row r="3783" spans="1:7" x14ac:dyDescent="0.35">
      <c r="A3783" s="70">
        <v>103882</v>
      </c>
      <c r="F3783" s="71"/>
      <c r="G3783" s="71"/>
    </row>
    <row r="3784" spans="1:7" x14ac:dyDescent="0.35">
      <c r="A3784" s="70">
        <v>103883</v>
      </c>
      <c r="F3784" s="71"/>
      <c r="G3784" s="71"/>
    </row>
    <row r="3785" spans="1:7" x14ac:dyDescent="0.35">
      <c r="A3785" s="70">
        <v>103884</v>
      </c>
      <c r="F3785" s="71"/>
      <c r="G3785" s="71"/>
    </row>
    <row r="3786" spans="1:7" x14ac:dyDescent="0.35">
      <c r="A3786" s="70">
        <v>103885</v>
      </c>
      <c r="F3786" s="71"/>
      <c r="G3786" s="71"/>
    </row>
    <row r="3787" spans="1:7" x14ac:dyDescent="0.35">
      <c r="A3787" s="70">
        <v>103886</v>
      </c>
      <c r="F3787" s="71"/>
      <c r="G3787" s="71"/>
    </row>
    <row r="3788" spans="1:7" x14ac:dyDescent="0.35">
      <c r="A3788" s="70">
        <v>103887</v>
      </c>
      <c r="F3788" s="71"/>
      <c r="G3788" s="71"/>
    </row>
    <row r="3789" spans="1:7" x14ac:dyDescent="0.35">
      <c r="A3789" s="70">
        <v>103888</v>
      </c>
      <c r="F3789" s="71"/>
      <c r="G3789" s="71"/>
    </row>
    <row r="3790" spans="1:7" x14ac:dyDescent="0.35">
      <c r="A3790" s="70">
        <v>103889</v>
      </c>
      <c r="F3790" s="71"/>
      <c r="G3790" s="71"/>
    </row>
    <row r="3791" spans="1:7" x14ac:dyDescent="0.35">
      <c r="A3791" s="70">
        <v>103890</v>
      </c>
      <c r="F3791" s="71"/>
      <c r="G3791" s="71"/>
    </row>
    <row r="3792" spans="1:7" x14ac:dyDescent="0.35">
      <c r="A3792" s="70">
        <v>103891</v>
      </c>
      <c r="F3792" s="71"/>
      <c r="G3792" s="71"/>
    </row>
    <row r="3793" spans="1:7" x14ac:dyDescent="0.35">
      <c r="A3793" s="70">
        <v>103892</v>
      </c>
      <c r="F3793" s="71"/>
      <c r="G3793" s="71"/>
    </row>
    <row r="3794" spans="1:7" x14ac:dyDescent="0.35">
      <c r="A3794" s="70">
        <v>103893</v>
      </c>
      <c r="F3794" s="71"/>
      <c r="G3794" s="71"/>
    </row>
    <row r="3795" spans="1:7" x14ac:dyDescent="0.35">
      <c r="A3795" s="70">
        <v>103894</v>
      </c>
      <c r="F3795" s="71"/>
      <c r="G3795" s="71"/>
    </row>
    <row r="3796" spans="1:7" x14ac:dyDescent="0.35">
      <c r="A3796" s="70">
        <v>103895</v>
      </c>
      <c r="F3796" s="71"/>
      <c r="G3796" s="71"/>
    </row>
    <row r="3797" spans="1:7" x14ac:dyDescent="0.35">
      <c r="A3797" s="70">
        <v>103896</v>
      </c>
      <c r="F3797" s="71"/>
      <c r="G3797" s="71"/>
    </row>
    <row r="3798" spans="1:7" x14ac:dyDescent="0.35">
      <c r="A3798" s="70">
        <v>103897</v>
      </c>
      <c r="F3798" s="71"/>
      <c r="G3798" s="71"/>
    </row>
    <row r="3799" spans="1:7" x14ac:dyDescent="0.35">
      <c r="A3799" s="70">
        <v>103898</v>
      </c>
      <c r="F3799" s="71"/>
      <c r="G3799" s="71"/>
    </row>
    <row r="3800" spans="1:7" x14ac:dyDescent="0.35">
      <c r="A3800" s="70">
        <v>103899</v>
      </c>
      <c r="F3800" s="71"/>
      <c r="G3800" s="71"/>
    </row>
    <row r="3801" spans="1:7" x14ac:dyDescent="0.35">
      <c r="A3801" s="70">
        <v>103900</v>
      </c>
      <c r="F3801" s="71"/>
      <c r="G3801" s="71"/>
    </row>
    <row r="3802" spans="1:7" x14ac:dyDescent="0.35">
      <c r="A3802" s="70">
        <v>103901</v>
      </c>
      <c r="F3802" s="71"/>
      <c r="G3802" s="71"/>
    </row>
    <row r="3803" spans="1:7" x14ac:dyDescent="0.35">
      <c r="A3803" s="70">
        <v>103902</v>
      </c>
      <c r="F3803" s="71"/>
      <c r="G3803" s="71"/>
    </row>
    <row r="3804" spans="1:7" x14ac:dyDescent="0.35">
      <c r="A3804" s="70">
        <v>103903</v>
      </c>
      <c r="F3804" s="71"/>
      <c r="G3804" s="71"/>
    </row>
    <row r="3805" spans="1:7" x14ac:dyDescent="0.35">
      <c r="A3805" s="70">
        <v>103904</v>
      </c>
      <c r="F3805" s="71"/>
      <c r="G3805" s="71"/>
    </row>
    <row r="3806" spans="1:7" x14ac:dyDescent="0.35">
      <c r="A3806" s="70">
        <v>103905</v>
      </c>
      <c r="F3806" s="71"/>
      <c r="G3806" s="71"/>
    </row>
    <row r="3807" spans="1:7" x14ac:dyDescent="0.35">
      <c r="A3807" s="70">
        <v>103906</v>
      </c>
      <c r="F3807" s="71"/>
      <c r="G3807" s="71"/>
    </row>
    <row r="3808" spans="1:7" x14ac:dyDescent="0.35">
      <c r="A3808" s="70">
        <v>103907</v>
      </c>
      <c r="F3808" s="71"/>
      <c r="G3808" s="71"/>
    </row>
    <row r="3809" spans="1:7" x14ac:dyDescent="0.35">
      <c r="A3809" s="70">
        <v>103908</v>
      </c>
      <c r="F3809" s="71"/>
      <c r="G3809" s="71"/>
    </row>
    <row r="3810" spans="1:7" x14ac:dyDescent="0.35">
      <c r="A3810" s="70">
        <v>103909</v>
      </c>
      <c r="F3810" s="71"/>
      <c r="G3810" s="71"/>
    </row>
    <row r="3811" spans="1:7" x14ac:dyDescent="0.35">
      <c r="A3811" s="70">
        <v>103910</v>
      </c>
      <c r="F3811" s="71"/>
      <c r="G3811" s="71"/>
    </row>
    <row r="3812" spans="1:7" x14ac:dyDescent="0.35">
      <c r="A3812" s="70">
        <v>103911</v>
      </c>
      <c r="F3812" s="71"/>
      <c r="G3812" s="71"/>
    </row>
    <row r="3813" spans="1:7" x14ac:dyDescent="0.35">
      <c r="A3813" s="70">
        <v>103912</v>
      </c>
      <c r="F3813" s="71"/>
      <c r="G3813" s="71"/>
    </row>
    <row r="3814" spans="1:7" x14ac:dyDescent="0.35">
      <c r="A3814" s="70">
        <v>103913</v>
      </c>
      <c r="F3814" s="71"/>
      <c r="G3814" s="71"/>
    </row>
    <row r="3815" spans="1:7" x14ac:dyDescent="0.35">
      <c r="A3815" s="70">
        <v>103914</v>
      </c>
      <c r="F3815" s="71"/>
      <c r="G3815" s="71"/>
    </row>
    <row r="3816" spans="1:7" x14ac:dyDescent="0.35">
      <c r="A3816" s="70">
        <v>103915</v>
      </c>
      <c r="F3816" s="71"/>
      <c r="G3816" s="71"/>
    </row>
    <row r="3817" spans="1:7" x14ac:dyDescent="0.35">
      <c r="A3817" s="70">
        <v>103916</v>
      </c>
      <c r="F3817" s="71"/>
      <c r="G3817" s="71"/>
    </row>
    <row r="3818" spans="1:7" x14ac:dyDescent="0.35">
      <c r="A3818" s="70">
        <v>103917</v>
      </c>
      <c r="F3818" s="71"/>
      <c r="G3818" s="71"/>
    </row>
    <row r="3819" spans="1:7" x14ac:dyDescent="0.35">
      <c r="A3819" s="70">
        <v>103918</v>
      </c>
      <c r="F3819" s="71"/>
      <c r="G3819" s="71"/>
    </row>
    <row r="3820" spans="1:7" x14ac:dyDescent="0.35">
      <c r="A3820" s="70">
        <v>103919</v>
      </c>
      <c r="F3820" s="71"/>
      <c r="G3820" s="71"/>
    </row>
    <row r="3821" spans="1:7" x14ac:dyDescent="0.35">
      <c r="A3821" s="70">
        <v>103920</v>
      </c>
      <c r="F3821" s="71"/>
      <c r="G3821" s="71"/>
    </row>
    <row r="3822" spans="1:7" x14ac:dyDescent="0.35">
      <c r="A3822" s="70">
        <v>103921</v>
      </c>
      <c r="F3822" s="71"/>
      <c r="G3822" s="71"/>
    </row>
    <row r="3823" spans="1:7" x14ac:dyDescent="0.35">
      <c r="A3823" s="70">
        <v>103922</v>
      </c>
      <c r="F3823" s="71"/>
      <c r="G3823" s="71"/>
    </row>
    <row r="3824" spans="1:7" x14ac:dyDescent="0.35">
      <c r="A3824" s="70">
        <v>103923</v>
      </c>
      <c r="F3824" s="71"/>
      <c r="G3824" s="71"/>
    </row>
    <row r="3825" spans="1:7" x14ac:dyDescent="0.35">
      <c r="A3825" s="70">
        <v>103924</v>
      </c>
      <c r="F3825" s="71"/>
      <c r="G3825" s="71"/>
    </row>
    <row r="3826" spans="1:7" x14ac:dyDescent="0.35">
      <c r="A3826" s="70">
        <v>103925</v>
      </c>
      <c r="F3826" s="71"/>
      <c r="G3826" s="71"/>
    </row>
    <row r="3827" spans="1:7" x14ac:dyDescent="0.35">
      <c r="A3827" s="70">
        <v>103926</v>
      </c>
      <c r="F3827" s="71"/>
      <c r="G3827" s="71"/>
    </row>
    <row r="3828" spans="1:7" x14ac:dyDescent="0.35">
      <c r="A3828" s="70">
        <v>103927</v>
      </c>
      <c r="F3828" s="71"/>
      <c r="G3828" s="71"/>
    </row>
    <row r="3829" spans="1:7" x14ac:dyDescent="0.35">
      <c r="A3829" s="70">
        <v>103928</v>
      </c>
      <c r="F3829" s="71"/>
      <c r="G3829" s="71"/>
    </row>
    <row r="3830" spans="1:7" x14ac:dyDescent="0.35">
      <c r="A3830" s="70">
        <v>103929</v>
      </c>
      <c r="F3830" s="71"/>
      <c r="G3830" s="71"/>
    </row>
    <row r="3831" spans="1:7" x14ac:dyDescent="0.35">
      <c r="A3831" s="70">
        <v>103930</v>
      </c>
      <c r="F3831" s="71"/>
      <c r="G3831" s="71"/>
    </row>
    <row r="3832" spans="1:7" x14ac:dyDescent="0.35">
      <c r="A3832" s="70">
        <v>103931</v>
      </c>
      <c r="F3832" s="71"/>
      <c r="G3832" s="71"/>
    </row>
    <row r="3833" spans="1:7" x14ac:dyDescent="0.35">
      <c r="A3833" s="70">
        <v>103932</v>
      </c>
      <c r="F3833" s="71"/>
      <c r="G3833" s="71"/>
    </row>
    <row r="3834" spans="1:7" x14ac:dyDescent="0.35">
      <c r="A3834" s="70">
        <v>103933</v>
      </c>
      <c r="F3834" s="71"/>
      <c r="G3834" s="71"/>
    </row>
    <row r="3835" spans="1:7" x14ac:dyDescent="0.35">
      <c r="A3835" s="70">
        <v>103934</v>
      </c>
      <c r="F3835" s="71"/>
      <c r="G3835" s="71"/>
    </row>
    <row r="3836" spans="1:7" x14ac:dyDescent="0.35">
      <c r="A3836" s="70">
        <v>103935</v>
      </c>
      <c r="F3836" s="71"/>
      <c r="G3836" s="71"/>
    </row>
    <row r="3837" spans="1:7" x14ac:dyDescent="0.35">
      <c r="A3837" s="70">
        <v>103936</v>
      </c>
      <c r="F3837" s="71"/>
      <c r="G3837" s="71"/>
    </row>
    <row r="3838" spans="1:7" x14ac:dyDescent="0.35">
      <c r="A3838" s="70">
        <v>103937</v>
      </c>
      <c r="F3838" s="71"/>
      <c r="G3838" s="71"/>
    </row>
    <row r="3839" spans="1:7" x14ac:dyDescent="0.35">
      <c r="A3839" s="70">
        <v>103938</v>
      </c>
      <c r="F3839" s="71"/>
      <c r="G3839" s="71"/>
    </row>
    <row r="3840" spans="1:7" x14ac:dyDescent="0.35">
      <c r="A3840" s="70">
        <v>103939</v>
      </c>
      <c r="F3840" s="71"/>
      <c r="G3840" s="71"/>
    </row>
    <row r="3841" spans="1:7" x14ac:dyDescent="0.35">
      <c r="A3841" s="70">
        <v>103940</v>
      </c>
      <c r="F3841" s="71"/>
      <c r="G3841" s="71"/>
    </row>
    <row r="3842" spans="1:7" x14ac:dyDescent="0.35">
      <c r="A3842" s="70">
        <v>103941</v>
      </c>
      <c r="F3842" s="71"/>
      <c r="G3842" s="71"/>
    </row>
    <row r="3843" spans="1:7" x14ac:dyDescent="0.35">
      <c r="A3843" s="70">
        <v>103942</v>
      </c>
      <c r="F3843" s="71"/>
      <c r="G3843" s="71"/>
    </row>
    <row r="3844" spans="1:7" x14ac:dyDescent="0.35">
      <c r="A3844" s="70">
        <v>103943</v>
      </c>
      <c r="F3844" s="71"/>
      <c r="G3844" s="71"/>
    </row>
    <row r="3845" spans="1:7" x14ac:dyDescent="0.35">
      <c r="A3845" s="70">
        <v>103944</v>
      </c>
      <c r="F3845" s="71"/>
      <c r="G3845" s="71"/>
    </row>
    <row r="3846" spans="1:7" x14ac:dyDescent="0.35">
      <c r="A3846" s="70">
        <v>103945</v>
      </c>
      <c r="F3846" s="71"/>
      <c r="G3846" s="71"/>
    </row>
    <row r="3847" spans="1:7" x14ac:dyDescent="0.35">
      <c r="A3847" s="70">
        <v>103946</v>
      </c>
      <c r="F3847" s="71"/>
      <c r="G3847" s="71"/>
    </row>
    <row r="3848" spans="1:7" x14ac:dyDescent="0.35">
      <c r="A3848" s="70">
        <v>103947</v>
      </c>
      <c r="F3848" s="71"/>
      <c r="G3848" s="71"/>
    </row>
    <row r="3849" spans="1:7" x14ac:dyDescent="0.35">
      <c r="A3849" s="70">
        <v>103948</v>
      </c>
      <c r="F3849" s="71"/>
      <c r="G3849" s="71"/>
    </row>
    <row r="3850" spans="1:7" x14ac:dyDescent="0.35">
      <c r="A3850" s="70">
        <v>103949</v>
      </c>
      <c r="F3850" s="71"/>
      <c r="G3850" s="71"/>
    </row>
    <row r="3851" spans="1:7" x14ac:dyDescent="0.35">
      <c r="A3851" s="70">
        <v>103950</v>
      </c>
      <c r="F3851" s="71"/>
      <c r="G3851" s="71"/>
    </row>
    <row r="3852" spans="1:7" x14ac:dyDescent="0.35">
      <c r="A3852" s="70">
        <v>103951</v>
      </c>
      <c r="F3852" s="71"/>
      <c r="G3852" s="71"/>
    </row>
    <row r="3853" spans="1:7" x14ac:dyDescent="0.35">
      <c r="A3853" s="70">
        <v>103952</v>
      </c>
      <c r="F3853" s="71"/>
      <c r="G3853" s="71"/>
    </row>
    <row r="3854" spans="1:7" x14ac:dyDescent="0.35">
      <c r="A3854" s="70">
        <v>103953</v>
      </c>
      <c r="F3854" s="71"/>
      <c r="G3854" s="71"/>
    </row>
    <row r="3855" spans="1:7" x14ac:dyDescent="0.35">
      <c r="A3855" s="70">
        <v>103954</v>
      </c>
      <c r="F3855" s="71"/>
      <c r="G3855" s="71"/>
    </row>
    <row r="3856" spans="1:7" x14ac:dyDescent="0.35">
      <c r="A3856" s="70">
        <v>103955</v>
      </c>
      <c r="F3856" s="71"/>
      <c r="G3856" s="71"/>
    </row>
    <row r="3857" spans="1:7" x14ac:dyDescent="0.35">
      <c r="A3857" s="70">
        <v>103956</v>
      </c>
      <c r="F3857" s="71"/>
      <c r="G3857" s="71"/>
    </row>
    <row r="3858" spans="1:7" x14ac:dyDescent="0.35">
      <c r="A3858" s="70">
        <v>103957</v>
      </c>
      <c r="F3858" s="71"/>
      <c r="G3858" s="71"/>
    </row>
    <row r="3859" spans="1:7" x14ac:dyDescent="0.35">
      <c r="A3859" s="70">
        <v>103958</v>
      </c>
      <c r="F3859" s="71"/>
      <c r="G3859" s="71"/>
    </row>
    <row r="3860" spans="1:7" x14ac:dyDescent="0.35">
      <c r="A3860" s="70">
        <v>103959</v>
      </c>
      <c r="F3860" s="71"/>
      <c r="G3860" s="71"/>
    </row>
    <row r="3861" spans="1:7" x14ac:dyDescent="0.35">
      <c r="A3861" s="70">
        <v>103960</v>
      </c>
      <c r="F3861" s="71"/>
      <c r="G3861" s="71"/>
    </row>
    <row r="3862" spans="1:7" x14ac:dyDescent="0.35">
      <c r="A3862" s="70">
        <v>103961</v>
      </c>
      <c r="F3862" s="71"/>
      <c r="G3862" s="71"/>
    </row>
    <row r="3863" spans="1:7" x14ac:dyDescent="0.35">
      <c r="A3863" s="70">
        <v>103962</v>
      </c>
      <c r="F3863" s="71"/>
      <c r="G3863" s="71"/>
    </row>
    <row r="3864" spans="1:7" x14ac:dyDescent="0.35">
      <c r="A3864" s="70">
        <v>103963</v>
      </c>
      <c r="F3864" s="71"/>
      <c r="G3864" s="71"/>
    </row>
    <row r="3865" spans="1:7" x14ac:dyDescent="0.35">
      <c r="A3865" s="70">
        <v>103964</v>
      </c>
      <c r="F3865" s="71"/>
      <c r="G3865" s="71"/>
    </row>
    <row r="3866" spans="1:7" x14ac:dyDescent="0.35">
      <c r="A3866" s="70">
        <v>103965</v>
      </c>
      <c r="F3866" s="71"/>
      <c r="G3866" s="71"/>
    </row>
    <row r="3867" spans="1:7" x14ac:dyDescent="0.35">
      <c r="A3867" s="70">
        <v>103966</v>
      </c>
      <c r="F3867" s="71"/>
      <c r="G3867" s="71"/>
    </row>
    <row r="3868" spans="1:7" x14ac:dyDescent="0.35">
      <c r="A3868" s="70">
        <v>103967</v>
      </c>
      <c r="F3868" s="71"/>
      <c r="G3868" s="71"/>
    </row>
    <row r="3869" spans="1:7" x14ac:dyDescent="0.35">
      <c r="A3869" s="70">
        <v>103968</v>
      </c>
      <c r="F3869" s="71"/>
      <c r="G3869" s="71"/>
    </row>
    <row r="3870" spans="1:7" x14ac:dyDescent="0.35">
      <c r="A3870" s="70">
        <v>103969</v>
      </c>
      <c r="F3870" s="71"/>
      <c r="G3870" s="71"/>
    </row>
    <row r="3871" spans="1:7" x14ac:dyDescent="0.35">
      <c r="A3871" s="70">
        <v>103970</v>
      </c>
      <c r="F3871" s="71"/>
      <c r="G3871" s="71"/>
    </row>
    <row r="3872" spans="1:7" x14ac:dyDescent="0.35">
      <c r="A3872" s="70">
        <v>103971</v>
      </c>
      <c r="F3872" s="71"/>
      <c r="G3872" s="71"/>
    </row>
    <row r="3873" spans="1:7" x14ac:dyDescent="0.35">
      <c r="A3873" s="70">
        <v>103972</v>
      </c>
      <c r="F3873" s="71"/>
      <c r="G3873" s="71"/>
    </row>
    <row r="3874" spans="1:7" x14ac:dyDescent="0.35">
      <c r="A3874" s="70">
        <v>103973</v>
      </c>
      <c r="F3874" s="71"/>
      <c r="G3874" s="71"/>
    </row>
    <row r="3875" spans="1:7" x14ac:dyDescent="0.35">
      <c r="A3875" s="70">
        <v>103974</v>
      </c>
      <c r="F3875" s="71"/>
      <c r="G3875" s="71"/>
    </row>
    <row r="3876" spans="1:7" x14ac:dyDescent="0.35">
      <c r="A3876" s="70">
        <v>103975</v>
      </c>
      <c r="F3876" s="71"/>
      <c r="G3876" s="71"/>
    </row>
    <row r="3877" spans="1:7" x14ac:dyDescent="0.35">
      <c r="A3877" s="70">
        <v>103976</v>
      </c>
      <c r="F3877" s="71"/>
      <c r="G3877" s="71"/>
    </row>
    <row r="3878" spans="1:7" x14ac:dyDescent="0.35">
      <c r="A3878" s="70">
        <v>103977</v>
      </c>
      <c r="F3878" s="71"/>
      <c r="G3878" s="71"/>
    </row>
    <row r="3879" spans="1:7" x14ac:dyDescent="0.35">
      <c r="A3879" s="70">
        <v>103978</v>
      </c>
      <c r="F3879" s="71"/>
      <c r="G3879" s="71"/>
    </row>
    <row r="3880" spans="1:7" x14ac:dyDescent="0.35">
      <c r="A3880" s="70">
        <v>103979</v>
      </c>
      <c r="F3880" s="71"/>
      <c r="G3880" s="71"/>
    </row>
    <row r="3881" spans="1:7" x14ac:dyDescent="0.35">
      <c r="A3881" s="70">
        <v>103980</v>
      </c>
      <c r="F3881" s="71"/>
      <c r="G3881" s="71"/>
    </row>
    <row r="3882" spans="1:7" x14ac:dyDescent="0.35">
      <c r="A3882" s="70">
        <v>103981</v>
      </c>
      <c r="F3882" s="71"/>
      <c r="G3882" s="71"/>
    </row>
    <row r="3883" spans="1:7" x14ac:dyDescent="0.35">
      <c r="A3883" s="70">
        <v>103982</v>
      </c>
      <c r="F3883" s="71"/>
      <c r="G3883" s="71"/>
    </row>
    <row r="3884" spans="1:7" x14ac:dyDescent="0.35">
      <c r="A3884" s="70">
        <v>103983</v>
      </c>
      <c r="F3884" s="71"/>
      <c r="G3884" s="71"/>
    </row>
    <row r="3885" spans="1:7" x14ac:dyDescent="0.35">
      <c r="A3885" s="70">
        <v>103984</v>
      </c>
      <c r="F3885" s="71"/>
      <c r="G3885" s="71"/>
    </row>
    <row r="3886" spans="1:7" x14ac:dyDescent="0.35">
      <c r="A3886" s="70">
        <v>103985</v>
      </c>
      <c r="F3886" s="71"/>
      <c r="G3886" s="71"/>
    </row>
    <row r="3887" spans="1:7" x14ac:dyDescent="0.35">
      <c r="A3887" s="70">
        <v>103986</v>
      </c>
      <c r="F3887" s="71"/>
      <c r="G3887" s="71"/>
    </row>
    <row r="3888" spans="1:7" x14ac:dyDescent="0.35">
      <c r="A3888" s="70">
        <v>103987</v>
      </c>
      <c r="F3888" s="71"/>
      <c r="G3888" s="71"/>
    </row>
    <row r="3889" spans="1:7" x14ac:dyDescent="0.35">
      <c r="A3889" s="70">
        <v>103988</v>
      </c>
      <c r="F3889" s="71"/>
      <c r="G3889" s="71"/>
    </row>
    <row r="3890" spans="1:7" x14ac:dyDescent="0.35">
      <c r="A3890" s="70">
        <v>103989</v>
      </c>
      <c r="F3890" s="71"/>
      <c r="G3890" s="71"/>
    </row>
    <row r="3891" spans="1:7" x14ac:dyDescent="0.35">
      <c r="A3891" s="70">
        <v>103990</v>
      </c>
      <c r="F3891" s="71"/>
      <c r="G3891" s="71"/>
    </row>
    <row r="3892" spans="1:7" x14ac:dyDescent="0.35">
      <c r="A3892" s="70">
        <v>103991</v>
      </c>
      <c r="F3892" s="71"/>
      <c r="G3892" s="71"/>
    </row>
    <row r="3893" spans="1:7" x14ac:dyDescent="0.35">
      <c r="A3893" s="70">
        <v>103992</v>
      </c>
      <c r="F3893" s="71"/>
      <c r="G3893" s="71"/>
    </row>
    <row r="3894" spans="1:7" x14ac:dyDescent="0.35">
      <c r="A3894" s="70">
        <v>103993</v>
      </c>
      <c r="F3894" s="71"/>
      <c r="G3894" s="71"/>
    </row>
    <row r="3895" spans="1:7" x14ac:dyDescent="0.35">
      <c r="A3895" s="70">
        <v>103994</v>
      </c>
      <c r="F3895" s="71"/>
      <c r="G3895" s="71"/>
    </row>
    <row r="3896" spans="1:7" x14ac:dyDescent="0.35">
      <c r="A3896" s="70">
        <v>103995</v>
      </c>
      <c r="F3896" s="71"/>
      <c r="G3896" s="71"/>
    </row>
    <row r="3897" spans="1:7" x14ac:dyDescent="0.35">
      <c r="A3897" s="70">
        <v>103996</v>
      </c>
      <c r="F3897" s="71"/>
      <c r="G3897" s="71"/>
    </row>
    <row r="3898" spans="1:7" x14ac:dyDescent="0.35">
      <c r="A3898" s="70">
        <v>103997</v>
      </c>
      <c r="F3898" s="71"/>
      <c r="G3898" s="71"/>
    </row>
    <row r="3899" spans="1:7" x14ac:dyDescent="0.35">
      <c r="A3899" s="70">
        <v>103998</v>
      </c>
      <c r="F3899" s="71"/>
      <c r="G3899" s="71"/>
    </row>
    <row r="3900" spans="1:7" x14ac:dyDescent="0.35">
      <c r="A3900" s="70">
        <v>103999</v>
      </c>
      <c r="F3900" s="71"/>
      <c r="G3900" s="71"/>
    </row>
    <row r="3901" spans="1:7" x14ac:dyDescent="0.35">
      <c r="A3901" s="70">
        <v>104000</v>
      </c>
      <c r="F3901" s="71"/>
      <c r="G3901" s="71"/>
    </row>
    <row r="3902" spans="1:7" x14ac:dyDescent="0.35">
      <c r="A3902" s="70">
        <v>104001</v>
      </c>
      <c r="F3902" s="71"/>
      <c r="G3902" s="71"/>
    </row>
    <row r="3903" spans="1:7" x14ac:dyDescent="0.35">
      <c r="A3903" s="70">
        <v>104002</v>
      </c>
      <c r="F3903" s="71"/>
      <c r="G3903" s="71"/>
    </row>
    <row r="3904" spans="1:7" x14ac:dyDescent="0.35">
      <c r="A3904" s="70">
        <v>104003</v>
      </c>
      <c r="F3904" s="71"/>
      <c r="G3904" s="71"/>
    </row>
    <row r="3905" spans="1:7" x14ac:dyDescent="0.35">
      <c r="A3905" s="70">
        <v>104004</v>
      </c>
      <c r="F3905" s="71"/>
      <c r="G3905" s="71"/>
    </row>
    <row r="3906" spans="1:7" x14ac:dyDescent="0.35">
      <c r="A3906" s="70">
        <v>104005</v>
      </c>
      <c r="F3906" s="71"/>
      <c r="G3906" s="71"/>
    </row>
    <row r="3907" spans="1:7" x14ac:dyDescent="0.35">
      <c r="A3907" s="70">
        <v>104006</v>
      </c>
      <c r="F3907" s="71"/>
      <c r="G3907" s="71"/>
    </row>
    <row r="3908" spans="1:7" x14ac:dyDescent="0.35">
      <c r="A3908" s="70">
        <v>104007</v>
      </c>
      <c r="F3908" s="71"/>
      <c r="G3908" s="71"/>
    </row>
    <row r="3909" spans="1:7" x14ac:dyDescent="0.35">
      <c r="A3909" s="70">
        <v>104008</v>
      </c>
      <c r="F3909" s="71"/>
      <c r="G3909" s="71"/>
    </row>
    <row r="3910" spans="1:7" x14ac:dyDescent="0.35">
      <c r="A3910" s="70">
        <v>104009</v>
      </c>
      <c r="F3910" s="71"/>
      <c r="G3910" s="71"/>
    </row>
    <row r="3911" spans="1:7" x14ac:dyDescent="0.35">
      <c r="A3911" s="70">
        <v>104010</v>
      </c>
      <c r="F3911" s="71"/>
      <c r="G3911" s="71"/>
    </row>
    <row r="3912" spans="1:7" x14ac:dyDescent="0.35">
      <c r="A3912" s="70">
        <v>104011</v>
      </c>
      <c r="F3912" s="71"/>
      <c r="G3912" s="71"/>
    </row>
    <row r="3913" spans="1:7" x14ac:dyDescent="0.35">
      <c r="A3913" s="70">
        <v>104012</v>
      </c>
      <c r="F3913" s="71"/>
      <c r="G3913" s="71"/>
    </row>
    <row r="3914" spans="1:7" x14ac:dyDescent="0.35">
      <c r="A3914" s="70">
        <v>104013</v>
      </c>
      <c r="F3914" s="71"/>
      <c r="G3914" s="71"/>
    </row>
    <row r="3915" spans="1:7" x14ac:dyDescent="0.35">
      <c r="A3915" s="70">
        <v>104014</v>
      </c>
      <c r="F3915" s="71"/>
      <c r="G3915" s="71"/>
    </row>
    <row r="3916" spans="1:7" x14ac:dyDescent="0.35">
      <c r="A3916" s="70">
        <v>104015</v>
      </c>
      <c r="F3916" s="71"/>
      <c r="G3916" s="71"/>
    </row>
    <row r="3917" spans="1:7" x14ac:dyDescent="0.35">
      <c r="A3917" s="70">
        <v>104016</v>
      </c>
      <c r="F3917" s="71"/>
      <c r="G3917" s="71"/>
    </row>
    <row r="3918" spans="1:7" x14ac:dyDescent="0.35">
      <c r="A3918" s="70">
        <v>104017</v>
      </c>
      <c r="F3918" s="71"/>
      <c r="G3918" s="71"/>
    </row>
    <row r="3919" spans="1:7" x14ac:dyDescent="0.35">
      <c r="A3919" s="70">
        <v>104018</v>
      </c>
      <c r="F3919" s="71"/>
      <c r="G3919" s="71"/>
    </row>
    <row r="3920" spans="1:7" x14ac:dyDescent="0.35">
      <c r="A3920" s="70">
        <v>104019</v>
      </c>
      <c r="F3920" s="71"/>
      <c r="G3920" s="71"/>
    </row>
    <row r="3921" spans="1:7" x14ac:dyDescent="0.35">
      <c r="A3921" s="70">
        <v>104020</v>
      </c>
      <c r="F3921" s="71"/>
      <c r="G3921" s="71"/>
    </row>
    <row r="3922" spans="1:7" x14ac:dyDescent="0.35">
      <c r="A3922" s="70">
        <v>104021</v>
      </c>
      <c r="F3922" s="71"/>
      <c r="G3922" s="71"/>
    </row>
    <row r="3923" spans="1:7" x14ac:dyDescent="0.35">
      <c r="A3923" s="70">
        <v>104022</v>
      </c>
      <c r="F3923" s="71"/>
      <c r="G3923" s="71"/>
    </row>
    <row r="3924" spans="1:7" x14ac:dyDescent="0.35">
      <c r="A3924" s="70">
        <v>104023</v>
      </c>
      <c r="F3924" s="71"/>
      <c r="G3924" s="71"/>
    </row>
    <row r="3925" spans="1:7" x14ac:dyDescent="0.35">
      <c r="A3925" s="70">
        <v>104024</v>
      </c>
      <c r="F3925" s="71"/>
      <c r="G3925" s="71"/>
    </row>
    <row r="3926" spans="1:7" x14ac:dyDescent="0.35">
      <c r="A3926" s="70">
        <v>104025</v>
      </c>
      <c r="F3926" s="71"/>
      <c r="G3926" s="71"/>
    </row>
    <row r="3927" spans="1:7" x14ac:dyDescent="0.35">
      <c r="A3927" s="70">
        <v>104026</v>
      </c>
      <c r="F3927" s="71"/>
      <c r="G3927" s="71"/>
    </row>
    <row r="3928" spans="1:7" x14ac:dyDescent="0.35">
      <c r="A3928" s="70">
        <v>104027</v>
      </c>
      <c r="F3928" s="71"/>
      <c r="G3928" s="71"/>
    </row>
    <row r="3929" spans="1:7" x14ac:dyDescent="0.35">
      <c r="A3929" s="70">
        <v>104028</v>
      </c>
      <c r="F3929" s="71"/>
      <c r="G3929" s="71"/>
    </row>
    <row r="3930" spans="1:7" x14ac:dyDescent="0.35">
      <c r="A3930" s="70">
        <v>104029</v>
      </c>
      <c r="F3930" s="71"/>
      <c r="G3930" s="71"/>
    </row>
    <row r="3931" spans="1:7" x14ac:dyDescent="0.35">
      <c r="A3931" s="70">
        <v>104030</v>
      </c>
      <c r="F3931" s="71"/>
      <c r="G3931" s="71"/>
    </row>
    <row r="3932" spans="1:7" x14ac:dyDescent="0.35">
      <c r="A3932" s="70">
        <v>104031</v>
      </c>
      <c r="F3932" s="71"/>
      <c r="G3932" s="71"/>
    </row>
    <row r="3933" spans="1:7" x14ac:dyDescent="0.35">
      <c r="A3933" s="70">
        <v>104032</v>
      </c>
      <c r="F3933" s="71"/>
      <c r="G3933" s="71"/>
    </row>
    <row r="3934" spans="1:7" x14ac:dyDescent="0.35">
      <c r="A3934" s="70">
        <v>104033</v>
      </c>
      <c r="F3934" s="71"/>
      <c r="G3934" s="71"/>
    </row>
    <row r="3935" spans="1:7" x14ac:dyDescent="0.35">
      <c r="A3935" s="70">
        <v>104034</v>
      </c>
      <c r="F3935" s="71"/>
      <c r="G3935" s="71"/>
    </row>
    <row r="3936" spans="1:7" x14ac:dyDescent="0.35">
      <c r="A3936" s="70">
        <v>104035</v>
      </c>
      <c r="F3936" s="71"/>
      <c r="G3936" s="71"/>
    </row>
    <row r="3937" spans="1:7" x14ac:dyDescent="0.35">
      <c r="A3937" s="70">
        <v>104036</v>
      </c>
      <c r="F3937" s="71"/>
      <c r="G3937" s="71"/>
    </row>
    <row r="3938" spans="1:7" x14ac:dyDescent="0.35">
      <c r="A3938" s="70">
        <v>104037</v>
      </c>
      <c r="F3938" s="71"/>
      <c r="G3938" s="71"/>
    </row>
    <row r="3939" spans="1:7" x14ac:dyDescent="0.35">
      <c r="A3939" s="70">
        <v>104038</v>
      </c>
      <c r="F3939" s="71"/>
      <c r="G3939" s="71"/>
    </row>
    <row r="3940" spans="1:7" x14ac:dyDescent="0.35">
      <c r="A3940" s="70">
        <v>104039</v>
      </c>
      <c r="F3940" s="71"/>
      <c r="G3940" s="71"/>
    </row>
    <row r="3941" spans="1:7" x14ac:dyDescent="0.35">
      <c r="A3941" s="70">
        <v>104040</v>
      </c>
      <c r="F3941" s="71"/>
      <c r="G3941" s="71"/>
    </row>
    <row r="3942" spans="1:7" x14ac:dyDescent="0.35">
      <c r="A3942" s="70">
        <v>104041</v>
      </c>
      <c r="F3942" s="71"/>
      <c r="G3942" s="71"/>
    </row>
    <row r="3943" spans="1:7" x14ac:dyDescent="0.35">
      <c r="A3943" s="70">
        <v>104042</v>
      </c>
      <c r="F3943" s="71"/>
      <c r="G3943" s="71"/>
    </row>
    <row r="3944" spans="1:7" x14ac:dyDescent="0.35">
      <c r="A3944" s="70">
        <v>104043</v>
      </c>
      <c r="F3944" s="71"/>
      <c r="G3944" s="71"/>
    </row>
    <row r="3945" spans="1:7" x14ac:dyDescent="0.35">
      <c r="A3945" s="70">
        <v>104044</v>
      </c>
      <c r="F3945" s="71"/>
      <c r="G3945" s="71"/>
    </row>
    <row r="3946" spans="1:7" x14ac:dyDescent="0.35">
      <c r="A3946" s="70">
        <v>104045</v>
      </c>
      <c r="F3946" s="71"/>
      <c r="G3946" s="71"/>
    </row>
    <row r="3947" spans="1:7" x14ac:dyDescent="0.35">
      <c r="A3947" s="70">
        <v>104046</v>
      </c>
      <c r="F3947" s="71"/>
      <c r="G3947" s="71"/>
    </row>
    <row r="3948" spans="1:7" x14ac:dyDescent="0.35">
      <c r="A3948" s="70">
        <v>104047</v>
      </c>
      <c r="F3948" s="71"/>
      <c r="G3948" s="71"/>
    </row>
    <row r="3949" spans="1:7" x14ac:dyDescent="0.35">
      <c r="A3949" s="70">
        <v>104048</v>
      </c>
      <c r="F3949" s="71"/>
      <c r="G3949" s="71"/>
    </row>
    <row r="3950" spans="1:7" x14ac:dyDescent="0.35">
      <c r="A3950" s="70">
        <v>104049</v>
      </c>
      <c r="F3950" s="71"/>
      <c r="G3950" s="71"/>
    </row>
    <row r="3951" spans="1:7" x14ac:dyDescent="0.35">
      <c r="A3951" s="70">
        <v>104050</v>
      </c>
      <c r="F3951" s="71"/>
      <c r="G3951" s="71"/>
    </row>
    <row r="3952" spans="1:7" x14ac:dyDescent="0.35">
      <c r="A3952" s="70">
        <v>104051</v>
      </c>
      <c r="F3952" s="71"/>
      <c r="G3952" s="71"/>
    </row>
    <row r="3953" spans="1:7" x14ac:dyDescent="0.35">
      <c r="A3953" s="70">
        <v>104052</v>
      </c>
      <c r="F3953" s="71"/>
      <c r="G3953" s="71"/>
    </row>
    <row r="3954" spans="1:7" x14ac:dyDescent="0.35">
      <c r="A3954" s="70">
        <v>104053</v>
      </c>
      <c r="F3954" s="71"/>
      <c r="G3954" s="71"/>
    </row>
    <row r="3955" spans="1:7" x14ac:dyDescent="0.35">
      <c r="A3955" s="70">
        <v>104054</v>
      </c>
      <c r="F3955" s="71"/>
      <c r="G3955" s="71"/>
    </row>
    <row r="3956" spans="1:7" x14ac:dyDescent="0.35">
      <c r="A3956" s="70">
        <v>104055</v>
      </c>
      <c r="F3956" s="71"/>
      <c r="G3956" s="71"/>
    </row>
    <row r="3957" spans="1:7" x14ac:dyDescent="0.35">
      <c r="A3957" s="70">
        <v>104056</v>
      </c>
      <c r="F3957" s="71"/>
      <c r="G3957" s="71"/>
    </row>
    <row r="3958" spans="1:7" x14ac:dyDescent="0.35">
      <c r="A3958" s="70">
        <v>104057</v>
      </c>
      <c r="F3958" s="71"/>
      <c r="G3958" s="71"/>
    </row>
    <row r="3959" spans="1:7" x14ac:dyDescent="0.35">
      <c r="A3959" s="70">
        <v>104058</v>
      </c>
      <c r="F3959" s="71"/>
      <c r="G3959" s="71"/>
    </row>
    <row r="3960" spans="1:7" x14ac:dyDescent="0.35">
      <c r="A3960" s="70">
        <v>104059</v>
      </c>
      <c r="F3960" s="71"/>
      <c r="G3960" s="71"/>
    </row>
    <row r="3961" spans="1:7" x14ac:dyDescent="0.35">
      <c r="A3961" s="70">
        <v>104060</v>
      </c>
      <c r="F3961" s="71"/>
      <c r="G3961" s="71"/>
    </row>
    <row r="3962" spans="1:7" x14ac:dyDescent="0.35">
      <c r="A3962" s="70">
        <v>104061</v>
      </c>
      <c r="F3962" s="71"/>
      <c r="G3962" s="71"/>
    </row>
    <row r="3963" spans="1:7" x14ac:dyDescent="0.35">
      <c r="A3963" s="70">
        <v>104062</v>
      </c>
      <c r="F3963" s="71"/>
      <c r="G3963" s="71"/>
    </row>
    <row r="3964" spans="1:7" x14ac:dyDescent="0.35">
      <c r="A3964" s="70">
        <v>104063</v>
      </c>
      <c r="F3964" s="71"/>
      <c r="G3964" s="71"/>
    </row>
    <row r="3965" spans="1:7" x14ac:dyDescent="0.35">
      <c r="A3965" s="70">
        <v>104064</v>
      </c>
      <c r="F3965" s="71"/>
      <c r="G3965" s="71"/>
    </row>
    <row r="3966" spans="1:7" x14ac:dyDescent="0.35">
      <c r="A3966" s="70">
        <v>104065</v>
      </c>
      <c r="F3966" s="71"/>
      <c r="G3966" s="71"/>
    </row>
    <row r="3967" spans="1:7" x14ac:dyDescent="0.35">
      <c r="A3967" s="70">
        <v>104066</v>
      </c>
      <c r="F3967" s="71"/>
      <c r="G3967" s="71"/>
    </row>
    <row r="3968" spans="1:7" x14ac:dyDescent="0.35">
      <c r="A3968" s="70">
        <v>104067</v>
      </c>
      <c r="F3968" s="71"/>
      <c r="G3968" s="71"/>
    </row>
    <row r="3969" spans="1:7" x14ac:dyDescent="0.35">
      <c r="A3969" s="70">
        <v>104068</v>
      </c>
      <c r="F3969" s="71"/>
      <c r="G3969" s="71"/>
    </row>
    <row r="3970" spans="1:7" x14ac:dyDescent="0.35">
      <c r="A3970" s="70">
        <v>104069</v>
      </c>
      <c r="F3970" s="71"/>
      <c r="G3970" s="71"/>
    </row>
    <row r="3971" spans="1:7" x14ac:dyDescent="0.35">
      <c r="A3971" s="70">
        <v>104070</v>
      </c>
      <c r="F3971" s="71"/>
      <c r="G3971" s="71"/>
    </row>
    <row r="3972" spans="1:7" x14ac:dyDescent="0.35">
      <c r="A3972" s="70">
        <v>104071</v>
      </c>
      <c r="F3972" s="71"/>
      <c r="G3972" s="71"/>
    </row>
    <row r="3973" spans="1:7" x14ac:dyDescent="0.35">
      <c r="A3973" s="70">
        <v>104072</v>
      </c>
      <c r="F3973" s="71"/>
      <c r="G3973" s="71"/>
    </row>
    <row r="3974" spans="1:7" x14ac:dyDescent="0.35">
      <c r="A3974" s="70">
        <v>104073</v>
      </c>
      <c r="F3974" s="71"/>
      <c r="G3974" s="71"/>
    </row>
    <row r="3975" spans="1:7" x14ac:dyDescent="0.35">
      <c r="A3975" s="70">
        <v>104074</v>
      </c>
      <c r="F3975" s="71"/>
      <c r="G3975" s="71"/>
    </row>
    <row r="3976" spans="1:7" x14ac:dyDescent="0.35">
      <c r="A3976" s="70">
        <v>104075</v>
      </c>
      <c r="F3976" s="71"/>
      <c r="G3976" s="71"/>
    </row>
    <row r="3977" spans="1:7" x14ac:dyDescent="0.35">
      <c r="A3977" s="70">
        <v>104076</v>
      </c>
      <c r="F3977" s="71"/>
      <c r="G3977" s="71"/>
    </row>
    <row r="3978" spans="1:7" x14ac:dyDescent="0.35">
      <c r="A3978" s="70">
        <v>104077</v>
      </c>
      <c r="F3978" s="71"/>
      <c r="G3978" s="71"/>
    </row>
    <row r="3979" spans="1:7" x14ac:dyDescent="0.35">
      <c r="A3979" s="70">
        <v>104078</v>
      </c>
      <c r="F3979" s="71"/>
      <c r="G3979" s="71"/>
    </row>
    <row r="3980" spans="1:7" x14ac:dyDescent="0.35">
      <c r="A3980" s="70">
        <v>104079</v>
      </c>
      <c r="F3980" s="71"/>
      <c r="G3980" s="71"/>
    </row>
    <row r="3981" spans="1:7" x14ac:dyDescent="0.35">
      <c r="A3981" s="70">
        <v>104080</v>
      </c>
      <c r="F3981" s="71"/>
      <c r="G3981" s="71"/>
    </row>
    <row r="3982" spans="1:7" x14ac:dyDescent="0.35">
      <c r="A3982" s="70">
        <v>104081</v>
      </c>
      <c r="F3982" s="71"/>
      <c r="G3982" s="71"/>
    </row>
    <row r="3983" spans="1:7" x14ac:dyDescent="0.35">
      <c r="A3983" s="70">
        <v>104082</v>
      </c>
      <c r="F3983" s="71"/>
      <c r="G3983" s="71"/>
    </row>
    <row r="3984" spans="1:7" x14ac:dyDescent="0.35">
      <c r="A3984" s="70">
        <v>104083</v>
      </c>
      <c r="F3984" s="71"/>
      <c r="G3984" s="71"/>
    </row>
    <row r="3985" spans="1:7" x14ac:dyDescent="0.35">
      <c r="A3985" s="70">
        <v>104084</v>
      </c>
      <c r="F3985" s="71"/>
      <c r="G3985" s="71"/>
    </row>
    <row r="3986" spans="1:7" x14ac:dyDescent="0.35">
      <c r="A3986" s="70">
        <v>104085</v>
      </c>
      <c r="F3986" s="71"/>
      <c r="G3986" s="71"/>
    </row>
    <row r="3987" spans="1:7" x14ac:dyDescent="0.35">
      <c r="A3987" s="70">
        <v>104086</v>
      </c>
      <c r="F3987" s="71"/>
      <c r="G3987" s="71"/>
    </row>
    <row r="3988" spans="1:7" x14ac:dyDescent="0.35">
      <c r="A3988" s="70">
        <v>104087</v>
      </c>
      <c r="F3988" s="71"/>
      <c r="G3988" s="71"/>
    </row>
    <row r="3989" spans="1:7" x14ac:dyDescent="0.35">
      <c r="A3989" s="70">
        <v>104088</v>
      </c>
      <c r="F3989" s="71"/>
      <c r="G3989" s="71"/>
    </row>
    <row r="3990" spans="1:7" x14ac:dyDescent="0.35">
      <c r="A3990" s="70">
        <v>104089</v>
      </c>
      <c r="F3990" s="71"/>
      <c r="G3990" s="71"/>
    </row>
    <row r="3991" spans="1:7" x14ac:dyDescent="0.35">
      <c r="A3991" s="70">
        <v>104090</v>
      </c>
      <c r="F3991" s="71"/>
      <c r="G3991" s="71"/>
    </row>
    <row r="3992" spans="1:7" x14ac:dyDescent="0.35">
      <c r="A3992" s="70">
        <v>104091</v>
      </c>
      <c r="F3992" s="71"/>
      <c r="G3992" s="71"/>
    </row>
    <row r="3993" spans="1:7" x14ac:dyDescent="0.35">
      <c r="A3993" s="70">
        <v>104092</v>
      </c>
      <c r="F3993" s="71"/>
      <c r="G3993" s="71"/>
    </row>
    <row r="3994" spans="1:7" x14ac:dyDescent="0.35">
      <c r="A3994" s="70">
        <v>104093</v>
      </c>
      <c r="F3994" s="71"/>
      <c r="G3994" s="71"/>
    </row>
    <row r="3995" spans="1:7" x14ac:dyDescent="0.35">
      <c r="A3995" s="70">
        <v>104094</v>
      </c>
      <c r="F3995" s="71"/>
      <c r="G3995" s="71"/>
    </row>
    <row r="3996" spans="1:7" x14ac:dyDescent="0.35">
      <c r="A3996" s="70">
        <v>104095</v>
      </c>
      <c r="F3996" s="71"/>
      <c r="G3996" s="71"/>
    </row>
    <row r="3997" spans="1:7" x14ac:dyDescent="0.35">
      <c r="A3997" s="70">
        <v>104096</v>
      </c>
      <c r="F3997" s="71"/>
      <c r="G3997" s="71"/>
    </row>
    <row r="3998" spans="1:7" x14ac:dyDescent="0.35">
      <c r="A3998" s="70">
        <v>104097</v>
      </c>
      <c r="F3998" s="71"/>
      <c r="G3998" s="71"/>
    </row>
    <row r="3999" spans="1:7" x14ac:dyDescent="0.35">
      <c r="A3999" s="70">
        <v>104098</v>
      </c>
      <c r="F3999" s="71"/>
      <c r="G3999" s="71"/>
    </row>
    <row r="4000" spans="1:7" x14ac:dyDescent="0.35">
      <c r="A4000" s="70">
        <v>104099</v>
      </c>
      <c r="F4000" s="71"/>
      <c r="G4000" s="71"/>
    </row>
    <row r="4001" spans="1:7" x14ac:dyDescent="0.35">
      <c r="A4001" s="70">
        <v>104100</v>
      </c>
      <c r="F4001" s="71"/>
      <c r="G4001" s="71"/>
    </row>
    <row r="4002" spans="1:7" x14ac:dyDescent="0.35">
      <c r="A4002" s="70">
        <v>104101</v>
      </c>
      <c r="F4002" s="71"/>
      <c r="G4002" s="71"/>
    </row>
    <row r="4003" spans="1:7" x14ac:dyDescent="0.35">
      <c r="A4003" s="70">
        <v>104102</v>
      </c>
      <c r="F4003" s="71"/>
      <c r="G4003" s="71"/>
    </row>
    <row r="4004" spans="1:7" x14ac:dyDescent="0.35">
      <c r="A4004" s="70">
        <v>104103</v>
      </c>
      <c r="F4004" s="71"/>
      <c r="G4004" s="71"/>
    </row>
    <row r="4005" spans="1:7" x14ac:dyDescent="0.35">
      <c r="A4005" s="70">
        <v>104104</v>
      </c>
      <c r="F4005" s="71"/>
      <c r="G4005" s="71"/>
    </row>
    <row r="4006" spans="1:7" x14ac:dyDescent="0.35">
      <c r="A4006" s="70">
        <v>104105</v>
      </c>
      <c r="F4006" s="71"/>
      <c r="G4006" s="71"/>
    </row>
    <row r="4007" spans="1:7" x14ac:dyDescent="0.35">
      <c r="A4007" s="70">
        <v>104106</v>
      </c>
      <c r="F4007" s="71"/>
      <c r="G4007" s="71"/>
    </row>
    <row r="4008" spans="1:7" x14ac:dyDescent="0.35">
      <c r="A4008" s="70">
        <v>104107</v>
      </c>
      <c r="F4008" s="71"/>
      <c r="G4008" s="71"/>
    </row>
    <row r="4009" spans="1:7" x14ac:dyDescent="0.35">
      <c r="A4009" s="70">
        <v>104108</v>
      </c>
      <c r="F4009" s="71"/>
      <c r="G4009" s="71"/>
    </row>
    <row r="4010" spans="1:7" x14ac:dyDescent="0.35">
      <c r="A4010" s="70">
        <v>104109</v>
      </c>
      <c r="F4010" s="71"/>
      <c r="G4010" s="71"/>
    </row>
    <row r="4011" spans="1:7" x14ac:dyDescent="0.35">
      <c r="A4011" s="70">
        <v>104110</v>
      </c>
      <c r="F4011" s="71"/>
      <c r="G4011" s="71"/>
    </row>
    <row r="4012" spans="1:7" x14ac:dyDescent="0.35">
      <c r="A4012" s="70">
        <v>104111</v>
      </c>
      <c r="F4012" s="71"/>
      <c r="G4012" s="71"/>
    </row>
    <row r="4013" spans="1:7" x14ac:dyDescent="0.35">
      <c r="A4013" s="70">
        <v>104112</v>
      </c>
      <c r="F4013" s="71"/>
      <c r="G4013" s="71"/>
    </row>
    <row r="4014" spans="1:7" x14ac:dyDescent="0.35">
      <c r="A4014" s="70">
        <v>104113</v>
      </c>
      <c r="F4014" s="71"/>
      <c r="G4014" s="71"/>
    </row>
    <row r="4015" spans="1:7" x14ac:dyDescent="0.35">
      <c r="A4015" s="70">
        <v>104114</v>
      </c>
      <c r="F4015" s="71"/>
      <c r="G4015" s="71"/>
    </row>
    <row r="4016" spans="1:7" x14ac:dyDescent="0.35">
      <c r="A4016" s="70">
        <v>104115</v>
      </c>
      <c r="F4016" s="71"/>
      <c r="G4016" s="71"/>
    </row>
    <row r="4017" spans="1:7" x14ac:dyDescent="0.35">
      <c r="A4017" s="70">
        <v>104116</v>
      </c>
      <c r="F4017" s="71"/>
      <c r="G4017" s="71"/>
    </row>
    <row r="4018" spans="1:7" x14ac:dyDescent="0.35">
      <c r="A4018" s="70">
        <v>104117</v>
      </c>
      <c r="F4018" s="71"/>
      <c r="G4018" s="71"/>
    </row>
    <row r="4019" spans="1:7" x14ac:dyDescent="0.35">
      <c r="A4019" s="70">
        <v>104118</v>
      </c>
      <c r="F4019" s="71"/>
      <c r="G4019" s="71"/>
    </row>
    <row r="4020" spans="1:7" x14ac:dyDescent="0.35">
      <c r="A4020" s="70">
        <v>104119</v>
      </c>
      <c r="F4020" s="71"/>
      <c r="G4020" s="71"/>
    </row>
    <row r="4021" spans="1:7" x14ac:dyDescent="0.35">
      <c r="A4021" s="70">
        <v>104120</v>
      </c>
      <c r="F4021" s="71"/>
      <c r="G4021" s="71"/>
    </row>
    <row r="4022" spans="1:7" x14ac:dyDescent="0.35">
      <c r="A4022" s="70">
        <v>104121</v>
      </c>
      <c r="F4022" s="71"/>
      <c r="G4022" s="71"/>
    </row>
    <row r="4023" spans="1:7" x14ac:dyDescent="0.35">
      <c r="A4023" s="70">
        <v>104122</v>
      </c>
      <c r="F4023" s="71"/>
      <c r="G4023" s="71"/>
    </row>
    <row r="4024" spans="1:7" x14ac:dyDescent="0.35">
      <c r="A4024" s="70">
        <v>104123</v>
      </c>
      <c r="F4024" s="71"/>
      <c r="G4024" s="71"/>
    </row>
    <row r="4025" spans="1:7" x14ac:dyDescent="0.35">
      <c r="A4025" s="70">
        <v>104124</v>
      </c>
      <c r="F4025" s="71"/>
      <c r="G4025" s="71"/>
    </row>
    <row r="4026" spans="1:7" x14ac:dyDescent="0.35">
      <c r="A4026" s="70">
        <v>104125</v>
      </c>
      <c r="F4026" s="71"/>
      <c r="G4026" s="71"/>
    </row>
    <row r="4027" spans="1:7" x14ac:dyDescent="0.35">
      <c r="A4027" s="70">
        <v>104126</v>
      </c>
      <c r="F4027" s="71"/>
      <c r="G4027" s="71"/>
    </row>
    <row r="4028" spans="1:7" x14ac:dyDescent="0.35">
      <c r="A4028" s="70">
        <v>104127</v>
      </c>
      <c r="F4028" s="71"/>
      <c r="G4028" s="71"/>
    </row>
    <row r="4029" spans="1:7" x14ac:dyDescent="0.35">
      <c r="A4029" s="70">
        <v>104128</v>
      </c>
      <c r="F4029" s="71"/>
      <c r="G4029" s="71"/>
    </row>
    <row r="4030" spans="1:7" x14ac:dyDescent="0.35">
      <c r="A4030" s="70">
        <v>104129</v>
      </c>
      <c r="F4030" s="71"/>
      <c r="G4030" s="71"/>
    </row>
    <row r="4031" spans="1:7" x14ac:dyDescent="0.35">
      <c r="A4031" s="70">
        <v>104130</v>
      </c>
      <c r="F4031" s="71"/>
      <c r="G4031" s="71"/>
    </row>
    <row r="4032" spans="1:7" x14ac:dyDescent="0.35">
      <c r="A4032" s="70">
        <v>104131</v>
      </c>
      <c r="F4032" s="71"/>
      <c r="G4032" s="71"/>
    </row>
    <row r="4033" spans="1:7" x14ac:dyDescent="0.35">
      <c r="A4033" s="70">
        <v>104132</v>
      </c>
      <c r="F4033" s="71"/>
      <c r="G4033" s="71"/>
    </row>
    <row r="4034" spans="1:7" x14ac:dyDescent="0.35">
      <c r="A4034" s="70">
        <v>104133</v>
      </c>
      <c r="F4034" s="71"/>
      <c r="G4034" s="71"/>
    </row>
    <row r="4035" spans="1:7" x14ac:dyDescent="0.35">
      <c r="A4035" s="70">
        <v>104134</v>
      </c>
      <c r="F4035" s="71"/>
      <c r="G4035" s="71"/>
    </row>
    <row r="4036" spans="1:7" x14ac:dyDescent="0.35">
      <c r="A4036" s="70">
        <v>104135</v>
      </c>
      <c r="F4036" s="71"/>
      <c r="G4036" s="71"/>
    </row>
    <row r="4037" spans="1:7" x14ac:dyDescent="0.35">
      <c r="A4037" s="70">
        <v>104136</v>
      </c>
      <c r="F4037" s="71"/>
      <c r="G4037" s="71"/>
    </row>
    <row r="4038" spans="1:7" x14ac:dyDescent="0.35">
      <c r="A4038" s="70">
        <v>104137</v>
      </c>
      <c r="F4038" s="71"/>
      <c r="G4038" s="71"/>
    </row>
    <row r="4039" spans="1:7" x14ac:dyDescent="0.35">
      <c r="A4039" s="70">
        <v>104138</v>
      </c>
      <c r="F4039" s="71"/>
      <c r="G4039" s="71"/>
    </row>
    <row r="4040" spans="1:7" x14ac:dyDescent="0.35">
      <c r="A4040" s="70">
        <v>104139</v>
      </c>
      <c r="F4040" s="71"/>
      <c r="G4040" s="71"/>
    </row>
    <row r="4041" spans="1:7" x14ac:dyDescent="0.35">
      <c r="A4041" s="70">
        <v>104140</v>
      </c>
      <c r="F4041" s="71"/>
      <c r="G4041" s="71"/>
    </row>
    <row r="4042" spans="1:7" x14ac:dyDescent="0.35">
      <c r="A4042" s="70">
        <v>104141</v>
      </c>
      <c r="F4042" s="71"/>
      <c r="G4042" s="71"/>
    </row>
    <row r="4043" spans="1:7" x14ac:dyDescent="0.35">
      <c r="A4043" s="70">
        <v>104142</v>
      </c>
      <c r="F4043" s="71"/>
      <c r="G4043" s="71"/>
    </row>
    <row r="4044" spans="1:7" x14ac:dyDescent="0.35">
      <c r="A4044" s="70">
        <v>104143</v>
      </c>
      <c r="F4044" s="71"/>
      <c r="G4044" s="71"/>
    </row>
    <row r="4045" spans="1:7" x14ac:dyDescent="0.35">
      <c r="A4045" s="70">
        <v>104144</v>
      </c>
      <c r="F4045" s="71"/>
      <c r="G4045" s="71"/>
    </row>
    <row r="4046" spans="1:7" x14ac:dyDescent="0.35">
      <c r="A4046" s="70">
        <v>104145</v>
      </c>
      <c r="F4046" s="71"/>
      <c r="G4046" s="71"/>
    </row>
    <row r="4047" spans="1:7" x14ac:dyDescent="0.35">
      <c r="A4047" s="70">
        <v>104146</v>
      </c>
      <c r="F4047" s="71"/>
      <c r="G4047" s="71"/>
    </row>
    <row r="4048" spans="1:7" x14ac:dyDescent="0.35">
      <c r="A4048" s="70">
        <v>104147</v>
      </c>
      <c r="F4048" s="71"/>
      <c r="G4048" s="71"/>
    </row>
    <row r="4049" spans="1:7" x14ac:dyDescent="0.35">
      <c r="A4049" s="70">
        <v>104148</v>
      </c>
      <c r="F4049" s="71"/>
      <c r="G4049" s="71"/>
    </row>
    <row r="4050" spans="1:7" x14ac:dyDescent="0.35">
      <c r="A4050" s="70">
        <v>104149</v>
      </c>
      <c r="F4050" s="71"/>
      <c r="G4050" s="71"/>
    </row>
    <row r="4051" spans="1:7" x14ac:dyDescent="0.35">
      <c r="A4051" s="70">
        <v>104150</v>
      </c>
      <c r="F4051" s="71"/>
      <c r="G4051" s="71"/>
    </row>
    <row r="4052" spans="1:7" x14ac:dyDescent="0.35">
      <c r="A4052" s="70">
        <v>104151</v>
      </c>
      <c r="F4052" s="71"/>
      <c r="G4052" s="71"/>
    </row>
    <row r="4053" spans="1:7" x14ac:dyDescent="0.35">
      <c r="A4053" s="70">
        <v>104152</v>
      </c>
      <c r="F4053" s="71"/>
      <c r="G4053" s="71"/>
    </row>
    <row r="4054" spans="1:7" x14ac:dyDescent="0.35">
      <c r="A4054" s="70">
        <v>104153</v>
      </c>
      <c r="F4054" s="71"/>
      <c r="G4054" s="71"/>
    </row>
    <row r="4055" spans="1:7" x14ac:dyDescent="0.35">
      <c r="A4055" s="70">
        <v>104154</v>
      </c>
      <c r="F4055" s="71"/>
      <c r="G4055" s="71"/>
    </row>
    <row r="4056" spans="1:7" x14ac:dyDescent="0.35">
      <c r="A4056" s="70">
        <v>104155</v>
      </c>
      <c r="F4056" s="71"/>
      <c r="G4056" s="71"/>
    </row>
    <row r="4057" spans="1:7" x14ac:dyDescent="0.35">
      <c r="A4057" s="70">
        <v>104156</v>
      </c>
      <c r="F4057" s="71"/>
      <c r="G4057" s="71"/>
    </row>
    <row r="4058" spans="1:7" x14ac:dyDescent="0.35">
      <c r="A4058" s="70">
        <v>104157</v>
      </c>
      <c r="F4058" s="71"/>
      <c r="G4058" s="71"/>
    </row>
    <row r="4059" spans="1:7" x14ac:dyDescent="0.35">
      <c r="A4059" s="70">
        <v>104158</v>
      </c>
      <c r="F4059" s="71"/>
      <c r="G4059" s="71"/>
    </row>
    <row r="4060" spans="1:7" x14ac:dyDescent="0.35">
      <c r="A4060" s="70">
        <v>104159</v>
      </c>
      <c r="F4060" s="71"/>
      <c r="G4060" s="71"/>
    </row>
    <row r="4061" spans="1:7" x14ac:dyDescent="0.35">
      <c r="A4061" s="70">
        <v>104160</v>
      </c>
      <c r="F4061" s="71"/>
      <c r="G4061" s="71"/>
    </row>
    <row r="4062" spans="1:7" x14ac:dyDescent="0.35">
      <c r="A4062" s="70">
        <v>104161</v>
      </c>
      <c r="F4062" s="71"/>
      <c r="G4062" s="71"/>
    </row>
    <row r="4063" spans="1:7" x14ac:dyDescent="0.35">
      <c r="A4063" s="70">
        <v>104162</v>
      </c>
      <c r="F4063" s="71"/>
      <c r="G4063" s="71"/>
    </row>
    <row r="4064" spans="1:7" x14ac:dyDescent="0.35">
      <c r="A4064" s="70">
        <v>104163</v>
      </c>
      <c r="F4064" s="71"/>
      <c r="G4064" s="71"/>
    </row>
    <row r="4065" spans="1:7" x14ac:dyDescent="0.35">
      <c r="A4065" s="70">
        <v>104164</v>
      </c>
      <c r="F4065" s="71"/>
      <c r="G4065" s="71"/>
    </row>
    <row r="4066" spans="1:7" x14ac:dyDescent="0.35">
      <c r="A4066" s="70">
        <v>104165</v>
      </c>
      <c r="F4066" s="71"/>
      <c r="G4066" s="71"/>
    </row>
    <row r="4067" spans="1:7" x14ac:dyDescent="0.35">
      <c r="A4067" s="70">
        <v>104166</v>
      </c>
      <c r="F4067" s="71"/>
      <c r="G4067" s="71"/>
    </row>
    <row r="4068" spans="1:7" x14ac:dyDescent="0.35">
      <c r="A4068" s="70">
        <v>104167</v>
      </c>
      <c r="F4068" s="71"/>
      <c r="G4068" s="71"/>
    </row>
    <row r="4069" spans="1:7" x14ac:dyDescent="0.35">
      <c r="A4069" s="70">
        <v>104168</v>
      </c>
      <c r="F4069" s="71"/>
      <c r="G4069" s="71"/>
    </row>
    <row r="4070" spans="1:7" x14ac:dyDescent="0.35">
      <c r="A4070" s="70">
        <v>104169</v>
      </c>
      <c r="F4070" s="71"/>
      <c r="G4070" s="71"/>
    </row>
    <row r="4071" spans="1:7" x14ac:dyDescent="0.35">
      <c r="A4071" s="70">
        <v>104170</v>
      </c>
      <c r="F4071" s="71"/>
      <c r="G4071" s="71"/>
    </row>
    <row r="4072" spans="1:7" x14ac:dyDescent="0.35">
      <c r="A4072" s="70">
        <v>104171</v>
      </c>
      <c r="F4072" s="71"/>
      <c r="G4072" s="71"/>
    </row>
    <row r="4073" spans="1:7" x14ac:dyDescent="0.35">
      <c r="A4073" s="70">
        <v>104172</v>
      </c>
      <c r="F4073" s="71"/>
      <c r="G4073" s="71"/>
    </row>
    <row r="4074" spans="1:7" x14ac:dyDescent="0.35">
      <c r="A4074" s="70">
        <v>104173</v>
      </c>
      <c r="F4074" s="71"/>
      <c r="G4074" s="71"/>
    </row>
    <row r="4075" spans="1:7" x14ac:dyDescent="0.35">
      <c r="A4075" s="70">
        <v>104174</v>
      </c>
      <c r="F4075" s="71"/>
      <c r="G4075" s="71"/>
    </row>
    <row r="4076" spans="1:7" x14ac:dyDescent="0.35">
      <c r="A4076" s="70">
        <v>104175</v>
      </c>
      <c r="F4076" s="71"/>
      <c r="G4076" s="71"/>
    </row>
    <row r="4077" spans="1:7" x14ac:dyDescent="0.35">
      <c r="A4077" s="70">
        <v>104176</v>
      </c>
      <c r="F4077" s="71"/>
      <c r="G4077" s="71"/>
    </row>
    <row r="4078" spans="1:7" x14ac:dyDescent="0.35">
      <c r="A4078" s="70">
        <v>104177</v>
      </c>
      <c r="F4078" s="71"/>
      <c r="G4078" s="71"/>
    </row>
    <row r="4079" spans="1:7" x14ac:dyDescent="0.35">
      <c r="A4079" s="70">
        <v>104178</v>
      </c>
      <c r="F4079" s="71"/>
      <c r="G4079" s="71"/>
    </row>
    <row r="4080" spans="1:7" x14ac:dyDescent="0.35">
      <c r="A4080" s="70">
        <v>104179</v>
      </c>
      <c r="F4080" s="71"/>
      <c r="G4080" s="71"/>
    </row>
    <row r="4081" spans="1:7" x14ac:dyDescent="0.35">
      <c r="A4081" s="70">
        <v>104180</v>
      </c>
      <c r="F4081" s="71"/>
      <c r="G4081" s="71"/>
    </row>
    <row r="4082" spans="1:7" x14ac:dyDescent="0.35">
      <c r="A4082" s="70">
        <v>104181</v>
      </c>
      <c r="F4082" s="71"/>
      <c r="G4082" s="71"/>
    </row>
    <row r="4083" spans="1:7" x14ac:dyDescent="0.35">
      <c r="A4083" s="70">
        <v>104182</v>
      </c>
      <c r="F4083" s="71"/>
      <c r="G4083" s="71"/>
    </row>
    <row r="4084" spans="1:7" x14ac:dyDescent="0.35">
      <c r="A4084" s="70">
        <v>104183</v>
      </c>
      <c r="F4084" s="71"/>
      <c r="G4084" s="71"/>
    </row>
    <row r="4085" spans="1:7" x14ac:dyDescent="0.35">
      <c r="A4085" s="70">
        <v>104184</v>
      </c>
      <c r="F4085" s="71"/>
      <c r="G4085" s="71"/>
    </row>
    <row r="4086" spans="1:7" x14ac:dyDescent="0.35">
      <c r="A4086" s="70">
        <v>104185</v>
      </c>
      <c r="F4086" s="71"/>
      <c r="G4086" s="71"/>
    </row>
    <row r="4087" spans="1:7" x14ac:dyDescent="0.35">
      <c r="A4087" s="70">
        <v>104186</v>
      </c>
      <c r="F4087" s="71"/>
      <c r="G4087" s="71"/>
    </row>
    <row r="4088" spans="1:7" x14ac:dyDescent="0.35">
      <c r="A4088" s="70">
        <v>104187</v>
      </c>
      <c r="F4088" s="71"/>
      <c r="G4088" s="71"/>
    </row>
    <row r="4089" spans="1:7" x14ac:dyDescent="0.35">
      <c r="A4089" s="70">
        <v>104188</v>
      </c>
      <c r="F4089" s="71"/>
      <c r="G4089" s="71"/>
    </row>
    <row r="4090" spans="1:7" x14ac:dyDescent="0.35">
      <c r="A4090" s="70">
        <v>104189</v>
      </c>
      <c r="F4090" s="71"/>
      <c r="G4090" s="71"/>
    </row>
    <row r="4091" spans="1:7" x14ac:dyDescent="0.35">
      <c r="A4091" s="70">
        <v>104190</v>
      </c>
      <c r="F4091" s="71"/>
      <c r="G4091" s="71"/>
    </row>
    <row r="4092" spans="1:7" x14ac:dyDescent="0.35">
      <c r="A4092" s="70">
        <v>104191</v>
      </c>
      <c r="F4092" s="71"/>
      <c r="G4092" s="71"/>
    </row>
    <row r="4093" spans="1:7" x14ac:dyDescent="0.35">
      <c r="A4093" s="70">
        <v>104192</v>
      </c>
      <c r="F4093" s="71"/>
      <c r="G4093" s="71"/>
    </row>
    <row r="4094" spans="1:7" x14ac:dyDescent="0.35">
      <c r="A4094" s="70">
        <v>104193</v>
      </c>
      <c r="F4094" s="71"/>
      <c r="G4094" s="71"/>
    </row>
    <row r="4095" spans="1:7" x14ac:dyDescent="0.35">
      <c r="A4095" s="70">
        <v>104194</v>
      </c>
      <c r="F4095" s="71"/>
      <c r="G4095" s="71"/>
    </row>
    <row r="4096" spans="1:7" x14ac:dyDescent="0.35">
      <c r="A4096" s="70">
        <v>104195</v>
      </c>
      <c r="F4096" s="71"/>
      <c r="G4096" s="71"/>
    </row>
    <row r="4097" spans="1:7" x14ac:dyDescent="0.35">
      <c r="A4097" s="70">
        <v>104196</v>
      </c>
      <c r="F4097" s="71"/>
      <c r="G4097" s="71"/>
    </row>
    <row r="4098" spans="1:7" x14ac:dyDescent="0.35">
      <c r="A4098" s="70">
        <v>104197</v>
      </c>
      <c r="F4098" s="71"/>
      <c r="G4098" s="71"/>
    </row>
    <row r="4099" spans="1:7" x14ac:dyDescent="0.35">
      <c r="A4099" s="70">
        <v>104198</v>
      </c>
      <c r="F4099" s="71"/>
      <c r="G4099" s="71"/>
    </row>
    <row r="4100" spans="1:7" x14ac:dyDescent="0.35">
      <c r="A4100" s="70">
        <v>104199</v>
      </c>
      <c r="F4100" s="71"/>
      <c r="G4100" s="71"/>
    </row>
    <row r="4101" spans="1:7" x14ac:dyDescent="0.35">
      <c r="A4101" s="70">
        <v>104200</v>
      </c>
      <c r="F4101" s="71"/>
      <c r="G4101" s="71"/>
    </row>
    <row r="4102" spans="1:7" x14ac:dyDescent="0.35">
      <c r="A4102" s="70">
        <v>104201</v>
      </c>
      <c r="F4102" s="71"/>
      <c r="G4102" s="71"/>
    </row>
    <row r="4103" spans="1:7" x14ac:dyDescent="0.35">
      <c r="A4103" s="70">
        <v>104202</v>
      </c>
      <c r="F4103" s="71"/>
      <c r="G4103" s="71"/>
    </row>
    <row r="4104" spans="1:7" x14ac:dyDescent="0.35">
      <c r="A4104" s="70">
        <v>104203</v>
      </c>
      <c r="F4104" s="71"/>
      <c r="G4104" s="71"/>
    </row>
    <row r="4105" spans="1:7" x14ac:dyDescent="0.35">
      <c r="A4105" s="70">
        <v>104204</v>
      </c>
      <c r="F4105" s="71"/>
      <c r="G4105" s="71"/>
    </row>
    <row r="4106" spans="1:7" x14ac:dyDescent="0.35">
      <c r="A4106" s="70">
        <v>104205</v>
      </c>
      <c r="F4106" s="71"/>
      <c r="G4106" s="71"/>
    </row>
    <row r="4107" spans="1:7" x14ac:dyDescent="0.35">
      <c r="A4107" s="70">
        <v>104206</v>
      </c>
      <c r="F4107" s="71"/>
      <c r="G4107" s="71"/>
    </row>
    <row r="4108" spans="1:7" x14ac:dyDescent="0.35">
      <c r="A4108" s="70">
        <v>104207</v>
      </c>
      <c r="F4108" s="71"/>
      <c r="G4108" s="71"/>
    </row>
    <row r="4109" spans="1:7" x14ac:dyDescent="0.35">
      <c r="A4109" s="70">
        <v>104208</v>
      </c>
      <c r="F4109" s="71"/>
      <c r="G4109" s="71"/>
    </row>
    <row r="4110" spans="1:7" x14ac:dyDescent="0.35">
      <c r="A4110" s="70">
        <v>104209</v>
      </c>
      <c r="F4110" s="71"/>
      <c r="G4110" s="71"/>
    </row>
    <row r="4111" spans="1:7" x14ac:dyDescent="0.35">
      <c r="A4111" s="70">
        <v>104210</v>
      </c>
      <c r="F4111" s="71"/>
      <c r="G4111" s="71"/>
    </row>
    <row r="4112" spans="1:7" x14ac:dyDescent="0.35">
      <c r="A4112" s="70">
        <v>104211</v>
      </c>
      <c r="F4112" s="71"/>
      <c r="G4112" s="71"/>
    </row>
    <row r="4113" spans="1:7" x14ac:dyDescent="0.35">
      <c r="A4113" s="70">
        <v>104212</v>
      </c>
      <c r="F4113" s="71"/>
      <c r="G4113" s="71"/>
    </row>
    <row r="4114" spans="1:7" x14ac:dyDescent="0.35">
      <c r="A4114" s="70">
        <v>104213</v>
      </c>
      <c r="F4114" s="71"/>
      <c r="G4114" s="71"/>
    </row>
    <row r="4115" spans="1:7" x14ac:dyDescent="0.35">
      <c r="A4115" s="70">
        <v>104214</v>
      </c>
      <c r="F4115" s="71"/>
      <c r="G4115" s="71"/>
    </row>
    <row r="4116" spans="1:7" x14ac:dyDescent="0.35">
      <c r="A4116" s="70">
        <v>104215</v>
      </c>
      <c r="F4116" s="71"/>
      <c r="G4116" s="71"/>
    </row>
    <row r="4117" spans="1:7" x14ac:dyDescent="0.35">
      <c r="A4117" s="70">
        <v>104216</v>
      </c>
      <c r="F4117" s="71"/>
      <c r="G4117" s="71"/>
    </row>
    <row r="4118" spans="1:7" x14ac:dyDescent="0.35">
      <c r="A4118" s="70">
        <v>104217</v>
      </c>
      <c r="F4118" s="71"/>
      <c r="G4118" s="71"/>
    </row>
    <row r="4119" spans="1:7" x14ac:dyDescent="0.35">
      <c r="A4119" s="70">
        <v>104218</v>
      </c>
      <c r="F4119" s="71"/>
      <c r="G4119" s="71"/>
    </row>
    <row r="4120" spans="1:7" x14ac:dyDescent="0.35">
      <c r="A4120" s="70">
        <v>104219</v>
      </c>
      <c r="F4120" s="71"/>
      <c r="G4120" s="71"/>
    </row>
    <row r="4121" spans="1:7" x14ac:dyDescent="0.35">
      <c r="A4121" s="70">
        <v>104220</v>
      </c>
      <c r="F4121" s="71"/>
      <c r="G4121" s="71"/>
    </row>
    <row r="4122" spans="1:7" x14ac:dyDescent="0.35">
      <c r="A4122" s="70">
        <v>104221</v>
      </c>
      <c r="F4122" s="71"/>
      <c r="G4122" s="71"/>
    </row>
    <row r="4123" spans="1:7" x14ac:dyDescent="0.35">
      <c r="A4123" s="70">
        <v>104222</v>
      </c>
      <c r="F4123" s="71"/>
      <c r="G4123" s="71"/>
    </row>
    <row r="4124" spans="1:7" x14ac:dyDescent="0.35">
      <c r="A4124" s="70">
        <v>104223</v>
      </c>
      <c r="F4124" s="71"/>
      <c r="G4124" s="71"/>
    </row>
    <row r="4125" spans="1:7" x14ac:dyDescent="0.35">
      <c r="A4125" s="70">
        <v>104224</v>
      </c>
      <c r="F4125" s="71"/>
      <c r="G4125" s="71"/>
    </row>
    <row r="4126" spans="1:7" x14ac:dyDescent="0.35">
      <c r="A4126" s="70">
        <v>104225</v>
      </c>
      <c r="F4126" s="71"/>
      <c r="G4126" s="71"/>
    </row>
    <row r="4127" spans="1:7" x14ac:dyDescent="0.35">
      <c r="A4127" s="70">
        <v>104226</v>
      </c>
      <c r="F4127" s="71"/>
      <c r="G4127" s="71"/>
    </row>
    <row r="4128" spans="1:7" x14ac:dyDescent="0.35">
      <c r="A4128" s="70">
        <v>104227</v>
      </c>
      <c r="F4128" s="71"/>
      <c r="G4128" s="71"/>
    </row>
    <row r="4129" spans="1:7" x14ac:dyDescent="0.35">
      <c r="A4129" s="70">
        <v>104228</v>
      </c>
      <c r="F4129" s="71"/>
      <c r="G4129" s="71"/>
    </row>
    <row r="4130" spans="1:7" x14ac:dyDescent="0.35">
      <c r="A4130" s="70">
        <v>104229</v>
      </c>
      <c r="F4130" s="71"/>
      <c r="G4130" s="71"/>
    </row>
    <row r="4131" spans="1:7" x14ac:dyDescent="0.35">
      <c r="A4131" s="70">
        <v>104230</v>
      </c>
      <c r="F4131" s="71"/>
      <c r="G4131" s="71"/>
    </row>
    <row r="4132" spans="1:7" x14ac:dyDescent="0.35">
      <c r="A4132" s="70">
        <v>104231</v>
      </c>
      <c r="F4132" s="71"/>
      <c r="G4132" s="71"/>
    </row>
    <row r="4133" spans="1:7" x14ac:dyDescent="0.35">
      <c r="A4133" s="70">
        <v>104232</v>
      </c>
      <c r="F4133" s="71"/>
      <c r="G4133" s="71"/>
    </row>
    <row r="4134" spans="1:7" x14ac:dyDescent="0.35">
      <c r="A4134" s="70">
        <v>104233</v>
      </c>
      <c r="F4134" s="71"/>
      <c r="G4134" s="71"/>
    </row>
    <row r="4135" spans="1:7" x14ac:dyDescent="0.35">
      <c r="A4135" s="70">
        <v>104234</v>
      </c>
      <c r="F4135" s="71"/>
      <c r="G4135" s="71"/>
    </row>
    <row r="4136" spans="1:7" x14ac:dyDescent="0.35">
      <c r="A4136" s="70">
        <v>104235</v>
      </c>
      <c r="F4136" s="71"/>
      <c r="G4136" s="71"/>
    </row>
    <row r="4137" spans="1:7" x14ac:dyDescent="0.35">
      <c r="A4137" s="70">
        <v>104236</v>
      </c>
      <c r="F4137" s="71"/>
      <c r="G4137" s="71"/>
    </row>
    <row r="4138" spans="1:7" x14ac:dyDescent="0.35">
      <c r="A4138" s="70">
        <v>104237</v>
      </c>
      <c r="F4138" s="71"/>
      <c r="G4138" s="71"/>
    </row>
    <row r="4139" spans="1:7" x14ac:dyDescent="0.35">
      <c r="A4139" s="70">
        <v>104238</v>
      </c>
      <c r="F4139" s="71"/>
      <c r="G4139" s="71"/>
    </row>
    <row r="4140" spans="1:7" x14ac:dyDescent="0.35">
      <c r="A4140" s="70">
        <v>104239</v>
      </c>
      <c r="F4140" s="71"/>
      <c r="G4140" s="71"/>
    </row>
    <row r="4141" spans="1:7" x14ac:dyDescent="0.35">
      <c r="A4141" s="70">
        <v>104240</v>
      </c>
      <c r="F4141" s="71"/>
      <c r="G4141" s="71"/>
    </row>
    <row r="4142" spans="1:7" x14ac:dyDescent="0.35">
      <c r="A4142" s="70">
        <v>104241</v>
      </c>
      <c r="F4142" s="71"/>
      <c r="G4142" s="71"/>
    </row>
    <row r="4143" spans="1:7" x14ac:dyDescent="0.35">
      <c r="A4143" s="70">
        <v>104242</v>
      </c>
      <c r="F4143" s="71"/>
      <c r="G4143" s="71"/>
    </row>
    <row r="4144" spans="1:7" x14ac:dyDescent="0.35">
      <c r="A4144" s="70">
        <v>104243</v>
      </c>
      <c r="F4144" s="71"/>
      <c r="G4144" s="71"/>
    </row>
    <row r="4145" spans="1:7" x14ac:dyDescent="0.35">
      <c r="A4145" s="70">
        <v>104244</v>
      </c>
      <c r="F4145" s="71"/>
      <c r="G4145" s="71"/>
    </row>
    <row r="4146" spans="1:7" x14ac:dyDescent="0.35">
      <c r="A4146" s="70">
        <v>104245</v>
      </c>
      <c r="F4146" s="71"/>
      <c r="G4146" s="71"/>
    </row>
    <row r="4147" spans="1:7" x14ac:dyDescent="0.35">
      <c r="A4147" s="70">
        <v>104246</v>
      </c>
      <c r="F4147" s="71"/>
      <c r="G4147" s="71"/>
    </row>
    <row r="4148" spans="1:7" x14ac:dyDescent="0.35">
      <c r="A4148" s="70">
        <v>104247</v>
      </c>
      <c r="F4148" s="71"/>
      <c r="G4148" s="71"/>
    </row>
    <row r="4149" spans="1:7" x14ac:dyDescent="0.35">
      <c r="A4149" s="70">
        <v>104248</v>
      </c>
      <c r="F4149" s="71"/>
      <c r="G4149" s="71"/>
    </row>
    <row r="4150" spans="1:7" x14ac:dyDescent="0.35">
      <c r="A4150" s="70">
        <v>104249</v>
      </c>
      <c r="F4150" s="71"/>
      <c r="G4150" s="71"/>
    </row>
    <row r="4151" spans="1:7" x14ac:dyDescent="0.35">
      <c r="A4151" s="70">
        <v>104250</v>
      </c>
      <c r="F4151" s="71"/>
      <c r="G4151" s="71"/>
    </row>
    <row r="4152" spans="1:7" x14ac:dyDescent="0.35">
      <c r="A4152" s="70">
        <v>104251</v>
      </c>
      <c r="F4152" s="71"/>
      <c r="G4152" s="71"/>
    </row>
    <row r="4153" spans="1:7" x14ac:dyDescent="0.35">
      <c r="A4153" s="70">
        <v>104252</v>
      </c>
      <c r="F4153" s="71"/>
      <c r="G4153" s="71"/>
    </row>
    <row r="4154" spans="1:7" x14ac:dyDescent="0.35">
      <c r="A4154" s="70">
        <v>104253</v>
      </c>
      <c r="F4154" s="71"/>
      <c r="G4154" s="71"/>
    </row>
    <row r="4155" spans="1:7" x14ac:dyDescent="0.35">
      <c r="A4155" s="70">
        <v>104254</v>
      </c>
      <c r="F4155" s="71"/>
      <c r="G4155" s="71"/>
    </row>
    <row r="4156" spans="1:7" x14ac:dyDescent="0.35">
      <c r="A4156" s="70">
        <v>104255</v>
      </c>
      <c r="F4156" s="71"/>
      <c r="G4156" s="71"/>
    </row>
    <row r="4157" spans="1:7" x14ac:dyDescent="0.35">
      <c r="A4157" s="70">
        <v>104256</v>
      </c>
      <c r="F4157" s="71"/>
      <c r="G4157" s="71"/>
    </row>
    <row r="4158" spans="1:7" x14ac:dyDescent="0.35">
      <c r="A4158" s="70">
        <v>104257</v>
      </c>
      <c r="F4158" s="71"/>
      <c r="G4158" s="71"/>
    </row>
    <row r="4159" spans="1:7" x14ac:dyDescent="0.35">
      <c r="A4159" s="70">
        <v>104258</v>
      </c>
      <c r="F4159" s="71"/>
      <c r="G4159" s="71"/>
    </row>
    <row r="4160" spans="1:7" x14ac:dyDescent="0.35">
      <c r="A4160" s="70">
        <v>104259</v>
      </c>
      <c r="F4160" s="71"/>
      <c r="G4160" s="71"/>
    </row>
    <row r="4161" spans="1:7" x14ac:dyDescent="0.35">
      <c r="A4161" s="70">
        <v>104260</v>
      </c>
      <c r="F4161" s="71"/>
      <c r="G4161" s="71"/>
    </row>
    <row r="4162" spans="1:7" x14ac:dyDescent="0.35">
      <c r="A4162" s="70">
        <v>104261</v>
      </c>
      <c r="F4162" s="71"/>
      <c r="G4162" s="71"/>
    </row>
    <row r="4163" spans="1:7" x14ac:dyDescent="0.35">
      <c r="A4163" s="70">
        <v>104262</v>
      </c>
      <c r="F4163" s="71"/>
      <c r="G4163" s="71"/>
    </row>
    <row r="4164" spans="1:7" x14ac:dyDescent="0.35">
      <c r="A4164" s="70">
        <v>104263</v>
      </c>
      <c r="F4164" s="71"/>
      <c r="G4164" s="71"/>
    </row>
    <row r="4165" spans="1:7" x14ac:dyDescent="0.35">
      <c r="A4165" s="70">
        <v>104264</v>
      </c>
      <c r="F4165" s="71"/>
      <c r="G4165" s="71"/>
    </row>
    <row r="4166" spans="1:7" x14ac:dyDescent="0.35">
      <c r="A4166" s="70">
        <v>104265</v>
      </c>
      <c r="F4166" s="71"/>
      <c r="G4166" s="71"/>
    </row>
    <row r="4167" spans="1:7" x14ac:dyDescent="0.35">
      <c r="A4167" s="70">
        <v>104266</v>
      </c>
      <c r="F4167" s="71"/>
      <c r="G4167" s="71"/>
    </row>
    <row r="4168" spans="1:7" x14ac:dyDescent="0.35">
      <c r="A4168" s="70">
        <v>104267</v>
      </c>
      <c r="F4168" s="71"/>
      <c r="G4168" s="71"/>
    </row>
    <row r="4169" spans="1:7" x14ac:dyDescent="0.35">
      <c r="A4169" s="70">
        <v>104268</v>
      </c>
      <c r="F4169" s="71"/>
      <c r="G4169" s="71"/>
    </row>
    <row r="4170" spans="1:7" x14ac:dyDescent="0.35">
      <c r="A4170" s="70">
        <v>104269</v>
      </c>
      <c r="F4170" s="71"/>
      <c r="G4170" s="71"/>
    </row>
    <row r="4171" spans="1:7" x14ac:dyDescent="0.35">
      <c r="A4171" s="70">
        <v>104270</v>
      </c>
      <c r="F4171" s="71"/>
      <c r="G4171" s="71"/>
    </row>
    <row r="4172" spans="1:7" x14ac:dyDescent="0.35">
      <c r="A4172" s="70">
        <v>104271</v>
      </c>
      <c r="F4172" s="71"/>
      <c r="G4172" s="71"/>
    </row>
    <row r="4173" spans="1:7" x14ac:dyDescent="0.35">
      <c r="A4173" s="70">
        <v>104272</v>
      </c>
      <c r="F4173" s="71"/>
      <c r="G4173" s="71"/>
    </row>
    <row r="4174" spans="1:7" x14ac:dyDescent="0.35">
      <c r="A4174" s="70">
        <v>104273</v>
      </c>
      <c r="F4174" s="71"/>
      <c r="G4174" s="71"/>
    </row>
    <row r="4175" spans="1:7" x14ac:dyDescent="0.35">
      <c r="A4175" s="70">
        <v>104274</v>
      </c>
      <c r="F4175" s="71"/>
      <c r="G4175" s="71"/>
    </row>
    <row r="4176" spans="1:7" x14ac:dyDescent="0.35">
      <c r="A4176" s="70">
        <v>104275</v>
      </c>
      <c r="F4176" s="71"/>
      <c r="G4176" s="71"/>
    </row>
    <row r="4177" spans="1:7" x14ac:dyDescent="0.35">
      <c r="A4177" s="70">
        <v>104276</v>
      </c>
      <c r="F4177" s="71"/>
      <c r="G4177" s="71"/>
    </row>
    <row r="4178" spans="1:7" x14ac:dyDescent="0.35">
      <c r="A4178" s="70">
        <v>104277</v>
      </c>
      <c r="F4178" s="71"/>
      <c r="G4178" s="71"/>
    </row>
    <row r="4179" spans="1:7" x14ac:dyDescent="0.35">
      <c r="A4179" s="70">
        <v>104278</v>
      </c>
      <c r="F4179" s="71"/>
      <c r="G4179" s="71"/>
    </row>
    <row r="4180" spans="1:7" x14ac:dyDescent="0.35">
      <c r="A4180" s="70">
        <v>104279</v>
      </c>
      <c r="F4180" s="71"/>
      <c r="G4180" s="71"/>
    </row>
    <row r="4181" spans="1:7" x14ac:dyDescent="0.35">
      <c r="A4181" s="70">
        <v>104280</v>
      </c>
      <c r="F4181" s="71"/>
      <c r="G4181" s="71"/>
    </row>
    <row r="4182" spans="1:7" x14ac:dyDescent="0.35">
      <c r="A4182" s="70">
        <v>104281</v>
      </c>
      <c r="F4182" s="71"/>
      <c r="G4182" s="71"/>
    </row>
    <row r="4183" spans="1:7" x14ac:dyDescent="0.35">
      <c r="A4183" s="70">
        <v>104282</v>
      </c>
      <c r="F4183" s="71"/>
      <c r="G4183" s="71"/>
    </row>
    <row r="4184" spans="1:7" x14ac:dyDescent="0.35">
      <c r="A4184" s="70">
        <v>104283</v>
      </c>
      <c r="F4184" s="71"/>
      <c r="G4184" s="71"/>
    </row>
    <row r="4185" spans="1:7" x14ac:dyDescent="0.35">
      <c r="A4185" s="70">
        <v>104284</v>
      </c>
      <c r="F4185" s="71"/>
      <c r="G4185" s="71"/>
    </row>
    <row r="4186" spans="1:7" x14ac:dyDescent="0.35">
      <c r="A4186" s="70">
        <v>104285</v>
      </c>
      <c r="F4186" s="71"/>
      <c r="G4186" s="71"/>
    </row>
    <row r="4187" spans="1:7" x14ac:dyDescent="0.35">
      <c r="A4187" s="70">
        <v>104286</v>
      </c>
      <c r="F4187" s="71"/>
      <c r="G4187" s="71"/>
    </row>
    <row r="4188" spans="1:7" x14ac:dyDescent="0.35">
      <c r="A4188" s="70">
        <v>104287</v>
      </c>
      <c r="F4188" s="71"/>
      <c r="G4188" s="71"/>
    </row>
    <row r="4189" spans="1:7" x14ac:dyDescent="0.35">
      <c r="A4189" s="70">
        <v>104288</v>
      </c>
      <c r="F4189" s="71"/>
      <c r="G4189" s="71"/>
    </row>
    <row r="4190" spans="1:7" x14ac:dyDescent="0.35">
      <c r="A4190" s="70">
        <v>104289</v>
      </c>
      <c r="F4190" s="71"/>
      <c r="G4190" s="71"/>
    </row>
    <row r="4191" spans="1:7" x14ac:dyDescent="0.35">
      <c r="A4191" s="70">
        <v>104290</v>
      </c>
      <c r="F4191" s="71"/>
      <c r="G4191" s="71"/>
    </row>
    <row r="4192" spans="1:7" x14ac:dyDescent="0.35">
      <c r="A4192" s="70">
        <v>104291</v>
      </c>
      <c r="F4192" s="71"/>
      <c r="G4192" s="71"/>
    </row>
    <row r="4193" spans="1:7" x14ac:dyDescent="0.35">
      <c r="A4193" s="70">
        <v>104292</v>
      </c>
      <c r="F4193" s="71"/>
      <c r="G4193" s="71"/>
    </row>
    <row r="4194" spans="1:7" x14ac:dyDescent="0.35">
      <c r="A4194" s="70">
        <v>104293</v>
      </c>
      <c r="F4194" s="71"/>
      <c r="G4194" s="71"/>
    </row>
    <row r="4195" spans="1:7" x14ac:dyDescent="0.35">
      <c r="A4195" s="70">
        <v>104294</v>
      </c>
      <c r="F4195" s="71"/>
      <c r="G4195" s="71"/>
    </row>
    <row r="4196" spans="1:7" x14ac:dyDescent="0.35">
      <c r="A4196" s="70">
        <v>104295</v>
      </c>
      <c r="F4196" s="71"/>
      <c r="G4196" s="71"/>
    </row>
    <row r="4197" spans="1:7" x14ac:dyDescent="0.35">
      <c r="A4197" s="70">
        <v>104296</v>
      </c>
      <c r="F4197" s="71"/>
      <c r="G4197" s="71"/>
    </row>
    <row r="4198" spans="1:7" x14ac:dyDescent="0.35">
      <c r="A4198" s="70">
        <v>104297</v>
      </c>
      <c r="F4198" s="71"/>
      <c r="G4198" s="71"/>
    </row>
    <row r="4199" spans="1:7" x14ac:dyDescent="0.35">
      <c r="A4199" s="70">
        <v>104298</v>
      </c>
      <c r="F4199" s="71"/>
      <c r="G4199" s="71"/>
    </row>
    <row r="4200" spans="1:7" x14ac:dyDescent="0.35">
      <c r="A4200" s="70">
        <v>104299</v>
      </c>
      <c r="F4200" s="71"/>
      <c r="G4200" s="71"/>
    </row>
    <row r="4201" spans="1:7" x14ac:dyDescent="0.35">
      <c r="A4201" s="70">
        <v>104300</v>
      </c>
      <c r="F4201" s="71"/>
      <c r="G4201" s="71"/>
    </row>
    <row r="4202" spans="1:7" x14ac:dyDescent="0.35">
      <c r="A4202" s="70">
        <v>104301</v>
      </c>
      <c r="F4202" s="71"/>
      <c r="G4202" s="71"/>
    </row>
    <row r="4203" spans="1:7" x14ac:dyDescent="0.35">
      <c r="A4203" s="70">
        <v>104302</v>
      </c>
      <c r="F4203" s="71"/>
      <c r="G4203" s="71"/>
    </row>
    <row r="4204" spans="1:7" x14ac:dyDescent="0.35">
      <c r="A4204" s="70">
        <v>104303</v>
      </c>
      <c r="F4204" s="71"/>
      <c r="G4204" s="71"/>
    </row>
    <row r="4205" spans="1:7" x14ac:dyDescent="0.35">
      <c r="A4205" s="70">
        <v>104304</v>
      </c>
      <c r="F4205" s="71"/>
      <c r="G4205" s="71"/>
    </row>
    <row r="4206" spans="1:7" x14ac:dyDescent="0.35">
      <c r="A4206" s="70">
        <v>104305</v>
      </c>
      <c r="F4206" s="71"/>
      <c r="G4206" s="71"/>
    </row>
    <row r="4207" spans="1:7" x14ac:dyDescent="0.35">
      <c r="A4207" s="70">
        <v>104306</v>
      </c>
      <c r="F4207" s="71"/>
      <c r="G4207" s="71"/>
    </row>
    <row r="4208" spans="1:7" x14ac:dyDescent="0.35">
      <c r="A4208" s="70">
        <v>104307</v>
      </c>
      <c r="F4208" s="71"/>
      <c r="G4208" s="71"/>
    </row>
    <row r="4209" spans="1:7" x14ac:dyDescent="0.35">
      <c r="A4209" s="70">
        <v>104308</v>
      </c>
      <c r="F4209" s="71"/>
      <c r="G4209" s="71"/>
    </row>
    <row r="4210" spans="1:7" x14ac:dyDescent="0.35">
      <c r="A4210" s="70">
        <v>104309</v>
      </c>
      <c r="F4210" s="71"/>
      <c r="G4210" s="71"/>
    </row>
    <row r="4211" spans="1:7" x14ac:dyDescent="0.35">
      <c r="A4211" s="70">
        <v>104310</v>
      </c>
      <c r="F4211" s="71"/>
      <c r="G4211" s="71"/>
    </row>
    <row r="4212" spans="1:7" x14ac:dyDescent="0.35">
      <c r="A4212" s="70">
        <v>104311</v>
      </c>
      <c r="F4212" s="71"/>
      <c r="G4212" s="71"/>
    </row>
    <row r="4213" spans="1:7" x14ac:dyDescent="0.35">
      <c r="A4213" s="70">
        <v>104312</v>
      </c>
      <c r="F4213" s="71"/>
      <c r="G4213" s="71"/>
    </row>
    <row r="4214" spans="1:7" x14ac:dyDescent="0.35">
      <c r="A4214" s="70">
        <v>104313</v>
      </c>
      <c r="F4214" s="71"/>
      <c r="G4214" s="71"/>
    </row>
    <row r="4215" spans="1:7" x14ac:dyDescent="0.35">
      <c r="A4215" s="70">
        <v>104314</v>
      </c>
      <c r="F4215" s="71"/>
      <c r="G4215" s="71"/>
    </row>
    <row r="4216" spans="1:7" x14ac:dyDescent="0.35">
      <c r="A4216" s="70">
        <v>104315</v>
      </c>
      <c r="F4216" s="71"/>
      <c r="G4216" s="71"/>
    </row>
    <row r="4217" spans="1:7" x14ac:dyDescent="0.35">
      <c r="A4217" s="70">
        <v>104316</v>
      </c>
      <c r="F4217" s="71"/>
      <c r="G4217" s="71"/>
    </row>
    <row r="4218" spans="1:7" x14ac:dyDescent="0.35">
      <c r="A4218" s="70">
        <v>104317</v>
      </c>
      <c r="F4218" s="71"/>
      <c r="G4218" s="71"/>
    </row>
    <row r="4219" spans="1:7" x14ac:dyDescent="0.35">
      <c r="A4219" s="70">
        <v>104318</v>
      </c>
      <c r="F4219" s="71"/>
      <c r="G4219" s="71"/>
    </row>
    <row r="4220" spans="1:7" x14ac:dyDescent="0.35">
      <c r="A4220" s="70">
        <v>104319</v>
      </c>
      <c r="F4220" s="71"/>
      <c r="G4220" s="71"/>
    </row>
    <row r="4221" spans="1:7" x14ac:dyDescent="0.35">
      <c r="A4221" s="70">
        <v>104320</v>
      </c>
      <c r="F4221" s="71"/>
      <c r="G4221" s="71"/>
    </row>
    <row r="4222" spans="1:7" x14ac:dyDescent="0.35">
      <c r="A4222" s="70">
        <v>104321</v>
      </c>
      <c r="F4222" s="71"/>
      <c r="G4222" s="71"/>
    </row>
    <row r="4223" spans="1:7" x14ac:dyDescent="0.35">
      <c r="A4223" s="70">
        <v>104322</v>
      </c>
      <c r="F4223" s="71"/>
      <c r="G4223" s="71"/>
    </row>
    <row r="4224" spans="1:7" x14ac:dyDescent="0.35">
      <c r="A4224" s="70">
        <v>104323</v>
      </c>
      <c r="F4224" s="71"/>
      <c r="G4224" s="71"/>
    </row>
    <row r="4225" spans="1:7" x14ac:dyDescent="0.35">
      <c r="A4225" s="70">
        <v>104324</v>
      </c>
      <c r="F4225" s="71"/>
      <c r="G4225" s="71"/>
    </row>
    <row r="4226" spans="1:7" x14ac:dyDescent="0.35">
      <c r="A4226" s="70">
        <v>104325</v>
      </c>
      <c r="F4226" s="71"/>
      <c r="G4226" s="71"/>
    </row>
    <row r="4227" spans="1:7" x14ac:dyDescent="0.35">
      <c r="A4227" s="70">
        <v>104326</v>
      </c>
      <c r="F4227" s="71"/>
      <c r="G4227" s="71"/>
    </row>
    <row r="4228" spans="1:7" x14ac:dyDescent="0.35">
      <c r="A4228" s="70">
        <v>104327</v>
      </c>
      <c r="F4228" s="71"/>
      <c r="G4228" s="71"/>
    </row>
    <row r="4229" spans="1:7" x14ac:dyDescent="0.35">
      <c r="A4229" s="70">
        <v>104328</v>
      </c>
      <c r="F4229" s="71"/>
      <c r="G4229" s="71"/>
    </row>
    <row r="4230" spans="1:7" x14ac:dyDescent="0.35">
      <c r="A4230" s="70">
        <v>104329</v>
      </c>
      <c r="F4230" s="71"/>
      <c r="G4230" s="71"/>
    </row>
    <row r="4231" spans="1:7" x14ac:dyDescent="0.35">
      <c r="A4231" s="70">
        <v>104330</v>
      </c>
      <c r="F4231" s="71"/>
      <c r="G4231" s="71"/>
    </row>
    <row r="4232" spans="1:7" x14ac:dyDescent="0.35">
      <c r="A4232" s="70">
        <v>104331</v>
      </c>
      <c r="F4232" s="71"/>
      <c r="G4232" s="71"/>
    </row>
    <row r="4233" spans="1:7" x14ac:dyDescent="0.35">
      <c r="A4233" s="70">
        <v>104332</v>
      </c>
      <c r="F4233" s="71"/>
      <c r="G4233" s="71"/>
    </row>
    <row r="4234" spans="1:7" x14ac:dyDescent="0.35">
      <c r="A4234" s="70">
        <v>104333</v>
      </c>
      <c r="F4234" s="71"/>
      <c r="G4234" s="71"/>
    </row>
    <row r="4235" spans="1:7" x14ac:dyDescent="0.35">
      <c r="A4235" s="70">
        <v>104334</v>
      </c>
      <c r="F4235" s="71"/>
      <c r="G4235" s="71"/>
    </row>
    <row r="4236" spans="1:7" x14ac:dyDescent="0.35">
      <c r="A4236" s="70">
        <v>104335</v>
      </c>
      <c r="F4236" s="71"/>
      <c r="G4236" s="71"/>
    </row>
    <row r="4237" spans="1:7" x14ac:dyDescent="0.35">
      <c r="A4237" s="70">
        <v>104336</v>
      </c>
      <c r="F4237" s="71"/>
      <c r="G4237" s="71"/>
    </row>
    <row r="4238" spans="1:7" x14ac:dyDescent="0.35">
      <c r="A4238" s="70">
        <v>104337</v>
      </c>
      <c r="F4238" s="71"/>
      <c r="G4238" s="71"/>
    </row>
    <row r="4239" spans="1:7" x14ac:dyDescent="0.35">
      <c r="A4239" s="70">
        <v>104338</v>
      </c>
      <c r="F4239" s="71"/>
      <c r="G4239" s="71"/>
    </row>
    <row r="4240" spans="1:7" x14ac:dyDescent="0.35">
      <c r="A4240" s="70">
        <v>104339</v>
      </c>
      <c r="F4240" s="71"/>
      <c r="G4240" s="71"/>
    </row>
    <row r="4241" spans="1:7" x14ac:dyDescent="0.35">
      <c r="A4241" s="70">
        <v>104340</v>
      </c>
      <c r="F4241" s="71"/>
      <c r="G4241" s="71"/>
    </row>
    <row r="4242" spans="1:7" x14ac:dyDescent="0.35">
      <c r="A4242" s="70">
        <v>104341</v>
      </c>
      <c r="F4242" s="71"/>
      <c r="G4242" s="71"/>
    </row>
    <row r="4243" spans="1:7" x14ac:dyDescent="0.35">
      <c r="A4243" s="70">
        <v>104342</v>
      </c>
      <c r="F4243" s="71"/>
      <c r="G4243" s="71"/>
    </row>
    <row r="4244" spans="1:7" x14ac:dyDescent="0.35">
      <c r="A4244" s="70">
        <v>104343</v>
      </c>
      <c r="F4244" s="71"/>
      <c r="G4244" s="71"/>
    </row>
    <row r="4245" spans="1:7" x14ac:dyDescent="0.35">
      <c r="A4245" s="70">
        <v>104344</v>
      </c>
      <c r="F4245" s="71"/>
      <c r="G4245" s="71"/>
    </row>
    <row r="4246" spans="1:7" x14ac:dyDescent="0.35">
      <c r="A4246" s="70">
        <v>104345</v>
      </c>
      <c r="F4246" s="71"/>
      <c r="G4246" s="71"/>
    </row>
    <row r="4247" spans="1:7" x14ac:dyDescent="0.35">
      <c r="A4247" s="70">
        <v>104346</v>
      </c>
      <c r="F4247" s="71"/>
      <c r="G4247" s="71"/>
    </row>
    <row r="4248" spans="1:7" x14ac:dyDescent="0.35">
      <c r="A4248" s="70">
        <v>104347</v>
      </c>
      <c r="F4248" s="71"/>
      <c r="G4248" s="71"/>
    </row>
    <row r="4249" spans="1:7" x14ac:dyDescent="0.35">
      <c r="A4249" s="70">
        <v>104348</v>
      </c>
      <c r="F4249" s="71"/>
      <c r="G4249" s="71"/>
    </row>
    <row r="4250" spans="1:7" x14ac:dyDescent="0.35">
      <c r="A4250" s="70">
        <v>104349</v>
      </c>
      <c r="F4250" s="71"/>
      <c r="G4250" s="71"/>
    </row>
    <row r="4251" spans="1:7" x14ac:dyDescent="0.35">
      <c r="A4251" s="70">
        <v>104350</v>
      </c>
      <c r="F4251" s="71"/>
      <c r="G4251" s="71"/>
    </row>
    <row r="4252" spans="1:7" x14ac:dyDescent="0.35">
      <c r="A4252" s="70">
        <v>104351</v>
      </c>
      <c r="F4252" s="71"/>
      <c r="G4252" s="71"/>
    </row>
    <row r="4253" spans="1:7" x14ac:dyDescent="0.35">
      <c r="A4253" s="70">
        <v>104352</v>
      </c>
      <c r="F4253" s="71"/>
      <c r="G4253" s="71"/>
    </row>
    <row r="4254" spans="1:7" x14ac:dyDescent="0.35">
      <c r="A4254" s="70">
        <v>104353</v>
      </c>
      <c r="F4254" s="71"/>
      <c r="G4254" s="71"/>
    </row>
    <row r="4255" spans="1:7" x14ac:dyDescent="0.35">
      <c r="A4255" s="70">
        <v>104354</v>
      </c>
      <c r="F4255" s="71"/>
      <c r="G4255" s="71"/>
    </row>
    <row r="4256" spans="1:7" x14ac:dyDescent="0.35">
      <c r="A4256" s="70">
        <v>104355</v>
      </c>
      <c r="F4256" s="71"/>
      <c r="G4256" s="71"/>
    </row>
    <row r="4257" spans="1:7" x14ac:dyDescent="0.35">
      <c r="A4257" s="70">
        <v>104356</v>
      </c>
      <c r="F4257" s="71"/>
      <c r="G4257" s="71"/>
    </row>
    <row r="4258" spans="1:7" x14ac:dyDescent="0.35">
      <c r="A4258" s="70">
        <v>104357</v>
      </c>
      <c r="F4258" s="71"/>
      <c r="G4258" s="71"/>
    </row>
    <row r="4259" spans="1:7" x14ac:dyDescent="0.35">
      <c r="A4259" s="70">
        <v>104358</v>
      </c>
      <c r="F4259" s="71"/>
      <c r="G4259" s="71"/>
    </row>
    <row r="4260" spans="1:7" x14ac:dyDescent="0.35">
      <c r="A4260" s="70">
        <v>104359</v>
      </c>
      <c r="F4260" s="71"/>
      <c r="G4260" s="71"/>
    </row>
    <row r="4261" spans="1:7" x14ac:dyDescent="0.35">
      <c r="A4261" s="70">
        <v>104360</v>
      </c>
      <c r="F4261" s="71"/>
      <c r="G4261" s="71"/>
    </row>
    <row r="4262" spans="1:7" x14ac:dyDescent="0.35">
      <c r="A4262" s="70">
        <v>104361</v>
      </c>
      <c r="F4262" s="71"/>
      <c r="G4262" s="71"/>
    </row>
    <row r="4263" spans="1:7" x14ac:dyDescent="0.35">
      <c r="A4263" s="70">
        <v>104362</v>
      </c>
      <c r="F4263" s="71"/>
      <c r="G4263" s="71"/>
    </row>
    <row r="4264" spans="1:7" x14ac:dyDescent="0.35">
      <c r="A4264" s="70">
        <v>104363</v>
      </c>
      <c r="F4264" s="71"/>
      <c r="G4264" s="71"/>
    </row>
    <row r="4265" spans="1:7" x14ac:dyDescent="0.35">
      <c r="A4265" s="70">
        <v>104364</v>
      </c>
      <c r="F4265" s="71"/>
      <c r="G4265" s="71"/>
    </row>
    <row r="4266" spans="1:7" x14ac:dyDescent="0.35">
      <c r="A4266" s="70">
        <v>104365</v>
      </c>
      <c r="F4266" s="71"/>
      <c r="G4266" s="71"/>
    </row>
    <row r="4267" spans="1:7" x14ac:dyDescent="0.35">
      <c r="A4267" s="70">
        <v>104366</v>
      </c>
      <c r="F4267" s="71"/>
      <c r="G4267" s="71"/>
    </row>
    <row r="4268" spans="1:7" x14ac:dyDescent="0.35">
      <c r="A4268" s="70">
        <v>104367</v>
      </c>
      <c r="F4268" s="71"/>
      <c r="G4268" s="71"/>
    </row>
    <row r="4269" spans="1:7" x14ac:dyDescent="0.35">
      <c r="A4269" s="70">
        <v>104368</v>
      </c>
      <c r="F4269" s="71"/>
      <c r="G4269" s="71"/>
    </row>
    <row r="4270" spans="1:7" x14ac:dyDescent="0.35">
      <c r="A4270" s="70">
        <v>104369</v>
      </c>
      <c r="F4270" s="71"/>
      <c r="G4270" s="71"/>
    </row>
    <row r="4271" spans="1:7" x14ac:dyDescent="0.35">
      <c r="A4271" s="70">
        <v>104370</v>
      </c>
      <c r="F4271" s="71"/>
      <c r="G4271" s="71"/>
    </row>
    <row r="4272" spans="1:7" x14ac:dyDescent="0.35">
      <c r="A4272" s="70">
        <v>104371</v>
      </c>
      <c r="F4272" s="71"/>
      <c r="G4272" s="71"/>
    </row>
    <row r="4273" spans="1:7" x14ac:dyDescent="0.35">
      <c r="A4273" s="70">
        <v>104372</v>
      </c>
      <c r="F4273" s="71"/>
      <c r="G4273" s="71"/>
    </row>
    <row r="4274" spans="1:7" x14ac:dyDescent="0.35">
      <c r="A4274" s="70">
        <v>104373</v>
      </c>
      <c r="F4274" s="71"/>
      <c r="G4274" s="71"/>
    </row>
    <row r="4275" spans="1:7" x14ac:dyDescent="0.35">
      <c r="A4275" s="70">
        <v>104374</v>
      </c>
      <c r="F4275" s="71"/>
      <c r="G4275" s="71"/>
    </row>
    <row r="4276" spans="1:7" x14ac:dyDescent="0.35">
      <c r="A4276" s="70">
        <v>104375</v>
      </c>
      <c r="F4276" s="71"/>
      <c r="G4276" s="71"/>
    </row>
    <row r="4277" spans="1:7" x14ac:dyDescent="0.35">
      <c r="A4277" s="70">
        <v>104376</v>
      </c>
      <c r="F4277" s="71"/>
      <c r="G4277" s="71"/>
    </row>
    <row r="4278" spans="1:7" x14ac:dyDescent="0.35">
      <c r="A4278" s="70">
        <v>104377</v>
      </c>
      <c r="F4278" s="71"/>
      <c r="G4278" s="71"/>
    </row>
    <row r="4279" spans="1:7" x14ac:dyDescent="0.35">
      <c r="A4279" s="70">
        <v>104378</v>
      </c>
      <c r="F4279" s="71"/>
      <c r="G4279" s="71"/>
    </row>
    <row r="4280" spans="1:7" x14ac:dyDescent="0.35">
      <c r="A4280" s="70">
        <v>104379</v>
      </c>
      <c r="F4280" s="71"/>
      <c r="G4280" s="71"/>
    </row>
    <row r="4281" spans="1:7" x14ac:dyDescent="0.35">
      <c r="A4281" s="70">
        <v>104380</v>
      </c>
      <c r="F4281" s="71"/>
      <c r="G4281" s="71"/>
    </row>
    <row r="4282" spans="1:7" x14ac:dyDescent="0.35">
      <c r="A4282" s="70">
        <v>104381</v>
      </c>
      <c r="F4282" s="71"/>
      <c r="G4282" s="71"/>
    </row>
    <row r="4283" spans="1:7" x14ac:dyDescent="0.35">
      <c r="A4283" s="70">
        <v>104382</v>
      </c>
      <c r="F4283" s="71"/>
      <c r="G4283" s="71"/>
    </row>
    <row r="4284" spans="1:7" x14ac:dyDescent="0.35">
      <c r="A4284" s="70">
        <v>104383</v>
      </c>
      <c r="F4284" s="71"/>
      <c r="G4284" s="71"/>
    </row>
    <row r="4285" spans="1:7" x14ac:dyDescent="0.35">
      <c r="A4285" s="70">
        <v>104384</v>
      </c>
      <c r="F4285" s="71"/>
      <c r="G4285" s="71"/>
    </row>
    <row r="4286" spans="1:7" x14ac:dyDescent="0.35">
      <c r="A4286" s="70">
        <v>104385</v>
      </c>
      <c r="F4286" s="71"/>
      <c r="G4286" s="71"/>
    </row>
    <row r="4287" spans="1:7" x14ac:dyDescent="0.35">
      <c r="A4287" s="70">
        <v>104386</v>
      </c>
      <c r="F4287" s="71"/>
      <c r="G4287" s="71"/>
    </row>
    <row r="4288" spans="1:7" x14ac:dyDescent="0.35">
      <c r="A4288" s="70">
        <v>104387</v>
      </c>
      <c r="F4288" s="71"/>
      <c r="G4288" s="71"/>
    </row>
    <row r="4289" spans="1:7" x14ac:dyDescent="0.35">
      <c r="A4289" s="70">
        <v>104388</v>
      </c>
      <c r="F4289" s="71"/>
      <c r="G4289" s="71"/>
    </row>
    <row r="4290" spans="1:7" x14ac:dyDescent="0.35">
      <c r="A4290" s="70">
        <v>104389</v>
      </c>
      <c r="F4290" s="71"/>
      <c r="G4290" s="71"/>
    </row>
    <row r="4291" spans="1:7" x14ac:dyDescent="0.35">
      <c r="A4291" s="70">
        <v>104390</v>
      </c>
      <c r="F4291" s="71"/>
      <c r="G4291" s="71"/>
    </row>
    <row r="4292" spans="1:7" x14ac:dyDescent="0.35">
      <c r="A4292" s="70">
        <v>104391</v>
      </c>
      <c r="F4292" s="71"/>
      <c r="G4292" s="71"/>
    </row>
    <row r="4293" spans="1:7" x14ac:dyDescent="0.35">
      <c r="A4293" s="70">
        <v>104392</v>
      </c>
      <c r="F4293" s="71"/>
      <c r="G4293" s="71"/>
    </row>
    <row r="4294" spans="1:7" x14ac:dyDescent="0.35">
      <c r="A4294" s="70">
        <v>104393</v>
      </c>
      <c r="F4294" s="71"/>
      <c r="G4294" s="71"/>
    </row>
    <row r="4295" spans="1:7" x14ac:dyDescent="0.35">
      <c r="A4295" s="70">
        <v>104394</v>
      </c>
      <c r="F4295" s="71"/>
      <c r="G4295" s="71"/>
    </row>
    <row r="4296" spans="1:7" x14ac:dyDescent="0.35">
      <c r="A4296" s="70">
        <v>104395</v>
      </c>
      <c r="F4296" s="71"/>
      <c r="G4296" s="71"/>
    </row>
    <row r="4297" spans="1:7" x14ac:dyDescent="0.35">
      <c r="A4297" s="70">
        <v>104396</v>
      </c>
      <c r="F4297" s="71"/>
      <c r="G4297" s="71"/>
    </row>
    <row r="4298" spans="1:7" x14ac:dyDescent="0.35">
      <c r="A4298" s="70">
        <v>104397</v>
      </c>
      <c r="F4298" s="71"/>
      <c r="G4298" s="71"/>
    </row>
    <row r="4299" spans="1:7" x14ac:dyDescent="0.35">
      <c r="A4299" s="70">
        <v>104398</v>
      </c>
      <c r="F4299" s="71"/>
      <c r="G4299" s="71"/>
    </row>
    <row r="4300" spans="1:7" x14ac:dyDescent="0.35">
      <c r="A4300" s="70">
        <v>104399</v>
      </c>
      <c r="F4300" s="71"/>
      <c r="G4300" s="71"/>
    </row>
    <row r="4301" spans="1:7" x14ac:dyDescent="0.35">
      <c r="A4301" s="70">
        <v>104400</v>
      </c>
      <c r="F4301" s="71"/>
      <c r="G4301" s="71"/>
    </row>
    <row r="4302" spans="1:7" x14ac:dyDescent="0.35">
      <c r="A4302" s="70">
        <v>104401</v>
      </c>
      <c r="F4302" s="71"/>
      <c r="G4302" s="71"/>
    </row>
    <row r="4303" spans="1:7" x14ac:dyDescent="0.35">
      <c r="A4303" s="70">
        <v>104402</v>
      </c>
      <c r="F4303" s="71"/>
      <c r="G4303" s="71"/>
    </row>
    <row r="4304" spans="1:7" x14ac:dyDescent="0.35">
      <c r="A4304" s="70">
        <v>104403</v>
      </c>
      <c r="F4304" s="71"/>
      <c r="G4304" s="71"/>
    </row>
    <row r="4305" spans="1:7" x14ac:dyDescent="0.35">
      <c r="A4305" s="70">
        <v>104404</v>
      </c>
      <c r="F4305" s="71"/>
      <c r="G4305" s="71"/>
    </row>
    <row r="4306" spans="1:7" x14ac:dyDescent="0.35">
      <c r="A4306" s="70">
        <v>104405</v>
      </c>
      <c r="F4306" s="71"/>
      <c r="G4306" s="71"/>
    </row>
    <row r="4307" spans="1:7" x14ac:dyDescent="0.35">
      <c r="A4307" s="70">
        <v>104406</v>
      </c>
      <c r="F4307" s="71"/>
      <c r="G4307" s="71"/>
    </row>
    <row r="4308" spans="1:7" x14ac:dyDescent="0.35">
      <c r="A4308" s="70">
        <v>104407</v>
      </c>
      <c r="F4308" s="71"/>
      <c r="G4308" s="71"/>
    </row>
    <row r="4309" spans="1:7" x14ac:dyDescent="0.35">
      <c r="A4309" s="70">
        <v>104408</v>
      </c>
      <c r="F4309" s="71"/>
      <c r="G4309" s="71"/>
    </row>
    <row r="4310" spans="1:7" x14ac:dyDescent="0.35">
      <c r="A4310" s="70">
        <v>104409</v>
      </c>
      <c r="F4310" s="71"/>
      <c r="G4310" s="71"/>
    </row>
    <row r="4311" spans="1:7" x14ac:dyDescent="0.35">
      <c r="A4311" s="70">
        <v>104410</v>
      </c>
      <c r="F4311" s="71"/>
      <c r="G4311" s="71"/>
    </row>
    <row r="4312" spans="1:7" x14ac:dyDescent="0.35">
      <c r="A4312" s="70">
        <v>104411</v>
      </c>
      <c r="F4312" s="71"/>
      <c r="G4312" s="71"/>
    </row>
    <row r="4313" spans="1:7" x14ac:dyDescent="0.35">
      <c r="A4313" s="70">
        <v>104412</v>
      </c>
      <c r="F4313" s="71"/>
      <c r="G4313" s="71"/>
    </row>
    <row r="4314" spans="1:7" x14ac:dyDescent="0.35">
      <c r="A4314" s="70">
        <v>104413</v>
      </c>
      <c r="F4314" s="71"/>
      <c r="G4314" s="71"/>
    </row>
    <row r="4315" spans="1:7" x14ac:dyDescent="0.35">
      <c r="A4315" s="70">
        <v>104414</v>
      </c>
      <c r="F4315" s="71"/>
      <c r="G4315" s="71"/>
    </row>
    <row r="4316" spans="1:7" x14ac:dyDescent="0.35">
      <c r="A4316" s="70">
        <v>104415</v>
      </c>
      <c r="F4316" s="71"/>
      <c r="G4316" s="71"/>
    </row>
    <row r="4317" spans="1:7" x14ac:dyDescent="0.35">
      <c r="A4317" s="70">
        <v>104416</v>
      </c>
      <c r="F4317" s="71"/>
      <c r="G4317" s="71"/>
    </row>
    <row r="4318" spans="1:7" x14ac:dyDescent="0.35">
      <c r="A4318" s="70">
        <v>104417</v>
      </c>
      <c r="F4318" s="71"/>
      <c r="G4318" s="71"/>
    </row>
    <row r="4319" spans="1:7" x14ac:dyDescent="0.35">
      <c r="A4319" s="70">
        <v>104418</v>
      </c>
      <c r="F4319" s="71"/>
      <c r="G4319" s="71"/>
    </row>
    <row r="4320" spans="1:7" x14ac:dyDescent="0.35">
      <c r="A4320" s="70">
        <v>104419</v>
      </c>
      <c r="F4320" s="71"/>
      <c r="G4320" s="71"/>
    </row>
    <row r="4321" spans="1:7" x14ac:dyDescent="0.35">
      <c r="A4321" s="70">
        <v>104420</v>
      </c>
      <c r="F4321" s="71"/>
      <c r="G4321" s="71"/>
    </row>
    <row r="4322" spans="1:7" x14ac:dyDescent="0.35">
      <c r="A4322" s="70">
        <v>104421</v>
      </c>
      <c r="F4322" s="71"/>
      <c r="G4322" s="71"/>
    </row>
    <row r="4323" spans="1:7" x14ac:dyDescent="0.35">
      <c r="A4323" s="70">
        <v>104422</v>
      </c>
      <c r="F4323" s="71"/>
      <c r="G4323" s="71"/>
    </row>
    <row r="4324" spans="1:7" x14ac:dyDescent="0.35">
      <c r="A4324" s="70">
        <v>104423</v>
      </c>
      <c r="F4324" s="71"/>
      <c r="G4324" s="71"/>
    </row>
    <row r="4325" spans="1:7" x14ac:dyDescent="0.35">
      <c r="A4325" s="70">
        <v>104424</v>
      </c>
      <c r="F4325" s="71"/>
      <c r="G4325" s="71"/>
    </row>
    <row r="4326" spans="1:7" x14ac:dyDescent="0.35">
      <c r="A4326" s="70">
        <v>104425</v>
      </c>
      <c r="F4326" s="71"/>
      <c r="G4326" s="71"/>
    </row>
    <row r="4327" spans="1:7" x14ac:dyDescent="0.35">
      <c r="A4327" s="70">
        <v>104426</v>
      </c>
      <c r="F4327" s="71"/>
      <c r="G4327" s="71"/>
    </row>
    <row r="4328" spans="1:7" x14ac:dyDescent="0.35">
      <c r="A4328" s="70">
        <v>104427</v>
      </c>
      <c r="F4328" s="71"/>
      <c r="G4328" s="71"/>
    </row>
    <row r="4329" spans="1:7" x14ac:dyDescent="0.35">
      <c r="A4329" s="70">
        <v>104428</v>
      </c>
      <c r="F4329" s="71"/>
      <c r="G4329" s="71"/>
    </row>
    <row r="4330" spans="1:7" x14ac:dyDescent="0.35">
      <c r="A4330" s="70">
        <v>104429</v>
      </c>
      <c r="F4330" s="71"/>
      <c r="G4330" s="71"/>
    </row>
    <row r="4331" spans="1:7" x14ac:dyDescent="0.35">
      <c r="A4331" s="70">
        <v>104430</v>
      </c>
      <c r="F4331" s="71"/>
      <c r="G4331" s="71"/>
    </row>
    <row r="4332" spans="1:7" x14ac:dyDescent="0.35">
      <c r="A4332" s="70">
        <v>104431</v>
      </c>
      <c r="F4332" s="71"/>
      <c r="G4332" s="71"/>
    </row>
    <row r="4333" spans="1:7" x14ac:dyDescent="0.35">
      <c r="A4333" s="70">
        <v>104432</v>
      </c>
      <c r="F4333" s="71"/>
      <c r="G4333" s="71"/>
    </row>
    <row r="4334" spans="1:7" x14ac:dyDescent="0.35">
      <c r="A4334" s="70">
        <v>104433</v>
      </c>
      <c r="F4334" s="71"/>
      <c r="G4334" s="71"/>
    </row>
    <row r="4335" spans="1:7" x14ac:dyDescent="0.35">
      <c r="A4335" s="70">
        <v>104434</v>
      </c>
      <c r="F4335" s="71"/>
      <c r="G4335" s="71"/>
    </row>
    <row r="4336" spans="1:7" x14ac:dyDescent="0.35">
      <c r="A4336" s="70">
        <v>104435</v>
      </c>
      <c r="F4336" s="71"/>
      <c r="G4336" s="71"/>
    </row>
    <row r="4337" spans="1:7" x14ac:dyDescent="0.35">
      <c r="A4337" s="70">
        <v>104436</v>
      </c>
      <c r="F4337" s="71"/>
      <c r="G4337" s="71"/>
    </row>
    <row r="4338" spans="1:7" x14ac:dyDescent="0.35">
      <c r="A4338" s="70">
        <v>104437</v>
      </c>
      <c r="F4338" s="71"/>
      <c r="G4338" s="71"/>
    </row>
    <row r="4339" spans="1:7" x14ac:dyDescent="0.35">
      <c r="A4339" s="70">
        <v>104438</v>
      </c>
      <c r="F4339" s="71"/>
      <c r="G4339" s="71"/>
    </row>
    <row r="4340" spans="1:7" x14ac:dyDescent="0.35">
      <c r="A4340" s="70">
        <v>104439</v>
      </c>
      <c r="F4340" s="71"/>
      <c r="G4340" s="71"/>
    </row>
    <row r="4341" spans="1:7" x14ac:dyDescent="0.35">
      <c r="A4341" s="70">
        <v>104440</v>
      </c>
      <c r="F4341" s="71"/>
      <c r="G4341" s="71"/>
    </row>
    <row r="4342" spans="1:7" x14ac:dyDescent="0.35">
      <c r="A4342" s="70">
        <v>104441</v>
      </c>
      <c r="F4342" s="71"/>
      <c r="G4342" s="71"/>
    </row>
    <row r="4343" spans="1:7" x14ac:dyDescent="0.35">
      <c r="A4343" s="70">
        <v>104442</v>
      </c>
      <c r="F4343" s="71"/>
      <c r="G4343" s="71"/>
    </row>
    <row r="4344" spans="1:7" x14ac:dyDescent="0.35">
      <c r="A4344" s="70">
        <v>104443</v>
      </c>
      <c r="F4344" s="71"/>
      <c r="G4344" s="71"/>
    </row>
    <row r="4345" spans="1:7" x14ac:dyDescent="0.35">
      <c r="A4345" s="70">
        <v>104444</v>
      </c>
      <c r="F4345" s="71"/>
      <c r="G4345" s="71"/>
    </row>
    <row r="4346" spans="1:7" x14ac:dyDescent="0.35">
      <c r="A4346" s="70">
        <v>104445</v>
      </c>
      <c r="F4346" s="71"/>
      <c r="G4346" s="71"/>
    </row>
    <row r="4347" spans="1:7" x14ac:dyDescent="0.35">
      <c r="A4347" s="70">
        <v>104446</v>
      </c>
      <c r="F4347" s="71"/>
      <c r="G4347" s="71"/>
    </row>
    <row r="4348" spans="1:7" x14ac:dyDescent="0.35">
      <c r="A4348" s="70">
        <v>104447</v>
      </c>
      <c r="F4348" s="71"/>
      <c r="G4348" s="71"/>
    </row>
    <row r="4349" spans="1:7" x14ac:dyDescent="0.35">
      <c r="A4349" s="70">
        <v>104448</v>
      </c>
      <c r="F4349" s="71"/>
      <c r="G4349" s="71"/>
    </row>
    <row r="4350" spans="1:7" x14ac:dyDescent="0.35">
      <c r="A4350" s="70">
        <v>104449</v>
      </c>
      <c r="F4350" s="71"/>
      <c r="G4350" s="71"/>
    </row>
    <row r="4351" spans="1:7" x14ac:dyDescent="0.35">
      <c r="A4351" s="70">
        <v>104450</v>
      </c>
      <c r="F4351" s="71"/>
      <c r="G4351" s="71"/>
    </row>
    <row r="4352" spans="1:7" x14ac:dyDescent="0.35">
      <c r="A4352" s="70">
        <v>104451</v>
      </c>
      <c r="F4352" s="71"/>
      <c r="G4352" s="71"/>
    </row>
    <row r="4353" spans="1:7" x14ac:dyDescent="0.35">
      <c r="A4353" s="70">
        <v>104452</v>
      </c>
      <c r="F4353" s="71"/>
      <c r="G4353" s="71"/>
    </row>
    <row r="4354" spans="1:7" x14ac:dyDescent="0.35">
      <c r="A4354" s="70">
        <v>104453</v>
      </c>
      <c r="F4354" s="71"/>
      <c r="G4354" s="71"/>
    </row>
    <row r="4355" spans="1:7" x14ac:dyDescent="0.35">
      <c r="A4355" s="70">
        <v>104454</v>
      </c>
      <c r="F4355" s="71"/>
      <c r="G4355" s="71"/>
    </row>
    <row r="4356" spans="1:7" x14ac:dyDescent="0.35">
      <c r="A4356" s="70">
        <v>104455</v>
      </c>
      <c r="F4356" s="71"/>
      <c r="G4356" s="71"/>
    </row>
    <row r="4357" spans="1:7" x14ac:dyDescent="0.35">
      <c r="A4357" s="70">
        <v>104456</v>
      </c>
      <c r="F4357" s="71"/>
      <c r="G4357" s="71"/>
    </row>
    <row r="4358" spans="1:7" x14ac:dyDescent="0.35">
      <c r="A4358" s="70">
        <v>104457</v>
      </c>
      <c r="F4358" s="71"/>
      <c r="G4358" s="71"/>
    </row>
    <row r="4359" spans="1:7" x14ac:dyDescent="0.35">
      <c r="A4359" s="70">
        <v>104458</v>
      </c>
      <c r="F4359" s="71"/>
      <c r="G4359" s="71"/>
    </row>
    <row r="4360" spans="1:7" x14ac:dyDescent="0.35">
      <c r="A4360" s="70">
        <v>104459</v>
      </c>
      <c r="F4360" s="71"/>
      <c r="G4360" s="71"/>
    </row>
    <row r="4361" spans="1:7" x14ac:dyDescent="0.35">
      <c r="A4361" s="70">
        <v>104460</v>
      </c>
      <c r="F4361" s="71"/>
      <c r="G4361" s="71"/>
    </row>
    <row r="4362" spans="1:7" x14ac:dyDescent="0.35">
      <c r="A4362" s="70">
        <v>104461</v>
      </c>
      <c r="F4362" s="71"/>
      <c r="G4362" s="71"/>
    </row>
    <row r="4363" spans="1:7" x14ac:dyDescent="0.35">
      <c r="A4363" s="70">
        <v>104462</v>
      </c>
      <c r="F4363" s="71"/>
      <c r="G4363" s="71"/>
    </row>
    <row r="4364" spans="1:7" x14ac:dyDescent="0.35">
      <c r="A4364" s="70">
        <v>104463</v>
      </c>
      <c r="F4364" s="71"/>
      <c r="G4364" s="71"/>
    </row>
    <row r="4365" spans="1:7" x14ac:dyDescent="0.35">
      <c r="A4365" s="70">
        <v>104464</v>
      </c>
      <c r="F4365" s="71"/>
      <c r="G4365" s="71"/>
    </row>
    <row r="4366" spans="1:7" x14ac:dyDescent="0.35">
      <c r="A4366" s="70">
        <v>104465</v>
      </c>
      <c r="F4366" s="71"/>
      <c r="G4366" s="71"/>
    </row>
    <row r="4367" spans="1:7" x14ac:dyDescent="0.35">
      <c r="A4367" s="70">
        <v>104466</v>
      </c>
      <c r="F4367" s="71"/>
      <c r="G4367" s="71"/>
    </row>
    <row r="4368" spans="1:7" x14ac:dyDescent="0.35">
      <c r="A4368" s="70">
        <v>104467</v>
      </c>
      <c r="F4368" s="71"/>
      <c r="G4368" s="71"/>
    </row>
    <row r="4369" spans="1:7" x14ac:dyDescent="0.35">
      <c r="A4369" s="70">
        <v>104468</v>
      </c>
      <c r="F4369" s="71"/>
      <c r="G4369" s="71"/>
    </row>
    <row r="4370" spans="1:7" x14ac:dyDescent="0.35">
      <c r="A4370" s="70">
        <v>104469</v>
      </c>
      <c r="F4370" s="71"/>
      <c r="G4370" s="71"/>
    </row>
    <row r="4371" spans="1:7" x14ac:dyDescent="0.35">
      <c r="A4371" s="70">
        <v>104470</v>
      </c>
      <c r="F4371" s="71"/>
      <c r="G4371" s="71"/>
    </row>
    <row r="4372" spans="1:7" x14ac:dyDescent="0.35">
      <c r="A4372" s="70">
        <v>104471</v>
      </c>
      <c r="F4372" s="71"/>
      <c r="G4372" s="71"/>
    </row>
    <row r="4373" spans="1:7" x14ac:dyDescent="0.35">
      <c r="A4373" s="70">
        <v>104472</v>
      </c>
      <c r="F4373" s="71"/>
      <c r="G4373" s="71"/>
    </row>
    <row r="4374" spans="1:7" x14ac:dyDescent="0.35">
      <c r="A4374" s="70">
        <v>104473</v>
      </c>
      <c r="F4374" s="71"/>
      <c r="G4374" s="71"/>
    </row>
    <row r="4375" spans="1:7" x14ac:dyDescent="0.35">
      <c r="A4375" s="70">
        <v>104474</v>
      </c>
      <c r="F4375" s="71"/>
      <c r="G4375" s="71"/>
    </row>
    <row r="4376" spans="1:7" x14ac:dyDescent="0.35">
      <c r="A4376" s="70">
        <v>104475</v>
      </c>
      <c r="F4376" s="71"/>
      <c r="G4376" s="71"/>
    </row>
    <row r="4377" spans="1:7" x14ac:dyDescent="0.35">
      <c r="A4377" s="70">
        <v>104476</v>
      </c>
      <c r="F4377" s="71"/>
      <c r="G4377" s="71"/>
    </row>
    <row r="4378" spans="1:7" x14ac:dyDescent="0.35">
      <c r="A4378" s="70">
        <v>104477</v>
      </c>
      <c r="F4378" s="71"/>
      <c r="G4378" s="71"/>
    </row>
    <row r="4379" spans="1:7" x14ac:dyDescent="0.35">
      <c r="A4379" s="70">
        <v>104478</v>
      </c>
      <c r="F4379" s="71"/>
      <c r="G4379" s="71"/>
    </row>
    <row r="4380" spans="1:7" x14ac:dyDescent="0.35">
      <c r="A4380" s="70">
        <v>104479</v>
      </c>
      <c r="F4380" s="71"/>
      <c r="G4380" s="71"/>
    </row>
    <row r="4381" spans="1:7" x14ac:dyDescent="0.35">
      <c r="A4381" s="70">
        <v>104480</v>
      </c>
      <c r="F4381" s="71"/>
      <c r="G4381" s="71"/>
    </row>
    <row r="4382" spans="1:7" x14ac:dyDescent="0.35">
      <c r="A4382" s="70">
        <v>104481</v>
      </c>
      <c r="F4382" s="71"/>
      <c r="G4382" s="71"/>
    </row>
    <row r="4383" spans="1:7" x14ac:dyDescent="0.35">
      <c r="A4383" s="70">
        <v>104482</v>
      </c>
      <c r="F4383" s="71"/>
      <c r="G4383" s="71"/>
    </row>
    <row r="4384" spans="1:7" x14ac:dyDescent="0.35">
      <c r="A4384" s="70">
        <v>104483</v>
      </c>
      <c r="F4384" s="71"/>
      <c r="G4384" s="71"/>
    </row>
    <row r="4385" spans="1:7" x14ac:dyDescent="0.35">
      <c r="A4385" s="70">
        <v>104484</v>
      </c>
      <c r="F4385" s="71"/>
      <c r="G4385" s="71"/>
    </row>
    <row r="4386" spans="1:7" x14ac:dyDescent="0.35">
      <c r="A4386" s="70">
        <v>104485</v>
      </c>
      <c r="F4386" s="71"/>
      <c r="G4386" s="71"/>
    </row>
    <row r="4387" spans="1:7" x14ac:dyDescent="0.35">
      <c r="A4387" s="70">
        <v>104486</v>
      </c>
      <c r="F4387" s="71"/>
      <c r="G4387" s="71"/>
    </row>
    <row r="4388" spans="1:7" x14ac:dyDescent="0.35">
      <c r="A4388" s="70">
        <v>104487</v>
      </c>
      <c r="F4388" s="71"/>
      <c r="G4388" s="71"/>
    </row>
    <row r="4389" spans="1:7" x14ac:dyDescent="0.35">
      <c r="A4389" s="70">
        <v>104488</v>
      </c>
      <c r="F4389" s="71"/>
      <c r="G4389" s="71"/>
    </row>
    <row r="4390" spans="1:7" x14ac:dyDescent="0.35">
      <c r="A4390" s="70">
        <v>104489</v>
      </c>
      <c r="F4390" s="71"/>
      <c r="G4390" s="71"/>
    </row>
    <row r="4391" spans="1:7" x14ac:dyDescent="0.35">
      <c r="A4391" s="70">
        <v>104490</v>
      </c>
      <c r="F4391" s="71"/>
      <c r="G4391" s="71"/>
    </row>
    <row r="4392" spans="1:7" x14ac:dyDescent="0.35">
      <c r="A4392" s="70">
        <v>104491</v>
      </c>
      <c r="F4392" s="71"/>
      <c r="G4392" s="71"/>
    </row>
    <row r="4393" spans="1:7" x14ac:dyDescent="0.35">
      <c r="A4393" s="70">
        <v>104492</v>
      </c>
      <c r="F4393" s="71"/>
      <c r="G4393" s="71"/>
    </row>
    <row r="4394" spans="1:7" x14ac:dyDescent="0.35">
      <c r="A4394" s="70">
        <v>104493</v>
      </c>
      <c r="F4394" s="71"/>
      <c r="G4394" s="71"/>
    </row>
    <row r="4395" spans="1:7" x14ac:dyDescent="0.35">
      <c r="A4395" s="70">
        <v>104494</v>
      </c>
      <c r="F4395" s="71"/>
      <c r="G4395" s="71"/>
    </row>
    <row r="4396" spans="1:7" x14ac:dyDescent="0.35">
      <c r="A4396" s="70">
        <v>104495</v>
      </c>
      <c r="F4396" s="71"/>
      <c r="G4396" s="71"/>
    </row>
    <row r="4397" spans="1:7" x14ac:dyDescent="0.35">
      <c r="A4397" s="70">
        <v>104496</v>
      </c>
      <c r="F4397" s="71"/>
      <c r="G4397" s="71"/>
    </row>
    <row r="4398" spans="1:7" x14ac:dyDescent="0.35">
      <c r="A4398" s="70">
        <v>104497</v>
      </c>
      <c r="F4398" s="71"/>
      <c r="G4398" s="71"/>
    </row>
    <row r="4399" spans="1:7" x14ac:dyDescent="0.35">
      <c r="A4399" s="70">
        <v>104498</v>
      </c>
      <c r="F4399" s="71"/>
      <c r="G4399" s="71"/>
    </row>
    <row r="4400" spans="1:7" x14ac:dyDescent="0.35">
      <c r="A4400" s="70">
        <v>104499</v>
      </c>
      <c r="F4400" s="71"/>
      <c r="G4400" s="71"/>
    </row>
    <row r="4401" spans="1:7" x14ac:dyDescent="0.35">
      <c r="A4401" s="70">
        <v>104500</v>
      </c>
      <c r="F4401" s="71"/>
      <c r="G4401" s="71"/>
    </row>
    <row r="4402" spans="1:7" x14ac:dyDescent="0.35">
      <c r="A4402" s="70">
        <v>104501</v>
      </c>
      <c r="F4402" s="71"/>
      <c r="G4402" s="71"/>
    </row>
    <row r="4403" spans="1:7" x14ac:dyDescent="0.35">
      <c r="A4403" s="70">
        <v>104502</v>
      </c>
      <c r="F4403" s="71"/>
      <c r="G4403" s="71"/>
    </row>
    <row r="4404" spans="1:7" x14ac:dyDescent="0.35">
      <c r="A4404" s="70">
        <v>104503</v>
      </c>
      <c r="F4404" s="71"/>
      <c r="G4404" s="71"/>
    </row>
    <row r="4405" spans="1:7" x14ac:dyDescent="0.35">
      <c r="A4405" s="70">
        <v>104504</v>
      </c>
      <c r="F4405" s="71"/>
      <c r="G4405" s="71"/>
    </row>
    <row r="4406" spans="1:7" x14ac:dyDescent="0.35">
      <c r="A4406" s="70">
        <v>104505</v>
      </c>
      <c r="F4406" s="71"/>
      <c r="G4406" s="71"/>
    </row>
    <row r="4407" spans="1:7" x14ac:dyDescent="0.35">
      <c r="A4407" s="70">
        <v>104506</v>
      </c>
      <c r="F4407" s="71"/>
      <c r="G4407" s="71"/>
    </row>
    <row r="4408" spans="1:7" x14ac:dyDescent="0.35">
      <c r="A4408" s="70">
        <v>104507</v>
      </c>
      <c r="F4408" s="71"/>
      <c r="G4408" s="71"/>
    </row>
    <row r="4409" spans="1:7" x14ac:dyDescent="0.35">
      <c r="A4409" s="70">
        <v>104508</v>
      </c>
      <c r="F4409" s="71"/>
      <c r="G4409" s="71"/>
    </row>
    <row r="4410" spans="1:7" x14ac:dyDescent="0.35">
      <c r="A4410" s="70">
        <v>104509</v>
      </c>
      <c r="F4410" s="71"/>
      <c r="G4410" s="71"/>
    </row>
    <row r="4411" spans="1:7" x14ac:dyDescent="0.35">
      <c r="A4411" s="70">
        <v>104510</v>
      </c>
      <c r="F4411" s="71"/>
      <c r="G4411" s="71"/>
    </row>
    <row r="4412" spans="1:7" x14ac:dyDescent="0.35">
      <c r="A4412" s="70">
        <v>104511</v>
      </c>
      <c r="F4412" s="71"/>
      <c r="G4412" s="71"/>
    </row>
    <row r="4413" spans="1:7" x14ac:dyDescent="0.35">
      <c r="A4413" s="70">
        <v>104512</v>
      </c>
      <c r="F4413" s="71"/>
      <c r="G4413" s="71"/>
    </row>
    <row r="4414" spans="1:7" x14ac:dyDescent="0.35">
      <c r="A4414" s="70">
        <v>104513</v>
      </c>
      <c r="F4414" s="71"/>
      <c r="G4414" s="71"/>
    </row>
    <row r="4415" spans="1:7" x14ac:dyDescent="0.35">
      <c r="A4415" s="70">
        <v>104514</v>
      </c>
      <c r="F4415" s="71"/>
      <c r="G4415" s="71"/>
    </row>
    <row r="4416" spans="1:7" x14ac:dyDescent="0.35">
      <c r="A4416" s="70">
        <v>104515</v>
      </c>
      <c r="F4416" s="71"/>
      <c r="G4416" s="71"/>
    </row>
    <row r="4417" spans="1:7" x14ac:dyDescent="0.35">
      <c r="A4417" s="70">
        <v>104516</v>
      </c>
      <c r="F4417" s="71"/>
      <c r="G4417" s="71"/>
    </row>
    <row r="4418" spans="1:7" x14ac:dyDescent="0.35">
      <c r="A4418" s="70">
        <v>104517</v>
      </c>
      <c r="F4418" s="71"/>
      <c r="G4418" s="71"/>
    </row>
    <row r="4419" spans="1:7" x14ac:dyDescent="0.35">
      <c r="A4419" s="70">
        <v>104518</v>
      </c>
      <c r="F4419" s="71"/>
      <c r="G4419" s="71"/>
    </row>
    <row r="4420" spans="1:7" x14ac:dyDescent="0.35">
      <c r="A4420" s="70">
        <v>104519</v>
      </c>
      <c r="F4420" s="71"/>
      <c r="G4420" s="71"/>
    </row>
    <row r="4421" spans="1:7" x14ac:dyDescent="0.35">
      <c r="A4421" s="70">
        <v>104520</v>
      </c>
      <c r="F4421" s="71"/>
      <c r="G4421" s="71"/>
    </row>
    <row r="4422" spans="1:7" x14ac:dyDescent="0.35">
      <c r="A4422" s="70">
        <v>104521</v>
      </c>
      <c r="F4422" s="71"/>
      <c r="G4422" s="71"/>
    </row>
    <row r="4423" spans="1:7" x14ac:dyDescent="0.35">
      <c r="A4423" s="70">
        <v>104522</v>
      </c>
      <c r="F4423" s="71"/>
      <c r="G4423" s="71"/>
    </row>
    <row r="4424" spans="1:7" x14ac:dyDescent="0.35">
      <c r="A4424" s="70">
        <v>104523</v>
      </c>
      <c r="F4424" s="71"/>
      <c r="G4424" s="71"/>
    </row>
    <row r="4425" spans="1:7" x14ac:dyDescent="0.35">
      <c r="A4425" s="70">
        <v>104524</v>
      </c>
      <c r="F4425" s="71"/>
      <c r="G4425" s="71"/>
    </row>
    <row r="4426" spans="1:7" x14ac:dyDescent="0.35">
      <c r="A4426" s="70">
        <v>104525</v>
      </c>
      <c r="F4426" s="71"/>
      <c r="G4426" s="71"/>
    </row>
    <row r="4427" spans="1:7" x14ac:dyDescent="0.35">
      <c r="A4427" s="70">
        <v>104526</v>
      </c>
      <c r="F4427" s="71"/>
      <c r="G4427" s="71"/>
    </row>
    <row r="4428" spans="1:7" x14ac:dyDescent="0.35">
      <c r="A4428" s="70">
        <v>104527</v>
      </c>
      <c r="F4428" s="71"/>
      <c r="G4428" s="71"/>
    </row>
    <row r="4429" spans="1:7" x14ac:dyDescent="0.35">
      <c r="A4429" s="70">
        <v>104528</v>
      </c>
      <c r="F4429" s="71"/>
      <c r="G4429" s="71"/>
    </row>
    <row r="4430" spans="1:7" x14ac:dyDescent="0.35">
      <c r="A4430" s="70">
        <v>104529</v>
      </c>
      <c r="F4430" s="71"/>
      <c r="G4430" s="71"/>
    </row>
    <row r="4431" spans="1:7" x14ac:dyDescent="0.35">
      <c r="A4431" s="70">
        <v>104530</v>
      </c>
      <c r="F4431" s="71"/>
      <c r="G4431" s="71"/>
    </row>
    <row r="4432" spans="1:7" x14ac:dyDescent="0.35">
      <c r="A4432" s="70">
        <v>104531</v>
      </c>
      <c r="F4432" s="71"/>
      <c r="G4432" s="71"/>
    </row>
    <row r="4433" spans="1:7" x14ac:dyDescent="0.35">
      <c r="A4433" s="70">
        <v>104532</v>
      </c>
      <c r="F4433" s="71"/>
      <c r="G4433" s="71"/>
    </row>
    <row r="4434" spans="1:7" x14ac:dyDescent="0.35">
      <c r="A4434" s="70">
        <v>104533</v>
      </c>
      <c r="F4434" s="71"/>
      <c r="G4434" s="71"/>
    </row>
    <row r="4435" spans="1:7" x14ac:dyDescent="0.35">
      <c r="A4435" s="70">
        <v>104534</v>
      </c>
      <c r="F4435" s="71"/>
      <c r="G4435" s="71"/>
    </row>
    <row r="4436" spans="1:7" x14ac:dyDescent="0.35">
      <c r="A4436" s="70">
        <v>104535</v>
      </c>
      <c r="F4436" s="71"/>
      <c r="G4436" s="71"/>
    </row>
    <row r="4437" spans="1:7" x14ac:dyDescent="0.35">
      <c r="A4437" s="70">
        <v>104536</v>
      </c>
      <c r="F4437" s="71"/>
      <c r="G4437" s="71"/>
    </row>
    <row r="4438" spans="1:7" x14ac:dyDescent="0.35">
      <c r="A4438" s="70">
        <v>104537</v>
      </c>
      <c r="F4438" s="71"/>
      <c r="G4438" s="71"/>
    </row>
    <row r="4439" spans="1:7" x14ac:dyDescent="0.35">
      <c r="A4439" s="70">
        <v>104538</v>
      </c>
      <c r="F4439" s="71"/>
      <c r="G4439" s="71"/>
    </row>
    <row r="4440" spans="1:7" x14ac:dyDescent="0.35">
      <c r="A4440" s="70">
        <v>104539</v>
      </c>
      <c r="F4440" s="71"/>
      <c r="G4440" s="71"/>
    </row>
    <row r="4441" spans="1:7" x14ac:dyDescent="0.35">
      <c r="A4441" s="70">
        <v>104540</v>
      </c>
      <c r="F4441" s="71"/>
      <c r="G4441" s="71"/>
    </row>
    <row r="4442" spans="1:7" x14ac:dyDescent="0.35">
      <c r="A4442" s="70">
        <v>104541</v>
      </c>
      <c r="F4442" s="71"/>
      <c r="G4442" s="71"/>
    </row>
    <row r="4443" spans="1:7" x14ac:dyDescent="0.35">
      <c r="A4443" s="70">
        <v>104542</v>
      </c>
      <c r="F4443" s="71"/>
      <c r="G4443" s="71"/>
    </row>
    <row r="4444" spans="1:7" x14ac:dyDescent="0.35">
      <c r="A4444" s="70">
        <v>104543</v>
      </c>
      <c r="F4444" s="71"/>
      <c r="G4444" s="71"/>
    </row>
    <row r="4445" spans="1:7" x14ac:dyDescent="0.35">
      <c r="A4445" s="70">
        <v>104544</v>
      </c>
      <c r="F4445" s="71"/>
      <c r="G4445" s="71"/>
    </row>
    <row r="4446" spans="1:7" x14ac:dyDescent="0.35">
      <c r="A4446" s="70">
        <v>104545</v>
      </c>
      <c r="F4446" s="71"/>
      <c r="G4446" s="71"/>
    </row>
    <row r="4447" spans="1:7" x14ac:dyDescent="0.35">
      <c r="A4447" s="70">
        <v>104546</v>
      </c>
      <c r="F4447" s="71"/>
      <c r="G4447" s="71"/>
    </row>
    <row r="4448" spans="1:7" x14ac:dyDescent="0.35">
      <c r="A4448" s="70">
        <v>104547</v>
      </c>
      <c r="F4448" s="71"/>
      <c r="G4448" s="71"/>
    </row>
    <row r="4449" spans="1:7" x14ac:dyDescent="0.35">
      <c r="A4449" s="70">
        <v>104548</v>
      </c>
      <c r="F4449" s="71"/>
      <c r="G4449" s="71"/>
    </row>
    <row r="4450" spans="1:7" x14ac:dyDescent="0.35">
      <c r="A4450" s="70">
        <v>104549</v>
      </c>
      <c r="F4450" s="71"/>
      <c r="G4450" s="71"/>
    </row>
    <row r="4451" spans="1:7" x14ac:dyDescent="0.35">
      <c r="A4451" s="70">
        <v>104550</v>
      </c>
      <c r="F4451" s="71"/>
      <c r="G4451" s="71"/>
    </row>
    <row r="4452" spans="1:7" x14ac:dyDescent="0.35">
      <c r="A4452" s="70">
        <v>104551</v>
      </c>
      <c r="F4452" s="71"/>
      <c r="G4452" s="71"/>
    </row>
    <row r="4453" spans="1:7" x14ac:dyDescent="0.35">
      <c r="A4453" s="70">
        <v>104552</v>
      </c>
      <c r="F4453" s="71"/>
      <c r="G4453" s="71"/>
    </row>
    <row r="4454" spans="1:7" x14ac:dyDescent="0.35">
      <c r="A4454" s="70">
        <v>104553</v>
      </c>
      <c r="F4454" s="71"/>
      <c r="G4454" s="71"/>
    </row>
    <row r="4455" spans="1:7" x14ac:dyDescent="0.35">
      <c r="A4455" s="70">
        <v>104554</v>
      </c>
      <c r="F4455" s="71"/>
      <c r="G4455" s="71"/>
    </row>
    <row r="4456" spans="1:7" x14ac:dyDescent="0.35">
      <c r="A4456" s="70">
        <v>104555</v>
      </c>
      <c r="F4456" s="71"/>
      <c r="G4456" s="71"/>
    </row>
    <row r="4457" spans="1:7" x14ac:dyDescent="0.35">
      <c r="A4457" s="70">
        <v>104556</v>
      </c>
      <c r="F4457" s="71"/>
      <c r="G4457" s="71"/>
    </row>
    <row r="4458" spans="1:7" x14ac:dyDescent="0.35">
      <c r="A4458" s="70">
        <v>104557</v>
      </c>
      <c r="F4458" s="71"/>
      <c r="G4458" s="71"/>
    </row>
    <row r="4459" spans="1:7" x14ac:dyDescent="0.35">
      <c r="A4459" s="70">
        <v>104558</v>
      </c>
      <c r="F4459" s="71"/>
      <c r="G4459" s="71"/>
    </row>
    <row r="4460" spans="1:7" x14ac:dyDescent="0.35">
      <c r="A4460" s="70">
        <v>104559</v>
      </c>
      <c r="F4460" s="71"/>
      <c r="G4460" s="71"/>
    </row>
    <row r="4461" spans="1:7" x14ac:dyDescent="0.35">
      <c r="A4461" s="70">
        <v>104560</v>
      </c>
      <c r="F4461" s="71"/>
      <c r="G4461" s="71"/>
    </row>
    <row r="4462" spans="1:7" x14ac:dyDescent="0.35">
      <c r="A4462" s="70">
        <v>104561</v>
      </c>
      <c r="F4462" s="71"/>
      <c r="G4462" s="71"/>
    </row>
    <row r="4463" spans="1:7" x14ac:dyDescent="0.35">
      <c r="A4463" s="70">
        <v>104562</v>
      </c>
      <c r="F4463" s="71"/>
      <c r="G4463" s="71"/>
    </row>
    <row r="4464" spans="1:7" x14ac:dyDescent="0.35">
      <c r="A4464" s="70">
        <v>104563</v>
      </c>
      <c r="F4464" s="71"/>
      <c r="G4464" s="71"/>
    </row>
    <row r="4465" spans="1:7" x14ac:dyDescent="0.35">
      <c r="A4465" s="70">
        <v>104564</v>
      </c>
      <c r="F4465" s="71"/>
      <c r="G4465" s="71"/>
    </row>
    <row r="4466" spans="1:7" x14ac:dyDescent="0.35">
      <c r="A4466" s="70">
        <v>104565</v>
      </c>
      <c r="F4466" s="71"/>
      <c r="G4466" s="71"/>
    </row>
    <row r="4467" spans="1:7" x14ac:dyDescent="0.35">
      <c r="A4467" s="70">
        <v>104566</v>
      </c>
      <c r="F4467" s="71"/>
      <c r="G4467" s="71"/>
    </row>
    <row r="4468" spans="1:7" x14ac:dyDescent="0.35">
      <c r="A4468" s="70">
        <v>104567</v>
      </c>
      <c r="F4468" s="71"/>
      <c r="G4468" s="71"/>
    </row>
    <row r="4469" spans="1:7" x14ac:dyDescent="0.35">
      <c r="A4469" s="70">
        <v>104568</v>
      </c>
      <c r="F4469" s="71"/>
      <c r="G4469" s="71"/>
    </row>
    <row r="4470" spans="1:7" x14ac:dyDescent="0.35">
      <c r="A4470" s="70">
        <v>104569</v>
      </c>
      <c r="F4470" s="71"/>
      <c r="G4470" s="71"/>
    </row>
    <row r="4471" spans="1:7" x14ac:dyDescent="0.35">
      <c r="A4471" s="70">
        <v>104570</v>
      </c>
      <c r="F4471" s="71"/>
      <c r="G4471" s="71"/>
    </row>
    <row r="4472" spans="1:7" x14ac:dyDescent="0.35">
      <c r="A4472" s="70">
        <v>104571</v>
      </c>
      <c r="F4472" s="71"/>
      <c r="G4472" s="71"/>
    </row>
    <row r="4473" spans="1:7" x14ac:dyDescent="0.35">
      <c r="A4473" s="70">
        <v>104572</v>
      </c>
      <c r="F4473" s="71"/>
      <c r="G4473" s="71"/>
    </row>
    <row r="4474" spans="1:7" x14ac:dyDescent="0.35">
      <c r="A4474" s="70">
        <v>104573</v>
      </c>
      <c r="F4474" s="71"/>
      <c r="G4474" s="71"/>
    </row>
    <row r="4475" spans="1:7" x14ac:dyDescent="0.35">
      <c r="A4475" s="70">
        <v>104574</v>
      </c>
      <c r="F4475" s="71"/>
      <c r="G4475" s="71"/>
    </row>
    <row r="4476" spans="1:7" x14ac:dyDescent="0.35">
      <c r="A4476" s="70">
        <v>104575</v>
      </c>
      <c r="F4476" s="71"/>
      <c r="G4476" s="71"/>
    </row>
    <row r="4477" spans="1:7" x14ac:dyDescent="0.35">
      <c r="A4477" s="70">
        <v>104576</v>
      </c>
      <c r="F4477" s="71"/>
      <c r="G4477" s="71"/>
    </row>
    <row r="4478" spans="1:7" x14ac:dyDescent="0.35">
      <c r="A4478" s="70">
        <v>104577</v>
      </c>
      <c r="F4478" s="71"/>
      <c r="G4478" s="71"/>
    </row>
    <row r="4479" spans="1:7" x14ac:dyDescent="0.35">
      <c r="A4479" s="70">
        <v>104578</v>
      </c>
      <c r="F4479" s="71"/>
      <c r="G4479" s="71"/>
    </row>
    <row r="4480" spans="1:7" x14ac:dyDescent="0.35">
      <c r="A4480" s="70">
        <v>104579</v>
      </c>
      <c r="F4480" s="71"/>
      <c r="G4480" s="71"/>
    </row>
    <row r="4481" spans="1:7" x14ac:dyDescent="0.35">
      <c r="A4481" s="70">
        <v>104580</v>
      </c>
      <c r="F4481" s="71"/>
      <c r="G4481" s="71"/>
    </row>
    <row r="4482" spans="1:7" x14ac:dyDescent="0.35">
      <c r="A4482" s="70">
        <v>104581</v>
      </c>
      <c r="F4482" s="71"/>
      <c r="G4482" s="71"/>
    </row>
    <row r="4483" spans="1:7" x14ac:dyDescent="0.35">
      <c r="A4483" s="70">
        <v>104582</v>
      </c>
      <c r="F4483" s="71"/>
      <c r="G4483" s="71"/>
    </row>
    <row r="4484" spans="1:7" x14ac:dyDescent="0.35">
      <c r="A4484" s="70">
        <v>104583</v>
      </c>
      <c r="F4484" s="71"/>
      <c r="G4484" s="71"/>
    </row>
    <row r="4485" spans="1:7" x14ac:dyDescent="0.35">
      <c r="A4485" s="70">
        <v>104584</v>
      </c>
      <c r="F4485" s="71"/>
      <c r="G4485" s="71"/>
    </row>
    <row r="4486" spans="1:7" x14ac:dyDescent="0.35">
      <c r="A4486" s="70">
        <v>104585</v>
      </c>
      <c r="F4486" s="71"/>
      <c r="G4486" s="71"/>
    </row>
    <row r="4487" spans="1:7" x14ac:dyDescent="0.35">
      <c r="A4487" s="70">
        <v>104586</v>
      </c>
      <c r="F4487" s="71"/>
      <c r="G4487" s="71"/>
    </row>
    <row r="4488" spans="1:7" x14ac:dyDescent="0.35">
      <c r="A4488" s="70">
        <v>104587</v>
      </c>
      <c r="F4488" s="71"/>
      <c r="G4488" s="71"/>
    </row>
    <row r="4489" spans="1:7" x14ac:dyDescent="0.35">
      <c r="A4489" s="70">
        <v>104588</v>
      </c>
      <c r="F4489" s="71"/>
      <c r="G4489" s="71"/>
    </row>
    <row r="4490" spans="1:7" x14ac:dyDescent="0.35">
      <c r="A4490" s="70">
        <v>104589</v>
      </c>
      <c r="F4490" s="71"/>
      <c r="G4490" s="71"/>
    </row>
    <row r="4491" spans="1:7" x14ac:dyDescent="0.35">
      <c r="A4491" s="70">
        <v>104590</v>
      </c>
      <c r="F4491" s="71"/>
      <c r="G4491" s="71"/>
    </row>
    <row r="4492" spans="1:7" x14ac:dyDescent="0.35">
      <c r="A4492" s="70">
        <v>104591</v>
      </c>
      <c r="F4492" s="71"/>
      <c r="G4492" s="71"/>
    </row>
    <row r="4493" spans="1:7" x14ac:dyDescent="0.35">
      <c r="A4493" s="70">
        <v>104592</v>
      </c>
      <c r="F4493" s="71"/>
      <c r="G4493" s="71"/>
    </row>
    <row r="4494" spans="1:7" x14ac:dyDescent="0.35">
      <c r="A4494" s="70">
        <v>104593</v>
      </c>
      <c r="F4494" s="71"/>
      <c r="G4494" s="71"/>
    </row>
    <row r="4495" spans="1:7" x14ac:dyDescent="0.35">
      <c r="A4495" s="70">
        <v>104594</v>
      </c>
      <c r="F4495" s="71"/>
      <c r="G4495" s="71"/>
    </row>
    <row r="4496" spans="1:7" x14ac:dyDescent="0.35">
      <c r="A4496" s="70">
        <v>104595</v>
      </c>
      <c r="F4496" s="71"/>
      <c r="G4496" s="71"/>
    </row>
    <row r="4497" spans="1:7" x14ac:dyDescent="0.35">
      <c r="A4497" s="70">
        <v>104596</v>
      </c>
      <c r="F4497" s="71"/>
      <c r="G4497" s="71"/>
    </row>
    <row r="4498" spans="1:7" x14ac:dyDescent="0.35">
      <c r="A4498" s="70">
        <v>104597</v>
      </c>
      <c r="F4498" s="71"/>
      <c r="G4498" s="71"/>
    </row>
    <row r="4499" spans="1:7" x14ac:dyDescent="0.35">
      <c r="A4499" s="70">
        <v>104598</v>
      </c>
      <c r="F4499" s="71"/>
      <c r="G4499" s="71"/>
    </row>
    <row r="4500" spans="1:7" x14ac:dyDescent="0.35">
      <c r="A4500" s="70">
        <v>104599</v>
      </c>
      <c r="F4500" s="71"/>
      <c r="G4500" s="71"/>
    </row>
    <row r="4501" spans="1:7" x14ac:dyDescent="0.35">
      <c r="A4501" s="70">
        <v>104600</v>
      </c>
      <c r="F4501" s="71"/>
      <c r="G4501" s="71"/>
    </row>
    <row r="4502" spans="1:7" x14ac:dyDescent="0.35">
      <c r="A4502" s="70">
        <v>104601</v>
      </c>
      <c r="F4502" s="71"/>
      <c r="G4502" s="71"/>
    </row>
    <row r="4503" spans="1:7" x14ac:dyDescent="0.35">
      <c r="A4503" s="70">
        <v>104602</v>
      </c>
      <c r="F4503" s="71"/>
      <c r="G4503" s="71"/>
    </row>
    <row r="4504" spans="1:7" x14ac:dyDescent="0.35">
      <c r="A4504" s="70">
        <v>104603</v>
      </c>
      <c r="F4504" s="71"/>
      <c r="G4504" s="71"/>
    </row>
    <row r="4505" spans="1:7" x14ac:dyDescent="0.35">
      <c r="A4505" s="70">
        <v>104604</v>
      </c>
      <c r="F4505" s="71"/>
      <c r="G4505" s="71"/>
    </row>
    <row r="4506" spans="1:7" x14ac:dyDescent="0.35">
      <c r="A4506" s="70">
        <v>104605</v>
      </c>
      <c r="F4506" s="71"/>
      <c r="G4506" s="71"/>
    </row>
    <row r="4507" spans="1:7" x14ac:dyDescent="0.35">
      <c r="A4507" s="70">
        <v>104606</v>
      </c>
      <c r="F4507" s="71"/>
      <c r="G4507" s="71"/>
    </row>
    <row r="4508" spans="1:7" x14ac:dyDescent="0.35">
      <c r="A4508" s="70">
        <v>104607</v>
      </c>
      <c r="F4508" s="71"/>
      <c r="G4508" s="71"/>
    </row>
    <row r="4509" spans="1:7" x14ac:dyDescent="0.35">
      <c r="A4509" s="70">
        <v>104608</v>
      </c>
      <c r="F4509" s="71"/>
      <c r="G4509" s="71"/>
    </row>
    <row r="4510" spans="1:7" x14ac:dyDescent="0.35">
      <c r="A4510" s="70">
        <v>104609</v>
      </c>
      <c r="F4510" s="71"/>
      <c r="G4510" s="71"/>
    </row>
    <row r="4511" spans="1:7" x14ac:dyDescent="0.35">
      <c r="A4511" s="70">
        <v>104610</v>
      </c>
      <c r="F4511" s="71"/>
      <c r="G4511" s="71"/>
    </row>
    <row r="4512" spans="1:7" x14ac:dyDescent="0.35">
      <c r="A4512" s="70">
        <v>104611</v>
      </c>
      <c r="F4512" s="71"/>
      <c r="G4512" s="71"/>
    </row>
    <row r="4513" spans="1:7" x14ac:dyDescent="0.35">
      <c r="A4513" s="70">
        <v>104612</v>
      </c>
      <c r="F4513" s="71"/>
      <c r="G4513" s="71"/>
    </row>
    <row r="4514" spans="1:7" x14ac:dyDescent="0.35">
      <c r="A4514" s="70">
        <v>104613</v>
      </c>
      <c r="F4514" s="71"/>
      <c r="G4514" s="71"/>
    </row>
    <row r="4515" spans="1:7" x14ac:dyDescent="0.35">
      <c r="A4515" s="70">
        <v>104614</v>
      </c>
      <c r="F4515" s="71"/>
      <c r="G4515" s="71"/>
    </row>
    <row r="4516" spans="1:7" x14ac:dyDescent="0.35">
      <c r="A4516" s="70">
        <v>104615</v>
      </c>
      <c r="F4516" s="71"/>
      <c r="G4516" s="71"/>
    </row>
    <row r="4517" spans="1:7" x14ac:dyDescent="0.35">
      <c r="A4517" s="70">
        <v>104616</v>
      </c>
      <c r="F4517" s="71"/>
      <c r="G4517" s="71"/>
    </row>
    <row r="4518" spans="1:7" x14ac:dyDescent="0.35">
      <c r="A4518" s="70">
        <v>104617</v>
      </c>
      <c r="F4518" s="71"/>
      <c r="G4518" s="71"/>
    </row>
    <row r="4519" spans="1:7" x14ac:dyDescent="0.35">
      <c r="A4519" s="70">
        <v>104618</v>
      </c>
      <c r="F4519" s="71"/>
      <c r="G4519" s="71"/>
    </row>
    <row r="4520" spans="1:7" x14ac:dyDescent="0.35">
      <c r="A4520" s="70">
        <v>104619</v>
      </c>
      <c r="F4520" s="71"/>
      <c r="G4520" s="71"/>
    </row>
    <row r="4521" spans="1:7" x14ac:dyDescent="0.35">
      <c r="A4521" s="70">
        <v>104620</v>
      </c>
      <c r="F4521" s="71"/>
      <c r="G4521" s="71"/>
    </row>
    <row r="4522" spans="1:7" x14ac:dyDescent="0.35">
      <c r="A4522" s="70">
        <v>104621</v>
      </c>
      <c r="F4522" s="71"/>
      <c r="G4522" s="71"/>
    </row>
    <row r="4523" spans="1:7" x14ac:dyDescent="0.35">
      <c r="A4523" s="70">
        <v>104622</v>
      </c>
      <c r="F4523" s="71"/>
      <c r="G4523" s="71"/>
    </row>
    <row r="4524" spans="1:7" x14ac:dyDescent="0.35">
      <c r="A4524" s="70">
        <v>104623</v>
      </c>
      <c r="F4524" s="71"/>
      <c r="G4524" s="71"/>
    </row>
    <row r="4525" spans="1:7" x14ac:dyDescent="0.35">
      <c r="A4525" s="70">
        <v>104624</v>
      </c>
      <c r="F4525" s="71"/>
      <c r="G4525" s="71"/>
    </row>
    <row r="4526" spans="1:7" x14ac:dyDescent="0.35">
      <c r="A4526" s="70">
        <v>104625</v>
      </c>
      <c r="F4526" s="71"/>
      <c r="G4526" s="71"/>
    </row>
    <row r="4527" spans="1:7" x14ac:dyDescent="0.35">
      <c r="A4527" s="70">
        <v>104626</v>
      </c>
      <c r="F4527" s="71"/>
      <c r="G4527" s="71"/>
    </row>
    <row r="4528" spans="1:7" x14ac:dyDescent="0.35">
      <c r="A4528" s="70">
        <v>104627</v>
      </c>
      <c r="F4528" s="71"/>
      <c r="G4528" s="71"/>
    </row>
    <row r="4529" spans="1:7" x14ac:dyDescent="0.35">
      <c r="A4529" s="70">
        <v>104628</v>
      </c>
      <c r="F4529" s="71"/>
      <c r="G4529" s="71"/>
    </row>
    <row r="4530" spans="1:7" x14ac:dyDescent="0.35">
      <c r="A4530" s="70">
        <v>104629</v>
      </c>
      <c r="F4530" s="71"/>
      <c r="G4530" s="71"/>
    </row>
    <row r="4531" spans="1:7" x14ac:dyDescent="0.35">
      <c r="A4531" s="70">
        <v>104630</v>
      </c>
      <c r="F4531" s="71"/>
      <c r="G4531" s="71"/>
    </row>
    <row r="4532" spans="1:7" x14ac:dyDescent="0.35">
      <c r="A4532" s="70">
        <v>104631</v>
      </c>
      <c r="F4532" s="71"/>
      <c r="G4532" s="71"/>
    </row>
    <row r="4533" spans="1:7" x14ac:dyDescent="0.35">
      <c r="A4533" s="70">
        <v>104632</v>
      </c>
      <c r="F4533" s="71"/>
      <c r="G4533" s="71"/>
    </row>
    <row r="4534" spans="1:7" x14ac:dyDescent="0.35">
      <c r="A4534" s="70">
        <v>104633</v>
      </c>
      <c r="F4534" s="71"/>
      <c r="G4534" s="71"/>
    </row>
    <row r="4535" spans="1:7" x14ac:dyDescent="0.35">
      <c r="A4535" s="70">
        <v>104634</v>
      </c>
      <c r="F4535" s="71"/>
      <c r="G4535" s="71"/>
    </row>
    <row r="4536" spans="1:7" x14ac:dyDescent="0.35">
      <c r="A4536" s="70">
        <v>104635</v>
      </c>
      <c r="F4536" s="71"/>
      <c r="G4536" s="71"/>
    </row>
    <row r="4537" spans="1:7" x14ac:dyDescent="0.35">
      <c r="A4537" s="70">
        <v>104636</v>
      </c>
      <c r="F4537" s="71"/>
      <c r="G4537" s="71"/>
    </row>
    <row r="4538" spans="1:7" x14ac:dyDescent="0.35">
      <c r="A4538" s="70">
        <v>104637</v>
      </c>
      <c r="F4538" s="71"/>
      <c r="G4538" s="71"/>
    </row>
    <row r="4539" spans="1:7" x14ac:dyDescent="0.35">
      <c r="A4539" s="70">
        <v>104638</v>
      </c>
      <c r="F4539" s="71"/>
      <c r="G4539" s="71"/>
    </row>
    <row r="4540" spans="1:7" x14ac:dyDescent="0.35">
      <c r="A4540" s="70">
        <v>104639</v>
      </c>
      <c r="F4540" s="71"/>
      <c r="G4540" s="71"/>
    </row>
    <row r="4541" spans="1:7" x14ac:dyDescent="0.35">
      <c r="A4541" s="70">
        <v>104640</v>
      </c>
      <c r="F4541" s="71"/>
      <c r="G4541" s="71"/>
    </row>
    <row r="4542" spans="1:7" x14ac:dyDescent="0.35">
      <c r="A4542" s="70">
        <v>104641</v>
      </c>
      <c r="F4542" s="71"/>
      <c r="G4542" s="71"/>
    </row>
    <row r="4543" spans="1:7" x14ac:dyDescent="0.35">
      <c r="A4543" s="70">
        <v>104642</v>
      </c>
      <c r="F4543" s="71"/>
      <c r="G4543" s="71"/>
    </row>
    <row r="4544" spans="1:7" x14ac:dyDescent="0.35">
      <c r="A4544" s="70">
        <v>104643</v>
      </c>
      <c r="F4544" s="71"/>
      <c r="G4544" s="71"/>
    </row>
    <row r="4545" spans="1:7" x14ac:dyDescent="0.35">
      <c r="A4545" s="70">
        <v>104644</v>
      </c>
      <c r="F4545" s="71"/>
      <c r="G4545" s="71"/>
    </row>
    <row r="4546" spans="1:7" x14ac:dyDescent="0.35">
      <c r="A4546" s="70">
        <v>104645</v>
      </c>
      <c r="F4546" s="71"/>
      <c r="G4546" s="71"/>
    </row>
    <row r="4547" spans="1:7" x14ac:dyDescent="0.35">
      <c r="A4547" s="70">
        <v>104646</v>
      </c>
      <c r="F4547" s="71"/>
      <c r="G4547" s="71"/>
    </row>
    <row r="4548" spans="1:7" x14ac:dyDescent="0.35">
      <c r="A4548" s="70">
        <v>104647</v>
      </c>
      <c r="F4548" s="71"/>
      <c r="G4548" s="71"/>
    </row>
    <row r="4549" spans="1:7" x14ac:dyDescent="0.35">
      <c r="A4549" s="70">
        <v>104648</v>
      </c>
      <c r="F4549" s="71"/>
      <c r="G4549" s="71"/>
    </row>
    <row r="4550" spans="1:7" x14ac:dyDescent="0.35">
      <c r="A4550" s="70">
        <v>104649</v>
      </c>
      <c r="F4550" s="71"/>
      <c r="G4550" s="71"/>
    </row>
    <row r="4551" spans="1:7" x14ac:dyDescent="0.35">
      <c r="A4551" s="70">
        <v>104650</v>
      </c>
      <c r="F4551" s="71"/>
      <c r="G4551" s="71"/>
    </row>
    <row r="4552" spans="1:7" x14ac:dyDescent="0.35">
      <c r="A4552" s="70">
        <v>104651</v>
      </c>
      <c r="F4552" s="71"/>
      <c r="G4552" s="71"/>
    </row>
    <row r="4553" spans="1:7" x14ac:dyDescent="0.35">
      <c r="A4553" s="70">
        <v>104652</v>
      </c>
      <c r="F4553" s="71"/>
      <c r="G4553" s="71"/>
    </row>
    <row r="4554" spans="1:7" x14ac:dyDescent="0.35">
      <c r="A4554" s="70">
        <v>104653</v>
      </c>
      <c r="F4554" s="71"/>
      <c r="G4554" s="71"/>
    </row>
    <row r="4555" spans="1:7" x14ac:dyDescent="0.35">
      <c r="A4555" s="70">
        <v>104654</v>
      </c>
      <c r="F4555" s="71"/>
      <c r="G4555" s="71"/>
    </row>
    <row r="4556" spans="1:7" x14ac:dyDescent="0.35">
      <c r="A4556" s="70">
        <v>104655</v>
      </c>
      <c r="F4556" s="71"/>
      <c r="G4556" s="71"/>
    </row>
    <row r="4557" spans="1:7" x14ac:dyDescent="0.35">
      <c r="A4557" s="70">
        <v>104656</v>
      </c>
      <c r="F4557" s="71"/>
      <c r="G4557" s="71"/>
    </row>
    <row r="4558" spans="1:7" x14ac:dyDescent="0.35">
      <c r="A4558" s="70">
        <v>104657</v>
      </c>
      <c r="F4558" s="71"/>
      <c r="G4558" s="71"/>
    </row>
    <row r="4559" spans="1:7" x14ac:dyDescent="0.35">
      <c r="A4559" s="70">
        <v>104658</v>
      </c>
      <c r="F4559" s="71"/>
      <c r="G4559" s="71"/>
    </row>
    <row r="4560" spans="1:7" x14ac:dyDescent="0.35">
      <c r="A4560" s="70">
        <v>104659</v>
      </c>
      <c r="F4560" s="71"/>
      <c r="G4560" s="71"/>
    </row>
    <row r="4561" spans="1:7" x14ac:dyDescent="0.35">
      <c r="A4561" s="70">
        <v>104660</v>
      </c>
      <c r="F4561" s="71"/>
      <c r="G4561" s="71"/>
    </row>
    <row r="4562" spans="1:7" x14ac:dyDescent="0.35">
      <c r="A4562" s="70">
        <v>104661</v>
      </c>
      <c r="F4562" s="71"/>
      <c r="G4562" s="71"/>
    </row>
    <row r="4563" spans="1:7" x14ac:dyDescent="0.35">
      <c r="A4563" s="70">
        <v>104662</v>
      </c>
      <c r="F4563" s="71"/>
      <c r="G4563" s="71"/>
    </row>
    <row r="4564" spans="1:7" x14ac:dyDescent="0.35">
      <c r="A4564" s="70">
        <v>104663</v>
      </c>
      <c r="F4564" s="71"/>
      <c r="G4564" s="71"/>
    </row>
    <row r="4565" spans="1:7" x14ac:dyDescent="0.35">
      <c r="A4565" s="70">
        <v>104664</v>
      </c>
      <c r="F4565" s="71"/>
      <c r="G4565" s="71"/>
    </row>
    <row r="4566" spans="1:7" x14ac:dyDescent="0.35">
      <c r="A4566" s="70">
        <v>104665</v>
      </c>
      <c r="F4566" s="71"/>
      <c r="G4566" s="71"/>
    </row>
    <row r="4567" spans="1:7" x14ac:dyDescent="0.35">
      <c r="A4567" s="70">
        <v>104666</v>
      </c>
      <c r="F4567" s="71"/>
      <c r="G4567" s="71"/>
    </row>
    <row r="4568" spans="1:7" x14ac:dyDescent="0.35">
      <c r="A4568" s="70">
        <v>104667</v>
      </c>
      <c r="F4568" s="71"/>
      <c r="G4568" s="71"/>
    </row>
    <row r="4569" spans="1:7" x14ac:dyDescent="0.35">
      <c r="A4569" s="70">
        <v>104668</v>
      </c>
      <c r="F4569" s="71"/>
      <c r="G4569" s="71"/>
    </row>
    <row r="4570" spans="1:7" x14ac:dyDescent="0.35">
      <c r="A4570" s="70">
        <v>104669</v>
      </c>
      <c r="F4570" s="71"/>
      <c r="G4570" s="71"/>
    </row>
    <row r="4571" spans="1:7" x14ac:dyDescent="0.35">
      <c r="A4571" s="70">
        <v>104670</v>
      </c>
      <c r="F4571" s="71"/>
      <c r="G4571" s="71"/>
    </row>
    <row r="4572" spans="1:7" x14ac:dyDescent="0.35">
      <c r="A4572" s="70">
        <v>104671</v>
      </c>
      <c r="F4572" s="71"/>
      <c r="G4572" s="71"/>
    </row>
    <row r="4573" spans="1:7" x14ac:dyDescent="0.35">
      <c r="A4573" s="70">
        <v>104672</v>
      </c>
      <c r="F4573" s="71"/>
      <c r="G4573" s="71"/>
    </row>
    <row r="4574" spans="1:7" x14ac:dyDescent="0.35">
      <c r="A4574" s="70">
        <v>104673</v>
      </c>
      <c r="F4574" s="71"/>
      <c r="G4574" s="71"/>
    </row>
    <row r="4575" spans="1:7" x14ac:dyDescent="0.35">
      <c r="A4575" s="70">
        <v>104674</v>
      </c>
      <c r="F4575" s="71"/>
      <c r="G4575" s="71"/>
    </row>
    <row r="4576" spans="1:7" x14ac:dyDescent="0.35">
      <c r="A4576" s="70">
        <v>104675</v>
      </c>
      <c r="F4576" s="71"/>
      <c r="G4576" s="71"/>
    </row>
    <row r="4577" spans="1:7" x14ac:dyDescent="0.35">
      <c r="A4577" s="70">
        <v>104676</v>
      </c>
      <c r="F4577" s="71"/>
      <c r="G4577" s="71"/>
    </row>
    <row r="4578" spans="1:7" x14ac:dyDescent="0.35">
      <c r="A4578" s="70">
        <v>104677</v>
      </c>
      <c r="F4578" s="71"/>
      <c r="G4578" s="71"/>
    </row>
    <row r="4579" spans="1:7" x14ac:dyDescent="0.35">
      <c r="A4579" s="70">
        <v>104678</v>
      </c>
      <c r="F4579" s="71"/>
      <c r="G4579" s="71"/>
    </row>
    <row r="4580" spans="1:7" x14ac:dyDescent="0.35">
      <c r="A4580" s="70">
        <v>104679</v>
      </c>
      <c r="F4580" s="71"/>
      <c r="G4580" s="71"/>
    </row>
    <row r="4581" spans="1:7" x14ac:dyDescent="0.35">
      <c r="A4581" s="70">
        <v>104680</v>
      </c>
      <c r="F4581" s="71"/>
      <c r="G4581" s="71"/>
    </row>
    <row r="4582" spans="1:7" x14ac:dyDescent="0.35">
      <c r="A4582" s="70">
        <v>104681</v>
      </c>
      <c r="F4582" s="71"/>
      <c r="G4582" s="71"/>
    </row>
    <row r="4583" spans="1:7" x14ac:dyDescent="0.35">
      <c r="A4583" s="70">
        <v>104682</v>
      </c>
      <c r="F4583" s="71"/>
      <c r="G4583" s="71"/>
    </row>
    <row r="4584" spans="1:7" x14ac:dyDescent="0.35">
      <c r="A4584" s="70">
        <v>104683</v>
      </c>
      <c r="F4584" s="71"/>
      <c r="G4584" s="71"/>
    </row>
    <row r="4585" spans="1:7" x14ac:dyDescent="0.35">
      <c r="A4585" s="70">
        <v>104684</v>
      </c>
      <c r="F4585" s="71"/>
      <c r="G4585" s="71"/>
    </row>
    <row r="4586" spans="1:7" x14ac:dyDescent="0.35">
      <c r="A4586" s="70">
        <v>104685</v>
      </c>
      <c r="F4586" s="71"/>
      <c r="G4586" s="71"/>
    </row>
    <row r="4587" spans="1:7" x14ac:dyDescent="0.35">
      <c r="A4587" s="70">
        <v>104686</v>
      </c>
      <c r="F4587" s="71"/>
      <c r="G4587" s="71"/>
    </row>
    <row r="4588" spans="1:7" x14ac:dyDescent="0.35">
      <c r="A4588" s="70">
        <v>104687</v>
      </c>
      <c r="F4588" s="71"/>
      <c r="G4588" s="71"/>
    </row>
    <row r="4589" spans="1:7" x14ac:dyDescent="0.35">
      <c r="A4589" s="70">
        <v>104688</v>
      </c>
      <c r="F4589" s="71"/>
      <c r="G4589" s="71"/>
    </row>
    <row r="4590" spans="1:7" x14ac:dyDescent="0.35">
      <c r="A4590" s="70">
        <v>104689</v>
      </c>
      <c r="F4590" s="71"/>
      <c r="G4590" s="71"/>
    </row>
    <row r="4591" spans="1:7" x14ac:dyDescent="0.35">
      <c r="A4591" s="70">
        <v>104690</v>
      </c>
      <c r="F4591" s="71"/>
      <c r="G4591" s="71"/>
    </row>
    <row r="4592" spans="1:7" x14ac:dyDescent="0.35">
      <c r="A4592" s="70">
        <v>104691</v>
      </c>
      <c r="F4592" s="71"/>
      <c r="G4592" s="71"/>
    </row>
    <row r="4593" spans="1:7" x14ac:dyDescent="0.35">
      <c r="A4593" s="70">
        <v>104692</v>
      </c>
      <c r="F4593" s="71"/>
      <c r="G4593" s="71"/>
    </row>
    <row r="4594" spans="1:7" x14ac:dyDescent="0.35">
      <c r="A4594" s="70">
        <v>104693</v>
      </c>
      <c r="F4594" s="71"/>
      <c r="G4594" s="71"/>
    </row>
    <row r="4595" spans="1:7" x14ac:dyDescent="0.35">
      <c r="A4595" s="70">
        <v>104694</v>
      </c>
      <c r="F4595" s="71"/>
      <c r="G4595" s="71"/>
    </row>
    <row r="4596" spans="1:7" x14ac:dyDescent="0.35">
      <c r="A4596" s="70">
        <v>104695</v>
      </c>
      <c r="F4596" s="71"/>
      <c r="G4596" s="71"/>
    </row>
    <row r="4597" spans="1:7" x14ac:dyDescent="0.35">
      <c r="A4597" s="70">
        <v>104696</v>
      </c>
      <c r="F4597" s="71"/>
      <c r="G4597" s="71"/>
    </row>
    <row r="4598" spans="1:7" x14ac:dyDescent="0.35">
      <c r="A4598" s="70">
        <v>104697</v>
      </c>
      <c r="F4598" s="71"/>
      <c r="G4598" s="71"/>
    </row>
    <row r="4599" spans="1:7" x14ac:dyDescent="0.35">
      <c r="A4599" s="70">
        <v>104698</v>
      </c>
      <c r="F4599" s="71"/>
      <c r="G4599" s="71"/>
    </row>
    <row r="4600" spans="1:7" x14ac:dyDescent="0.35">
      <c r="A4600" s="70">
        <v>104699</v>
      </c>
      <c r="F4600" s="71"/>
      <c r="G4600" s="71"/>
    </row>
    <row r="4601" spans="1:7" x14ac:dyDescent="0.35">
      <c r="A4601" s="70">
        <v>104700</v>
      </c>
      <c r="F4601" s="71"/>
      <c r="G4601" s="71"/>
    </row>
    <row r="4602" spans="1:7" x14ac:dyDescent="0.35">
      <c r="A4602" s="70">
        <v>104701</v>
      </c>
      <c r="F4602" s="71"/>
      <c r="G4602" s="71"/>
    </row>
    <row r="4603" spans="1:7" x14ac:dyDescent="0.35">
      <c r="A4603" s="70">
        <v>104702</v>
      </c>
      <c r="F4603" s="71"/>
      <c r="G4603" s="71"/>
    </row>
    <row r="4604" spans="1:7" x14ac:dyDescent="0.35">
      <c r="A4604" s="70">
        <v>104703</v>
      </c>
      <c r="F4604" s="71"/>
      <c r="G4604" s="71"/>
    </row>
    <row r="4605" spans="1:7" x14ac:dyDescent="0.35">
      <c r="A4605" s="70">
        <v>104704</v>
      </c>
      <c r="F4605" s="71"/>
      <c r="G4605" s="71"/>
    </row>
    <row r="4606" spans="1:7" x14ac:dyDescent="0.35">
      <c r="A4606" s="70">
        <v>104705</v>
      </c>
      <c r="F4606" s="71"/>
      <c r="G4606" s="71"/>
    </row>
    <row r="4607" spans="1:7" x14ac:dyDescent="0.35">
      <c r="A4607" s="70">
        <v>104706</v>
      </c>
      <c r="F4607" s="71"/>
      <c r="G4607" s="71"/>
    </row>
    <row r="4608" spans="1:7" x14ac:dyDescent="0.35">
      <c r="A4608" s="70">
        <v>104707</v>
      </c>
      <c r="F4608" s="71"/>
      <c r="G4608" s="71"/>
    </row>
    <row r="4609" spans="1:7" x14ac:dyDescent="0.35">
      <c r="A4609" s="70">
        <v>104708</v>
      </c>
      <c r="F4609" s="71"/>
      <c r="G4609" s="71"/>
    </row>
    <row r="4610" spans="1:7" x14ac:dyDescent="0.35">
      <c r="A4610" s="70">
        <v>104709</v>
      </c>
      <c r="F4610" s="71"/>
      <c r="G4610" s="71"/>
    </row>
    <row r="4611" spans="1:7" x14ac:dyDescent="0.35">
      <c r="A4611" s="70">
        <v>104710</v>
      </c>
      <c r="F4611" s="71"/>
      <c r="G4611" s="71"/>
    </row>
    <row r="4612" spans="1:7" x14ac:dyDescent="0.35">
      <c r="A4612" s="70">
        <v>104711</v>
      </c>
      <c r="F4612" s="71"/>
      <c r="G4612" s="71"/>
    </row>
    <row r="4613" spans="1:7" x14ac:dyDescent="0.35">
      <c r="A4613" s="70">
        <v>104712</v>
      </c>
      <c r="F4613" s="71"/>
      <c r="G4613" s="71"/>
    </row>
    <row r="4614" spans="1:7" x14ac:dyDescent="0.35">
      <c r="A4614" s="70">
        <v>104713</v>
      </c>
      <c r="F4614" s="71"/>
      <c r="G4614" s="71"/>
    </row>
    <row r="4615" spans="1:7" x14ac:dyDescent="0.35">
      <c r="A4615" s="70">
        <v>104714</v>
      </c>
      <c r="F4615" s="71"/>
      <c r="G4615" s="71"/>
    </row>
    <row r="4616" spans="1:7" x14ac:dyDescent="0.35">
      <c r="A4616" s="70">
        <v>104715</v>
      </c>
      <c r="F4616" s="71"/>
      <c r="G4616" s="71"/>
    </row>
    <row r="4617" spans="1:7" x14ac:dyDescent="0.35">
      <c r="A4617" s="70">
        <v>104716</v>
      </c>
      <c r="F4617" s="71"/>
      <c r="G4617" s="71"/>
    </row>
    <row r="4618" spans="1:7" x14ac:dyDescent="0.35">
      <c r="A4618" s="70">
        <v>104717</v>
      </c>
      <c r="F4618" s="71"/>
      <c r="G4618" s="71"/>
    </row>
    <row r="4619" spans="1:7" x14ac:dyDescent="0.35">
      <c r="A4619" s="70">
        <v>104718</v>
      </c>
      <c r="F4619" s="71"/>
      <c r="G4619" s="71"/>
    </row>
    <row r="4620" spans="1:7" x14ac:dyDescent="0.35">
      <c r="A4620" s="70">
        <v>104719</v>
      </c>
      <c r="F4620" s="71"/>
      <c r="G4620" s="71"/>
    </row>
    <row r="4621" spans="1:7" x14ac:dyDescent="0.35">
      <c r="A4621" s="70">
        <v>104720</v>
      </c>
      <c r="F4621" s="71"/>
      <c r="G4621" s="71"/>
    </row>
    <row r="4622" spans="1:7" x14ac:dyDescent="0.35">
      <c r="A4622" s="70">
        <v>104721</v>
      </c>
      <c r="F4622" s="71"/>
      <c r="G4622" s="71"/>
    </row>
    <row r="4623" spans="1:7" x14ac:dyDescent="0.35">
      <c r="A4623" s="70">
        <v>104722</v>
      </c>
      <c r="F4623" s="71"/>
      <c r="G4623" s="71"/>
    </row>
    <row r="4624" spans="1:7" x14ac:dyDescent="0.35">
      <c r="A4624" s="70">
        <v>104723</v>
      </c>
      <c r="F4624" s="71"/>
      <c r="G4624" s="71"/>
    </row>
    <row r="4625" spans="1:7" x14ac:dyDescent="0.35">
      <c r="A4625" s="70">
        <v>104724</v>
      </c>
      <c r="F4625" s="71"/>
      <c r="G4625" s="71"/>
    </row>
    <row r="4626" spans="1:7" x14ac:dyDescent="0.35">
      <c r="A4626" s="70">
        <v>104725</v>
      </c>
      <c r="F4626" s="71"/>
      <c r="G4626" s="71"/>
    </row>
    <row r="4627" spans="1:7" x14ac:dyDescent="0.35">
      <c r="A4627" s="70">
        <v>104726</v>
      </c>
      <c r="F4627" s="71"/>
      <c r="G4627" s="71"/>
    </row>
    <row r="4628" spans="1:7" x14ac:dyDescent="0.35">
      <c r="A4628" s="70">
        <v>104727</v>
      </c>
      <c r="F4628" s="71"/>
      <c r="G4628" s="71"/>
    </row>
    <row r="4629" spans="1:7" x14ac:dyDescent="0.35">
      <c r="A4629" s="70">
        <v>104728</v>
      </c>
      <c r="F4629" s="71"/>
      <c r="G4629" s="71"/>
    </row>
    <row r="4630" spans="1:7" x14ac:dyDescent="0.35">
      <c r="A4630" s="70">
        <v>104729</v>
      </c>
      <c r="F4630" s="71"/>
      <c r="G4630" s="71"/>
    </row>
    <row r="4631" spans="1:7" x14ac:dyDescent="0.35">
      <c r="A4631" s="70">
        <v>104730</v>
      </c>
      <c r="F4631" s="71"/>
      <c r="G4631" s="71"/>
    </row>
    <row r="4632" spans="1:7" x14ac:dyDescent="0.35">
      <c r="A4632" s="70">
        <v>104731</v>
      </c>
      <c r="F4632" s="71"/>
      <c r="G4632" s="71"/>
    </row>
    <row r="4633" spans="1:7" x14ac:dyDescent="0.35">
      <c r="A4633" s="70">
        <v>104732</v>
      </c>
      <c r="F4633" s="71"/>
      <c r="G4633" s="71"/>
    </row>
    <row r="4634" spans="1:7" x14ac:dyDescent="0.35">
      <c r="A4634" s="70">
        <v>104733</v>
      </c>
      <c r="F4634" s="71"/>
      <c r="G4634" s="71"/>
    </row>
    <row r="4635" spans="1:7" x14ac:dyDescent="0.35">
      <c r="A4635" s="70">
        <v>104734</v>
      </c>
      <c r="F4635" s="71"/>
      <c r="G4635" s="71"/>
    </row>
    <row r="4636" spans="1:7" x14ac:dyDescent="0.35">
      <c r="A4636" s="70">
        <v>104735</v>
      </c>
      <c r="F4636" s="71"/>
      <c r="G4636" s="71"/>
    </row>
    <row r="4637" spans="1:7" x14ac:dyDescent="0.35">
      <c r="A4637" s="70">
        <v>104736</v>
      </c>
      <c r="F4637" s="71"/>
      <c r="G4637" s="71"/>
    </row>
    <row r="4638" spans="1:7" x14ac:dyDescent="0.35">
      <c r="A4638" s="70">
        <v>104737</v>
      </c>
      <c r="F4638" s="71"/>
      <c r="G4638" s="71"/>
    </row>
    <row r="4639" spans="1:7" x14ac:dyDescent="0.35">
      <c r="A4639" s="70">
        <v>104738</v>
      </c>
      <c r="F4639" s="71"/>
      <c r="G4639" s="71"/>
    </row>
    <row r="4640" spans="1:7" x14ac:dyDescent="0.35">
      <c r="A4640" s="70">
        <v>104739</v>
      </c>
      <c r="F4640" s="71"/>
      <c r="G4640" s="71"/>
    </row>
    <row r="4641" spans="1:7" x14ac:dyDescent="0.35">
      <c r="A4641" s="70">
        <v>104740</v>
      </c>
      <c r="F4641" s="71"/>
      <c r="G4641" s="71"/>
    </row>
    <row r="4642" spans="1:7" x14ac:dyDescent="0.35">
      <c r="A4642" s="70">
        <v>104741</v>
      </c>
      <c r="F4642" s="71"/>
      <c r="G4642" s="71"/>
    </row>
    <row r="4643" spans="1:7" x14ac:dyDescent="0.35">
      <c r="A4643" s="70">
        <v>104742</v>
      </c>
      <c r="F4643" s="71"/>
      <c r="G4643" s="71"/>
    </row>
    <row r="4644" spans="1:7" x14ac:dyDescent="0.35">
      <c r="A4644" s="70">
        <v>104743</v>
      </c>
      <c r="F4644" s="71"/>
      <c r="G4644" s="71"/>
    </row>
    <row r="4645" spans="1:7" x14ac:dyDescent="0.35">
      <c r="A4645" s="70">
        <v>104744</v>
      </c>
      <c r="F4645" s="71"/>
      <c r="G4645" s="71"/>
    </row>
    <row r="4646" spans="1:7" x14ac:dyDescent="0.35">
      <c r="A4646" s="70">
        <v>104745</v>
      </c>
      <c r="F4646" s="71"/>
      <c r="G4646" s="71"/>
    </row>
    <row r="4647" spans="1:7" x14ac:dyDescent="0.35">
      <c r="A4647" s="70">
        <v>104746</v>
      </c>
      <c r="F4647" s="71"/>
      <c r="G4647" s="71"/>
    </row>
    <row r="4648" spans="1:7" x14ac:dyDescent="0.35">
      <c r="A4648" s="70">
        <v>104747</v>
      </c>
      <c r="F4648" s="71"/>
      <c r="G4648" s="71"/>
    </row>
    <row r="4649" spans="1:7" x14ac:dyDescent="0.35">
      <c r="A4649" s="70">
        <v>104748</v>
      </c>
      <c r="F4649" s="71"/>
      <c r="G4649" s="71"/>
    </row>
    <row r="4650" spans="1:7" x14ac:dyDescent="0.35">
      <c r="A4650" s="70">
        <v>104749</v>
      </c>
      <c r="F4650" s="71"/>
      <c r="G4650" s="71"/>
    </row>
    <row r="4651" spans="1:7" x14ac:dyDescent="0.35">
      <c r="A4651" s="70">
        <v>104750</v>
      </c>
      <c r="F4651" s="71"/>
      <c r="G4651" s="71"/>
    </row>
    <row r="4652" spans="1:7" x14ac:dyDescent="0.35">
      <c r="A4652" s="70">
        <v>104751</v>
      </c>
      <c r="F4652" s="71"/>
      <c r="G4652" s="71"/>
    </row>
    <row r="4653" spans="1:7" x14ac:dyDescent="0.35">
      <c r="A4653" s="70">
        <v>104752</v>
      </c>
      <c r="F4653" s="71"/>
      <c r="G4653" s="71"/>
    </row>
    <row r="4654" spans="1:7" x14ac:dyDescent="0.35">
      <c r="A4654" s="70">
        <v>104753</v>
      </c>
      <c r="F4654" s="71"/>
      <c r="G4654" s="71"/>
    </row>
    <row r="4655" spans="1:7" x14ac:dyDescent="0.35">
      <c r="A4655" s="70">
        <v>104754</v>
      </c>
      <c r="F4655" s="71"/>
      <c r="G4655" s="71"/>
    </row>
    <row r="4656" spans="1:7" x14ac:dyDescent="0.35">
      <c r="A4656" s="70">
        <v>104755</v>
      </c>
      <c r="F4656" s="71"/>
      <c r="G4656" s="71"/>
    </row>
    <row r="4657" spans="1:7" x14ac:dyDescent="0.35">
      <c r="A4657" s="70">
        <v>104756</v>
      </c>
      <c r="F4657" s="71"/>
      <c r="G4657" s="71"/>
    </row>
    <row r="4658" spans="1:7" x14ac:dyDescent="0.35">
      <c r="A4658" s="70">
        <v>104757</v>
      </c>
      <c r="F4658" s="71"/>
      <c r="G4658" s="71"/>
    </row>
    <row r="4659" spans="1:7" x14ac:dyDescent="0.35">
      <c r="A4659" s="70">
        <v>104758</v>
      </c>
      <c r="F4659" s="71"/>
      <c r="G4659" s="71"/>
    </row>
    <row r="4660" spans="1:7" x14ac:dyDescent="0.35">
      <c r="A4660" s="70">
        <v>104759</v>
      </c>
      <c r="F4660" s="71"/>
      <c r="G4660" s="71"/>
    </row>
    <row r="4661" spans="1:7" x14ac:dyDescent="0.35">
      <c r="A4661" s="70">
        <v>104760</v>
      </c>
      <c r="F4661" s="71"/>
      <c r="G4661" s="71"/>
    </row>
    <row r="4662" spans="1:7" x14ac:dyDescent="0.35">
      <c r="A4662" s="70">
        <v>104761</v>
      </c>
      <c r="F4662" s="71"/>
      <c r="G4662" s="71"/>
    </row>
    <row r="4663" spans="1:7" x14ac:dyDescent="0.35">
      <c r="A4663" s="70">
        <v>104762</v>
      </c>
      <c r="F4663" s="71"/>
      <c r="G4663" s="71"/>
    </row>
    <row r="4664" spans="1:7" x14ac:dyDescent="0.35">
      <c r="A4664" s="70">
        <v>104763</v>
      </c>
      <c r="F4664" s="71"/>
      <c r="G4664" s="71"/>
    </row>
    <row r="4665" spans="1:7" x14ac:dyDescent="0.35">
      <c r="A4665" s="70">
        <v>104764</v>
      </c>
      <c r="F4665" s="71"/>
      <c r="G4665" s="71"/>
    </row>
    <row r="4666" spans="1:7" x14ac:dyDescent="0.35">
      <c r="A4666" s="70">
        <v>104765</v>
      </c>
      <c r="F4666" s="71"/>
      <c r="G4666" s="71"/>
    </row>
    <row r="4667" spans="1:7" x14ac:dyDescent="0.35">
      <c r="A4667" s="70">
        <v>104766</v>
      </c>
      <c r="F4667" s="71"/>
      <c r="G4667" s="71"/>
    </row>
    <row r="4668" spans="1:7" x14ac:dyDescent="0.35">
      <c r="A4668" s="70">
        <v>104767</v>
      </c>
      <c r="F4668" s="71"/>
      <c r="G4668" s="71"/>
    </row>
    <row r="4669" spans="1:7" x14ac:dyDescent="0.35">
      <c r="A4669" s="70">
        <v>104768</v>
      </c>
      <c r="F4669" s="71"/>
      <c r="G4669" s="71"/>
    </row>
    <row r="4670" spans="1:7" x14ac:dyDescent="0.35">
      <c r="A4670" s="70">
        <v>104769</v>
      </c>
      <c r="F4670" s="71"/>
      <c r="G4670" s="71"/>
    </row>
    <row r="4671" spans="1:7" x14ac:dyDescent="0.35">
      <c r="A4671" s="70">
        <v>104770</v>
      </c>
      <c r="F4671" s="71"/>
      <c r="G4671" s="71"/>
    </row>
    <row r="4672" spans="1:7" x14ac:dyDescent="0.35">
      <c r="A4672" s="70">
        <v>104771</v>
      </c>
      <c r="F4672" s="71"/>
      <c r="G4672" s="71"/>
    </row>
    <row r="4673" spans="1:7" x14ac:dyDescent="0.35">
      <c r="A4673" s="70">
        <v>104772</v>
      </c>
      <c r="F4673" s="71"/>
      <c r="G4673" s="71"/>
    </row>
    <row r="4674" spans="1:7" x14ac:dyDescent="0.35">
      <c r="A4674" s="70">
        <v>104773</v>
      </c>
      <c r="F4674" s="71"/>
      <c r="G4674" s="71"/>
    </row>
    <row r="4675" spans="1:7" x14ac:dyDescent="0.35">
      <c r="A4675" s="70">
        <v>104774</v>
      </c>
      <c r="F4675" s="71"/>
      <c r="G4675" s="71"/>
    </row>
    <row r="4676" spans="1:7" x14ac:dyDescent="0.35">
      <c r="A4676" s="70">
        <v>104775</v>
      </c>
      <c r="F4676" s="71"/>
      <c r="G4676" s="71"/>
    </row>
    <row r="4677" spans="1:7" x14ac:dyDescent="0.35">
      <c r="A4677" s="70">
        <v>104776</v>
      </c>
      <c r="F4677" s="71"/>
      <c r="G4677" s="71"/>
    </row>
    <row r="4678" spans="1:7" x14ac:dyDescent="0.35">
      <c r="A4678" s="70">
        <v>104777</v>
      </c>
      <c r="F4678" s="71"/>
      <c r="G4678" s="71"/>
    </row>
    <row r="4679" spans="1:7" x14ac:dyDescent="0.35">
      <c r="A4679" s="70">
        <v>104778</v>
      </c>
      <c r="F4679" s="71"/>
      <c r="G4679" s="71"/>
    </row>
    <row r="4680" spans="1:7" x14ac:dyDescent="0.35">
      <c r="A4680" s="70">
        <v>104779</v>
      </c>
      <c r="F4680" s="71"/>
      <c r="G4680" s="71"/>
    </row>
    <row r="4681" spans="1:7" x14ac:dyDescent="0.35">
      <c r="A4681" s="70">
        <v>104780</v>
      </c>
      <c r="F4681" s="71"/>
      <c r="G4681" s="71"/>
    </row>
    <row r="4682" spans="1:7" x14ac:dyDescent="0.35">
      <c r="A4682" s="70">
        <v>104781</v>
      </c>
      <c r="F4682" s="71"/>
      <c r="G4682" s="71"/>
    </row>
    <row r="4683" spans="1:7" x14ac:dyDescent="0.35">
      <c r="A4683" s="70">
        <v>104782</v>
      </c>
      <c r="F4683" s="71"/>
      <c r="G4683" s="71"/>
    </row>
    <row r="4684" spans="1:7" x14ac:dyDescent="0.35">
      <c r="A4684" s="70">
        <v>104783</v>
      </c>
      <c r="F4684" s="71"/>
      <c r="G4684" s="71"/>
    </row>
    <row r="4685" spans="1:7" x14ac:dyDescent="0.35">
      <c r="A4685" s="70">
        <v>104784</v>
      </c>
      <c r="F4685" s="71"/>
      <c r="G4685" s="71"/>
    </row>
    <row r="4686" spans="1:7" x14ac:dyDescent="0.35">
      <c r="A4686" s="70">
        <v>104785</v>
      </c>
      <c r="F4686" s="71"/>
      <c r="G4686" s="71"/>
    </row>
    <row r="4687" spans="1:7" x14ac:dyDescent="0.35">
      <c r="A4687" s="70">
        <v>104786</v>
      </c>
      <c r="F4687" s="71"/>
      <c r="G4687" s="71"/>
    </row>
    <row r="4688" spans="1:7" x14ac:dyDescent="0.35">
      <c r="A4688" s="70">
        <v>104787</v>
      </c>
      <c r="F4688" s="71"/>
      <c r="G4688" s="71"/>
    </row>
    <row r="4689" spans="1:7" x14ac:dyDescent="0.35">
      <c r="A4689" s="70">
        <v>104788</v>
      </c>
      <c r="F4689" s="71"/>
      <c r="G4689" s="71"/>
    </row>
    <row r="4690" spans="1:7" x14ac:dyDescent="0.35">
      <c r="A4690" s="70">
        <v>104789</v>
      </c>
      <c r="F4690" s="71"/>
      <c r="G4690" s="71"/>
    </row>
    <row r="4691" spans="1:7" x14ac:dyDescent="0.35">
      <c r="A4691" s="70">
        <v>104790</v>
      </c>
      <c r="F4691" s="71"/>
      <c r="G4691" s="71"/>
    </row>
    <row r="4692" spans="1:7" x14ac:dyDescent="0.35">
      <c r="A4692" s="70">
        <v>104791</v>
      </c>
      <c r="F4692" s="71"/>
      <c r="G4692" s="71"/>
    </row>
    <row r="4693" spans="1:7" x14ac:dyDescent="0.35">
      <c r="A4693" s="70">
        <v>104792</v>
      </c>
      <c r="F4693" s="71"/>
      <c r="G4693" s="71"/>
    </row>
    <row r="4694" spans="1:7" x14ac:dyDescent="0.35">
      <c r="A4694" s="70">
        <v>104793</v>
      </c>
      <c r="F4694" s="71"/>
      <c r="G4694" s="71"/>
    </row>
    <row r="4695" spans="1:7" x14ac:dyDescent="0.35">
      <c r="A4695" s="70">
        <v>104794</v>
      </c>
      <c r="F4695" s="71"/>
      <c r="G4695" s="71"/>
    </row>
    <row r="4696" spans="1:7" x14ac:dyDescent="0.35">
      <c r="A4696" s="70">
        <v>104795</v>
      </c>
      <c r="F4696" s="71"/>
      <c r="G4696" s="71"/>
    </row>
    <row r="4697" spans="1:7" x14ac:dyDescent="0.35">
      <c r="A4697" s="70">
        <v>104796</v>
      </c>
      <c r="F4697" s="71"/>
      <c r="G4697" s="71"/>
    </row>
    <row r="4698" spans="1:7" x14ac:dyDescent="0.35">
      <c r="A4698" s="70">
        <v>104797</v>
      </c>
      <c r="F4698" s="71"/>
      <c r="G4698" s="71"/>
    </row>
    <row r="4699" spans="1:7" x14ac:dyDescent="0.35">
      <c r="A4699" s="70">
        <v>104798</v>
      </c>
      <c r="F4699" s="71"/>
      <c r="G4699" s="71"/>
    </row>
    <row r="4700" spans="1:7" x14ac:dyDescent="0.35">
      <c r="A4700" s="70">
        <v>104799</v>
      </c>
      <c r="F4700" s="71"/>
      <c r="G4700" s="71"/>
    </row>
    <row r="4701" spans="1:7" x14ac:dyDescent="0.35">
      <c r="A4701" s="70">
        <v>104800</v>
      </c>
      <c r="F4701" s="71"/>
      <c r="G4701" s="71"/>
    </row>
    <row r="4702" spans="1:7" x14ac:dyDescent="0.35">
      <c r="A4702" s="70">
        <v>104801</v>
      </c>
      <c r="F4702" s="71"/>
      <c r="G4702" s="71"/>
    </row>
    <row r="4703" spans="1:7" x14ac:dyDescent="0.35">
      <c r="A4703" s="70">
        <v>104802</v>
      </c>
      <c r="F4703" s="71"/>
      <c r="G4703" s="71"/>
    </row>
    <row r="4704" spans="1:7" x14ac:dyDescent="0.35">
      <c r="A4704" s="70">
        <v>104803</v>
      </c>
      <c r="F4704" s="71"/>
      <c r="G4704" s="71"/>
    </row>
    <row r="4705" spans="1:7" x14ac:dyDescent="0.35">
      <c r="A4705" s="70">
        <v>104804</v>
      </c>
      <c r="F4705" s="71"/>
      <c r="G4705" s="71"/>
    </row>
    <row r="4706" spans="1:7" x14ac:dyDescent="0.35">
      <c r="A4706" s="70">
        <v>104805</v>
      </c>
      <c r="F4706" s="71"/>
      <c r="G4706" s="71"/>
    </row>
    <row r="4707" spans="1:7" x14ac:dyDescent="0.35">
      <c r="A4707" s="70">
        <v>104806</v>
      </c>
      <c r="F4707" s="71"/>
      <c r="G4707" s="71"/>
    </row>
    <row r="4708" spans="1:7" x14ac:dyDescent="0.35">
      <c r="A4708" s="70">
        <v>104807</v>
      </c>
      <c r="F4708" s="71"/>
      <c r="G4708" s="71"/>
    </row>
    <row r="4709" spans="1:7" x14ac:dyDescent="0.35">
      <c r="A4709" s="70">
        <v>104808</v>
      </c>
      <c r="F4709" s="71"/>
      <c r="G4709" s="71"/>
    </row>
    <row r="4710" spans="1:7" x14ac:dyDescent="0.35">
      <c r="A4710" s="70">
        <v>104809</v>
      </c>
      <c r="F4710" s="71"/>
      <c r="G4710" s="71"/>
    </row>
    <row r="4711" spans="1:7" x14ac:dyDescent="0.35">
      <c r="A4711" s="70">
        <v>104810</v>
      </c>
      <c r="F4711" s="71"/>
      <c r="G4711" s="71"/>
    </row>
    <row r="4712" spans="1:7" x14ac:dyDescent="0.35">
      <c r="A4712" s="70">
        <v>104811</v>
      </c>
      <c r="F4712" s="71"/>
      <c r="G4712" s="71"/>
    </row>
    <row r="4713" spans="1:7" x14ac:dyDescent="0.35">
      <c r="A4713" s="70">
        <v>104812</v>
      </c>
      <c r="F4713" s="71"/>
      <c r="G4713" s="71"/>
    </row>
    <row r="4714" spans="1:7" x14ac:dyDescent="0.35">
      <c r="A4714" s="70">
        <v>104813</v>
      </c>
      <c r="F4714" s="71"/>
      <c r="G4714" s="71"/>
    </row>
    <row r="4715" spans="1:7" x14ac:dyDescent="0.35">
      <c r="A4715" s="70">
        <v>104814</v>
      </c>
      <c r="F4715" s="71"/>
      <c r="G4715" s="71"/>
    </row>
    <row r="4716" spans="1:7" x14ac:dyDescent="0.35">
      <c r="A4716" s="70">
        <v>104815</v>
      </c>
      <c r="F4716" s="71"/>
      <c r="G4716" s="71"/>
    </row>
    <row r="4717" spans="1:7" x14ac:dyDescent="0.35">
      <c r="A4717" s="70">
        <v>104816</v>
      </c>
      <c r="F4717" s="71"/>
      <c r="G4717" s="71"/>
    </row>
    <row r="4718" spans="1:7" x14ac:dyDescent="0.35">
      <c r="A4718" s="70">
        <v>104817</v>
      </c>
      <c r="F4718" s="71"/>
      <c r="G4718" s="71"/>
    </row>
    <row r="4719" spans="1:7" x14ac:dyDescent="0.35">
      <c r="A4719" s="70">
        <v>104818</v>
      </c>
      <c r="F4719" s="71"/>
      <c r="G4719" s="71"/>
    </row>
    <row r="4720" spans="1:7" x14ac:dyDescent="0.35">
      <c r="A4720" s="70">
        <v>104819</v>
      </c>
      <c r="F4720" s="71"/>
      <c r="G4720" s="71"/>
    </row>
    <row r="4721" spans="1:7" x14ac:dyDescent="0.35">
      <c r="A4721" s="70">
        <v>104820</v>
      </c>
      <c r="F4721" s="71"/>
      <c r="G4721" s="71"/>
    </row>
    <row r="4722" spans="1:7" x14ac:dyDescent="0.35">
      <c r="A4722" s="70">
        <v>104821</v>
      </c>
      <c r="F4722" s="71"/>
      <c r="G4722" s="71"/>
    </row>
    <row r="4723" spans="1:7" x14ac:dyDescent="0.35">
      <c r="A4723" s="70">
        <v>104822</v>
      </c>
      <c r="F4723" s="71"/>
      <c r="G4723" s="71"/>
    </row>
    <row r="4724" spans="1:7" x14ac:dyDescent="0.35">
      <c r="A4724" s="70">
        <v>104823</v>
      </c>
      <c r="F4724" s="71"/>
      <c r="G4724" s="71"/>
    </row>
    <row r="4725" spans="1:7" x14ac:dyDescent="0.35">
      <c r="A4725" s="70">
        <v>104824</v>
      </c>
      <c r="F4725" s="71"/>
      <c r="G4725" s="71"/>
    </row>
    <row r="4726" spans="1:7" x14ac:dyDescent="0.35">
      <c r="A4726" s="70">
        <v>104825</v>
      </c>
      <c r="F4726" s="71"/>
      <c r="G4726" s="71"/>
    </row>
    <row r="4727" spans="1:7" x14ac:dyDescent="0.35">
      <c r="A4727" s="70">
        <v>104826</v>
      </c>
      <c r="F4727" s="71"/>
      <c r="G4727" s="71"/>
    </row>
    <row r="4728" spans="1:7" x14ac:dyDescent="0.35">
      <c r="A4728" s="70">
        <v>104827</v>
      </c>
      <c r="F4728" s="71"/>
      <c r="G4728" s="71"/>
    </row>
    <row r="4729" spans="1:7" x14ac:dyDescent="0.35">
      <c r="A4729" s="70">
        <v>104828</v>
      </c>
      <c r="F4729" s="71"/>
      <c r="G4729" s="71"/>
    </row>
    <row r="4730" spans="1:7" x14ac:dyDescent="0.35">
      <c r="A4730" s="70">
        <v>104829</v>
      </c>
      <c r="F4730" s="71"/>
      <c r="G4730" s="71"/>
    </row>
    <row r="4731" spans="1:7" x14ac:dyDescent="0.35">
      <c r="A4731" s="70">
        <v>104830</v>
      </c>
      <c r="F4731" s="71"/>
      <c r="G4731" s="71"/>
    </row>
    <row r="4732" spans="1:7" x14ac:dyDescent="0.35">
      <c r="A4732" s="70">
        <v>104831</v>
      </c>
      <c r="F4732" s="71"/>
      <c r="G4732" s="71"/>
    </row>
    <row r="4733" spans="1:7" x14ac:dyDescent="0.35">
      <c r="A4733" s="70">
        <v>104832</v>
      </c>
      <c r="F4733" s="71"/>
      <c r="G4733" s="71"/>
    </row>
    <row r="4734" spans="1:7" x14ac:dyDescent="0.35">
      <c r="A4734" s="70">
        <v>104833</v>
      </c>
      <c r="F4734" s="71"/>
      <c r="G4734" s="71"/>
    </row>
    <row r="4735" spans="1:7" x14ac:dyDescent="0.35">
      <c r="A4735" s="70">
        <v>104834</v>
      </c>
      <c r="F4735" s="71"/>
      <c r="G4735" s="71"/>
    </row>
    <row r="4736" spans="1:7" x14ac:dyDescent="0.35">
      <c r="A4736" s="70">
        <v>104835</v>
      </c>
      <c r="F4736" s="71"/>
      <c r="G4736" s="71"/>
    </row>
    <row r="4737" spans="1:7" x14ac:dyDescent="0.35">
      <c r="A4737" s="70">
        <v>104836</v>
      </c>
      <c r="F4737" s="71"/>
      <c r="G4737" s="71"/>
    </row>
    <row r="4738" spans="1:7" x14ac:dyDescent="0.35">
      <c r="A4738" s="70">
        <v>104837</v>
      </c>
      <c r="F4738" s="71"/>
      <c r="G4738" s="71"/>
    </row>
    <row r="4739" spans="1:7" x14ac:dyDescent="0.35">
      <c r="A4739" s="70">
        <v>104838</v>
      </c>
      <c r="F4739" s="71"/>
      <c r="G4739" s="71"/>
    </row>
    <row r="4740" spans="1:7" x14ac:dyDescent="0.35">
      <c r="A4740" s="70">
        <v>104839</v>
      </c>
      <c r="F4740" s="71"/>
      <c r="G4740" s="71"/>
    </row>
    <row r="4741" spans="1:7" x14ac:dyDescent="0.35">
      <c r="A4741" s="70">
        <v>104840</v>
      </c>
      <c r="F4741" s="71"/>
      <c r="G4741" s="71"/>
    </row>
    <row r="4742" spans="1:7" x14ac:dyDescent="0.35">
      <c r="A4742" s="70">
        <v>104841</v>
      </c>
      <c r="F4742" s="71"/>
      <c r="G4742" s="71"/>
    </row>
    <row r="4743" spans="1:7" x14ac:dyDescent="0.35">
      <c r="A4743" s="70">
        <v>104842</v>
      </c>
      <c r="F4743" s="71"/>
      <c r="G4743" s="71"/>
    </row>
    <row r="4744" spans="1:7" x14ac:dyDescent="0.35">
      <c r="A4744" s="70">
        <v>104843</v>
      </c>
      <c r="F4744" s="71"/>
      <c r="G4744" s="71"/>
    </row>
    <row r="4745" spans="1:7" x14ac:dyDescent="0.35">
      <c r="A4745" s="70">
        <v>104844</v>
      </c>
      <c r="F4745" s="71"/>
      <c r="G4745" s="71"/>
    </row>
    <row r="4746" spans="1:7" x14ac:dyDescent="0.35">
      <c r="A4746" s="70">
        <v>104845</v>
      </c>
      <c r="F4746" s="71"/>
      <c r="G4746" s="71"/>
    </row>
    <row r="4747" spans="1:7" x14ac:dyDescent="0.35">
      <c r="A4747" s="70">
        <v>104846</v>
      </c>
      <c r="F4747" s="71"/>
      <c r="G4747" s="71"/>
    </row>
    <row r="4748" spans="1:7" x14ac:dyDescent="0.35">
      <c r="A4748" s="70">
        <v>104847</v>
      </c>
      <c r="F4748" s="71"/>
      <c r="G4748" s="71"/>
    </row>
    <row r="4749" spans="1:7" x14ac:dyDescent="0.35">
      <c r="A4749" s="70">
        <v>104848</v>
      </c>
      <c r="F4749" s="71"/>
      <c r="G4749" s="71"/>
    </row>
    <row r="4750" spans="1:7" x14ac:dyDescent="0.35">
      <c r="A4750" s="70">
        <v>104849</v>
      </c>
      <c r="F4750" s="71"/>
      <c r="G4750" s="71"/>
    </row>
    <row r="4751" spans="1:7" x14ac:dyDescent="0.35">
      <c r="A4751" s="70">
        <v>104850</v>
      </c>
      <c r="F4751" s="71"/>
      <c r="G4751" s="71"/>
    </row>
    <row r="4752" spans="1:7" x14ac:dyDescent="0.35">
      <c r="A4752" s="70">
        <v>104851</v>
      </c>
      <c r="F4752" s="71"/>
      <c r="G4752" s="71"/>
    </row>
    <row r="4753" spans="1:7" x14ac:dyDescent="0.35">
      <c r="A4753" s="70">
        <v>104852</v>
      </c>
      <c r="F4753" s="71"/>
      <c r="G4753" s="71"/>
    </row>
    <row r="4754" spans="1:7" x14ac:dyDescent="0.35">
      <c r="A4754" s="70">
        <v>104853</v>
      </c>
      <c r="F4754" s="71"/>
      <c r="G4754" s="71"/>
    </row>
    <row r="4755" spans="1:7" x14ac:dyDescent="0.35">
      <c r="A4755" s="70">
        <v>104854</v>
      </c>
      <c r="F4755" s="71"/>
      <c r="G4755" s="71"/>
    </row>
    <row r="4756" spans="1:7" x14ac:dyDescent="0.35">
      <c r="A4756" s="70">
        <v>104855</v>
      </c>
      <c r="F4756" s="71"/>
      <c r="G4756" s="71"/>
    </row>
    <row r="4757" spans="1:7" x14ac:dyDescent="0.35">
      <c r="A4757" s="70">
        <v>104856</v>
      </c>
      <c r="F4757" s="71"/>
      <c r="G4757" s="71"/>
    </row>
    <row r="4758" spans="1:7" x14ac:dyDescent="0.35">
      <c r="A4758" s="70">
        <v>104857</v>
      </c>
      <c r="F4758" s="71"/>
      <c r="G4758" s="71"/>
    </row>
    <row r="4759" spans="1:7" x14ac:dyDescent="0.35">
      <c r="A4759" s="70">
        <v>104858</v>
      </c>
      <c r="F4759" s="71"/>
      <c r="G4759" s="71"/>
    </row>
    <row r="4760" spans="1:7" x14ac:dyDescent="0.35">
      <c r="A4760" s="70">
        <v>104859</v>
      </c>
      <c r="F4760" s="71"/>
      <c r="G4760" s="71"/>
    </row>
    <row r="4761" spans="1:7" x14ac:dyDescent="0.35">
      <c r="A4761" s="70">
        <v>104860</v>
      </c>
      <c r="F4761" s="71"/>
      <c r="G4761" s="71"/>
    </row>
    <row r="4762" spans="1:7" x14ac:dyDescent="0.35">
      <c r="A4762" s="70">
        <v>104861</v>
      </c>
      <c r="F4762" s="71"/>
      <c r="G4762" s="71"/>
    </row>
    <row r="4763" spans="1:7" x14ac:dyDescent="0.35">
      <c r="A4763" s="70">
        <v>104862</v>
      </c>
      <c r="F4763" s="71"/>
      <c r="G4763" s="71"/>
    </row>
    <row r="4764" spans="1:7" x14ac:dyDescent="0.35">
      <c r="A4764" s="70">
        <v>104863</v>
      </c>
      <c r="F4764" s="71"/>
      <c r="G4764" s="71"/>
    </row>
    <row r="4765" spans="1:7" x14ac:dyDescent="0.35">
      <c r="A4765" s="70">
        <v>104864</v>
      </c>
      <c r="F4765" s="71"/>
      <c r="G4765" s="71"/>
    </row>
    <row r="4766" spans="1:7" x14ac:dyDescent="0.35">
      <c r="A4766" s="70">
        <v>104865</v>
      </c>
      <c r="F4766" s="71"/>
      <c r="G4766" s="71"/>
    </row>
    <row r="4767" spans="1:7" x14ac:dyDescent="0.35">
      <c r="A4767" s="70">
        <v>104866</v>
      </c>
      <c r="F4767" s="71"/>
      <c r="G4767" s="71"/>
    </row>
    <row r="4768" spans="1:7" x14ac:dyDescent="0.35">
      <c r="A4768" s="70">
        <v>104867</v>
      </c>
      <c r="F4768" s="71"/>
      <c r="G4768" s="71"/>
    </row>
    <row r="4769" spans="1:7" x14ac:dyDescent="0.35">
      <c r="A4769" s="70">
        <v>104868</v>
      </c>
      <c r="F4769" s="71"/>
      <c r="G4769" s="71"/>
    </row>
    <row r="4770" spans="1:7" x14ac:dyDescent="0.35">
      <c r="A4770" s="70">
        <v>104869</v>
      </c>
      <c r="F4770" s="71"/>
      <c r="G4770" s="71"/>
    </row>
    <row r="4771" spans="1:7" x14ac:dyDescent="0.35">
      <c r="A4771" s="70">
        <v>104870</v>
      </c>
      <c r="F4771" s="71"/>
      <c r="G4771" s="71"/>
    </row>
    <row r="4772" spans="1:7" x14ac:dyDescent="0.35">
      <c r="A4772" s="70">
        <v>104871</v>
      </c>
      <c r="F4772" s="71"/>
      <c r="G4772" s="71"/>
    </row>
    <row r="4773" spans="1:7" x14ac:dyDescent="0.35">
      <c r="A4773" s="70">
        <v>104872</v>
      </c>
      <c r="F4773" s="71"/>
      <c r="G4773" s="71"/>
    </row>
    <row r="4774" spans="1:7" x14ac:dyDescent="0.35">
      <c r="A4774" s="70">
        <v>104873</v>
      </c>
      <c r="F4774" s="71"/>
      <c r="G4774" s="71"/>
    </row>
    <row r="4775" spans="1:7" x14ac:dyDescent="0.35">
      <c r="A4775" s="70">
        <v>104874</v>
      </c>
      <c r="F4775" s="71"/>
      <c r="G4775" s="71"/>
    </row>
    <row r="4776" spans="1:7" x14ac:dyDescent="0.35">
      <c r="A4776" s="70">
        <v>104875</v>
      </c>
      <c r="F4776" s="71"/>
      <c r="G4776" s="71"/>
    </row>
    <row r="4777" spans="1:7" x14ac:dyDescent="0.35">
      <c r="A4777" s="70">
        <v>104876</v>
      </c>
      <c r="F4777" s="71"/>
      <c r="G4777" s="71"/>
    </row>
    <row r="4778" spans="1:7" x14ac:dyDescent="0.35">
      <c r="A4778" s="70">
        <v>104877</v>
      </c>
      <c r="F4778" s="71"/>
      <c r="G4778" s="71"/>
    </row>
    <row r="4779" spans="1:7" x14ac:dyDescent="0.35">
      <c r="A4779" s="70">
        <v>104878</v>
      </c>
      <c r="F4779" s="71"/>
      <c r="G4779" s="71"/>
    </row>
    <row r="4780" spans="1:7" x14ac:dyDescent="0.35">
      <c r="A4780" s="70">
        <v>104879</v>
      </c>
      <c r="F4780" s="71"/>
      <c r="G4780" s="71"/>
    </row>
    <row r="4781" spans="1:7" x14ac:dyDescent="0.35">
      <c r="A4781" s="70">
        <v>104880</v>
      </c>
      <c r="F4781" s="71"/>
      <c r="G4781" s="71"/>
    </row>
    <row r="4782" spans="1:7" x14ac:dyDescent="0.35">
      <c r="A4782" s="70">
        <v>104881</v>
      </c>
      <c r="F4782" s="71"/>
      <c r="G4782" s="71"/>
    </row>
    <row r="4783" spans="1:7" x14ac:dyDescent="0.35">
      <c r="A4783" s="70">
        <v>104882</v>
      </c>
      <c r="F4783" s="71"/>
      <c r="G4783" s="71"/>
    </row>
    <row r="4784" spans="1:7" x14ac:dyDescent="0.35">
      <c r="A4784" s="70">
        <v>104883</v>
      </c>
      <c r="F4784" s="71"/>
      <c r="G4784" s="71"/>
    </row>
    <row r="4785" spans="1:7" x14ac:dyDescent="0.35">
      <c r="A4785" s="70">
        <v>104884</v>
      </c>
      <c r="F4785" s="71"/>
      <c r="G4785" s="71"/>
    </row>
    <row r="4786" spans="1:7" x14ac:dyDescent="0.35">
      <c r="A4786" s="70">
        <v>104885</v>
      </c>
      <c r="F4786" s="71"/>
      <c r="G4786" s="71"/>
    </row>
    <row r="4787" spans="1:7" x14ac:dyDescent="0.35">
      <c r="A4787" s="70">
        <v>104886</v>
      </c>
      <c r="F4787" s="71"/>
      <c r="G4787" s="71"/>
    </row>
    <row r="4788" spans="1:7" x14ac:dyDescent="0.35">
      <c r="A4788" s="70">
        <v>104887</v>
      </c>
      <c r="F4788" s="71"/>
      <c r="G4788" s="71"/>
    </row>
    <row r="4789" spans="1:7" x14ac:dyDescent="0.35">
      <c r="A4789" s="70">
        <v>104888</v>
      </c>
      <c r="F4789" s="71"/>
      <c r="G4789" s="71"/>
    </row>
    <row r="4790" spans="1:7" x14ac:dyDescent="0.35">
      <c r="A4790" s="70">
        <v>104889</v>
      </c>
      <c r="F4790" s="71"/>
      <c r="G4790" s="71"/>
    </row>
    <row r="4791" spans="1:7" x14ac:dyDescent="0.35">
      <c r="A4791" s="70">
        <v>104890</v>
      </c>
      <c r="F4791" s="71"/>
      <c r="G4791" s="71"/>
    </row>
    <row r="4792" spans="1:7" x14ac:dyDescent="0.35">
      <c r="A4792" s="70">
        <v>104891</v>
      </c>
      <c r="F4792" s="71"/>
      <c r="G4792" s="71"/>
    </row>
    <row r="4793" spans="1:7" x14ac:dyDescent="0.35">
      <c r="A4793" s="70">
        <v>104892</v>
      </c>
      <c r="F4793" s="71"/>
      <c r="G4793" s="71"/>
    </row>
    <row r="4794" spans="1:7" x14ac:dyDescent="0.35">
      <c r="A4794" s="70">
        <v>104893</v>
      </c>
      <c r="F4794" s="71"/>
      <c r="G4794" s="71"/>
    </row>
    <row r="4795" spans="1:7" x14ac:dyDescent="0.35">
      <c r="A4795" s="70">
        <v>104894</v>
      </c>
      <c r="F4795" s="71"/>
      <c r="G4795" s="71"/>
    </row>
    <row r="4796" spans="1:7" x14ac:dyDescent="0.35">
      <c r="A4796" s="70">
        <v>104895</v>
      </c>
      <c r="F4796" s="71"/>
      <c r="G4796" s="71"/>
    </row>
    <row r="4797" spans="1:7" x14ac:dyDescent="0.35">
      <c r="A4797" s="70">
        <v>104896</v>
      </c>
      <c r="F4797" s="71"/>
      <c r="G4797" s="71"/>
    </row>
    <row r="4798" spans="1:7" x14ac:dyDescent="0.35">
      <c r="A4798" s="70">
        <v>104897</v>
      </c>
      <c r="F4798" s="71"/>
      <c r="G4798" s="71"/>
    </row>
    <row r="4799" spans="1:7" x14ac:dyDescent="0.35">
      <c r="A4799" s="70">
        <v>104898</v>
      </c>
      <c r="F4799" s="71"/>
      <c r="G4799" s="71"/>
    </row>
    <row r="4800" spans="1:7" x14ac:dyDescent="0.35">
      <c r="A4800" s="70">
        <v>104899</v>
      </c>
      <c r="F4800" s="71"/>
      <c r="G4800" s="71"/>
    </row>
    <row r="4801" spans="1:7" x14ac:dyDescent="0.35">
      <c r="A4801" s="70">
        <v>104900</v>
      </c>
      <c r="F4801" s="71"/>
      <c r="G4801" s="71"/>
    </row>
    <row r="4802" spans="1:7" x14ac:dyDescent="0.35">
      <c r="A4802" s="70">
        <v>104901</v>
      </c>
      <c r="F4802" s="71"/>
      <c r="G4802" s="71"/>
    </row>
    <row r="4803" spans="1:7" x14ac:dyDescent="0.35">
      <c r="A4803" s="70">
        <v>104902</v>
      </c>
      <c r="F4803" s="71"/>
      <c r="G4803" s="71"/>
    </row>
    <row r="4804" spans="1:7" x14ac:dyDescent="0.35">
      <c r="A4804" s="70">
        <v>104903</v>
      </c>
      <c r="F4804" s="71"/>
      <c r="G4804" s="71"/>
    </row>
    <row r="4805" spans="1:7" x14ac:dyDescent="0.35">
      <c r="A4805" s="70">
        <v>104904</v>
      </c>
      <c r="F4805" s="71"/>
      <c r="G4805" s="71"/>
    </row>
    <row r="4806" spans="1:7" x14ac:dyDescent="0.35">
      <c r="A4806" s="70">
        <v>104905</v>
      </c>
      <c r="F4806" s="71"/>
      <c r="G4806" s="71"/>
    </row>
    <row r="4807" spans="1:7" x14ac:dyDescent="0.35">
      <c r="A4807" s="70">
        <v>104906</v>
      </c>
      <c r="F4807" s="71"/>
      <c r="G4807" s="71"/>
    </row>
    <row r="4808" spans="1:7" x14ac:dyDescent="0.35">
      <c r="A4808" s="70">
        <v>104907</v>
      </c>
      <c r="F4808" s="71"/>
      <c r="G4808" s="71"/>
    </row>
    <row r="4809" spans="1:7" x14ac:dyDescent="0.35">
      <c r="A4809" s="70">
        <v>104908</v>
      </c>
      <c r="F4809" s="71"/>
      <c r="G4809" s="71"/>
    </row>
    <row r="4810" spans="1:7" x14ac:dyDescent="0.35">
      <c r="A4810" s="70">
        <v>104909</v>
      </c>
      <c r="F4810" s="71"/>
      <c r="G4810" s="71"/>
    </row>
    <row r="4811" spans="1:7" x14ac:dyDescent="0.35">
      <c r="A4811" s="70">
        <v>104910</v>
      </c>
      <c r="F4811" s="71"/>
      <c r="G4811" s="71"/>
    </row>
    <row r="4812" spans="1:7" x14ac:dyDescent="0.35">
      <c r="A4812" s="70">
        <v>104911</v>
      </c>
      <c r="F4812" s="71"/>
      <c r="G4812" s="71"/>
    </row>
    <row r="4813" spans="1:7" x14ac:dyDescent="0.35">
      <c r="A4813" s="70">
        <v>104912</v>
      </c>
      <c r="F4813" s="71"/>
      <c r="G4813" s="71"/>
    </row>
    <row r="4814" spans="1:7" x14ac:dyDescent="0.35">
      <c r="A4814" s="70">
        <v>104913</v>
      </c>
      <c r="F4814" s="71"/>
      <c r="G4814" s="71"/>
    </row>
    <row r="4815" spans="1:7" x14ac:dyDescent="0.35">
      <c r="A4815" s="70">
        <v>104914</v>
      </c>
      <c r="F4815" s="71"/>
      <c r="G4815" s="71"/>
    </row>
    <row r="4816" spans="1:7" x14ac:dyDescent="0.35">
      <c r="A4816" s="70">
        <v>104915</v>
      </c>
      <c r="F4816" s="71"/>
      <c r="G4816" s="71"/>
    </row>
    <row r="4817" spans="1:7" x14ac:dyDescent="0.35">
      <c r="A4817" s="70">
        <v>104916</v>
      </c>
      <c r="F4817" s="71"/>
      <c r="G4817" s="71"/>
    </row>
    <row r="4818" spans="1:7" x14ac:dyDescent="0.35">
      <c r="A4818" s="70">
        <v>104917</v>
      </c>
      <c r="F4818" s="71"/>
      <c r="G4818" s="71"/>
    </row>
    <row r="4819" spans="1:7" x14ac:dyDescent="0.35">
      <c r="A4819" s="70">
        <v>104918</v>
      </c>
      <c r="F4819" s="71"/>
      <c r="G4819" s="71"/>
    </row>
    <row r="4820" spans="1:7" x14ac:dyDescent="0.35">
      <c r="A4820" s="70">
        <v>104919</v>
      </c>
      <c r="F4820" s="71"/>
      <c r="G4820" s="71"/>
    </row>
    <row r="4821" spans="1:7" x14ac:dyDescent="0.35">
      <c r="A4821" s="70">
        <v>104920</v>
      </c>
      <c r="F4821" s="71"/>
      <c r="G4821" s="71"/>
    </row>
    <row r="4822" spans="1:7" x14ac:dyDescent="0.35">
      <c r="A4822" s="70">
        <v>104921</v>
      </c>
      <c r="F4822" s="71"/>
      <c r="G4822" s="71"/>
    </row>
    <row r="4823" spans="1:7" x14ac:dyDescent="0.35">
      <c r="A4823" s="70">
        <v>104922</v>
      </c>
      <c r="F4823" s="71"/>
      <c r="G4823" s="71"/>
    </row>
    <row r="4824" spans="1:7" x14ac:dyDescent="0.35">
      <c r="A4824" s="70">
        <v>104923</v>
      </c>
      <c r="F4824" s="71"/>
      <c r="G4824" s="71"/>
    </row>
    <row r="4825" spans="1:7" x14ac:dyDescent="0.35">
      <c r="A4825" s="70">
        <v>104924</v>
      </c>
      <c r="F4825" s="71"/>
      <c r="G4825" s="71"/>
    </row>
    <row r="4826" spans="1:7" x14ac:dyDescent="0.35">
      <c r="A4826" s="70">
        <v>104925</v>
      </c>
      <c r="F4826" s="71"/>
      <c r="G4826" s="71"/>
    </row>
    <row r="4827" spans="1:7" x14ac:dyDescent="0.35">
      <c r="A4827" s="70">
        <v>104926</v>
      </c>
      <c r="F4827" s="71"/>
      <c r="G4827" s="71"/>
    </row>
    <row r="4828" spans="1:7" x14ac:dyDescent="0.35">
      <c r="A4828" s="70">
        <v>104927</v>
      </c>
      <c r="F4828" s="71"/>
      <c r="G4828" s="71"/>
    </row>
    <row r="4829" spans="1:7" x14ac:dyDescent="0.35">
      <c r="A4829" s="70">
        <v>104928</v>
      </c>
      <c r="F4829" s="71"/>
      <c r="G4829" s="71"/>
    </row>
    <row r="4830" spans="1:7" x14ac:dyDescent="0.35">
      <c r="A4830" s="70">
        <v>104929</v>
      </c>
      <c r="F4830" s="71"/>
      <c r="G4830" s="71"/>
    </row>
    <row r="4831" spans="1:7" x14ac:dyDescent="0.35">
      <c r="A4831" s="70">
        <v>104930</v>
      </c>
      <c r="F4831" s="71"/>
      <c r="G4831" s="71"/>
    </row>
    <row r="4832" spans="1:7" x14ac:dyDescent="0.35">
      <c r="A4832" s="70">
        <v>104931</v>
      </c>
      <c r="F4832" s="71"/>
      <c r="G4832" s="71"/>
    </row>
    <row r="4833" spans="1:7" x14ac:dyDescent="0.35">
      <c r="A4833" s="70">
        <v>104932</v>
      </c>
      <c r="F4833" s="71"/>
      <c r="G4833" s="71"/>
    </row>
    <row r="4834" spans="1:7" x14ac:dyDescent="0.35">
      <c r="A4834" s="70">
        <v>104933</v>
      </c>
      <c r="F4834" s="71"/>
      <c r="G4834" s="71"/>
    </row>
    <row r="4835" spans="1:7" x14ac:dyDescent="0.35">
      <c r="A4835" s="70">
        <v>104934</v>
      </c>
      <c r="F4835" s="71"/>
      <c r="G4835" s="71"/>
    </row>
    <row r="4836" spans="1:7" x14ac:dyDescent="0.35">
      <c r="A4836" s="70">
        <v>104935</v>
      </c>
      <c r="F4836" s="71"/>
      <c r="G4836" s="71"/>
    </row>
    <row r="4837" spans="1:7" x14ac:dyDescent="0.35">
      <c r="A4837" s="70">
        <v>104936</v>
      </c>
      <c r="F4837" s="71"/>
      <c r="G4837" s="71"/>
    </row>
    <row r="4838" spans="1:7" x14ac:dyDescent="0.35">
      <c r="A4838" s="70">
        <v>104937</v>
      </c>
      <c r="F4838" s="71"/>
      <c r="G4838" s="71"/>
    </row>
    <row r="4839" spans="1:7" x14ac:dyDescent="0.35">
      <c r="A4839" s="70">
        <v>104938</v>
      </c>
      <c r="F4839" s="71"/>
      <c r="G4839" s="71"/>
    </row>
    <row r="4840" spans="1:7" x14ac:dyDescent="0.35">
      <c r="A4840" s="70">
        <v>104939</v>
      </c>
      <c r="F4840" s="71"/>
      <c r="G4840" s="71"/>
    </row>
    <row r="4841" spans="1:7" x14ac:dyDescent="0.35">
      <c r="A4841" s="70">
        <v>104940</v>
      </c>
      <c r="F4841" s="71"/>
      <c r="G4841" s="71"/>
    </row>
    <row r="4842" spans="1:7" x14ac:dyDescent="0.35">
      <c r="A4842" s="70">
        <v>104941</v>
      </c>
      <c r="F4842" s="71"/>
      <c r="G4842" s="71"/>
    </row>
    <row r="4843" spans="1:7" x14ac:dyDescent="0.35">
      <c r="A4843" s="70">
        <v>104942</v>
      </c>
      <c r="F4843" s="71"/>
      <c r="G4843" s="71"/>
    </row>
    <row r="4844" spans="1:7" x14ac:dyDescent="0.35">
      <c r="A4844" s="70">
        <v>104943</v>
      </c>
      <c r="F4844" s="71"/>
      <c r="G4844" s="71"/>
    </row>
    <row r="4845" spans="1:7" x14ac:dyDescent="0.35">
      <c r="A4845" s="70">
        <v>104944</v>
      </c>
      <c r="F4845" s="71"/>
      <c r="G4845" s="71"/>
    </row>
    <row r="4846" spans="1:7" x14ac:dyDescent="0.35">
      <c r="A4846" s="70">
        <v>104945</v>
      </c>
      <c r="F4846" s="71"/>
      <c r="G4846" s="71"/>
    </row>
    <row r="4847" spans="1:7" x14ac:dyDescent="0.35">
      <c r="A4847" s="70">
        <v>104946</v>
      </c>
      <c r="F4847" s="71"/>
      <c r="G4847" s="71"/>
    </row>
    <row r="4848" spans="1:7" x14ac:dyDescent="0.35">
      <c r="A4848" s="70">
        <v>104947</v>
      </c>
      <c r="F4848" s="71"/>
      <c r="G4848" s="71"/>
    </row>
    <row r="4849" spans="1:7" x14ac:dyDescent="0.35">
      <c r="A4849" s="70">
        <v>104948</v>
      </c>
      <c r="F4849" s="71"/>
      <c r="G4849" s="71"/>
    </row>
    <row r="4850" spans="1:7" x14ac:dyDescent="0.35">
      <c r="A4850" s="70">
        <v>104949</v>
      </c>
      <c r="F4850" s="71"/>
      <c r="G4850" s="71"/>
    </row>
    <row r="4851" spans="1:7" x14ac:dyDescent="0.35">
      <c r="A4851" s="70">
        <v>104950</v>
      </c>
      <c r="F4851" s="71"/>
      <c r="G4851" s="71"/>
    </row>
    <row r="4852" spans="1:7" x14ac:dyDescent="0.35">
      <c r="A4852" s="70">
        <v>104951</v>
      </c>
      <c r="F4852" s="71"/>
      <c r="G4852" s="71"/>
    </row>
    <row r="4853" spans="1:7" x14ac:dyDescent="0.35">
      <c r="A4853" s="70">
        <v>104952</v>
      </c>
      <c r="F4853" s="71"/>
      <c r="G4853" s="71"/>
    </row>
    <row r="4854" spans="1:7" x14ac:dyDescent="0.35">
      <c r="A4854" s="70">
        <v>104953</v>
      </c>
      <c r="F4854" s="71"/>
      <c r="G4854" s="71"/>
    </row>
    <row r="4855" spans="1:7" x14ac:dyDescent="0.35">
      <c r="A4855" s="70">
        <v>104954</v>
      </c>
      <c r="F4855" s="71"/>
      <c r="G4855" s="71"/>
    </row>
    <row r="4856" spans="1:7" x14ac:dyDescent="0.35">
      <c r="A4856" s="70">
        <v>104955</v>
      </c>
      <c r="F4856" s="71"/>
      <c r="G4856" s="71"/>
    </row>
    <row r="4857" spans="1:7" x14ac:dyDescent="0.35">
      <c r="A4857" s="70">
        <v>104956</v>
      </c>
      <c r="F4857" s="71"/>
      <c r="G4857" s="71"/>
    </row>
    <row r="4858" spans="1:7" x14ac:dyDescent="0.35">
      <c r="A4858" s="70">
        <v>104957</v>
      </c>
      <c r="F4858" s="71"/>
      <c r="G4858" s="71"/>
    </row>
    <row r="4859" spans="1:7" x14ac:dyDescent="0.35">
      <c r="A4859" s="70">
        <v>104958</v>
      </c>
      <c r="F4859" s="71"/>
      <c r="G4859" s="71"/>
    </row>
    <row r="4860" spans="1:7" x14ac:dyDescent="0.35">
      <c r="A4860" s="70">
        <v>104959</v>
      </c>
      <c r="F4860" s="71"/>
      <c r="G4860" s="71"/>
    </row>
    <row r="4861" spans="1:7" x14ac:dyDescent="0.35">
      <c r="A4861" s="70">
        <v>104960</v>
      </c>
      <c r="F4861" s="71"/>
      <c r="G4861" s="71"/>
    </row>
    <row r="4862" spans="1:7" x14ac:dyDescent="0.35">
      <c r="A4862" s="70">
        <v>104961</v>
      </c>
      <c r="F4862" s="71"/>
      <c r="G4862" s="71"/>
    </row>
    <row r="4863" spans="1:7" x14ac:dyDescent="0.35">
      <c r="A4863" s="70">
        <v>104962</v>
      </c>
      <c r="F4863" s="71"/>
      <c r="G4863" s="71"/>
    </row>
    <row r="4864" spans="1:7" x14ac:dyDescent="0.35">
      <c r="A4864" s="70">
        <v>104963</v>
      </c>
      <c r="F4864" s="71"/>
      <c r="G4864" s="71"/>
    </row>
    <row r="4865" spans="1:7" x14ac:dyDescent="0.35">
      <c r="A4865" s="70">
        <v>104964</v>
      </c>
      <c r="F4865" s="71"/>
      <c r="G4865" s="71"/>
    </row>
    <row r="4866" spans="1:7" x14ac:dyDescent="0.35">
      <c r="A4866" s="70">
        <v>104965</v>
      </c>
      <c r="F4866" s="71"/>
      <c r="G4866" s="71"/>
    </row>
    <row r="4867" spans="1:7" x14ac:dyDescent="0.35">
      <c r="A4867" s="70">
        <v>104966</v>
      </c>
      <c r="F4867" s="71"/>
      <c r="G4867" s="71"/>
    </row>
    <row r="4868" spans="1:7" x14ac:dyDescent="0.35">
      <c r="A4868" s="70">
        <v>104967</v>
      </c>
      <c r="F4868" s="71"/>
      <c r="G4868" s="71"/>
    </row>
    <row r="4869" spans="1:7" x14ac:dyDescent="0.35">
      <c r="A4869" s="70">
        <v>104968</v>
      </c>
      <c r="F4869" s="71"/>
      <c r="G4869" s="71"/>
    </row>
    <row r="4870" spans="1:7" x14ac:dyDescent="0.35">
      <c r="A4870" s="70">
        <v>104969</v>
      </c>
      <c r="F4870" s="71"/>
      <c r="G4870" s="71"/>
    </row>
    <row r="4871" spans="1:7" x14ac:dyDescent="0.35">
      <c r="A4871" s="70">
        <v>104970</v>
      </c>
      <c r="F4871" s="71"/>
      <c r="G4871" s="71"/>
    </row>
    <row r="4872" spans="1:7" x14ac:dyDescent="0.35">
      <c r="A4872" s="70">
        <v>104971</v>
      </c>
      <c r="F4872" s="71"/>
      <c r="G4872" s="71"/>
    </row>
    <row r="4873" spans="1:7" x14ac:dyDescent="0.35">
      <c r="A4873" s="70">
        <v>104972</v>
      </c>
      <c r="F4873" s="71"/>
      <c r="G4873" s="71"/>
    </row>
    <row r="4874" spans="1:7" x14ac:dyDescent="0.35">
      <c r="A4874" s="70">
        <v>104973</v>
      </c>
      <c r="F4874" s="71"/>
      <c r="G4874" s="71"/>
    </row>
    <row r="4875" spans="1:7" x14ac:dyDescent="0.35">
      <c r="A4875" s="70">
        <v>104974</v>
      </c>
      <c r="F4875" s="71"/>
      <c r="G4875" s="71"/>
    </row>
    <row r="4876" spans="1:7" x14ac:dyDescent="0.35">
      <c r="A4876" s="70">
        <v>104975</v>
      </c>
      <c r="F4876" s="71"/>
      <c r="G4876" s="71"/>
    </row>
    <row r="4877" spans="1:7" x14ac:dyDescent="0.35">
      <c r="A4877" s="70">
        <v>104976</v>
      </c>
      <c r="F4877" s="71"/>
      <c r="G4877" s="71"/>
    </row>
    <row r="4878" spans="1:7" x14ac:dyDescent="0.35">
      <c r="A4878" s="70">
        <v>104977</v>
      </c>
      <c r="F4878" s="71"/>
      <c r="G4878" s="71"/>
    </row>
    <row r="4879" spans="1:7" x14ac:dyDescent="0.35">
      <c r="A4879" s="70">
        <v>104978</v>
      </c>
      <c r="F4879" s="71"/>
      <c r="G4879" s="71"/>
    </row>
    <row r="4880" spans="1:7" x14ac:dyDescent="0.35">
      <c r="A4880" s="70">
        <v>104979</v>
      </c>
      <c r="F4880" s="71"/>
      <c r="G4880" s="71"/>
    </row>
    <row r="4881" spans="1:7" x14ac:dyDescent="0.35">
      <c r="A4881" s="70">
        <v>104980</v>
      </c>
      <c r="F4881" s="71"/>
      <c r="G4881" s="71"/>
    </row>
    <row r="4882" spans="1:7" x14ac:dyDescent="0.35">
      <c r="A4882" s="70">
        <v>104981</v>
      </c>
      <c r="F4882" s="71"/>
      <c r="G4882" s="71"/>
    </row>
    <row r="4883" spans="1:7" x14ac:dyDescent="0.35">
      <c r="A4883" s="70">
        <v>104982</v>
      </c>
      <c r="F4883" s="71"/>
      <c r="G4883" s="71"/>
    </row>
    <row r="4884" spans="1:7" x14ac:dyDescent="0.35">
      <c r="A4884" s="70">
        <v>104983</v>
      </c>
      <c r="F4884" s="71"/>
      <c r="G4884" s="71"/>
    </row>
    <row r="4885" spans="1:7" x14ac:dyDescent="0.35">
      <c r="A4885" s="70">
        <v>104984</v>
      </c>
      <c r="F4885" s="71"/>
      <c r="G4885" s="71"/>
    </row>
    <row r="4886" spans="1:7" x14ac:dyDescent="0.35">
      <c r="A4886" s="70">
        <v>104985</v>
      </c>
      <c r="F4886" s="71"/>
      <c r="G4886" s="71"/>
    </row>
    <row r="4887" spans="1:7" x14ac:dyDescent="0.35">
      <c r="A4887" s="70">
        <v>104986</v>
      </c>
      <c r="F4887" s="71"/>
      <c r="G4887" s="71"/>
    </row>
    <row r="4888" spans="1:7" x14ac:dyDescent="0.35">
      <c r="A4888" s="70">
        <v>104987</v>
      </c>
      <c r="F4888" s="71"/>
      <c r="G4888" s="71"/>
    </row>
    <row r="4889" spans="1:7" x14ac:dyDescent="0.35">
      <c r="A4889" s="70">
        <v>104988</v>
      </c>
      <c r="F4889" s="71"/>
      <c r="G4889" s="71"/>
    </row>
    <row r="4890" spans="1:7" x14ac:dyDescent="0.35">
      <c r="A4890" s="70">
        <v>104989</v>
      </c>
      <c r="F4890" s="71"/>
      <c r="G4890" s="71"/>
    </row>
    <row r="4891" spans="1:7" x14ac:dyDescent="0.35">
      <c r="A4891" s="70">
        <v>104990</v>
      </c>
      <c r="F4891" s="71"/>
      <c r="G4891" s="71"/>
    </row>
    <row r="4892" spans="1:7" x14ac:dyDescent="0.35">
      <c r="A4892" s="70">
        <v>104991</v>
      </c>
      <c r="F4892" s="71"/>
      <c r="G4892" s="71"/>
    </row>
    <row r="4893" spans="1:7" x14ac:dyDescent="0.35">
      <c r="A4893" s="70">
        <v>104992</v>
      </c>
      <c r="F4893" s="71"/>
      <c r="G4893" s="71"/>
    </row>
    <row r="4894" spans="1:7" x14ac:dyDescent="0.35">
      <c r="A4894" s="70">
        <v>104993</v>
      </c>
      <c r="F4894" s="71"/>
      <c r="G4894" s="71"/>
    </row>
    <row r="4895" spans="1:7" x14ac:dyDescent="0.35">
      <c r="A4895" s="70">
        <v>104994</v>
      </c>
      <c r="F4895" s="71"/>
      <c r="G4895" s="71"/>
    </row>
    <row r="4896" spans="1:7" x14ac:dyDescent="0.35">
      <c r="A4896" s="70">
        <v>104995</v>
      </c>
      <c r="F4896" s="71"/>
      <c r="G4896" s="71"/>
    </row>
    <row r="4897" spans="1:7" x14ac:dyDescent="0.35">
      <c r="A4897" s="70">
        <v>104996</v>
      </c>
      <c r="F4897" s="71"/>
      <c r="G4897" s="71"/>
    </row>
    <row r="4898" spans="1:7" x14ac:dyDescent="0.35">
      <c r="A4898" s="70">
        <v>104997</v>
      </c>
      <c r="F4898" s="71"/>
      <c r="G4898" s="71"/>
    </row>
    <row r="4899" spans="1:7" x14ac:dyDescent="0.35">
      <c r="A4899" s="70">
        <v>104998</v>
      </c>
      <c r="F4899" s="71"/>
      <c r="G4899" s="71"/>
    </row>
    <row r="4900" spans="1:7" x14ac:dyDescent="0.35">
      <c r="A4900" s="70">
        <v>104999</v>
      </c>
      <c r="F4900" s="71"/>
      <c r="G4900" s="71"/>
    </row>
    <row r="4901" spans="1:7" x14ac:dyDescent="0.35">
      <c r="A4901" s="70">
        <v>105000</v>
      </c>
      <c r="F4901" s="71"/>
      <c r="G4901" s="71"/>
    </row>
    <row r="4902" spans="1:7" x14ac:dyDescent="0.35">
      <c r="A4902" s="70">
        <v>105001</v>
      </c>
      <c r="F4902" s="71"/>
      <c r="G4902" s="71"/>
    </row>
    <row r="4903" spans="1:7" x14ac:dyDescent="0.35">
      <c r="A4903" s="70">
        <v>105002</v>
      </c>
      <c r="F4903" s="71"/>
      <c r="G4903" s="71"/>
    </row>
    <row r="4904" spans="1:7" x14ac:dyDescent="0.35">
      <c r="A4904" s="70">
        <v>105003</v>
      </c>
      <c r="F4904" s="71"/>
      <c r="G4904" s="71"/>
    </row>
    <row r="4905" spans="1:7" x14ac:dyDescent="0.35">
      <c r="A4905" s="70">
        <v>105004</v>
      </c>
      <c r="F4905" s="71"/>
      <c r="G4905" s="71"/>
    </row>
    <row r="4906" spans="1:7" x14ac:dyDescent="0.35">
      <c r="A4906" s="70">
        <v>105005</v>
      </c>
      <c r="F4906" s="71"/>
      <c r="G4906" s="71"/>
    </row>
    <row r="4907" spans="1:7" x14ac:dyDescent="0.35">
      <c r="A4907" s="70">
        <v>105006</v>
      </c>
      <c r="F4907" s="71"/>
      <c r="G4907" s="71"/>
    </row>
    <row r="4908" spans="1:7" x14ac:dyDescent="0.35">
      <c r="A4908" s="70">
        <v>105007</v>
      </c>
      <c r="F4908" s="71"/>
      <c r="G4908" s="71"/>
    </row>
    <row r="4909" spans="1:7" x14ac:dyDescent="0.35">
      <c r="A4909" s="70">
        <v>105008</v>
      </c>
      <c r="F4909" s="71"/>
      <c r="G4909" s="71"/>
    </row>
    <row r="4910" spans="1:7" x14ac:dyDescent="0.35">
      <c r="A4910" s="70">
        <v>105009</v>
      </c>
      <c r="F4910" s="71"/>
      <c r="G4910" s="71"/>
    </row>
    <row r="4911" spans="1:7" x14ac:dyDescent="0.35">
      <c r="A4911" s="70">
        <v>105010</v>
      </c>
      <c r="F4911" s="71"/>
      <c r="G4911" s="71"/>
    </row>
    <row r="4912" spans="1:7" x14ac:dyDescent="0.35">
      <c r="A4912" s="70">
        <v>105011</v>
      </c>
      <c r="F4912" s="71"/>
      <c r="G4912" s="71"/>
    </row>
    <row r="4913" spans="1:7" x14ac:dyDescent="0.35">
      <c r="A4913" s="70">
        <v>105012</v>
      </c>
      <c r="F4913" s="71"/>
      <c r="G4913" s="71"/>
    </row>
    <row r="4914" spans="1:7" x14ac:dyDescent="0.35">
      <c r="A4914" s="70">
        <v>105013</v>
      </c>
      <c r="F4914" s="71"/>
      <c r="G4914" s="71"/>
    </row>
    <row r="4915" spans="1:7" x14ac:dyDescent="0.35">
      <c r="A4915" s="70">
        <v>105014</v>
      </c>
      <c r="F4915" s="71"/>
      <c r="G4915" s="71"/>
    </row>
    <row r="4916" spans="1:7" x14ac:dyDescent="0.35">
      <c r="A4916" s="70">
        <v>105015</v>
      </c>
      <c r="F4916" s="71"/>
      <c r="G4916" s="71"/>
    </row>
    <row r="4917" spans="1:7" x14ac:dyDescent="0.35">
      <c r="A4917" s="70">
        <v>105016</v>
      </c>
      <c r="F4917" s="71"/>
      <c r="G4917" s="71"/>
    </row>
    <row r="4918" spans="1:7" x14ac:dyDescent="0.35">
      <c r="A4918" s="70">
        <v>105017</v>
      </c>
      <c r="F4918" s="71"/>
      <c r="G4918" s="71"/>
    </row>
    <row r="4919" spans="1:7" x14ac:dyDescent="0.35">
      <c r="A4919" s="70">
        <v>105018</v>
      </c>
      <c r="F4919" s="71"/>
      <c r="G4919" s="71"/>
    </row>
    <row r="4920" spans="1:7" x14ac:dyDescent="0.35">
      <c r="A4920" s="70">
        <v>105019</v>
      </c>
      <c r="F4920" s="71"/>
      <c r="G4920" s="71"/>
    </row>
    <row r="4921" spans="1:7" x14ac:dyDescent="0.35">
      <c r="A4921" s="70">
        <v>105020</v>
      </c>
      <c r="F4921" s="71"/>
      <c r="G4921" s="71"/>
    </row>
    <row r="4922" spans="1:7" x14ac:dyDescent="0.35">
      <c r="A4922" s="70">
        <v>105021</v>
      </c>
      <c r="F4922" s="71"/>
      <c r="G4922" s="71"/>
    </row>
    <row r="4923" spans="1:7" x14ac:dyDescent="0.35">
      <c r="A4923" s="70">
        <v>105022</v>
      </c>
      <c r="F4923" s="71"/>
      <c r="G4923" s="71"/>
    </row>
    <row r="4924" spans="1:7" x14ac:dyDescent="0.35">
      <c r="A4924" s="70">
        <v>105023</v>
      </c>
      <c r="F4924" s="71"/>
      <c r="G4924" s="71"/>
    </row>
    <row r="4925" spans="1:7" x14ac:dyDescent="0.35">
      <c r="A4925" s="70">
        <v>105024</v>
      </c>
      <c r="F4925" s="71"/>
      <c r="G4925" s="71"/>
    </row>
    <row r="4926" spans="1:7" x14ac:dyDescent="0.35">
      <c r="A4926" s="70">
        <v>105025</v>
      </c>
      <c r="F4926" s="71"/>
      <c r="G4926" s="71"/>
    </row>
    <row r="4927" spans="1:7" x14ac:dyDescent="0.35">
      <c r="A4927" s="70">
        <v>105026</v>
      </c>
      <c r="F4927" s="71"/>
      <c r="G4927" s="71"/>
    </row>
    <row r="4928" spans="1:7" x14ac:dyDescent="0.35">
      <c r="A4928" s="70">
        <v>105027</v>
      </c>
      <c r="F4928" s="71"/>
      <c r="G4928" s="71"/>
    </row>
    <row r="4929" spans="1:7" x14ac:dyDescent="0.35">
      <c r="A4929" s="70">
        <v>105028</v>
      </c>
      <c r="F4929" s="71"/>
      <c r="G4929" s="71"/>
    </row>
    <row r="4930" spans="1:7" x14ac:dyDescent="0.35">
      <c r="A4930" s="70">
        <v>105029</v>
      </c>
      <c r="F4930" s="71"/>
      <c r="G4930" s="71"/>
    </row>
    <row r="4931" spans="1:7" x14ac:dyDescent="0.35">
      <c r="A4931" s="70">
        <v>105030</v>
      </c>
      <c r="F4931" s="71"/>
      <c r="G4931" s="71"/>
    </row>
    <row r="4932" spans="1:7" x14ac:dyDescent="0.35">
      <c r="A4932" s="70">
        <v>105031</v>
      </c>
      <c r="F4932" s="71"/>
      <c r="G4932" s="71"/>
    </row>
    <row r="4933" spans="1:7" x14ac:dyDescent="0.35">
      <c r="A4933" s="70">
        <v>105032</v>
      </c>
      <c r="F4933" s="71"/>
      <c r="G4933" s="71"/>
    </row>
    <row r="4934" spans="1:7" x14ac:dyDescent="0.35">
      <c r="A4934" s="70">
        <v>105033</v>
      </c>
      <c r="F4934" s="71"/>
      <c r="G4934" s="71"/>
    </row>
    <row r="4935" spans="1:7" x14ac:dyDescent="0.35">
      <c r="A4935" s="70">
        <v>105034</v>
      </c>
      <c r="F4935" s="71"/>
      <c r="G4935" s="71"/>
    </row>
    <row r="4936" spans="1:7" x14ac:dyDescent="0.35">
      <c r="A4936" s="70">
        <v>105035</v>
      </c>
      <c r="F4936" s="71"/>
      <c r="G4936" s="71"/>
    </row>
    <row r="4937" spans="1:7" x14ac:dyDescent="0.35">
      <c r="A4937" s="70">
        <v>105036</v>
      </c>
      <c r="F4937" s="71"/>
      <c r="G4937" s="71"/>
    </row>
    <row r="4938" spans="1:7" x14ac:dyDescent="0.35">
      <c r="A4938" s="70">
        <v>105037</v>
      </c>
      <c r="F4938" s="71"/>
      <c r="G4938" s="71"/>
    </row>
    <row r="4939" spans="1:7" x14ac:dyDescent="0.35">
      <c r="A4939" s="70">
        <v>105038</v>
      </c>
      <c r="F4939" s="71"/>
      <c r="G4939" s="71"/>
    </row>
    <row r="4940" spans="1:7" x14ac:dyDescent="0.35">
      <c r="A4940" s="70">
        <v>105039</v>
      </c>
      <c r="F4940" s="71"/>
      <c r="G4940" s="71"/>
    </row>
    <row r="4941" spans="1:7" x14ac:dyDescent="0.35">
      <c r="A4941" s="70">
        <v>105040</v>
      </c>
      <c r="F4941" s="71"/>
      <c r="G4941" s="71"/>
    </row>
    <row r="4942" spans="1:7" x14ac:dyDescent="0.35">
      <c r="A4942" s="70">
        <v>105041</v>
      </c>
      <c r="F4942" s="71"/>
      <c r="G4942" s="71"/>
    </row>
    <row r="4943" spans="1:7" x14ac:dyDescent="0.35">
      <c r="A4943" s="70">
        <v>105042</v>
      </c>
      <c r="F4943" s="71"/>
      <c r="G4943" s="71"/>
    </row>
    <row r="4944" spans="1:7" x14ac:dyDescent="0.35">
      <c r="A4944" s="70">
        <v>105043</v>
      </c>
      <c r="F4944" s="71"/>
      <c r="G4944" s="71"/>
    </row>
    <row r="4945" spans="1:7" x14ac:dyDescent="0.35">
      <c r="A4945" s="70">
        <v>105044</v>
      </c>
      <c r="F4945" s="71"/>
      <c r="G4945" s="71"/>
    </row>
    <row r="4946" spans="1:7" x14ac:dyDescent="0.35">
      <c r="A4946" s="70">
        <v>105045</v>
      </c>
      <c r="F4946" s="71"/>
      <c r="G4946" s="71"/>
    </row>
    <row r="4947" spans="1:7" x14ac:dyDescent="0.35">
      <c r="A4947" s="70">
        <v>105046</v>
      </c>
      <c r="F4947" s="71"/>
      <c r="G4947" s="71"/>
    </row>
    <row r="4948" spans="1:7" x14ac:dyDescent="0.35">
      <c r="A4948" s="70">
        <v>105047</v>
      </c>
      <c r="F4948" s="71"/>
      <c r="G4948" s="71"/>
    </row>
    <row r="4949" spans="1:7" x14ac:dyDescent="0.35">
      <c r="A4949" s="70">
        <v>105048</v>
      </c>
      <c r="F4949" s="71"/>
      <c r="G4949" s="71"/>
    </row>
    <row r="4950" spans="1:7" x14ac:dyDescent="0.35">
      <c r="A4950" s="70">
        <v>105049</v>
      </c>
      <c r="F4950" s="71"/>
      <c r="G4950" s="71"/>
    </row>
    <row r="4951" spans="1:7" x14ac:dyDescent="0.35">
      <c r="A4951" s="70">
        <v>105050</v>
      </c>
      <c r="F4951" s="71"/>
      <c r="G4951" s="71"/>
    </row>
    <row r="4952" spans="1:7" x14ac:dyDescent="0.35">
      <c r="A4952" s="70">
        <v>105051</v>
      </c>
      <c r="F4952" s="71"/>
      <c r="G4952" s="71"/>
    </row>
    <row r="4953" spans="1:7" x14ac:dyDescent="0.35">
      <c r="A4953" s="70">
        <v>105052</v>
      </c>
      <c r="F4953" s="71"/>
      <c r="G4953" s="71"/>
    </row>
    <row r="4954" spans="1:7" x14ac:dyDescent="0.35">
      <c r="A4954" s="70">
        <v>105053</v>
      </c>
      <c r="F4954" s="71"/>
      <c r="G4954" s="71"/>
    </row>
    <row r="4955" spans="1:7" x14ac:dyDescent="0.35">
      <c r="A4955" s="70">
        <v>105054</v>
      </c>
      <c r="F4955" s="71"/>
      <c r="G4955" s="71"/>
    </row>
    <row r="4956" spans="1:7" x14ac:dyDescent="0.35">
      <c r="A4956" s="70">
        <v>105055</v>
      </c>
      <c r="F4956" s="71"/>
      <c r="G4956" s="71"/>
    </row>
    <row r="4957" spans="1:7" x14ac:dyDescent="0.35">
      <c r="A4957" s="70">
        <v>105056</v>
      </c>
      <c r="F4957" s="71"/>
      <c r="G4957" s="71"/>
    </row>
    <row r="4958" spans="1:7" x14ac:dyDescent="0.35">
      <c r="A4958" s="70">
        <v>105057</v>
      </c>
      <c r="F4958" s="71"/>
      <c r="G4958" s="71"/>
    </row>
    <row r="4959" spans="1:7" x14ac:dyDescent="0.35">
      <c r="A4959" s="70">
        <v>105058</v>
      </c>
      <c r="F4959" s="71"/>
      <c r="G4959" s="71"/>
    </row>
    <row r="4960" spans="1:7" x14ac:dyDescent="0.35">
      <c r="A4960" s="70">
        <v>105059</v>
      </c>
      <c r="F4960" s="71"/>
      <c r="G4960" s="71"/>
    </row>
    <row r="4961" spans="1:7" x14ac:dyDescent="0.35">
      <c r="A4961" s="70">
        <v>105060</v>
      </c>
      <c r="F4961" s="71"/>
      <c r="G4961" s="71"/>
    </row>
    <row r="4962" spans="1:7" x14ac:dyDescent="0.35">
      <c r="A4962" s="70">
        <v>105061</v>
      </c>
      <c r="F4962" s="71"/>
      <c r="G4962" s="71"/>
    </row>
    <row r="4963" spans="1:7" x14ac:dyDescent="0.35">
      <c r="A4963" s="70">
        <v>105062</v>
      </c>
      <c r="F4963" s="71"/>
      <c r="G4963" s="71"/>
    </row>
    <row r="4964" spans="1:7" x14ac:dyDescent="0.35">
      <c r="A4964" s="70">
        <v>105063</v>
      </c>
      <c r="F4964" s="71"/>
      <c r="G4964" s="71"/>
    </row>
    <row r="4965" spans="1:7" x14ac:dyDescent="0.35">
      <c r="A4965" s="70">
        <v>105064</v>
      </c>
      <c r="F4965" s="71"/>
      <c r="G4965" s="71"/>
    </row>
    <row r="4966" spans="1:7" x14ac:dyDescent="0.35">
      <c r="A4966" s="70">
        <v>105065</v>
      </c>
      <c r="F4966" s="71"/>
      <c r="G4966" s="71"/>
    </row>
    <row r="4967" spans="1:7" x14ac:dyDescent="0.35">
      <c r="A4967" s="70">
        <v>105066</v>
      </c>
      <c r="F4967" s="71"/>
      <c r="G4967" s="71"/>
    </row>
    <row r="4968" spans="1:7" x14ac:dyDescent="0.35">
      <c r="A4968" s="70">
        <v>105067</v>
      </c>
      <c r="F4968" s="71"/>
      <c r="G4968" s="71"/>
    </row>
    <row r="4969" spans="1:7" x14ac:dyDescent="0.35">
      <c r="A4969" s="70">
        <v>105068</v>
      </c>
      <c r="F4969" s="71"/>
      <c r="G4969" s="71"/>
    </row>
    <row r="4970" spans="1:7" x14ac:dyDescent="0.35">
      <c r="A4970" s="70">
        <v>105069</v>
      </c>
      <c r="F4970" s="71"/>
      <c r="G4970" s="71"/>
    </row>
    <row r="4971" spans="1:7" x14ac:dyDescent="0.35">
      <c r="A4971" s="70">
        <v>105070</v>
      </c>
      <c r="F4971" s="71"/>
      <c r="G4971" s="71"/>
    </row>
    <row r="4972" spans="1:7" x14ac:dyDescent="0.35">
      <c r="A4972" s="70">
        <v>105071</v>
      </c>
      <c r="F4972" s="71"/>
      <c r="G4972" s="71"/>
    </row>
    <row r="4973" spans="1:7" x14ac:dyDescent="0.35">
      <c r="A4973" s="70">
        <v>105072</v>
      </c>
      <c r="F4973" s="71"/>
      <c r="G4973" s="71"/>
    </row>
    <row r="4974" spans="1:7" x14ac:dyDescent="0.35">
      <c r="A4974" s="70">
        <v>105073</v>
      </c>
      <c r="F4974" s="71"/>
      <c r="G4974" s="71"/>
    </row>
    <row r="4975" spans="1:7" x14ac:dyDescent="0.35">
      <c r="A4975" s="70">
        <v>105074</v>
      </c>
      <c r="F4975" s="71"/>
      <c r="G4975" s="71"/>
    </row>
    <row r="4976" spans="1:7" x14ac:dyDescent="0.35">
      <c r="A4976" s="70">
        <v>105075</v>
      </c>
      <c r="F4976" s="71"/>
      <c r="G4976" s="71"/>
    </row>
    <row r="4977" spans="1:7" x14ac:dyDescent="0.35">
      <c r="A4977" s="70">
        <v>105076</v>
      </c>
      <c r="F4977" s="71"/>
      <c r="G4977" s="71"/>
    </row>
    <row r="4978" spans="1:7" x14ac:dyDescent="0.35">
      <c r="A4978" s="70">
        <v>105077</v>
      </c>
      <c r="F4978" s="71"/>
      <c r="G4978" s="71"/>
    </row>
    <row r="4979" spans="1:7" x14ac:dyDescent="0.35">
      <c r="A4979" s="70">
        <v>105078</v>
      </c>
      <c r="F4979" s="71"/>
      <c r="G4979" s="71"/>
    </row>
    <row r="4980" spans="1:7" x14ac:dyDescent="0.35">
      <c r="A4980" s="70">
        <v>105079</v>
      </c>
      <c r="F4980" s="71"/>
      <c r="G4980" s="71"/>
    </row>
    <row r="4981" spans="1:7" x14ac:dyDescent="0.35">
      <c r="A4981" s="70">
        <v>105080</v>
      </c>
      <c r="F4981" s="71"/>
      <c r="G4981" s="71"/>
    </row>
    <row r="4982" spans="1:7" x14ac:dyDescent="0.35">
      <c r="A4982" s="70">
        <v>105081</v>
      </c>
      <c r="F4982" s="71"/>
      <c r="G4982" s="71"/>
    </row>
    <row r="4983" spans="1:7" x14ac:dyDescent="0.35">
      <c r="A4983" s="70">
        <v>105082</v>
      </c>
      <c r="F4983" s="71"/>
      <c r="G4983" s="71"/>
    </row>
    <row r="4984" spans="1:7" x14ac:dyDescent="0.35">
      <c r="A4984" s="70">
        <v>105083</v>
      </c>
      <c r="F4984" s="71"/>
      <c r="G4984" s="71"/>
    </row>
    <row r="4985" spans="1:7" x14ac:dyDescent="0.35">
      <c r="A4985" s="70">
        <v>105084</v>
      </c>
      <c r="F4985" s="71"/>
      <c r="G4985" s="71"/>
    </row>
    <row r="4986" spans="1:7" x14ac:dyDescent="0.35">
      <c r="A4986" s="70">
        <v>105085</v>
      </c>
      <c r="F4986" s="71"/>
      <c r="G4986" s="71"/>
    </row>
    <row r="4987" spans="1:7" x14ac:dyDescent="0.35">
      <c r="A4987" s="70">
        <v>105086</v>
      </c>
      <c r="F4987" s="71"/>
      <c r="G4987" s="71"/>
    </row>
    <row r="4988" spans="1:7" x14ac:dyDescent="0.35">
      <c r="A4988" s="70">
        <v>105087</v>
      </c>
      <c r="F4988" s="71"/>
      <c r="G4988" s="71"/>
    </row>
    <row r="4989" spans="1:7" x14ac:dyDescent="0.35">
      <c r="A4989" s="70">
        <v>105088</v>
      </c>
      <c r="F4989" s="71"/>
      <c r="G4989" s="71"/>
    </row>
    <row r="4990" spans="1:7" x14ac:dyDescent="0.35">
      <c r="A4990" s="70">
        <v>105089</v>
      </c>
      <c r="F4990" s="71"/>
      <c r="G4990" s="71"/>
    </row>
    <row r="4991" spans="1:7" x14ac:dyDescent="0.35">
      <c r="A4991" s="70">
        <v>105090</v>
      </c>
      <c r="F4991" s="71"/>
      <c r="G4991" s="71"/>
    </row>
    <row r="4992" spans="1:7" x14ac:dyDescent="0.35">
      <c r="A4992" s="70">
        <v>105091</v>
      </c>
      <c r="F4992" s="71"/>
      <c r="G4992" s="71"/>
    </row>
    <row r="4993" spans="1:7" x14ac:dyDescent="0.35">
      <c r="A4993" s="70">
        <v>105092</v>
      </c>
      <c r="F4993" s="71"/>
      <c r="G4993" s="71"/>
    </row>
    <row r="4994" spans="1:7" x14ac:dyDescent="0.35">
      <c r="A4994" s="70">
        <v>105093</v>
      </c>
      <c r="F4994" s="71"/>
      <c r="G4994" s="71"/>
    </row>
    <row r="4995" spans="1:7" x14ac:dyDescent="0.35">
      <c r="A4995" s="70">
        <v>105094</v>
      </c>
      <c r="F4995" s="71"/>
      <c r="G4995" s="71"/>
    </row>
    <row r="4996" spans="1:7" x14ac:dyDescent="0.35">
      <c r="A4996" s="70">
        <v>105095</v>
      </c>
      <c r="F4996" s="71"/>
      <c r="G4996" s="71"/>
    </row>
    <row r="4997" spans="1:7" x14ac:dyDescent="0.35">
      <c r="A4997" s="70">
        <v>105096</v>
      </c>
      <c r="F4997" s="71"/>
      <c r="G4997" s="71"/>
    </row>
    <row r="4998" spans="1:7" x14ac:dyDescent="0.35">
      <c r="A4998" s="70">
        <v>105097</v>
      </c>
      <c r="F4998" s="71"/>
      <c r="G4998" s="71"/>
    </row>
    <row r="4999" spans="1:7" x14ac:dyDescent="0.35">
      <c r="A4999" s="70">
        <v>105098</v>
      </c>
      <c r="F4999" s="71"/>
      <c r="G4999" s="71"/>
    </row>
    <row r="5000" spans="1:7" x14ac:dyDescent="0.35">
      <c r="A5000" s="70">
        <v>105099</v>
      </c>
      <c r="F5000" s="71"/>
      <c r="G5000" s="71"/>
    </row>
    <row r="5001" spans="1:7" x14ac:dyDescent="0.35">
      <c r="A5001" s="70">
        <v>105100</v>
      </c>
      <c r="F5001" s="71"/>
      <c r="G5001" s="71"/>
    </row>
    <row r="5002" spans="1:7" x14ac:dyDescent="0.35">
      <c r="A5002" s="70">
        <v>105101</v>
      </c>
      <c r="F5002" s="71"/>
      <c r="G5002" s="71"/>
    </row>
    <row r="5003" spans="1:7" x14ac:dyDescent="0.35">
      <c r="A5003" s="70">
        <v>105102</v>
      </c>
      <c r="F5003" s="71"/>
      <c r="G5003" s="71"/>
    </row>
    <row r="5004" spans="1:7" x14ac:dyDescent="0.35">
      <c r="A5004" s="70">
        <v>105103</v>
      </c>
      <c r="F5004" s="71"/>
      <c r="G5004" s="71"/>
    </row>
    <row r="5005" spans="1:7" x14ac:dyDescent="0.35">
      <c r="A5005" s="70">
        <v>105104</v>
      </c>
      <c r="F5005" s="71"/>
      <c r="G5005" s="71"/>
    </row>
    <row r="5006" spans="1:7" x14ac:dyDescent="0.35">
      <c r="A5006" s="70">
        <v>105105</v>
      </c>
      <c r="F5006" s="71"/>
      <c r="G5006" s="71"/>
    </row>
    <row r="5007" spans="1:7" x14ac:dyDescent="0.35">
      <c r="A5007" s="70">
        <v>105106</v>
      </c>
      <c r="F5007" s="71"/>
      <c r="G5007" s="71"/>
    </row>
    <row r="5008" spans="1:7" x14ac:dyDescent="0.35">
      <c r="A5008" s="70">
        <v>105107</v>
      </c>
      <c r="F5008" s="71"/>
      <c r="G5008" s="71"/>
    </row>
    <row r="5009" spans="1:7" x14ac:dyDescent="0.35">
      <c r="A5009" s="70">
        <v>105108</v>
      </c>
      <c r="F5009" s="71"/>
      <c r="G5009" s="71"/>
    </row>
    <row r="5010" spans="1:7" x14ac:dyDescent="0.35">
      <c r="A5010" s="70">
        <v>105109</v>
      </c>
      <c r="F5010" s="71"/>
      <c r="G5010" s="71"/>
    </row>
    <row r="5011" spans="1:7" x14ac:dyDescent="0.35">
      <c r="A5011" s="70">
        <v>105110</v>
      </c>
      <c r="F5011" s="71"/>
      <c r="G5011" s="71"/>
    </row>
    <row r="5012" spans="1:7" x14ac:dyDescent="0.35">
      <c r="A5012" s="70">
        <v>105111</v>
      </c>
      <c r="F5012" s="71"/>
      <c r="G5012" s="71"/>
    </row>
    <row r="5013" spans="1:7" x14ac:dyDescent="0.35">
      <c r="A5013" s="70">
        <v>105112</v>
      </c>
      <c r="F5013" s="71"/>
      <c r="G5013" s="71"/>
    </row>
    <row r="5014" spans="1:7" x14ac:dyDescent="0.35">
      <c r="A5014" s="70">
        <v>105113</v>
      </c>
      <c r="F5014" s="71"/>
      <c r="G5014" s="71"/>
    </row>
    <row r="5015" spans="1:7" x14ac:dyDescent="0.35">
      <c r="A5015" s="70">
        <v>105114</v>
      </c>
      <c r="F5015" s="71"/>
      <c r="G5015" s="71"/>
    </row>
    <row r="5016" spans="1:7" x14ac:dyDescent="0.35">
      <c r="A5016" s="70">
        <v>105115</v>
      </c>
      <c r="F5016" s="71"/>
      <c r="G5016" s="71"/>
    </row>
    <row r="5017" spans="1:7" x14ac:dyDescent="0.35">
      <c r="A5017" s="70">
        <v>105116</v>
      </c>
      <c r="F5017" s="71"/>
      <c r="G5017" s="71"/>
    </row>
    <row r="5018" spans="1:7" x14ac:dyDescent="0.35">
      <c r="A5018" s="70">
        <v>105117</v>
      </c>
      <c r="F5018" s="71"/>
      <c r="G5018" s="71"/>
    </row>
    <row r="5019" spans="1:7" x14ac:dyDescent="0.35">
      <c r="A5019" s="70">
        <v>105118</v>
      </c>
      <c r="F5019" s="71"/>
      <c r="G5019" s="71"/>
    </row>
    <row r="5020" spans="1:7" x14ac:dyDescent="0.35">
      <c r="A5020" s="70">
        <v>105119</v>
      </c>
      <c r="F5020" s="71"/>
      <c r="G5020" s="71"/>
    </row>
    <row r="5021" spans="1:7" x14ac:dyDescent="0.35">
      <c r="A5021" s="70">
        <v>105120</v>
      </c>
      <c r="F5021" s="71"/>
      <c r="G5021" s="71"/>
    </row>
    <row r="5022" spans="1:7" x14ac:dyDescent="0.35">
      <c r="A5022" s="70">
        <v>105121</v>
      </c>
      <c r="F5022" s="71"/>
      <c r="G5022" s="71"/>
    </row>
    <row r="5023" spans="1:7" x14ac:dyDescent="0.35">
      <c r="A5023" s="70">
        <v>105122</v>
      </c>
      <c r="F5023" s="71"/>
      <c r="G5023" s="71"/>
    </row>
    <row r="5024" spans="1:7" x14ac:dyDescent="0.35">
      <c r="A5024" s="70">
        <v>105123</v>
      </c>
      <c r="F5024" s="71"/>
      <c r="G5024" s="71"/>
    </row>
    <row r="5025" spans="1:7" x14ac:dyDescent="0.35">
      <c r="A5025" s="70">
        <v>105124</v>
      </c>
      <c r="F5025" s="71"/>
      <c r="G5025" s="71"/>
    </row>
    <row r="5026" spans="1:7" x14ac:dyDescent="0.35">
      <c r="A5026" s="70">
        <v>105125</v>
      </c>
      <c r="F5026" s="71"/>
      <c r="G5026" s="71"/>
    </row>
    <row r="5027" spans="1:7" x14ac:dyDescent="0.35">
      <c r="A5027" s="70">
        <v>105126</v>
      </c>
      <c r="F5027" s="71"/>
      <c r="G5027" s="71"/>
    </row>
    <row r="5028" spans="1:7" x14ac:dyDescent="0.35">
      <c r="A5028" s="70">
        <v>105127</v>
      </c>
      <c r="F5028" s="71"/>
      <c r="G5028" s="71"/>
    </row>
    <row r="5029" spans="1:7" x14ac:dyDescent="0.35">
      <c r="A5029" s="70">
        <v>105128</v>
      </c>
      <c r="F5029" s="71"/>
      <c r="G5029" s="71"/>
    </row>
    <row r="5030" spans="1:7" x14ac:dyDescent="0.35">
      <c r="A5030" s="70">
        <v>105129</v>
      </c>
      <c r="F5030" s="71"/>
      <c r="G5030" s="71"/>
    </row>
    <row r="5031" spans="1:7" x14ac:dyDescent="0.35">
      <c r="A5031" s="70">
        <v>105130</v>
      </c>
      <c r="F5031" s="71"/>
      <c r="G5031" s="71"/>
    </row>
    <row r="5032" spans="1:7" x14ac:dyDescent="0.35">
      <c r="A5032" s="70">
        <v>105131</v>
      </c>
      <c r="F5032" s="71"/>
      <c r="G5032" s="71"/>
    </row>
    <row r="5033" spans="1:7" x14ac:dyDescent="0.35">
      <c r="A5033" s="70">
        <v>105132</v>
      </c>
      <c r="F5033" s="71"/>
      <c r="G5033" s="71"/>
    </row>
    <row r="5034" spans="1:7" x14ac:dyDescent="0.35">
      <c r="A5034" s="70">
        <v>105133</v>
      </c>
      <c r="F5034" s="71"/>
      <c r="G5034" s="71"/>
    </row>
    <row r="5035" spans="1:7" x14ac:dyDescent="0.35">
      <c r="A5035" s="70">
        <v>105134</v>
      </c>
      <c r="F5035" s="71"/>
      <c r="G5035" s="71"/>
    </row>
    <row r="5036" spans="1:7" x14ac:dyDescent="0.35">
      <c r="A5036" s="70">
        <v>105135</v>
      </c>
      <c r="F5036" s="71"/>
      <c r="G5036" s="71"/>
    </row>
    <row r="5037" spans="1:7" x14ac:dyDescent="0.35">
      <c r="A5037" s="70">
        <v>105136</v>
      </c>
      <c r="F5037" s="71"/>
      <c r="G5037" s="71"/>
    </row>
    <row r="5038" spans="1:7" x14ac:dyDescent="0.35">
      <c r="A5038" s="70">
        <v>105137</v>
      </c>
      <c r="F5038" s="71"/>
      <c r="G5038" s="71"/>
    </row>
    <row r="5039" spans="1:7" x14ac:dyDescent="0.35">
      <c r="A5039" s="70">
        <v>105138</v>
      </c>
      <c r="F5039" s="71"/>
      <c r="G5039" s="71"/>
    </row>
    <row r="5040" spans="1:7" x14ac:dyDescent="0.35">
      <c r="A5040" s="70">
        <v>105139</v>
      </c>
      <c r="F5040" s="71"/>
      <c r="G5040" s="71"/>
    </row>
    <row r="5041" spans="1:7" x14ac:dyDescent="0.35">
      <c r="A5041" s="70">
        <v>105140</v>
      </c>
      <c r="F5041" s="71"/>
      <c r="G5041" s="71"/>
    </row>
    <row r="5042" spans="1:7" x14ac:dyDescent="0.35">
      <c r="A5042" s="70">
        <v>105141</v>
      </c>
      <c r="F5042" s="71"/>
      <c r="G5042" s="71"/>
    </row>
    <row r="5043" spans="1:7" x14ac:dyDescent="0.35">
      <c r="A5043" s="70">
        <v>105142</v>
      </c>
      <c r="F5043" s="71"/>
      <c r="G5043" s="71"/>
    </row>
    <row r="5044" spans="1:7" x14ac:dyDescent="0.35">
      <c r="A5044" s="70">
        <v>105143</v>
      </c>
      <c r="F5044" s="71"/>
      <c r="G5044" s="71"/>
    </row>
    <row r="5045" spans="1:7" x14ac:dyDescent="0.35">
      <c r="A5045" s="70">
        <v>105144</v>
      </c>
      <c r="F5045" s="71"/>
      <c r="G5045" s="71"/>
    </row>
    <row r="5046" spans="1:7" x14ac:dyDescent="0.35">
      <c r="A5046" s="70">
        <v>105145</v>
      </c>
      <c r="F5046" s="71"/>
      <c r="G5046" s="71"/>
    </row>
    <row r="5047" spans="1:7" x14ac:dyDescent="0.35">
      <c r="A5047" s="70">
        <v>105146</v>
      </c>
      <c r="F5047" s="71"/>
      <c r="G5047" s="71"/>
    </row>
    <row r="5048" spans="1:7" x14ac:dyDescent="0.35">
      <c r="A5048" s="70">
        <v>105147</v>
      </c>
      <c r="F5048" s="71"/>
      <c r="G5048" s="71"/>
    </row>
    <row r="5049" spans="1:7" x14ac:dyDescent="0.35">
      <c r="A5049" s="70">
        <v>105148</v>
      </c>
      <c r="F5049" s="71"/>
      <c r="G5049" s="71"/>
    </row>
    <row r="5050" spans="1:7" x14ac:dyDescent="0.35">
      <c r="A5050" s="70">
        <v>105149</v>
      </c>
      <c r="F5050" s="71"/>
      <c r="G5050" s="71"/>
    </row>
    <row r="5051" spans="1:7" x14ac:dyDescent="0.35">
      <c r="F5051" s="71"/>
      <c r="G5051" s="71"/>
    </row>
    <row r="5052" spans="1:7" x14ac:dyDescent="0.35">
      <c r="F5052" s="71"/>
      <c r="G5052" s="71"/>
    </row>
    <row r="5053" spans="1:7" x14ac:dyDescent="0.35">
      <c r="F5053" s="71"/>
      <c r="G5053" s="71"/>
    </row>
    <row r="5054" spans="1:7" x14ac:dyDescent="0.35">
      <c r="F5054" s="71"/>
      <c r="G5054" s="71"/>
    </row>
    <row r="5055" spans="1:7" x14ac:dyDescent="0.35">
      <c r="F5055" s="71"/>
      <c r="G5055" s="71"/>
    </row>
    <row r="5056" spans="1:7" x14ac:dyDescent="0.35">
      <c r="F5056" s="71"/>
      <c r="G5056" s="71"/>
    </row>
    <row r="5057" spans="6:7" x14ac:dyDescent="0.35">
      <c r="F5057" s="71"/>
      <c r="G5057" s="71"/>
    </row>
    <row r="5058" spans="6:7" x14ac:dyDescent="0.35">
      <c r="F5058" s="71"/>
      <c r="G5058" s="71"/>
    </row>
    <row r="5059" spans="6:7" x14ac:dyDescent="0.35">
      <c r="F5059" s="71"/>
      <c r="G5059" s="71"/>
    </row>
    <row r="5060" spans="6:7" x14ac:dyDescent="0.35">
      <c r="F5060" s="71"/>
      <c r="G5060" s="71"/>
    </row>
    <row r="5061" spans="6:7" x14ac:dyDescent="0.35">
      <c r="F5061" s="71"/>
      <c r="G5061" s="71"/>
    </row>
    <row r="5062" spans="6:7" x14ac:dyDescent="0.35">
      <c r="F5062" s="71"/>
      <c r="G5062" s="71"/>
    </row>
  </sheetData>
  <dataValidations disablePrompts="1" count="1">
    <dataValidation type="list" allowBlank="1" showInputMessage="1" showErrorMessage="1" sqref="G2:G5062">
      <formula1>INDIRECT(F2)</formula1>
    </dataValidation>
  </dataValidations>
  <pageMargins left="0.7" right="0.7" top="0.75" bottom="0.75" header="0.3" footer="0.3"/>
  <pageSetup paperSize="9" orientation="portrait" r:id="rId1"/>
  <headerFooter>
    <oddFooter>&amp;L&amp;1#&amp;"Arial"&amp;9&amp;Kb2b2b2INTERNAL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CARS!$A$2:$A$26</xm:f>
          </x14:formula1>
          <xm:sqref>F2:F5062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2"/>
  <sheetViews>
    <sheetView rightToLeft="1" zoomScale="78" zoomScaleNormal="78" workbookViewId="0">
      <selection activeCell="I10" sqref="I10"/>
    </sheetView>
  </sheetViews>
  <sheetFormatPr defaultRowHeight="23.25" x14ac:dyDescent="0.35"/>
  <cols>
    <col min="1" max="1" width="16.7109375" style="70" customWidth="1"/>
    <col min="2" max="2" width="24.28515625" style="72" bestFit="1" customWidth="1"/>
    <col min="3" max="3" width="17.7109375" customWidth="1"/>
    <col min="4" max="4" width="22.140625" bestFit="1" customWidth="1"/>
    <col min="5" max="5" width="17.42578125" style="71" bestFit="1" customWidth="1"/>
    <col min="6" max="6" width="22.140625" bestFit="1" customWidth="1"/>
    <col min="7" max="7" width="22.7109375" bestFit="1" customWidth="1"/>
    <col min="8" max="8" width="17.85546875" style="71" bestFit="1" customWidth="1"/>
    <col min="9" max="9" width="11" style="71" customWidth="1"/>
    <col min="10" max="10" width="22.140625" style="70" bestFit="1" customWidth="1"/>
    <col min="11" max="11" width="22.7109375" style="70" bestFit="1" customWidth="1"/>
    <col min="12" max="16384" width="9.140625" style="70"/>
  </cols>
  <sheetData>
    <row r="1" spans="1:9" x14ac:dyDescent="0.35">
      <c r="A1" s="70" t="s">
        <v>684</v>
      </c>
      <c r="B1" s="71" t="s">
        <v>252</v>
      </c>
      <c r="C1" s="71" t="s">
        <v>254</v>
      </c>
      <c r="D1" s="72" t="s">
        <v>265</v>
      </c>
      <c r="E1" s="71" t="s">
        <v>678</v>
      </c>
      <c r="F1" s="71" t="s">
        <v>679</v>
      </c>
      <c r="G1" s="71" t="s">
        <v>680</v>
      </c>
      <c r="H1" s="70"/>
      <c r="I1" s="70"/>
    </row>
    <row r="2" spans="1:9" x14ac:dyDescent="0.35">
      <c r="A2" s="70" t="s">
        <v>376</v>
      </c>
      <c r="B2" s="71" t="s">
        <v>676</v>
      </c>
      <c r="C2" s="71" t="s">
        <v>677</v>
      </c>
      <c r="D2" s="72" t="s">
        <v>271</v>
      </c>
      <c r="E2" s="71" t="s">
        <v>681</v>
      </c>
      <c r="F2" s="71" t="s">
        <v>140</v>
      </c>
      <c r="G2" s="71" t="s">
        <v>141</v>
      </c>
      <c r="H2" s="70"/>
      <c r="I2" s="70"/>
    </row>
    <row r="3" spans="1:9" x14ac:dyDescent="0.35">
      <c r="A3" s="70" t="s">
        <v>377</v>
      </c>
      <c r="B3" s="71" t="s">
        <v>683</v>
      </c>
      <c r="C3" s="71">
        <v>200102</v>
      </c>
      <c r="D3" s="72" t="s">
        <v>272</v>
      </c>
      <c r="E3" s="71" t="s">
        <v>682</v>
      </c>
      <c r="F3" s="71"/>
      <c r="G3" s="71"/>
      <c r="H3" s="70"/>
      <c r="I3" s="70"/>
    </row>
    <row r="4" spans="1:9" x14ac:dyDescent="0.35">
      <c r="A4" s="70" t="s">
        <v>378</v>
      </c>
      <c r="B4" s="71" t="s">
        <v>269</v>
      </c>
      <c r="C4" s="71"/>
      <c r="D4" s="72"/>
      <c r="F4" s="71"/>
      <c r="G4" s="71"/>
      <c r="H4" s="70"/>
      <c r="I4" s="70"/>
    </row>
    <row r="5" spans="1:9" x14ac:dyDescent="0.35">
      <c r="A5" s="70" t="s">
        <v>379</v>
      </c>
      <c r="B5" s="71" t="s">
        <v>270</v>
      </c>
      <c r="C5" s="71">
        <v>200000</v>
      </c>
      <c r="D5" s="72" t="s">
        <v>273</v>
      </c>
      <c r="F5" s="71"/>
      <c r="G5" s="71"/>
      <c r="H5" s="70"/>
      <c r="I5" s="70"/>
    </row>
    <row r="6" spans="1:9" x14ac:dyDescent="0.35">
      <c r="A6" s="70" t="s">
        <v>380</v>
      </c>
      <c r="B6" s="71" t="s">
        <v>356</v>
      </c>
      <c r="C6" s="71">
        <v>200103</v>
      </c>
      <c r="D6" s="72" t="s">
        <v>357</v>
      </c>
      <c r="E6" s="71">
        <v>50</v>
      </c>
      <c r="F6" s="71"/>
      <c r="G6" s="71"/>
      <c r="H6" s="70"/>
      <c r="I6" s="70"/>
    </row>
    <row r="7" spans="1:9" x14ac:dyDescent="0.35">
      <c r="A7" s="70" t="s">
        <v>381</v>
      </c>
      <c r="B7" s="71"/>
      <c r="C7" s="71"/>
      <c r="D7" s="72"/>
      <c r="F7" s="71"/>
      <c r="G7" s="71"/>
      <c r="H7" s="70"/>
      <c r="I7" s="70"/>
    </row>
    <row r="8" spans="1:9" x14ac:dyDescent="0.35">
      <c r="A8" s="70" t="s">
        <v>382</v>
      </c>
      <c r="B8" s="71"/>
      <c r="C8" s="71"/>
      <c r="D8" s="72"/>
      <c r="F8" s="71"/>
      <c r="G8" s="71"/>
      <c r="H8" s="70"/>
      <c r="I8" s="70"/>
    </row>
    <row r="9" spans="1:9" x14ac:dyDescent="0.35">
      <c r="A9" s="70" t="s">
        <v>383</v>
      </c>
      <c r="B9" s="71"/>
      <c r="C9" s="71"/>
      <c r="D9" s="72"/>
      <c r="F9" s="71"/>
      <c r="G9" s="71"/>
      <c r="H9" s="70"/>
      <c r="I9" s="70"/>
    </row>
    <row r="10" spans="1:9" x14ac:dyDescent="0.35">
      <c r="A10" s="70" t="s">
        <v>384</v>
      </c>
      <c r="B10" s="71"/>
      <c r="C10" s="71"/>
      <c r="D10" s="72"/>
      <c r="F10" s="71"/>
      <c r="G10" s="71"/>
      <c r="H10" s="70"/>
      <c r="I10" s="70"/>
    </row>
    <row r="11" spans="1:9" x14ac:dyDescent="0.35">
      <c r="A11" s="70" t="s">
        <v>385</v>
      </c>
      <c r="B11" s="71"/>
      <c r="C11" s="71"/>
      <c r="D11" s="72"/>
      <c r="F11" s="71"/>
      <c r="G11" s="71"/>
      <c r="H11" s="70"/>
      <c r="I11" s="70"/>
    </row>
    <row r="12" spans="1:9" x14ac:dyDescent="0.35">
      <c r="A12" s="70" t="s">
        <v>386</v>
      </c>
      <c r="B12" s="71"/>
      <c r="C12" s="71"/>
      <c r="D12" s="72"/>
      <c r="F12" s="71"/>
      <c r="G12" s="71"/>
      <c r="H12" s="70"/>
      <c r="I12" s="70"/>
    </row>
    <row r="13" spans="1:9" x14ac:dyDescent="0.35">
      <c r="A13" s="70" t="s">
        <v>387</v>
      </c>
      <c r="B13" s="71"/>
      <c r="C13" s="71"/>
      <c r="D13" s="72"/>
      <c r="F13" s="71"/>
      <c r="G13" s="71"/>
      <c r="H13" s="70"/>
      <c r="I13" s="70"/>
    </row>
    <row r="14" spans="1:9" x14ac:dyDescent="0.35">
      <c r="A14" s="70" t="s">
        <v>388</v>
      </c>
      <c r="B14" s="71"/>
      <c r="C14" s="71"/>
      <c r="D14" s="72"/>
      <c r="F14" s="71"/>
      <c r="G14" s="71"/>
      <c r="H14" s="70"/>
      <c r="I14" s="70"/>
    </row>
    <row r="15" spans="1:9" x14ac:dyDescent="0.35">
      <c r="A15" s="70" t="s">
        <v>389</v>
      </c>
      <c r="B15" s="71"/>
      <c r="C15" s="71"/>
      <c r="D15" s="72"/>
      <c r="F15" s="71"/>
      <c r="G15" s="71"/>
      <c r="H15" s="70"/>
      <c r="I15" s="70"/>
    </row>
    <row r="16" spans="1:9" x14ac:dyDescent="0.35">
      <c r="A16" s="70" t="s">
        <v>390</v>
      </c>
      <c r="B16" s="71"/>
      <c r="C16" s="71"/>
      <c r="D16" s="72"/>
      <c r="F16" s="71"/>
      <c r="G16" s="71"/>
      <c r="H16" s="70"/>
      <c r="I16" s="70"/>
    </row>
    <row r="17" spans="1:9" x14ac:dyDescent="0.35">
      <c r="A17" s="70" t="s">
        <v>391</v>
      </c>
      <c r="B17" s="71"/>
      <c r="C17" s="71"/>
      <c r="D17" s="72"/>
      <c r="F17" s="71"/>
      <c r="G17" s="71"/>
      <c r="H17" s="70"/>
      <c r="I17" s="70"/>
    </row>
    <row r="18" spans="1:9" x14ac:dyDescent="0.35">
      <c r="A18" s="70" t="s">
        <v>392</v>
      </c>
      <c r="B18" s="71"/>
      <c r="C18" s="71"/>
      <c r="D18" s="72"/>
      <c r="F18" s="71"/>
      <c r="G18" s="71"/>
      <c r="H18" s="70"/>
      <c r="I18" s="70"/>
    </row>
    <row r="19" spans="1:9" x14ac:dyDescent="0.35">
      <c r="A19" s="70" t="s">
        <v>393</v>
      </c>
      <c r="B19" s="71"/>
      <c r="C19" s="71"/>
      <c r="D19" s="72"/>
      <c r="F19" s="71"/>
      <c r="G19" s="71"/>
      <c r="H19" s="70"/>
      <c r="I19" s="70"/>
    </row>
    <row r="20" spans="1:9" x14ac:dyDescent="0.35">
      <c r="A20" s="70" t="s">
        <v>394</v>
      </c>
      <c r="B20" s="71"/>
      <c r="C20" s="71"/>
      <c r="D20" s="72"/>
      <c r="F20" s="71"/>
      <c r="G20" s="71"/>
      <c r="H20" s="70"/>
      <c r="I20" s="70"/>
    </row>
    <row r="21" spans="1:9" x14ac:dyDescent="0.35">
      <c r="A21" s="70" t="s">
        <v>395</v>
      </c>
      <c r="B21" s="71"/>
      <c r="C21" s="71"/>
      <c r="D21" s="72"/>
      <c r="F21" s="71"/>
      <c r="G21" s="71"/>
      <c r="H21" s="70"/>
      <c r="I21" s="70"/>
    </row>
    <row r="22" spans="1:9" x14ac:dyDescent="0.35">
      <c r="A22" s="70" t="s">
        <v>396</v>
      </c>
      <c r="B22" s="71"/>
      <c r="C22" s="71"/>
      <c r="D22" s="72"/>
      <c r="F22" s="71"/>
      <c r="G22" s="71"/>
      <c r="H22" s="70"/>
      <c r="I22" s="70"/>
    </row>
    <row r="23" spans="1:9" x14ac:dyDescent="0.35">
      <c r="A23" s="70" t="s">
        <v>397</v>
      </c>
      <c r="B23" s="71"/>
      <c r="C23" s="71"/>
      <c r="D23" s="72"/>
      <c r="F23" s="71"/>
      <c r="G23" s="71"/>
      <c r="H23" s="70"/>
      <c r="I23" s="70"/>
    </row>
    <row r="24" spans="1:9" x14ac:dyDescent="0.35">
      <c r="A24" s="70" t="s">
        <v>398</v>
      </c>
      <c r="B24" s="71"/>
      <c r="C24" s="71"/>
      <c r="D24" s="72"/>
      <c r="F24" s="71"/>
      <c r="G24" s="71"/>
      <c r="H24" s="70"/>
      <c r="I24" s="70"/>
    </row>
    <row r="25" spans="1:9" x14ac:dyDescent="0.35">
      <c r="A25" s="70" t="s">
        <v>399</v>
      </c>
      <c r="B25" s="71"/>
      <c r="C25" s="71"/>
      <c r="D25" s="72"/>
      <c r="F25" s="71"/>
      <c r="G25" s="71"/>
      <c r="H25" s="70"/>
      <c r="I25" s="70"/>
    </row>
    <row r="26" spans="1:9" x14ac:dyDescent="0.35">
      <c r="A26" s="70" t="s">
        <v>400</v>
      </c>
      <c r="B26" s="71"/>
      <c r="C26" s="71"/>
      <c r="D26" s="72"/>
      <c r="F26" s="71"/>
      <c r="G26" s="71"/>
      <c r="H26" s="70"/>
      <c r="I26" s="70"/>
    </row>
    <row r="27" spans="1:9" x14ac:dyDescent="0.35">
      <c r="A27" s="70" t="s">
        <v>401</v>
      </c>
      <c r="B27" s="71"/>
      <c r="C27" s="71"/>
      <c r="D27" s="72"/>
      <c r="F27" s="71"/>
      <c r="G27" s="71"/>
      <c r="H27" s="70"/>
      <c r="I27" s="70"/>
    </row>
    <row r="28" spans="1:9" x14ac:dyDescent="0.35">
      <c r="A28" s="70" t="s">
        <v>402</v>
      </c>
      <c r="B28" s="71"/>
      <c r="C28" s="71"/>
      <c r="D28" s="72"/>
      <c r="F28" s="71"/>
      <c r="G28" s="71"/>
      <c r="H28" s="70"/>
      <c r="I28" s="70"/>
    </row>
    <row r="29" spans="1:9" x14ac:dyDescent="0.35">
      <c r="A29" s="70" t="s">
        <v>403</v>
      </c>
      <c r="B29" s="71"/>
      <c r="C29" s="71"/>
      <c r="D29" s="72"/>
      <c r="F29" s="71"/>
      <c r="G29" s="71"/>
      <c r="H29" s="70"/>
      <c r="I29" s="70"/>
    </row>
    <row r="30" spans="1:9" x14ac:dyDescent="0.35">
      <c r="A30" s="70" t="s">
        <v>404</v>
      </c>
      <c r="B30" s="71"/>
      <c r="C30" s="71"/>
      <c r="D30" s="72"/>
      <c r="F30" s="71"/>
      <c r="G30" s="71"/>
      <c r="H30" s="70"/>
      <c r="I30" s="70"/>
    </row>
    <row r="31" spans="1:9" x14ac:dyDescent="0.35">
      <c r="A31" s="70" t="s">
        <v>405</v>
      </c>
      <c r="B31" s="71"/>
      <c r="C31" s="71"/>
      <c r="D31" s="72"/>
      <c r="F31" s="71"/>
      <c r="G31" s="71"/>
      <c r="H31" s="70"/>
      <c r="I31" s="70"/>
    </row>
    <row r="32" spans="1:9" x14ac:dyDescent="0.35">
      <c r="A32" s="70" t="s">
        <v>406</v>
      </c>
      <c r="B32" s="71"/>
      <c r="C32" s="71"/>
      <c r="D32" s="72"/>
      <c r="F32" s="71"/>
      <c r="G32" s="71"/>
      <c r="H32" s="70"/>
      <c r="I32" s="70"/>
    </row>
    <row r="33" spans="1:9" x14ac:dyDescent="0.35">
      <c r="A33" s="70" t="s">
        <v>407</v>
      </c>
      <c r="B33" s="71"/>
      <c r="C33" s="71"/>
      <c r="D33" s="72"/>
      <c r="F33" s="71"/>
      <c r="G33" s="71"/>
      <c r="H33" s="70"/>
      <c r="I33" s="70"/>
    </row>
    <row r="34" spans="1:9" x14ac:dyDescent="0.35">
      <c r="A34" s="70" t="s">
        <v>408</v>
      </c>
      <c r="B34" s="71"/>
      <c r="C34" s="71"/>
      <c r="D34" s="72"/>
      <c r="F34" s="71"/>
      <c r="G34" s="71"/>
      <c r="H34" s="70"/>
      <c r="I34" s="70"/>
    </row>
    <row r="35" spans="1:9" x14ac:dyDescent="0.35">
      <c r="A35" s="70" t="s">
        <v>409</v>
      </c>
      <c r="B35" s="71"/>
      <c r="C35" s="71"/>
      <c r="D35" s="72"/>
      <c r="F35" s="71"/>
      <c r="G35" s="71"/>
      <c r="H35" s="70"/>
      <c r="I35" s="70"/>
    </row>
    <row r="36" spans="1:9" x14ac:dyDescent="0.35">
      <c r="A36" s="70" t="s">
        <v>410</v>
      </c>
      <c r="B36" s="71"/>
      <c r="C36" s="71"/>
      <c r="D36" s="72"/>
      <c r="F36" s="71"/>
      <c r="G36" s="71"/>
      <c r="H36" s="70"/>
      <c r="I36" s="70"/>
    </row>
    <row r="37" spans="1:9" x14ac:dyDescent="0.35">
      <c r="A37" s="70" t="s">
        <v>411</v>
      </c>
      <c r="B37" s="71"/>
      <c r="C37" s="71"/>
      <c r="D37" s="72"/>
      <c r="F37" s="71"/>
      <c r="G37" s="71"/>
      <c r="H37" s="70"/>
      <c r="I37" s="70"/>
    </row>
    <row r="38" spans="1:9" x14ac:dyDescent="0.35">
      <c r="A38" s="70" t="s">
        <v>412</v>
      </c>
      <c r="B38" s="71"/>
      <c r="C38" s="71"/>
      <c r="D38" s="72"/>
      <c r="F38" s="71"/>
      <c r="G38" s="71"/>
      <c r="H38" s="70"/>
      <c r="I38" s="70"/>
    </row>
    <row r="39" spans="1:9" x14ac:dyDescent="0.35">
      <c r="A39" s="70" t="s">
        <v>413</v>
      </c>
      <c r="B39" s="71"/>
      <c r="C39" s="71"/>
      <c r="D39" s="72"/>
      <c r="F39" s="71"/>
      <c r="G39" s="71"/>
      <c r="H39" s="70"/>
      <c r="I39" s="70"/>
    </row>
    <row r="40" spans="1:9" x14ac:dyDescent="0.35">
      <c r="A40" s="70" t="s">
        <v>414</v>
      </c>
      <c r="B40" s="71"/>
      <c r="C40" s="71"/>
      <c r="D40" s="72"/>
      <c r="F40" s="71"/>
      <c r="G40" s="71"/>
      <c r="H40" s="70"/>
      <c r="I40" s="70"/>
    </row>
    <row r="41" spans="1:9" x14ac:dyDescent="0.35">
      <c r="A41" s="70" t="s">
        <v>415</v>
      </c>
      <c r="B41" s="71"/>
      <c r="C41" s="71"/>
      <c r="D41" s="72"/>
      <c r="F41" s="71"/>
      <c r="G41" s="71"/>
      <c r="H41" s="70"/>
      <c r="I41" s="70"/>
    </row>
    <row r="42" spans="1:9" x14ac:dyDescent="0.35">
      <c r="A42" s="70" t="s">
        <v>416</v>
      </c>
      <c r="B42" s="71"/>
      <c r="C42" s="71"/>
      <c r="D42" s="72"/>
      <c r="F42" s="71"/>
      <c r="G42" s="71"/>
      <c r="H42" s="70"/>
      <c r="I42" s="70"/>
    </row>
    <row r="43" spans="1:9" x14ac:dyDescent="0.35">
      <c r="A43" s="70" t="s">
        <v>417</v>
      </c>
      <c r="B43" s="71"/>
      <c r="C43" s="71"/>
      <c r="D43" s="72"/>
      <c r="F43" s="71"/>
      <c r="G43" s="71"/>
      <c r="H43" s="70"/>
      <c r="I43" s="70"/>
    </row>
    <row r="44" spans="1:9" x14ac:dyDescent="0.35">
      <c r="A44" s="70" t="s">
        <v>418</v>
      </c>
      <c r="B44" s="71"/>
      <c r="C44" s="71"/>
      <c r="D44" s="72"/>
      <c r="F44" s="71"/>
      <c r="G44" s="71"/>
      <c r="H44" s="70"/>
      <c r="I44" s="70"/>
    </row>
    <row r="45" spans="1:9" x14ac:dyDescent="0.35">
      <c r="A45" s="70" t="s">
        <v>419</v>
      </c>
      <c r="B45" s="71"/>
      <c r="C45" s="71"/>
      <c r="D45" s="72"/>
      <c r="F45" s="71"/>
      <c r="G45" s="71"/>
      <c r="H45" s="70"/>
      <c r="I45" s="70"/>
    </row>
    <row r="46" spans="1:9" x14ac:dyDescent="0.35">
      <c r="A46" s="70" t="s">
        <v>420</v>
      </c>
      <c r="B46" s="71"/>
      <c r="C46" s="71"/>
      <c r="D46" s="72"/>
      <c r="F46" s="71"/>
      <c r="G46" s="71"/>
      <c r="H46" s="70"/>
      <c r="I46" s="70"/>
    </row>
    <row r="47" spans="1:9" x14ac:dyDescent="0.35">
      <c r="A47" s="70" t="s">
        <v>421</v>
      </c>
      <c r="B47" s="71"/>
      <c r="C47" s="71"/>
      <c r="D47" s="72"/>
      <c r="F47" s="71"/>
      <c r="G47" s="71"/>
      <c r="H47" s="70"/>
      <c r="I47" s="70"/>
    </row>
    <row r="48" spans="1:9" x14ac:dyDescent="0.35">
      <c r="A48" s="70" t="s">
        <v>422</v>
      </c>
      <c r="B48" s="71"/>
      <c r="C48" s="71"/>
      <c r="D48" s="72"/>
      <c r="F48" s="71"/>
      <c r="G48" s="71"/>
      <c r="H48" s="70"/>
      <c r="I48" s="70"/>
    </row>
    <row r="49" spans="1:9" x14ac:dyDescent="0.35">
      <c r="A49" s="70" t="s">
        <v>423</v>
      </c>
      <c r="B49" s="71"/>
      <c r="C49" s="71"/>
      <c r="D49" s="72"/>
      <c r="F49" s="71"/>
      <c r="G49" s="71"/>
      <c r="H49" s="70"/>
      <c r="I49" s="70"/>
    </row>
    <row r="50" spans="1:9" x14ac:dyDescent="0.35">
      <c r="A50" s="70" t="s">
        <v>424</v>
      </c>
      <c r="B50" s="71"/>
      <c r="C50" s="71"/>
      <c r="D50" s="72"/>
      <c r="F50" s="71"/>
      <c r="G50" s="71"/>
      <c r="H50" s="70"/>
      <c r="I50" s="70"/>
    </row>
    <row r="51" spans="1:9" x14ac:dyDescent="0.35">
      <c r="A51" s="70" t="s">
        <v>425</v>
      </c>
      <c r="B51" s="71"/>
      <c r="C51" s="71"/>
      <c r="D51" s="72"/>
      <c r="F51" s="71"/>
      <c r="G51" s="71"/>
      <c r="H51" s="70"/>
      <c r="I51" s="70"/>
    </row>
    <row r="52" spans="1:9" x14ac:dyDescent="0.35">
      <c r="A52" s="70" t="s">
        <v>426</v>
      </c>
      <c r="B52" s="71"/>
      <c r="C52" s="71"/>
      <c r="D52" s="72"/>
      <c r="F52" s="71"/>
      <c r="G52" s="71"/>
      <c r="H52" s="70"/>
      <c r="I52" s="70"/>
    </row>
    <row r="53" spans="1:9" x14ac:dyDescent="0.35">
      <c r="A53" s="70" t="s">
        <v>427</v>
      </c>
      <c r="B53" s="71"/>
      <c r="C53" s="71"/>
      <c r="D53" s="72"/>
      <c r="F53" s="71"/>
      <c r="G53" s="71"/>
      <c r="H53" s="70"/>
      <c r="I53" s="70"/>
    </row>
    <row r="54" spans="1:9" x14ac:dyDescent="0.35">
      <c r="A54" s="70" t="s">
        <v>428</v>
      </c>
      <c r="B54" s="71"/>
      <c r="C54" s="71"/>
      <c r="D54" s="72"/>
      <c r="F54" s="71"/>
      <c r="G54" s="71"/>
      <c r="H54" s="70"/>
      <c r="I54" s="70"/>
    </row>
    <row r="55" spans="1:9" x14ac:dyDescent="0.35">
      <c r="A55" s="70" t="s">
        <v>429</v>
      </c>
      <c r="B55" s="71"/>
      <c r="C55" s="71"/>
      <c r="D55" s="72"/>
      <c r="F55" s="71"/>
      <c r="G55" s="71"/>
      <c r="H55" s="70"/>
      <c r="I55" s="70"/>
    </row>
    <row r="56" spans="1:9" x14ac:dyDescent="0.35">
      <c r="A56" s="70" t="s">
        <v>430</v>
      </c>
      <c r="B56" s="71"/>
      <c r="C56" s="71"/>
      <c r="D56" s="72"/>
      <c r="F56" s="71"/>
      <c r="G56" s="71"/>
      <c r="H56" s="70"/>
      <c r="I56" s="70"/>
    </row>
    <row r="57" spans="1:9" x14ac:dyDescent="0.35">
      <c r="A57" s="70" t="s">
        <v>431</v>
      </c>
      <c r="B57" s="71"/>
      <c r="C57" s="71"/>
      <c r="D57" s="72"/>
      <c r="F57" s="71"/>
      <c r="G57" s="71"/>
      <c r="H57" s="70"/>
      <c r="I57" s="70"/>
    </row>
    <row r="58" spans="1:9" x14ac:dyDescent="0.35">
      <c r="A58" s="70" t="s">
        <v>432</v>
      </c>
      <c r="B58" s="71"/>
      <c r="C58" s="71"/>
      <c r="D58" s="72"/>
      <c r="F58" s="71"/>
      <c r="G58" s="71"/>
      <c r="H58" s="70"/>
      <c r="I58" s="70"/>
    </row>
    <row r="59" spans="1:9" x14ac:dyDescent="0.35">
      <c r="A59" s="70" t="s">
        <v>433</v>
      </c>
      <c r="B59" s="71"/>
      <c r="C59" s="71"/>
      <c r="D59" s="72"/>
      <c r="F59" s="71"/>
      <c r="G59" s="71"/>
      <c r="H59" s="70"/>
      <c r="I59" s="70"/>
    </row>
    <row r="60" spans="1:9" x14ac:dyDescent="0.35">
      <c r="A60" s="70" t="s">
        <v>434</v>
      </c>
      <c r="B60" s="71"/>
      <c r="C60" s="71"/>
      <c r="D60" s="72"/>
      <c r="F60" s="71"/>
      <c r="G60" s="71"/>
      <c r="H60" s="70"/>
      <c r="I60" s="70"/>
    </row>
    <row r="61" spans="1:9" x14ac:dyDescent="0.35">
      <c r="A61" s="70" t="s">
        <v>435</v>
      </c>
      <c r="B61" s="71"/>
      <c r="C61" s="71"/>
      <c r="D61" s="72"/>
      <c r="F61" s="71"/>
      <c r="G61" s="71"/>
      <c r="H61" s="70"/>
      <c r="I61" s="70"/>
    </row>
    <row r="62" spans="1:9" x14ac:dyDescent="0.35">
      <c r="A62" s="70" t="s">
        <v>436</v>
      </c>
      <c r="B62" s="71"/>
      <c r="C62" s="71"/>
      <c r="D62" s="72"/>
      <c r="F62" s="71"/>
      <c r="G62" s="71"/>
      <c r="H62" s="70"/>
      <c r="I62" s="70"/>
    </row>
    <row r="63" spans="1:9" x14ac:dyDescent="0.35">
      <c r="A63" s="70" t="s">
        <v>437</v>
      </c>
      <c r="B63" s="71"/>
      <c r="C63" s="71"/>
      <c r="D63" s="72"/>
      <c r="F63" s="71"/>
      <c r="G63" s="71"/>
      <c r="H63" s="70"/>
      <c r="I63" s="70"/>
    </row>
    <row r="64" spans="1:9" x14ac:dyDescent="0.35">
      <c r="A64" s="70" t="s">
        <v>438</v>
      </c>
      <c r="B64" s="71"/>
      <c r="C64" s="71"/>
      <c r="D64" s="72"/>
      <c r="F64" s="71"/>
      <c r="G64" s="71"/>
      <c r="H64" s="70"/>
      <c r="I64" s="70"/>
    </row>
    <row r="65" spans="1:9" x14ac:dyDescent="0.35">
      <c r="A65" s="70" t="s">
        <v>439</v>
      </c>
      <c r="B65" s="71"/>
      <c r="C65" s="71"/>
      <c r="D65" s="72"/>
      <c r="F65" s="71"/>
      <c r="G65" s="71"/>
      <c r="H65" s="70"/>
      <c r="I65" s="70"/>
    </row>
    <row r="66" spans="1:9" x14ac:dyDescent="0.35">
      <c r="A66" s="70" t="s">
        <v>440</v>
      </c>
      <c r="B66" s="71"/>
      <c r="C66" s="71"/>
      <c r="D66" s="72"/>
      <c r="F66" s="71"/>
      <c r="G66" s="71"/>
      <c r="H66" s="70"/>
      <c r="I66" s="70"/>
    </row>
    <row r="67" spans="1:9" x14ac:dyDescent="0.35">
      <c r="A67" s="70" t="s">
        <v>441</v>
      </c>
      <c r="B67" s="71"/>
      <c r="C67" s="71"/>
      <c r="D67" s="72"/>
      <c r="F67" s="71"/>
      <c r="G67" s="71"/>
      <c r="H67" s="70"/>
      <c r="I67" s="70"/>
    </row>
    <row r="68" spans="1:9" x14ac:dyDescent="0.35">
      <c r="A68" s="70" t="s">
        <v>442</v>
      </c>
      <c r="B68" s="71"/>
      <c r="C68" s="71"/>
      <c r="D68" s="72"/>
      <c r="F68" s="71"/>
      <c r="G68" s="71"/>
      <c r="H68" s="70"/>
      <c r="I68" s="70"/>
    </row>
    <row r="69" spans="1:9" x14ac:dyDescent="0.35">
      <c r="A69" s="70" t="s">
        <v>443</v>
      </c>
      <c r="B69" s="71"/>
      <c r="C69" s="71"/>
      <c r="D69" s="72"/>
      <c r="F69" s="71"/>
      <c r="G69" s="71"/>
      <c r="H69" s="70"/>
      <c r="I69" s="70"/>
    </row>
    <row r="70" spans="1:9" x14ac:dyDescent="0.35">
      <c r="A70" s="70" t="s">
        <v>444</v>
      </c>
      <c r="B70" s="71"/>
      <c r="C70" s="71"/>
      <c r="D70" s="72"/>
      <c r="F70" s="71"/>
      <c r="G70" s="71"/>
      <c r="H70" s="70"/>
      <c r="I70" s="70"/>
    </row>
    <row r="71" spans="1:9" x14ac:dyDescent="0.35">
      <c r="A71" s="70" t="s">
        <v>445</v>
      </c>
      <c r="B71" s="71"/>
      <c r="C71" s="71"/>
      <c r="D71" s="72"/>
      <c r="F71" s="71"/>
      <c r="G71" s="71"/>
      <c r="H71" s="70"/>
      <c r="I71" s="70"/>
    </row>
    <row r="72" spans="1:9" x14ac:dyDescent="0.35">
      <c r="A72" s="70" t="s">
        <v>446</v>
      </c>
      <c r="B72" s="71"/>
      <c r="C72" s="71"/>
      <c r="D72" s="72"/>
      <c r="F72" s="71"/>
      <c r="G72" s="71"/>
      <c r="H72" s="70"/>
      <c r="I72" s="70"/>
    </row>
    <row r="73" spans="1:9" x14ac:dyDescent="0.35">
      <c r="A73" s="70" t="s">
        <v>447</v>
      </c>
      <c r="B73" s="71"/>
      <c r="C73" s="71"/>
      <c r="D73" s="72"/>
      <c r="F73" s="71"/>
      <c r="G73" s="71"/>
      <c r="H73" s="70"/>
      <c r="I73" s="70"/>
    </row>
    <row r="74" spans="1:9" x14ac:dyDescent="0.35">
      <c r="A74" s="70" t="s">
        <v>448</v>
      </c>
      <c r="B74" s="71"/>
      <c r="C74" s="71"/>
      <c r="D74" s="72"/>
      <c r="F74" s="71"/>
      <c r="G74" s="71"/>
      <c r="H74" s="70"/>
      <c r="I74" s="70"/>
    </row>
    <row r="75" spans="1:9" x14ac:dyDescent="0.35">
      <c r="A75" s="70" t="s">
        <v>449</v>
      </c>
      <c r="B75" s="71"/>
      <c r="C75" s="71"/>
      <c r="D75" s="72"/>
      <c r="F75" s="71"/>
      <c r="G75" s="71"/>
      <c r="H75" s="70"/>
      <c r="I75" s="70"/>
    </row>
    <row r="76" spans="1:9" x14ac:dyDescent="0.35">
      <c r="A76" s="70" t="s">
        <v>450</v>
      </c>
      <c r="B76" s="71"/>
      <c r="C76" s="71"/>
      <c r="D76" s="72"/>
      <c r="F76" s="71"/>
      <c r="G76" s="71"/>
      <c r="H76" s="70"/>
      <c r="I76" s="70"/>
    </row>
    <row r="77" spans="1:9" x14ac:dyDescent="0.35">
      <c r="A77" s="70" t="s">
        <v>451</v>
      </c>
      <c r="B77" s="71"/>
      <c r="C77" s="71"/>
      <c r="D77" s="72"/>
      <c r="F77" s="71"/>
      <c r="G77" s="71"/>
      <c r="H77" s="70"/>
      <c r="I77" s="70"/>
    </row>
    <row r="78" spans="1:9" x14ac:dyDescent="0.35">
      <c r="A78" s="70" t="s">
        <v>452</v>
      </c>
      <c r="B78" s="71"/>
      <c r="C78" s="71"/>
      <c r="D78" s="72"/>
      <c r="F78" s="71"/>
      <c r="G78" s="71"/>
      <c r="H78" s="70"/>
      <c r="I78" s="70"/>
    </row>
    <row r="79" spans="1:9" x14ac:dyDescent="0.35">
      <c r="A79" s="70" t="s">
        <v>453</v>
      </c>
      <c r="B79" s="71"/>
      <c r="C79" s="71"/>
      <c r="D79" s="72"/>
      <c r="F79" s="71"/>
      <c r="G79" s="71"/>
      <c r="H79" s="70"/>
      <c r="I79" s="70"/>
    </row>
    <row r="80" spans="1:9" x14ac:dyDescent="0.35">
      <c r="A80" s="70" t="s">
        <v>454</v>
      </c>
      <c r="B80" s="71"/>
      <c r="C80" s="71"/>
      <c r="D80" s="72"/>
      <c r="F80" s="71"/>
      <c r="G80" s="71"/>
      <c r="H80" s="70"/>
      <c r="I80" s="70"/>
    </row>
    <row r="81" spans="1:9" x14ac:dyDescent="0.35">
      <c r="A81" s="70" t="s">
        <v>455</v>
      </c>
      <c r="B81" s="71"/>
      <c r="C81" s="71"/>
      <c r="D81" s="72"/>
      <c r="F81" s="71"/>
      <c r="G81" s="71"/>
      <c r="H81" s="70"/>
      <c r="I81" s="70"/>
    </row>
    <row r="82" spans="1:9" x14ac:dyDescent="0.35">
      <c r="A82" s="70" t="s">
        <v>456</v>
      </c>
      <c r="B82" s="71"/>
      <c r="C82" s="71"/>
      <c r="D82" s="72"/>
      <c r="F82" s="71"/>
      <c r="G82" s="71"/>
      <c r="H82" s="70"/>
      <c r="I82" s="70"/>
    </row>
    <row r="83" spans="1:9" x14ac:dyDescent="0.35">
      <c r="A83" s="70" t="s">
        <v>457</v>
      </c>
      <c r="B83" s="71"/>
      <c r="C83" s="71"/>
      <c r="D83" s="72"/>
      <c r="F83" s="71"/>
      <c r="G83" s="71"/>
      <c r="H83" s="70"/>
      <c r="I83" s="70"/>
    </row>
    <row r="84" spans="1:9" x14ac:dyDescent="0.35">
      <c r="A84" s="70" t="s">
        <v>458</v>
      </c>
      <c r="B84" s="71"/>
      <c r="C84" s="71"/>
      <c r="D84" s="72"/>
      <c r="F84" s="71"/>
      <c r="G84" s="71"/>
      <c r="H84" s="70"/>
      <c r="I84" s="70"/>
    </row>
    <row r="85" spans="1:9" x14ac:dyDescent="0.35">
      <c r="A85" s="70" t="s">
        <v>459</v>
      </c>
      <c r="B85" s="71"/>
      <c r="C85" s="71"/>
      <c r="D85" s="72"/>
      <c r="F85" s="71"/>
      <c r="G85" s="71"/>
      <c r="H85" s="70"/>
      <c r="I85" s="70"/>
    </row>
    <row r="86" spans="1:9" x14ac:dyDescent="0.35">
      <c r="A86" s="70" t="s">
        <v>460</v>
      </c>
      <c r="B86" s="71"/>
      <c r="C86" s="71"/>
      <c r="D86" s="72"/>
      <c r="F86" s="71"/>
      <c r="G86" s="71"/>
      <c r="H86" s="70"/>
      <c r="I86" s="70"/>
    </row>
    <row r="87" spans="1:9" x14ac:dyDescent="0.35">
      <c r="A87" s="70" t="s">
        <v>461</v>
      </c>
      <c r="B87" s="71"/>
      <c r="C87" s="71"/>
      <c r="D87" s="72"/>
      <c r="F87" s="71"/>
      <c r="G87" s="71"/>
      <c r="H87" s="70"/>
      <c r="I87" s="70"/>
    </row>
    <row r="88" spans="1:9" x14ac:dyDescent="0.35">
      <c r="A88" s="70" t="s">
        <v>462</v>
      </c>
      <c r="B88" s="71"/>
      <c r="C88" s="71"/>
      <c r="D88" s="72"/>
      <c r="F88" s="71"/>
      <c r="G88" s="71"/>
      <c r="H88" s="70"/>
      <c r="I88" s="70"/>
    </row>
    <row r="89" spans="1:9" x14ac:dyDescent="0.35">
      <c r="A89" s="70" t="s">
        <v>463</v>
      </c>
      <c r="B89" s="71"/>
      <c r="C89" s="71"/>
      <c r="D89" s="72"/>
      <c r="F89" s="71"/>
      <c r="G89" s="71"/>
      <c r="H89" s="70"/>
      <c r="I89" s="70"/>
    </row>
    <row r="90" spans="1:9" x14ac:dyDescent="0.35">
      <c r="A90" s="70" t="s">
        <v>464</v>
      </c>
      <c r="B90" s="71"/>
      <c r="C90" s="71"/>
      <c r="D90" s="72"/>
      <c r="F90" s="71"/>
      <c r="G90" s="71"/>
      <c r="H90" s="70"/>
      <c r="I90" s="70"/>
    </row>
    <row r="91" spans="1:9" x14ac:dyDescent="0.35">
      <c r="A91" s="70" t="s">
        <v>465</v>
      </c>
      <c r="B91" s="71"/>
      <c r="C91" s="71"/>
      <c r="D91" s="72"/>
      <c r="F91" s="71"/>
      <c r="G91" s="71"/>
      <c r="H91" s="70"/>
      <c r="I91" s="70"/>
    </row>
    <row r="92" spans="1:9" x14ac:dyDescent="0.35">
      <c r="A92" s="70" t="s">
        <v>466</v>
      </c>
      <c r="B92" s="71"/>
      <c r="C92" s="71"/>
      <c r="D92" s="72"/>
      <c r="F92" s="71"/>
      <c r="G92" s="71"/>
      <c r="H92" s="70"/>
      <c r="I92" s="70"/>
    </row>
    <row r="93" spans="1:9" x14ac:dyDescent="0.35">
      <c r="A93" s="70" t="s">
        <v>467</v>
      </c>
      <c r="B93" s="71"/>
      <c r="C93" s="71"/>
      <c r="D93" s="72"/>
      <c r="F93" s="71"/>
      <c r="G93" s="71"/>
      <c r="H93" s="70"/>
      <c r="I93" s="70"/>
    </row>
    <row r="94" spans="1:9" x14ac:dyDescent="0.35">
      <c r="A94" s="70" t="s">
        <v>468</v>
      </c>
      <c r="B94" s="71"/>
      <c r="C94" s="71"/>
      <c r="D94" s="72"/>
      <c r="F94" s="71"/>
      <c r="G94" s="71"/>
      <c r="H94" s="70"/>
      <c r="I94" s="70"/>
    </row>
    <row r="95" spans="1:9" x14ac:dyDescent="0.35">
      <c r="A95" s="70" t="s">
        <v>469</v>
      </c>
      <c r="B95" s="71"/>
      <c r="C95" s="71"/>
      <c r="D95" s="72"/>
      <c r="F95" s="71"/>
      <c r="G95" s="71"/>
      <c r="H95" s="70"/>
      <c r="I95" s="70"/>
    </row>
    <row r="96" spans="1:9" x14ac:dyDescent="0.35">
      <c r="A96" s="70" t="s">
        <v>470</v>
      </c>
      <c r="B96" s="71"/>
      <c r="C96" s="71"/>
      <c r="D96" s="72"/>
      <c r="F96" s="71"/>
      <c r="G96" s="71"/>
      <c r="H96" s="70"/>
      <c r="I96" s="70"/>
    </row>
    <row r="97" spans="1:9" x14ac:dyDescent="0.35">
      <c r="A97" s="70" t="s">
        <v>471</v>
      </c>
      <c r="B97" s="71"/>
      <c r="C97" s="71"/>
      <c r="D97" s="72"/>
      <c r="F97" s="71"/>
      <c r="G97" s="71"/>
      <c r="H97" s="70"/>
      <c r="I97" s="70"/>
    </row>
    <row r="98" spans="1:9" x14ac:dyDescent="0.35">
      <c r="A98" s="70" t="s">
        <v>472</v>
      </c>
      <c r="B98" s="71"/>
      <c r="C98" s="71"/>
      <c r="D98" s="72"/>
      <c r="F98" s="71"/>
      <c r="G98" s="71"/>
      <c r="H98" s="70"/>
      <c r="I98" s="70"/>
    </row>
    <row r="99" spans="1:9" x14ac:dyDescent="0.35">
      <c r="A99" s="70" t="s">
        <v>473</v>
      </c>
      <c r="B99" s="71"/>
      <c r="C99" s="71"/>
      <c r="D99" s="72"/>
      <c r="F99" s="71"/>
      <c r="G99" s="71"/>
      <c r="H99" s="70"/>
      <c r="I99" s="70"/>
    </row>
    <row r="100" spans="1:9" x14ac:dyDescent="0.35">
      <c r="A100" s="70" t="s">
        <v>474</v>
      </c>
      <c r="B100" s="71"/>
      <c r="C100" s="71"/>
      <c r="D100" s="72"/>
      <c r="F100" s="71"/>
      <c r="G100" s="71"/>
      <c r="H100" s="70"/>
      <c r="I100" s="70"/>
    </row>
    <row r="101" spans="1:9" x14ac:dyDescent="0.35">
      <c r="A101" s="70" t="s">
        <v>475</v>
      </c>
      <c r="B101" s="71"/>
      <c r="C101" s="71"/>
      <c r="D101" s="72"/>
      <c r="F101" s="71"/>
      <c r="G101" s="71"/>
      <c r="H101" s="70"/>
      <c r="I101" s="70"/>
    </row>
    <row r="102" spans="1:9" x14ac:dyDescent="0.35">
      <c r="A102" s="70" t="s">
        <v>476</v>
      </c>
      <c r="B102" s="71"/>
      <c r="C102" s="71"/>
      <c r="D102" s="72"/>
      <c r="F102" s="71"/>
      <c r="G102" s="71"/>
      <c r="H102" s="70"/>
      <c r="I102" s="70"/>
    </row>
    <row r="103" spans="1:9" x14ac:dyDescent="0.35">
      <c r="A103" s="70" t="s">
        <v>477</v>
      </c>
      <c r="B103" s="71"/>
      <c r="C103" s="71"/>
      <c r="D103" s="72"/>
      <c r="F103" s="71"/>
      <c r="G103" s="71"/>
      <c r="H103" s="70"/>
      <c r="I103" s="70"/>
    </row>
    <row r="104" spans="1:9" x14ac:dyDescent="0.35">
      <c r="A104" s="70" t="s">
        <v>478</v>
      </c>
      <c r="B104" s="71"/>
      <c r="C104" s="71"/>
      <c r="D104" s="72"/>
      <c r="F104" s="71"/>
      <c r="G104" s="71"/>
      <c r="H104" s="70"/>
      <c r="I104" s="70"/>
    </row>
    <row r="105" spans="1:9" x14ac:dyDescent="0.35">
      <c r="A105" s="70" t="s">
        <v>479</v>
      </c>
      <c r="B105" s="71"/>
      <c r="C105" s="71"/>
      <c r="D105" s="72"/>
      <c r="F105" s="71"/>
      <c r="G105" s="71"/>
      <c r="H105" s="70"/>
      <c r="I105" s="70"/>
    </row>
    <row r="106" spans="1:9" x14ac:dyDescent="0.35">
      <c r="A106" s="70" t="s">
        <v>480</v>
      </c>
      <c r="B106" s="71"/>
      <c r="C106" s="71"/>
      <c r="D106" s="72"/>
      <c r="F106" s="71"/>
      <c r="G106" s="71"/>
      <c r="H106" s="70"/>
      <c r="I106" s="70"/>
    </row>
    <row r="107" spans="1:9" x14ac:dyDescent="0.35">
      <c r="A107" s="70" t="s">
        <v>481</v>
      </c>
      <c r="B107" s="71"/>
      <c r="C107" s="71"/>
      <c r="D107" s="72"/>
      <c r="F107" s="71"/>
      <c r="G107" s="71"/>
      <c r="H107" s="70"/>
      <c r="I107" s="70"/>
    </row>
    <row r="108" spans="1:9" x14ac:dyDescent="0.35">
      <c r="A108" s="70" t="s">
        <v>482</v>
      </c>
      <c r="B108" s="71"/>
      <c r="C108" s="71"/>
      <c r="D108" s="72"/>
      <c r="F108" s="71"/>
      <c r="G108" s="71"/>
      <c r="H108" s="70"/>
      <c r="I108" s="70"/>
    </row>
    <row r="109" spans="1:9" x14ac:dyDescent="0.35">
      <c r="A109" s="70" t="s">
        <v>483</v>
      </c>
      <c r="B109" s="71"/>
      <c r="C109" s="71"/>
      <c r="D109" s="72"/>
      <c r="F109" s="71"/>
      <c r="G109" s="71"/>
      <c r="H109" s="70"/>
      <c r="I109" s="70"/>
    </row>
    <row r="110" spans="1:9" x14ac:dyDescent="0.35">
      <c r="A110" s="70" t="s">
        <v>484</v>
      </c>
      <c r="B110" s="71"/>
      <c r="C110" s="71"/>
      <c r="D110" s="72"/>
      <c r="F110" s="71"/>
      <c r="G110" s="71"/>
      <c r="H110" s="70"/>
      <c r="I110" s="70"/>
    </row>
    <row r="111" spans="1:9" x14ac:dyDescent="0.35">
      <c r="A111" s="70" t="s">
        <v>485</v>
      </c>
      <c r="B111" s="71"/>
      <c r="C111" s="71"/>
      <c r="D111" s="72"/>
      <c r="F111" s="71"/>
      <c r="G111" s="71"/>
      <c r="H111" s="70"/>
      <c r="I111" s="70"/>
    </row>
    <row r="112" spans="1:9" x14ac:dyDescent="0.35">
      <c r="A112" s="70" t="s">
        <v>486</v>
      </c>
      <c r="B112" s="71"/>
      <c r="C112" s="71"/>
      <c r="D112" s="72"/>
      <c r="F112" s="71"/>
      <c r="G112" s="71"/>
      <c r="H112" s="70"/>
      <c r="I112" s="70"/>
    </row>
    <row r="113" spans="1:9" x14ac:dyDescent="0.35">
      <c r="A113" s="70" t="s">
        <v>487</v>
      </c>
      <c r="B113" s="71"/>
      <c r="C113" s="71"/>
      <c r="D113" s="72"/>
      <c r="F113" s="71"/>
      <c r="G113" s="71"/>
      <c r="H113" s="70"/>
      <c r="I113" s="70"/>
    </row>
    <row r="114" spans="1:9" x14ac:dyDescent="0.35">
      <c r="A114" s="70" t="s">
        <v>488</v>
      </c>
      <c r="B114" s="71"/>
      <c r="C114" s="71"/>
      <c r="D114" s="72"/>
      <c r="F114" s="71"/>
      <c r="G114" s="71"/>
      <c r="H114" s="70"/>
      <c r="I114" s="70"/>
    </row>
    <row r="115" spans="1:9" x14ac:dyDescent="0.35">
      <c r="A115" s="70" t="s">
        <v>489</v>
      </c>
      <c r="B115" s="71"/>
      <c r="C115" s="71"/>
      <c r="D115" s="72"/>
      <c r="F115" s="71"/>
      <c r="G115" s="71"/>
      <c r="H115" s="70"/>
      <c r="I115" s="70"/>
    </row>
    <row r="116" spans="1:9" x14ac:dyDescent="0.35">
      <c r="A116" s="70" t="s">
        <v>490</v>
      </c>
      <c r="B116" s="71"/>
      <c r="C116" s="71"/>
      <c r="D116" s="72"/>
      <c r="F116" s="71"/>
      <c r="G116" s="71"/>
      <c r="H116" s="70"/>
      <c r="I116" s="70"/>
    </row>
    <row r="117" spans="1:9" x14ac:dyDescent="0.35">
      <c r="A117" s="70" t="s">
        <v>491</v>
      </c>
      <c r="B117" s="71"/>
      <c r="C117" s="71"/>
      <c r="D117" s="72"/>
      <c r="F117" s="71"/>
      <c r="G117" s="71"/>
      <c r="H117" s="70"/>
      <c r="I117" s="70"/>
    </row>
    <row r="118" spans="1:9" x14ac:dyDescent="0.35">
      <c r="A118" s="70" t="s">
        <v>492</v>
      </c>
      <c r="B118" s="71"/>
      <c r="C118" s="71"/>
      <c r="D118" s="72"/>
      <c r="F118" s="71"/>
      <c r="G118" s="71"/>
      <c r="H118" s="70"/>
      <c r="I118" s="70"/>
    </row>
    <row r="119" spans="1:9" x14ac:dyDescent="0.35">
      <c r="A119" s="70" t="s">
        <v>493</v>
      </c>
      <c r="B119" s="71"/>
      <c r="C119" s="71"/>
      <c r="D119" s="72"/>
      <c r="F119" s="71"/>
      <c r="G119" s="71"/>
      <c r="H119" s="70"/>
      <c r="I119" s="70"/>
    </row>
    <row r="120" spans="1:9" x14ac:dyDescent="0.35">
      <c r="A120" s="70" t="s">
        <v>494</v>
      </c>
      <c r="B120" s="71"/>
      <c r="C120" s="71"/>
      <c r="D120" s="72"/>
      <c r="F120" s="71"/>
      <c r="G120" s="71"/>
      <c r="H120" s="70"/>
      <c r="I120" s="70"/>
    </row>
    <row r="121" spans="1:9" x14ac:dyDescent="0.35">
      <c r="A121" s="70" t="s">
        <v>495</v>
      </c>
      <c r="B121" s="71"/>
      <c r="C121" s="71"/>
      <c r="D121" s="72"/>
      <c r="F121" s="71"/>
      <c r="G121" s="71"/>
      <c r="H121" s="70"/>
      <c r="I121" s="70"/>
    </row>
    <row r="122" spans="1:9" x14ac:dyDescent="0.35">
      <c r="A122" s="70" t="s">
        <v>496</v>
      </c>
      <c r="B122" s="71"/>
      <c r="C122" s="71"/>
      <c r="D122" s="72"/>
      <c r="F122" s="71"/>
      <c r="G122" s="71"/>
      <c r="H122" s="70"/>
      <c r="I122" s="70"/>
    </row>
    <row r="123" spans="1:9" x14ac:dyDescent="0.35">
      <c r="A123" s="70" t="s">
        <v>497</v>
      </c>
      <c r="B123" s="71"/>
      <c r="C123" s="71"/>
      <c r="D123" s="72"/>
      <c r="F123" s="71"/>
      <c r="G123" s="71"/>
      <c r="H123" s="70"/>
      <c r="I123" s="70"/>
    </row>
    <row r="124" spans="1:9" x14ac:dyDescent="0.35">
      <c r="A124" s="70" t="s">
        <v>498</v>
      </c>
      <c r="B124" s="71"/>
      <c r="C124" s="71"/>
      <c r="D124" s="72"/>
      <c r="F124" s="71"/>
      <c r="G124" s="71"/>
      <c r="H124" s="70"/>
      <c r="I124" s="70"/>
    </row>
    <row r="125" spans="1:9" x14ac:dyDescent="0.35">
      <c r="A125" s="70" t="s">
        <v>499</v>
      </c>
      <c r="B125" s="71"/>
      <c r="C125" s="71"/>
      <c r="D125" s="72"/>
      <c r="F125" s="71"/>
      <c r="G125" s="71"/>
      <c r="H125" s="70"/>
      <c r="I125" s="70"/>
    </row>
    <row r="126" spans="1:9" x14ac:dyDescent="0.35">
      <c r="A126" s="70" t="s">
        <v>500</v>
      </c>
      <c r="B126" s="71"/>
      <c r="C126" s="71"/>
      <c r="D126" s="72"/>
      <c r="F126" s="71"/>
      <c r="G126" s="71"/>
      <c r="H126" s="70"/>
      <c r="I126" s="70"/>
    </row>
    <row r="127" spans="1:9" x14ac:dyDescent="0.35">
      <c r="A127" s="70" t="s">
        <v>501</v>
      </c>
      <c r="B127" s="71"/>
      <c r="C127" s="71"/>
      <c r="D127" s="72"/>
      <c r="F127" s="71"/>
      <c r="G127" s="71"/>
      <c r="H127" s="70"/>
      <c r="I127" s="70"/>
    </row>
    <row r="128" spans="1:9" x14ac:dyDescent="0.35">
      <c r="A128" s="70" t="s">
        <v>502</v>
      </c>
      <c r="B128" s="71"/>
      <c r="C128" s="71"/>
      <c r="D128" s="72"/>
      <c r="F128" s="71"/>
      <c r="G128" s="71"/>
      <c r="H128" s="70"/>
      <c r="I128" s="70"/>
    </row>
    <row r="129" spans="1:9" x14ac:dyDescent="0.35">
      <c r="A129" s="70" t="s">
        <v>503</v>
      </c>
      <c r="B129" s="71"/>
      <c r="C129" s="71"/>
      <c r="D129" s="72"/>
      <c r="F129" s="71"/>
      <c r="G129" s="71"/>
      <c r="H129" s="70"/>
      <c r="I129" s="70"/>
    </row>
    <row r="130" spans="1:9" x14ac:dyDescent="0.35">
      <c r="A130" s="70" t="s">
        <v>504</v>
      </c>
      <c r="B130" s="71"/>
      <c r="C130" s="71"/>
      <c r="D130" s="72"/>
      <c r="F130" s="71"/>
      <c r="G130" s="71"/>
      <c r="H130" s="70"/>
      <c r="I130" s="70"/>
    </row>
    <row r="131" spans="1:9" x14ac:dyDescent="0.35">
      <c r="A131" s="70" t="s">
        <v>505</v>
      </c>
      <c r="B131" s="71"/>
      <c r="C131" s="71"/>
      <c r="D131" s="72"/>
      <c r="F131" s="71"/>
      <c r="G131" s="71"/>
      <c r="H131" s="70"/>
      <c r="I131" s="70"/>
    </row>
    <row r="132" spans="1:9" x14ac:dyDescent="0.35">
      <c r="A132" s="70" t="s">
        <v>506</v>
      </c>
      <c r="B132" s="71"/>
      <c r="C132" s="71"/>
      <c r="D132" s="72"/>
      <c r="F132" s="71"/>
      <c r="G132" s="71"/>
      <c r="H132" s="70"/>
      <c r="I132" s="70"/>
    </row>
    <row r="133" spans="1:9" x14ac:dyDescent="0.35">
      <c r="A133" s="70" t="s">
        <v>507</v>
      </c>
      <c r="B133" s="71"/>
      <c r="C133" s="71"/>
      <c r="D133" s="72"/>
      <c r="F133" s="71"/>
      <c r="G133" s="71"/>
      <c r="H133" s="70"/>
      <c r="I133" s="70"/>
    </row>
    <row r="134" spans="1:9" x14ac:dyDescent="0.35">
      <c r="A134" s="70" t="s">
        <v>508</v>
      </c>
      <c r="B134" s="71"/>
      <c r="C134" s="71"/>
      <c r="D134" s="72"/>
      <c r="F134" s="71"/>
      <c r="G134" s="71"/>
      <c r="H134" s="70"/>
      <c r="I134" s="70"/>
    </row>
    <row r="135" spans="1:9" x14ac:dyDescent="0.35">
      <c r="A135" s="70" t="s">
        <v>509</v>
      </c>
      <c r="B135" s="71"/>
      <c r="C135" s="71"/>
      <c r="D135" s="72"/>
      <c r="F135" s="71"/>
      <c r="G135" s="71"/>
      <c r="H135" s="70"/>
      <c r="I135" s="70"/>
    </row>
    <row r="136" spans="1:9" x14ac:dyDescent="0.35">
      <c r="A136" s="70" t="s">
        <v>510</v>
      </c>
      <c r="B136" s="71"/>
      <c r="C136" s="71"/>
      <c r="D136" s="72"/>
      <c r="F136" s="71"/>
      <c r="G136" s="71"/>
      <c r="H136" s="70"/>
      <c r="I136" s="70"/>
    </row>
    <row r="137" spans="1:9" x14ac:dyDescent="0.35">
      <c r="A137" s="70" t="s">
        <v>511</v>
      </c>
      <c r="B137" s="71"/>
      <c r="C137" s="71"/>
      <c r="D137" s="72"/>
      <c r="F137" s="71"/>
      <c r="G137" s="71"/>
      <c r="H137" s="70"/>
      <c r="I137" s="70"/>
    </row>
    <row r="138" spans="1:9" x14ac:dyDescent="0.35">
      <c r="A138" s="70" t="s">
        <v>512</v>
      </c>
      <c r="B138" s="71"/>
      <c r="C138" s="71"/>
      <c r="D138" s="72"/>
      <c r="F138" s="71"/>
      <c r="G138" s="71"/>
      <c r="H138" s="70"/>
      <c r="I138" s="70"/>
    </row>
    <row r="139" spans="1:9" x14ac:dyDescent="0.35">
      <c r="A139" s="70" t="s">
        <v>513</v>
      </c>
      <c r="B139" s="71"/>
      <c r="C139" s="71"/>
      <c r="D139" s="72"/>
      <c r="F139" s="71"/>
      <c r="G139" s="71"/>
      <c r="H139" s="70"/>
      <c r="I139" s="70"/>
    </row>
    <row r="140" spans="1:9" x14ac:dyDescent="0.35">
      <c r="A140" s="70" t="s">
        <v>514</v>
      </c>
      <c r="B140" s="71"/>
      <c r="C140" s="71"/>
      <c r="D140" s="72"/>
      <c r="F140" s="71"/>
      <c r="G140" s="71"/>
      <c r="H140" s="70"/>
      <c r="I140" s="70"/>
    </row>
    <row r="141" spans="1:9" x14ac:dyDescent="0.35">
      <c r="A141" s="70" t="s">
        <v>515</v>
      </c>
      <c r="B141" s="71"/>
      <c r="C141" s="71"/>
      <c r="D141" s="72"/>
      <c r="F141" s="71"/>
      <c r="G141" s="71"/>
      <c r="H141" s="70"/>
      <c r="I141" s="70"/>
    </row>
    <row r="142" spans="1:9" x14ac:dyDescent="0.35">
      <c r="A142" s="70" t="s">
        <v>516</v>
      </c>
      <c r="B142" s="71"/>
      <c r="C142" s="71"/>
      <c r="D142" s="72"/>
      <c r="F142" s="71"/>
      <c r="G142" s="71"/>
      <c r="H142" s="70"/>
      <c r="I142" s="70"/>
    </row>
    <row r="143" spans="1:9" x14ac:dyDescent="0.35">
      <c r="A143" s="70" t="s">
        <v>517</v>
      </c>
      <c r="B143" s="71"/>
      <c r="C143" s="71"/>
      <c r="D143" s="72"/>
      <c r="F143" s="71"/>
      <c r="G143" s="71"/>
      <c r="H143" s="70"/>
      <c r="I143" s="70"/>
    </row>
    <row r="144" spans="1:9" x14ac:dyDescent="0.35">
      <c r="A144" s="70" t="s">
        <v>518</v>
      </c>
      <c r="B144" s="71"/>
      <c r="C144" s="71"/>
      <c r="D144" s="72"/>
      <c r="F144" s="71"/>
      <c r="G144" s="71"/>
      <c r="H144" s="70"/>
      <c r="I144" s="70"/>
    </row>
    <row r="145" spans="1:9" x14ac:dyDescent="0.35">
      <c r="A145" s="70" t="s">
        <v>519</v>
      </c>
      <c r="B145" s="71"/>
      <c r="C145" s="71"/>
      <c r="D145" s="72"/>
      <c r="F145" s="71"/>
      <c r="G145" s="71"/>
      <c r="H145" s="70"/>
      <c r="I145" s="70"/>
    </row>
    <row r="146" spans="1:9" x14ac:dyDescent="0.35">
      <c r="A146" s="70" t="s">
        <v>520</v>
      </c>
      <c r="B146" s="71"/>
      <c r="C146" s="71"/>
      <c r="D146" s="72"/>
      <c r="F146" s="71"/>
      <c r="G146" s="71"/>
      <c r="H146" s="70"/>
      <c r="I146" s="70"/>
    </row>
    <row r="147" spans="1:9" x14ac:dyDescent="0.35">
      <c r="A147" s="70" t="s">
        <v>521</v>
      </c>
      <c r="B147" s="71"/>
      <c r="C147" s="71"/>
      <c r="D147" s="72"/>
      <c r="F147" s="71"/>
      <c r="G147" s="71"/>
      <c r="H147" s="70"/>
      <c r="I147" s="70"/>
    </row>
    <row r="148" spans="1:9" x14ac:dyDescent="0.35">
      <c r="A148" s="70" t="s">
        <v>522</v>
      </c>
      <c r="B148" s="71"/>
      <c r="C148" s="71"/>
      <c r="D148" s="72"/>
      <c r="F148" s="71"/>
      <c r="G148" s="71"/>
      <c r="H148" s="70"/>
      <c r="I148" s="70"/>
    </row>
    <row r="149" spans="1:9" x14ac:dyDescent="0.35">
      <c r="A149" s="70" t="s">
        <v>523</v>
      </c>
      <c r="B149" s="71"/>
      <c r="C149" s="71"/>
      <c r="D149" s="72"/>
      <c r="F149" s="71"/>
      <c r="G149" s="71"/>
      <c r="H149" s="70"/>
      <c r="I149" s="70"/>
    </row>
    <row r="150" spans="1:9" x14ac:dyDescent="0.35">
      <c r="A150" s="70" t="s">
        <v>524</v>
      </c>
      <c r="B150" s="71"/>
      <c r="C150" s="71"/>
      <c r="D150" s="72"/>
      <c r="F150" s="71"/>
      <c r="G150" s="71"/>
      <c r="H150" s="70"/>
      <c r="I150" s="70"/>
    </row>
    <row r="151" spans="1:9" x14ac:dyDescent="0.35">
      <c r="A151" s="70" t="s">
        <v>525</v>
      </c>
      <c r="B151" s="71"/>
      <c r="C151" s="71"/>
      <c r="D151" s="72"/>
      <c r="F151" s="71"/>
      <c r="G151" s="71"/>
      <c r="H151" s="70"/>
      <c r="I151" s="70"/>
    </row>
    <row r="152" spans="1:9" x14ac:dyDescent="0.35">
      <c r="A152" s="70" t="s">
        <v>526</v>
      </c>
      <c r="B152" s="71"/>
      <c r="C152" s="71"/>
      <c r="D152" s="72"/>
      <c r="F152" s="71"/>
      <c r="G152" s="71"/>
      <c r="H152" s="70"/>
      <c r="I152" s="70"/>
    </row>
    <row r="153" spans="1:9" x14ac:dyDescent="0.35">
      <c r="A153" s="70" t="s">
        <v>527</v>
      </c>
      <c r="B153" s="71"/>
      <c r="C153" s="71"/>
      <c r="D153" s="72"/>
      <c r="F153" s="71"/>
      <c r="G153" s="71"/>
      <c r="H153" s="70"/>
      <c r="I153" s="70"/>
    </row>
    <row r="154" spans="1:9" x14ac:dyDescent="0.35">
      <c r="A154" s="70" t="s">
        <v>528</v>
      </c>
      <c r="B154" s="71"/>
      <c r="C154" s="71"/>
      <c r="D154" s="72"/>
      <c r="F154" s="71"/>
      <c r="G154" s="71"/>
      <c r="H154" s="70"/>
      <c r="I154" s="70"/>
    </row>
    <row r="155" spans="1:9" x14ac:dyDescent="0.35">
      <c r="A155" s="70" t="s">
        <v>529</v>
      </c>
      <c r="B155" s="71"/>
      <c r="C155" s="71"/>
      <c r="D155" s="72"/>
      <c r="F155" s="71"/>
      <c r="G155" s="71"/>
      <c r="H155" s="70"/>
      <c r="I155" s="70"/>
    </row>
    <row r="156" spans="1:9" x14ac:dyDescent="0.35">
      <c r="A156" s="70" t="s">
        <v>530</v>
      </c>
      <c r="B156" s="71"/>
      <c r="C156" s="71"/>
      <c r="D156" s="72"/>
      <c r="F156" s="71"/>
      <c r="G156" s="71"/>
      <c r="H156" s="70"/>
      <c r="I156" s="70"/>
    </row>
    <row r="157" spans="1:9" x14ac:dyDescent="0.35">
      <c r="A157" s="70" t="s">
        <v>531</v>
      </c>
      <c r="B157" s="71"/>
      <c r="C157" s="71"/>
      <c r="D157" s="72"/>
      <c r="F157" s="71"/>
      <c r="G157" s="71"/>
      <c r="H157" s="70"/>
      <c r="I157" s="70"/>
    </row>
    <row r="158" spans="1:9" x14ac:dyDescent="0.35">
      <c r="A158" s="70" t="s">
        <v>532</v>
      </c>
      <c r="B158" s="71"/>
      <c r="C158" s="71"/>
      <c r="D158" s="72"/>
      <c r="F158" s="71"/>
      <c r="G158" s="71"/>
      <c r="H158" s="70"/>
      <c r="I158" s="70"/>
    </row>
    <row r="159" spans="1:9" x14ac:dyDescent="0.35">
      <c r="A159" s="70" t="s">
        <v>533</v>
      </c>
      <c r="B159" s="71"/>
      <c r="C159" s="71"/>
      <c r="D159" s="72"/>
      <c r="F159" s="71"/>
      <c r="G159" s="71"/>
      <c r="H159" s="70"/>
      <c r="I159" s="70"/>
    </row>
    <row r="160" spans="1:9" x14ac:dyDescent="0.35">
      <c r="A160" s="70" t="s">
        <v>534</v>
      </c>
      <c r="B160" s="71"/>
      <c r="C160" s="71"/>
      <c r="D160" s="72"/>
      <c r="F160" s="71"/>
      <c r="G160" s="71"/>
      <c r="H160" s="70"/>
      <c r="I160" s="70"/>
    </row>
    <row r="161" spans="1:9" x14ac:dyDescent="0.35">
      <c r="A161" s="70" t="s">
        <v>535</v>
      </c>
      <c r="B161" s="71"/>
      <c r="C161" s="71"/>
      <c r="D161" s="72"/>
      <c r="F161" s="71"/>
      <c r="G161" s="71"/>
      <c r="H161" s="70"/>
      <c r="I161" s="70"/>
    </row>
    <row r="162" spans="1:9" x14ac:dyDescent="0.35">
      <c r="A162" s="70" t="s">
        <v>536</v>
      </c>
      <c r="B162" s="71"/>
      <c r="C162" s="71"/>
      <c r="D162" s="72"/>
      <c r="F162" s="71"/>
      <c r="G162" s="71"/>
      <c r="H162" s="70"/>
      <c r="I162" s="70"/>
    </row>
    <row r="163" spans="1:9" x14ac:dyDescent="0.35">
      <c r="A163" s="70" t="s">
        <v>537</v>
      </c>
      <c r="B163" s="71"/>
      <c r="C163" s="71"/>
      <c r="D163" s="72"/>
      <c r="F163" s="71"/>
      <c r="G163" s="71"/>
      <c r="H163" s="70"/>
      <c r="I163" s="70"/>
    </row>
    <row r="164" spans="1:9" x14ac:dyDescent="0.35">
      <c r="A164" s="70" t="s">
        <v>538</v>
      </c>
      <c r="B164" s="71"/>
      <c r="C164" s="71"/>
      <c r="D164" s="72"/>
      <c r="F164" s="71"/>
      <c r="G164" s="71"/>
      <c r="H164" s="70"/>
      <c r="I164" s="70"/>
    </row>
    <row r="165" spans="1:9" x14ac:dyDescent="0.35">
      <c r="A165" s="70" t="s">
        <v>539</v>
      </c>
      <c r="B165" s="71"/>
      <c r="C165" s="71"/>
      <c r="D165" s="72"/>
      <c r="F165" s="71"/>
      <c r="G165" s="71"/>
      <c r="H165" s="70"/>
      <c r="I165" s="70"/>
    </row>
    <row r="166" spans="1:9" x14ac:dyDescent="0.35">
      <c r="A166" s="70" t="s">
        <v>540</v>
      </c>
      <c r="B166" s="71"/>
      <c r="C166" s="71"/>
      <c r="D166" s="72"/>
      <c r="F166" s="71"/>
      <c r="G166" s="71"/>
      <c r="H166" s="70"/>
      <c r="I166" s="70"/>
    </row>
    <row r="167" spans="1:9" x14ac:dyDescent="0.35">
      <c r="A167" s="70" t="s">
        <v>541</v>
      </c>
      <c r="B167" s="71"/>
      <c r="C167" s="71"/>
      <c r="D167" s="72"/>
      <c r="F167" s="71"/>
      <c r="G167" s="71"/>
      <c r="H167" s="70"/>
      <c r="I167" s="70"/>
    </row>
    <row r="168" spans="1:9" x14ac:dyDescent="0.35">
      <c r="A168" s="70" t="s">
        <v>542</v>
      </c>
      <c r="B168" s="71"/>
      <c r="C168" s="71"/>
      <c r="D168" s="72"/>
      <c r="F168" s="71"/>
      <c r="G168" s="71"/>
      <c r="H168" s="70"/>
      <c r="I168" s="70"/>
    </row>
    <row r="169" spans="1:9" x14ac:dyDescent="0.35">
      <c r="A169" s="70" t="s">
        <v>543</v>
      </c>
      <c r="B169" s="71"/>
      <c r="C169" s="71"/>
      <c r="D169" s="72"/>
      <c r="F169" s="71"/>
      <c r="G169" s="71"/>
      <c r="H169" s="70"/>
      <c r="I169" s="70"/>
    </row>
    <row r="170" spans="1:9" x14ac:dyDescent="0.35">
      <c r="A170" s="70" t="s">
        <v>544</v>
      </c>
      <c r="B170" s="71"/>
      <c r="C170" s="71"/>
      <c r="D170" s="72"/>
      <c r="F170" s="71"/>
      <c r="G170" s="71"/>
      <c r="H170" s="70"/>
      <c r="I170" s="70"/>
    </row>
    <row r="171" spans="1:9" x14ac:dyDescent="0.35">
      <c r="A171" s="70" t="s">
        <v>545</v>
      </c>
      <c r="B171" s="71"/>
      <c r="C171" s="71"/>
      <c r="D171" s="72"/>
      <c r="F171" s="71"/>
      <c r="G171" s="71"/>
      <c r="H171" s="70"/>
      <c r="I171" s="70"/>
    </row>
    <row r="172" spans="1:9" x14ac:dyDescent="0.35">
      <c r="A172" s="70" t="s">
        <v>546</v>
      </c>
      <c r="B172" s="71"/>
      <c r="C172" s="71"/>
      <c r="D172" s="72"/>
      <c r="F172" s="71"/>
      <c r="G172" s="71"/>
      <c r="H172" s="70"/>
      <c r="I172" s="70"/>
    </row>
    <row r="173" spans="1:9" x14ac:dyDescent="0.35">
      <c r="A173" s="70" t="s">
        <v>547</v>
      </c>
      <c r="B173" s="71"/>
      <c r="C173" s="71"/>
      <c r="D173" s="72"/>
      <c r="F173" s="71"/>
      <c r="G173" s="71"/>
      <c r="H173" s="70"/>
      <c r="I173" s="70"/>
    </row>
    <row r="174" spans="1:9" x14ac:dyDescent="0.35">
      <c r="A174" s="70" t="s">
        <v>548</v>
      </c>
      <c r="B174" s="71"/>
      <c r="C174" s="71"/>
      <c r="D174" s="72"/>
      <c r="F174" s="71"/>
      <c r="G174" s="71"/>
      <c r="H174" s="70"/>
      <c r="I174" s="70"/>
    </row>
    <row r="175" spans="1:9" x14ac:dyDescent="0.35">
      <c r="A175" s="70" t="s">
        <v>549</v>
      </c>
      <c r="B175" s="71"/>
      <c r="C175" s="71"/>
      <c r="D175" s="72"/>
      <c r="F175" s="71"/>
      <c r="G175" s="71"/>
      <c r="H175" s="70"/>
      <c r="I175" s="70"/>
    </row>
    <row r="176" spans="1:9" x14ac:dyDescent="0.35">
      <c r="A176" s="70" t="s">
        <v>550</v>
      </c>
      <c r="B176" s="71"/>
      <c r="C176" s="71"/>
      <c r="D176" s="72"/>
      <c r="F176" s="71"/>
      <c r="G176" s="71"/>
      <c r="H176" s="70"/>
      <c r="I176" s="70"/>
    </row>
    <row r="177" spans="1:9" x14ac:dyDescent="0.35">
      <c r="A177" s="70" t="s">
        <v>551</v>
      </c>
      <c r="B177" s="71"/>
      <c r="C177" s="71"/>
      <c r="D177" s="72"/>
      <c r="F177" s="71"/>
      <c r="G177" s="71"/>
      <c r="H177" s="70"/>
      <c r="I177" s="70"/>
    </row>
    <row r="178" spans="1:9" x14ac:dyDescent="0.35">
      <c r="A178" s="70" t="s">
        <v>552</v>
      </c>
      <c r="B178" s="71"/>
      <c r="C178" s="71"/>
      <c r="D178" s="72"/>
      <c r="F178" s="71"/>
      <c r="G178" s="71"/>
      <c r="H178" s="70"/>
      <c r="I178" s="70"/>
    </row>
    <row r="179" spans="1:9" x14ac:dyDescent="0.35">
      <c r="A179" s="70" t="s">
        <v>553</v>
      </c>
      <c r="B179" s="71"/>
      <c r="C179" s="71"/>
      <c r="D179" s="72"/>
      <c r="F179" s="71"/>
      <c r="G179" s="71"/>
      <c r="H179" s="70"/>
      <c r="I179" s="70"/>
    </row>
    <row r="180" spans="1:9" x14ac:dyDescent="0.35">
      <c r="A180" s="70" t="s">
        <v>554</v>
      </c>
      <c r="B180" s="71"/>
      <c r="C180" s="71"/>
      <c r="D180" s="72"/>
      <c r="F180" s="71"/>
      <c r="G180" s="71"/>
      <c r="H180" s="70"/>
      <c r="I180" s="70"/>
    </row>
    <row r="181" spans="1:9" x14ac:dyDescent="0.35">
      <c r="A181" s="70" t="s">
        <v>555</v>
      </c>
      <c r="B181" s="71"/>
      <c r="C181" s="71"/>
      <c r="D181" s="72"/>
      <c r="F181" s="71"/>
      <c r="G181" s="71"/>
      <c r="H181" s="70"/>
      <c r="I181" s="70"/>
    </row>
    <row r="182" spans="1:9" x14ac:dyDescent="0.35">
      <c r="A182" s="70" t="s">
        <v>556</v>
      </c>
      <c r="B182" s="71"/>
      <c r="C182" s="71"/>
      <c r="D182" s="72"/>
      <c r="F182" s="71"/>
      <c r="G182" s="71"/>
      <c r="H182" s="70"/>
      <c r="I182" s="70"/>
    </row>
    <row r="183" spans="1:9" x14ac:dyDescent="0.35">
      <c r="A183" s="70" t="s">
        <v>557</v>
      </c>
      <c r="B183" s="71"/>
      <c r="C183" s="71"/>
      <c r="D183" s="72"/>
      <c r="F183" s="71"/>
      <c r="G183" s="71"/>
      <c r="H183" s="70"/>
      <c r="I183" s="70"/>
    </row>
    <row r="184" spans="1:9" x14ac:dyDescent="0.35">
      <c r="A184" s="70" t="s">
        <v>558</v>
      </c>
      <c r="B184" s="71"/>
      <c r="C184" s="71"/>
      <c r="D184" s="72"/>
      <c r="F184" s="71"/>
      <c r="G184" s="71"/>
      <c r="H184" s="70"/>
      <c r="I184" s="70"/>
    </row>
    <row r="185" spans="1:9" x14ac:dyDescent="0.35">
      <c r="A185" s="70" t="s">
        <v>559</v>
      </c>
      <c r="B185" s="71"/>
      <c r="C185" s="71"/>
      <c r="D185" s="72"/>
      <c r="F185" s="71"/>
      <c r="G185" s="71"/>
      <c r="H185" s="70"/>
      <c r="I185" s="70"/>
    </row>
    <row r="186" spans="1:9" x14ac:dyDescent="0.35">
      <c r="A186" s="70" t="s">
        <v>560</v>
      </c>
      <c r="B186" s="71"/>
      <c r="C186" s="71"/>
      <c r="D186" s="72"/>
      <c r="F186" s="71"/>
      <c r="G186" s="71"/>
      <c r="H186" s="70"/>
      <c r="I186" s="70"/>
    </row>
    <row r="187" spans="1:9" x14ac:dyDescent="0.35">
      <c r="A187" s="70" t="s">
        <v>561</v>
      </c>
      <c r="B187" s="71"/>
      <c r="C187" s="71"/>
      <c r="D187" s="72"/>
      <c r="F187" s="71"/>
      <c r="G187" s="71"/>
      <c r="H187" s="70"/>
      <c r="I187" s="70"/>
    </row>
    <row r="188" spans="1:9" x14ac:dyDescent="0.35">
      <c r="A188" s="70" t="s">
        <v>562</v>
      </c>
      <c r="B188" s="71"/>
      <c r="C188" s="71"/>
      <c r="D188" s="72"/>
      <c r="F188" s="71"/>
      <c r="G188" s="71"/>
      <c r="H188" s="70"/>
      <c r="I188" s="70"/>
    </row>
    <row r="189" spans="1:9" x14ac:dyDescent="0.35">
      <c r="A189" s="70" t="s">
        <v>563</v>
      </c>
      <c r="B189" s="71"/>
      <c r="C189" s="71"/>
      <c r="D189" s="72"/>
      <c r="F189" s="71"/>
      <c r="G189" s="71"/>
      <c r="H189" s="70"/>
      <c r="I189" s="70"/>
    </row>
    <row r="190" spans="1:9" x14ac:dyDescent="0.35">
      <c r="A190" s="70" t="s">
        <v>564</v>
      </c>
      <c r="B190" s="71"/>
      <c r="C190" s="71"/>
      <c r="D190" s="72"/>
      <c r="F190" s="71"/>
      <c r="G190" s="71"/>
      <c r="H190" s="70"/>
      <c r="I190" s="70"/>
    </row>
    <row r="191" spans="1:9" x14ac:dyDescent="0.35">
      <c r="A191" s="70" t="s">
        <v>565</v>
      </c>
      <c r="B191" s="71"/>
      <c r="C191" s="71"/>
      <c r="D191" s="72"/>
      <c r="F191" s="71"/>
      <c r="G191" s="71"/>
      <c r="H191" s="70"/>
      <c r="I191" s="70"/>
    </row>
    <row r="192" spans="1:9" x14ac:dyDescent="0.35">
      <c r="A192" s="70" t="s">
        <v>566</v>
      </c>
      <c r="B192" s="71"/>
      <c r="C192" s="71"/>
      <c r="D192" s="72"/>
      <c r="F192" s="71"/>
      <c r="G192" s="71"/>
      <c r="H192" s="70"/>
      <c r="I192" s="70"/>
    </row>
    <row r="193" spans="1:9" x14ac:dyDescent="0.35">
      <c r="A193" s="70" t="s">
        <v>567</v>
      </c>
      <c r="B193" s="71"/>
      <c r="C193" s="71"/>
      <c r="D193" s="72"/>
      <c r="F193" s="71"/>
      <c r="G193" s="71"/>
      <c r="H193" s="70"/>
      <c r="I193" s="70"/>
    </row>
    <row r="194" spans="1:9" x14ac:dyDescent="0.35">
      <c r="A194" s="70" t="s">
        <v>568</v>
      </c>
      <c r="B194" s="71"/>
      <c r="C194" s="71"/>
      <c r="D194" s="72"/>
      <c r="F194" s="71"/>
      <c r="G194" s="71"/>
      <c r="H194" s="70"/>
      <c r="I194" s="70"/>
    </row>
    <row r="195" spans="1:9" x14ac:dyDescent="0.35">
      <c r="A195" s="70" t="s">
        <v>569</v>
      </c>
      <c r="B195" s="71"/>
      <c r="C195" s="71"/>
      <c r="D195" s="72"/>
      <c r="F195" s="71"/>
      <c r="G195" s="71"/>
      <c r="H195" s="70"/>
      <c r="I195" s="70"/>
    </row>
    <row r="196" spans="1:9" x14ac:dyDescent="0.35">
      <c r="A196" s="70" t="s">
        <v>570</v>
      </c>
      <c r="B196" s="71"/>
      <c r="C196" s="71"/>
      <c r="D196" s="72"/>
      <c r="F196" s="71"/>
      <c r="G196" s="71"/>
      <c r="H196" s="70"/>
      <c r="I196" s="70"/>
    </row>
    <row r="197" spans="1:9" x14ac:dyDescent="0.35">
      <c r="A197" s="70" t="s">
        <v>571</v>
      </c>
      <c r="B197" s="71"/>
      <c r="C197" s="71"/>
      <c r="D197" s="72"/>
      <c r="F197" s="71"/>
      <c r="G197" s="71"/>
      <c r="H197" s="70"/>
      <c r="I197" s="70"/>
    </row>
    <row r="198" spans="1:9" x14ac:dyDescent="0.35">
      <c r="A198" s="70" t="s">
        <v>572</v>
      </c>
      <c r="B198" s="71"/>
      <c r="C198" s="71"/>
      <c r="D198" s="72"/>
      <c r="F198" s="71"/>
      <c r="G198" s="71"/>
      <c r="H198" s="70"/>
      <c r="I198" s="70"/>
    </row>
    <row r="199" spans="1:9" x14ac:dyDescent="0.35">
      <c r="A199" s="70" t="s">
        <v>573</v>
      </c>
      <c r="B199" s="71"/>
      <c r="C199" s="71"/>
      <c r="D199" s="72"/>
      <c r="F199" s="71"/>
      <c r="G199" s="71"/>
      <c r="H199" s="70"/>
      <c r="I199" s="70"/>
    </row>
    <row r="200" spans="1:9" x14ac:dyDescent="0.35">
      <c r="A200" s="70" t="s">
        <v>574</v>
      </c>
      <c r="B200" s="71"/>
      <c r="C200" s="71"/>
      <c r="D200" s="72"/>
      <c r="F200" s="71"/>
      <c r="G200" s="71"/>
      <c r="H200" s="70"/>
      <c r="I200" s="70"/>
    </row>
    <row r="201" spans="1:9" x14ac:dyDescent="0.35">
      <c r="A201" s="70" t="s">
        <v>575</v>
      </c>
      <c r="B201" s="71"/>
      <c r="C201" s="71"/>
      <c r="D201" s="72"/>
      <c r="F201" s="71"/>
      <c r="G201" s="71"/>
      <c r="H201" s="70"/>
      <c r="I201" s="70"/>
    </row>
    <row r="202" spans="1:9" x14ac:dyDescent="0.35">
      <c r="A202" s="70" t="s">
        <v>576</v>
      </c>
      <c r="B202" s="71"/>
      <c r="C202" s="71"/>
      <c r="D202" s="72"/>
      <c r="F202" s="71"/>
      <c r="G202" s="71"/>
      <c r="H202" s="70"/>
      <c r="I202" s="70"/>
    </row>
    <row r="203" spans="1:9" x14ac:dyDescent="0.35">
      <c r="A203" s="70" t="s">
        <v>577</v>
      </c>
      <c r="B203" s="71"/>
      <c r="C203" s="71"/>
      <c r="D203" s="72"/>
      <c r="F203" s="71"/>
      <c r="G203" s="71"/>
      <c r="H203" s="70"/>
      <c r="I203" s="70"/>
    </row>
    <row r="204" spans="1:9" x14ac:dyDescent="0.35">
      <c r="A204" s="70" t="s">
        <v>578</v>
      </c>
      <c r="B204" s="71"/>
      <c r="C204" s="71"/>
      <c r="D204" s="72"/>
      <c r="F204" s="71"/>
      <c r="G204" s="71"/>
      <c r="H204" s="70"/>
      <c r="I204" s="70"/>
    </row>
    <row r="205" spans="1:9" x14ac:dyDescent="0.35">
      <c r="A205" s="70" t="s">
        <v>579</v>
      </c>
      <c r="B205" s="71"/>
      <c r="C205" s="71"/>
      <c r="D205" s="72"/>
      <c r="F205" s="71"/>
      <c r="G205" s="71"/>
      <c r="H205" s="70"/>
      <c r="I205" s="70"/>
    </row>
    <row r="206" spans="1:9" x14ac:dyDescent="0.35">
      <c r="A206" s="70" t="s">
        <v>580</v>
      </c>
      <c r="B206" s="71"/>
      <c r="C206" s="71"/>
      <c r="D206" s="72"/>
      <c r="F206" s="71"/>
      <c r="G206" s="71"/>
      <c r="H206" s="70"/>
      <c r="I206" s="70"/>
    </row>
    <row r="207" spans="1:9" x14ac:dyDescent="0.35">
      <c r="A207" s="70" t="s">
        <v>581</v>
      </c>
      <c r="B207" s="71"/>
      <c r="C207" s="71"/>
      <c r="D207" s="72"/>
      <c r="F207" s="71"/>
      <c r="G207" s="71"/>
      <c r="H207" s="70"/>
      <c r="I207" s="70"/>
    </row>
    <row r="208" spans="1:9" x14ac:dyDescent="0.35">
      <c r="A208" s="70" t="s">
        <v>582</v>
      </c>
      <c r="B208" s="71"/>
      <c r="C208" s="71"/>
      <c r="D208" s="72"/>
      <c r="F208" s="71"/>
      <c r="G208" s="71"/>
      <c r="H208" s="70"/>
      <c r="I208" s="70"/>
    </row>
    <row r="209" spans="1:9" x14ac:dyDescent="0.35">
      <c r="A209" s="70" t="s">
        <v>583</v>
      </c>
      <c r="B209" s="71"/>
      <c r="C209" s="71"/>
      <c r="D209" s="72"/>
      <c r="F209" s="71"/>
      <c r="G209" s="71"/>
      <c r="H209" s="70"/>
      <c r="I209" s="70"/>
    </row>
    <row r="210" spans="1:9" x14ac:dyDescent="0.35">
      <c r="A210" s="70" t="s">
        <v>584</v>
      </c>
      <c r="B210" s="71"/>
      <c r="C210" s="71"/>
      <c r="D210" s="72"/>
      <c r="F210" s="71"/>
      <c r="G210" s="71"/>
      <c r="H210" s="70"/>
      <c r="I210" s="70"/>
    </row>
    <row r="211" spans="1:9" x14ac:dyDescent="0.35">
      <c r="A211" s="70" t="s">
        <v>585</v>
      </c>
      <c r="B211" s="71"/>
      <c r="C211" s="71"/>
      <c r="D211" s="72"/>
      <c r="F211" s="71"/>
      <c r="G211" s="71"/>
      <c r="H211" s="70"/>
      <c r="I211" s="70"/>
    </row>
    <row r="212" spans="1:9" x14ac:dyDescent="0.35">
      <c r="A212" s="70" t="s">
        <v>586</v>
      </c>
      <c r="B212" s="71"/>
      <c r="C212" s="71"/>
      <c r="D212" s="72"/>
      <c r="F212" s="71"/>
      <c r="G212" s="71"/>
      <c r="H212" s="70"/>
      <c r="I212" s="70"/>
    </row>
    <row r="213" spans="1:9" x14ac:dyDescent="0.35">
      <c r="A213" s="70" t="s">
        <v>587</v>
      </c>
      <c r="B213" s="71"/>
      <c r="C213" s="71"/>
      <c r="D213" s="72"/>
      <c r="F213" s="71"/>
      <c r="G213" s="71"/>
      <c r="H213" s="70"/>
      <c r="I213" s="70"/>
    </row>
    <row r="214" spans="1:9" x14ac:dyDescent="0.35">
      <c r="A214" s="70" t="s">
        <v>588</v>
      </c>
      <c r="B214" s="71"/>
      <c r="C214" s="71"/>
      <c r="D214" s="72"/>
      <c r="F214" s="71"/>
      <c r="G214" s="71"/>
      <c r="H214" s="70"/>
      <c r="I214" s="70"/>
    </row>
    <row r="215" spans="1:9" x14ac:dyDescent="0.35">
      <c r="A215" s="70" t="s">
        <v>589</v>
      </c>
      <c r="B215" s="71"/>
      <c r="C215" s="71"/>
      <c r="D215" s="72"/>
      <c r="F215" s="71"/>
      <c r="G215" s="71"/>
      <c r="H215" s="70"/>
      <c r="I215" s="70"/>
    </row>
    <row r="216" spans="1:9" x14ac:dyDescent="0.35">
      <c r="A216" s="70" t="s">
        <v>590</v>
      </c>
      <c r="B216" s="71"/>
      <c r="C216" s="71"/>
      <c r="D216" s="72"/>
      <c r="F216" s="71"/>
      <c r="G216" s="71"/>
      <c r="H216" s="70"/>
      <c r="I216" s="70"/>
    </row>
    <row r="217" spans="1:9" x14ac:dyDescent="0.35">
      <c r="A217" s="70" t="s">
        <v>591</v>
      </c>
      <c r="B217" s="71"/>
      <c r="C217" s="71"/>
      <c r="D217" s="72"/>
      <c r="F217" s="71"/>
      <c r="G217" s="71"/>
      <c r="H217" s="70"/>
      <c r="I217" s="70"/>
    </row>
    <row r="218" spans="1:9" x14ac:dyDescent="0.35">
      <c r="A218" s="70" t="s">
        <v>592</v>
      </c>
      <c r="B218" s="71"/>
      <c r="C218" s="71"/>
      <c r="D218" s="72"/>
      <c r="F218" s="71"/>
      <c r="G218" s="71"/>
      <c r="H218" s="70"/>
      <c r="I218" s="70"/>
    </row>
    <row r="219" spans="1:9" x14ac:dyDescent="0.35">
      <c r="A219" s="70" t="s">
        <v>593</v>
      </c>
      <c r="B219" s="71"/>
      <c r="C219" s="71"/>
      <c r="D219" s="72"/>
      <c r="F219" s="71"/>
      <c r="G219" s="71"/>
      <c r="H219" s="70"/>
      <c r="I219" s="70"/>
    </row>
    <row r="220" spans="1:9" x14ac:dyDescent="0.35">
      <c r="A220" s="70" t="s">
        <v>594</v>
      </c>
      <c r="B220" s="71"/>
      <c r="C220" s="71"/>
      <c r="D220" s="72"/>
      <c r="F220" s="71"/>
      <c r="G220" s="71"/>
      <c r="H220" s="70"/>
      <c r="I220" s="70"/>
    </row>
    <row r="221" spans="1:9" x14ac:dyDescent="0.35">
      <c r="A221" s="70" t="s">
        <v>595</v>
      </c>
      <c r="B221" s="71"/>
      <c r="C221" s="71"/>
      <c r="D221" s="72"/>
      <c r="F221" s="71"/>
      <c r="G221" s="71"/>
      <c r="H221" s="70"/>
      <c r="I221" s="70"/>
    </row>
    <row r="222" spans="1:9" x14ac:dyDescent="0.35">
      <c r="A222" s="70" t="s">
        <v>596</v>
      </c>
      <c r="B222" s="71"/>
      <c r="C222" s="71"/>
      <c r="D222" s="72"/>
      <c r="F222" s="71"/>
      <c r="G222" s="71"/>
      <c r="H222" s="70"/>
      <c r="I222" s="70"/>
    </row>
    <row r="223" spans="1:9" x14ac:dyDescent="0.35">
      <c r="A223" s="70" t="s">
        <v>597</v>
      </c>
      <c r="B223" s="71"/>
      <c r="C223" s="71"/>
      <c r="D223" s="72"/>
      <c r="F223" s="71"/>
      <c r="G223" s="71"/>
      <c r="H223" s="70"/>
      <c r="I223" s="70"/>
    </row>
    <row r="224" spans="1:9" x14ac:dyDescent="0.35">
      <c r="A224" s="70" t="s">
        <v>598</v>
      </c>
      <c r="B224" s="71"/>
      <c r="C224" s="71"/>
      <c r="D224" s="72"/>
      <c r="F224" s="71"/>
      <c r="G224" s="71"/>
      <c r="H224" s="70"/>
      <c r="I224" s="70"/>
    </row>
    <row r="225" spans="1:9" x14ac:dyDescent="0.35">
      <c r="A225" s="70" t="s">
        <v>599</v>
      </c>
      <c r="B225" s="71"/>
      <c r="C225" s="71"/>
      <c r="D225" s="72"/>
      <c r="F225" s="71"/>
      <c r="G225" s="71"/>
      <c r="H225" s="70"/>
      <c r="I225" s="70"/>
    </row>
    <row r="226" spans="1:9" x14ac:dyDescent="0.35">
      <c r="A226" s="70" t="s">
        <v>600</v>
      </c>
      <c r="B226" s="71"/>
      <c r="C226" s="71"/>
      <c r="D226" s="72"/>
      <c r="F226" s="71"/>
      <c r="G226" s="71"/>
      <c r="H226" s="70"/>
      <c r="I226" s="70"/>
    </row>
    <row r="227" spans="1:9" x14ac:dyDescent="0.35">
      <c r="A227" s="70" t="s">
        <v>601</v>
      </c>
      <c r="B227" s="71"/>
      <c r="C227" s="71"/>
      <c r="D227" s="72"/>
      <c r="F227" s="71"/>
      <c r="G227" s="71"/>
      <c r="H227" s="70"/>
      <c r="I227" s="70"/>
    </row>
    <row r="228" spans="1:9" x14ac:dyDescent="0.35">
      <c r="A228" s="70" t="s">
        <v>602</v>
      </c>
      <c r="B228" s="71"/>
      <c r="C228" s="71"/>
      <c r="D228" s="72"/>
      <c r="F228" s="71"/>
      <c r="G228" s="71"/>
      <c r="H228" s="70"/>
      <c r="I228" s="70"/>
    </row>
    <row r="229" spans="1:9" x14ac:dyDescent="0.35">
      <c r="A229" s="70" t="s">
        <v>603</v>
      </c>
      <c r="B229" s="71"/>
      <c r="C229" s="71"/>
      <c r="D229" s="72"/>
      <c r="F229" s="71"/>
      <c r="G229" s="71"/>
      <c r="H229" s="70"/>
      <c r="I229" s="70"/>
    </row>
    <row r="230" spans="1:9" x14ac:dyDescent="0.35">
      <c r="A230" s="70" t="s">
        <v>604</v>
      </c>
      <c r="B230" s="71"/>
      <c r="C230" s="71"/>
      <c r="D230" s="72"/>
      <c r="F230" s="71"/>
      <c r="G230" s="71"/>
      <c r="H230" s="70"/>
      <c r="I230" s="70"/>
    </row>
    <row r="231" spans="1:9" x14ac:dyDescent="0.35">
      <c r="A231" s="70" t="s">
        <v>605</v>
      </c>
      <c r="B231" s="71"/>
      <c r="C231" s="71"/>
      <c r="D231" s="72"/>
      <c r="F231" s="71"/>
      <c r="G231" s="71"/>
      <c r="H231" s="70"/>
      <c r="I231" s="70"/>
    </row>
    <row r="232" spans="1:9" x14ac:dyDescent="0.35">
      <c r="A232" s="70" t="s">
        <v>606</v>
      </c>
      <c r="B232" s="71"/>
      <c r="C232" s="71"/>
      <c r="D232" s="72"/>
      <c r="F232" s="71"/>
      <c r="G232" s="71"/>
      <c r="H232" s="70"/>
      <c r="I232" s="70"/>
    </row>
    <row r="233" spans="1:9" x14ac:dyDescent="0.35">
      <c r="A233" s="70" t="s">
        <v>607</v>
      </c>
      <c r="B233" s="71"/>
      <c r="C233" s="71"/>
      <c r="D233" s="72"/>
      <c r="F233" s="71"/>
      <c r="G233" s="71"/>
      <c r="H233" s="70"/>
      <c r="I233" s="70"/>
    </row>
    <row r="234" spans="1:9" x14ac:dyDescent="0.35">
      <c r="A234" s="70" t="s">
        <v>608</v>
      </c>
      <c r="B234" s="71"/>
      <c r="C234" s="71"/>
      <c r="D234" s="72"/>
      <c r="F234" s="71"/>
      <c r="G234" s="71"/>
      <c r="H234" s="70"/>
      <c r="I234" s="70"/>
    </row>
    <row r="235" spans="1:9" x14ac:dyDescent="0.35">
      <c r="A235" s="70" t="s">
        <v>609</v>
      </c>
      <c r="B235" s="71"/>
      <c r="C235" s="71"/>
      <c r="D235" s="72"/>
      <c r="F235" s="71"/>
      <c r="G235" s="71"/>
      <c r="H235" s="70"/>
      <c r="I235" s="70"/>
    </row>
    <row r="236" spans="1:9" x14ac:dyDescent="0.35">
      <c r="A236" s="70" t="s">
        <v>610</v>
      </c>
      <c r="B236" s="71"/>
      <c r="C236" s="71"/>
      <c r="D236" s="72"/>
      <c r="F236" s="71"/>
      <c r="G236" s="71"/>
      <c r="H236" s="70"/>
      <c r="I236" s="70"/>
    </row>
    <row r="237" spans="1:9" x14ac:dyDescent="0.35">
      <c r="A237" s="70" t="s">
        <v>611</v>
      </c>
      <c r="B237" s="71"/>
      <c r="C237" s="71"/>
      <c r="D237" s="72"/>
      <c r="F237" s="71"/>
      <c r="G237" s="71"/>
      <c r="H237" s="70"/>
      <c r="I237" s="70"/>
    </row>
    <row r="238" spans="1:9" x14ac:dyDescent="0.35">
      <c r="A238" s="70" t="s">
        <v>612</v>
      </c>
      <c r="B238" s="71"/>
      <c r="C238" s="71"/>
      <c r="D238" s="72"/>
      <c r="F238" s="71"/>
      <c r="G238" s="71"/>
      <c r="H238" s="70"/>
      <c r="I238" s="70"/>
    </row>
    <row r="239" spans="1:9" x14ac:dyDescent="0.35">
      <c r="A239" s="70" t="s">
        <v>613</v>
      </c>
      <c r="B239" s="71"/>
      <c r="C239" s="71"/>
      <c r="D239" s="72"/>
      <c r="F239" s="71"/>
      <c r="G239" s="71"/>
      <c r="H239" s="70"/>
      <c r="I239" s="70"/>
    </row>
    <row r="240" spans="1:9" x14ac:dyDescent="0.35">
      <c r="A240" s="70" t="s">
        <v>614</v>
      </c>
      <c r="B240" s="71"/>
      <c r="C240" s="71"/>
      <c r="D240" s="72"/>
      <c r="F240" s="71"/>
      <c r="G240" s="71"/>
      <c r="H240" s="70"/>
      <c r="I240" s="70"/>
    </row>
    <row r="241" spans="1:9" x14ac:dyDescent="0.35">
      <c r="A241" s="70" t="s">
        <v>615</v>
      </c>
      <c r="B241" s="71"/>
      <c r="C241" s="71"/>
      <c r="D241" s="72"/>
      <c r="F241" s="71"/>
      <c r="G241" s="71"/>
      <c r="H241" s="70"/>
      <c r="I241" s="70"/>
    </row>
    <row r="242" spans="1:9" x14ac:dyDescent="0.35">
      <c r="A242" s="70" t="s">
        <v>616</v>
      </c>
      <c r="B242" s="71"/>
      <c r="C242" s="71"/>
      <c r="D242" s="72"/>
      <c r="F242" s="71"/>
      <c r="G242" s="71"/>
      <c r="H242" s="70"/>
      <c r="I242" s="70"/>
    </row>
    <row r="243" spans="1:9" x14ac:dyDescent="0.35">
      <c r="A243" s="70" t="s">
        <v>617</v>
      </c>
      <c r="B243" s="71"/>
      <c r="C243" s="71"/>
      <c r="D243" s="72"/>
      <c r="F243" s="71"/>
      <c r="G243" s="71"/>
      <c r="H243" s="70"/>
      <c r="I243" s="70"/>
    </row>
    <row r="244" spans="1:9" x14ac:dyDescent="0.35">
      <c r="A244" s="70" t="s">
        <v>618</v>
      </c>
      <c r="B244" s="71"/>
      <c r="C244" s="71"/>
      <c r="D244" s="72"/>
      <c r="F244" s="71"/>
      <c r="G244" s="71"/>
      <c r="H244" s="70"/>
      <c r="I244" s="70"/>
    </row>
    <row r="245" spans="1:9" x14ac:dyDescent="0.35">
      <c r="A245" s="70" t="s">
        <v>619</v>
      </c>
      <c r="B245" s="71"/>
      <c r="C245" s="71"/>
      <c r="D245" s="72"/>
      <c r="F245" s="71"/>
      <c r="G245" s="71"/>
      <c r="H245" s="70"/>
      <c r="I245" s="70"/>
    </row>
    <row r="246" spans="1:9" x14ac:dyDescent="0.35">
      <c r="A246" s="70" t="s">
        <v>620</v>
      </c>
      <c r="B246" s="71"/>
      <c r="C246" s="71"/>
      <c r="D246" s="72"/>
      <c r="F246" s="71"/>
      <c r="G246" s="71"/>
      <c r="H246" s="70"/>
      <c r="I246" s="70"/>
    </row>
    <row r="247" spans="1:9" x14ac:dyDescent="0.35">
      <c r="A247" s="70" t="s">
        <v>621</v>
      </c>
      <c r="B247" s="71"/>
      <c r="C247" s="71"/>
      <c r="D247" s="72"/>
      <c r="F247" s="71"/>
      <c r="G247" s="71"/>
      <c r="H247" s="70"/>
      <c r="I247" s="70"/>
    </row>
    <row r="248" spans="1:9" x14ac:dyDescent="0.35">
      <c r="A248" s="70" t="s">
        <v>622</v>
      </c>
      <c r="B248" s="71"/>
      <c r="C248" s="71"/>
      <c r="D248" s="72"/>
      <c r="F248" s="71"/>
      <c r="G248" s="71"/>
      <c r="H248" s="70"/>
      <c r="I248" s="70"/>
    </row>
    <row r="249" spans="1:9" x14ac:dyDescent="0.35">
      <c r="A249" s="70" t="s">
        <v>623</v>
      </c>
      <c r="B249" s="71"/>
      <c r="C249" s="71"/>
      <c r="D249" s="72"/>
      <c r="F249" s="71"/>
      <c r="G249" s="71"/>
      <c r="H249" s="70"/>
      <c r="I249" s="70"/>
    </row>
    <row r="250" spans="1:9" x14ac:dyDescent="0.35">
      <c r="A250" s="70" t="s">
        <v>624</v>
      </c>
      <c r="B250" s="71"/>
      <c r="C250" s="71"/>
      <c r="D250" s="72"/>
      <c r="F250" s="71"/>
      <c r="G250" s="71"/>
      <c r="H250" s="70"/>
      <c r="I250" s="70"/>
    </row>
    <row r="251" spans="1:9" x14ac:dyDescent="0.35">
      <c r="A251" s="70" t="s">
        <v>625</v>
      </c>
      <c r="B251" s="71"/>
      <c r="C251" s="71"/>
      <c r="D251" s="72"/>
      <c r="F251" s="71"/>
      <c r="G251" s="71"/>
      <c r="H251" s="70"/>
      <c r="I251" s="70"/>
    </row>
    <row r="252" spans="1:9" x14ac:dyDescent="0.35">
      <c r="A252" s="70" t="s">
        <v>626</v>
      </c>
      <c r="B252" s="71"/>
      <c r="C252" s="71"/>
      <c r="D252" s="72"/>
      <c r="F252" s="71"/>
      <c r="G252" s="71"/>
      <c r="H252" s="70"/>
      <c r="I252" s="70"/>
    </row>
    <row r="253" spans="1:9" x14ac:dyDescent="0.35">
      <c r="A253" s="70" t="s">
        <v>627</v>
      </c>
      <c r="B253" s="71"/>
      <c r="C253" s="71"/>
      <c r="D253" s="72"/>
      <c r="F253" s="71"/>
      <c r="G253" s="71"/>
      <c r="H253" s="70"/>
      <c r="I253" s="70"/>
    </row>
    <row r="254" spans="1:9" x14ac:dyDescent="0.35">
      <c r="A254" s="70" t="s">
        <v>628</v>
      </c>
      <c r="B254" s="71"/>
      <c r="C254" s="71"/>
      <c r="D254" s="72"/>
      <c r="F254" s="71"/>
      <c r="G254" s="71"/>
      <c r="H254" s="70"/>
      <c r="I254" s="70"/>
    </row>
    <row r="255" spans="1:9" x14ac:dyDescent="0.35">
      <c r="A255" s="70" t="s">
        <v>629</v>
      </c>
      <c r="B255" s="71"/>
      <c r="C255" s="71"/>
      <c r="D255" s="72"/>
      <c r="F255" s="71"/>
      <c r="G255" s="71"/>
      <c r="H255" s="70"/>
      <c r="I255" s="70"/>
    </row>
    <row r="256" spans="1:9" x14ac:dyDescent="0.35">
      <c r="A256" s="70" t="s">
        <v>630</v>
      </c>
      <c r="B256" s="71"/>
      <c r="C256" s="71"/>
      <c r="D256" s="72"/>
      <c r="F256" s="71"/>
      <c r="G256" s="71"/>
      <c r="H256" s="70"/>
      <c r="I256" s="70"/>
    </row>
    <row r="257" spans="1:9" x14ac:dyDescent="0.35">
      <c r="A257" s="70" t="s">
        <v>631</v>
      </c>
      <c r="B257" s="71"/>
      <c r="C257" s="71"/>
      <c r="D257" s="72"/>
      <c r="F257" s="71"/>
      <c r="G257" s="71"/>
      <c r="H257" s="70"/>
      <c r="I257" s="70"/>
    </row>
    <row r="258" spans="1:9" x14ac:dyDescent="0.35">
      <c r="A258" s="70" t="s">
        <v>632</v>
      </c>
      <c r="B258" s="71"/>
      <c r="C258" s="71"/>
      <c r="D258" s="72"/>
      <c r="F258" s="71"/>
      <c r="G258" s="71"/>
      <c r="H258" s="70"/>
      <c r="I258" s="70"/>
    </row>
    <row r="259" spans="1:9" x14ac:dyDescent="0.35">
      <c r="A259" s="70" t="s">
        <v>633</v>
      </c>
      <c r="B259" s="71"/>
      <c r="C259" s="71"/>
      <c r="D259" s="72"/>
      <c r="F259" s="71"/>
      <c r="G259" s="71"/>
      <c r="H259" s="70"/>
      <c r="I259" s="70"/>
    </row>
    <row r="260" spans="1:9" x14ac:dyDescent="0.35">
      <c r="A260" s="70" t="s">
        <v>634</v>
      </c>
      <c r="B260" s="71"/>
      <c r="C260" s="71"/>
      <c r="D260" s="72"/>
      <c r="F260" s="71"/>
      <c r="G260" s="71"/>
      <c r="H260" s="70"/>
      <c r="I260" s="70"/>
    </row>
    <row r="261" spans="1:9" x14ac:dyDescent="0.35">
      <c r="A261" s="70" t="s">
        <v>635</v>
      </c>
      <c r="B261" s="71"/>
      <c r="C261" s="71"/>
      <c r="D261" s="72"/>
      <c r="F261" s="71"/>
      <c r="G261" s="71"/>
      <c r="H261" s="70"/>
      <c r="I261" s="70"/>
    </row>
    <row r="262" spans="1:9" x14ac:dyDescent="0.35">
      <c r="A262" s="70" t="s">
        <v>636</v>
      </c>
      <c r="B262" s="71"/>
      <c r="C262" s="71"/>
      <c r="D262" s="72"/>
      <c r="F262" s="71"/>
      <c r="G262" s="71"/>
      <c r="H262" s="70"/>
      <c r="I262" s="70"/>
    </row>
    <row r="263" spans="1:9" x14ac:dyDescent="0.35">
      <c r="A263" s="70" t="s">
        <v>637</v>
      </c>
      <c r="B263" s="71"/>
      <c r="C263" s="71"/>
      <c r="D263" s="72"/>
      <c r="F263" s="71"/>
      <c r="G263" s="71"/>
      <c r="H263" s="70"/>
      <c r="I263" s="70"/>
    </row>
    <row r="264" spans="1:9" x14ac:dyDescent="0.35">
      <c r="A264" s="70" t="s">
        <v>638</v>
      </c>
      <c r="B264" s="71"/>
      <c r="C264" s="71"/>
      <c r="D264" s="72"/>
      <c r="F264" s="71"/>
      <c r="G264" s="71"/>
      <c r="H264" s="70"/>
      <c r="I264" s="70"/>
    </row>
    <row r="265" spans="1:9" x14ac:dyDescent="0.35">
      <c r="A265" s="70" t="s">
        <v>639</v>
      </c>
      <c r="B265" s="71"/>
      <c r="C265" s="71"/>
      <c r="D265" s="72"/>
      <c r="F265" s="71"/>
      <c r="G265" s="71"/>
      <c r="H265" s="70"/>
      <c r="I265" s="70"/>
    </row>
    <row r="266" spans="1:9" x14ac:dyDescent="0.35">
      <c r="A266" s="70" t="s">
        <v>640</v>
      </c>
      <c r="B266" s="71"/>
      <c r="C266" s="71"/>
      <c r="D266" s="72"/>
      <c r="F266" s="71"/>
      <c r="G266" s="71"/>
      <c r="H266" s="70"/>
      <c r="I266" s="70"/>
    </row>
    <row r="267" spans="1:9" x14ac:dyDescent="0.35">
      <c r="A267" s="70" t="s">
        <v>641</v>
      </c>
      <c r="B267" s="71"/>
      <c r="C267" s="71"/>
      <c r="D267" s="72"/>
      <c r="F267" s="71"/>
      <c r="G267" s="71"/>
      <c r="H267" s="70"/>
      <c r="I267" s="70"/>
    </row>
    <row r="268" spans="1:9" x14ac:dyDescent="0.35">
      <c r="A268" s="70" t="s">
        <v>642</v>
      </c>
      <c r="B268" s="71"/>
      <c r="C268" s="71"/>
      <c r="D268" s="72"/>
      <c r="F268" s="71"/>
      <c r="G268" s="71"/>
      <c r="H268" s="70"/>
      <c r="I268" s="70"/>
    </row>
    <row r="269" spans="1:9" x14ac:dyDescent="0.35">
      <c r="A269" s="70" t="s">
        <v>643</v>
      </c>
      <c r="B269" s="71"/>
      <c r="C269" s="71"/>
      <c r="D269" s="72"/>
      <c r="F269" s="71"/>
      <c r="G269" s="71"/>
      <c r="H269" s="70"/>
      <c r="I269" s="70"/>
    </row>
    <row r="270" spans="1:9" x14ac:dyDescent="0.35">
      <c r="A270" s="70" t="s">
        <v>644</v>
      </c>
      <c r="B270" s="71"/>
      <c r="C270" s="71"/>
      <c r="D270" s="72"/>
      <c r="F270" s="71"/>
      <c r="G270" s="71"/>
      <c r="H270" s="70"/>
      <c r="I270" s="70"/>
    </row>
    <row r="271" spans="1:9" x14ac:dyDescent="0.35">
      <c r="A271" s="70" t="s">
        <v>645</v>
      </c>
      <c r="B271" s="71"/>
      <c r="C271" s="71"/>
      <c r="D271" s="72"/>
      <c r="F271" s="71"/>
      <c r="G271" s="71"/>
      <c r="H271" s="70"/>
      <c r="I271" s="70"/>
    </row>
    <row r="272" spans="1:9" x14ac:dyDescent="0.35">
      <c r="A272" s="70" t="s">
        <v>646</v>
      </c>
      <c r="B272" s="71"/>
      <c r="C272" s="71"/>
      <c r="D272" s="72"/>
      <c r="F272" s="71"/>
      <c r="G272" s="71"/>
      <c r="H272" s="70"/>
      <c r="I272" s="70"/>
    </row>
    <row r="273" spans="1:9" x14ac:dyDescent="0.35">
      <c r="A273" s="70" t="s">
        <v>647</v>
      </c>
      <c r="B273" s="71"/>
      <c r="C273" s="71"/>
      <c r="D273" s="72"/>
      <c r="F273" s="71"/>
      <c r="G273" s="71"/>
      <c r="H273" s="70"/>
      <c r="I273" s="70"/>
    </row>
    <row r="274" spans="1:9" x14ac:dyDescent="0.35">
      <c r="A274" s="70" t="s">
        <v>648</v>
      </c>
      <c r="B274" s="71"/>
      <c r="C274" s="71"/>
      <c r="D274" s="72"/>
      <c r="F274" s="71"/>
      <c r="G274" s="71"/>
      <c r="H274" s="70"/>
      <c r="I274" s="70"/>
    </row>
    <row r="275" spans="1:9" x14ac:dyDescent="0.35">
      <c r="A275" s="70" t="s">
        <v>649</v>
      </c>
      <c r="B275" s="71"/>
      <c r="C275" s="71"/>
      <c r="D275" s="72"/>
      <c r="F275" s="71"/>
      <c r="G275" s="71"/>
      <c r="H275" s="70"/>
      <c r="I275" s="70"/>
    </row>
    <row r="276" spans="1:9" x14ac:dyDescent="0.35">
      <c r="A276" s="70" t="s">
        <v>650</v>
      </c>
      <c r="B276" s="71"/>
      <c r="C276" s="71"/>
      <c r="D276" s="72"/>
      <c r="F276" s="71"/>
      <c r="G276" s="71"/>
      <c r="H276" s="70"/>
      <c r="I276" s="70"/>
    </row>
    <row r="277" spans="1:9" x14ac:dyDescent="0.35">
      <c r="A277" s="70" t="s">
        <v>651</v>
      </c>
      <c r="B277" s="71"/>
      <c r="C277" s="71"/>
      <c r="D277" s="72"/>
      <c r="F277" s="71"/>
      <c r="G277" s="71"/>
      <c r="H277" s="70"/>
      <c r="I277" s="70"/>
    </row>
    <row r="278" spans="1:9" x14ac:dyDescent="0.35">
      <c r="A278" s="70" t="s">
        <v>652</v>
      </c>
      <c r="B278" s="71"/>
      <c r="C278" s="71"/>
      <c r="D278" s="72"/>
      <c r="F278" s="71"/>
      <c r="G278" s="71"/>
      <c r="H278" s="70"/>
      <c r="I278" s="70"/>
    </row>
    <row r="279" spans="1:9" x14ac:dyDescent="0.35">
      <c r="A279" s="70" t="s">
        <v>653</v>
      </c>
      <c r="B279" s="71"/>
      <c r="C279" s="71"/>
      <c r="D279" s="72"/>
      <c r="F279" s="71"/>
      <c r="G279" s="71"/>
      <c r="H279" s="70"/>
      <c r="I279" s="70"/>
    </row>
    <row r="280" spans="1:9" x14ac:dyDescent="0.35">
      <c r="A280" s="70" t="s">
        <v>654</v>
      </c>
      <c r="B280" s="71"/>
      <c r="C280" s="71"/>
      <c r="D280" s="72"/>
      <c r="F280" s="71"/>
      <c r="G280" s="71"/>
      <c r="H280" s="70"/>
      <c r="I280" s="70"/>
    </row>
    <row r="281" spans="1:9" x14ac:dyDescent="0.35">
      <c r="A281" s="70" t="s">
        <v>655</v>
      </c>
      <c r="B281" s="71"/>
      <c r="C281" s="71"/>
      <c r="D281" s="72"/>
      <c r="F281" s="71"/>
      <c r="G281" s="71"/>
      <c r="H281" s="70"/>
      <c r="I281" s="70"/>
    </row>
    <row r="282" spans="1:9" x14ac:dyDescent="0.35">
      <c r="A282" s="70" t="s">
        <v>656</v>
      </c>
      <c r="B282" s="71"/>
      <c r="C282" s="71"/>
      <c r="D282" s="72"/>
      <c r="F282" s="71"/>
      <c r="G282" s="71"/>
      <c r="H282" s="70"/>
      <c r="I282" s="70"/>
    </row>
    <row r="283" spans="1:9" x14ac:dyDescent="0.35">
      <c r="A283" s="70" t="s">
        <v>657</v>
      </c>
      <c r="B283" s="71"/>
      <c r="C283" s="71"/>
      <c r="D283" s="72"/>
      <c r="F283" s="71"/>
      <c r="G283" s="71"/>
      <c r="H283" s="70"/>
      <c r="I283" s="70"/>
    </row>
    <row r="284" spans="1:9" x14ac:dyDescent="0.35">
      <c r="A284" s="70" t="s">
        <v>658</v>
      </c>
      <c r="B284" s="71"/>
      <c r="C284" s="71"/>
      <c r="D284" s="72"/>
      <c r="F284" s="71"/>
      <c r="G284" s="71"/>
      <c r="H284" s="70"/>
      <c r="I284" s="70"/>
    </row>
    <row r="285" spans="1:9" x14ac:dyDescent="0.35">
      <c r="A285" s="70" t="s">
        <v>659</v>
      </c>
      <c r="B285" s="71"/>
      <c r="C285" s="71"/>
      <c r="D285" s="72"/>
      <c r="F285" s="71"/>
      <c r="G285" s="71"/>
      <c r="H285" s="70"/>
      <c r="I285" s="70"/>
    </row>
    <row r="286" spans="1:9" x14ac:dyDescent="0.35">
      <c r="A286" s="70" t="s">
        <v>660</v>
      </c>
      <c r="B286" s="71"/>
      <c r="C286" s="71"/>
      <c r="D286" s="72"/>
      <c r="F286" s="71"/>
      <c r="G286" s="71"/>
      <c r="H286" s="70"/>
      <c r="I286" s="70"/>
    </row>
    <row r="287" spans="1:9" x14ac:dyDescent="0.35">
      <c r="A287" s="70" t="s">
        <v>661</v>
      </c>
      <c r="B287" s="71"/>
      <c r="C287" s="71"/>
      <c r="D287" s="72"/>
      <c r="F287" s="71"/>
      <c r="G287" s="71"/>
      <c r="H287" s="70"/>
      <c r="I287" s="70"/>
    </row>
    <row r="288" spans="1:9" x14ac:dyDescent="0.35">
      <c r="A288" s="70" t="s">
        <v>662</v>
      </c>
      <c r="B288" s="71"/>
      <c r="C288" s="71"/>
      <c r="D288" s="72"/>
      <c r="F288" s="71"/>
      <c r="G288" s="71"/>
      <c r="H288" s="70"/>
      <c r="I288" s="70"/>
    </row>
    <row r="289" spans="1:9" x14ac:dyDescent="0.35">
      <c r="A289" s="70" t="s">
        <v>663</v>
      </c>
      <c r="B289" s="71"/>
      <c r="C289" s="71"/>
      <c r="D289" s="72"/>
      <c r="F289" s="71"/>
      <c r="G289" s="71"/>
      <c r="H289" s="70"/>
      <c r="I289" s="70"/>
    </row>
    <row r="290" spans="1:9" x14ac:dyDescent="0.35">
      <c r="A290" s="70" t="s">
        <v>664</v>
      </c>
      <c r="B290" s="71"/>
      <c r="C290" s="71"/>
      <c r="D290" s="72"/>
      <c r="F290" s="71"/>
      <c r="G290" s="71"/>
      <c r="H290" s="70"/>
      <c r="I290" s="70"/>
    </row>
    <row r="291" spans="1:9" x14ac:dyDescent="0.35">
      <c r="A291" s="70" t="s">
        <v>665</v>
      </c>
      <c r="B291" s="71"/>
      <c r="C291" s="71"/>
      <c r="D291" s="72"/>
      <c r="F291" s="71"/>
      <c r="G291" s="71"/>
      <c r="H291" s="70"/>
      <c r="I291" s="70"/>
    </row>
    <row r="292" spans="1:9" x14ac:dyDescent="0.35">
      <c r="A292" s="70" t="s">
        <v>666</v>
      </c>
      <c r="B292" s="71"/>
      <c r="C292" s="71"/>
      <c r="D292" s="72"/>
      <c r="F292" s="71"/>
      <c r="G292" s="71"/>
      <c r="H292" s="70"/>
      <c r="I292" s="70"/>
    </row>
    <row r="293" spans="1:9" x14ac:dyDescent="0.35">
      <c r="A293" s="70" t="s">
        <v>667</v>
      </c>
      <c r="B293" s="71"/>
      <c r="C293" s="71"/>
      <c r="D293" s="72"/>
      <c r="F293" s="71"/>
      <c r="G293" s="71"/>
      <c r="H293" s="70"/>
      <c r="I293" s="70"/>
    </row>
    <row r="294" spans="1:9" x14ac:dyDescent="0.35">
      <c r="A294" s="70" t="s">
        <v>668</v>
      </c>
      <c r="B294" s="71"/>
      <c r="C294" s="71"/>
      <c r="D294" s="72"/>
      <c r="F294" s="71"/>
      <c r="G294" s="71"/>
      <c r="H294" s="70"/>
      <c r="I294" s="70"/>
    </row>
    <row r="295" spans="1:9" x14ac:dyDescent="0.35">
      <c r="A295" s="70" t="s">
        <v>669</v>
      </c>
      <c r="B295" s="71"/>
      <c r="C295" s="71"/>
      <c r="D295" s="72"/>
      <c r="F295" s="71"/>
      <c r="G295" s="71"/>
      <c r="H295" s="70"/>
      <c r="I295" s="70"/>
    </row>
    <row r="296" spans="1:9" x14ac:dyDescent="0.35">
      <c r="A296" s="70" t="s">
        <v>670</v>
      </c>
      <c r="B296" s="71"/>
      <c r="C296" s="71"/>
      <c r="D296" s="72"/>
      <c r="F296" s="71"/>
      <c r="G296" s="71"/>
      <c r="H296" s="70"/>
      <c r="I296" s="70"/>
    </row>
    <row r="297" spans="1:9" x14ac:dyDescent="0.35">
      <c r="A297" s="70" t="s">
        <v>671</v>
      </c>
      <c r="B297" s="71"/>
      <c r="C297" s="71"/>
      <c r="D297" s="72"/>
      <c r="F297" s="71"/>
      <c r="G297" s="71"/>
      <c r="H297" s="70"/>
      <c r="I297" s="70"/>
    </row>
    <row r="298" spans="1:9" x14ac:dyDescent="0.35">
      <c r="A298" s="70" t="s">
        <v>672</v>
      </c>
      <c r="B298" s="71"/>
      <c r="C298" s="71"/>
      <c r="D298" s="72"/>
      <c r="F298" s="71"/>
      <c r="G298" s="71"/>
      <c r="H298" s="70"/>
      <c r="I298" s="70"/>
    </row>
    <row r="299" spans="1:9" x14ac:dyDescent="0.35">
      <c r="A299" s="70" t="s">
        <v>673</v>
      </c>
      <c r="B299" s="71"/>
      <c r="C299" s="71"/>
      <c r="D299" s="72"/>
      <c r="F299" s="71"/>
      <c r="G299" s="71"/>
      <c r="H299" s="70"/>
      <c r="I299" s="70"/>
    </row>
    <row r="300" spans="1:9" x14ac:dyDescent="0.35">
      <c r="A300" s="70" t="s">
        <v>674</v>
      </c>
      <c r="B300" s="71"/>
      <c r="C300" s="71"/>
      <c r="D300" s="72"/>
      <c r="F300" s="71"/>
      <c r="G300" s="71"/>
      <c r="H300" s="70"/>
      <c r="I300" s="70"/>
    </row>
    <row r="301" spans="1:9" x14ac:dyDescent="0.35">
      <c r="A301" s="70" t="s">
        <v>675</v>
      </c>
      <c r="B301" s="71"/>
      <c r="C301" s="71"/>
      <c r="D301" s="72"/>
      <c r="F301" s="71"/>
      <c r="G301" s="71"/>
      <c r="H301" s="70"/>
      <c r="I301" s="70"/>
    </row>
    <row r="302" spans="1:9" x14ac:dyDescent="0.35">
      <c r="C302" s="70"/>
      <c r="D302" s="70"/>
      <c r="F302" s="70"/>
      <c r="G302" s="70"/>
    </row>
    <row r="303" spans="1:9" x14ac:dyDescent="0.35">
      <c r="C303" s="70"/>
      <c r="D303" s="70"/>
      <c r="F303" s="70"/>
      <c r="G303" s="70"/>
    </row>
    <row r="304" spans="1:9" x14ac:dyDescent="0.35">
      <c r="C304" s="70"/>
      <c r="D304" s="70"/>
      <c r="F304" s="70"/>
      <c r="G304" s="70"/>
    </row>
    <row r="305" spans="3:7" x14ac:dyDescent="0.35">
      <c r="C305" s="70"/>
      <c r="D305" s="70"/>
      <c r="F305" s="70"/>
      <c r="G305" s="70"/>
    </row>
    <row r="306" spans="3:7" x14ac:dyDescent="0.35">
      <c r="C306" s="70"/>
      <c r="D306" s="70"/>
      <c r="F306" s="70"/>
      <c r="G306" s="70"/>
    </row>
    <row r="307" spans="3:7" x14ac:dyDescent="0.35">
      <c r="C307" s="70"/>
      <c r="D307" s="70"/>
      <c r="F307" s="70"/>
      <c r="G307" s="70"/>
    </row>
    <row r="308" spans="3:7" x14ac:dyDescent="0.35">
      <c r="C308" s="70"/>
      <c r="D308" s="70"/>
      <c r="F308" s="70"/>
      <c r="G308" s="70"/>
    </row>
    <row r="309" spans="3:7" x14ac:dyDescent="0.35">
      <c r="C309" s="70"/>
      <c r="D309" s="70"/>
      <c r="F309" s="70"/>
      <c r="G309" s="70"/>
    </row>
    <row r="310" spans="3:7" x14ac:dyDescent="0.35">
      <c r="C310" s="70"/>
      <c r="D310" s="70"/>
      <c r="F310" s="70"/>
      <c r="G310" s="70"/>
    </row>
    <row r="311" spans="3:7" x14ac:dyDescent="0.35">
      <c r="C311" s="70"/>
      <c r="D311" s="70"/>
      <c r="F311" s="70"/>
      <c r="G311" s="70"/>
    </row>
    <row r="312" spans="3:7" x14ac:dyDescent="0.35">
      <c r="C312" s="70"/>
      <c r="D312" s="70"/>
      <c r="F312" s="70"/>
      <c r="G312" s="70"/>
    </row>
    <row r="313" spans="3:7" x14ac:dyDescent="0.35">
      <c r="C313" s="70"/>
      <c r="D313" s="70"/>
      <c r="F313" s="70"/>
      <c r="G313" s="70"/>
    </row>
    <row r="314" spans="3:7" x14ac:dyDescent="0.35">
      <c r="C314" s="70"/>
      <c r="D314" s="70"/>
      <c r="F314" s="70"/>
      <c r="G314" s="70"/>
    </row>
    <row r="315" spans="3:7" x14ac:dyDescent="0.35">
      <c r="C315" s="70"/>
      <c r="D315" s="70"/>
      <c r="F315" s="70"/>
      <c r="G315" s="70"/>
    </row>
    <row r="316" spans="3:7" x14ac:dyDescent="0.35">
      <c r="C316" s="70"/>
      <c r="D316" s="70"/>
      <c r="F316" s="70"/>
      <c r="G316" s="70"/>
    </row>
    <row r="317" spans="3:7" x14ac:dyDescent="0.35">
      <c r="C317" s="70"/>
      <c r="D317" s="70"/>
      <c r="F317" s="70"/>
      <c r="G317" s="70"/>
    </row>
    <row r="318" spans="3:7" x14ac:dyDescent="0.35">
      <c r="C318" s="70"/>
      <c r="D318" s="70"/>
      <c r="F318" s="70"/>
      <c r="G318" s="70"/>
    </row>
    <row r="319" spans="3:7" x14ac:dyDescent="0.35">
      <c r="C319" s="70"/>
      <c r="D319" s="70"/>
      <c r="F319" s="70"/>
      <c r="G319" s="70"/>
    </row>
    <row r="320" spans="3:7" x14ac:dyDescent="0.35">
      <c r="C320" s="70"/>
      <c r="D320" s="70"/>
      <c r="F320" s="70"/>
      <c r="G320" s="70"/>
    </row>
    <row r="321" spans="3:7" x14ac:dyDescent="0.35">
      <c r="C321" s="70"/>
      <c r="D321" s="70"/>
      <c r="F321" s="70"/>
      <c r="G321" s="70"/>
    </row>
    <row r="322" spans="3:7" x14ac:dyDescent="0.35">
      <c r="C322" s="70"/>
      <c r="D322" s="70"/>
      <c r="F322" s="70"/>
      <c r="G322" s="70"/>
    </row>
    <row r="323" spans="3:7" x14ac:dyDescent="0.35">
      <c r="C323" s="70"/>
      <c r="D323" s="70"/>
      <c r="F323" s="70"/>
      <c r="G323" s="70"/>
    </row>
    <row r="324" spans="3:7" x14ac:dyDescent="0.35">
      <c r="C324" s="70"/>
      <c r="D324" s="70"/>
      <c r="F324" s="70"/>
      <c r="G324" s="70"/>
    </row>
    <row r="325" spans="3:7" x14ac:dyDescent="0.35">
      <c r="C325" s="70"/>
      <c r="D325" s="70"/>
      <c r="F325" s="70"/>
      <c r="G325" s="70"/>
    </row>
    <row r="326" spans="3:7" x14ac:dyDescent="0.35">
      <c r="C326" s="70"/>
      <c r="D326" s="70"/>
      <c r="F326" s="70"/>
      <c r="G326" s="70"/>
    </row>
    <row r="327" spans="3:7" x14ac:dyDescent="0.35">
      <c r="C327" s="70"/>
      <c r="D327" s="70"/>
      <c r="F327" s="70"/>
      <c r="G327" s="70"/>
    </row>
    <row r="328" spans="3:7" x14ac:dyDescent="0.35">
      <c r="C328" s="70"/>
      <c r="D328" s="70"/>
      <c r="F328" s="70"/>
      <c r="G328" s="70"/>
    </row>
    <row r="329" spans="3:7" x14ac:dyDescent="0.35">
      <c r="C329" s="70"/>
      <c r="D329" s="70"/>
      <c r="F329" s="70"/>
      <c r="G329" s="70"/>
    </row>
    <row r="330" spans="3:7" x14ac:dyDescent="0.35">
      <c r="C330" s="70"/>
      <c r="D330" s="70"/>
      <c r="F330" s="70"/>
      <c r="G330" s="70"/>
    </row>
    <row r="331" spans="3:7" x14ac:dyDescent="0.35">
      <c r="C331" s="70"/>
      <c r="D331" s="70"/>
      <c r="F331" s="70"/>
      <c r="G331" s="70"/>
    </row>
    <row r="332" spans="3:7" x14ac:dyDescent="0.35">
      <c r="C332" s="70"/>
      <c r="D332" s="70"/>
      <c r="F332" s="70"/>
      <c r="G332" s="70"/>
    </row>
    <row r="333" spans="3:7" x14ac:dyDescent="0.35">
      <c r="C333" s="70"/>
      <c r="D333" s="70"/>
      <c r="F333" s="70"/>
      <c r="G333" s="70"/>
    </row>
    <row r="334" spans="3:7" x14ac:dyDescent="0.35">
      <c r="C334" s="70"/>
      <c r="D334" s="70"/>
      <c r="F334" s="70"/>
      <c r="G334" s="70"/>
    </row>
    <row r="335" spans="3:7" x14ac:dyDescent="0.35">
      <c r="C335" s="70"/>
      <c r="D335" s="70"/>
      <c r="F335" s="70"/>
      <c r="G335" s="70"/>
    </row>
    <row r="336" spans="3:7" x14ac:dyDescent="0.35">
      <c r="C336" s="70"/>
      <c r="D336" s="70"/>
      <c r="F336" s="70"/>
      <c r="G336" s="70"/>
    </row>
    <row r="337" spans="3:7" x14ac:dyDescent="0.35">
      <c r="C337" s="70"/>
      <c r="D337" s="70"/>
      <c r="F337" s="70"/>
      <c r="G337" s="70"/>
    </row>
    <row r="338" spans="3:7" x14ac:dyDescent="0.35">
      <c r="C338" s="70"/>
      <c r="D338" s="70"/>
      <c r="F338" s="70"/>
      <c r="G338" s="70"/>
    </row>
    <row r="339" spans="3:7" x14ac:dyDescent="0.35">
      <c r="C339" s="70"/>
      <c r="D339" s="70"/>
      <c r="F339" s="70"/>
      <c r="G339" s="70"/>
    </row>
    <row r="340" spans="3:7" x14ac:dyDescent="0.35">
      <c r="C340" s="70"/>
      <c r="D340" s="70"/>
      <c r="F340" s="70"/>
      <c r="G340" s="70"/>
    </row>
    <row r="341" spans="3:7" x14ac:dyDescent="0.35">
      <c r="C341" s="70"/>
      <c r="D341" s="70"/>
      <c r="F341" s="70"/>
      <c r="G341" s="70"/>
    </row>
    <row r="342" spans="3:7" x14ac:dyDescent="0.35">
      <c r="C342" s="70"/>
      <c r="D342" s="70"/>
      <c r="F342" s="70"/>
      <c r="G342" s="70"/>
    </row>
    <row r="343" spans="3:7" x14ac:dyDescent="0.35">
      <c r="C343" s="70"/>
      <c r="D343" s="70"/>
      <c r="F343" s="70"/>
      <c r="G343" s="70"/>
    </row>
    <row r="344" spans="3:7" x14ac:dyDescent="0.35">
      <c r="C344" s="70"/>
      <c r="D344" s="70"/>
      <c r="F344" s="70"/>
      <c r="G344" s="70"/>
    </row>
    <row r="345" spans="3:7" x14ac:dyDescent="0.35">
      <c r="C345" s="70"/>
      <c r="D345" s="70"/>
      <c r="F345" s="70"/>
      <c r="G345" s="70"/>
    </row>
    <row r="346" spans="3:7" x14ac:dyDescent="0.35">
      <c r="C346" s="70"/>
      <c r="D346" s="70"/>
      <c r="F346" s="70"/>
      <c r="G346" s="70"/>
    </row>
    <row r="347" spans="3:7" x14ac:dyDescent="0.35">
      <c r="C347" s="70"/>
      <c r="D347" s="70"/>
      <c r="F347" s="70"/>
      <c r="G347" s="70"/>
    </row>
    <row r="348" spans="3:7" x14ac:dyDescent="0.35">
      <c r="C348" s="70"/>
      <c r="D348" s="70"/>
      <c r="F348" s="70"/>
      <c r="G348" s="70"/>
    </row>
    <row r="349" spans="3:7" x14ac:dyDescent="0.35">
      <c r="C349" s="70"/>
      <c r="D349" s="70"/>
      <c r="F349" s="70"/>
      <c r="G349" s="70"/>
    </row>
    <row r="350" spans="3:7" x14ac:dyDescent="0.35">
      <c r="C350" s="70"/>
      <c r="D350" s="70"/>
      <c r="F350" s="70"/>
      <c r="G350" s="70"/>
    </row>
    <row r="351" spans="3:7" x14ac:dyDescent="0.35">
      <c r="C351" s="70"/>
      <c r="D351" s="70"/>
      <c r="F351" s="70"/>
      <c r="G351" s="70"/>
    </row>
    <row r="352" spans="3:7" x14ac:dyDescent="0.35">
      <c r="C352" s="70"/>
      <c r="D352" s="70"/>
      <c r="F352" s="70"/>
      <c r="G352" s="70"/>
    </row>
    <row r="353" spans="3:7" x14ac:dyDescent="0.35">
      <c r="C353" s="70"/>
      <c r="D353" s="70"/>
      <c r="F353" s="70"/>
      <c r="G353" s="70"/>
    </row>
    <row r="354" spans="3:7" x14ac:dyDescent="0.35">
      <c r="C354" s="70"/>
      <c r="D354" s="70"/>
      <c r="F354" s="70"/>
      <c r="G354" s="70"/>
    </row>
    <row r="355" spans="3:7" x14ac:dyDescent="0.35">
      <c r="C355" s="70"/>
      <c r="D355" s="70"/>
      <c r="F355" s="70"/>
      <c r="G355" s="70"/>
    </row>
    <row r="356" spans="3:7" x14ac:dyDescent="0.35">
      <c r="C356" s="70"/>
      <c r="D356" s="70"/>
      <c r="F356" s="70"/>
      <c r="G356" s="70"/>
    </row>
    <row r="357" spans="3:7" x14ac:dyDescent="0.35">
      <c r="C357" s="70"/>
      <c r="D357" s="70"/>
      <c r="F357" s="70"/>
      <c r="G357" s="70"/>
    </row>
    <row r="358" spans="3:7" x14ac:dyDescent="0.35">
      <c r="C358" s="70"/>
      <c r="D358" s="70"/>
      <c r="F358" s="70"/>
      <c r="G358" s="70"/>
    </row>
    <row r="359" spans="3:7" x14ac:dyDescent="0.35">
      <c r="C359" s="70"/>
      <c r="D359" s="70"/>
      <c r="F359" s="70"/>
      <c r="G359" s="70"/>
    </row>
    <row r="360" spans="3:7" x14ac:dyDescent="0.35">
      <c r="C360" s="70"/>
      <c r="D360" s="70"/>
      <c r="F360" s="70"/>
      <c r="G360" s="70"/>
    </row>
    <row r="361" spans="3:7" x14ac:dyDescent="0.35">
      <c r="C361" s="70"/>
      <c r="D361" s="70"/>
      <c r="F361" s="70"/>
      <c r="G361" s="70"/>
    </row>
    <row r="362" spans="3:7" x14ac:dyDescent="0.35">
      <c r="C362" s="70"/>
      <c r="D362" s="70"/>
      <c r="F362" s="70"/>
      <c r="G362" s="70"/>
    </row>
    <row r="363" spans="3:7" x14ac:dyDescent="0.35">
      <c r="C363" s="70"/>
      <c r="D363" s="70"/>
      <c r="F363" s="70"/>
      <c r="G363" s="70"/>
    </row>
    <row r="364" spans="3:7" x14ac:dyDescent="0.35">
      <c r="C364" s="70"/>
      <c r="D364" s="70"/>
      <c r="F364" s="70"/>
      <c r="G364" s="70"/>
    </row>
    <row r="365" spans="3:7" x14ac:dyDescent="0.35">
      <c r="C365" s="70"/>
      <c r="D365" s="70"/>
      <c r="F365" s="70"/>
      <c r="G365" s="70"/>
    </row>
    <row r="366" spans="3:7" x14ac:dyDescent="0.35">
      <c r="C366" s="70"/>
      <c r="D366" s="70"/>
      <c r="F366" s="70"/>
      <c r="G366" s="70"/>
    </row>
    <row r="367" spans="3:7" x14ac:dyDescent="0.35">
      <c r="C367" s="70"/>
      <c r="D367" s="70"/>
      <c r="F367" s="70"/>
      <c r="G367" s="70"/>
    </row>
    <row r="368" spans="3:7" x14ac:dyDescent="0.35">
      <c r="C368" s="70"/>
      <c r="D368" s="70"/>
      <c r="F368" s="70"/>
      <c r="G368" s="70"/>
    </row>
    <row r="369" spans="3:7" x14ac:dyDescent="0.35">
      <c r="C369" s="70"/>
      <c r="D369" s="70"/>
      <c r="F369" s="70"/>
      <c r="G369" s="70"/>
    </row>
    <row r="370" spans="3:7" x14ac:dyDescent="0.35">
      <c r="C370" s="70"/>
      <c r="D370" s="70"/>
      <c r="F370" s="70"/>
      <c r="G370" s="70"/>
    </row>
    <row r="371" spans="3:7" x14ac:dyDescent="0.35">
      <c r="C371" s="70"/>
      <c r="D371" s="70"/>
      <c r="F371" s="70"/>
      <c r="G371" s="70"/>
    </row>
    <row r="372" spans="3:7" x14ac:dyDescent="0.35">
      <c r="C372" s="70"/>
      <c r="D372" s="70"/>
      <c r="F372" s="70"/>
      <c r="G372" s="70"/>
    </row>
    <row r="373" spans="3:7" x14ac:dyDescent="0.35">
      <c r="C373" s="70"/>
      <c r="D373" s="70"/>
      <c r="F373" s="70"/>
      <c r="G373" s="70"/>
    </row>
    <row r="374" spans="3:7" x14ac:dyDescent="0.35">
      <c r="C374" s="70"/>
      <c r="D374" s="70"/>
      <c r="F374" s="70"/>
      <c r="G374" s="70"/>
    </row>
    <row r="375" spans="3:7" x14ac:dyDescent="0.35">
      <c r="C375" s="70"/>
      <c r="D375" s="70"/>
      <c r="F375" s="70"/>
      <c r="G375" s="70"/>
    </row>
    <row r="376" spans="3:7" x14ac:dyDescent="0.35">
      <c r="C376" s="70"/>
      <c r="D376" s="70"/>
      <c r="F376" s="70"/>
      <c r="G376" s="70"/>
    </row>
    <row r="377" spans="3:7" x14ac:dyDescent="0.35">
      <c r="C377" s="70"/>
      <c r="D377" s="70"/>
      <c r="F377" s="70"/>
      <c r="G377" s="70"/>
    </row>
    <row r="378" spans="3:7" x14ac:dyDescent="0.35">
      <c r="C378" s="70"/>
      <c r="D378" s="70"/>
      <c r="F378" s="70"/>
      <c r="G378" s="70"/>
    </row>
    <row r="379" spans="3:7" x14ac:dyDescent="0.35">
      <c r="C379" s="70"/>
      <c r="D379" s="70"/>
      <c r="F379" s="70"/>
      <c r="G379" s="70"/>
    </row>
    <row r="380" spans="3:7" x14ac:dyDescent="0.35">
      <c r="C380" s="70"/>
      <c r="D380" s="70"/>
      <c r="F380" s="70"/>
      <c r="G380" s="70"/>
    </row>
    <row r="381" spans="3:7" x14ac:dyDescent="0.35">
      <c r="C381" s="70"/>
      <c r="D381" s="70"/>
      <c r="F381" s="70"/>
      <c r="G381" s="70"/>
    </row>
    <row r="382" spans="3:7" x14ac:dyDescent="0.35">
      <c r="C382" s="70"/>
      <c r="D382" s="70"/>
      <c r="F382" s="70"/>
      <c r="G382" s="70"/>
    </row>
    <row r="383" spans="3:7" x14ac:dyDescent="0.35">
      <c r="C383" s="70"/>
      <c r="D383" s="70"/>
      <c r="F383" s="70"/>
      <c r="G383" s="70"/>
    </row>
    <row r="384" spans="3:7" x14ac:dyDescent="0.35">
      <c r="C384" s="70"/>
      <c r="D384" s="70"/>
      <c r="F384" s="70"/>
      <c r="G384" s="70"/>
    </row>
    <row r="385" spans="3:7" x14ac:dyDescent="0.35">
      <c r="C385" s="70"/>
      <c r="D385" s="70"/>
      <c r="F385" s="70"/>
      <c r="G385" s="70"/>
    </row>
    <row r="386" spans="3:7" x14ac:dyDescent="0.35">
      <c r="C386" s="70"/>
      <c r="D386" s="70"/>
      <c r="F386" s="70"/>
      <c r="G386" s="70"/>
    </row>
    <row r="387" spans="3:7" x14ac:dyDescent="0.35">
      <c r="C387" s="70"/>
      <c r="D387" s="70"/>
      <c r="F387" s="70"/>
      <c r="G387" s="70"/>
    </row>
    <row r="388" spans="3:7" x14ac:dyDescent="0.35">
      <c r="C388" s="70"/>
      <c r="D388" s="70"/>
      <c r="F388" s="70"/>
      <c r="G388" s="70"/>
    </row>
    <row r="389" spans="3:7" x14ac:dyDescent="0.35">
      <c r="C389" s="70"/>
      <c r="D389" s="70"/>
      <c r="F389" s="70"/>
      <c r="G389" s="70"/>
    </row>
    <row r="390" spans="3:7" x14ac:dyDescent="0.35">
      <c r="C390" s="70"/>
      <c r="D390" s="70"/>
      <c r="F390" s="70"/>
      <c r="G390" s="70"/>
    </row>
    <row r="391" spans="3:7" x14ac:dyDescent="0.35">
      <c r="C391" s="70"/>
      <c r="D391" s="70"/>
      <c r="F391" s="70"/>
      <c r="G391" s="70"/>
    </row>
    <row r="392" spans="3:7" x14ac:dyDescent="0.35">
      <c r="C392" s="70"/>
      <c r="D392" s="70"/>
      <c r="F392" s="70"/>
      <c r="G392" s="70"/>
    </row>
    <row r="393" spans="3:7" x14ac:dyDescent="0.35">
      <c r="C393" s="70"/>
      <c r="D393" s="70"/>
      <c r="F393" s="70"/>
      <c r="G393" s="70"/>
    </row>
    <row r="394" spans="3:7" x14ac:dyDescent="0.35">
      <c r="C394" s="70"/>
      <c r="D394" s="70"/>
      <c r="F394" s="70"/>
      <c r="G394" s="70"/>
    </row>
    <row r="395" spans="3:7" x14ac:dyDescent="0.35">
      <c r="C395" s="70"/>
      <c r="D395" s="70"/>
      <c r="F395" s="70"/>
      <c r="G395" s="70"/>
    </row>
    <row r="396" spans="3:7" x14ac:dyDescent="0.35">
      <c r="C396" s="70"/>
      <c r="D396" s="70"/>
      <c r="F396" s="70"/>
      <c r="G396" s="70"/>
    </row>
    <row r="397" spans="3:7" x14ac:dyDescent="0.35">
      <c r="C397" s="70"/>
      <c r="D397" s="70"/>
      <c r="F397" s="70"/>
      <c r="G397" s="70"/>
    </row>
    <row r="398" spans="3:7" x14ac:dyDescent="0.35">
      <c r="C398" s="70"/>
      <c r="D398" s="70"/>
      <c r="F398" s="70"/>
      <c r="G398" s="70"/>
    </row>
    <row r="399" spans="3:7" x14ac:dyDescent="0.35">
      <c r="C399" s="70"/>
      <c r="D399" s="70"/>
      <c r="F399" s="70"/>
      <c r="G399" s="70"/>
    </row>
    <row r="400" spans="3:7" x14ac:dyDescent="0.35">
      <c r="C400" s="70"/>
      <c r="D400" s="70"/>
      <c r="F400" s="70"/>
      <c r="G400" s="70"/>
    </row>
    <row r="401" spans="3:7" x14ac:dyDescent="0.35">
      <c r="C401" s="70"/>
      <c r="D401" s="70"/>
      <c r="F401" s="70"/>
      <c r="G401" s="70"/>
    </row>
    <row r="402" spans="3:7" x14ac:dyDescent="0.35">
      <c r="C402" s="70"/>
      <c r="D402" s="70"/>
      <c r="F402" s="70"/>
      <c r="G402" s="70"/>
    </row>
    <row r="403" spans="3:7" x14ac:dyDescent="0.35">
      <c r="C403" s="70"/>
      <c r="D403" s="70"/>
      <c r="F403" s="70"/>
      <c r="G403" s="70"/>
    </row>
    <row r="404" spans="3:7" x14ac:dyDescent="0.35">
      <c r="C404" s="70"/>
      <c r="D404" s="70"/>
      <c r="F404" s="70"/>
      <c r="G404" s="70"/>
    </row>
    <row r="405" spans="3:7" x14ac:dyDescent="0.35">
      <c r="C405" s="70"/>
      <c r="D405" s="70"/>
      <c r="F405" s="70"/>
      <c r="G405" s="70"/>
    </row>
    <row r="406" spans="3:7" x14ac:dyDescent="0.35">
      <c r="C406" s="70"/>
      <c r="D406" s="70"/>
      <c r="F406" s="70"/>
      <c r="G406" s="70"/>
    </row>
    <row r="407" spans="3:7" x14ac:dyDescent="0.35">
      <c r="C407" s="70"/>
      <c r="D407" s="70"/>
      <c r="F407" s="70"/>
      <c r="G407" s="70"/>
    </row>
    <row r="408" spans="3:7" x14ac:dyDescent="0.35">
      <c r="C408" s="70"/>
      <c r="D408" s="70"/>
      <c r="F408" s="70"/>
      <c r="G408" s="70"/>
    </row>
    <row r="409" spans="3:7" x14ac:dyDescent="0.35">
      <c r="C409" s="70"/>
      <c r="D409" s="70"/>
      <c r="F409" s="70"/>
      <c r="G409" s="70"/>
    </row>
    <row r="410" spans="3:7" x14ac:dyDescent="0.35">
      <c r="C410" s="70"/>
      <c r="D410" s="70"/>
      <c r="F410" s="70"/>
      <c r="G410" s="70"/>
    </row>
    <row r="411" spans="3:7" x14ac:dyDescent="0.35">
      <c r="C411" s="70"/>
      <c r="D411" s="70"/>
      <c r="F411" s="70"/>
      <c r="G411" s="70"/>
    </row>
    <row r="412" spans="3:7" x14ac:dyDescent="0.35">
      <c r="C412" s="70"/>
      <c r="D412" s="70"/>
      <c r="F412" s="70"/>
      <c r="G412" s="70"/>
    </row>
    <row r="413" spans="3:7" x14ac:dyDescent="0.35">
      <c r="C413" s="70"/>
      <c r="D413" s="70"/>
      <c r="F413" s="70"/>
      <c r="G413" s="70"/>
    </row>
    <row r="414" spans="3:7" x14ac:dyDescent="0.35">
      <c r="C414" s="70"/>
      <c r="D414" s="70"/>
      <c r="F414" s="70"/>
      <c r="G414" s="70"/>
    </row>
    <row r="415" spans="3:7" x14ac:dyDescent="0.35">
      <c r="C415" s="70"/>
      <c r="D415" s="70"/>
      <c r="F415" s="70"/>
      <c r="G415" s="70"/>
    </row>
    <row r="416" spans="3:7" x14ac:dyDescent="0.35">
      <c r="C416" s="70"/>
      <c r="D416" s="70"/>
      <c r="F416" s="70"/>
      <c r="G416" s="70"/>
    </row>
    <row r="417" spans="3:7" x14ac:dyDescent="0.35">
      <c r="C417" s="70"/>
      <c r="D417" s="70"/>
      <c r="F417" s="70"/>
      <c r="G417" s="70"/>
    </row>
    <row r="418" spans="3:7" x14ac:dyDescent="0.35">
      <c r="C418" s="70"/>
      <c r="D418" s="70"/>
      <c r="F418" s="70"/>
      <c r="G418" s="70"/>
    </row>
    <row r="419" spans="3:7" x14ac:dyDescent="0.35">
      <c r="C419" s="70"/>
      <c r="D419" s="70"/>
      <c r="F419" s="70"/>
      <c r="G419" s="70"/>
    </row>
    <row r="420" spans="3:7" x14ac:dyDescent="0.35">
      <c r="C420" s="70"/>
      <c r="D420" s="70"/>
      <c r="F420" s="70"/>
      <c r="G420" s="70"/>
    </row>
    <row r="421" spans="3:7" x14ac:dyDescent="0.35">
      <c r="C421" s="70"/>
      <c r="D421" s="70"/>
      <c r="F421" s="70"/>
      <c r="G421" s="70"/>
    </row>
    <row r="422" spans="3:7" x14ac:dyDescent="0.35">
      <c r="C422" s="70"/>
      <c r="D422" s="70"/>
      <c r="F422" s="70"/>
      <c r="G422" s="70"/>
    </row>
    <row r="423" spans="3:7" x14ac:dyDescent="0.35">
      <c r="C423" s="70"/>
      <c r="D423" s="70"/>
      <c r="F423" s="70"/>
      <c r="G423" s="70"/>
    </row>
    <row r="424" spans="3:7" x14ac:dyDescent="0.35">
      <c r="C424" s="70"/>
      <c r="D424" s="70"/>
      <c r="F424" s="70"/>
      <c r="G424" s="70"/>
    </row>
    <row r="425" spans="3:7" x14ac:dyDescent="0.35">
      <c r="C425" s="70"/>
      <c r="D425" s="70"/>
      <c r="F425" s="70"/>
      <c r="G425" s="70"/>
    </row>
    <row r="426" spans="3:7" x14ac:dyDescent="0.35">
      <c r="C426" s="70"/>
      <c r="D426" s="70"/>
      <c r="F426" s="70"/>
      <c r="G426" s="70"/>
    </row>
    <row r="427" spans="3:7" x14ac:dyDescent="0.35">
      <c r="C427" s="70"/>
      <c r="D427" s="70"/>
      <c r="F427" s="70"/>
      <c r="G427" s="70"/>
    </row>
    <row r="428" spans="3:7" x14ac:dyDescent="0.35">
      <c r="C428" s="70"/>
      <c r="D428" s="70"/>
      <c r="F428" s="70"/>
      <c r="G428" s="70"/>
    </row>
    <row r="429" spans="3:7" x14ac:dyDescent="0.35">
      <c r="C429" s="70"/>
      <c r="D429" s="70"/>
      <c r="F429" s="70"/>
      <c r="G429" s="70"/>
    </row>
    <row r="430" spans="3:7" x14ac:dyDescent="0.35">
      <c r="C430" s="70"/>
      <c r="D430" s="70"/>
      <c r="F430" s="70"/>
      <c r="G430" s="70"/>
    </row>
    <row r="431" spans="3:7" x14ac:dyDescent="0.35">
      <c r="C431" s="70"/>
      <c r="D431" s="70"/>
      <c r="F431" s="70"/>
      <c r="G431" s="70"/>
    </row>
    <row r="432" spans="3:7" x14ac:dyDescent="0.35">
      <c r="C432" s="70"/>
      <c r="D432" s="70"/>
      <c r="F432" s="70"/>
      <c r="G432" s="70"/>
    </row>
    <row r="433" spans="3:7" x14ac:dyDescent="0.35">
      <c r="C433" s="70"/>
      <c r="D433" s="70"/>
      <c r="F433" s="70"/>
      <c r="G433" s="70"/>
    </row>
    <row r="434" spans="3:7" x14ac:dyDescent="0.35">
      <c r="C434" s="70"/>
      <c r="D434" s="70"/>
      <c r="F434" s="70"/>
      <c r="G434" s="70"/>
    </row>
    <row r="435" spans="3:7" x14ac:dyDescent="0.35">
      <c r="C435" s="70"/>
      <c r="D435" s="70"/>
      <c r="F435" s="70"/>
      <c r="G435" s="70"/>
    </row>
    <row r="436" spans="3:7" x14ac:dyDescent="0.35">
      <c r="C436" s="70"/>
      <c r="D436" s="70"/>
      <c r="F436" s="70"/>
      <c r="G436" s="70"/>
    </row>
    <row r="437" spans="3:7" x14ac:dyDescent="0.35">
      <c r="C437" s="70"/>
      <c r="D437" s="70"/>
      <c r="F437" s="70"/>
      <c r="G437" s="70"/>
    </row>
    <row r="438" spans="3:7" x14ac:dyDescent="0.35">
      <c r="C438" s="70"/>
      <c r="D438" s="70"/>
      <c r="F438" s="70"/>
      <c r="G438" s="70"/>
    </row>
    <row r="439" spans="3:7" x14ac:dyDescent="0.35">
      <c r="C439" s="70"/>
      <c r="D439" s="70"/>
      <c r="F439" s="70"/>
      <c r="G439" s="70"/>
    </row>
    <row r="440" spans="3:7" x14ac:dyDescent="0.35">
      <c r="C440" s="70"/>
      <c r="D440" s="70"/>
      <c r="F440" s="70"/>
      <c r="G440" s="70"/>
    </row>
    <row r="441" spans="3:7" x14ac:dyDescent="0.35">
      <c r="C441" s="70"/>
      <c r="D441" s="70"/>
      <c r="F441" s="70"/>
      <c r="G441" s="70"/>
    </row>
    <row r="442" spans="3:7" x14ac:dyDescent="0.35">
      <c r="C442" s="70"/>
      <c r="D442" s="70"/>
      <c r="F442" s="70"/>
      <c r="G442" s="70"/>
    </row>
    <row r="443" spans="3:7" x14ac:dyDescent="0.35">
      <c r="C443" s="70"/>
      <c r="D443" s="70"/>
      <c r="F443" s="70"/>
      <c r="G443" s="70"/>
    </row>
    <row r="444" spans="3:7" x14ac:dyDescent="0.35">
      <c r="C444" s="70"/>
      <c r="D444" s="70"/>
      <c r="F444" s="70"/>
      <c r="G444" s="70"/>
    </row>
    <row r="445" spans="3:7" x14ac:dyDescent="0.35">
      <c r="C445" s="70"/>
      <c r="D445" s="70"/>
      <c r="F445" s="70"/>
      <c r="G445" s="70"/>
    </row>
    <row r="446" spans="3:7" x14ac:dyDescent="0.35">
      <c r="C446" s="70"/>
      <c r="D446" s="70"/>
      <c r="F446" s="70"/>
      <c r="G446" s="70"/>
    </row>
    <row r="447" spans="3:7" x14ac:dyDescent="0.35">
      <c r="C447" s="70"/>
      <c r="D447" s="70"/>
      <c r="F447" s="70"/>
      <c r="G447" s="70"/>
    </row>
    <row r="448" spans="3:7" x14ac:dyDescent="0.35">
      <c r="C448" s="70"/>
      <c r="D448" s="70"/>
      <c r="F448" s="70"/>
      <c r="G448" s="70"/>
    </row>
    <row r="449" spans="3:7" x14ac:dyDescent="0.35">
      <c r="C449" s="70"/>
      <c r="D449" s="70"/>
      <c r="F449" s="70"/>
      <c r="G449" s="70"/>
    </row>
    <row r="450" spans="3:7" x14ac:dyDescent="0.35">
      <c r="C450" s="70"/>
      <c r="D450" s="70"/>
      <c r="F450" s="70"/>
      <c r="G450" s="70"/>
    </row>
    <row r="451" spans="3:7" x14ac:dyDescent="0.35">
      <c r="C451" s="70"/>
      <c r="D451" s="70"/>
      <c r="F451" s="70"/>
      <c r="G451" s="70"/>
    </row>
    <row r="452" spans="3:7" x14ac:dyDescent="0.35">
      <c r="C452" s="70"/>
      <c r="D452" s="70"/>
      <c r="F452" s="70"/>
      <c r="G452" s="70"/>
    </row>
    <row r="453" spans="3:7" x14ac:dyDescent="0.35">
      <c r="C453" s="70"/>
      <c r="D453" s="70"/>
      <c r="F453" s="70"/>
      <c r="G453" s="70"/>
    </row>
    <row r="454" spans="3:7" x14ac:dyDescent="0.35">
      <c r="C454" s="70"/>
      <c r="D454" s="70"/>
      <c r="F454" s="70"/>
      <c r="G454" s="70"/>
    </row>
    <row r="455" spans="3:7" x14ac:dyDescent="0.35">
      <c r="C455" s="70"/>
      <c r="D455" s="70"/>
      <c r="F455" s="70"/>
      <c r="G455" s="70"/>
    </row>
    <row r="456" spans="3:7" x14ac:dyDescent="0.35">
      <c r="C456" s="70"/>
      <c r="D456" s="70"/>
      <c r="F456" s="70"/>
      <c r="G456" s="70"/>
    </row>
    <row r="457" spans="3:7" x14ac:dyDescent="0.35">
      <c r="C457" s="70"/>
      <c r="D457" s="70"/>
      <c r="F457" s="70"/>
      <c r="G457" s="70"/>
    </row>
    <row r="458" spans="3:7" x14ac:dyDescent="0.35">
      <c r="C458" s="70"/>
      <c r="D458" s="70"/>
      <c r="F458" s="70"/>
      <c r="G458" s="70"/>
    </row>
    <row r="459" spans="3:7" x14ac:dyDescent="0.35">
      <c r="C459" s="70"/>
      <c r="D459" s="70"/>
      <c r="F459" s="70"/>
      <c r="G459" s="70"/>
    </row>
    <row r="460" spans="3:7" x14ac:dyDescent="0.35">
      <c r="C460" s="70"/>
      <c r="D460" s="70"/>
      <c r="F460" s="70"/>
      <c r="G460" s="70"/>
    </row>
    <row r="461" spans="3:7" x14ac:dyDescent="0.35">
      <c r="C461" s="70"/>
      <c r="D461" s="70"/>
      <c r="F461" s="70"/>
      <c r="G461" s="70"/>
    </row>
    <row r="462" spans="3:7" x14ac:dyDescent="0.35">
      <c r="C462" s="70"/>
      <c r="D462" s="70"/>
      <c r="F462" s="70"/>
      <c r="G462" s="70"/>
    </row>
    <row r="463" spans="3:7" x14ac:dyDescent="0.35">
      <c r="C463" s="70"/>
      <c r="D463" s="70"/>
      <c r="F463" s="70"/>
      <c r="G463" s="70"/>
    </row>
    <row r="464" spans="3:7" x14ac:dyDescent="0.35">
      <c r="C464" s="70"/>
      <c r="D464" s="70"/>
      <c r="F464" s="70"/>
      <c r="G464" s="70"/>
    </row>
    <row r="465" spans="3:7" x14ac:dyDescent="0.35">
      <c r="C465" s="70"/>
      <c r="D465" s="70"/>
      <c r="F465" s="70"/>
      <c r="G465" s="70"/>
    </row>
    <row r="466" spans="3:7" x14ac:dyDescent="0.35">
      <c r="C466" s="70"/>
      <c r="D466" s="70"/>
      <c r="F466" s="70"/>
      <c r="G466" s="70"/>
    </row>
    <row r="467" spans="3:7" x14ac:dyDescent="0.35">
      <c r="C467" s="70"/>
      <c r="D467" s="70"/>
      <c r="F467" s="70"/>
      <c r="G467" s="70"/>
    </row>
    <row r="468" spans="3:7" x14ac:dyDescent="0.35">
      <c r="C468" s="70"/>
      <c r="D468" s="70"/>
      <c r="F468" s="70"/>
      <c r="G468" s="70"/>
    </row>
    <row r="469" spans="3:7" x14ac:dyDescent="0.35">
      <c r="C469" s="70"/>
      <c r="D469" s="70"/>
      <c r="F469" s="70"/>
      <c r="G469" s="70"/>
    </row>
    <row r="470" spans="3:7" x14ac:dyDescent="0.35">
      <c r="C470" s="70"/>
      <c r="D470" s="70"/>
      <c r="F470" s="70"/>
      <c r="G470" s="70"/>
    </row>
    <row r="471" spans="3:7" x14ac:dyDescent="0.35">
      <c r="C471" s="70"/>
      <c r="D471" s="70"/>
      <c r="F471" s="70"/>
      <c r="G471" s="70"/>
    </row>
    <row r="472" spans="3:7" x14ac:dyDescent="0.35">
      <c r="C472" s="70"/>
      <c r="D472" s="70"/>
      <c r="F472" s="70"/>
      <c r="G472" s="70"/>
    </row>
    <row r="473" spans="3:7" x14ac:dyDescent="0.35">
      <c r="C473" s="70"/>
      <c r="D473" s="70"/>
      <c r="F473" s="70"/>
      <c r="G473" s="70"/>
    </row>
    <row r="474" spans="3:7" x14ac:dyDescent="0.35">
      <c r="C474" s="70"/>
      <c r="D474" s="70"/>
      <c r="F474" s="70"/>
      <c r="G474" s="70"/>
    </row>
    <row r="475" spans="3:7" x14ac:dyDescent="0.35">
      <c r="C475" s="70"/>
      <c r="D475" s="70"/>
      <c r="F475" s="70"/>
      <c r="G475" s="70"/>
    </row>
    <row r="476" spans="3:7" x14ac:dyDescent="0.35">
      <c r="C476" s="70"/>
      <c r="D476" s="70"/>
      <c r="F476" s="70"/>
      <c r="G476" s="70"/>
    </row>
    <row r="477" spans="3:7" x14ac:dyDescent="0.35">
      <c r="C477" s="70"/>
      <c r="D477" s="70"/>
      <c r="F477" s="70"/>
      <c r="G477" s="70"/>
    </row>
    <row r="478" spans="3:7" x14ac:dyDescent="0.35">
      <c r="C478" s="70"/>
      <c r="D478" s="70"/>
      <c r="F478" s="70"/>
      <c r="G478" s="70"/>
    </row>
    <row r="479" spans="3:7" x14ac:dyDescent="0.35">
      <c r="C479" s="70"/>
      <c r="D479" s="70"/>
      <c r="F479" s="70"/>
      <c r="G479" s="70"/>
    </row>
    <row r="480" spans="3:7" x14ac:dyDescent="0.35">
      <c r="C480" s="70"/>
      <c r="D480" s="70"/>
      <c r="F480" s="70"/>
      <c r="G480" s="70"/>
    </row>
    <row r="481" spans="3:7" x14ac:dyDescent="0.35">
      <c r="C481" s="70"/>
      <c r="D481" s="70"/>
      <c r="F481" s="70"/>
      <c r="G481" s="70"/>
    </row>
    <row r="482" spans="3:7" x14ac:dyDescent="0.35">
      <c r="C482" s="70"/>
      <c r="D482" s="70"/>
      <c r="F482" s="70"/>
      <c r="G482" s="70"/>
    </row>
    <row r="483" spans="3:7" x14ac:dyDescent="0.35">
      <c r="C483" s="70"/>
      <c r="D483" s="70"/>
      <c r="F483" s="70"/>
      <c r="G483" s="70"/>
    </row>
    <row r="484" spans="3:7" x14ac:dyDescent="0.35">
      <c r="C484" s="70"/>
      <c r="D484" s="70"/>
      <c r="F484" s="70"/>
      <c r="G484" s="70"/>
    </row>
    <row r="485" spans="3:7" x14ac:dyDescent="0.35">
      <c r="C485" s="70"/>
      <c r="D485" s="70"/>
      <c r="F485" s="70"/>
      <c r="G485" s="70"/>
    </row>
    <row r="486" spans="3:7" x14ac:dyDescent="0.35">
      <c r="C486" s="70"/>
      <c r="D486" s="70"/>
      <c r="F486" s="70"/>
      <c r="G486" s="70"/>
    </row>
    <row r="487" spans="3:7" x14ac:dyDescent="0.35">
      <c r="C487" s="70"/>
      <c r="D487" s="70"/>
      <c r="F487" s="70"/>
      <c r="G487" s="70"/>
    </row>
    <row r="488" spans="3:7" x14ac:dyDescent="0.35">
      <c r="C488" s="70"/>
      <c r="D488" s="70"/>
      <c r="F488" s="70"/>
      <c r="G488" s="70"/>
    </row>
    <row r="489" spans="3:7" x14ac:dyDescent="0.35">
      <c r="C489" s="70"/>
      <c r="D489" s="70"/>
      <c r="F489" s="70"/>
      <c r="G489" s="70"/>
    </row>
    <row r="490" spans="3:7" x14ac:dyDescent="0.35">
      <c r="C490" s="70"/>
      <c r="D490" s="70"/>
      <c r="F490" s="70"/>
      <c r="G490" s="70"/>
    </row>
    <row r="491" spans="3:7" x14ac:dyDescent="0.35">
      <c r="C491" s="70"/>
      <c r="D491" s="70"/>
      <c r="F491" s="70"/>
      <c r="G491" s="70"/>
    </row>
    <row r="492" spans="3:7" x14ac:dyDescent="0.35">
      <c r="C492" s="70"/>
      <c r="D492" s="70"/>
      <c r="F492" s="70"/>
      <c r="G492" s="70"/>
    </row>
    <row r="493" spans="3:7" x14ac:dyDescent="0.35">
      <c r="C493" s="70"/>
      <c r="D493" s="70"/>
      <c r="F493" s="70"/>
      <c r="G493" s="70"/>
    </row>
    <row r="494" spans="3:7" x14ac:dyDescent="0.35">
      <c r="C494" s="70"/>
      <c r="D494" s="70"/>
      <c r="F494" s="70"/>
      <c r="G494" s="70"/>
    </row>
    <row r="495" spans="3:7" x14ac:dyDescent="0.35">
      <c r="C495" s="70"/>
      <c r="D495" s="70"/>
      <c r="F495" s="70"/>
      <c r="G495" s="70"/>
    </row>
    <row r="496" spans="3:7" x14ac:dyDescent="0.35">
      <c r="C496" s="70"/>
      <c r="D496" s="70"/>
      <c r="F496" s="70"/>
      <c r="G496" s="70"/>
    </row>
    <row r="497" spans="3:7" x14ac:dyDescent="0.35">
      <c r="C497" s="70"/>
      <c r="D497" s="70"/>
      <c r="F497" s="70"/>
      <c r="G497" s="70"/>
    </row>
    <row r="498" spans="3:7" x14ac:dyDescent="0.35">
      <c r="C498" s="70"/>
      <c r="D498" s="70"/>
      <c r="F498" s="70"/>
      <c r="G498" s="70"/>
    </row>
    <row r="499" spans="3:7" x14ac:dyDescent="0.35">
      <c r="C499" s="70"/>
      <c r="D499" s="70"/>
      <c r="F499" s="70"/>
      <c r="G499" s="70"/>
    </row>
    <row r="500" spans="3:7" x14ac:dyDescent="0.35">
      <c r="C500" s="70"/>
      <c r="D500" s="70"/>
      <c r="F500" s="70"/>
      <c r="G500" s="70"/>
    </row>
    <row r="501" spans="3:7" x14ac:dyDescent="0.35">
      <c r="C501" s="70"/>
      <c r="D501" s="70"/>
      <c r="F501" s="70"/>
      <c r="G501" s="70"/>
    </row>
    <row r="502" spans="3:7" x14ac:dyDescent="0.35">
      <c r="C502" s="70"/>
      <c r="D502" s="70"/>
      <c r="F502" s="70"/>
      <c r="G502" s="70"/>
    </row>
    <row r="503" spans="3:7" x14ac:dyDescent="0.35">
      <c r="C503" s="70"/>
      <c r="D503" s="70"/>
      <c r="F503" s="70"/>
      <c r="G503" s="70"/>
    </row>
    <row r="504" spans="3:7" x14ac:dyDescent="0.35">
      <c r="C504" s="70"/>
      <c r="D504" s="70"/>
      <c r="F504" s="70"/>
      <c r="G504" s="70"/>
    </row>
    <row r="505" spans="3:7" x14ac:dyDescent="0.35">
      <c r="C505" s="70"/>
      <c r="D505" s="70"/>
      <c r="F505" s="70"/>
      <c r="G505" s="70"/>
    </row>
    <row r="506" spans="3:7" x14ac:dyDescent="0.35">
      <c r="C506" s="70"/>
      <c r="D506" s="70"/>
      <c r="F506" s="70"/>
      <c r="G506" s="70"/>
    </row>
    <row r="507" spans="3:7" x14ac:dyDescent="0.35">
      <c r="C507" s="70"/>
      <c r="D507" s="70"/>
      <c r="F507" s="70"/>
      <c r="G507" s="70"/>
    </row>
    <row r="508" spans="3:7" x14ac:dyDescent="0.35">
      <c r="C508" s="70"/>
      <c r="D508" s="70"/>
      <c r="F508" s="70"/>
      <c r="G508" s="70"/>
    </row>
    <row r="509" spans="3:7" x14ac:dyDescent="0.35">
      <c r="C509" s="70"/>
      <c r="D509" s="70"/>
      <c r="F509" s="70"/>
      <c r="G509" s="70"/>
    </row>
    <row r="510" spans="3:7" x14ac:dyDescent="0.35">
      <c r="C510" s="70"/>
      <c r="D510" s="70"/>
      <c r="F510" s="70"/>
      <c r="G510" s="70"/>
    </row>
    <row r="511" spans="3:7" x14ac:dyDescent="0.35">
      <c r="C511" s="70"/>
      <c r="D511" s="70"/>
      <c r="F511" s="70"/>
      <c r="G511" s="70"/>
    </row>
    <row r="512" spans="3:7" x14ac:dyDescent="0.35">
      <c r="C512" s="70"/>
      <c r="D512" s="70"/>
      <c r="F512" s="70"/>
      <c r="G512" s="70"/>
    </row>
    <row r="513" spans="3:7" x14ac:dyDescent="0.35">
      <c r="C513" s="70"/>
      <c r="D513" s="70"/>
      <c r="F513" s="70"/>
      <c r="G513" s="70"/>
    </row>
    <row r="514" spans="3:7" x14ac:dyDescent="0.35">
      <c r="C514" s="70"/>
      <c r="D514" s="70"/>
      <c r="F514" s="70"/>
      <c r="G514" s="70"/>
    </row>
    <row r="515" spans="3:7" x14ac:dyDescent="0.35">
      <c r="C515" s="70"/>
      <c r="D515" s="70"/>
      <c r="F515" s="70"/>
      <c r="G515" s="70"/>
    </row>
    <row r="516" spans="3:7" x14ac:dyDescent="0.35">
      <c r="C516" s="70"/>
      <c r="D516" s="70"/>
      <c r="F516" s="70"/>
      <c r="G516" s="70"/>
    </row>
    <row r="517" spans="3:7" x14ac:dyDescent="0.35">
      <c r="C517" s="70"/>
      <c r="D517" s="70"/>
      <c r="F517" s="70"/>
      <c r="G517" s="70"/>
    </row>
    <row r="518" spans="3:7" x14ac:dyDescent="0.35">
      <c r="C518" s="70"/>
      <c r="D518" s="70"/>
      <c r="F518" s="70"/>
      <c r="G518" s="70"/>
    </row>
    <row r="519" spans="3:7" x14ac:dyDescent="0.35">
      <c r="C519" s="70"/>
      <c r="D519" s="70"/>
      <c r="F519" s="70"/>
      <c r="G519" s="70"/>
    </row>
    <row r="520" spans="3:7" x14ac:dyDescent="0.35">
      <c r="C520" s="70"/>
      <c r="D520" s="70"/>
      <c r="F520" s="70"/>
      <c r="G520" s="70"/>
    </row>
    <row r="521" spans="3:7" x14ac:dyDescent="0.35">
      <c r="C521" s="70"/>
      <c r="D521" s="70"/>
      <c r="F521" s="70"/>
      <c r="G521" s="70"/>
    </row>
    <row r="522" spans="3:7" x14ac:dyDescent="0.35">
      <c r="C522" s="70"/>
      <c r="D522" s="70"/>
      <c r="F522" s="70"/>
      <c r="G522" s="70"/>
    </row>
    <row r="523" spans="3:7" x14ac:dyDescent="0.35">
      <c r="C523" s="70"/>
      <c r="D523" s="70"/>
      <c r="F523" s="70"/>
      <c r="G523" s="70"/>
    </row>
    <row r="524" spans="3:7" x14ac:dyDescent="0.35">
      <c r="C524" s="70"/>
      <c r="D524" s="70"/>
      <c r="F524" s="70"/>
      <c r="G524" s="70"/>
    </row>
    <row r="525" spans="3:7" x14ac:dyDescent="0.35">
      <c r="C525" s="70"/>
      <c r="D525" s="70"/>
      <c r="F525" s="70"/>
      <c r="G525" s="70"/>
    </row>
    <row r="526" spans="3:7" x14ac:dyDescent="0.35">
      <c r="C526" s="70"/>
      <c r="D526" s="70"/>
      <c r="F526" s="70"/>
      <c r="G526" s="70"/>
    </row>
    <row r="527" spans="3:7" x14ac:dyDescent="0.35">
      <c r="C527" s="70"/>
      <c r="D527" s="70"/>
      <c r="F527" s="70"/>
      <c r="G527" s="70"/>
    </row>
    <row r="528" spans="3:7" x14ac:dyDescent="0.35">
      <c r="C528" s="70"/>
      <c r="D528" s="70"/>
      <c r="F528" s="70"/>
      <c r="G528" s="70"/>
    </row>
    <row r="529" spans="3:7" x14ac:dyDescent="0.35">
      <c r="C529" s="70"/>
      <c r="D529" s="70"/>
      <c r="F529" s="70"/>
      <c r="G529" s="70"/>
    </row>
    <row r="530" spans="3:7" x14ac:dyDescent="0.35">
      <c r="C530" s="70"/>
      <c r="D530" s="70"/>
      <c r="F530" s="70"/>
      <c r="G530" s="70"/>
    </row>
    <row r="531" spans="3:7" x14ac:dyDescent="0.35">
      <c r="C531" s="70"/>
      <c r="D531" s="70"/>
      <c r="F531" s="70"/>
      <c r="G531" s="70"/>
    </row>
    <row r="532" spans="3:7" x14ac:dyDescent="0.35">
      <c r="C532" s="70"/>
      <c r="D532" s="70"/>
      <c r="F532" s="70"/>
      <c r="G532" s="70"/>
    </row>
    <row r="533" spans="3:7" x14ac:dyDescent="0.35">
      <c r="C533" s="70"/>
      <c r="D533" s="70"/>
      <c r="F533" s="70"/>
      <c r="G533" s="70"/>
    </row>
    <row r="534" spans="3:7" x14ac:dyDescent="0.35">
      <c r="C534" s="70"/>
      <c r="D534" s="70"/>
      <c r="F534" s="70"/>
      <c r="G534" s="70"/>
    </row>
    <row r="535" spans="3:7" x14ac:dyDescent="0.35">
      <c r="C535" s="70"/>
      <c r="D535" s="70"/>
      <c r="F535" s="70"/>
      <c r="G535" s="70"/>
    </row>
    <row r="536" spans="3:7" x14ac:dyDescent="0.35">
      <c r="C536" s="70"/>
      <c r="D536" s="70"/>
      <c r="F536" s="70"/>
      <c r="G536" s="70"/>
    </row>
    <row r="537" spans="3:7" x14ac:dyDescent="0.35">
      <c r="C537" s="70"/>
      <c r="D537" s="70"/>
      <c r="F537" s="70"/>
      <c r="G537" s="70"/>
    </row>
    <row r="538" spans="3:7" x14ac:dyDescent="0.35">
      <c r="C538" s="70"/>
      <c r="D538" s="70"/>
      <c r="F538" s="70"/>
      <c r="G538" s="70"/>
    </row>
    <row r="539" spans="3:7" x14ac:dyDescent="0.35">
      <c r="C539" s="70"/>
      <c r="D539" s="70"/>
      <c r="F539" s="70"/>
      <c r="G539" s="70"/>
    </row>
    <row r="540" spans="3:7" x14ac:dyDescent="0.35">
      <c r="C540" s="70"/>
      <c r="D540" s="70"/>
      <c r="F540" s="70"/>
      <c r="G540" s="70"/>
    </row>
    <row r="541" spans="3:7" x14ac:dyDescent="0.35">
      <c r="C541" s="70"/>
      <c r="D541" s="70"/>
      <c r="F541" s="70"/>
      <c r="G541" s="70"/>
    </row>
    <row r="542" spans="3:7" x14ac:dyDescent="0.35">
      <c r="C542" s="70"/>
      <c r="D542" s="70"/>
      <c r="F542" s="70"/>
      <c r="G542" s="70"/>
    </row>
    <row r="543" spans="3:7" x14ac:dyDescent="0.35">
      <c r="C543" s="70"/>
      <c r="D543" s="70"/>
      <c r="F543" s="70"/>
      <c r="G543" s="70"/>
    </row>
    <row r="544" spans="3:7" x14ac:dyDescent="0.35">
      <c r="C544" s="70"/>
      <c r="D544" s="70"/>
      <c r="F544" s="70"/>
      <c r="G544" s="70"/>
    </row>
    <row r="545" spans="3:7" x14ac:dyDescent="0.35">
      <c r="C545" s="70"/>
      <c r="D545" s="70"/>
      <c r="F545" s="70"/>
      <c r="G545" s="70"/>
    </row>
    <row r="546" spans="3:7" x14ac:dyDescent="0.35">
      <c r="C546" s="70"/>
      <c r="D546" s="70"/>
      <c r="F546" s="70"/>
      <c r="G546" s="70"/>
    </row>
    <row r="547" spans="3:7" x14ac:dyDescent="0.35">
      <c r="C547" s="70"/>
      <c r="D547" s="70"/>
      <c r="F547" s="70"/>
      <c r="G547" s="70"/>
    </row>
    <row r="548" spans="3:7" x14ac:dyDescent="0.35">
      <c r="C548" s="70"/>
      <c r="D548" s="70"/>
      <c r="F548" s="70"/>
      <c r="G548" s="70"/>
    </row>
    <row r="549" spans="3:7" x14ac:dyDescent="0.35">
      <c r="C549" s="70"/>
      <c r="D549" s="70"/>
      <c r="F549" s="70"/>
      <c r="G549" s="70"/>
    </row>
    <row r="550" spans="3:7" x14ac:dyDescent="0.35">
      <c r="C550" s="70"/>
      <c r="D550" s="70"/>
      <c r="F550" s="70"/>
      <c r="G550" s="70"/>
    </row>
    <row r="551" spans="3:7" x14ac:dyDescent="0.35">
      <c r="C551" s="70"/>
      <c r="D551" s="70"/>
      <c r="F551" s="70"/>
      <c r="G551" s="70"/>
    </row>
    <row r="552" spans="3:7" x14ac:dyDescent="0.35">
      <c r="C552" s="70"/>
      <c r="D552" s="70"/>
      <c r="F552" s="70"/>
      <c r="G552" s="70"/>
    </row>
    <row r="553" spans="3:7" x14ac:dyDescent="0.35">
      <c r="C553" s="70"/>
      <c r="D553" s="70"/>
      <c r="F553" s="70"/>
      <c r="G553" s="70"/>
    </row>
    <row r="554" spans="3:7" x14ac:dyDescent="0.35">
      <c r="C554" s="70"/>
      <c r="D554" s="70"/>
      <c r="F554" s="70"/>
      <c r="G554" s="70"/>
    </row>
    <row r="555" spans="3:7" x14ac:dyDescent="0.35">
      <c r="C555" s="70"/>
      <c r="D555" s="70"/>
      <c r="F555" s="70"/>
      <c r="G555" s="70"/>
    </row>
    <row r="556" spans="3:7" x14ac:dyDescent="0.35">
      <c r="C556" s="70"/>
      <c r="D556" s="70"/>
      <c r="F556" s="70"/>
      <c r="G556" s="70"/>
    </row>
    <row r="557" spans="3:7" x14ac:dyDescent="0.35">
      <c r="C557" s="70"/>
      <c r="D557" s="70"/>
      <c r="F557" s="70"/>
      <c r="G557" s="70"/>
    </row>
    <row r="558" spans="3:7" x14ac:dyDescent="0.35">
      <c r="C558" s="70"/>
      <c r="D558" s="70"/>
      <c r="F558" s="70"/>
      <c r="G558" s="70"/>
    </row>
    <row r="559" spans="3:7" x14ac:dyDescent="0.35">
      <c r="C559" s="70"/>
      <c r="D559" s="70"/>
      <c r="F559" s="70"/>
      <c r="G559" s="70"/>
    </row>
    <row r="560" spans="3:7" x14ac:dyDescent="0.35">
      <c r="C560" s="70"/>
      <c r="D560" s="70"/>
      <c r="F560" s="70"/>
      <c r="G560" s="70"/>
    </row>
    <row r="561" spans="3:7" x14ac:dyDescent="0.35">
      <c r="C561" s="70"/>
      <c r="D561" s="70"/>
      <c r="F561" s="70"/>
      <c r="G561" s="70"/>
    </row>
    <row r="562" spans="3:7" x14ac:dyDescent="0.35">
      <c r="C562" s="70"/>
      <c r="D562" s="70"/>
      <c r="F562" s="70"/>
      <c r="G562" s="70"/>
    </row>
    <row r="563" spans="3:7" x14ac:dyDescent="0.35">
      <c r="C563" s="70"/>
      <c r="D563" s="70"/>
      <c r="F563" s="70"/>
      <c r="G563" s="70"/>
    </row>
    <row r="564" spans="3:7" x14ac:dyDescent="0.35">
      <c r="C564" s="70"/>
      <c r="D564" s="70"/>
      <c r="F564" s="70"/>
      <c r="G564" s="70"/>
    </row>
    <row r="565" spans="3:7" x14ac:dyDescent="0.35">
      <c r="C565" s="70"/>
      <c r="D565" s="70"/>
      <c r="F565" s="70"/>
      <c r="G565" s="70"/>
    </row>
    <row r="566" spans="3:7" x14ac:dyDescent="0.35">
      <c r="C566" s="70"/>
      <c r="D566" s="70"/>
      <c r="F566" s="70"/>
      <c r="G566" s="70"/>
    </row>
    <row r="567" spans="3:7" x14ac:dyDescent="0.35">
      <c r="C567" s="70"/>
      <c r="D567" s="70"/>
      <c r="F567" s="70"/>
      <c r="G567" s="70"/>
    </row>
    <row r="568" spans="3:7" x14ac:dyDescent="0.35">
      <c r="C568" s="70"/>
      <c r="D568" s="70"/>
      <c r="F568" s="70"/>
      <c r="G568" s="70"/>
    </row>
    <row r="569" spans="3:7" x14ac:dyDescent="0.35">
      <c r="C569" s="70"/>
      <c r="D569" s="70"/>
      <c r="F569" s="70"/>
      <c r="G569" s="70"/>
    </row>
    <row r="570" spans="3:7" x14ac:dyDescent="0.35">
      <c r="C570" s="70"/>
      <c r="D570" s="70"/>
      <c r="F570" s="70"/>
      <c r="G570" s="70"/>
    </row>
    <row r="571" spans="3:7" x14ac:dyDescent="0.35">
      <c r="C571" s="70"/>
      <c r="D571" s="70"/>
      <c r="F571" s="70"/>
      <c r="G571" s="70"/>
    </row>
    <row r="572" spans="3:7" x14ac:dyDescent="0.35">
      <c r="C572" s="70"/>
      <c r="D572" s="70"/>
      <c r="F572" s="70"/>
      <c r="G572" s="70"/>
    </row>
    <row r="573" spans="3:7" x14ac:dyDescent="0.35">
      <c r="C573" s="70"/>
      <c r="D573" s="70"/>
      <c r="F573" s="70"/>
      <c r="G573" s="70"/>
    </row>
    <row r="574" spans="3:7" x14ac:dyDescent="0.35">
      <c r="C574" s="70"/>
      <c r="D574" s="70"/>
      <c r="F574" s="70"/>
      <c r="G574" s="70"/>
    </row>
    <row r="575" spans="3:7" x14ac:dyDescent="0.35">
      <c r="C575" s="70"/>
      <c r="D575" s="70"/>
      <c r="F575" s="70"/>
      <c r="G575" s="70"/>
    </row>
    <row r="576" spans="3:7" x14ac:dyDescent="0.35">
      <c r="C576" s="70"/>
      <c r="D576" s="70"/>
      <c r="F576" s="70"/>
      <c r="G576" s="70"/>
    </row>
    <row r="577" spans="3:7" x14ac:dyDescent="0.35">
      <c r="C577" s="70"/>
      <c r="D577" s="70"/>
      <c r="F577" s="70"/>
      <c r="G577" s="70"/>
    </row>
    <row r="578" spans="3:7" x14ac:dyDescent="0.35">
      <c r="C578" s="70"/>
      <c r="D578" s="70"/>
      <c r="F578" s="70"/>
      <c r="G578" s="70"/>
    </row>
    <row r="579" spans="3:7" x14ac:dyDescent="0.35">
      <c r="C579" s="70"/>
      <c r="D579" s="70"/>
      <c r="F579" s="70"/>
      <c r="G579" s="70"/>
    </row>
    <row r="580" spans="3:7" x14ac:dyDescent="0.35">
      <c r="C580" s="70"/>
      <c r="D580" s="70"/>
      <c r="F580" s="70"/>
      <c r="G580" s="70"/>
    </row>
    <row r="581" spans="3:7" x14ac:dyDescent="0.35">
      <c r="C581" s="70"/>
      <c r="D581" s="70"/>
      <c r="F581" s="70"/>
      <c r="G581" s="70"/>
    </row>
    <row r="582" spans="3:7" x14ac:dyDescent="0.35">
      <c r="C582" s="70"/>
      <c r="D582" s="70"/>
      <c r="F582" s="70"/>
      <c r="G582" s="70"/>
    </row>
    <row r="583" spans="3:7" x14ac:dyDescent="0.35">
      <c r="C583" s="70"/>
      <c r="D583" s="70"/>
      <c r="F583" s="70"/>
      <c r="G583" s="70"/>
    </row>
    <row r="584" spans="3:7" x14ac:dyDescent="0.35">
      <c r="C584" s="70"/>
      <c r="D584" s="70"/>
      <c r="F584" s="70"/>
      <c r="G584" s="70"/>
    </row>
    <row r="585" spans="3:7" x14ac:dyDescent="0.35">
      <c r="C585" s="70"/>
      <c r="D585" s="70"/>
      <c r="F585" s="70"/>
      <c r="G585" s="70"/>
    </row>
    <row r="586" spans="3:7" x14ac:dyDescent="0.35">
      <c r="C586" s="70"/>
      <c r="D586" s="70"/>
      <c r="F586" s="70"/>
      <c r="G586" s="70"/>
    </row>
    <row r="587" spans="3:7" x14ac:dyDescent="0.35">
      <c r="C587" s="70"/>
      <c r="D587" s="70"/>
      <c r="F587" s="70"/>
      <c r="G587" s="70"/>
    </row>
    <row r="588" spans="3:7" x14ac:dyDescent="0.35">
      <c r="C588" s="70"/>
      <c r="D588" s="70"/>
      <c r="F588" s="70"/>
      <c r="G588" s="70"/>
    </row>
    <row r="589" spans="3:7" x14ac:dyDescent="0.35">
      <c r="C589" s="70"/>
      <c r="D589" s="70"/>
      <c r="F589" s="70"/>
      <c r="G589" s="70"/>
    </row>
    <row r="590" spans="3:7" x14ac:dyDescent="0.35">
      <c r="C590" s="70"/>
      <c r="D590" s="70"/>
      <c r="F590" s="70"/>
      <c r="G590" s="70"/>
    </row>
    <row r="591" spans="3:7" x14ac:dyDescent="0.35">
      <c r="C591" s="70"/>
      <c r="D591" s="70"/>
      <c r="F591" s="70"/>
      <c r="G591" s="70"/>
    </row>
    <row r="592" spans="3:7" x14ac:dyDescent="0.35">
      <c r="C592" s="70"/>
      <c r="D592" s="70"/>
      <c r="F592" s="70"/>
      <c r="G592" s="70"/>
    </row>
    <row r="593" spans="3:7" x14ac:dyDescent="0.35">
      <c r="C593" s="70"/>
      <c r="D593" s="70"/>
      <c r="F593" s="70"/>
      <c r="G593" s="70"/>
    </row>
    <row r="594" spans="3:7" x14ac:dyDescent="0.35">
      <c r="C594" s="70"/>
      <c r="D594" s="70"/>
      <c r="F594" s="70"/>
      <c r="G594" s="70"/>
    </row>
    <row r="595" spans="3:7" x14ac:dyDescent="0.35">
      <c r="C595" s="70"/>
      <c r="D595" s="70"/>
      <c r="F595" s="70"/>
      <c r="G595" s="70"/>
    </row>
    <row r="596" spans="3:7" x14ac:dyDescent="0.35">
      <c r="C596" s="70"/>
      <c r="D596" s="70"/>
      <c r="F596" s="70"/>
      <c r="G596" s="70"/>
    </row>
    <row r="597" spans="3:7" x14ac:dyDescent="0.35">
      <c r="C597" s="70"/>
      <c r="D597" s="70"/>
      <c r="F597" s="70"/>
      <c r="G597" s="70"/>
    </row>
    <row r="598" spans="3:7" x14ac:dyDescent="0.35">
      <c r="C598" s="70"/>
      <c r="D598" s="70"/>
      <c r="F598" s="70"/>
      <c r="G598" s="70"/>
    </row>
    <row r="599" spans="3:7" x14ac:dyDescent="0.35">
      <c r="C599" s="70"/>
      <c r="D599" s="70"/>
      <c r="F599" s="70"/>
      <c r="G599" s="70"/>
    </row>
    <row r="600" spans="3:7" x14ac:dyDescent="0.35">
      <c r="C600" s="70"/>
      <c r="D600" s="70"/>
      <c r="F600" s="70"/>
      <c r="G600" s="70"/>
    </row>
    <row r="601" spans="3:7" x14ac:dyDescent="0.35">
      <c r="C601" s="70"/>
      <c r="D601" s="70"/>
      <c r="F601" s="70"/>
      <c r="G601" s="70"/>
    </row>
    <row r="602" spans="3:7" x14ac:dyDescent="0.35">
      <c r="C602" s="70"/>
      <c r="D602" s="70"/>
      <c r="F602" s="70"/>
      <c r="G602" s="70"/>
    </row>
    <row r="603" spans="3:7" x14ac:dyDescent="0.35">
      <c r="C603" s="70"/>
      <c r="D603" s="70"/>
      <c r="F603" s="70"/>
      <c r="G603" s="70"/>
    </row>
    <row r="604" spans="3:7" x14ac:dyDescent="0.35">
      <c r="C604" s="70"/>
      <c r="D604" s="70"/>
      <c r="F604" s="70"/>
      <c r="G604" s="70"/>
    </row>
    <row r="605" spans="3:7" x14ac:dyDescent="0.35">
      <c r="C605" s="70"/>
      <c r="D605" s="70"/>
      <c r="F605" s="70"/>
      <c r="G605" s="70"/>
    </row>
    <row r="606" spans="3:7" x14ac:dyDescent="0.35">
      <c r="C606" s="70"/>
      <c r="D606" s="70"/>
      <c r="F606" s="70"/>
      <c r="G606" s="70"/>
    </row>
    <row r="607" spans="3:7" x14ac:dyDescent="0.35">
      <c r="C607" s="70"/>
      <c r="D607" s="70"/>
      <c r="F607" s="70"/>
      <c r="G607" s="70"/>
    </row>
    <row r="608" spans="3:7" x14ac:dyDescent="0.35">
      <c r="C608" s="70"/>
      <c r="D608" s="70"/>
      <c r="F608" s="70"/>
      <c r="G608" s="70"/>
    </row>
    <row r="609" spans="3:7" x14ac:dyDescent="0.35">
      <c r="C609" s="70"/>
      <c r="D609" s="70"/>
      <c r="F609" s="70"/>
      <c r="G609" s="70"/>
    </row>
    <row r="610" spans="3:7" x14ac:dyDescent="0.35">
      <c r="C610" s="70"/>
      <c r="D610" s="70"/>
      <c r="F610" s="70"/>
      <c r="G610" s="70"/>
    </row>
    <row r="611" spans="3:7" x14ac:dyDescent="0.35">
      <c r="C611" s="70"/>
      <c r="D611" s="70"/>
      <c r="F611" s="70"/>
      <c r="G611" s="70"/>
    </row>
    <row r="612" spans="3:7" x14ac:dyDescent="0.35">
      <c r="C612" s="70"/>
      <c r="D612" s="70"/>
      <c r="F612" s="70"/>
      <c r="G612" s="70"/>
    </row>
    <row r="613" spans="3:7" x14ac:dyDescent="0.35">
      <c r="C613" s="70"/>
      <c r="D613" s="70"/>
      <c r="F613" s="70"/>
      <c r="G613" s="70"/>
    </row>
    <row r="614" spans="3:7" x14ac:dyDescent="0.35">
      <c r="C614" s="70"/>
      <c r="D614" s="70"/>
      <c r="F614" s="70"/>
      <c r="G614" s="70"/>
    </row>
    <row r="615" spans="3:7" x14ac:dyDescent="0.35">
      <c r="C615" s="70"/>
      <c r="D615" s="70"/>
      <c r="F615" s="70"/>
      <c r="G615" s="70"/>
    </row>
    <row r="616" spans="3:7" x14ac:dyDescent="0.35">
      <c r="C616" s="70"/>
      <c r="D616" s="70"/>
      <c r="F616" s="70"/>
      <c r="G616" s="70"/>
    </row>
    <row r="617" spans="3:7" x14ac:dyDescent="0.35">
      <c r="C617" s="70"/>
      <c r="D617" s="70"/>
      <c r="F617" s="70"/>
      <c r="G617" s="70"/>
    </row>
    <row r="618" spans="3:7" x14ac:dyDescent="0.35">
      <c r="C618" s="70"/>
      <c r="D618" s="70"/>
      <c r="F618" s="70"/>
      <c r="G618" s="70"/>
    </row>
    <row r="619" spans="3:7" x14ac:dyDescent="0.35">
      <c r="C619" s="70"/>
      <c r="D619" s="70"/>
      <c r="F619" s="70"/>
      <c r="G619" s="70"/>
    </row>
    <row r="620" spans="3:7" x14ac:dyDescent="0.35">
      <c r="C620" s="70"/>
      <c r="D620" s="70"/>
      <c r="F620" s="70"/>
      <c r="G620" s="70"/>
    </row>
    <row r="621" spans="3:7" x14ac:dyDescent="0.35">
      <c r="C621" s="70"/>
      <c r="D621" s="70"/>
      <c r="F621" s="70"/>
      <c r="G621" s="70"/>
    </row>
    <row r="622" spans="3:7" x14ac:dyDescent="0.35">
      <c r="C622" s="70"/>
      <c r="D622" s="70"/>
      <c r="F622" s="70"/>
      <c r="G622" s="70"/>
    </row>
    <row r="623" spans="3:7" x14ac:dyDescent="0.35">
      <c r="C623" s="70"/>
      <c r="D623" s="70"/>
      <c r="F623" s="70"/>
      <c r="G623" s="70"/>
    </row>
    <row r="624" spans="3:7" x14ac:dyDescent="0.35">
      <c r="C624" s="70"/>
      <c r="D624" s="70"/>
      <c r="F624" s="70"/>
      <c r="G624" s="70"/>
    </row>
    <row r="625" spans="3:7" x14ac:dyDescent="0.35">
      <c r="C625" s="70"/>
      <c r="D625" s="70"/>
      <c r="F625" s="70"/>
      <c r="G625" s="70"/>
    </row>
    <row r="626" spans="3:7" x14ac:dyDescent="0.35">
      <c r="C626" s="70"/>
      <c r="D626" s="70"/>
      <c r="F626" s="70"/>
      <c r="G626" s="70"/>
    </row>
    <row r="627" spans="3:7" x14ac:dyDescent="0.35">
      <c r="C627" s="70"/>
      <c r="D627" s="70"/>
      <c r="F627" s="70"/>
      <c r="G627" s="70"/>
    </row>
    <row r="628" spans="3:7" x14ac:dyDescent="0.35">
      <c r="C628" s="70"/>
      <c r="D628" s="70"/>
      <c r="F628" s="70"/>
      <c r="G628" s="70"/>
    </row>
    <row r="629" spans="3:7" x14ac:dyDescent="0.35">
      <c r="C629" s="70"/>
      <c r="D629" s="70"/>
      <c r="F629" s="70"/>
      <c r="G629" s="70"/>
    </row>
    <row r="630" spans="3:7" x14ac:dyDescent="0.35">
      <c r="C630" s="70"/>
      <c r="D630" s="70"/>
      <c r="F630" s="70"/>
      <c r="G630" s="70"/>
    </row>
    <row r="631" spans="3:7" x14ac:dyDescent="0.35">
      <c r="C631" s="70"/>
      <c r="D631" s="70"/>
      <c r="F631" s="70"/>
      <c r="G631" s="70"/>
    </row>
    <row r="632" spans="3:7" x14ac:dyDescent="0.35">
      <c r="C632" s="70"/>
      <c r="D632" s="70"/>
      <c r="F632" s="70"/>
      <c r="G632" s="70"/>
    </row>
    <row r="633" spans="3:7" x14ac:dyDescent="0.35">
      <c r="C633" s="70"/>
      <c r="D633" s="70"/>
      <c r="F633" s="70"/>
      <c r="G633" s="70"/>
    </row>
    <row r="634" spans="3:7" x14ac:dyDescent="0.35">
      <c r="C634" s="70"/>
      <c r="D634" s="70"/>
      <c r="F634" s="70"/>
      <c r="G634" s="70"/>
    </row>
    <row r="635" spans="3:7" x14ac:dyDescent="0.35">
      <c r="C635" s="70"/>
      <c r="D635" s="70"/>
      <c r="F635" s="70"/>
      <c r="G635" s="70"/>
    </row>
    <row r="636" spans="3:7" x14ac:dyDescent="0.35">
      <c r="C636" s="70"/>
      <c r="D636" s="70"/>
      <c r="F636" s="70"/>
      <c r="G636" s="70"/>
    </row>
    <row r="637" spans="3:7" x14ac:dyDescent="0.35">
      <c r="C637" s="70"/>
      <c r="D637" s="70"/>
      <c r="F637" s="70"/>
      <c r="G637" s="70"/>
    </row>
    <row r="638" spans="3:7" x14ac:dyDescent="0.35">
      <c r="C638" s="70"/>
      <c r="D638" s="70"/>
      <c r="F638" s="70"/>
      <c r="G638" s="70"/>
    </row>
    <row r="639" spans="3:7" x14ac:dyDescent="0.35">
      <c r="C639" s="70"/>
      <c r="D639" s="70"/>
      <c r="F639" s="70"/>
      <c r="G639" s="70"/>
    </row>
    <row r="640" spans="3:7" x14ac:dyDescent="0.35">
      <c r="C640" s="70"/>
      <c r="D640" s="70"/>
      <c r="F640" s="70"/>
      <c r="G640" s="70"/>
    </row>
    <row r="641" spans="3:7" x14ac:dyDescent="0.35">
      <c r="C641" s="70"/>
      <c r="D641" s="70"/>
      <c r="F641" s="70"/>
      <c r="G641" s="70"/>
    </row>
    <row r="642" spans="3:7" x14ac:dyDescent="0.35">
      <c r="C642" s="70"/>
      <c r="D642" s="70"/>
      <c r="F642" s="70"/>
      <c r="G642" s="70"/>
    </row>
    <row r="643" spans="3:7" x14ac:dyDescent="0.35">
      <c r="C643" s="70"/>
      <c r="D643" s="70"/>
      <c r="F643" s="70"/>
      <c r="G643" s="70"/>
    </row>
    <row r="644" spans="3:7" x14ac:dyDescent="0.35">
      <c r="C644" s="70"/>
      <c r="D644" s="70"/>
      <c r="F644" s="70"/>
      <c r="G644" s="70"/>
    </row>
    <row r="645" spans="3:7" x14ac:dyDescent="0.35">
      <c r="C645" s="70"/>
      <c r="D645" s="70"/>
      <c r="F645" s="70"/>
      <c r="G645" s="70"/>
    </row>
    <row r="646" spans="3:7" x14ac:dyDescent="0.35">
      <c r="C646" s="70"/>
      <c r="D646" s="70"/>
      <c r="F646" s="70"/>
      <c r="G646" s="70"/>
    </row>
    <row r="647" spans="3:7" x14ac:dyDescent="0.35">
      <c r="C647" s="70"/>
      <c r="D647" s="70"/>
      <c r="F647" s="70"/>
      <c r="G647" s="70"/>
    </row>
    <row r="648" spans="3:7" x14ac:dyDescent="0.35">
      <c r="C648" s="70"/>
      <c r="D648" s="70"/>
      <c r="F648" s="70"/>
      <c r="G648" s="70"/>
    </row>
    <row r="649" spans="3:7" x14ac:dyDescent="0.35">
      <c r="C649" s="70"/>
      <c r="D649" s="70"/>
      <c r="F649" s="70"/>
      <c r="G649" s="70"/>
    </row>
    <row r="650" spans="3:7" x14ac:dyDescent="0.35">
      <c r="C650" s="70"/>
      <c r="D650" s="70"/>
      <c r="F650" s="70"/>
      <c r="G650" s="70"/>
    </row>
    <row r="651" spans="3:7" x14ac:dyDescent="0.35">
      <c r="C651" s="70"/>
      <c r="D651" s="70"/>
      <c r="F651" s="70"/>
      <c r="G651" s="70"/>
    </row>
    <row r="652" spans="3:7" x14ac:dyDescent="0.35">
      <c r="C652" s="70"/>
      <c r="D652" s="70"/>
      <c r="F652" s="70"/>
      <c r="G652" s="70"/>
    </row>
    <row r="653" spans="3:7" x14ac:dyDescent="0.35">
      <c r="C653" s="70"/>
      <c r="D653" s="70"/>
      <c r="F653" s="70"/>
      <c r="G653" s="70"/>
    </row>
    <row r="654" spans="3:7" x14ac:dyDescent="0.35">
      <c r="C654" s="70"/>
      <c r="D654" s="70"/>
      <c r="F654" s="70"/>
      <c r="G654" s="70"/>
    </row>
    <row r="655" spans="3:7" x14ac:dyDescent="0.35">
      <c r="C655" s="70"/>
      <c r="D655" s="70"/>
      <c r="F655" s="70"/>
      <c r="G655" s="70"/>
    </row>
    <row r="656" spans="3:7" x14ac:dyDescent="0.35">
      <c r="C656" s="70"/>
      <c r="D656" s="70"/>
      <c r="F656" s="70"/>
      <c r="G656" s="70"/>
    </row>
    <row r="657" spans="3:7" x14ac:dyDescent="0.35">
      <c r="C657" s="70"/>
      <c r="D657" s="70"/>
      <c r="F657" s="70"/>
      <c r="G657" s="70"/>
    </row>
    <row r="658" spans="3:7" x14ac:dyDescent="0.35">
      <c r="C658" s="70"/>
      <c r="D658" s="70"/>
      <c r="F658" s="70"/>
      <c r="G658" s="70"/>
    </row>
    <row r="659" spans="3:7" x14ac:dyDescent="0.35">
      <c r="C659" s="70"/>
      <c r="D659" s="70"/>
      <c r="F659" s="70"/>
      <c r="G659" s="70"/>
    </row>
    <row r="660" spans="3:7" x14ac:dyDescent="0.35">
      <c r="C660" s="70"/>
      <c r="D660" s="70"/>
      <c r="F660" s="70"/>
      <c r="G660" s="70"/>
    </row>
    <row r="661" spans="3:7" x14ac:dyDescent="0.35">
      <c r="C661" s="70"/>
      <c r="D661" s="70"/>
      <c r="F661" s="70"/>
      <c r="G661" s="70"/>
    </row>
    <row r="662" spans="3:7" x14ac:dyDescent="0.35">
      <c r="C662" s="70"/>
      <c r="D662" s="70"/>
      <c r="F662" s="70"/>
      <c r="G662" s="70"/>
    </row>
    <row r="663" spans="3:7" x14ac:dyDescent="0.35">
      <c r="C663" s="70"/>
      <c r="D663" s="70"/>
      <c r="F663" s="70"/>
      <c r="G663" s="70"/>
    </row>
    <row r="664" spans="3:7" x14ac:dyDescent="0.35">
      <c r="C664" s="70"/>
      <c r="D664" s="70"/>
      <c r="F664" s="70"/>
      <c r="G664" s="70"/>
    </row>
    <row r="665" spans="3:7" x14ac:dyDescent="0.35">
      <c r="C665" s="70"/>
      <c r="D665" s="70"/>
      <c r="F665" s="70"/>
      <c r="G665" s="70"/>
    </row>
    <row r="666" spans="3:7" x14ac:dyDescent="0.35">
      <c r="C666" s="70"/>
      <c r="D666" s="70"/>
      <c r="F666" s="70"/>
      <c r="G666" s="70"/>
    </row>
    <row r="667" spans="3:7" x14ac:dyDescent="0.35">
      <c r="C667" s="70"/>
      <c r="D667" s="70"/>
      <c r="F667" s="70"/>
      <c r="G667" s="70"/>
    </row>
    <row r="668" spans="3:7" x14ac:dyDescent="0.35">
      <c r="C668" s="70"/>
      <c r="D668" s="70"/>
      <c r="F668" s="70"/>
      <c r="G668" s="70"/>
    </row>
    <row r="669" spans="3:7" x14ac:dyDescent="0.35">
      <c r="C669" s="70"/>
      <c r="D669" s="70"/>
      <c r="F669" s="70"/>
      <c r="G669" s="70"/>
    </row>
    <row r="670" spans="3:7" x14ac:dyDescent="0.35">
      <c r="C670" s="70"/>
      <c r="D670" s="70"/>
      <c r="F670" s="70"/>
      <c r="G670" s="70"/>
    </row>
    <row r="671" spans="3:7" x14ac:dyDescent="0.35">
      <c r="C671" s="70"/>
      <c r="D671" s="70"/>
      <c r="F671" s="70"/>
      <c r="G671" s="70"/>
    </row>
    <row r="672" spans="3:7" x14ac:dyDescent="0.35">
      <c r="C672" s="70"/>
      <c r="D672" s="70"/>
      <c r="F672" s="70"/>
      <c r="G672" s="70"/>
    </row>
    <row r="673" spans="3:7" x14ac:dyDescent="0.35">
      <c r="C673" s="70"/>
      <c r="D673" s="70"/>
      <c r="F673" s="70"/>
      <c r="G673" s="70"/>
    </row>
    <row r="674" spans="3:7" x14ac:dyDescent="0.35">
      <c r="C674" s="70"/>
      <c r="D674" s="70"/>
      <c r="F674" s="70"/>
      <c r="G674" s="70"/>
    </row>
    <row r="675" spans="3:7" x14ac:dyDescent="0.35">
      <c r="C675" s="70"/>
      <c r="D675" s="70"/>
      <c r="F675" s="70"/>
      <c r="G675" s="70"/>
    </row>
    <row r="676" spans="3:7" x14ac:dyDescent="0.35">
      <c r="C676" s="70"/>
      <c r="D676" s="70"/>
      <c r="F676" s="70"/>
      <c r="G676" s="70"/>
    </row>
    <row r="677" spans="3:7" x14ac:dyDescent="0.35">
      <c r="C677" s="70"/>
      <c r="D677" s="70"/>
      <c r="F677" s="70"/>
      <c r="G677" s="70"/>
    </row>
    <row r="678" spans="3:7" x14ac:dyDescent="0.35">
      <c r="C678" s="70"/>
      <c r="D678" s="70"/>
      <c r="F678" s="70"/>
      <c r="G678" s="70"/>
    </row>
    <row r="679" spans="3:7" x14ac:dyDescent="0.35">
      <c r="C679" s="70"/>
      <c r="D679" s="70"/>
      <c r="F679" s="70"/>
      <c r="G679" s="70"/>
    </row>
    <row r="680" spans="3:7" x14ac:dyDescent="0.35">
      <c r="C680" s="70"/>
      <c r="D680" s="70"/>
      <c r="F680" s="70"/>
      <c r="G680" s="70"/>
    </row>
    <row r="681" spans="3:7" x14ac:dyDescent="0.35">
      <c r="C681" s="70"/>
      <c r="D681" s="70"/>
      <c r="F681" s="70"/>
      <c r="G681" s="70"/>
    </row>
    <row r="682" spans="3:7" x14ac:dyDescent="0.35">
      <c r="C682" s="70"/>
      <c r="D682" s="70"/>
      <c r="F682" s="70"/>
      <c r="G682" s="70"/>
    </row>
    <row r="683" spans="3:7" x14ac:dyDescent="0.35">
      <c r="C683" s="70"/>
      <c r="D683" s="70"/>
      <c r="F683" s="70"/>
      <c r="G683" s="70"/>
    </row>
    <row r="684" spans="3:7" x14ac:dyDescent="0.35">
      <c r="C684" s="70"/>
      <c r="D684" s="70"/>
      <c r="F684" s="70"/>
      <c r="G684" s="70"/>
    </row>
    <row r="685" spans="3:7" x14ac:dyDescent="0.35">
      <c r="C685" s="70"/>
      <c r="D685" s="70"/>
      <c r="F685" s="70"/>
      <c r="G685" s="70"/>
    </row>
    <row r="686" spans="3:7" x14ac:dyDescent="0.35">
      <c r="C686" s="70"/>
      <c r="D686" s="70"/>
      <c r="F686" s="70"/>
      <c r="G686" s="70"/>
    </row>
    <row r="687" spans="3:7" x14ac:dyDescent="0.35">
      <c r="C687" s="70"/>
      <c r="D687" s="70"/>
      <c r="F687" s="70"/>
      <c r="G687" s="70"/>
    </row>
    <row r="688" spans="3:7" x14ac:dyDescent="0.35">
      <c r="C688" s="70"/>
      <c r="D688" s="70"/>
      <c r="F688" s="70"/>
      <c r="G688" s="70"/>
    </row>
    <row r="689" spans="3:7" x14ac:dyDescent="0.35">
      <c r="C689" s="70"/>
      <c r="D689" s="70"/>
      <c r="F689" s="70"/>
      <c r="G689" s="70"/>
    </row>
    <row r="690" spans="3:7" x14ac:dyDescent="0.35">
      <c r="C690" s="70"/>
      <c r="D690" s="70"/>
      <c r="F690" s="70"/>
      <c r="G690" s="70"/>
    </row>
    <row r="691" spans="3:7" x14ac:dyDescent="0.35">
      <c r="C691" s="70"/>
      <c r="D691" s="70"/>
      <c r="F691" s="70"/>
      <c r="G691" s="70"/>
    </row>
    <row r="692" spans="3:7" x14ac:dyDescent="0.35">
      <c r="C692" s="70"/>
      <c r="D692" s="70"/>
      <c r="F692" s="70"/>
      <c r="G692" s="70"/>
    </row>
    <row r="693" spans="3:7" x14ac:dyDescent="0.35">
      <c r="C693" s="70"/>
      <c r="D693" s="70"/>
      <c r="F693" s="70"/>
      <c r="G693" s="70"/>
    </row>
    <row r="694" spans="3:7" x14ac:dyDescent="0.35">
      <c r="C694" s="70"/>
      <c r="D694" s="70"/>
      <c r="F694" s="70"/>
      <c r="G694" s="70"/>
    </row>
    <row r="695" spans="3:7" x14ac:dyDescent="0.35">
      <c r="C695" s="70"/>
      <c r="D695" s="70"/>
      <c r="F695" s="70"/>
      <c r="G695" s="70"/>
    </row>
    <row r="696" spans="3:7" x14ac:dyDescent="0.35">
      <c r="C696" s="70"/>
      <c r="D696" s="70"/>
      <c r="F696" s="70"/>
      <c r="G696" s="70"/>
    </row>
    <row r="697" spans="3:7" x14ac:dyDescent="0.35">
      <c r="C697" s="70"/>
      <c r="D697" s="70"/>
      <c r="F697" s="70"/>
      <c r="G697" s="70"/>
    </row>
    <row r="698" spans="3:7" x14ac:dyDescent="0.35">
      <c r="C698" s="70"/>
      <c r="D698" s="70"/>
      <c r="F698" s="70"/>
      <c r="G698" s="70"/>
    </row>
    <row r="699" spans="3:7" x14ac:dyDescent="0.35">
      <c r="C699" s="70"/>
      <c r="D699" s="70"/>
      <c r="F699" s="70"/>
      <c r="G699" s="70"/>
    </row>
    <row r="700" spans="3:7" x14ac:dyDescent="0.35">
      <c r="C700" s="70"/>
      <c r="D700" s="70"/>
      <c r="F700" s="70"/>
      <c r="G700" s="70"/>
    </row>
    <row r="701" spans="3:7" x14ac:dyDescent="0.35">
      <c r="C701" s="70"/>
      <c r="D701" s="70"/>
      <c r="F701" s="70"/>
      <c r="G701" s="70"/>
    </row>
    <row r="702" spans="3:7" x14ac:dyDescent="0.35">
      <c r="C702" s="70"/>
      <c r="D702" s="70"/>
      <c r="F702" s="70"/>
      <c r="G702" s="70"/>
    </row>
    <row r="703" spans="3:7" x14ac:dyDescent="0.35">
      <c r="C703" s="70"/>
      <c r="D703" s="70"/>
      <c r="F703" s="70"/>
      <c r="G703" s="70"/>
    </row>
    <row r="704" spans="3:7" x14ac:dyDescent="0.35">
      <c r="C704" s="70"/>
      <c r="D704" s="70"/>
      <c r="F704" s="70"/>
      <c r="G704" s="70"/>
    </row>
    <row r="705" spans="3:7" x14ac:dyDescent="0.35">
      <c r="C705" s="70"/>
      <c r="D705" s="70"/>
      <c r="F705" s="70"/>
      <c r="G705" s="70"/>
    </row>
    <row r="706" spans="3:7" x14ac:dyDescent="0.35">
      <c r="C706" s="70"/>
      <c r="D706" s="70"/>
      <c r="F706" s="70"/>
      <c r="G706" s="70"/>
    </row>
    <row r="707" spans="3:7" x14ac:dyDescent="0.35">
      <c r="C707" s="70"/>
      <c r="D707" s="70"/>
      <c r="F707" s="70"/>
      <c r="G707" s="70"/>
    </row>
    <row r="708" spans="3:7" x14ac:dyDescent="0.35">
      <c r="C708" s="70"/>
      <c r="D708" s="70"/>
      <c r="F708" s="70"/>
      <c r="G708" s="70"/>
    </row>
    <row r="709" spans="3:7" x14ac:dyDescent="0.35">
      <c r="C709" s="70"/>
      <c r="D709" s="70"/>
      <c r="F709" s="70"/>
      <c r="G709" s="70"/>
    </row>
    <row r="710" spans="3:7" x14ac:dyDescent="0.35">
      <c r="C710" s="70"/>
      <c r="D710" s="70"/>
      <c r="F710" s="70"/>
      <c r="G710" s="70"/>
    </row>
    <row r="711" spans="3:7" x14ac:dyDescent="0.35">
      <c r="C711" s="70"/>
      <c r="D711" s="70"/>
      <c r="F711" s="70"/>
      <c r="G711" s="70"/>
    </row>
    <row r="712" spans="3:7" x14ac:dyDescent="0.35">
      <c r="C712" s="70"/>
      <c r="D712" s="70"/>
      <c r="F712" s="70"/>
      <c r="G712" s="70"/>
    </row>
    <row r="713" spans="3:7" x14ac:dyDescent="0.35">
      <c r="C713" s="70"/>
      <c r="D713" s="70"/>
      <c r="F713" s="70"/>
      <c r="G713" s="70"/>
    </row>
    <row r="714" spans="3:7" x14ac:dyDescent="0.35">
      <c r="C714" s="70"/>
      <c r="D714" s="70"/>
      <c r="F714" s="70"/>
      <c r="G714" s="70"/>
    </row>
    <row r="715" spans="3:7" x14ac:dyDescent="0.35">
      <c r="C715" s="70"/>
      <c r="D715" s="70"/>
      <c r="F715" s="70"/>
      <c r="G715" s="70"/>
    </row>
    <row r="716" spans="3:7" x14ac:dyDescent="0.35">
      <c r="C716" s="70"/>
      <c r="D716" s="70"/>
      <c r="F716" s="70"/>
      <c r="G716" s="70"/>
    </row>
    <row r="717" spans="3:7" x14ac:dyDescent="0.35">
      <c r="C717" s="70"/>
      <c r="D717" s="70"/>
      <c r="F717" s="70"/>
      <c r="G717" s="70"/>
    </row>
    <row r="718" spans="3:7" x14ac:dyDescent="0.35">
      <c r="C718" s="70"/>
      <c r="D718" s="70"/>
      <c r="F718" s="70"/>
      <c r="G718" s="70"/>
    </row>
    <row r="719" spans="3:7" x14ac:dyDescent="0.35">
      <c r="C719" s="70"/>
      <c r="D719" s="70"/>
      <c r="F719" s="70"/>
      <c r="G719" s="70"/>
    </row>
    <row r="720" spans="3:7" x14ac:dyDescent="0.35">
      <c r="C720" s="70"/>
      <c r="D720" s="70"/>
      <c r="F720" s="70"/>
      <c r="G720" s="70"/>
    </row>
    <row r="721" spans="3:7" x14ac:dyDescent="0.35">
      <c r="C721" s="70"/>
      <c r="D721" s="70"/>
      <c r="F721" s="70"/>
      <c r="G721" s="70"/>
    </row>
    <row r="722" spans="3:7" x14ac:dyDescent="0.35">
      <c r="C722" s="70"/>
      <c r="D722" s="70"/>
      <c r="F722" s="70"/>
      <c r="G722" s="70"/>
    </row>
    <row r="723" spans="3:7" x14ac:dyDescent="0.35">
      <c r="C723" s="70"/>
      <c r="D723" s="70"/>
      <c r="F723" s="70"/>
      <c r="G723" s="70"/>
    </row>
    <row r="724" spans="3:7" x14ac:dyDescent="0.35">
      <c r="C724" s="70"/>
      <c r="D724" s="70"/>
      <c r="F724" s="70"/>
      <c r="G724" s="70"/>
    </row>
    <row r="725" spans="3:7" x14ac:dyDescent="0.35">
      <c r="C725" s="70"/>
      <c r="D725" s="70"/>
      <c r="F725" s="70"/>
      <c r="G725" s="70"/>
    </row>
    <row r="726" spans="3:7" x14ac:dyDescent="0.35">
      <c r="C726" s="70"/>
      <c r="D726" s="70"/>
      <c r="F726" s="70"/>
      <c r="G726" s="70"/>
    </row>
    <row r="727" spans="3:7" x14ac:dyDescent="0.35">
      <c r="C727" s="70"/>
      <c r="D727" s="70"/>
      <c r="F727" s="70"/>
      <c r="G727" s="70"/>
    </row>
    <row r="728" spans="3:7" x14ac:dyDescent="0.35">
      <c r="C728" s="70"/>
      <c r="D728" s="70"/>
      <c r="F728" s="70"/>
      <c r="G728" s="70"/>
    </row>
    <row r="729" spans="3:7" x14ac:dyDescent="0.35">
      <c r="C729" s="70"/>
      <c r="D729" s="70"/>
      <c r="F729" s="70"/>
      <c r="G729" s="70"/>
    </row>
    <row r="730" spans="3:7" x14ac:dyDescent="0.35">
      <c r="C730" s="70"/>
      <c r="D730" s="70"/>
      <c r="F730" s="70"/>
      <c r="G730" s="70"/>
    </row>
    <row r="731" spans="3:7" x14ac:dyDescent="0.35">
      <c r="C731" s="70"/>
      <c r="D731" s="70"/>
      <c r="F731" s="70"/>
      <c r="G731" s="70"/>
    </row>
    <row r="732" spans="3:7" x14ac:dyDescent="0.35">
      <c r="C732" s="70"/>
      <c r="D732" s="70"/>
      <c r="F732" s="70"/>
      <c r="G732" s="70"/>
    </row>
    <row r="733" spans="3:7" x14ac:dyDescent="0.35">
      <c r="C733" s="70"/>
      <c r="D733" s="70"/>
      <c r="F733" s="70"/>
      <c r="G733" s="70"/>
    </row>
    <row r="734" spans="3:7" x14ac:dyDescent="0.35">
      <c r="C734" s="70"/>
      <c r="D734" s="70"/>
      <c r="F734" s="70"/>
      <c r="G734" s="70"/>
    </row>
    <row r="735" spans="3:7" x14ac:dyDescent="0.35">
      <c r="C735" s="70"/>
      <c r="D735" s="70"/>
      <c r="F735" s="70"/>
      <c r="G735" s="70"/>
    </row>
    <row r="736" spans="3:7" x14ac:dyDescent="0.35">
      <c r="C736" s="70"/>
      <c r="D736" s="70"/>
      <c r="F736" s="70"/>
      <c r="G736" s="70"/>
    </row>
    <row r="737" spans="3:7" x14ac:dyDescent="0.35">
      <c r="C737" s="70"/>
      <c r="D737" s="70"/>
      <c r="F737" s="70"/>
      <c r="G737" s="70"/>
    </row>
    <row r="738" spans="3:7" x14ac:dyDescent="0.35">
      <c r="C738" s="70"/>
      <c r="D738" s="70"/>
      <c r="F738" s="70"/>
      <c r="G738" s="70"/>
    </row>
    <row r="739" spans="3:7" x14ac:dyDescent="0.35">
      <c r="C739" s="70"/>
      <c r="D739" s="70"/>
      <c r="F739" s="70"/>
      <c r="G739" s="70"/>
    </row>
    <row r="740" spans="3:7" x14ac:dyDescent="0.35">
      <c r="C740" s="70"/>
      <c r="D740" s="70"/>
      <c r="F740" s="70"/>
      <c r="G740" s="70"/>
    </row>
    <row r="741" spans="3:7" x14ac:dyDescent="0.35">
      <c r="C741" s="70"/>
      <c r="D741" s="70"/>
      <c r="F741" s="70"/>
      <c r="G741" s="70"/>
    </row>
    <row r="742" spans="3:7" x14ac:dyDescent="0.35">
      <c r="C742" s="70"/>
      <c r="D742" s="70"/>
      <c r="F742" s="70"/>
      <c r="G742" s="70"/>
    </row>
    <row r="743" spans="3:7" x14ac:dyDescent="0.35">
      <c r="C743" s="70"/>
      <c r="D743" s="70"/>
      <c r="F743" s="70"/>
      <c r="G743" s="70"/>
    </row>
    <row r="744" spans="3:7" x14ac:dyDescent="0.35">
      <c r="C744" s="70"/>
      <c r="D744" s="70"/>
      <c r="F744" s="70"/>
      <c r="G744" s="70"/>
    </row>
    <row r="745" spans="3:7" x14ac:dyDescent="0.35">
      <c r="C745" s="70"/>
      <c r="D745" s="70"/>
      <c r="F745" s="70"/>
      <c r="G745" s="70"/>
    </row>
    <row r="746" spans="3:7" x14ac:dyDescent="0.35">
      <c r="C746" s="70"/>
      <c r="D746" s="70"/>
      <c r="F746" s="70"/>
      <c r="G746" s="70"/>
    </row>
    <row r="747" spans="3:7" x14ac:dyDescent="0.35">
      <c r="C747" s="70"/>
      <c r="D747" s="70"/>
      <c r="F747" s="70"/>
      <c r="G747" s="70"/>
    </row>
    <row r="748" spans="3:7" x14ac:dyDescent="0.35">
      <c r="C748" s="70"/>
      <c r="D748" s="70"/>
      <c r="F748" s="70"/>
      <c r="G748" s="70"/>
    </row>
    <row r="749" spans="3:7" x14ac:dyDescent="0.35">
      <c r="C749" s="70"/>
      <c r="D749" s="70"/>
      <c r="F749" s="70"/>
      <c r="G749" s="70"/>
    </row>
    <row r="750" spans="3:7" x14ac:dyDescent="0.35">
      <c r="C750" s="70"/>
      <c r="D750" s="70"/>
      <c r="F750" s="70"/>
      <c r="G750" s="70"/>
    </row>
    <row r="751" spans="3:7" x14ac:dyDescent="0.35">
      <c r="C751" s="70"/>
      <c r="D751" s="70"/>
      <c r="F751" s="70"/>
      <c r="G751" s="70"/>
    </row>
    <row r="752" spans="3:7" x14ac:dyDescent="0.35">
      <c r="C752" s="70"/>
      <c r="D752" s="70"/>
      <c r="F752" s="70"/>
      <c r="G752" s="70"/>
    </row>
    <row r="753" spans="3:7" x14ac:dyDescent="0.35">
      <c r="C753" s="70"/>
      <c r="D753" s="70"/>
      <c r="F753" s="70"/>
      <c r="G753" s="70"/>
    </row>
    <row r="754" spans="3:7" x14ac:dyDescent="0.35">
      <c r="C754" s="70"/>
      <c r="D754" s="70"/>
      <c r="F754" s="70"/>
      <c r="G754" s="70"/>
    </row>
    <row r="755" spans="3:7" x14ac:dyDescent="0.35">
      <c r="C755" s="70"/>
      <c r="D755" s="70"/>
      <c r="F755" s="70"/>
      <c r="G755" s="70"/>
    </row>
    <row r="756" spans="3:7" x14ac:dyDescent="0.35">
      <c r="C756" s="70"/>
      <c r="D756" s="70"/>
      <c r="F756" s="70"/>
      <c r="G756" s="70"/>
    </row>
    <row r="757" spans="3:7" x14ac:dyDescent="0.35">
      <c r="C757" s="70"/>
      <c r="D757" s="70"/>
      <c r="F757" s="70"/>
      <c r="G757" s="70"/>
    </row>
    <row r="758" spans="3:7" x14ac:dyDescent="0.35">
      <c r="C758" s="70"/>
      <c r="D758" s="70"/>
      <c r="F758" s="70"/>
      <c r="G758" s="70"/>
    </row>
    <row r="759" spans="3:7" x14ac:dyDescent="0.35">
      <c r="C759" s="70"/>
      <c r="D759" s="70"/>
      <c r="F759" s="70"/>
      <c r="G759" s="70"/>
    </row>
    <row r="760" spans="3:7" x14ac:dyDescent="0.35">
      <c r="C760" s="70"/>
      <c r="D760" s="70"/>
      <c r="F760" s="70"/>
      <c r="G760" s="70"/>
    </row>
    <row r="761" spans="3:7" x14ac:dyDescent="0.35">
      <c r="C761" s="70"/>
      <c r="D761" s="70"/>
      <c r="F761" s="70"/>
      <c r="G761" s="70"/>
    </row>
    <row r="762" spans="3:7" x14ac:dyDescent="0.35">
      <c r="C762" s="70"/>
      <c r="D762" s="70"/>
      <c r="F762" s="70"/>
      <c r="G762" s="70"/>
    </row>
    <row r="763" spans="3:7" x14ac:dyDescent="0.35">
      <c r="C763" s="70"/>
      <c r="D763" s="70"/>
      <c r="F763" s="70"/>
      <c r="G763" s="70"/>
    </row>
    <row r="764" spans="3:7" x14ac:dyDescent="0.35">
      <c r="C764" s="70"/>
      <c r="D764" s="70"/>
      <c r="F764" s="70"/>
      <c r="G764" s="70"/>
    </row>
    <row r="765" spans="3:7" x14ac:dyDescent="0.35">
      <c r="C765" s="70"/>
      <c r="D765" s="70"/>
      <c r="F765" s="70"/>
      <c r="G765" s="70"/>
    </row>
    <row r="766" spans="3:7" x14ac:dyDescent="0.35">
      <c r="C766" s="70"/>
      <c r="D766" s="70"/>
      <c r="F766" s="70"/>
      <c r="G766" s="70"/>
    </row>
    <row r="767" spans="3:7" x14ac:dyDescent="0.35">
      <c r="C767" s="70"/>
      <c r="D767" s="70"/>
      <c r="F767" s="70"/>
      <c r="G767" s="70"/>
    </row>
    <row r="768" spans="3:7" x14ac:dyDescent="0.35">
      <c r="C768" s="70"/>
      <c r="D768" s="70"/>
      <c r="F768" s="70"/>
      <c r="G768" s="70"/>
    </row>
    <row r="769" spans="3:7" x14ac:dyDescent="0.35">
      <c r="C769" s="70"/>
      <c r="D769" s="70"/>
      <c r="F769" s="70"/>
      <c r="G769" s="70"/>
    </row>
    <row r="770" spans="3:7" x14ac:dyDescent="0.35">
      <c r="C770" s="70"/>
      <c r="D770" s="70"/>
      <c r="F770" s="70"/>
      <c r="G770" s="70"/>
    </row>
    <row r="771" spans="3:7" x14ac:dyDescent="0.35">
      <c r="C771" s="70"/>
      <c r="D771" s="70"/>
      <c r="F771" s="70"/>
      <c r="G771" s="70"/>
    </row>
    <row r="772" spans="3:7" x14ac:dyDescent="0.35">
      <c r="C772" s="70"/>
      <c r="D772" s="70"/>
      <c r="F772" s="70"/>
      <c r="G772" s="70"/>
    </row>
    <row r="773" spans="3:7" x14ac:dyDescent="0.35">
      <c r="C773" s="70"/>
      <c r="D773" s="70"/>
      <c r="F773" s="70"/>
      <c r="G773" s="70"/>
    </row>
    <row r="774" spans="3:7" x14ac:dyDescent="0.35">
      <c r="C774" s="70"/>
      <c r="D774" s="70"/>
      <c r="F774" s="70"/>
      <c r="G774" s="70"/>
    </row>
    <row r="775" spans="3:7" x14ac:dyDescent="0.35">
      <c r="C775" s="70"/>
      <c r="D775" s="70"/>
      <c r="F775" s="70"/>
      <c r="G775" s="70"/>
    </row>
    <row r="776" spans="3:7" x14ac:dyDescent="0.35">
      <c r="C776" s="70"/>
      <c r="D776" s="70"/>
      <c r="F776" s="70"/>
      <c r="G776" s="70"/>
    </row>
    <row r="777" spans="3:7" x14ac:dyDescent="0.35">
      <c r="C777" s="70"/>
      <c r="D777" s="70"/>
      <c r="F777" s="70"/>
      <c r="G777" s="70"/>
    </row>
    <row r="778" spans="3:7" x14ac:dyDescent="0.35">
      <c r="C778" s="70"/>
      <c r="D778" s="70"/>
      <c r="F778" s="70"/>
      <c r="G778" s="70"/>
    </row>
    <row r="779" spans="3:7" x14ac:dyDescent="0.35">
      <c r="C779" s="70"/>
      <c r="D779" s="70"/>
      <c r="F779" s="70"/>
      <c r="G779" s="70"/>
    </row>
    <row r="780" spans="3:7" x14ac:dyDescent="0.35">
      <c r="C780" s="70"/>
      <c r="D780" s="70"/>
      <c r="F780" s="70"/>
      <c r="G780" s="70"/>
    </row>
    <row r="781" spans="3:7" x14ac:dyDescent="0.35">
      <c r="C781" s="70"/>
      <c r="D781" s="70"/>
      <c r="F781" s="70"/>
      <c r="G781" s="70"/>
    </row>
    <row r="782" spans="3:7" x14ac:dyDescent="0.35">
      <c r="C782" s="70"/>
      <c r="D782" s="70"/>
      <c r="F782" s="70"/>
      <c r="G782" s="70"/>
    </row>
    <row r="783" spans="3:7" x14ac:dyDescent="0.35">
      <c r="C783" s="70"/>
      <c r="D783" s="70"/>
      <c r="F783" s="70"/>
      <c r="G783" s="70"/>
    </row>
    <row r="784" spans="3:7" x14ac:dyDescent="0.35">
      <c r="C784" s="70"/>
      <c r="D784" s="70"/>
      <c r="F784" s="70"/>
      <c r="G784" s="70"/>
    </row>
    <row r="785" spans="3:7" x14ac:dyDescent="0.35">
      <c r="C785" s="70"/>
      <c r="D785" s="70"/>
      <c r="F785" s="70"/>
      <c r="G785" s="70"/>
    </row>
    <row r="786" spans="3:7" x14ac:dyDescent="0.35">
      <c r="C786" s="70"/>
      <c r="D786" s="70"/>
      <c r="F786" s="70"/>
      <c r="G786" s="70"/>
    </row>
    <row r="787" spans="3:7" x14ac:dyDescent="0.35">
      <c r="C787" s="70"/>
      <c r="D787" s="70"/>
      <c r="F787" s="70"/>
      <c r="G787" s="70"/>
    </row>
    <row r="788" spans="3:7" x14ac:dyDescent="0.35">
      <c r="C788" s="70"/>
      <c r="D788" s="70"/>
      <c r="F788" s="70"/>
      <c r="G788" s="70"/>
    </row>
    <row r="789" spans="3:7" x14ac:dyDescent="0.35">
      <c r="C789" s="70"/>
      <c r="D789" s="70"/>
      <c r="F789" s="70"/>
      <c r="G789" s="70"/>
    </row>
    <row r="790" spans="3:7" x14ac:dyDescent="0.35">
      <c r="C790" s="70"/>
      <c r="D790" s="70"/>
      <c r="F790" s="70"/>
      <c r="G790" s="70"/>
    </row>
    <row r="791" spans="3:7" x14ac:dyDescent="0.35">
      <c r="C791" s="70"/>
      <c r="D791" s="70"/>
      <c r="F791" s="70"/>
      <c r="G791" s="70"/>
    </row>
    <row r="792" spans="3:7" x14ac:dyDescent="0.35">
      <c r="C792" s="70"/>
      <c r="D792" s="70"/>
      <c r="F792" s="70"/>
      <c r="G792" s="70"/>
    </row>
    <row r="793" spans="3:7" x14ac:dyDescent="0.35">
      <c r="C793" s="70"/>
      <c r="D793" s="70"/>
      <c r="F793" s="70"/>
      <c r="G793" s="70"/>
    </row>
    <row r="794" spans="3:7" x14ac:dyDescent="0.35">
      <c r="C794" s="70"/>
      <c r="D794" s="70"/>
      <c r="F794" s="70"/>
      <c r="G794" s="70"/>
    </row>
    <row r="795" spans="3:7" x14ac:dyDescent="0.35">
      <c r="C795" s="70"/>
      <c r="D795" s="70"/>
      <c r="F795" s="70"/>
      <c r="G795" s="70"/>
    </row>
    <row r="796" spans="3:7" x14ac:dyDescent="0.35">
      <c r="C796" s="70"/>
      <c r="D796" s="70"/>
      <c r="F796" s="70"/>
      <c r="G796" s="70"/>
    </row>
    <row r="797" spans="3:7" x14ac:dyDescent="0.35">
      <c r="C797" s="70"/>
      <c r="D797" s="70"/>
      <c r="F797" s="70"/>
      <c r="G797" s="70"/>
    </row>
    <row r="798" spans="3:7" x14ac:dyDescent="0.35">
      <c r="C798" s="70"/>
      <c r="D798" s="70"/>
      <c r="F798" s="70"/>
      <c r="G798" s="70"/>
    </row>
    <row r="799" spans="3:7" x14ac:dyDescent="0.35">
      <c r="C799" s="70"/>
      <c r="D799" s="70"/>
      <c r="F799" s="70"/>
      <c r="G799" s="70"/>
    </row>
    <row r="800" spans="3:7" x14ac:dyDescent="0.35">
      <c r="C800" s="70"/>
      <c r="D800" s="70"/>
      <c r="F800" s="70"/>
      <c r="G800" s="70"/>
    </row>
    <row r="801" spans="3:7" x14ac:dyDescent="0.35">
      <c r="C801" s="70"/>
      <c r="D801" s="70"/>
      <c r="F801" s="70"/>
      <c r="G801" s="70"/>
    </row>
    <row r="802" spans="3:7" x14ac:dyDescent="0.35">
      <c r="C802" s="70"/>
      <c r="D802" s="70"/>
      <c r="F802" s="70"/>
      <c r="G802" s="70"/>
    </row>
    <row r="803" spans="3:7" x14ac:dyDescent="0.35">
      <c r="C803" s="70"/>
      <c r="D803" s="70"/>
      <c r="F803" s="70"/>
      <c r="G803" s="70"/>
    </row>
    <row r="804" spans="3:7" x14ac:dyDescent="0.35">
      <c r="C804" s="70"/>
      <c r="D804" s="70"/>
      <c r="F804" s="70"/>
      <c r="G804" s="70"/>
    </row>
    <row r="805" spans="3:7" x14ac:dyDescent="0.35">
      <c r="C805" s="70"/>
      <c r="D805" s="70"/>
      <c r="F805" s="70"/>
      <c r="G805" s="70"/>
    </row>
    <row r="806" spans="3:7" x14ac:dyDescent="0.35">
      <c r="C806" s="70"/>
      <c r="D806" s="70"/>
      <c r="F806" s="70"/>
      <c r="G806" s="70"/>
    </row>
    <row r="807" spans="3:7" x14ac:dyDescent="0.35">
      <c r="C807" s="70"/>
      <c r="D807" s="70"/>
      <c r="F807" s="70"/>
      <c r="G807" s="70"/>
    </row>
    <row r="808" spans="3:7" x14ac:dyDescent="0.35">
      <c r="C808" s="70"/>
      <c r="D808" s="70"/>
      <c r="F808" s="70"/>
      <c r="G808" s="70"/>
    </row>
    <row r="809" spans="3:7" x14ac:dyDescent="0.35">
      <c r="C809" s="70"/>
      <c r="D809" s="70"/>
      <c r="F809" s="70"/>
      <c r="G809" s="70"/>
    </row>
    <row r="810" spans="3:7" x14ac:dyDescent="0.35">
      <c r="C810" s="70"/>
      <c r="D810" s="70"/>
      <c r="F810" s="70"/>
      <c r="G810" s="70"/>
    </row>
    <row r="811" spans="3:7" x14ac:dyDescent="0.35">
      <c r="C811" s="70"/>
      <c r="D811" s="70"/>
      <c r="F811" s="70"/>
      <c r="G811" s="70"/>
    </row>
    <row r="812" spans="3:7" x14ac:dyDescent="0.35">
      <c r="C812" s="70"/>
      <c r="D812" s="70"/>
      <c r="F812" s="70"/>
      <c r="G812" s="70"/>
    </row>
    <row r="813" spans="3:7" x14ac:dyDescent="0.35">
      <c r="C813" s="70"/>
      <c r="D813" s="70"/>
      <c r="F813" s="70"/>
      <c r="G813" s="70"/>
    </row>
    <row r="814" spans="3:7" x14ac:dyDescent="0.35">
      <c r="C814" s="70"/>
      <c r="D814" s="70"/>
      <c r="F814" s="70"/>
      <c r="G814" s="70"/>
    </row>
    <row r="815" spans="3:7" x14ac:dyDescent="0.35">
      <c r="C815" s="70"/>
      <c r="D815" s="70"/>
      <c r="F815" s="70"/>
      <c r="G815" s="70"/>
    </row>
    <row r="816" spans="3:7" x14ac:dyDescent="0.35">
      <c r="C816" s="70"/>
      <c r="D816" s="70"/>
      <c r="F816" s="70"/>
      <c r="G816" s="70"/>
    </row>
    <row r="817" spans="3:7" x14ac:dyDescent="0.35">
      <c r="C817" s="70"/>
      <c r="D817" s="70"/>
      <c r="F817" s="70"/>
      <c r="G817" s="70"/>
    </row>
    <row r="818" spans="3:7" x14ac:dyDescent="0.35">
      <c r="C818" s="70"/>
      <c r="D818" s="70"/>
      <c r="F818" s="70"/>
      <c r="G818" s="70"/>
    </row>
    <row r="819" spans="3:7" x14ac:dyDescent="0.35">
      <c r="C819" s="70"/>
      <c r="D819" s="70"/>
      <c r="F819" s="70"/>
      <c r="G819" s="70"/>
    </row>
    <row r="820" spans="3:7" x14ac:dyDescent="0.35">
      <c r="C820" s="70"/>
      <c r="D820" s="70"/>
      <c r="F820" s="70"/>
      <c r="G820" s="70"/>
    </row>
    <row r="821" spans="3:7" x14ac:dyDescent="0.35">
      <c r="C821" s="70"/>
      <c r="D821" s="70"/>
      <c r="F821" s="70"/>
      <c r="G821" s="70"/>
    </row>
    <row r="822" spans="3:7" x14ac:dyDescent="0.35">
      <c r="C822" s="70"/>
      <c r="D822" s="70"/>
      <c r="F822" s="70"/>
      <c r="G822" s="70"/>
    </row>
    <row r="823" spans="3:7" x14ac:dyDescent="0.35">
      <c r="C823" s="70"/>
      <c r="D823" s="70"/>
      <c r="F823" s="70"/>
      <c r="G823" s="70"/>
    </row>
    <row r="824" spans="3:7" x14ac:dyDescent="0.35">
      <c r="C824" s="70"/>
      <c r="D824" s="70"/>
      <c r="F824" s="70"/>
      <c r="G824" s="70"/>
    </row>
    <row r="825" spans="3:7" x14ac:dyDescent="0.35">
      <c r="C825" s="70"/>
      <c r="D825" s="70"/>
      <c r="F825" s="70"/>
      <c r="G825" s="70"/>
    </row>
    <row r="826" spans="3:7" x14ac:dyDescent="0.35">
      <c r="C826" s="70"/>
      <c r="D826" s="70"/>
      <c r="F826" s="70"/>
      <c r="G826" s="70"/>
    </row>
    <row r="827" spans="3:7" x14ac:dyDescent="0.35">
      <c r="C827" s="70"/>
      <c r="D827" s="70"/>
      <c r="F827" s="70"/>
      <c r="G827" s="70"/>
    </row>
    <row r="828" spans="3:7" x14ac:dyDescent="0.35">
      <c r="C828" s="70"/>
      <c r="D828" s="70"/>
      <c r="F828" s="70"/>
      <c r="G828" s="70"/>
    </row>
    <row r="829" spans="3:7" x14ac:dyDescent="0.35">
      <c r="C829" s="70"/>
      <c r="D829" s="70"/>
      <c r="F829" s="70"/>
      <c r="G829" s="70"/>
    </row>
    <row r="830" spans="3:7" x14ac:dyDescent="0.35">
      <c r="C830" s="70"/>
      <c r="D830" s="70"/>
      <c r="F830" s="70"/>
      <c r="G830" s="70"/>
    </row>
    <row r="831" spans="3:7" x14ac:dyDescent="0.35">
      <c r="C831" s="70"/>
      <c r="D831" s="70"/>
      <c r="F831" s="70"/>
      <c r="G831" s="70"/>
    </row>
    <row r="832" spans="3:7" x14ac:dyDescent="0.35">
      <c r="C832" s="70"/>
      <c r="D832" s="70"/>
      <c r="F832" s="70"/>
      <c r="G832" s="70"/>
    </row>
    <row r="833" spans="3:7" x14ac:dyDescent="0.35">
      <c r="C833" s="70"/>
      <c r="D833" s="70"/>
      <c r="F833" s="70"/>
      <c r="G833" s="70"/>
    </row>
    <row r="834" spans="3:7" x14ac:dyDescent="0.35">
      <c r="C834" s="70"/>
      <c r="D834" s="70"/>
      <c r="F834" s="70"/>
      <c r="G834" s="70"/>
    </row>
    <row r="835" spans="3:7" x14ac:dyDescent="0.35">
      <c r="C835" s="70"/>
      <c r="D835" s="70"/>
      <c r="F835" s="70"/>
      <c r="G835" s="70"/>
    </row>
    <row r="836" spans="3:7" x14ac:dyDescent="0.35">
      <c r="C836" s="70"/>
      <c r="D836" s="70"/>
      <c r="F836" s="70"/>
      <c r="G836" s="70"/>
    </row>
    <row r="837" spans="3:7" x14ac:dyDescent="0.35">
      <c r="C837" s="70"/>
      <c r="D837" s="70"/>
      <c r="F837" s="70"/>
      <c r="G837" s="70"/>
    </row>
    <row r="838" spans="3:7" x14ac:dyDescent="0.35">
      <c r="C838" s="70"/>
      <c r="D838" s="70"/>
      <c r="F838" s="70"/>
      <c r="G838" s="70"/>
    </row>
    <row r="839" spans="3:7" x14ac:dyDescent="0.35">
      <c r="C839" s="70"/>
      <c r="D839" s="70"/>
      <c r="F839" s="70"/>
      <c r="G839" s="70"/>
    </row>
    <row r="840" spans="3:7" x14ac:dyDescent="0.35">
      <c r="C840" s="70"/>
      <c r="D840" s="70"/>
      <c r="F840" s="70"/>
      <c r="G840" s="70"/>
    </row>
    <row r="841" spans="3:7" x14ac:dyDescent="0.35">
      <c r="C841" s="70"/>
      <c r="D841" s="70"/>
      <c r="F841" s="70"/>
      <c r="G841" s="70"/>
    </row>
    <row r="842" spans="3:7" x14ac:dyDescent="0.35">
      <c r="C842" s="70"/>
      <c r="D842" s="70"/>
      <c r="F842" s="70"/>
      <c r="G842" s="70"/>
    </row>
    <row r="843" spans="3:7" x14ac:dyDescent="0.35">
      <c r="C843" s="70"/>
      <c r="D843" s="70"/>
      <c r="F843" s="70"/>
      <c r="G843" s="70"/>
    </row>
    <row r="844" spans="3:7" x14ac:dyDescent="0.35">
      <c r="C844" s="70"/>
      <c r="D844" s="70"/>
      <c r="F844" s="70"/>
      <c r="G844" s="70"/>
    </row>
    <row r="845" spans="3:7" x14ac:dyDescent="0.35">
      <c r="C845" s="70"/>
      <c r="D845" s="70"/>
      <c r="F845" s="70"/>
      <c r="G845" s="70"/>
    </row>
    <row r="846" spans="3:7" x14ac:dyDescent="0.35">
      <c r="C846" s="70"/>
      <c r="D846" s="70"/>
      <c r="F846" s="70"/>
      <c r="G846" s="70"/>
    </row>
    <row r="847" spans="3:7" x14ac:dyDescent="0.35">
      <c r="C847" s="70"/>
      <c r="D847" s="70"/>
      <c r="F847" s="70"/>
      <c r="G847" s="70"/>
    </row>
    <row r="848" spans="3:7" x14ac:dyDescent="0.35">
      <c r="C848" s="70"/>
      <c r="D848" s="70"/>
      <c r="F848" s="70"/>
      <c r="G848" s="70"/>
    </row>
    <row r="849" spans="3:7" x14ac:dyDescent="0.35">
      <c r="C849" s="70"/>
      <c r="D849" s="70"/>
      <c r="F849" s="70"/>
      <c r="G849" s="70"/>
    </row>
    <row r="850" spans="3:7" x14ac:dyDescent="0.35">
      <c r="C850" s="70"/>
      <c r="D850" s="70"/>
      <c r="F850" s="70"/>
      <c r="G850" s="70"/>
    </row>
    <row r="851" spans="3:7" x14ac:dyDescent="0.35">
      <c r="C851" s="70"/>
      <c r="D851" s="70"/>
      <c r="F851" s="70"/>
      <c r="G851" s="70"/>
    </row>
    <row r="852" spans="3:7" x14ac:dyDescent="0.35">
      <c r="C852" s="70"/>
      <c r="D852" s="70"/>
      <c r="F852" s="70"/>
      <c r="G852" s="70"/>
    </row>
    <row r="853" spans="3:7" x14ac:dyDescent="0.35">
      <c r="C853" s="70"/>
      <c r="D853" s="70"/>
      <c r="F853" s="70"/>
      <c r="G853" s="70"/>
    </row>
    <row r="854" spans="3:7" x14ac:dyDescent="0.35">
      <c r="C854" s="70"/>
      <c r="D854" s="70"/>
      <c r="F854" s="70"/>
      <c r="G854" s="70"/>
    </row>
    <row r="855" spans="3:7" x14ac:dyDescent="0.35">
      <c r="C855" s="70"/>
      <c r="D855" s="70"/>
      <c r="F855" s="70"/>
      <c r="G855" s="70"/>
    </row>
    <row r="856" spans="3:7" x14ac:dyDescent="0.35">
      <c r="C856" s="70"/>
      <c r="D856" s="70"/>
      <c r="F856" s="70"/>
      <c r="G856" s="70"/>
    </row>
    <row r="857" spans="3:7" x14ac:dyDescent="0.35">
      <c r="C857" s="70"/>
      <c r="D857" s="70"/>
      <c r="F857" s="70"/>
      <c r="G857" s="70"/>
    </row>
    <row r="858" spans="3:7" x14ac:dyDescent="0.35">
      <c r="C858" s="70"/>
      <c r="D858" s="70"/>
      <c r="F858" s="70"/>
      <c r="G858" s="70"/>
    </row>
    <row r="859" spans="3:7" x14ac:dyDescent="0.35">
      <c r="C859" s="70"/>
      <c r="D859" s="70"/>
      <c r="F859" s="70"/>
      <c r="G859" s="70"/>
    </row>
    <row r="860" spans="3:7" x14ac:dyDescent="0.35">
      <c r="C860" s="70"/>
      <c r="D860" s="70"/>
      <c r="F860" s="70"/>
      <c r="G860" s="70"/>
    </row>
    <row r="861" spans="3:7" x14ac:dyDescent="0.35">
      <c r="C861" s="70"/>
      <c r="D861" s="70"/>
      <c r="F861" s="70"/>
      <c r="G861" s="70"/>
    </row>
    <row r="862" spans="3:7" x14ac:dyDescent="0.35">
      <c r="C862" s="70"/>
      <c r="D862" s="70"/>
      <c r="F862" s="70"/>
      <c r="G862" s="70"/>
    </row>
    <row r="863" spans="3:7" x14ac:dyDescent="0.35">
      <c r="C863" s="70"/>
      <c r="D863" s="70"/>
      <c r="F863" s="70"/>
      <c r="G863" s="70"/>
    </row>
    <row r="864" spans="3:7" x14ac:dyDescent="0.35">
      <c r="C864" s="70"/>
      <c r="D864" s="70"/>
      <c r="F864" s="70"/>
      <c r="G864" s="70"/>
    </row>
    <row r="865" spans="3:7" x14ac:dyDescent="0.35">
      <c r="C865" s="70"/>
      <c r="D865" s="70"/>
      <c r="F865" s="70"/>
      <c r="G865" s="70"/>
    </row>
    <row r="866" spans="3:7" x14ac:dyDescent="0.35">
      <c r="C866" s="70"/>
      <c r="D866" s="70"/>
      <c r="F866" s="70"/>
      <c r="G866" s="70"/>
    </row>
    <row r="867" spans="3:7" x14ac:dyDescent="0.35">
      <c r="C867" s="70"/>
      <c r="D867" s="70"/>
      <c r="F867" s="70"/>
      <c r="G867" s="70"/>
    </row>
    <row r="868" spans="3:7" x14ac:dyDescent="0.35">
      <c r="C868" s="70"/>
      <c r="D868" s="70"/>
      <c r="F868" s="70"/>
      <c r="G868" s="70"/>
    </row>
    <row r="869" spans="3:7" x14ac:dyDescent="0.35">
      <c r="C869" s="70"/>
      <c r="D869" s="70"/>
      <c r="F869" s="70"/>
      <c r="G869" s="70"/>
    </row>
    <row r="870" spans="3:7" x14ac:dyDescent="0.35">
      <c r="C870" s="70"/>
      <c r="D870" s="70"/>
      <c r="F870" s="70"/>
      <c r="G870" s="70"/>
    </row>
    <row r="871" spans="3:7" x14ac:dyDescent="0.35">
      <c r="C871" s="70"/>
      <c r="D871" s="70"/>
      <c r="F871" s="70"/>
      <c r="G871" s="70"/>
    </row>
    <row r="872" spans="3:7" x14ac:dyDescent="0.35">
      <c r="C872" s="70"/>
      <c r="D872" s="70"/>
      <c r="F872" s="70"/>
      <c r="G872" s="70"/>
    </row>
    <row r="873" spans="3:7" x14ac:dyDescent="0.35">
      <c r="C873" s="70"/>
      <c r="D873" s="70"/>
      <c r="F873" s="70"/>
      <c r="G873" s="70"/>
    </row>
    <row r="874" spans="3:7" x14ac:dyDescent="0.35">
      <c r="C874" s="70"/>
      <c r="D874" s="70"/>
      <c r="F874" s="70"/>
      <c r="G874" s="70"/>
    </row>
    <row r="875" spans="3:7" x14ac:dyDescent="0.35">
      <c r="C875" s="70"/>
      <c r="D875" s="70"/>
      <c r="F875" s="70"/>
      <c r="G875" s="70"/>
    </row>
    <row r="876" spans="3:7" x14ac:dyDescent="0.35">
      <c r="C876" s="70"/>
      <c r="D876" s="70"/>
      <c r="F876" s="70"/>
      <c r="G876" s="70"/>
    </row>
    <row r="877" spans="3:7" x14ac:dyDescent="0.35">
      <c r="C877" s="70"/>
      <c r="D877" s="70"/>
      <c r="F877" s="70"/>
      <c r="G877" s="70"/>
    </row>
    <row r="878" spans="3:7" x14ac:dyDescent="0.35">
      <c r="C878" s="70"/>
      <c r="D878" s="70"/>
      <c r="F878" s="70"/>
      <c r="G878" s="70"/>
    </row>
    <row r="879" spans="3:7" x14ac:dyDescent="0.35">
      <c r="C879" s="70"/>
      <c r="D879" s="70"/>
      <c r="F879" s="70"/>
      <c r="G879" s="70"/>
    </row>
    <row r="880" spans="3:7" x14ac:dyDescent="0.35">
      <c r="C880" s="70"/>
      <c r="D880" s="70"/>
      <c r="F880" s="70"/>
      <c r="G880" s="70"/>
    </row>
    <row r="881" spans="3:7" x14ac:dyDescent="0.35">
      <c r="C881" s="70"/>
      <c r="D881" s="70"/>
      <c r="F881" s="70"/>
      <c r="G881" s="70"/>
    </row>
    <row r="882" spans="3:7" x14ac:dyDescent="0.35">
      <c r="C882" s="70"/>
      <c r="D882" s="70"/>
      <c r="F882" s="70"/>
      <c r="G882" s="70"/>
    </row>
    <row r="883" spans="3:7" x14ac:dyDescent="0.35">
      <c r="C883" s="70"/>
      <c r="D883" s="70"/>
      <c r="F883" s="70"/>
      <c r="G883" s="70"/>
    </row>
    <row r="884" spans="3:7" x14ac:dyDescent="0.35">
      <c r="C884" s="70"/>
      <c r="D884" s="70"/>
      <c r="F884" s="70"/>
      <c r="G884" s="70"/>
    </row>
    <row r="885" spans="3:7" x14ac:dyDescent="0.35">
      <c r="C885" s="70"/>
      <c r="D885" s="70"/>
      <c r="F885" s="70"/>
      <c r="G885" s="70"/>
    </row>
    <row r="886" spans="3:7" x14ac:dyDescent="0.35">
      <c r="C886" s="70"/>
      <c r="D886" s="70"/>
      <c r="F886" s="70"/>
      <c r="G886" s="70"/>
    </row>
    <row r="887" spans="3:7" x14ac:dyDescent="0.35">
      <c r="C887" s="70"/>
      <c r="D887" s="70"/>
      <c r="F887" s="70"/>
      <c r="G887" s="70"/>
    </row>
    <row r="888" spans="3:7" x14ac:dyDescent="0.35">
      <c r="C888" s="70"/>
      <c r="D888" s="70"/>
      <c r="F888" s="70"/>
      <c r="G888" s="70"/>
    </row>
    <row r="889" spans="3:7" x14ac:dyDescent="0.35">
      <c r="C889" s="70"/>
      <c r="D889" s="70"/>
      <c r="F889" s="70"/>
      <c r="G889" s="70"/>
    </row>
    <row r="890" spans="3:7" x14ac:dyDescent="0.35">
      <c r="C890" s="70"/>
      <c r="D890" s="70"/>
      <c r="F890" s="70"/>
      <c r="G890" s="70"/>
    </row>
    <row r="891" spans="3:7" x14ac:dyDescent="0.35">
      <c r="C891" s="70"/>
      <c r="D891" s="70"/>
      <c r="F891" s="70"/>
      <c r="G891" s="70"/>
    </row>
    <row r="892" spans="3:7" x14ac:dyDescent="0.35">
      <c r="C892" s="70"/>
      <c r="D892" s="70"/>
      <c r="F892" s="70"/>
      <c r="G892" s="70"/>
    </row>
    <row r="893" spans="3:7" x14ac:dyDescent="0.35">
      <c r="C893" s="70"/>
      <c r="D893" s="70"/>
      <c r="F893" s="70"/>
      <c r="G893" s="70"/>
    </row>
    <row r="894" spans="3:7" x14ac:dyDescent="0.35">
      <c r="C894" s="70"/>
      <c r="D894" s="70"/>
      <c r="F894" s="70"/>
      <c r="G894" s="70"/>
    </row>
    <row r="895" spans="3:7" x14ac:dyDescent="0.35">
      <c r="C895" s="70"/>
      <c r="D895" s="70"/>
      <c r="F895" s="70"/>
      <c r="G895" s="70"/>
    </row>
    <row r="896" spans="3:7" x14ac:dyDescent="0.35">
      <c r="C896" s="70"/>
      <c r="D896" s="70"/>
      <c r="F896" s="70"/>
      <c r="G896" s="70"/>
    </row>
    <row r="897" spans="3:7" x14ac:dyDescent="0.35">
      <c r="C897" s="70"/>
      <c r="D897" s="70"/>
      <c r="F897" s="70"/>
      <c r="G897" s="70"/>
    </row>
    <row r="898" spans="3:7" x14ac:dyDescent="0.35">
      <c r="C898" s="70"/>
      <c r="D898" s="70"/>
      <c r="F898" s="70"/>
      <c r="G898" s="70"/>
    </row>
    <row r="899" spans="3:7" x14ac:dyDescent="0.35">
      <c r="C899" s="70"/>
      <c r="D899" s="70"/>
      <c r="F899" s="70"/>
      <c r="G899" s="70"/>
    </row>
    <row r="900" spans="3:7" x14ac:dyDescent="0.35">
      <c r="C900" s="70"/>
      <c r="D900" s="70"/>
      <c r="F900" s="70"/>
      <c r="G900" s="70"/>
    </row>
    <row r="901" spans="3:7" x14ac:dyDescent="0.35">
      <c r="C901" s="70"/>
      <c r="D901" s="70"/>
      <c r="F901" s="70"/>
      <c r="G901" s="70"/>
    </row>
    <row r="902" spans="3:7" x14ac:dyDescent="0.35">
      <c r="C902" s="70"/>
      <c r="D902" s="70"/>
      <c r="F902" s="70"/>
      <c r="G902" s="70"/>
    </row>
    <row r="903" spans="3:7" x14ac:dyDescent="0.35">
      <c r="C903" s="70"/>
      <c r="D903" s="70"/>
      <c r="F903" s="70"/>
      <c r="G903" s="70"/>
    </row>
    <row r="904" spans="3:7" x14ac:dyDescent="0.35">
      <c r="C904" s="70"/>
      <c r="D904" s="70"/>
      <c r="F904" s="70"/>
      <c r="G904" s="70"/>
    </row>
    <row r="905" spans="3:7" x14ac:dyDescent="0.35">
      <c r="C905" s="70"/>
      <c r="D905" s="70"/>
      <c r="F905" s="70"/>
      <c r="G905" s="70"/>
    </row>
    <row r="906" spans="3:7" x14ac:dyDescent="0.35">
      <c r="C906" s="70"/>
      <c r="D906" s="70"/>
      <c r="F906" s="70"/>
      <c r="G906" s="70"/>
    </row>
    <row r="907" spans="3:7" x14ac:dyDescent="0.35">
      <c r="C907" s="70"/>
      <c r="D907" s="70"/>
      <c r="F907" s="70"/>
      <c r="G907" s="70"/>
    </row>
    <row r="908" spans="3:7" x14ac:dyDescent="0.35">
      <c r="C908" s="70"/>
      <c r="D908" s="70"/>
      <c r="F908" s="70"/>
      <c r="G908" s="70"/>
    </row>
    <row r="909" spans="3:7" x14ac:dyDescent="0.35">
      <c r="C909" s="70"/>
      <c r="D909" s="70"/>
      <c r="F909" s="70"/>
      <c r="G909" s="70"/>
    </row>
    <row r="910" spans="3:7" x14ac:dyDescent="0.35">
      <c r="C910" s="70"/>
      <c r="D910" s="70"/>
      <c r="F910" s="70"/>
      <c r="G910" s="70"/>
    </row>
    <row r="911" spans="3:7" x14ac:dyDescent="0.35">
      <c r="C911" s="70"/>
      <c r="D911" s="70"/>
      <c r="F911" s="70"/>
      <c r="G911" s="70"/>
    </row>
    <row r="912" spans="3:7" x14ac:dyDescent="0.35">
      <c r="C912" s="70"/>
      <c r="D912" s="70"/>
      <c r="F912" s="70"/>
      <c r="G912" s="70"/>
    </row>
    <row r="913" spans="3:7" x14ac:dyDescent="0.35">
      <c r="C913" s="70"/>
      <c r="D913" s="70"/>
      <c r="F913" s="70"/>
      <c r="G913" s="70"/>
    </row>
    <row r="914" spans="3:7" x14ac:dyDescent="0.35">
      <c r="C914" s="70"/>
      <c r="D914" s="70"/>
      <c r="F914" s="70"/>
      <c r="G914" s="70"/>
    </row>
    <row r="915" spans="3:7" x14ac:dyDescent="0.35">
      <c r="C915" s="70"/>
      <c r="D915" s="70"/>
      <c r="F915" s="70"/>
      <c r="G915" s="70"/>
    </row>
    <row r="916" spans="3:7" x14ac:dyDescent="0.35">
      <c r="C916" s="70"/>
      <c r="D916" s="70"/>
      <c r="F916" s="70"/>
      <c r="G916" s="70"/>
    </row>
    <row r="917" spans="3:7" x14ac:dyDescent="0.35">
      <c r="C917" s="70"/>
      <c r="D917" s="70"/>
      <c r="F917" s="70"/>
      <c r="G917" s="70"/>
    </row>
    <row r="918" spans="3:7" x14ac:dyDescent="0.35">
      <c r="C918" s="70"/>
      <c r="D918" s="70"/>
      <c r="F918" s="70"/>
      <c r="G918" s="70"/>
    </row>
    <row r="919" spans="3:7" x14ac:dyDescent="0.35">
      <c r="C919" s="70"/>
      <c r="D919" s="70"/>
      <c r="F919" s="70"/>
      <c r="G919" s="70"/>
    </row>
    <row r="920" spans="3:7" x14ac:dyDescent="0.35">
      <c r="C920" s="70"/>
      <c r="D920" s="70"/>
      <c r="F920" s="70"/>
      <c r="G920" s="70"/>
    </row>
    <row r="921" spans="3:7" x14ac:dyDescent="0.35">
      <c r="C921" s="70"/>
      <c r="D921" s="70"/>
      <c r="F921" s="70"/>
      <c r="G921" s="70"/>
    </row>
    <row r="922" spans="3:7" x14ac:dyDescent="0.35">
      <c r="C922" s="70"/>
      <c r="D922" s="70"/>
      <c r="F922" s="70"/>
      <c r="G922" s="70"/>
    </row>
    <row r="923" spans="3:7" x14ac:dyDescent="0.35">
      <c r="C923" s="70"/>
      <c r="D923" s="70"/>
      <c r="F923" s="70"/>
      <c r="G923" s="70"/>
    </row>
    <row r="924" spans="3:7" x14ac:dyDescent="0.35">
      <c r="C924" s="70"/>
      <c r="D924" s="70"/>
      <c r="F924" s="70"/>
      <c r="G924" s="70"/>
    </row>
    <row r="925" spans="3:7" x14ac:dyDescent="0.35">
      <c r="C925" s="70"/>
      <c r="D925" s="70"/>
      <c r="F925" s="70"/>
      <c r="G925" s="70"/>
    </row>
    <row r="926" spans="3:7" x14ac:dyDescent="0.35">
      <c r="C926" s="70"/>
      <c r="D926" s="70"/>
      <c r="F926" s="70"/>
      <c r="G926" s="70"/>
    </row>
    <row r="927" spans="3:7" x14ac:dyDescent="0.35">
      <c r="C927" s="70"/>
      <c r="D927" s="70"/>
      <c r="F927" s="70"/>
      <c r="G927" s="70"/>
    </row>
    <row r="928" spans="3:7" x14ac:dyDescent="0.35">
      <c r="C928" s="70"/>
      <c r="D928" s="70"/>
      <c r="F928" s="70"/>
      <c r="G928" s="70"/>
    </row>
    <row r="929" spans="3:7" x14ac:dyDescent="0.35">
      <c r="C929" s="70"/>
      <c r="D929" s="70"/>
      <c r="F929" s="70"/>
      <c r="G929" s="70"/>
    </row>
    <row r="930" spans="3:7" x14ac:dyDescent="0.35">
      <c r="C930" s="70"/>
      <c r="D930" s="70"/>
      <c r="F930" s="70"/>
      <c r="G930" s="70"/>
    </row>
    <row r="931" spans="3:7" x14ac:dyDescent="0.35">
      <c r="C931" s="70"/>
      <c r="D931" s="70"/>
      <c r="F931" s="70"/>
      <c r="G931" s="70"/>
    </row>
    <row r="932" spans="3:7" x14ac:dyDescent="0.35">
      <c r="C932" s="70"/>
      <c r="D932" s="70"/>
      <c r="F932" s="70"/>
      <c r="G932" s="70"/>
    </row>
    <row r="933" spans="3:7" x14ac:dyDescent="0.35">
      <c r="C933" s="70"/>
      <c r="D933" s="70"/>
      <c r="F933" s="70"/>
      <c r="G933" s="70"/>
    </row>
    <row r="934" spans="3:7" x14ac:dyDescent="0.35">
      <c r="C934" s="70"/>
      <c r="D934" s="70"/>
      <c r="F934" s="70"/>
      <c r="G934" s="70"/>
    </row>
    <row r="935" spans="3:7" x14ac:dyDescent="0.35">
      <c r="C935" s="70"/>
      <c r="D935" s="70"/>
      <c r="F935" s="70"/>
      <c r="G935" s="70"/>
    </row>
    <row r="936" spans="3:7" x14ac:dyDescent="0.35">
      <c r="C936" s="70"/>
      <c r="D936" s="70"/>
      <c r="F936" s="70"/>
      <c r="G936" s="70"/>
    </row>
    <row r="937" spans="3:7" x14ac:dyDescent="0.35">
      <c r="C937" s="70"/>
      <c r="D937" s="70"/>
      <c r="F937" s="70"/>
      <c r="G937" s="70"/>
    </row>
    <row r="938" spans="3:7" x14ac:dyDescent="0.35">
      <c r="C938" s="70"/>
      <c r="D938" s="70"/>
      <c r="F938" s="70"/>
      <c r="G938" s="70"/>
    </row>
    <row r="939" spans="3:7" x14ac:dyDescent="0.35">
      <c r="C939" s="70"/>
      <c r="D939" s="70"/>
      <c r="F939" s="70"/>
      <c r="G939" s="70"/>
    </row>
    <row r="940" spans="3:7" x14ac:dyDescent="0.35">
      <c r="C940" s="70"/>
      <c r="D940" s="70"/>
      <c r="F940" s="70"/>
      <c r="G940" s="70"/>
    </row>
    <row r="941" spans="3:7" x14ac:dyDescent="0.35">
      <c r="C941" s="70"/>
      <c r="D941" s="70"/>
      <c r="F941" s="70"/>
      <c r="G941" s="70"/>
    </row>
    <row r="942" spans="3:7" x14ac:dyDescent="0.35">
      <c r="C942" s="70"/>
      <c r="D942" s="70"/>
      <c r="F942" s="70"/>
      <c r="G942" s="70"/>
    </row>
    <row r="943" spans="3:7" x14ac:dyDescent="0.35">
      <c r="C943" s="70"/>
      <c r="D943" s="70"/>
      <c r="F943" s="70"/>
      <c r="G943" s="70"/>
    </row>
    <row r="944" spans="3:7" x14ac:dyDescent="0.35">
      <c r="C944" s="70"/>
      <c r="D944" s="70"/>
      <c r="F944" s="70"/>
      <c r="G944" s="70"/>
    </row>
    <row r="945" spans="3:7" x14ac:dyDescent="0.35">
      <c r="C945" s="70"/>
      <c r="D945" s="70"/>
      <c r="F945" s="70"/>
      <c r="G945" s="70"/>
    </row>
    <row r="946" spans="3:7" x14ac:dyDescent="0.35">
      <c r="C946" s="70"/>
      <c r="D946" s="70"/>
      <c r="F946" s="70"/>
      <c r="G946" s="70"/>
    </row>
    <row r="947" spans="3:7" x14ac:dyDescent="0.35">
      <c r="C947" s="70"/>
      <c r="D947" s="70"/>
      <c r="F947" s="70"/>
      <c r="G947" s="70"/>
    </row>
    <row r="948" spans="3:7" x14ac:dyDescent="0.35">
      <c r="C948" s="70"/>
      <c r="D948" s="70"/>
      <c r="F948" s="70"/>
      <c r="G948" s="70"/>
    </row>
    <row r="949" spans="3:7" x14ac:dyDescent="0.35">
      <c r="C949" s="70"/>
      <c r="D949" s="70"/>
      <c r="F949" s="70"/>
      <c r="G949" s="70"/>
    </row>
    <row r="950" spans="3:7" x14ac:dyDescent="0.35">
      <c r="C950" s="70"/>
      <c r="D950" s="70"/>
      <c r="F950" s="70"/>
      <c r="G950" s="70"/>
    </row>
    <row r="951" spans="3:7" x14ac:dyDescent="0.35">
      <c r="C951" s="70"/>
      <c r="D951" s="70"/>
      <c r="F951" s="70"/>
      <c r="G951" s="70"/>
    </row>
    <row r="952" spans="3:7" x14ac:dyDescent="0.35">
      <c r="C952" s="70"/>
      <c r="D952" s="70"/>
      <c r="F952" s="70"/>
      <c r="G952" s="70"/>
    </row>
    <row r="953" spans="3:7" x14ac:dyDescent="0.35">
      <c r="C953" s="70"/>
      <c r="D953" s="70"/>
      <c r="F953" s="70"/>
      <c r="G953" s="70"/>
    </row>
    <row r="954" spans="3:7" x14ac:dyDescent="0.35">
      <c r="C954" s="70"/>
      <c r="D954" s="70"/>
      <c r="F954" s="70"/>
      <c r="G954" s="70"/>
    </row>
    <row r="955" spans="3:7" x14ac:dyDescent="0.35">
      <c r="C955" s="70"/>
      <c r="D955" s="70"/>
      <c r="F955" s="70"/>
      <c r="G955" s="70"/>
    </row>
    <row r="956" spans="3:7" x14ac:dyDescent="0.35">
      <c r="C956" s="70"/>
      <c r="D956" s="70"/>
      <c r="F956" s="70"/>
      <c r="G956" s="70"/>
    </row>
    <row r="957" spans="3:7" x14ac:dyDescent="0.35">
      <c r="C957" s="70"/>
      <c r="D957" s="70"/>
      <c r="F957" s="70"/>
      <c r="G957" s="70"/>
    </row>
    <row r="958" spans="3:7" x14ac:dyDescent="0.35">
      <c r="C958" s="70"/>
      <c r="D958" s="70"/>
      <c r="F958" s="70"/>
      <c r="G958" s="70"/>
    </row>
    <row r="959" spans="3:7" x14ac:dyDescent="0.35">
      <c r="C959" s="70"/>
      <c r="D959" s="70"/>
      <c r="F959" s="70"/>
      <c r="G959" s="70"/>
    </row>
    <row r="960" spans="3:7" x14ac:dyDescent="0.35">
      <c r="C960" s="70"/>
      <c r="D960" s="70"/>
      <c r="F960" s="70"/>
      <c r="G960" s="70"/>
    </row>
    <row r="961" spans="3:7" x14ac:dyDescent="0.35">
      <c r="C961" s="70"/>
      <c r="D961" s="70"/>
      <c r="F961" s="70"/>
      <c r="G961" s="70"/>
    </row>
    <row r="962" spans="3:7" x14ac:dyDescent="0.35">
      <c r="C962" s="70"/>
      <c r="D962" s="70"/>
      <c r="F962" s="70"/>
      <c r="G962" s="70"/>
    </row>
    <row r="963" spans="3:7" x14ac:dyDescent="0.35">
      <c r="C963" s="70"/>
      <c r="D963" s="70"/>
      <c r="F963" s="70"/>
      <c r="G963" s="70"/>
    </row>
    <row r="964" spans="3:7" x14ac:dyDescent="0.35">
      <c r="C964" s="70"/>
      <c r="D964" s="70"/>
      <c r="F964" s="70"/>
      <c r="G964" s="70"/>
    </row>
    <row r="965" spans="3:7" x14ac:dyDescent="0.35">
      <c r="C965" s="70"/>
      <c r="D965" s="70"/>
      <c r="F965" s="70"/>
      <c r="G965" s="70"/>
    </row>
    <row r="966" spans="3:7" x14ac:dyDescent="0.35">
      <c r="C966" s="70"/>
      <c r="D966" s="70"/>
      <c r="F966" s="70"/>
      <c r="G966" s="70"/>
    </row>
    <row r="967" spans="3:7" x14ac:dyDescent="0.35">
      <c r="C967" s="70"/>
      <c r="D967" s="70"/>
      <c r="F967" s="70"/>
      <c r="G967" s="70"/>
    </row>
    <row r="968" spans="3:7" x14ac:dyDescent="0.35">
      <c r="C968" s="70"/>
      <c r="D968" s="70"/>
      <c r="F968" s="70"/>
      <c r="G968" s="70"/>
    </row>
    <row r="969" spans="3:7" x14ac:dyDescent="0.35">
      <c r="C969" s="70"/>
      <c r="D969" s="70"/>
      <c r="F969" s="70"/>
      <c r="G969" s="70"/>
    </row>
    <row r="970" spans="3:7" x14ac:dyDescent="0.35">
      <c r="C970" s="70"/>
      <c r="D970" s="70"/>
      <c r="F970" s="70"/>
      <c r="G970" s="70"/>
    </row>
    <row r="971" spans="3:7" x14ac:dyDescent="0.35">
      <c r="C971" s="70"/>
      <c r="D971" s="70"/>
      <c r="F971" s="70"/>
      <c r="G971" s="70"/>
    </row>
    <row r="972" spans="3:7" x14ac:dyDescent="0.35">
      <c r="C972" s="70"/>
      <c r="D972" s="70"/>
      <c r="F972" s="70"/>
      <c r="G972" s="70"/>
    </row>
    <row r="973" spans="3:7" x14ac:dyDescent="0.35">
      <c r="C973" s="70"/>
      <c r="D973" s="70"/>
      <c r="F973" s="70"/>
      <c r="G973" s="70"/>
    </row>
    <row r="974" spans="3:7" x14ac:dyDescent="0.35">
      <c r="C974" s="70"/>
      <c r="D974" s="70"/>
      <c r="F974" s="70"/>
      <c r="G974" s="70"/>
    </row>
    <row r="975" spans="3:7" x14ac:dyDescent="0.35">
      <c r="C975" s="70"/>
      <c r="D975" s="70"/>
      <c r="F975" s="70"/>
      <c r="G975" s="70"/>
    </row>
    <row r="976" spans="3:7" x14ac:dyDescent="0.35">
      <c r="C976" s="70"/>
      <c r="D976" s="70"/>
      <c r="F976" s="70"/>
      <c r="G976" s="70"/>
    </row>
    <row r="977" spans="3:7" x14ac:dyDescent="0.35">
      <c r="C977" s="70"/>
      <c r="D977" s="70"/>
      <c r="F977" s="70"/>
      <c r="G977" s="70"/>
    </row>
    <row r="978" spans="3:7" x14ac:dyDescent="0.35">
      <c r="C978" s="70"/>
      <c r="D978" s="70"/>
      <c r="F978" s="70"/>
      <c r="G978" s="70"/>
    </row>
    <row r="979" spans="3:7" x14ac:dyDescent="0.35">
      <c r="C979" s="70"/>
      <c r="D979" s="70"/>
      <c r="F979" s="70"/>
      <c r="G979" s="70"/>
    </row>
    <row r="980" spans="3:7" x14ac:dyDescent="0.35">
      <c r="C980" s="70"/>
      <c r="D980" s="70"/>
      <c r="F980" s="70"/>
      <c r="G980" s="70"/>
    </row>
    <row r="981" spans="3:7" x14ac:dyDescent="0.35">
      <c r="C981" s="70"/>
      <c r="D981" s="70"/>
      <c r="F981" s="70"/>
      <c r="G981" s="70"/>
    </row>
    <row r="982" spans="3:7" x14ac:dyDescent="0.35">
      <c r="C982" s="70"/>
      <c r="D982" s="70"/>
      <c r="F982" s="70"/>
      <c r="G982" s="70"/>
    </row>
    <row r="983" spans="3:7" x14ac:dyDescent="0.35">
      <c r="C983" s="70"/>
      <c r="D983" s="70"/>
      <c r="F983" s="70"/>
      <c r="G983" s="70"/>
    </row>
    <row r="984" spans="3:7" x14ac:dyDescent="0.35">
      <c r="C984" s="70"/>
      <c r="D984" s="70"/>
      <c r="F984" s="70"/>
      <c r="G984" s="70"/>
    </row>
    <row r="985" spans="3:7" x14ac:dyDescent="0.35">
      <c r="C985" s="70"/>
      <c r="D985" s="70"/>
      <c r="F985" s="70"/>
      <c r="G985" s="70"/>
    </row>
    <row r="986" spans="3:7" x14ac:dyDescent="0.35">
      <c r="C986" s="70"/>
      <c r="D986" s="70"/>
      <c r="F986" s="70"/>
      <c r="G986" s="70"/>
    </row>
    <row r="987" spans="3:7" x14ac:dyDescent="0.35">
      <c r="C987" s="70"/>
      <c r="D987" s="70"/>
      <c r="F987" s="70"/>
      <c r="G987" s="70"/>
    </row>
    <row r="988" spans="3:7" x14ac:dyDescent="0.35">
      <c r="C988" s="70"/>
      <c r="D988" s="70"/>
      <c r="F988" s="70"/>
      <c r="G988" s="70"/>
    </row>
    <row r="989" spans="3:7" x14ac:dyDescent="0.35">
      <c r="C989" s="70"/>
      <c r="D989" s="70"/>
      <c r="F989" s="70"/>
      <c r="G989" s="70"/>
    </row>
    <row r="990" spans="3:7" x14ac:dyDescent="0.35">
      <c r="C990" s="70"/>
      <c r="D990" s="70"/>
      <c r="F990" s="70"/>
      <c r="G990" s="70"/>
    </row>
    <row r="991" spans="3:7" x14ac:dyDescent="0.35">
      <c r="C991" s="70"/>
      <c r="D991" s="70"/>
      <c r="F991" s="70"/>
      <c r="G991" s="70"/>
    </row>
    <row r="992" spans="3:7" x14ac:dyDescent="0.35">
      <c r="C992" s="70"/>
      <c r="D992" s="70"/>
      <c r="F992" s="70"/>
      <c r="G992" s="70"/>
    </row>
    <row r="993" spans="3:7" x14ac:dyDescent="0.35">
      <c r="C993" s="70"/>
      <c r="D993" s="70"/>
      <c r="F993" s="70"/>
      <c r="G993" s="70"/>
    </row>
    <row r="994" spans="3:7" x14ac:dyDescent="0.35">
      <c r="C994" s="70"/>
      <c r="D994" s="70"/>
      <c r="F994" s="70"/>
      <c r="G994" s="70"/>
    </row>
    <row r="995" spans="3:7" x14ac:dyDescent="0.35">
      <c r="C995" s="70"/>
      <c r="D995" s="70"/>
      <c r="F995" s="70"/>
      <c r="G995" s="70"/>
    </row>
    <row r="996" spans="3:7" x14ac:dyDescent="0.35">
      <c r="C996" s="70"/>
      <c r="D996" s="70"/>
      <c r="F996" s="70"/>
      <c r="G996" s="70"/>
    </row>
    <row r="997" spans="3:7" x14ac:dyDescent="0.35">
      <c r="C997" s="70"/>
      <c r="D997" s="70"/>
      <c r="F997" s="70"/>
      <c r="G997" s="70"/>
    </row>
    <row r="998" spans="3:7" x14ac:dyDescent="0.35">
      <c r="C998" s="70"/>
      <c r="D998" s="70"/>
      <c r="F998" s="70"/>
      <c r="G998" s="70"/>
    </row>
    <row r="999" spans="3:7" x14ac:dyDescent="0.35">
      <c r="C999" s="70"/>
      <c r="D999" s="70"/>
      <c r="F999" s="70"/>
      <c r="G999" s="70"/>
    </row>
    <row r="1000" spans="3:7" x14ac:dyDescent="0.35">
      <c r="C1000" s="70"/>
      <c r="D1000" s="70"/>
      <c r="F1000" s="70"/>
      <c r="G1000" s="70"/>
    </row>
    <row r="1001" spans="3:7" x14ac:dyDescent="0.35">
      <c r="C1001" s="70"/>
      <c r="D1001" s="70"/>
      <c r="F1001" s="70"/>
      <c r="G1001" s="70"/>
    </row>
    <row r="1002" spans="3:7" x14ac:dyDescent="0.35">
      <c r="C1002" s="70"/>
      <c r="D1002" s="70"/>
      <c r="F1002" s="70"/>
      <c r="G1002" s="70"/>
    </row>
    <row r="1003" spans="3:7" x14ac:dyDescent="0.35">
      <c r="C1003" s="70"/>
      <c r="D1003" s="70"/>
      <c r="F1003" s="70"/>
      <c r="G1003" s="70"/>
    </row>
    <row r="1004" spans="3:7" x14ac:dyDescent="0.35">
      <c r="C1004" s="70"/>
      <c r="D1004" s="70"/>
      <c r="F1004" s="70"/>
      <c r="G1004" s="70"/>
    </row>
    <row r="1005" spans="3:7" x14ac:dyDescent="0.35">
      <c r="C1005" s="70"/>
      <c r="D1005" s="70"/>
      <c r="F1005" s="70"/>
      <c r="G1005" s="70"/>
    </row>
    <row r="1006" spans="3:7" x14ac:dyDescent="0.35">
      <c r="C1006" s="70"/>
      <c r="D1006" s="70"/>
      <c r="F1006" s="70"/>
      <c r="G1006" s="70"/>
    </row>
    <row r="1007" spans="3:7" x14ac:dyDescent="0.35">
      <c r="C1007" s="70"/>
      <c r="D1007" s="70"/>
      <c r="F1007" s="70"/>
      <c r="G1007" s="70"/>
    </row>
    <row r="1008" spans="3:7" x14ac:dyDescent="0.35">
      <c r="C1008" s="70"/>
      <c r="D1008" s="70"/>
      <c r="F1008" s="70"/>
      <c r="G1008" s="70"/>
    </row>
    <row r="1009" spans="3:7" x14ac:dyDescent="0.35">
      <c r="C1009" s="70"/>
      <c r="D1009" s="70"/>
      <c r="F1009" s="70"/>
      <c r="G1009" s="70"/>
    </row>
    <row r="1010" spans="3:7" x14ac:dyDescent="0.35">
      <c r="C1010" s="70"/>
      <c r="D1010" s="70"/>
      <c r="F1010" s="70"/>
      <c r="G1010" s="70"/>
    </row>
    <row r="1011" spans="3:7" x14ac:dyDescent="0.35">
      <c r="C1011" s="70"/>
      <c r="D1011" s="70"/>
      <c r="F1011" s="70"/>
      <c r="G1011" s="70"/>
    </row>
    <row r="1012" spans="3:7" x14ac:dyDescent="0.35">
      <c r="C1012" s="70"/>
      <c r="D1012" s="70"/>
      <c r="F1012" s="70"/>
      <c r="G1012" s="70"/>
    </row>
    <row r="1013" spans="3:7" x14ac:dyDescent="0.35">
      <c r="C1013" s="70"/>
      <c r="D1013" s="70"/>
      <c r="F1013" s="70"/>
      <c r="G1013" s="70"/>
    </row>
    <row r="1014" spans="3:7" x14ac:dyDescent="0.35">
      <c r="C1014" s="70"/>
      <c r="D1014" s="70"/>
      <c r="F1014" s="70"/>
      <c r="G1014" s="70"/>
    </row>
    <row r="1015" spans="3:7" x14ac:dyDescent="0.35">
      <c r="C1015" s="70"/>
      <c r="D1015" s="70"/>
      <c r="F1015" s="70"/>
      <c r="G1015" s="70"/>
    </row>
    <row r="1016" spans="3:7" x14ac:dyDescent="0.35">
      <c r="C1016" s="70"/>
      <c r="D1016" s="70"/>
      <c r="F1016" s="70"/>
      <c r="G1016" s="70"/>
    </row>
    <row r="1017" spans="3:7" x14ac:dyDescent="0.35">
      <c r="C1017" s="70"/>
      <c r="D1017" s="70"/>
      <c r="F1017" s="70"/>
      <c r="G1017" s="70"/>
    </row>
    <row r="1018" spans="3:7" x14ac:dyDescent="0.35">
      <c r="C1018" s="70"/>
      <c r="D1018" s="70"/>
      <c r="F1018" s="70"/>
      <c r="G1018" s="70"/>
    </row>
    <row r="1019" spans="3:7" x14ac:dyDescent="0.35">
      <c r="C1019" s="70"/>
      <c r="D1019" s="70"/>
      <c r="F1019" s="70"/>
      <c r="G1019" s="70"/>
    </row>
    <row r="1020" spans="3:7" x14ac:dyDescent="0.35">
      <c r="C1020" s="70"/>
      <c r="D1020" s="70"/>
      <c r="F1020" s="70"/>
      <c r="G1020" s="70"/>
    </row>
    <row r="1021" spans="3:7" x14ac:dyDescent="0.35">
      <c r="C1021" s="70"/>
      <c r="D1021" s="70"/>
      <c r="F1021" s="70"/>
      <c r="G1021" s="70"/>
    </row>
    <row r="1022" spans="3:7" x14ac:dyDescent="0.35">
      <c r="C1022" s="70"/>
      <c r="D1022" s="70"/>
      <c r="F1022" s="70"/>
      <c r="G1022" s="70"/>
    </row>
    <row r="1023" spans="3:7" x14ac:dyDescent="0.35">
      <c r="C1023" s="70"/>
      <c r="D1023" s="70"/>
      <c r="F1023" s="70"/>
      <c r="G1023" s="70"/>
    </row>
    <row r="1024" spans="3:7" x14ac:dyDescent="0.35">
      <c r="C1024" s="70"/>
      <c r="D1024" s="70"/>
      <c r="F1024" s="70"/>
      <c r="G1024" s="70"/>
    </row>
    <row r="1025" spans="3:7" x14ac:dyDescent="0.35">
      <c r="C1025" s="70"/>
      <c r="D1025" s="70"/>
      <c r="F1025" s="70"/>
      <c r="G1025" s="70"/>
    </row>
    <row r="1026" spans="3:7" x14ac:dyDescent="0.35">
      <c r="C1026" s="70"/>
      <c r="D1026" s="70"/>
      <c r="F1026" s="70"/>
      <c r="G1026" s="70"/>
    </row>
    <row r="1027" spans="3:7" x14ac:dyDescent="0.35">
      <c r="C1027" s="70"/>
      <c r="D1027" s="70"/>
      <c r="F1027" s="70"/>
      <c r="G1027" s="70"/>
    </row>
    <row r="1028" spans="3:7" x14ac:dyDescent="0.35">
      <c r="C1028" s="70"/>
      <c r="D1028" s="70"/>
      <c r="F1028" s="70"/>
      <c r="G1028" s="70"/>
    </row>
    <row r="1029" spans="3:7" x14ac:dyDescent="0.35">
      <c r="C1029" s="70"/>
      <c r="D1029" s="70"/>
      <c r="F1029" s="70"/>
      <c r="G1029" s="70"/>
    </row>
    <row r="1030" spans="3:7" x14ac:dyDescent="0.35">
      <c r="C1030" s="70"/>
      <c r="D1030" s="70"/>
      <c r="F1030" s="70"/>
      <c r="G1030" s="70"/>
    </row>
    <row r="1031" spans="3:7" x14ac:dyDescent="0.35">
      <c r="C1031" s="70"/>
      <c r="D1031" s="70"/>
      <c r="F1031" s="70"/>
      <c r="G1031" s="70"/>
    </row>
    <row r="1032" spans="3:7" x14ac:dyDescent="0.35">
      <c r="C1032" s="70"/>
      <c r="D1032" s="70"/>
      <c r="F1032" s="70"/>
      <c r="G1032" s="70"/>
    </row>
    <row r="1033" spans="3:7" x14ac:dyDescent="0.35">
      <c r="C1033" s="70"/>
      <c r="D1033" s="70"/>
      <c r="F1033" s="70"/>
      <c r="G1033" s="70"/>
    </row>
    <row r="1034" spans="3:7" x14ac:dyDescent="0.35">
      <c r="C1034" s="70"/>
      <c r="D1034" s="70"/>
      <c r="F1034" s="70"/>
      <c r="G1034" s="70"/>
    </row>
    <row r="1035" spans="3:7" x14ac:dyDescent="0.35">
      <c r="C1035" s="70"/>
      <c r="D1035" s="70"/>
      <c r="F1035" s="70"/>
      <c r="G1035" s="70"/>
    </row>
    <row r="1036" spans="3:7" x14ac:dyDescent="0.35">
      <c r="C1036" s="70"/>
      <c r="D1036" s="70"/>
      <c r="F1036" s="70"/>
      <c r="G1036" s="70"/>
    </row>
    <row r="1037" spans="3:7" x14ac:dyDescent="0.35">
      <c r="C1037" s="70"/>
      <c r="D1037" s="70"/>
      <c r="F1037" s="70"/>
      <c r="G1037" s="70"/>
    </row>
    <row r="1038" spans="3:7" x14ac:dyDescent="0.35">
      <c r="C1038" s="70"/>
      <c r="D1038" s="70"/>
      <c r="F1038" s="70"/>
      <c r="G1038" s="70"/>
    </row>
    <row r="1039" spans="3:7" x14ac:dyDescent="0.35">
      <c r="C1039" s="70"/>
      <c r="D1039" s="70"/>
      <c r="F1039" s="70"/>
      <c r="G1039" s="70"/>
    </row>
    <row r="1040" spans="3:7" x14ac:dyDescent="0.35">
      <c r="C1040" s="70"/>
      <c r="D1040" s="70"/>
      <c r="F1040" s="70"/>
      <c r="G1040" s="70"/>
    </row>
    <row r="1041" spans="3:7" x14ac:dyDescent="0.35">
      <c r="C1041" s="70"/>
      <c r="D1041" s="70"/>
      <c r="F1041" s="70"/>
      <c r="G1041" s="70"/>
    </row>
    <row r="1042" spans="3:7" x14ac:dyDescent="0.35">
      <c r="C1042" s="70"/>
      <c r="D1042" s="70"/>
      <c r="F1042" s="70"/>
      <c r="G1042" s="70"/>
    </row>
    <row r="1043" spans="3:7" x14ac:dyDescent="0.35">
      <c r="C1043" s="70"/>
      <c r="D1043" s="70"/>
      <c r="F1043" s="70"/>
      <c r="G1043" s="70"/>
    </row>
    <row r="1044" spans="3:7" x14ac:dyDescent="0.35">
      <c r="C1044" s="70"/>
      <c r="D1044" s="70"/>
      <c r="F1044" s="70"/>
      <c r="G1044" s="70"/>
    </row>
    <row r="1045" spans="3:7" x14ac:dyDescent="0.35">
      <c r="C1045" s="70"/>
      <c r="D1045" s="70"/>
      <c r="F1045" s="70"/>
      <c r="G1045" s="70"/>
    </row>
    <row r="1046" spans="3:7" x14ac:dyDescent="0.35">
      <c r="C1046" s="70"/>
      <c r="D1046" s="70"/>
      <c r="F1046" s="70"/>
      <c r="G1046" s="70"/>
    </row>
    <row r="1047" spans="3:7" x14ac:dyDescent="0.35">
      <c r="C1047" s="70"/>
      <c r="D1047" s="70"/>
      <c r="F1047" s="70"/>
      <c r="G1047" s="70"/>
    </row>
    <row r="1048" spans="3:7" x14ac:dyDescent="0.35">
      <c r="C1048" s="70"/>
      <c r="D1048" s="70"/>
      <c r="F1048" s="70"/>
      <c r="G1048" s="70"/>
    </row>
    <row r="1049" spans="3:7" x14ac:dyDescent="0.35">
      <c r="C1049" s="70"/>
      <c r="D1049" s="70"/>
      <c r="F1049" s="70"/>
      <c r="G1049" s="70"/>
    </row>
    <row r="1050" spans="3:7" x14ac:dyDescent="0.35">
      <c r="C1050" s="70"/>
      <c r="D1050" s="70"/>
      <c r="F1050" s="70"/>
      <c r="G1050" s="70"/>
    </row>
    <row r="1051" spans="3:7" x14ac:dyDescent="0.35">
      <c r="C1051" s="70"/>
      <c r="D1051" s="70"/>
      <c r="F1051" s="70"/>
      <c r="G1051" s="70"/>
    </row>
    <row r="1052" spans="3:7" x14ac:dyDescent="0.35">
      <c r="C1052" s="70"/>
      <c r="D1052" s="70"/>
      <c r="F1052" s="70"/>
      <c r="G1052" s="70"/>
    </row>
    <row r="1053" spans="3:7" x14ac:dyDescent="0.35">
      <c r="C1053" s="70"/>
      <c r="D1053" s="70"/>
      <c r="F1053" s="70"/>
      <c r="G1053" s="70"/>
    </row>
    <row r="1054" spans="3:7" x14ac:dyDescent="0.35">
      <c r="C1054" s="70"/>
      <c r="D1054" s="70"/>
      <c r="F1054" s="70"/>
      <c r="G1054" s="70"/>
    </row>
    <row r="1055" spans="3:7" x14ac:dyDescent="0.35">
      <c r="C1055" s="70"/>
      <c r="D1055" s="70"/>
      <c r="F1055" s="70"/>
      <c r="G1055" s="70"/>
    </row>
    <row r="1056" spans="3:7" x14ac:dyDescent="0.35">
      <c r="C1056" s="70"/>
      <c r="D1056" s="70"/>
      <c r="F1056" s="70"/>
      <c r="G1056" s="70"/>
    </row>
    <row r="1057" spans="3:7" x14ac:dyDescent="0.35">
      <c r="C1057" s="70"/>
      <c r="D1057" s="70"/>
      <c r="F1057" s="70"/>
      <c r="G1057" s="70"/>
    </row>
    <row r="1058" spans="3:7" x14ac:dyDescent="0.35">
      <c r="C1058" s="70"/>
      <c r="D1058" s="70"/>
      <c r="F1058" s="70"/>
      <c r="G1058" s="70"/>
    </row>
    <row r="1059" spans="3:7" x14ac:dyDescent="0.35">
      <c r="C1059" s="70"/>
      <c r="D1059" s="70"/>
      <c r="F1059" s="70"/>
      <c r="G1059" s="70"/>
    </row>
    <row r="1060" spans="3:7" x14ac:dyDescent="0.35">
      <c r="C1060" s="70"/>
      <c r="D1060" s="70"/>
      <c r="F1060" s="70"/>
      <c r="G1060" s="70"/>
    </row>
    <row r="1061" spans="3:7" x14ac:dyDescent="0.35">
      <c r="C1061" s="70"/>
      <c r="D1061" s="70"/>
      <c r="F1061" s="70"/>
      <c r="G1061" s="70"/>
    </row>
    <row r="1062" spans="3:7" x14ac:dyDescent="0.35">
      <c r="C1062" s="70"/>
      <c r="D1062" s="70"/>
      <c r="F1062" s="70"/>
      <c r="G1062" s="70"/>
    </row>
    <row r="1063" spans="3:7" x14ac:dyDescent="0.35">
      <c r="C1063" s="70"/>
      <c r="D1063" s="70"/>
      <c r="F1063" s="70"/>
      <c r="G1063" s="70"/>
    </row>
    <row r="1064" spans="3:7" x14ac:dyDescent="0.35">
      <c r="C1064" s="70"/>
      <c r="D1064" s="70"/>
      <c r="F1064" s="70"/>
      <c r="G1064" s="70"/>
    </row>
    <row r="1065" spans="3:7" x14ac:dyDescent="0.35">
      <c r="C1065" s="70"/>
      <c r="D1065" s="70"/>
      <c r="F1065" s="70"/>
      <c r="G1065" s="70"/>
    </row>
    <row r="1066" spans="3:7" x14ac:dyDescent="0.35">
      <c r="C1066" s="70"/>
      <c r="D1066" s="70"/>
      <c r="F1066" s="70"/>
      <c r="G1066" s="70"/>
    </row>
    <row r="1067" spans="3:7" x14ac:dyDescent="0.35">
      <c r="C1067" s="70"/>
      <c r="D1067" s="70"/>
      <c r="F1067" s="70"/>
      <c r="G1067" s="70"/>
    </row>
    <row r="1068" spans="3:7" x14ac:dyDescent="0.35">
      <c r="C1068" s="70"/>
      <c r="D1068" s="70"/>
      <c r="F1068" s="70"/>
      <c r="G1068" s="70"/>
    </row>
    <row r="1069" spans="3:7" x14ac:dyDescent="0.35">
      <c r="C1069" s="70"/>
      <c r="D1069" s="70"/>
      <c r="F1069" s="70"/>
      <c r="G1069" s="70"/>
    </row>
    <row r="1070" spans="3:7" x14ac:dyDescent="0.35">
      <c r="C1070" s="70"/>
      <c r="D1070" s="70"/>
      <c r="F1070" s="70"/>
      <c r="G1070" s="70"/>
    </row>
    <row r="1071" spans="3:7" x14ac:dyDescent="0.35">
      <c r="C1071" s="70"/>
      <c r="D1071" s="70"/>
      <c r="F1071" s="70"/>
      <c r="G1071" s="70"/>
    </row>
    <row r="1072" spans="3:7" x14ac:dyDescent="0.35">
      <c r="C1072" s="70"/>
      <c r="D1072" s="70"/>
      <c r="F1072" s="70"/>
      <c r="G1072" s="70"/>
    </row>
    <row r="1073" spans="3:7" x14ac:dyDescent="0.35">
      <c r="C1073" s="70"/>
      <c r="D1073" s="70"/>
      <c r="F1073" s="70"/>
      <c r="G1073" s="70"/>
    </row>
    <row r="1074" spans="3:7" x14ac:dyDescent="0.35">
      <c r="C1074" s="70"/>
      <c r="D1074" s="70"/>
      <c r="F1074" s="70"/>
      <c r="G1074" s="70"/>
    </row>
    <row r="1075" spans="3:7" x14ac:dyDescent="0.35">
      <c r="C1075" s="70"/>
      <c r="D1075" s="70"/>
      <c r="F1075" s="70"/>
      <c r="G1075" s="70"/>
    </row>
    <row r="1076" spans="3:7" x14ac:dyDescent="0.35">
      <c r="C1076" s="70"/>
      <c r="D1076" s="70"/>
      <c r="F1076" s="70"/>
      <c r="G1076" s="70"/>
    </row>
    <row r="1077" spans="3:7" x14ac:dyDescent="0.35">
      <c r="C1077" s="70"/>
      <c r="D1077" s="70"/>
      <c r="F1077" s="70"/>
      <c r="G1077" s="70"/>
    </row>
    <row r="1078" spans="3:7" x14ac:dyDescent="0.35">
      <c r="C1078" s="70"/>
      <c r="D1078" s="70"/>
      <c r="F1078" s="70"/>
      <c r="G1078" s="70"/>
    </row>
    <row r="1079" spans="3:7" x14ac:dyDescent="0.35">
      <c r="C1079" s="70"/>
      <c r="D1079" s="70"/>
      <c r="F1079" s="70"/>
      <c r="G1079" s="70"/>
    </row>
    <row r="1080" spans="3:7" x14ac:dyDescent="0.35">
      <c r="C1080" s="70"/>
      <c r="D1080" s="70"/>
      <c r="F1080" s="70"/>
      <c r="G1080" s="70"/>
    </row>
    <row r="1081" spans="3:7" x14ac:dyDescent="0.35">
      <c r="C1081" s="70"/>
      <c r="D1081" s="70"/>
      <c r="F1081" s="70"/>
      <c r="G1081" s="70"/>
    </row>
    <row r="1082" spans="3:7" x14ac:dyDescent="0.35">
      <c r="C1082" s="70"/>
      <c r="D1082" s="70"/>
      <c r="F1082" s="70"/>
      <c r="G1082" s="70"/>
    </row>
    <row r="1083" spans="3:7" x14ac:dyDescent="0.35">
      <c r="C1083" s="70"/>
      <c r="D1083" s="70"/>
      <c r="F1083" s="70"/>
      <c r="G1083" s="70"/>
    </row>
    <row r="1084" spans="3:7" x14ac:dyDescent="0.35">
      <c r="C1084" s="70"/>
      <c r="D1084" s="70"/>
      <c r="F1084" s="70"/>
      <c r="G1084" s="70"/>
    </row>
    <row r="1085" spans="3:7" x14ac:dyDescent="0.35">
      <c r="C1085" s="70"/>
      <c r="D1085" s="70"/>
      <c r="F1085" s="70"/>
      <c r="G1085" s="70"/>
    </row>
    <row r="1086" spans="3:7" x14ac:dyDescent="0.35">
      <c r="C1086" s="70"/>
      <c r="D1086" s="70"/>
      <c r="F1086" s="70"/>
      <c r="G1086" s="70"/>
    </row>
    <row r="1087" spans="3:7" x14ac:dyDescent="0.35">
      <c r="C1087" s="70"/>
      <c r="D1087" s="70"/>
      <c r="F1087" s="70"/>
      <c r="G1087" s="70"/>
    </row>
    <row r="1088" spans="3:7" x14ac:dyDescent="0.35">
      <c r="C1088" s="70"/>
      <c r="D1088" s="70"/>
      <c r="F1088" s="70"/>
      <c r="G1088" s="70"/>
    </row>
    <row r="1089" spans="3:7" x14ac:dyDescent="0.35">
      <c r="C1089" s="70"/>
      <c r="D1089" s="70"/>
      <c r="F1089" s="70"/>
      <c r="G1089" s="70"/>
    </row>
    <row r="1090" spans="3:7" x14ac:dyDescent="0.35">
      <c r="C1090" s="70"/>
      <c r="D1090" s="70"/>
      <c r="F1090" s="70"/>
      <c r="G1090" s="70"/>
    </row>
    <row r="1091" spans="3:7" x14ac:dyDescent="0.35">
      <c r="C1091" s="70"/>
      <c r="D1091" s="70"/>
      <c r="F1091" s="70"/>
      <c r="G1091" s="70"/>
    </row>
    <row r="1092" spans="3:7" x14ac:dyDescent="0.35">
      <c r="C1092" s="70"/>
      <c r="D1092" s="70"/>
      <c r="F1092" s="70"/>
      <c r="G1092" s="70"/>
    </row>
    <row r="1093" spans="3:7" x14ac:dyDescent="0.35">
      <c r="C1093" s="70"/>
      <c r="D1093" s="70"/>
      <c r="F1093" s="70"/>
      <c r="G1093" s="70"/>
    </row>
    <row r="1094" spans="3:7" x14ac:dyDescent="0.35">
      <c r="C1094" s="70"/>
      <c r="D1094" s="70"/>
      <c r="F1094" s="70"/>
      <c r="G1094" s="70"/>
    </row>
    <row r="1095" spans="3:7" x14ac:dyDescent="0.35">
      <c r="C1095" s="70"/>
      <c r="D1095" s="70"/>
      <c r="F1095" s="70"/>
      <c r="G1095" s="70"/>
    </row>
    <row r="1096" spans="3:7" x14ac:dyDescent="0.35">
      <c r="C1096" s="70"/>
      <c r="D1096" s="70"/>
      <c r="F1096" s="70"/>
      <c r="G1096" s="70"/>
    </row>
    <row r="1097" spans="3:7" x14ac:dyDescent="0.35">
      <c r="C1097" s="70"/>
      <c r="D1097" s="70"/>
      <c r="F1097" s="70"/>
      <c r="G1097" s="70"/>
    </row>
    <row r="1098" spans="3:7" x14ac:dyDescent="0.35">
      <c r="C1098" s="70"/>
      <c r="D1098" s="70"/>
      <c r="F1098" s="70"/>
      <c r="G1098" s="70"/>
    </row>
    <row r="1099" spans="3:7" x14ac:dyDescent="0.35">
      <c r="C1099" s="70"/>
      <c r="D1099" s="70"/>
      <c r="F1099" s="70"/>
      <c r="G1099" s="70"/>
    </row>
    <row r="1100" spans="3:7" x14ac:dyDescent="0.35">
      <c r="C1100" s="70"/>
      <c r="D1100" s="70"/>
      <c r="F1100" s="70"/>
      <c r="G1100" s="70"/>
    </row>
    <row r="1101" spans="3:7" x14ac:dyDescent="0.35">
      <c r="C1101" s="70"/>
      <c r="D1101" s="70"/>
      <c r="F1101" s="70"/>
      <c r="G1101" s="70"/>
    </row>
    <row r="1102" spans="3:7" x14ac:dyDescent="0.35">
      <c r="C1102" s="70"/>
      <c r="D1102" s="70"/>
      <c r="F1102" s="70"/>
      <c r="G1102" s="70"/>
    </row>
    <row r="1103" spans="3:7" x14ac:dyDescent="0.35">
      <c r="C1103" s="70"/>
      <c r="D1103" s="70"/>
      <c r="F1103" s="70"/>
      <c r="G1103" s="70"/>
    </row>
    <row r="1104" spans="3:7" x14ac:dyDescent="0.35">
      <c r="C1104" s="70"/>
      <c r="D1104" s="70"/>
      <c r="F1104" s="70"/>
      <c r="G1104" s="70"/>
    </row>
    <row r="1105" spans="3:7" x14ac:dyDescent="0.35">
      <c r="C1105" s="70"/>
      <c r="D1105" s="70"/>
      <c r="F1105" s="70"/>
      <c r="G1105" s="70"/>
    </row>
    <row r="1106" spans="3:7" x14ac:dyDescent="0.35">
      <c r="C1106" s="70"/>
      <c r="D1106" s="70"/>
      <c r="F1106" s="70"/>
      <c r="G1106" s="70"/>
    </row>
    <row r="1107" spans="3:7" x14ac:dyDescent="0.35">
      <c r="C1107" s="70"/>
      <c r="D1107" s="70"/>
      <c r="F1107" s="70"/>
      <c r="G1107" s="70"/>
    </row>
    <row r="1108" spans="3:7" x14ac:dyDescent="0.35">
      <c r="C1108" s="70"/>
      <c r="D1108" s="70"/>
      <c r="F1108" s="70"/>
      <c r="G1108" s="70"/>
    </row>
    <row r="1109" spans="3:7" x14ac:dyDescent="0.35">
      <c r="C1109" s="70"/>
      <c r="D1109" s="70"/>
      <c r="F1109" s="70"/>
      <c r="G1109" s="70"/>
    </row>
    <row r="1110" spans="3:7" x14ac:dyDescent="0.35">
      <c r="C1110" s="70"/>
      <c r="D1110" s="70"/>
      <c r="F1110" s="70"/>
      <c r="G1110" s="70"/>
    </row>
    <row r="1111" spans="3:7" x14ac:dyDescent="0.35">
      <c r="C1111" s="70"/>
      <c r="D1111" s="70"/>
      <c r="F1111" s="70"/>
      <c r="G1111" s="70"/>
    </row>
    <row r="1112" spans="3:7" x14ac:dyDescent="0.35">
      <c r="C1112" s="70"/>
      <c r="D1112" s="70"/>
      <c r="F1112" s="70"/>
      <c r="G1112" s="70"/>
    </row>
    <row r="1113" spans="3:7" x14ac:dyDescent="0.35">
      <c r="C1113" s="70"/>
      <c r="D1113" s="70"/>
      <c r="F1113" s="70"/>
      <c r="G1113" s="70"/>
    </row>
    <row r="1114" spans="3:7" x14ac:dyDescent="0.35">
      <c r="C1114" s="70"/>
      <c r="D1114" s="70"/>
      <c r="F1114" s="70"/>
      <c r="G1114" s="70"/>
    </row>
    <row r="1115" spans="3:7" x14ac:dyDescent="0.35">
      <c r="C1115" s="70"/>
      <c r="D1115" s="70"/>
      <c r="F1115" s="70"/>
      <c r="G1115" s="70"/>
    </row>
    <row r="1116" spans="3:7" x14ac:dyDescent="0.35">
      <c r="C1116" s="70"/>
      <c r="D1116" s="70"/>
      <c r="F1116" s="70"/>
      <c r="G1116" s="70"/>
    </row>
    <row r="1117" spans="3:7" x14ac:dyDescent="0.35">
      <c r="C1117" s="70"/>
      <c r="D1117" s="70"/>
      <c r="F1117" s="70"/>
      <c r="G1117" s="70"/>
    </row>
    <row r="1118" spans="3:7" x14ac:dyDescent="0.35">
      <c r="C1118" s="70"/>
      <c r="D1118" s="70"/>
      <c r="F1118" s="70"/>
      <c r="G1118" s="70"/>
    </row>
    <row r="1119" spans="3:7" x14ac:dyDescent="0.35">
      <c r="C1119" s="70"/>
      <c r="D1119" s="70"/>
      <c r="F1119" s="70"/>
      <c r="G1119" s="70"/>
    </row>
    <row r="1120" spans="3:7" x14ac:dyDescent="0.35">
      <c r="C1120" s="70"/>
      <c r="D1120" s="70"/>
      <c r="F1120" s="70"/>
      <c r="G1120" s="70"/>
    </row>
    <row r="1121" spans="3:7" x14ac:dyDescent="0.35">
      <c r="C1121" s="70"/>
      <c r="D1121" s="70"/>
      <c r="F1121" s="70"/>
      <c r="G1121" s="70"/>
    </row>
    <row r="1122" spans="3:7" x14ac:dyDescent="0.35">
      <c r="C1122" s="70"/>
      <c r="D1122" s="70"/>
      <c r="F1122" s="70"/>
      <c r="G1122" s="70"/>
    </row>
    <row r="1123" spans="3:7" x14ac:dyDescent="0.35">
      <c r="C1123" s="70"/>
      <c r="D1123" s="70"/>
      <c r="F1123" s="70"/>
      <c r="G1123" s="70"/>
    </row>
    <row r="1124" spans="3:7" x14ac:dyDescent="0.35">
      <c r="C1124" s="70"/>
      <c r="D1124" s="70"/>
      <c r="F1124" s="70"/>
      <c r="G1124" s="70"/>
    </row>
    <row r="1125" spans="3:7" x14ac:dyDescent="0.35">
      <c r="C1125" s="70"/>
      <c r="D1125" s="70"/>
      <c r="F1125" s="70"/>
      <c r="G1125" s="70"/>
    </row>
    <row r="1126" spans="3:7" x14ac:dyDescent="0.35">
      <c r="C1126" s="70"/>
      <c r="D1126" s="70"/>
      <c r="F1126" s="70"/>
      <c r="G1126" s="70"/>
    </row>
    <row r="1127" spans="3:7" x14ac:dyDescent="0.35">
      <c r="C1127" s="70"/>
      <c r="D1127" s="70"/>
      <c r="F1127" s="70"/>
      <c r="G1127" s="70"/>
    </row>
    <row r="1128" spans="3:7" x14ac:dyDescent="0.35">
      <c r="C1128" s="70"/>
      <c r="D1128" s="70"/>
      <c r="F1128" s="70"/>
      <c r="G1128" s="70"/>
    </row>
    <row r="1129" spans="3:7" x14ac:dyDescent="0.35">
      <c r="C1129" s="70"/>
      <c r="D1129" s="70"/>
      <c r="F1129" s="70"/>
      <c r="G1129" s="70"/>
    </row>
    <row r="1130" spans="3:7" x14ac:dyDescent="0.35">
      <c r="C1130" s="70"/>
      <c r="D1130" s="70"/>
      <c r="F1130" s="70"/>
      <c r="G1130" s="70"/>
    </row>
    <row r="1131" spans="3:7" x14ac:dyDescent="0.35">
      <c r="C1131" s="70"/>
      <c r="D1131" s="70"/>
      <c r="F1131" s="70"/>
      <c r="G1131" s="70"/>
    </row>
    <row r="1132" spans="3:7" x14ac:dyDescent="0.35">
      <c r="C1132" s="70"/>
      <c r="D1132" s="70"/>
      <c r="F1132" s="70"/>
      <c r="G1132" s="70"/>
    </row>
    <row r="1133" spans="3:7" x14ac:dyDescent="0.35">
      <c r="C1133" s="70"/>
      <c r="D1133" s="70"/>
      <c r="F1133" s="70"/>
      <c r="G1133" s="70"/>
    </row>
    <row r="1134" spans="3:7" x14ac:dyDescent="0.35">
      <c r="C1134" s="70"/>
      <c r="D1134" s="70"/>
      <c r="F1134" s="70"/>
      <c r="G1134" s="70"/>
    </row>
    <row r="1135" spans="3:7" x14ac:dyDescent="0.35">
      <c r="C1135" s="70"/>
      <c r="D1135" s="70"/>
      <c r="F1135" s="70"/>
      <c r="G1135" s="70"/>
    </row>
    <row r="1136" spans="3:7" x14ac:dyDescent="0.35">
      <c r="C1136" s="70"/>
      <c r="D1136" s="70"/>
      <c r="F1136" s="70"/>
      <c r="G1136" s="70"/>
    </row>
    <row r="1137" spans="3:7" x14ac:dyDescent="0.35">
      <c r="C1137" s="70"/>
      <c r="D1137" s="70"/>
      <c r="F1137" s="70"/>
      <c r="G1137" s="70"/>
    </row>
    <row r="1138" spans="3:7" x14ac:dyDescent="0.35">
      <c r="C1138" s="70"/>
      <c r="D1138" s="70"/>
      <c r="F1138" s="70"/>
      <c r="G1138" s="70"/>
    </row>
    <row r="1139" spans="3:7" x14ac:dyDescent="0.35">
      <c r="C1139" s="70"/>
      <c r="D1139" s="70"/>
      <c r="F1139" s="70"/>
      <c r="G1139" s="70"/>
    </row>
    <row r="1140" spans="3:7" x14ac:dyDescent="0.35">
      <c r="C1140" s="70"/>
      <c r="D1140" s="70"/>
      <c r="F1140" s="70"/>
      <c r="G1140" s="70"/>
    </row>
    <row r="1141" spans="3:7" x14ac:dyDescent="0.35">
      <c r="C1141" s="70"/>
      <c r="D1141" s="70"/>
      <c r="F1141" s="70"/>
      <c r="G1141" s="70"/>
    </row>
    <row r="1142" spans="3:7" x14ac:dyDescent="0.35">
      <c r="C1142" s="70"/>
      <c r="D1142" s="70"/>
      <c r="F1142" s="70"/>
      <c r="G1142" s="70"/>
    </row>
    <row r="1143" spans="3:7" x14ac:dyDescent="0.35">
      <c r="C1143" s="70"/>
      <c r="D1143" s="70"/>
      <c r="F1143" s="70"/>
      <c r="G1143" s="70"/>
    </row>
    <row r="1144" spans="3:7" x14ac:dyDescent="0.35">
      <c r="C1144" s="70"/>
      <c r="D1144" s="70"/>
      <c r="F1144" s="70"/>
      <c r="G1144" s="70"/>
    </row>
    <row r="1145" spans="3:7" x14ac:dyDescent="0.35">
      <c r="C1145" s="70"/>
      <c r="D1145" s="70"/>
      <c r="F1145" s="70"/>
      <c r="G1145" s="70"/>
    </row>
    <row r="1146" spans="3:7" x14ac:dyDescent="0.35">
      <c r="C1146" s="70"/>
      <c r="D1146" s="70"/>
      <c r="F1146" s="70"/>
      <c r="G1146" s="70"/>
    </row>
    <row r="1147" spans="3:7" x14ac:dyDescent="0.35">
      <c r="C1147" s="70"/>
      <c r="D1147" s="70"/>
      <c r="F1147" s="70"/>
      <c r="G1147" s="70"/>
    </row>
    <row r="1148" spans="3:7" x14ac:dyDescent="0.35">
      <c r="C1148" s="70"/>
      <c r="D1148" s="70"/>
      <c r="F1148" s="70"/>
      <c r="G1148" s="70"/>
    </row>
    <row r="1149" spans="3:7" x14ac:dyDescent="0.35">
      <c r="C1149" s="70"/>
      <c r="D1149" s="70"/>
      <c r="F1149" s="70"/>
      <c r="G1149" s="70"/>
    </row>
    <row r="1150" spans="3:7" x14ac:dyDescent="0.35">
      <c r="C1150" s="70"/>
      <c r="D1150" s="70"/>
      <c r="F1150" s="70"/>
      <c r="G1150" s="70"/>
    </row>
    <row r="1151" spans="3:7" x14ac:dyDescent="0.35">
      <c r="C1151" s="70"/>
      <c r="D1151" s="70"/>
      <c r="F1151" s="70"/>
      <c r="G1151" s="70"/>
    </row>
    <row r="1152" spans="3:7" x14ac:dyDescent="0.35">
      <c r="C1152" s="70"/>
      <c r="D1152" s="70"/>
      <c r="F1152" s="70"/>
      <c r="G1152" s="70"/>
    </row>
    <row r="1153" spans="3:7" x14ac:dyDescent="0.35">
      <c r="C1153" s="70"/>
      <c r="D1153" s="70"/>
      <c r="F1153" s="70"/>
      <c r="G1153" s="70"/>
    </row>
    <row r="1154" spans="3:7" x14ac:dyDescent="0.35">
      <c r="C1154" s="70"/>
      <c r="D1154" s="70"/>
      <c r="F1154" s="70"/>
      <c r="G1154" s="70"/>
    </row>
    <row r="1155" spans="3:7" x14ac:dyDescent="0.35">
      <c r="C1155" s="70"/>
      <c r="D1155" s="70"/>
      <c r="F1155" s="70"/>
      <c r="G1155" s="70"/>
    </row>
    <row r="1156" spans="3:7" x14ac:dyDescent="0.35">
      <c r="C1156" s="70"/>
      <c r="D1156" s="70"/>
      <c r="F1156" s="70"/>
      <c r="G1156" s="70"/>
    </row>
    <row r="1157" spans="3:7" x14ac:dyDescent="0.35">
      <c r="C1157" s="70"/>
      <c r="D1157" s="70"/>
      <c r="F1157" s="70"/>
      <c r="G1157" s="70"/>
    </row>
    <row r="1158" spans="3:7" x14ac:dyDescent="0.35">
      <c r="C1158" s="70"/>
      <c r="D1158" s="70"/>
      <c r="F1158" s="70"/>
      <c r="G1158" s="70"/>
    </row>
    <row r="1159" spans="3:7" x14ac:dyDescent="0.35">
      <c r="C1159" s="70"/>
      <c r="D1159" s="70"/>
      <c r="F1159" s="70"/>
      <c r="G1159" s="70"/>
    </row>
    <row r="1160" spans="3:7" x14ac:dyDescent="0.35">
      <c r="C1160" s="70"/>
      <c r="D1160" s="70"/>
      <c r="F1160" s="70"/>
      <c r="G1160" s="70"/>
    </row>
    <row r="1161" spans="3:7" x14ac:dyDescent="0.35">
      <c r="C1161" s="70"/>
      <c r="D1161" s="70"/>
      <c r="F1161" s="70"/>
      <c r="G1161" s="70"/>
    </row>
    <row r="1162" spans="3:7" x14ac:dyDescent="0.35">
      <c r="C1162" s="70"/>
      <c r="D1162" s="70"/>
      <c r="F1162" s="70"/>
      <c r="G1162" s="70"/>
    </row>
    <row r="1163" spans="3:7" x14ac:dyDescent="0.35">
      <c r="C1163" s="70"/>
      <c r="D1163" s="70"/>
      <c r="F1163" s="70"/>
      <c r="G1163" s="70"/>
    </row>
    <row r="1164" spans="3:7" x14ac:dyDescent="0.35">
      <c r="C1164" s="70"/>
      <c r="D1164" s="70"/>
      <c r="F1164" s="70"/>
      <c r="G1164" s="70"/>
    </row>
    <row r="1165" spans="3:7" x14ac:dyDescent="0.35">
      <c r="C1165" s="70"/>
      <c r="D1165" s="70"/>
      <c r="F1165" s="70"/>
      <c r="G1165" s="70"/>
    </row>
    <row r="1166" spans="3:7" x14ac:dyDescent="0.35">
      <c r="C1166" s="70"/>
      <c r="D1166" s="70"/>
      <c r="F1166" s="70"/>
      <c r="G1166" s="70"/>
    </row>
    <row r="1167" spans="3:7" x14ac:dyDescent="0.35">
      <c r="C1167" s="70"/>
      <c r="D1167" s="70"/>
      <c r="F1167" s="70"/>
      <c r="G1167" s="70"/>
    </row>
    <row r="1168" spans="3:7" x14ac:dyDescent="0.35">
      <c r="C1168" s="70"/>
      <c r="D1168" s="70"/>
      <c r="F1168" s="70"/>
      <c r="G1168" s="70"/>
    </row>
    <row r="1169" spans="3:7" x14ac:dyDescent="0.35">
      <c r="C1169" s="70"/>
      <c r="D1169" s="70"/>
      <c r="F1169" s="70"/>
      <c r="G1169" s="70"/>
    </row>
    <row r="1170" spans="3:7" x14ac:dyDescent="0.35">
      <c r="C1170" s="70"/>
      <c r="D1170" s="70"/>
      <c r="F1170" s="70"/>
      <c r="G1170" s="70"/>
    </row>
    <row r="1171" spans="3:7" x14ac:dyDescent="0.35">
      <c r="C1171" s="70"/>
      <c r="D1171" s="70"/>
      <c r="F1171" s="70"/>
      <c r="G1171" s="70"/>
    </row>
    <row r="1172" spans="3:7" x14ac:dyDescent="0.35">
      <c r="C1172" s="70"/>
      <c r="D1172" s="70"/>
      <c r="F1172" s="70"/>
      <c r="G1172" s="70"/>
    </row>
    <row r="1173" spans="3:7" x14ac:dyDescent="0.35">
      <c r="C1173" s="70"/>
      <c r="D1173" s="70"/>
      <c r="F1173" s="70"/>
      <c r="G1173" s="70"/>
    </row>
    <row r="1174" spans="3:7" x14ac:dyDescent="0.35">
      <c r="C1174" s="70"/>
      <c r="D1174" s="70"/>
      <c r="F1174" s="70"/>
      <c r="G1174" s="70"/>
    </row>
    <row r="1175" spans="3:7" x14ac:dyDescent="0.35">
      <c r="C1175" s="70"/>
      <c r="D1175" s="70"/>
      <c r="F1175" s="70"/>
      <c r="G1175" s="70"/>
    </row>
    <row r="1176" spans="3:7" x14ac:dyDescent="0.35">
      <c r="C1176" s="70"/>
      <c r="D1176" s="70"/>
      <c r="F1176" s="70"/>
      <c r="G1176" s="70"/>
    </row>
    <row r="1177" spans="3:7" x14ac:dyDescent="0.35">
      <c r="C1177" s="70"/>
      <c r="D1177" s="70"/>
      <c r="F1177" s="70"/>
      <c r="G1177" s="70"/>
    </row>
    <row r="1178" spans="3:7" x14ac:dyDescent="0.35">
      <c r="C1178" s="70"/>
      <c r="D1178" s="70"/>
      <c r="F1178" s="70"/>
      <c r="G1178" s="70"/>
    </row>
    <row r="1179" spans="3:7" x14ac:dyDescent="0.35">
      <c r="C1179" s="70"/>
      <c r="D1179" s="70"/>
      <c r="F1179" s="70"/>
      <c r="G1179" s="70"/>
    </row>
    <row r="1180" spans="3:7" x14ac:dyDescent="0.35">
      <c r="C1180" s="70"/>
      <c r="D1180" s="70"/>
      <c r="F1180" s="70"/>
      <c r="G1180" s="70"/>
    </row>
    <row r="1181" spans="3:7" x14ac:dyDescent="0.35">
      <c r="C1181" s="70"/>
      <c r="D1181" s="70"/>
      <c r="F1181" s="70"/>
      <c r="G1181" s="70"/>
    </row>
    <row r="1182" spans="3:7" x14ac:dyDescent="0.35">
      <c r="C1182" s="70"/>
      <c r="D1182" s="70"/>
      <c r="F1182" s="70"/>
      <c r="G1182" s="70"/>
    </row>
    <row r="1183" spans="3:7" x14ac:dyDescent="0.35">
      <c r="C1183" s="70"/>
      <c r="D1183" s="70"/>
      <c r="F1183" s="70"/>
      <c r="G1183" s="70"/>
    </row>
    <row r="1184" spans="3:7" x14ac:dyDescent="0.35">
      <c r="C1184" s="70"/>
      <c r="D1184" s="70"/>
      <c r="F1184" s="70"/>
      <c r="G1184" s="70"/>
    </row>
    <row r="1185" spans="3:7" x14ac:dyDescent="0.35">
      <c r="C1185" s="70"/>
      <c r="D1185" s="70"/>
      <c r="F1185" s="70"/>
      <c r="G1185" s="70"/>
    </row>
    <row r="1186" spans="3:7" x14ac:dyDescent="0.35">
      <c r="C1186" s="70"/>
      <c r="D1186" s="70"/>
      <c r="F1186" s="70"/>
      <c r="G1186" s="70"/>
    </row>
    <row r="1187" spans="3:7" x14ac:dyDescent="0.35">
      <c r="C1187" s="70"/>
      <c r="D1187" s="70"/>
      <c r="F1187" s="70"/>
      <c r="G1187" s="70"/>
    </row>
    <row r="1188" spans="3:7" x14ac:dyDescent="0.35">
      <c r="C1188" s="70"/>
      <c r="D1188" s="70"/>
      <c r="F1188" s="70"/>
      <c r="G1188" s="70"/>
    </row>
    <row r="1189" spans="3:7" x14ac:dyDescent="0.35">
      <c r="C1189" s="70"/>
      <c r="D1189" s="70"/>
      <c r="F1189" s="70"/>
      <c r="G1189" s="70"/>
    </row>
    <row r="1190" spans="3:7" x14ac:dyDescent="0.35">
      <c r="C1190" s="70"/>
      <c r="D1190" s="70"/>
      <c r="F1190" s="70"/>
      <c r="G1190" s="70"/>
    </row>
    <row r="1191" spans="3:7" x14ac:dyDescent="0.35">
      <c r="C1191" s="70"/>
      <c r="D1191" s="70"/>
      <c r="F1191" s="70"/>
      <c r="G1191" s="70"/>
    </row>
    <row r="1192" spans="3:7" x14ac:dyDescent="0.35">
      <c r="C1192" s="70"/>
      <c r="D1192" s="70"/>
      <c r="F1192" s="70"/>
      <c r="G1192" s="70"/>
    </row>
    <row r="1193" spans="3:7" x14ac:dyDescent="0.35">
      <c r="C1193" s="70"/>
      <c r="D1193" s="70"/>
      <c r="F1193" s="70"/>
      <c r="G1193" s="70"/>
    </row>
    <row r="1194" spans="3:7" x14ac:dyDescent="0.35">
      <c r="C1194" s="70"/>
      <c r="D1194" s="70"/>
      <c r="F1194" s="70"/>
      <c r="G1194" s="70"/>
    </row>
    <row r="1195" spans="3:7" x14ac:dyDescent="0.35">
      <c r="C1195" s="70"/>
      <c r="D1195" s="70"/>
      <c r="F1195" s="70"/>
      <c r="G1195" s="70"/>
    </row>
    <row r="1196" spans="3:7" x14ac:dyDescent="0.35">
      <c r="C1196" s="70"/>
      <c r="D1196" s="70"/>
      <c r="F1196" s="70"/>
      <c r="G1196" s="70"/>
    </row>
    <row r="1197" spans="3:7" x14ac:dyDescent="0.35">
      <c r="C1197" s="70"/>
      <c r="D1197" s="70"/>
      <c r="F1197" s="70"/>
      <c r="G1197" s="70"/>
    </row>
    <row r="1198" spans="3:7" x14ac:dyDescent="0.35">
      <c r="C1198" s="70"/>
      <c r="D1198" s="70"/>
      <c r="F1198" s="70"/>
      <c r="G1198" s="70"/>
    </row>
    <row r="1199" spans="3:7" x14ac:dyDescent="0.35">
      <c r="C1199" s="70"/>
      <c r="D1199" s="70"/>
      <c r="F1199" s="70"/>
      <c r="G1199" s="70"/>
    </row>
    <row r="1200" spans="3:7" x14ac:dyDescent="0.35">
      <c r="C1200" s="70"/>
      <c r="D1200" s="70"/>
      <c r="F1200" s="70"/>
      <c r="G1200" s="70"/>
    </row>
    <row r="1201" spans="3:7" x14ac:dyDescent="0.35">
      <c r="C1201" s="70"/>
      <c r="D1201" s="70"/>
      <c r="F1201" s="70"/>
      <c r="G1201" s="70"/>
    </row>
    <row r="1202" spans="3:7" x14ac:dyDescent="0.35">
      <c r="C1202" s="70"/>
      <c r="D1202" s="70"/>
      <c r="F1202" s="70"/>
      <c r="G1202" s="70"/>
    </row>
    <row r="1203" spans="3:7" x14ac:dyDescent="0.35">
      <c r="C1203" s="70"/>
      <c r="D1203" s="70"/>
      <c r="F1203" s="70"/>
      <c r="G1203" s="70"/>
    </row>
    <row r="1204" spans="3:7" x14ac:dyDescent="0.35">
      <c r="C1204" s="70"/>
      <c r="D1204" s="70"/>
      <c r="F1204" s="70"/>
      <c r="G1204" s="70"/>
    </row>
    <row r="1205" spans="3:7" x14ac:dyDescent="0.35">
      <c r="C1205" s="70"/>
      <c r="D1205" s="70"/>
      <c r="F1205" s="70"/>
      <c r="G1205" s="70"/>
    </row>
    <row r="1206" spans="3:7" x14ac:dyDescent="0.35">
      <c r="C1206" s="70"/>
      <c r="D1206" s="70"/>
      <c r="F1206" s="70"/>
      <c r="G1206" s="70"/>
    </row>
    <row r="1207" spans="3:7" x14ac:dyDescent="0.35">
      <c r="C1207" s="70"/>
      <c r="D1207" s="70"/>
      <c r="F1207" s="70"/>
      <c r="G1207" s="70"/>
    </row>
    <row r="1208" spans="3:7" x14ac:dyDescent="0.35">
      <c r="C1208" s="70"/>
      <c r="D1208" s="70"/>
      <c r="F1208" s="70"/>
      <c r="G1208" s="70"/>
    </row>
    <row r="1209" spans="3:7" x14ac:dyDescent="0.35">
      <c r="C1209" s="70"/>
      <c r="D1209" s="70"/>
      <c r="F1209" s="70"/>
      <c r="G1209" s="70"/>
    </row>
    <row r="1210" spans="3:7" x14ac:dyDescent="0.35">
      <c r="C1210" s="70"/>
      <c r="D1210" s="70"/>
      <c r="F1210" s="70"/>
      <c r="G1210" s="70"/>
    </row>
    <row r="1211" spans="3:7" x14ac:dyDescent="0.35">
      <c r="C1211" s="70"/>
      <c r="D1211" s="70"/>
      <c r="F1211" s="70"/>
      <c r="G1211" s="70"/>
    </row>
    <row r="1212" spans="3:7" x14ac:dyDescent="0.35">
      <c r="C1212" s="70"/>
      <c r="D1212" s="70"/>
      <c r="F1212" s="70"/>
      <c r="G1212" s="70"/>
    </row>
    <row r="1213" spans="3:7" x14ac:dyDescent="0.35">
      <c r="C1213" s="70"/>
      <c r="D1213" s="70"/>
      <c r="F1213" s="70"/>
      <c r="G1213" s="70"/>
    </row>
    <row r="1214" spans="3:7" x14ac:dyDescent="0.35">
      <c r="C1214" s="70"/>
      <c r="D1214" s="70"/>
      <c r="F1214" s="70"/>
      <c r="G1214" s="70"/>
    </row>
    <row r="1215" spans="3:7" x14ac:dyDescent="0.35">
      <c r="C1215" s="70"/>
      <c r="D1215" s="70"/>
      <c r="F1215" s="70"/>
      <c r="G1215" s="70"/>
    </row>
    <row r="1216" spans="3:7" x14ac:dyDescent="0.35">
      <c r="C1216" s="70"/>
      <c r="D1216" s="70"/>
      <c r="F1216" s="70"/>
      <c r="G1216" s="70"/>
    </row>
    <row r="1217" spans="3:7" x14ac:dyDescent="0.35">
      <c r="C1217" s="70"/>
      <c r="D1217" s="70"/>
      <c r="F1217" s="70"/>
      <c r="G1217" s="70"/>
    </row>
    <row r="1218" spans="3:7" x14ac:dyDescent="0.35">
      <c r="C1218" s="70"/>
      <c r="D1218" s="70"/>
      <c r="F1218" s="70"/>
      <c r="G1218" s="70"/>
    </row>
    <row r="1219" spans="3:7" x14ac:dyDescent="0.35">
      <c r="C1219" s="70"/>
      <c r="D1219" s="70"/>
      <c r="F1219" s="70"/>
      <c r="G1219" s="70"/>
    </row>
    <row r="1220" spans="3:7" x14ac:dyDescent="0.35">
      <c r="C1220" s="70"/>
      <c r="D1220" s="70"/>
      <c r="F1220" s="70"/>
      <c r="G1220" s="70"/>
    </row>
    <row r="1221" spans="3:7" x14ac:dyDescent="0.35">
      <c r="C1221" s="70"/>
      <c r="D1221" s="70"/>
      <c r="F1221" s="70"/>
      <c r="G1221" s="70"/>
    </row>
    <row r="1222" spans="3:7" x14ac:dyDescent="0.35">
      <c r="C1222" s="70"/>
      <c r="D1222" s="70"/>
      <c r="F1222" s="70"/>
      <c r="G1222" s="70"/>
    </row>
    <row r="1223" spans="3:7" x14ac:dyDescent="0.35">
      <c r="C1223" s="70"/>
      <c r="D1223" s="70"/>
      <c r="F1223" s="70"/>
      <c r="G1223" s="70"/>
    </row>
    <row r="1224" spans="3:7" x14ac:dyDescent="0.35">
      <c r="C1224" s="70"/>
      <c r="D1224" s="70"/>
      <c r="F1224" s="70"/>
      <c r="G1224" s="70"/>
    </row>
    <row r="1225" spans="3:7" x14ac:dyDescent="0.35">
      <c r="C1225" s="70"/>
      <c r="D1225" s="70"/>
      <c r="F1225" s="70"/>
      <c r="G1225" s="70"/>
    </row>
    <row r="1226" spans="3:7" x14ac:dyDescent="0.35">
      <c r="C1226" s="70"/>
      <c r="D1226" s="70"/>
      <c r="F1226" s="70"/>
      <c r="G1226" s="70"/>
    </row>
    <row r="1227" spans="3:7" x14ac:dyDescent="0.35">
      <c r="C1227" s="70"/>
      <c r="D1227" s="70"/>
      <c r="F1227" s="70"/>
      <c r="G1227" s="70"/>
    </row>
    <row r="1228" spans="3:7" x14ac:dyDescent="0.35">
      <c r="C1228" s="70"/>
      <c r="D1228" s="70"/>
      <c r="F1228" s="70"/>
      <c r="G1228" s="70"/>
    </row>
    <row r="1229" spans="3:7" x14ac:dyDescent="0.35">
      <c r="C1229" s="70"/>
      <c r="D1229" s="70"/>
      <c r="F1229" s="70"/>
      <c r="G1229" s="70"/>
    </row>
    <row r="1230" spans="3:7" x14ac:dyDescent="0.35">
      <c r="C1230" s="70"/>
      <c r="D1230" s="70"/>
      <c r="F1230" s="70"/>
      <c r="G1230" s="70"/>
    </row>
    <row r="1231" spans="3:7" x14ac:dyDescent="0.35">
      <c r="C1231" s="70"/>
      <c r="D1231" s="70"/>
      <c r="F1231" s="70"/>
      <c r="G1231" s="70"/>
    </row>
    <row r="1232" spans="3:7" x14ac:dyDescent="0.35">
      <c r="C1232" s="70"/>
      <c r="D1232" s="70"/>
      <c r="F1232" s="70"/>
      <c r="G1232" s="70"/>
    </row>
    <row r="1233" spans="3:7" x14ac:dyDescent="0.35">
      <c r="C1233" s="70"/>
      <c r="D1233" s="70"/>
      <c r="F1233" s="70"/>
      <c r="G1233" s="70"/>
    </row>
    <row r="1234" spans="3:7" x14ac:dyDescent="0.35">
      <c r="C1234" s="70"/>
      <c r="D1234" s="70"/>
      <c r="F1234" s="70"/>
      <c r="G1234" s="70"/>
    </row>
    <row r="1235" spans="3:7" x14ac:dyDescent="0.35">
      <c r="C1235" s="70"/>
      <c r="D1235" s="70"/>
      <c r="F1235" s="70"/>
      <c r="G1235" s="70"/>
    </row>
    <row r="1236" spans="3:7" x14ac:dyDescent="0.35">
      <c r="C1236" s="70"/>
      <c r="D1236" s="70"/>
      <c r="F1236" s="70"/>
      <c r="G1236" s="70"/>
    </row>
    <row r="1237" spans="3:7" x14ac:dyDescent="0.35">
      <c r="C1237" s="70"/>
      <c r="D1237" s="70"/>
      <c r="F1237" s="70"/>
      <c r="G1237" s="70"/>
    </row>
    <row r="1238" spans="3:7" x14ac:dyDescent="0.35">
      <c r="C1238" s="70"/>
      <c r="D1238" s="70"/>
      <c r="F1238" s="70"/>
      <c r="G1238" s="70"/>
    </row>
    <row r="1239" spans="3:7" x14ac:dyDescent="0.35">
      <c r="C1239" s="70"/>
      <c r="D1239" s="70"/>
      <c r="F1239" s="70"/>
      <c r="G1239" s="70"/>
    </row>
    <row r="1240" spans="3:7" x14ac:dyDescent="0.35">
      <c r="C1240" s="70"/>
      <c r="D1240" s="70"/>
      <c r="F1240" s="70"/>
      <c r="G1240" s="70"/>
    </row>
    <row r="1241" spans="3:7" x14ac:dyDescent="0.35">
      <c r="C1241" s="70"/>
      <c r="D1241" s="70"/>
      <c r="F1241" s="70"/>
      <c r="G1241" s="70"/>
    </row>
    <row r="1242" spans="3:7" x14ac:dyDescent="0.35">
      <c r="C1242" s="70"/>
      <c r="D1242" s="70"/>
      <c r="F1242" s="70"/>
      <c r="G1242" s="70"/>
    </row>
    <row r="1243" spans="3:7" x14ac:dyDescent="0.35">
      <c r="C1243" s="70"/>
      <c r="D1243" s="70"/>
      <c r="F1243" s="70"/>
      <c r="G1243" s="70"/>
    </row>
    <row r="1244" spans="3:7" x14ac:dyDescent="0.35">
      <c r="C1244" s="70"/>
      <c r="D1244" s="70"/>
      <c r="F1244" s="70"/>
      <c r="G1244" s="70"/>
    </row>
    <row r="1245" spans="3:7" x14ac:dyDescent="0.35">
      <c r="C1245" s="70"/>
      <c r="D1245" s="70"/>
      <c r="F1245" s="70"/>
      <c r="G1245" s="70"/>
    </row>
    <row r="1246" spans="3:7" x14ac:dyDescent="0.35">
      <c r="C1246" s="70"/>
      <c r="D1246" s="70"/>
      <c r="F1246" s="70"/>
      <c r="G1246" s="70"/>
    </row>
    <row r="1247" spans="3:7" x14ac:dyDescent="0.35">
      <c r="C1247" s="70"/>
      <c r="D1247" s="70"/>
      <c r="F1247" s="70"/>
      <c r="G1247" s="70"/>
    </row>
    <row r="1248" spans="3:7" x14ac:dyDescent="0.35">
      <c r="C1248" s="70"/>
      <c r="D1248" s="70"/>
      <c r="F1248" s="70"/>
      <c r="G1248" s="70"/>
    </row>
    <row r="1249" spans="3:7" x14ac:dyDescent="0.35">
      <c r="C1249" s="70"/>
      <c r="D1249" s="70"/>
      <c r="F1249" s="70"/>
      <c r="G1249" s="70"/>
    </row>
    <row r="1250" spans="3:7" x14ac:dyDescent="0.35">
      <c r="C1250" s="70"/>
      <c r="D1250" s="70"/>
      <c r="F1250" s="70"/>
      <c r="G1250" s="70"/>
    </row>
    <row r="1251" spans="3:7" x14ac:dyDescent="0.35">
      <c r="C1251" s="70"/>
      <c r="D1251" s="70"/>
      <c r="F1251" s="70"/>
      <c r="G1251" s="70"/>
    </row>
    <row r="1252" spans="3:7" x14ac:dyDescent="0.35">
      <c r="C1252" s="70"/>
      <c r="D1252" s="70"/>
      <c r="F1252" s="70"/>
      <c r="G1252" s="70"/>
    </row>
    <row r="1253" spans="3:7" x14ac:dyDescent="0.35">
      <c r="C1253" s="70"/>
      <c r="D1253" s="70"/>
      <c r="F1253" s="70"/>
      <c r="G1253" s="70"/>
    </row>
    <row r="1254" spans="3:7" x14ac:dyDescent="0.35">
      <c r="C1254" s="70"/>
      <c r="D1254" s="70"/>
      <c r="F1254" s="70"/>
      <c r="G1254" s="70"/>
    </row>
    <row r="1255" spans="3:7" x14ac:dyDescent="0.35">
      <c r="C1255" s="70"/>
      <c r="D1255" s="70"/>
      <c r="F1255" s="70"/>
      <c r="G1255" s="70"/>
    </row>
    <row r="1256" spans="3:7" x14ac:dyDescent="0.35">
      <c r="C1256" s="70"/>
      <c r="D1256" s="70"/>
      <c r="F1256" s="70"/>
      <c r="G1256" s="70"/>
    </row>
    <row r="1257" spans="3:7" x14ac:dyDescent="0.35">
      <c r="C1257" s="70"/>
      <c r="D1257" s="70"/>
      <c r="F1257" s="70"/>
      <c r="G1257" s="70"/>
    </row>
    <row r="1258" spans="3:7" x14ac:dyDescent="0.35">
      <c r="C1258" s="70"/>
      <c r="D1258" s="70"/>
      <c r="F1258" s="70"/>
      <c r="G1258" s="70"/>
    </row>
    <row r="1259" spans="3:7" x14ac:dyDescent="0.35">
      <c r="C1259" s="70"/>
      <c r="D1259" s="70"/>
      <c r="F1259" s="70"/>
      <c r="G1259" s="70"/>
    </row>
    <row r="1260" spans="3:7" x14ac:dyDescent="0.35">
      <c r="C1260" s="70"/>
      <c r="D1260" s="70"/>
      <c r="F1260" s="70"/>
      <c r="G1260" s="70"/>
    </row>
    <row r="1261" spans="3:7" x14ac:dyDescent="0.35">
      <c r="C1261" s="70"/>
      <c r="D1261" s="70"/>
      <c r="F1261" s="70"/>
      <c r="G1261" s="70"/>
    </row>
    <row r="1262" spans="3:7" x14ac:dyDescent="0.35">
      <c r="C1262" s="70"/>
      <c r="D1262" s="70"/>
      <c r="F1262" s="70"/>
      <c r="G1262" s="70"/>
    </row>
    <row r="1263" spans="3:7" x14ac:dyDescent="0.35">
      <c r="C1263" s="70"/>
      <c r="D1263" s="70"/>
      <c r="F1263" s="70"/>
      <c r="G1263" s="70"/>
    </row>
    <row r="1264" spans="3:7" x14ac:dyDescent="0.35">
      <c r="C1264" s="70"/>
      <c r="D1264" s="70"/>
      <c r="F1264" s="70"/>
      <c r="G1264" s="70"/>
    </row>
    <row r="1265" spans="3:7" x14ac:dyDescent="0.35">
      <c r="C1265" s="70"/>
      <c r="D1265" s="70"/>
      <c r="F1265" s="70"/>
      <c r="G1265" s="70"/>
    </row>
    <row r="1266" spans="3:7" x14ac:dyDescent="0.35">
      <c r="C1266" s="70"/>
      <c r="D1266" s="70"/>
      <c r="F1266" s="70"/>
      <c r="G1266" s="70"/>
    </row>
    <row r="1267" spans="3:7" x14ac:dyDescent="0.35">
      <c r="C1267" s="70"/>
      <c r="D1267" s="70"/>
      <c r="F1267" s="70"/>
      <c r="G1267" s="70"/>
    </row>
    <row r="1268" spans="3:7" x14ac:dyDescent="0.35">
      <c r="C1268" s="70"/>
      <c r="D1268" s="70"/>
      <c r="F1268" s="70"/>
      <c r="G1268" s="70"/>
    </row>
    <row r="1269" spans="3:7" x14ac:dyDescent="0.35">
      <c r="C1269" s="70"/>
      <c r="D1269" s="70"/>
      <c r="F1269" s="70"/>
      <c r="G1269" s="70"/>
    </row>
    <row r="1270" spans="3:7" x14ac:dyDescent="0.35">
      <c r="C1270" s="70"/>
      <c r="D1270" s="70"/>
      <c r="F1270" s="70"/>
      <c r="G1270" s="70"/>
    </row>
    <row r="1271" spans="3:7" x14ac:dyDescent="0.35">
      <c r="C1271" s="70"/>
      <c r="D1271" s="70"/>
      <c r="F1271" s="70"/>
      <c r="G1271" s="70"/>
    </row>
    <row r="1272" spans="3:7" x14ac:dyDescent="0.35">
      <c r="C1272" s="70"/>
      <c r="D1272" s="70"/>
      <c r="F1272" s="70"/>
      <c r="G1272" s="70"/>
    </row>
    <row r="1273" spans="3:7" x14ac:dyDescent="0.35">
      <c r="C1273" s="70"/>
      <c r="D1273" s="70"/>
      <c r="F1273" s="70"/>
      <c r="G1273" s="70"/>
    </row>
    <row r="1274" spans="3:7" x14ac:dyDescent="0.35">
      <c r="C1274" s="70"/>
      <c r="D1274" s="70"/>
      <c r="F1274" s="70"/>
      <c r="G1274" s="70"/>
    </row>
    <row r="1275" spans="3:7" x14ac:dyDescent="0.35">
      <c r="C1275" s="70"/>
      <c r="D1275" s="70"/>
      <c r="F1275" s="70"/>
      <c r="G1275" s="70"/>
    </row>
    <row r="1276" spans="3:7" x14ac:dyDescent="0.35">
      <c r="C1276" s="70"/>
      <c r="D1276" s="70"/>
      <c r="F1276" s="70"/>
      <c r="G1276" s="70"/>
    </row>
    <row r="1277" spans="3:7" x14ac:dyDescent="0.35">
      <c r="C1277" s="70"/>
      <c r="D1277" s="70"/>
      <c r="F1277" s="70"/>
      <c r="G1277" s="70"/>
    </row>
    <row r="1278" spans="3:7" x14ac:dyDescent="0.35">
      <c r="C1278" s="70"/>
      <c r="D1278" s="70"/>
      <c r="F1278" s="70"/>
      <c r="G1278" s="70"/>
    </row>
    <row r="1279" spans="3:7" x14ac:dyDescent="0.35">
      <c r="C1279" s="70"/>
      <c r="D1279" s="70"/>
      <c r="F1279" s="70"/>
      <c r="G1279" s="70"/>
    </row>
    <row r="1280" spans="3:7" x14ac:dyDescent="0.35">
      <c r="C1280" s="70"/>
      <c r="D1280" s="70"/>
      <c r="F1280" s="70"/>
      <c r="G1280" s="70"/>
    </row>
    <row r="1281" spans="3:7" x14ac:dyDescent="0.35">
      <c r="C1281" s="70"/>
      <c r="D1281" s="70"/>
      <c r="F1281" s="70"/>
      <c r="G1281" s="70"/>
    </row>
    <row r="1282" spans="3:7" x14ac:dyDescent="0.35">
      <c r="C1282" s="70"/>
      <c r="D1282" s="70"/>
      <c r="F1282" s="70"/>
      <c r="G1282" s="70"/>
    </row>
    <row r="1283" spans="3:7" x14ac:dyDescent="0.35">
      <c r="C1283" s="70"/>
      <c r="D1283" s="70"/>
      <c r="F1283" s="70"/>
      <c r="G1283" s="70"/>
    </row>
    <row r="1284" spans="3:7" x14ac:dyDescent="0.35">
      <c r="C1284" s="70"/>
      <c r="D1284" s="70"/>
      <c r="F1284" s="70"/>
      <c r="G1284" s="70"/>
    </row>
    <row r="1285" spans="3:7" x14ac:dyDescent="0.35">
      <c r="C1285" s="70"/>
      <c r="D1285" s="70"/>
      <c r="F1285" s="70"/>
      <c r="G1285" s="70"/>
    </row>
    <row r="1286" spans="3:7" x14ac:dyDescent="0.35">
      <c r="C1286" s="70"/>
      <c r="D1286" s="70"/>
      <c r="F1286" s="70"/>
      <c r="G1286" s="70"/>
    </row>
    <row r="1287" spans="3:7" x14ac:dyDescent="0.35">
      <c r="C1287" s="70"/>
      <c r="D1287" s="70"/>
      <c r="F1287" s="70"/>
      <c r="G1287" s="70"/>
    </row>
    <row r="1288" spans="3:7" x14ac:dyDescent="0.35">
      <c r="C1288" s="70"/>
      <c r="D1288" s="70"/>
      <c r="F1288" s="70"/>
      <c r="G1288" s="70"/>
    </row>
    <row r="1289" spans="3:7" x14ac:dyDescent="0.35">
      <c r="C1289" s="70"/>
      <c r="D1289" s="70"/>
      <c r="F1289" s="70"/>
      <c r="G1289" s="70"/>
    </row>
    <row r="1290" spans="3:7" x14ac:dyDescent="0.35">
      <c r="C1290" s="70"/>
      <c r="D1290" s="70"/>
      <c r="F1290" s="70"/>
      <c r="G1290" s="70"/>
    </row>
    <row r="1291" spans="3:7" x14ac:dyDescent="0.35">
      <c r="C1291" s="70"/>
      <c r="D1291" s="70"/>
      <c r="F1291" s="70"/>
      <c r="G1291" s="70"/>
    </row>
    <row r="1292" spans="3:7" x14ac:dyDescent="0.35">
      <c r="C1292" s="70"/>
      <c r="D1292" s="70"/>
      <c r="F1292" s="70"/>
      <c r="G1292" s="70"/>
    </row>
    <row r="1293" spans="3:7" x14ac:dyDescent="0.35">
      <c r="C1293" s="70"/>
      <c r="D1293" s="70"/>
      <c r="F1293" s="70"/>
      <c r="G1293" s="70"/>
    </row>
    <row r="1294" spans="3:7" x14ac:dyDescent="0.35">
      <c r="C1294" s="70"/>
      <c r="D1294" s="70"/>
      <c r="F1294" s="70"/>
      <c r="G1294" s="70"/>
    </row>
    <row r="1295" spans="3:7" x14ac:dyDescent="0.35">
      <c r="C1295" s="70"/>
      <c r="D1295" s="70"/>
      <c r="F1295" s="70"/>
      <c r="G1295" s="70"/>
    </row>
    <row r="1296" spans="3:7" x14ac:dyDescent="0.35">
      <c r="C1296" s="70"/>
      <c r="D1296" s="70"/>
      <c r="F1296" s="70"/>
      <c r="G1296" s="70"/>
    </row>
    <row r="1297" spans="3:7" x14ac:dyDescent="0.35">
      <c r="C1297" s="70"/>
      <c r="D1297" s="70"/>
      <c r="F1297" s="70"/>
      <c r="G1297" s="70"/>
    </row>
    <row r="1298" spans="3:7" x14ac:dyDescent="0.35">
      <c r="C1298" s="70"/>
      <c r="D1298" s="70"/>
      <c r="F1298" s="70"/>
      <c r="G1298" s="70"/>
    </row>
    <row r="1299" spans="3:7" x14ac:dyDescent="0.35">
      <c r="C1299" s="70"/>
      <c r="D1299" s="70"/>
      <c r="F1299" s="70"/>
      <c r="G1299" s="70"/>
    </row>
    <row r="1300" spans="3:7" x14ac:dyDescent="0.35">
      <c r="C1300" s="70"/>
      <c r="D1300" s="70"/>
      <c r="F1300" s="70"/>
      <c r="G1300" s="70"/>
    </row>
    <row r="1301" spans="3:7" x14ac:dyDescent="0.35">
      <c r="C1301" s="70"/>
      <c r="D1301" s="70"/>
      <c r="F1301" s="70"/>
      <c r="G1301" s="70"/>
    </row>
    <row r="1302" spans="3:7" x14ac:dyDescent="0.35">
      <c r="C1302" s="70"/>
      <c r="D1302" s="70"/>
      <c r="F1302" s="70"/>
      <c r="G1302" s="70"/>
    </row>
    <row r="1303" spans="3:7" x14ac:dyDescent="0.35">
      <c r="C1303" s="70"/>
      <c r="D1303" s="70"/>
      <c r="F1303" s="70"/>
      <c r="G1303" s="70"/>
    </row>
    <row r="1304" spans="3:7" x14ac:dyDescent="0.35">
      <c r="C1304" s="70"/>
      <c r="D1304" s="70"/>
      <c r="F1304" s="70"/>
      <c r="G1304" s="70"/>
    </row>
    <row r="1305" spans="3:7" x14ac:dyDescent="0.35">
      <c r="C1305" s="70"/>
      <c r="D1305" s="70"/>
      <c r="F1305" s="70"/>
      <c r="G1305" s="70"/>
    </row>
    <row r="1306" spans="3:7" x14ac:dyDescent="0.35">
      <c r="C1306" s="70"/>
      <c r="D1306" s="70"/>
      <c r="F1306" s="70"/>
      <c r="G1306" s="70"/>
    </row>
    <row r="1307" spans="3:7" x14ac:dyDescent="0.35">
      <c r="C1307" s="70"/>
      <c r="D1307" s="70"/>
      <c r="F1307" s="70"/>
      <c r="G1307" s="70"/>
    </row>
    <row r="1308" spans="3:7" x14ac:dyDescent="0.35">
      <c r="C1308" s="70"/>
      <c r="D1308" s="70"/>
      <c r="F1308" s="70"/>
      <c r="G1308" s="70"/>
    </row>
    <row r="1309" spans="3:7" x14ac:dyDescent="0.35">
      <c r="C1309" s="70"/>
      <c r="D1309" s="70"/>
      <c r="F1309" s="70"/>
      <c r="G1309" s="70"/>
    </row>
    <row r="1310" spans="3:7" x14ac:dyDescent="0.35">
      <c r="C1310" s="70"/>
      <c r="D1310" s="70"/>
      <c r="F1310" s="70"/>
      <c r="G1310" s="70"/>
    </row>
    <row r="1311" spans="3:7" x14ac:dyDescent="0.35">
      <c r="C1311" s="70"/>
      <c r="D1311" s="70"/>
      <c r="F1311" s="70"/>
      <c r="G1311" s="70"/>
    </row>
    <row r="1312" spans="3:7" x14ac:dyDescent="0.35">
      <c r="C1312" s="70"/>
      <c r="D1312" s="70"/>
      <c r="F1312" s="70"/>
      <c r="G1312" s="70"/>
    </row>
    <row r="1313" spans="3:7" x14ac:dyDescent="0.35">
      <c r="C1313" s="70"/>
      <c r="D1313" s="70"/>
      <c r="F1313" s="70"/>
      <c r="G1313" s="70"/>
    </row>
    <row r="1314" spans="3:7" x14ac:dyDescent="0.35">
      <c r="C1314" s="70"/>
      <c r="D1314" s="70"/>
      <c r="F1314" s="70"/>
      <c r="G1314" s="70"/>
    </row>
    <row r="1315" spans="3:7" x14ac:dyDescent="0.35">
      <c r="C1315" s="70"/>
      <c r="D1315" s="70"/>
      <c r="F1315" s="70"/>
      <c r="G1315" s="70"/>
    </row>
    <row r="1316" spans="3:7" x14ac:dyDescent="0.35">
      <c r="C1316" s="70"/>
      <c r="D1316" s="70"/>
      <c r="F1316" s="70"/>
      <c r="G1316" s="70"/>
    </row>
    <row r="1317" spans="3:7" x14ac:dyDescent="0.35">
      <c r="C1317" s="70"/>
      <c r="D1317" s="70"/>
      <c r="F1317" s="70"/>
      <c r="G1317" s="70"/>
    </row>
    <row r="1318" spans="3:7" x14ac:dyDescent="0.35">
      <c r="C1318" s="70"/>
      <c r="D1318" s="70"/>
      <c r="F1318" s="70"/>
      <c r="G1318" s="70"/>
    </row>
    <row r="1319" spans="3:7" x14ac:dyDescent="0.35">
      <c r="C1319" s="70"/>
      <c r="D1319" s="70"/>
      <c r="F1319" s="70"/>
      <c r="G1319" s="70"/>
    </row>
    <row r="1320" spans="3:7" x14ac:dyDescent="0.35">
      <c r="C1320" s="70"/>
      <c r="D1320" s="70"/>
      <c r="F1320" s="70"/>
      <c r="G1320" s="70"/>
    </row>
    <row r="1321" spans="3:7" x14ac:dyDescent="0.35">
      <c r="C1321" s="70"/>
      <c r="D1321" s="70"/>
      <c r="F1321" s="70"/>
      <c r="G1321" s="70"/>
    </row>
    <row r="1322" spans="3:7" x14ac:dyDescent="0.35">
      <c r="C1322" s="70"/>
      <c r="D1322" s="70"/>
      <c r="F1322" s="70"/>
      <c r="G1322" s="70"/>
    </row>
    <row r="1323" spans="3:7" x14ac:dyDescent="0.35">
      <c r="C1323" s="70"/>
      <c r="D1323" s="70"/>
      <c r="F1323" s="70"/>
      <c r="G1323" s="70"/>
    </row>
    <row r="1324" spans="3:7" x14ac:dyDescent="0.35">
      <c r="C1324" s="70"/>
      <c r="D1324" s="70"/>
      <c r="F1324" s="70"/>
      <c r="G1324" s="70"/>
    </row>
    <row r="1325" spans="3:7" x14ac:dyDescent="0.35">
      <c r="C1325" s="70"/>
      <c r="D1325" s="70"/>
      <c r="F1325" s="70"/>
      <c r="G1325" s="70"/>
    </row>
    <row r="1326" spans="3:7" x14ac:dyDescent="0.35">
      <c r="C1326" s="70"/>
      <c r="D1326" s="70"/>
      <c r="F1326" s="70"/>
      <c r="G1326" s="70"/>
    </row>
    <row r="1327" spans="3:7" x14ac:dyDescent="0.35">
      <c r="C1327" s="70"/>
      <c r="D1327" s="70"/>
      <c r="F1327" s="70"/>
      <c r="G1327" s="70"/>
    </row>
    <row r="1328" spans="3:7" x14ac:dyDescent="0.35">
      <c r="C1328" s="70"/>
      <c r="D1328" s="70"/>
      <c r="F1328" s="70"/>
      <c r="G1328" s="70"/>
    </row>
    <row r="1329" spans="3:7" x14ac:dyDescent="0.35">
      <c r="C1329" s="70"/>
      <c r="D1329" s="70"/>
      <c r="F1329" s="70"/>
      <c r="G1329" s="70"/>
    </row>
    <row r="1330" spans="3:7" x14ac:dyDescent="0.35">
      <c r="C1330" s="70"/>
      <c r="D1330" s="70"/>
      <c r="F1330" s="70"/>
      <c r="G1330" s="70"/>
    </row>
    <row r="1331" spans="3:7" x14ac:dyDescent="0.35">
      <c r="C1331" s="70"/>
      <c r="D1331" s="70"/>
      <c r="F1331" s="70"/>
      <c r="G1331" s="70"/>
    </row>
    <row r="1332" spans="3:7" x14ac:dyDescent="0.35">
      <c r="C1332" s="70"/>
      <c r="D1332" s="70"/>
      <c r="F1332" s="70"/>
      <c r="G1332" s="70"/>
    </row>
    <row r="1333" spans="3:7" x14ac:dyDescent="0.35">
      <c r="C1333" s="70"/>
      <c r="D1333" s="70"/>
      <c r="F1333" s="70"/>
      <c r="G1333" s="70"/>
    </row>
    <row r="1334" spans="3:7" x14ac:dyDescent="0.35">
      <c r="C1334" s="70"/>
      <c r="D1334" s="70"/>
      <c r="F1334" s="70"/>
      <c r="G1334" s="70"/>
    </row>
    <row r="1335" spans="3:7" x14ac:dyDescent="0.35">
      <c r="C1335" s="70"/>
      <c r="D1335" s="70"/>
      <c r="F1335" s="70"/>
      <c r="G1335" s="70"/>
    </row>
    <row r="1336" spans="3:7" x14ac:dyDescent="0.35">
      <c r="C1336" s="70"/>
      <c r="D1336" s="70"/>
      <c r="F1336" s="70"/>
      <c r="G1336" s="70"/>
    </row>
    <row r="1337" spans="3:7" x14ac:dyDescent="0.35">
      <c r="C1337" s="70"/>
      <c r="D1337" s="70"/>
      <c r="F1337" s="70"/>
      <c r="G1337" s="70"/>
    </row>
    <row r="1338" spans="3:7" x14ac:dyDescent="0.35">
      <c r="C1338" s="70"/>
      <c r="D1338" s="70"/>
      <c r="F1338" s="70"/>
      <c r="G1338" s="70"/>
    </row>
    <row r="1339" spans="3:7" x14ac:dyDescent="0.35">
      <c r="C1339" s="70"/>
      <c r="D1339" s="70"/>
      <c r="F1339" s="70"/>
      <c r="G1339" s="70"/>
    </row>
    <row r="1340" spans="3:7" x14ac:dyDescent="0.35">
      <c r="C1340" s="70"/>
      <c r="D1340" s="70"/>
      <c r="F1340" s="70"/>
      <c r="G1340" s="70"/>
    </row>
    <row r="1341" spans="3:7" x14ac:dyDescent="0.35">
      <c r="C1341" s="70"/>
      <c r="D1341" s="70"/>
      <c r="F1341" s="70"/>
      <c r="G1341" s="70"/>
    </row>
    <row r="1342" spans="3:7" x14ac:dyDescent="0.35">
      <c r="C1342" s="70"/>
      <c r="D1342" s="70"/>
      <c r="F1342" s="70"/>
      <c r="G1342" s="70"/>
    </row>
    <row r="1343" spans="3:7" x14ac:dyDescent="0.35">
      <c r="C1343" s="70"/>
      <c r="D1343" s="70"/>
      <c r="F1343" s="70"/>
      <c r="G1343" s="70"/>
    </row>
    <row r="1344" spans="3:7" x14ac:dyDescent="0.35">
      <c r="C1344" s="70"/>
      <c r="D1344" s="70"/>
      <c r="F1344" s="70"/>
      <c r="G1344" s="70"/>
    </row>
    <row r="1345" spans="3:7" x14ac:dyDescent="0.35">
      <c r="C1345" s="70"/>
      <c r="D1345" s="70"/>
      <c r="F1345" s="70"/>
      <c r="G1345" s="70"/>
    </row>
    <row r="1346" spans="3:7" x14ac:dyDescent="0.35">
      <c r="C1346" s="70"/>
      <c r="D1346" s="70"/>
      <c r="F1346" s="70"/>
      <c r="G1346" s="70"/>
    </row>
    <row r="1347" spans="3:7" x14ac:dyDescent="0.35">
      <c r="C1347" s="70"/>
      <c r="D1347" s="70"/>
      <c r="F1347" s="70"/>
      <c r="G1347" s="70"/>
    </row>
    <row r="1348" spans="3:7" x14ac:dyDescent="0.35">
      <c r="C1348" s="70"/>
      <c r="D1348" s="70"/>
      <c r="F1348" s="70"/>
      <c r="G1348" s="70"/>
    </row>
    <row r="1349" spans="3:7" x14ac:dyDescent="0.35">
      <c r="C1349" s="70"/>
      <c r="D1349" s="70"/>
      <c r="F1349" s="70"/>
      <c r="G1349" s="70"/>
    </row>
    <row r="1350" spans="3:7" x14ac:dyDescent="0.35">
      <c r="C1350" s="70"/>
      <c r="D1350" s="70"/>
      <c r="F1350" s="70"/>
      <c r="G1350" s="70"/>
    </row>
    <row r="1351" spans="3:7" x14ac:dyDescent="0.35">
      <c r="C1351" s="70"/>
      <c r="D1351" s="70"/>
      <c r="F1351" s="70"/>
      <c r="G1351" s="70"/>
    </row>
    <row r="1352" spans="3:7" x14ac:dyDescent="0.35">
      <c r="C1352" s="70"/>
      <c r="D1352" s="70"/>
      <c r="F1352" s="70"/>
      <c r="G1352" s="70"/>
    </row>
    <row r="1353" spans="3:7" x14ac:dyDescent="0.35">
      <c r="C1353" s="70"/>
      <c r="D1353" s="70"/>
      <c r="F1353" s="70"/>
      <c r="G1353" s="70"/>
    </row>
    <row r="1354" spans="3:7" x14ac:dyDescent="0.35">
      <c r="C1354" s="70"/>
      <c r="D1354" s="70"/>
      <c r="F1354" s="70"/>
      <c r="G1354" s="70"/>
    </row>
    <row r="1355" spans="3:7" x14ac:dyDescent="0.35">
      <c r="C1355" s="70"/>
      <c r="D1355" s="70"/>
      <c r="F1355" s="70"/>
      <c r="G1355" s="70"/>
    </row>
    <row r="1356" spans="3:7" x14ac:dyDescent="0.35">
      <c r="C1356" s="70"/>
      <c r="D1356" s="70"/>
      <c r="F1356" s="70"/>
      <c r="G1356" s="70"/>
    </row>
    <row r="1357" spans="3:7" x14ac:dyDescent="0.35">
      <c r="C1357" s="70"/>
      <c r="D1357" s="70"/>
      <c r="F1357" s="70"/>
      <c r="G1357" s="70"/>
    </row>
    <row r="1358" spans="3:7" x14ac:dyDescent="0.35">
      <c r="C1358" s="70"/>
      <c r="D1358" s="70"/>
      <c r="F1358" s="70"/>
      <c r="G1358" s="70"/>
    </row>
    <row r="1359" spans="3:7" x14ac:dyDescent="0.35">
      <c r="C1359" s="70"/>
      <c r="D1359" s="70"/>
      <c r="F1359" s="70"/>
      <c r="G1359" s="70"/>
    </row>
    <row r="1360" spans="3:7" x14ac:dyDescent="0.35">
      <c r="C1360" s="70"/>
      <c r="D1360" s="70"/>
      <c r="F1360" s="70"/>
      <c r="G1360" s="70"/>
    </row>
    <row r="1361" spans="3:7" x14ac:dyDescent="0.35">
      <c r="C1361" s="70"/>
      <c r="D1361" s="70"/>
      <c r="F1361" s="70"/>
      <c r="G1361" s="70"/>
    </row>
    <row r="1362" spans="3:7" x14ac:dyDescent="0.35">
      <c r="C1362" s="70"/>
      <c r="D1362" s="70"/>
      <c r="F1362" s="70"/>
      <c r="G1362" s="70"/>
    </row>
    <row r="1363" spans="3:7" x14ac:dyDescent="0.35">
      <c r="C1363" s="70"/>
      <c r="D1363" s="70"/>
      <c r="F1363" s="70"/>
      <c r="G1363" s="70"/>
    </row>
    <row r="1364" spans="3:7" x14ac:dyDescent="0.35">
      <c r="C1364" s="70"/>
      <c r="D1364" s="70"/>
      <c r="F1364" s="70"/>
      <c r="G1364" s="70"/>
    </row>
    <row r="1365" spans="3:7" x14ac:dyDescent="0.35">
      <c r="C1365" s="70"/>
      <c r="D1365" s="70"/>
      <c r="F1365" s="70"/>
      <c r="G1365" s="70"/>
    </row>
    <row r="1366" spans="3:7" x14ac:dyDescent="0.35">
      <c r="C1366" s="70"/>
      <c r="D1366" s="70"/>
      <c r="F1366" s="70"/>
      <c r="G1366" s="70"/>
    </row>
    <row r="1367" spans="3:7" x14ac:dyDescent="0.35">
      <c r="C1367" s="70"/>
      <c r="D1367" s="70"/>
      <c r="F1367" s="70"/>
      <c r="G1367" s="70"/>
    </row>
    <row r="1368" spans="3:7" x14ac:dyDescent="0.35">
      <c r="C1368" s="70"/>
      <c r="D1368" s="70"/>
      <c r="F1368" s="70"/>
      <c r="G1368" s="70"/>
    </row>
    <row r="1369" spans="3:7" x14ac:dyDescent="0.35">
      <c r="C1369" s="70"/>
      <c r="D1369" s="70"/>
      <c r="F1369" s="70"/>
      <c r="G1369" s="70"/>
    </row>
    <row r="1370" spans="3:7" x14ac:dyDescent="0.35">
      <c r="C1370" s="70"/>
      <c r="D1370" s="70"/>
      <c r="F1370" s="70"/>
      <c r="G1370" s="70"/>
    </row>
    <row r="1371" spans="3:7" x14ac:dyDescent="0.35">
      <c r="C1371" s="70"/>
      <c r="D1371" s="70"/>
      <c r="F1371" s="70"/>
      <c r="G1371" s="70"/>
    </row>
    <row r="1372" spans="3:7" x14ac:dyDescent="0.35">
      <c r="C1372" s="70"/>
      <c r="D1372" s="70"/>
      <c r="F1372" s="70"/>
      <c r="G1372" s="70"/>
    </row>
    <row r="1373" spans="3:7" x14ac:dyDescent="0.35">
      <c r="C1373" s="70"/>
      <c r="D1373" s="70"/>
      <c r="F1373" s="70"/>
      <c r="G1373" s="70"/>
    </row>
    <row r="1374" spans="3:7" x14ac:dyDescent="0.35">
      <c r="C1374" s="70"/>
      <c r="D1374" s="70"/>
      <c r="F1374" s="70"/>
      <c r="G1374" s="70"/>
    </row>
    <row r="1375" spans="3:7" x14ac:dyDescent="0.35">
      <c r="C1375" s="70"/>
      <c r="D1375" s="70"/>
      <c r="F1375" s="70"/>
      <c r="G1375" s="70"/>
    </row>
    <row r="1376" spans="3:7" x14ac:dyDescent="0.35">
      <c r="C1376" s="70"/>
      <c r="D1376" s="70"/>
      <c r="F1376" s="70"/>
      <c r="G1376" s="70"/>
    </row>
    <row r="1377" spans="3:7" x14ac:dyDescent="0.35">
      <c r="C1377" s="70"/>
      <c r="D1377" s="70"/>
      <c r="F1377" s="70"/>
      <c r="G1377" s="70"/>
    </row>
    <row r="1378" spans="3:7" x14ac:dyDescent="0.35">
      <c r="C1378" s="70"/>
      <c r="D1378" s="70"/>
      <c r="F1378" s="70"/>
      <c r="G1378" s="70"/>
    </row>
    <row r="1379" spans="3:7" x14ac:dyDescent="0.35">
      <c r="C1379" s="70"/>
      <c r="D1379" s="70"/>
      <c r="F1379" s="70"/>
      <c r="G1379" s="70"/>
    </row>
    <row r="1380" spans="3:7" x14ac:dyDescent="0.35">
      <c r="C1380" s="70"/>
      <c r="D1380" s="70"/>
      <c r="F1380" s="70"/>
      <c r="G1380" s="70"/>
    </row>
    <row r="1381" spans="3:7" x14ac:dyDescent="0.35">
      <c r="C1381" s="70"/>
      <c r="D1381" s="70"/>
      <c r="F1381" s="70"/>
      <c r="G1381" s="70"/>
    </row>
    <row r="1382" spans="3:7" x14ac:dyDescent="0.35">
      <c r="C1382" s="70"/>
      <c r="D1382" s="70"/>
      <c r="F1382" s="70"/>
      <c r="G1382" s="70"/>
    </row>
    <row r="1383" spans="3:7" x14ac:dyDescent="0.35">
      <c r="C1383" s="70"/>
      <c r="D1383" s="70"/>
      <c r="F1383" s="70"/>
      <c r="G1383" s="70"/>
    </row>
    <row r="1384" spans="3:7" x14ac:dyDescent="0.35">
      <c r="C1384" s="70"/>
      <c r="D1384" s="70"/>
      <c r="F1384" s="70"/>
      <c r="G1384" s="70"/>
    </row>
    <row r="1385" spans="3:7" x14ac:dyDescent="0.35">
      <c r="C1385" s="70"/>
      <c r="D1385" s="70"/>
      <c r="F1385" s="70"/>
      <c r="G1385" s="70"/>
    </row>
    <row r="1386" spans="3:7" x14ac:dyDescent="0.35">
      <c r="C1386" s="70"/>
      <c r="D1386" s="70"/>
      <c r="F1386" s="70"/>
      <c r="G1386" s="70"/>
    </row>
    <row r="1387" spans="3:7" x14ac:dyDescent="0.35">
      <c r="C1387" s="70"/>
      <c r="D1387" s="70"/>
      <c r="F1387" s="70"/>
      <c r="G1387" s="70"/>
    </row>
    <row r="1388" spans="3:7" x14ac:dyDescent="0.35">
      <c r="C1388" s="70"/>
      <c r="D1388" s="70"/>
      <c r="F1388" s="70"/>
      <c r="G1388" s="70"/>
    </row>
    <row r="1389" spans="3:7" x14ac:dyDescent="0.35">
      <c r="C1389" s="70"/>
      <c r="D1389" s="70"/>
      <c r="F1389" s="70"/>
      <c r="G1389" s="70"/>
    </row>
    <row r="1390" spans="3:7" x14ac:dyDescent="0.35">
      <c r="C1390" s="70"/>
      <c r="D1390" s="70"/>
      <c r="F1390" s="70"/>
      <c r="G1390" s="70"/>
    </row>
    <row r="1391" spans="3:7" x14ac:dyDescent="0.35">
      <c r="C1391" s="70"/>
      <c r="D1391" s="70"/>
      <c r="F1391" s="70"/>
      <c r="G1391" s="70"/>
    </row>
    <row r="1392" spans="3:7" x14ac:dyDescent="0.35">
      <c r="C1392" s="70"/>
      <c r="D1392" s="70"/>
      <c r="F1392" s="70"/>
      <c r="G1392" s="70"/>
    </row>
    <row r="1393" spans="3:7" x14ac:dyDescent="0.35">
      <c r="C1393" s="70"/>
      <c r="D1393" s="70"/>
      <c r="F1393" s="70"/>
      <c r="G1393" s="70"/>
    </row>
    <row r="1394" spans="3:7" x14ac:dyDescent="0.35">
      <c r="C1394" s="70"/>
      <c r="D1394" s="70"/>
      <c r="F1394" s="70"/>
      <c r="G1394" s="70"/>
    </row>
    <row r="1395" spans="3:7" x14ac:dyDescent="0.35">
      <c r="C1395" s="70"/>
      <c r="D1395" s="70"/>
      <c r="F1395" s="70"/>
      <c r="G1395" s="70"/>
    </row>
    <row r="1396" spans="3:7" x14ac:dyDescent="0.35">
      <c r="C1396" s="70"/>
      <c r="D1396" s="70"/>
      <c r="F1396" s="70"/>
      <c r="G1396" s="70"/>
    </row>
    <row r="1397" spans="3:7" x14ac:dyDescent="0.35">
      <c r="C1397" s="70"/>
      <c r="D1397" s="70"/>
      <c r="F1397" s="70"/>
      <c r="G1397" s="70"/>
    </row>
    <row r="1398" spans="3:7" x14ac:dyDescent="0.35">
      <c r="C1398" s="70"/>
      <c r="D1398" s="70"/>
      <c r="F1398" s="70"/>
      <c r="G1398" s="70"/>
    </row>
    <row r="1399" spans="3:7" x14ac:dyDescent="0.35">
      <c r="C1399" s="70"/>
      <c r="D1399" s="70"/>
      <c r="F1399" s="70"/>
      <c r="G1399" s="70"/>
    </row>
    <row r="1400" spans="3:7" x14ac:dyDescent="0.35">
      <c r="C1400" s="70"/>
      <c r="D1400" s="70"/>
      <c r="F1400" s="70"/>
      <c r="G1400" s="70"/>
    </row>
    <row r="1401" spans="3:7" x14ac:dyDescent="0.35">
      <c r="C1401" s="70"/>
      <c r="D1401" s="70"/>
      <c r="F1401" s="70"/>
      <c r="G1401" s="70"/>
    </row>
    <row r="1402" spans="3:7" x14ac:dyDescent="0.35">
      <c r="C1402" s="70"/>
      <c r="D1402" s="70"/>
      <c r="F1402" s="70"/>
      <c r="G1402" s="70"/>
    </row>
    <row r="1403" spans="3:7" x14ac:dyDescent="0.35">
      <c r="C1403" s="70"/>
      <c r="D1403" s="70"/>
      <c r="F1403" s="70"/>
      <c r="G1403" s="70"/>
    </row>
    <row r="1404" spans="3:7" x14ac:dyDescent="0.35">
      <c r="C1404" s="70"/>
      <c r="D1404" s="70"/>
      <c r="F1404" s="70"/>
      <c r="G1404" s="70"/>
    </row>
    <row r="1405" spans="3:7" x14ac:dyDescent="0.35">
      <c r="C1405" s="70"/>
      <c r="D1405" s="70"/>
      <c r="F1405" s="70"/>
      <c r="G1405" s="70"/>
    </row>
    <row r="1406" spans="3:7" x14ac:dyDescent="0.35">
      <c r="C1406" s="70"/>
      <c r="D1406" s="70"/>
      <c r="F1406" s="70"/>
      <c r="G1406" s="70"/>
    </row>
    <row r="1407" spans="3:7" x14ac:dyDescent="0.35">
      <c r="C1407" s="70"/>
      <c r="D1407" s="70"/>
      <c r="F1407" s="70"/>
      <c r="G1407" s="70"/>
    </row>
    <row r="1408" spans="3:7" x14ac:dyDescent="0.35">
      <c r="C1408" s="70"/>
      <c r="D1408" s="70"/>
      <c r="F1408" s="70"/>
      <c r="G1408" s="70"/>
    </row>
    <row r="1409" spans="3:7" x14ac:dyDescent="0.35">
      <c r="C1409" s="70"/>
      <c r="D1409" s="70"/>
      <c r="F1409" s="70"/>
      <c r="G1409" s="70"/>
    </row>
    <row r="1410" spans="3:7" x14ac:dyDescent="0.35">
      <c r="C1410" s="70"/>
      <c r="D1410" s="70"/>
      <c r="F1410" s="70"/>
      <c r="G1410" s="70"/>
    </row>
    <row r="1411" spans="3:7" x14ac:dyDescent="0.35">
      <c r="C1411" s="70"/>
      <c r="D1411" s="70"/>
      <c r="F1411" s="70"/>
      <c r="G1411" s="70"/>
    </row>
    <row r="1412" spans="3:7" x14ac:dyDescent="0.35">
      <c r="C1412" s="70"/>
      <c r="D1412" s="70"/>
      <c r="F1412" s="70"/>
      <c r="G1412" s="70"/>
    </row>
    <row r="1413" spans="3:7" x14ac:dyDescent="0.35">
      <c r="C1413" s="70"/>
      <c r="D1413" s="70"/>
      <c r="F1413" s="70"/>
      <c r="G1413" s="70"/>
    </row>
    <row r="1414" spans="3:7" x14ac:dyDescent="0.35">
      <c r="C1414" s="70"/>
      <c r="D1414" s="70"/>
      <c r="F1414" s="70"/>
      <c r="G1414" s="70"/>
    </row>
    <row r="1415" spans="3:7" x14ac:dyDescent="0.35">
      <c r="C1415" s="70"/>
      <c r="D1415" s="70"/>
      <c r="F1415" s="70"/>
      <c r="G1415" s="70"/>
    </row>
    <row r="1416" spans="3:7" x14ac:dyDescent="0.35">
      <c r="C1416" s="70"/>
      <c r="D1416" s="70"/>
      <c r="F1416" s="70"/>
      <c r="G1416" s="70"/>
    </row>
    <row r="1417" spans="3:7" x14ac:dyDescent="0.35">
      <c r="C1417" s="70"/>
      <c r="D1417" s="70"/>
      <c r="F1417" s="70"/>
      <c r="G1417" s="70"/>
    </row>
    <row r="1418" spans="3:7" x14ac:dyDescent="0.35">
      <c r="C1418" s="70"/>
      <c r="D1418" s="70"/>
      <c r="F1418" s="70"/>
      <c r="G1418" s="70"/>
    </row>
    <row r="1419" spans="3:7" x14ac:dyDescent="0.35">
      <c r="C1419" s="70"/>
      <c r="D1419" s="70"/>
      <c r="F1419" s="70"/>
      <c r="G1419" s="70"/>
    </row>
    <row r="1420" spans="3:7" x14ac:dyDescent="0.35">
      <c r="C1420" s="70"/>
      <c r="D1420" s="70"/>
      <c r="F1420" s="70"/>
      <c r="G1420" s="70"/>
    </row>
    <row r="1421" spans="3:7" x14ac:dyDescent="0.35">
      <c r="C1421" s="70"/>
      <c r="D1421" s="70"/>
      <c r="F1421" s="70"/>
      <c r="G1421" s="70"/>
    </row>
    <row r="1422" spans="3:7" x14ac:dyDescent="0.35">
      <c r="C1422" s="70"/>
      <c r="D1422" s="70"/>
      <c r="F1422" s="70"/>
      <c r="G1422" s="70"/>
    </row>
    <row r="1423" spans="3:7" x14ac:dyDescent="0.35">
      <c r="C1423" s="70"/>
      <c r="D1423" s="70"/>
      <c r="F1423" s="70"/>
      <c r="G1423" s="70"/>
    </row>
    <row r="1424" spans="3:7" x14ac:dyDescent="0.35">
      <c r="C1424" s="70"/>
      <c r="D1424" s="70"/>
      <c r="F1424" s="70"/>
      <c r="G1424" s="70"/>
    </row>
    <row r="1425" spans="3:7" x14ac:dyDescent="0.35">
      <c r="C1425" s="70"/>
      <c r="D1425" s="70"/>
      <c r="F1425" s="70"/>
      <c r="G1425" s="70"/>
    </row>
    <row r="1426" spans="3:7" x14ac:dyDescent="0.35">
      <c r="C1426" s="70"/>
      <c r="D1426" s="70"/>
      <c r="F1426" s="70"/>
      <c r="G1426" s="70"/>
    </row>
    <row r="1427" spans="3:7" x14ac:dyDescent="0.35">
      <c r="C1427" s="70"/>
      <c r="D1427" s="70"/>
      <c r="F1427" s="70"/>
      <c r="G1427" s="70"/>
    </row>
    <row r="1428" spans="3:7" x14ac:dyDescent="0.35">
      <c r="C1428" s="70"/>
      <c r="D1428" s="70"/>
      <c r="F1428" s="70"/>
      <c r="G1428" s="70"/>
    </row>
    <row r="1429" spans="3:7" x14ac:dyDescent="0.35">
      <c r="C1429" s="70"/>
      <c r="D1429" s="70"/>
      <c r="F1429" s="70"/>
      <c r="G1429" s="70"/>
    </row>
    <row r="1430" spans="3:7" x14ac:dyDescent="0.35">
      <c r="C1430" s="70"/>
      <c r="D1430" s="70"/>
      <c r="F1430" s="70"/>
      <c r="G1430" s="70"/>
    </row>
    <row r="1431" spans="3:7" x14ac:dyDescent="0.35">
      <c r="C1431" s="70"/>
      <c r="D1431" s="70"/>
      <c r="F1431" s="70"/>
      <c r="G1431" s="70"/>
    </row>
    <row r="1432" spans="3:7" x14ac:dyDescent="0.35">
      <c r="C1432" s="70"/>
      <c r="D1432" s="70"/>
      <c r="F1432" s="70"/>
      <c r="G1432" s="70"/>
    </row>
    <row r="1433" spans="3:7" x14ac:dyDescent="0.35">
      <c r="C1433" s="70"/>
      <c r="D1433" s="70"/>
      <c r="F1433" s="70"/>
      <c r="G1433" s="70"/>
    </row>
    <row r="1434" spans="3:7" x14ac:dyDescent="0.35">
      <c r="C1434" s="70"/>
      <c r="D1434" s="70"/>
      <c r="F1434" s="70"/>
      <c r="G1434" s="70"/>
    </row>
    <row r="1435" spans="3:7" x14ac:dyDescent="0.35">
      <c r="C1435" s="70"/>
      <c r="D1435" s="70"/>
      <c r="F1435" s="70"/>
      <c r="G1435" s="70"/>
    </row>
    <row r="1436" spans="3:7" x14ac:dyDescent="0.35">
      <c r="C1436" s="70"/>
      <c r="D1436" s="70"/>
      <c r="F1436" s="70"/>
      <c r="G1436" s="70"/>
    </row>
    <row r="1437" spans="3:7" x14ac:dyDescent="0.35">
      <c r="C1437" s="70"/>
      <c r="D1437" s="70"/>
      <c r="F1437" s="70"/>
      <c r="G1437" s="70"/>
    </row>
    <row r="1438" spans="3:7" x14ac:dyDescent="0.35">
      <c r="C1438" s="70"/>
      <c r="D1438" s="70"/>
      <c r="F1438" s="70"/>
      <c r="G1438" s="70"/>
    </row>
    <row r="1439" spans="3:7" x14ac:dyDescent="0.35">
      <c r="C1439" s="70"/>
      <c r="D1439" s="70"/>
      <c r="F1439" s="70"/>
      <c r="G1439" s="70"/>
    </row>
    <row r="1440" spans="3:7" x14ac:dyDescent="0.35">
      <c r="C1440" s="70"/>
      <c r="D1440" s="70"/>
      <c r="F1440" s="70"/>
      <c r="G1440" s="70"/>
    </row>
    <row r="1441" spans="3:7" x14ac:dyDescent="0.35">
      <c r="C1441" s="70"/>
      <c r="D1441" s="70"/>
      <c r="F1441" s="70"/>
      <c r="G1441" s="70"/>
    </row>
    <row r="1442" spans="3:7" x14ac:dyDescent="0.35">
      <c r="C1442" s="70"/>
      <c r="D1442" s="70"/>
      <c r="F1442" s="70"/>
      <c r="G1442" s="70"/>
    </row>
    <row r="1443" spans="3:7" x14ac:dyDescent="0.35">
      <c r="C1443" s="70"/>
      <c r="D1443" s="70"/>
      <c r="F1443" s="70"/>
      <c r="G1443" s="70"/>
    </row>
    <row r="1444" spans="3:7" x14ac:dyDescent="0.35">
      <c r="C1444" s="70"/>
      <c r="D1444" s="70"/>
      <c r="F1444" s="70"/>
      <c r="G1444" s="70"/>
    </row>
    <row r="1445" spans="3:7" x14ac:dyDescent="0.35">
      <c r="C1445" s="70"/>
      <c r="D1445" s="70"/>
      <c r="F1445" s="70"/>
      <c r="G1445" s="70"/>
    </row>
    <row r="1446" spans="3:7" x14ac:dyDescent="0.35">
      <c r="C1446" s="70"/>
      <c r="D1446" s="70"/>
      <c r="F1446" s="70"/>
      <c r="G1446" s="70"/>
    </row>
    <row r="1447" spans="3:7" x14ac:dyDescent="0.35">
      <c r="C1447" s="70"/>
      <c r="D1447" s="70"/>
      <c r="F1447" s="70"/>
      <c r="G1447" s="70"/>
    </row>
    <row r="1448" spans="3:7" x14ac:dyDescent="0.35">
      <c r="C1448" s="70"/>
      <c r="D1448" s="70"/>
      <c r="F1448" s="70"/>
      <c r="G1448" s="70"/>
    </row>
    <row r="1449" spans="3:7" x14ac:dyDescent="0.35">
      <c r="C1449" s="70"/>
      <c r="D1449" s="70"/>
      <c r="F1449" s="70"/>
      <c r="G1449" s="70"/>
    </row>
    <row r="1450" spans="3:7" x14ac:dyDescent="0.35">
      <c r="C1450" s="70"/>
      <c r="D1450" s="70"/>
      <c r="F1450" s="70"/>
      <c r="G1450" s="70"/>
    </row>
    <row r="1451" spans="3:7" x14ac:dyDescent="0.35">
      <c r="C1451" s="70"/>
      <c r="D1451" s="70"/>
      <c r="F1451" s="70"/>
      <c r="G1451" s="70"/>
    </row>
    <row r="1452" spans="3:7" x14ac:dyDescent="0.35">
      <c r="C1452" s="70"/>
      <c r="D1452" s="70"/>
      <c r="F1452" s="70"/>
      <c r="G1452" s="70"/>
    </row>
    <row r="1453" spans="3:7" x14ac:dyDescent="0.35">
      <c r="C1453" s="70"/>
      <c r="D1453" s="70"/>
      <c r="F1453" s="70"/>
      <c r="G1453" s="70"/>
    </row>
    <row r="1454" spans="3:7" x14ac:dyDescent="0.35">
      <c r="C1454" s="70"/>
      <c r="D1454" s="70"/>
      <c r="F1454" s="70"/>
      <c r="G1454" s="70"/>
    </row>
    <row r="1455" spans="3:7" x14ac:dyDescent="0.35">
      <c r="C1455" s="70"/>
      <c r="D1455" s="70"/>
      <c r="F1455" s="70"/>
      <c r="G1455" s="70"/>
    </row>
    <row r="1456" spans="3:7" x14ac:dyDescent="0.35">
      <c r="C1456" s="70"/>
      <c r="D1456" s="70"/>
      <c r="F1456" s="70"/>
      <c r="G1456" s="70"/>
    </row>
    <row r="1457" spans="3:7" x14ac:dyDescent="0.35">
      <c r="C1457" s="70"/>
      <c r="D1457" s="70"/>
      <c r="F1457" s="70"/>
      <c r="G1457" s="70"/>
    </row>
    <row r="1458" spans="3:7" x14ac:dyDescent="0.35">
      <c r="C1458" s="70"/>
      <c r="D1458" s="70"/>
      <c r="F1458" s="70"/>
      <c r="G1458" s="70"/>
    </row>
    <row r="1459" spans="3:7" x14ac:dyDescent="0.35">
      <c r="C1459" s="70"/>
      <c r="D1459" s="70"/>
      <c r="F1459" s="70"/>
      <c r="G1459" s="70"/>
    </row>
    <row r="1460" spans="3:7" x14ac:dyDescent="0.35">
      <c r="C1460" s="70"/>
      <c r="D1460" s="70"/>
      <c r="F1460" s="70"/>
      <c r="G1460" s="70"/>
    </row>
    <row r="1461" spans="3:7" x14ac:dyDescent="0.35">
      <c r="C1461" s="70"/>
      <c r="D1461" s="70"/>
      <c r="F1461" s="70"/>
      <c r="G1461" s="70"/>
    </row>
    <row r="1462" spans="3:7" x14ac:dyDescent="0.35">
      <c r="C1462" s="70"/>
      <c r="D1462" s="70"/>
      <c r="F1462" s="70"/>
      <c r="G1462" s="70"/>
    </row>
    <row r="1463" spans="3:7" x14ac:dyDescent="0.35">
      <c r="C1463" s="70"/>
      <c r="D1463" s="70"/>
      <c r="F1463" s="70"/>
      <c r="G1463" s="70"/>
    </row>
    <row r="1464" spans="3:7" x14ac:dyDescent="0.35">
      <c r="C1464" s="70"/>
      <c r="D1464" s="70"/>
      <c r="F1464" s="70"/>
      <c r="G1464" s="70"/>
    </row>
    <row r="1465" spans="3:7" x14ac:dyDescent="0.35">
      <c r="C1465" s="70"/>
      <c r="D1465" s="70"/>
      <c r="F1465" s="70"/>
      <c r="G1465" s="70"/>
    </row>
    <row r="1466" spans="3:7" x14ac:dyDescent="0.35">
      <c r="C1466" s="70"/>
      <c r="D1466" s="70"/>
      <c r="F1466" s="70"/>
      <c r="G1466" s="70"/>
    </row>
    <row r="1467" spans="3:7" x14ac:dyDescent="0.35">
      <c r="C1467" s="70"/>
      <c r="D1467" s="70"/>
      <c r="F1467" s="70"/>
      <c r="G1467" s="70"/>
    </row>
    <row r="1468" spans="3:7" x14ac:dyDescent="0.35">
      <c r="C1468" s="70"/>
      <c r="D1468" s="70"/>
      <c r="F1468" s="70"/>
      <c r="G1468" s="70"/>
    </row>
    <row r="1469" spans="3:7" x14ac:dyDescent="0.35">
      <c r="C1469" s="70"/>
      <c r="D1469" s="70"/>
      <c r="F1469" s="70"/>
      <c r="G1469" s="70"/>
    </row>
    <row r="1470" spans="3:7" x14ac:dyDescent="0.35">
      <c r="C1470" s="70"/>
      <c r="D1470" s="70"/>
      <c r="F1470" s="70"/>
      <c r="G1470" s="70"/>
    </row>
    <row r="1471" spans="3:7" x14ac:dyDescent="0.35">
      <c r="C1471" s="70"/>
      <c r="D1471" s="70"/>
      <c r="F1471" s="70"/>
      <c r="G1471" s="70"/>
    </row>
    <row r="1472" spans="3:7" x14ac:dyDescent="0.35">
      <c r="C1472" s="70"/>
      <c r="D1472" s="70"/>
      <c r="F1472" s="70"/>
      <c r="G1472" s="70"/>
    </row>
    <row r="1473" spans="3:7" x14ac:dyDescent="0.35">
      <c r="C1473" s="70"/>
      <c r="D1473" s="70"/>
      <c r="F1473" s="70"/>
      <c r="G1473" s="70"/>
    </row>
    <row r="1474" spans="3:7" x14ac:dyDescent="0.35">
      <c r="C1474" s="70"/>
      <c r="D1474" s="70"/>
      <c r="F1474" s="70"/>
      <c r="G1474" s="70"/>
    </row>
    <row r="1475" spans="3:7" x14ac:dyDescent="0.35">
      <c r="C1475" s="70"/>
      <c r="D1475" s="70"/>
      <c r="F1475" s="70"/>
      <c r="G1475" s="70"/>
    </row>
    <row r="1476" spans="3:7" x14ac:dyDescent="0.35">
      <c r="C1476" s="70"/>
      <c r="D1476" s="70"/>
      <c r="F1476" s="70"/>
      <c r="G1476" s="70"/>
    </row>
    <row r="1477" spans="3:7" x14ac:dyDescent="0.35">
      <c r="C1477" s="70"/>
      <c r="D1477" s="70"/>
      <c r="F1477" s="70"/>
      <c r="G1477" s="70"/>
    </row>
    <row r="1478" spans="3:7" x14ac:dyDescent="0.35">
      <c r="C1478" s="70"/>
      <c r="D1478" s="70"/>
      <c r="F1478" s="70"/>
      <c r="G1478" s="70"/>
    </row>
    <row r="1479" spans="3:7" x14ac:dyDescent="0.35">
      <c r="C1479" s="70"/>
      <c r="D1479" s="70"/>
      <c r="F1479" s="70"/>
      <c r="G1479" s="70"/>
    </row>
    <row r="1480" spans="3:7" x14ac:dyDescent="0.35">
      <c r="C1480" s="70"/>
      <c r="D1480" s="70"/>
      <c r="F1480" s="70"/>
      <c r="G1480" s="70"/>
    </row>
    <row r="1481" spans="3:7" x14ac:dyDescent="0.35">
      <c r="C1481" s="70"/>
      <c r="D1481" s="70"/>
      <c r="F1481" s="70"/>
      <c r="G1481" s="70"/>
    </row>
    <row r="1482" spans="3:7" x14ac:dyDescent="0.35">
      <c r="C1482" s="70"/>
      <c r="D1482" s="70"/>
      <c r="F1482" s="70"/>
      <c r="G1482" s="70"/>
    </row>
    <row r="1483" spans="3:7" x14ac:dyDescent="0.35">
      <c r="C1483" s="70"/>
      <c r="D1483" s="70"/>
      <c r="F1483" s="70"/>
      <c r="G1483" s="70"/>
    </row>
    <row r="1484" spans="3:7" x14ac:dyDescent="0.35">
      <c r="C1484" s="70"/>
      <c r="D1484" s="70"/>
      <c r="F1484" s="70"/>
      <c r="G1484" s="70"/>
    </row>
    <row r="1485" spans="3:7" x14ac:dyDescent="0.35">
      <c r="C1485" s="70"/>
      <c r="D1485" s="70"/>
      <c r="F1485" s="70"/>
      <c r="G1485" s="70"/>
    </row>
    <row r="1486" spans="3:7" x14ac:dyDescent="0.35">
      <c r="C1486" s="70"/>
      <c r="D1486" s="70"/>
      <c r="F1486" s="70"/>
      <c r="G1486" s="70"/>
    </row>
    <row r="1487" spans="3:7" x14ac:dyDescent="0.35">
      <c r="C1487" s="70"/>
      <c r="D1487" s="70"/>
      <c r="F1487" s="70"/>
      <c r="G1487" s="70"/>
    </row>
    <row r="1488" spans="3:7" x14ac:dyDescent="0.35">
      <c r="C1488" s="70"/>
      <c r="D1488" s="70"/>
      <c r="F1488" s="70"/>
      <c r="G1488" s="70"/>
    </row>
    <row r="1489" spans="3:7" x14ac:dyDescent="0.35">
      <c r="C1489" s="70"/>
      <c r="D1489" s="70"/>
      <c r="F1489" s="70"/>
      <c r="G1489" s="70"/>
    </row>
    <row r="1490" spans="3:7" x14ac:dyDescent="0.35">
      <c r="C1490" s="70"/>
      <c r="D1490" s="70"/>
      <c r="F1490" s="70"/>
      <c r="G1490" s="70"/>
    </row>
    <row r="1491" spans="3:7" x14ac:dyDescent="0.35">
      <c r="C1491" s="70"/>
      <c r="D1491" s="70"/>
      <c r="F1491" s="70"/>
      <c r="G1491" s="70"/>
    </row>
    <row r="1492" spans="3:7" x14ac:dyDescent="0.35">
      <c r="C1492" s="70"/>
      <c r="D1492" s="70"/>
      <c r="F1492" s="70"/>
      <c r="G1492" s="70"/>
    </row>
    <row r="1493" spans="3:7" x14ac:dyDescent="0.35">
      <c r="C1493" s="70"/>
      <c r="D1493" s="70"/>
      <c r="F1493" s="70"/>
      <c r="G1493" s="70"/>
    </row>
    <row r="1494" spans="3:7" x14ac:dyDescent="0.35">
      <c r="C1494" s="70"/>
      <c r="D1494" s="70"/>
      <c r="F1494" s="70"/>
      <c r="G1494" s="70"/>
    </row>
    <row r="1495" spans="3:7" x14ac:dyDescent="0.35">
      <c r="C1495" s="70"/>
      <c r="D1495" s="70"/>
      <c r="F1495" s="70"/>
      <c r="G1495" s="70"/>
    </row>
    <row r="1496" spans="3:7" x14ac:dyDescent="0.35">
      <c r="C1496" s="70"/>
      <c r="D1496" s="70"/>
      <c r="F1496" s="70"/>
      <c r="G1496" s="70"/>
    </row>
    <row r="1497" spans="3:7" x14ac:dyDescent="0.35">
      <c r="C1497" s="70"/>
      <c r="D1497" s="70"/>
      <c r="F1497" s="70"/>
      <c r="G1497" s="70"/>
    </row>
    <row r="1498" spans="3:7" x14ac:dyDescent="0.35">
      <c r="C1498" s="70"/>
      <c r="D1498" s="70"/>
      <c r="F1498" s="70"/>
      <c r="G1498" s="70"/>
    </row>
    <row r="1499" spans="3:7" x14ac:dyDescent="0.35">
      <c r="C1499" s="70"/>
      <c r="D1499" s="70"/>
      <c r="F1499" s="70"/>
      <c r="G1499" s="70"/>
    </row>
    <row r="1500" spans="3:7" x14ac:dyDescent="0.35">
      <c r="C1500" s="70"/>
      <c r="D1500" s="70"/>
      <c r="F1500" s="70"/>
      <c r="G1500" s="70"/>
    </row>
    <row r="1501" spans="3:7" x14ac:dyDescent="0.35">
      <c r="C1501" s="70"/>
      <c r="D1501" s="70"/>
      <c r="F1501" s="70"/>
      <c r="G1501" s="70"/>
    </row>
    <row r="1502" spans="3:7" x14ac:dyDescent="0.35">
      <c r="C1502" s="70"/>
      <c r="D1502" s="70"/>
      <c r="F1502" s="70"/>
      <c r="G1502" s="70"/>
    </row>
    <row r="1503" spans="3:7" x14ac:dyDescent="0.35">
      <c r="C1503" s="70"/>
      <c r="D1503" s="70"/>
      <c r="F1503" s="70"/>
      <c r="G1503" s="70"/>
    </row>
    <row r="1504" spans="3:7" x14ac:dyDescent="0.35">
      <c r="C1504" s="70"/>
      <c r="D1504" s="70"/>
      <c r="F1504" s="70"/>
      <c r="G1504" s="70"/>
    </row>
    <row r="1505" spans="3:7" x14ac:dyDescent="0.35">
      <c r="C1505" s="70"/>
      <c r="D1505" s="70"/>
      <c r="F1505" s="70"/>
      <c r="G1505" s="70"/>
    </row>
    <row r="1506" spans="3:7" x14ac:dyDescent="0.35">
      <c r="C1506" s="70"/>
      <c r="D1506" s="70"/>
      <c r="F1506" s="70"/>
      <c r="G1506" s="70"/>
    </row>
    <row r="1507" spans="3:7" x14ac:dyDescent="0.35">
      <c r="C1507" s="70"/>
      <c r="D1507" s="70"/>
      <c r="F1507" s="70"/>
      <c r="G1507" s="70"/>
    </row>
    <row r="1508" spans="3:7" x14ac:dyDescent="0.35">
      <c r="C1508" s="70"/>
      <c r="D1508" s="70"/>
      <c r="F1508" s="70"/>
      <c r="G1508" s="70"/>
    </row>
    <row r="1509" spans="3:7" x14ac:dyDescent="0.35">
      <c r="C1509" s="70"/>
      <c r="D1509" s="70"/>
      <c r="F1509" s="70"/>
      <c r="G1509" s="70"/>
    </row>
    <row r="1510" spans="3:7" x14ac:dyDescent="0.35">
      <c r="C1510" s="70"/>
      <c r="D1510" s="70"/>
      <c r="F1510" s="70"/>
      <c r="G1510" s="70"/>
    </row>
    <row r="1511" spans="3:7" x14ac:dyDescent="0.35">
      <c r="C1511" s="70"/>
      <c r="D1511" s="70"/>
      <c r="F1511" s="70"/>
      <c r="G1511" s="70"/>
    </row>
    <row r="1512" spans="3:7" x14ac:dyDescent="0.35">
      <c r="C1512" s="70"/>
      <c r="D1512" s="70"/>
      <c r="F1512" s="70"/>
      <c r="G1512" s="70"/>
    </row>
    <row r="1513" spans="3:7" x14ac:dyDescent="0.35">
      <c r="C1513" s="70"/>
      <c r="D1513" s="70"/>
      <c r="F1513" s="70"/>
      <c r="G1513" s="70"/>
    </row>
    <row r="1514" spans="3:7" x14ac:dyDescent="0.35">
      <c r="C1514" s="70"/>
      <c r="D1514" s="70"/>
      <c r="F1514" s="70"/>
      <c r="G1514" s="70"/>
    </row>
    <row r="1515" spans="3:7" x14ac:dyDescent="0.35">
      <c r="C1515" s="70"/>
      <c r="D1515" s="70"/>
      <c r="F1515" s="70"/>
      <c r="G1515" s="70"/>
    </row>
    <row r="1516" spans="3:7" x14ac:dyDescent="0.35">
      <c r="C1516" s="70"/>
      <c r="D1516" s="70"/>
      <c r="F1516" s="70"/>
      <c r="G1516" s="70"/>
    </row>
    <row r="1517" spans="3:7" x14ac:dyDescent="0.35">
      <c r="C1517" s="70"/>
      <c r="D1517" s="70"/>
      <c r="F1517" s="70"/>
      <c r="G1517" s="70"/>
    </row>
    <row r="1518" spans="3:7" x14ac:dyDescent="0.35">
      <c r="C1518" s="70"/>
      <c r="D1518" s="70"/>
      <c r="F1518" s="70"/>
      <c r="G1518" s="70"/>
    </row>
    <row r="1519" spans="3:7" x14ac:dyDescent="0.35">
      <c r="C1519" s="70"/>
      <c r="D1519" s="70"/>
      <c r="F1519" s="70"/>
      <c r="G1519" s="70"/>
    </row>
    <row r="1520" spans="3:7" x14ac:dyDescent="0.35">
      <c r="C1520" s="70"/>
      <c r="D1520" s="70"/>
      <c r="F1520" s="70"/>
      <c r="G1520" s="70"/>
    </row>
    <row r="1521" spans="3:7" x14ac:dyDescent="0.35">
      <c r="C1521" s="70"/>
      <c r="D1521" s="70"/>
      <c r="F1521" s="70"/>
      <c r="G1521" s="70"/>
    </row>
    <row r="1522" spans="3:7" x14ac:dyDescent="0.35">
      <c r="C1522" s="70"/>
      <c r="D1522" s="70"/>
      <c r="F1522" s="70"/>
      <c r="G1522" s="70"/>
    </row>
    <row r="1523" spans="3:7" x14ac:dyDescent="0.35">
      <c r="C1523" s="70"/>
      <c r="D1523" s="70"/>
      <c r="F1523" s="70"/>
      <c r="G1523" s="70"/>
    </row>
    <row r="1524" spans="3:7" x14ac:dyDescent="0.35">
      <c r="C1524" s="70"/>
      <c r="D1524" s="70"/>
      <c r="F1524" s="70"/>
      <c r="G1524" s="70"/>
    </row>
    <row r="1525" spans="3:7" x14ac:dyDescent="0.35">
      <c r="C1525" s="70"/>
      <c r="D1525" s="70"/>
      <c r="F1525" s="70"/>
      <c r="G1525" s="70"/>
    </row>
    <row r="1526" spans="3:7" x14ac:dyDescent="0.35">
      <c r="C1526" s="70"/>
      <c r="D1526" s="70"/>
      <c r="F1526" s="70"/>
      <c r="G1526" s="70"/>
    </row>
    <row r="1527" spans="3:7" x14ac:dyDescent="0.35">
      <c r="C1527" s="70"/>
      <c r="D1527" s="70"/>
      <c r="F1527" s="70"/>
      <c r="G1527" s="70"/>
    </row>
    <row r="1528" spans="3:7" x14ac:dyDescent="0.35">
      <c r="C1528" s="70"/>
      <c r="D1528" s="70"/>
      <c r="F1528" s="70"/>
      <c r="G1528" s="70"/>
    </row>
    <row r="1529" spans="3:7" x14ac:dyDescent="0.35">
      <c r="C1529" s="70"/>
      <c r="D1529" s="70"/>
      <c r="F1529" s="70"/>
      <c r="G1529" s="70"/>
    </row>
    <row r="1530" spans="3:7" x14ac:dyDescent="0.35">
      <c r="C1530" s="70"/>
      <c r="D1530" s="70"/>
      <c r="F1530" s="70"/>
      <c r="G1530" s="70"/>
    </row>
    <row r="1531" spans="3:7" x14ac:dyDescent="0.35">
      <c r="C1531" s="70"/>
      <c r="D1531" s="70"/>
      <c r="F1531" s="70"/>
      <c r="G1531" s="70"/>
    </row>
    <row r="1532" spans="3:7" x14ac:dyDescent="0.35">
      <c r="C1532" s="70"/>
      <c r="D1532" s="70"/>
      <c r="F1532" s="70"/>
      <c r="G1532" s="70"/>
    </row>
    <row r="1533" spans="3:7" x14ac:dyDescent="0.35">
      <c r="C1533" s="70"/>
      <c r="D1533" s="70"/>
      <c r="F1533" s="70"/>
      <c r="G1533" s="70"/>
    </row>
    <row r="1534" spans="3:7" x14ac:dyDescent="0.35">
      <c r="C1534" s="70"/>
      <c r="D1534" s="70"/>
      <c r="F1534" s="70"/>
      <c r="G1534" s="70"/>
    </row>
    <row r="1535" spans="3:7" x14ac:dyDescent="0.35">
      <c r="C1535" s="70"/>
      <c r="D1535" s="70"/>
      <c r="F1535" s="70"/>
      <c r="G1535" s="70"/>
    </row>
    <row r="1536" spans="3:7" x14ac:dyDescent="0.35">
      <c r="C1536" s="70"/>
      <c r="D1536" s="70"/>
      <c r="F1536" s="70"/>
      <c r="G1536" s="70"/>
    </row>
    <row r="1537" spans="3:7" x14ac:dyDescent="0.35">
      <c r="C1537" s="70"/>
      <c r="D1537" s="70"/>
      <c r="F1537" s="70"/>
      <c r="G1537" s="70"/>
    </row>
    <row r="1538" spans="3:7" x14ac:dyDescent="0.35">
      <c r="C1538" s="70"/>
      <c r="D1538" s="70"/>
      <c r="F1538" s="70"/>
      <c r="G1538" s="70"/>
    </row>
    <row r="1539" spans="3:7" x14ac:dyDescent="0.35">
      <c r="C1539" s="70"/>
      <c r="D1539" s="70"/>
      <c r="F1539" s="70"/>
      <c r="G1539" s="70"/>
    </row>
    <row r="1540" spans="3:7" x14ac:dyDescent="0.35">
      <c r="C1540" s="70"/>
      <c r="D1540" s="70"/>
      <c r="F1540" s="70"/>
      <c r="G1540" s="70"/>
    </row>
    <row r="1541" spans="3:7" x14ac:dyDescent="0.35">
      <c r="C1541" s="70"/>
      <c r="D1541" s="70"/>
      <c r="F1541" s="70"/>
      <c r="G1541" s="70"/>
    </row>
    <row r="1542" spans="3:7" x14ac:dyDescent="0.35">
      <c r="C1542" s="70"/>
      <c r="D1542" s="70"/>
      <c r="F1542" s="70"/>
      <c r="G1542" s="70"/>
    </row>
    <row r="1543" spans="3:7" x14ac:dyDescent="0.35">
      <c r="C1543" s="70"/>
      <c r="D1543" s="70"/>
      <c r="F1543" s="70"/>
      <c r="G1543" s="70"/>
    </row>
    <row r="1544" spans="3:7" x14ac:dyDescent="0.35">
      <c r="C1544" s="70"/>
      <c r="D1544" s="70"/>
      <c r="F1544" s="70"/>
      <c r="G1544" s="70"/>
    </row>
    <row r="1545" spans="3:7" x14ac:dyDescent="0.35">
      <c r="C1545" s="70"/>
      <c r="D1545" s="70"/>
      <c r="F1545" s="70"/>
      <c r="G1545" s="70"/>
    </row>
    <row r="1546" spans="3:7" x14ac:dyDescent="0.35">
      <c r="C1546" s="70"/>
      <c r="D1546" s="70"/>
      <c r="F1546" s="70"/>
      <c r="G1546" s="70"/>
    </row>
    <row r="1547" spans="3:7" x14ac:dyDescent="0.35">
      <c r="C1547" s="70"/>
      <c r="D1547" s="70"/>
      <c r="F1547" s="70"/>
      <c r="G1547" s="70"/>
    </row>
    <row r="1548" spans="3:7" x14ac:dyDescent="0.35">
      <c r="C1548" s="70"/>
      <c r="D1548" s="70"/>
      <c r="F1548" s="70"/>
      <c r="G1548" s="70"/>
    </row>
    <row r="1549" spans="3:7" x14ac:dyDescent="0.35">
      <c r="C1549" s="70"/>
      <c r="D1549" s="70"/>
      <c r="F1549" s="70"/>
      <c r="G1549" s="70"/>
    </row>
    <row r="1550" spans="3:7" x14ac:dyDescent="0.35">
      <c r="C1550" s="70"/>
      <c r="D1550" s="70"/>
      <c r="F1550" s="70"/>
      <c r="G1550" s="70"/>
    </row>
    <row r="1551" spans="3:7" x14ac:dyDescent="0.35">
      <c r="C1551" s="70"/>
      <c r="D1551" s="70"/>
      <c r="F1551" s="70"/>
      <c r="G1551" s="70"/>
    </row>
    <row r="1552" spans="3:7" x14ac:dyDescent="0.35">
      <c r="C1552" s="70"/>
      <c r="D1552" s="70"/>
      <c r="F1552" s="70"/>
      <c r="G1552" s="70"/>
    </row>
    <row r="1553" spans="3:7" x14ac:dyDescent="0.35">
      <c r="C1553" s="70"/>
      <c r="D1553" s="70"/>
      <c r="F1553" s="70"/>
      <c r="G1553" s="70"/>
    </row>
    <row r="1554" spans="3:7" x14ac:dyDescent="0.35">
      <c r="C1554" s="70"/>
      <c r="D1554" s="70"/>
      <c r="F1554" s="70"/>
      <c r="G1554" s="70"/>
    </row>
    <row r="1555" spans="3:7" x14ac:dyDescent="0.35">
      <c r="C1555" s="70"/>
      <c r="D1555" s="70"/>
      <c r="F1555" s="70"/>
      <c r="G1555" s="70"/>
    </row>
    <row r="1556" spans="3:7" x14ac:dyDescent="0.35">
      <c r="C1556" s="70"/>
      <c r="D1556" s="70"/>
      <c r="F1556" s="70"/>
      <c r="G1556" s="70"/>
    </row>
    <row r="1557" spans="3:7" x14ac:dyDescent="0.35">
      <c r="C1557" s="70"/>
      <c r="D1557" s="70"/>
      <c r="F1557" s="70"/>
      <c r="G1557" s="70"/>
    </row>
    <row r="1558" spans="3:7" x14ac:dyDescent="0.35">
      <c r="C1558" s="70"/>
      <c r="D1558" s="70"/>
      <c r="F1558" s="70"/>
      <c r="G1558" s="70"/>
    </row>
    <row r="1559" spans="3:7" x14ac:dyDescent="0.35">
      <c r="C1559" s="70"/>
      <c r="D1559" s="70"/>
      <c r="F1559" s="70"/>
      <c r="G1559" s="70"/>
    </row>
    <row r="1560" spans="3:7" x14ac:dyDescent="0.35">
      <c r="C1560" s="70"/>
      <c r="D1560" s="70"/>
      <c r="F1560" s="70"/>
      <c r="G1560" s="70"/>
    </row>
    <row r="1561" spans="3:7" x14ac:dyDescent="0.35">
      <c r="C1561" s="70"/>
      <c r="D1561" s="70"/>
      <c r="F1561" s="70"/>
      <c r="G1561" s="70"/>
    </row>
    <row r="1562" spans="3:7" x14ac:dyDescent="0.35">
      <c r="C1562" s="70"/>
      <c r="D1562" s="70"/>
      <c r="F1562" s="70"/>
      <c r="G1562" s="70"/>
    </row>
    <row r="1563" spans="3:7" x14ac:dyDescent="0.35">
      <c r="C1563" s="70"/>
      <c r="D1563" s="70"/>
      <c r="F1563" s="70"/>
      <c r="G1563" s="70"/>
    </row>
    <row r="1564" spans="3:7" x14ac:dyDescent="0.35">
      <c r="C1564" s="70"/>
      <c r="D1564" s="70"/>
      <c r="F1564" s="70"/>
      <c r="G1564" s="70"/>
    </row>
    <row r="1565" spans="3:7" x14ac:dyDescent="0.35">
      <c r="C1565" s="70"/>
      <c r="D1565" s="70"/>
      <c r="F1565" s="70"/>
      <c r="G1565" s="70"/>
    </row>
    <row r="1566" spans="3:7" x14ac:dyDescent="0.35">
      <c r="C1566" s="70"/>
      <c r="D1566" s="70"/>
      <c r="F1566" s="70"/>
      <c r="G1566" s="70"/>
    </row>
    <row r="1567" spans="3:7" x14ac:dyDescent="0.35">
      <c r="C1567" s="70"/>
      <c r="D1567" s="70"/>
      <c r="F1567" s="70"/>
      <c r="G1567" s="70"/>
    </row>
    <row r="1568" spans="3:7" x14ac:dyDescent="0.35">
      <c r="C1568" s="70"/>
      <c r="D1568" s="70"/>
      <c r="F1568" s="70"/>
      <c r="G1568" s="70"/>
    </row>
    <row r="1569" spans="3:7" x14ac:dyDescent="0.35">
      <c r="C1569" s="70"/>
      <c r="D1569" s="70"/>
      <c r="F1569" s="70"/>
      <c r="G1569" s="70"/>
    </row>
    <row r="1570" spans="3:7" x14ac:dyDescent="0.35">
      <c r="C1570" s="70"/>
      <c r="D1570" s="70"/>
      <c r="F1570" s="70"/>
      <c r="G1570" s="70"/>
    </row>
    <row r="1571" spans="3:7" x14ac:dyDescent="0.35">
      <c r="C1571" s="70"/>
      <c r="D1571" s="70"/>
      <c r="F1571" s="70"/>
      <c r="G1571" s="70"/>
    </row>
    <row r="1572" spans="3:7" x14ac:dyDescent="0.35">
      <c r="C1572" s="70"/>
      <c r="D1572" s="70"/>
      <c r="F1572" s="70"/>
      <c r="G1572" s="70"/>
    </row>
    <row r="1573" spans="3:7" x14ac:dyDescent="0.35">
      <c r="C1573" s="70"/>
      <c r="D1573" s="70"/>
      <c r="F1573" s="70"/>
      <c r="G1573" s="70"/>
    </row>
    <row r="1574" spans="3:7" x14ac:dyDescent="0.35">
      <c r="C1574" s="70"/>
      <c r="D1574" s="70"/>
      <c r="F1574" s="70"/>
      <c r="G1574" s="70"/>
    </row>
    <row r="1575" spans="3:7" x14ac:dyDescent="0.35">
      <c r="C1575" s="70"/>
      <c r="D1575" s="70"/>
      <c r="F1575" s="70"/>
      <c r="G1575" s="70"/>
    </row>
    <row r="1576" spans="3:7" x14ac:dyDescent="0.35">
      <c r="C1576" s="70"/>
      <c r="D1576" s="70"/>
      <c r="F1576" s="70"/>
      <c r="G1576" s="70"/>
    </row>
    <row r="1577" spans="3:7" x14ac:dyDescent="0.35">
      <c r="C1577" s="70"/>
      <c r="D1577" s="70"/>
      <c r="F1577" s="70"/>
      <c r="G1577" s="70"/>
    </row>
    <row r="1578" spans="3:7" x14ac:dyDescent="0.35">
      <c r="C1578" s="70"/>
      <c r="D1578" s="70"/>
      <c r="F1578" s="70"/>
      <c r="G1578" s="70"/>
    </row>
    <row r="1579" spans="3:7" x14ac:dyDescent="0.35">
      <c r="C1579" s="70"/>
      <c r="D1579" s="70"/>
      <c r="F1579" s="70"/>
      <c r="G1579" s="70"/>
    </row>
    <row r="1580" spans="3:7" x14ac:dyDescent="0.35">
      <c r="C1580" s="70"/>
      <c r="D1580" s="70"/>
      <c r="F1580" s="70"/>
      <c r="G1580" s="70"/>
    </row>
    <row r="1581" spans="3:7" x14ac:dyDescent="0.35">
      <c r="C1581" s="70"/>
      <c r="D1581" s="70"/>
      <c r="F1581" s="70"/>
      <c r="G1581" s="70"/>
    </row>
    <row r="1582" spans="3:7" x14ac:dyDescent="0.35">
      <c r="C1582" s="70"/>
      <c r="D1582" s="70"/>
      <c r="F1582" s="70"/>
      <c r="G1582" s="70"/>
    </row>
    <row r="1583" spans="3:7" x14ac:dyDescent="0.35">
      <c r="C1583" s="70"/>
      <c r="D1583" s="70"/>
      <c r="F1583" s="70"/>
      <c r="G1583" s="70"/>
    </row>
    <row r="1584" spans="3:7" x14ac:dyDescent="0.35">
      <c r="C1584" s="70"/>
      <c r="D1584" s="70"/>
      <c r="F1584" s="70"/>
      <c r="G1584" s="70"/>
    </row>
    <row r="1585" spans="3:7" x14ac:dyDescent="0.35">
      <c r="C1585" s="70"/>
      <c r="D1585" s="70"/>
      <c r="F1585" s="70"/>
      <c r="G1585" s="70"/>
    </row>
    <row r="1586" spans="3:7" x14ac:dyDescent="0.35">
      <c r="C1586" s="70"/>
      <c r="D1586" s="70"/>
      <c r="F1586" s="70"/>
      <c r="G1586" s="70"/>
    </row>
    <row r="1587" spans="3:7" x14ac:dyDescent="0.35">
      <c r="C1587" s="70"/>
      <c r="D1587" s="70"/>
      <c r="F1587" s="70"/>
      <c r="G1587" s="70"/>
    </row>
    <row r="1588" spans="3:7" x14ac:dyDescent="0.35">
      <c r="C1588" s="70"/>
      <c r="D1588" s="70"/>
      <c r="F1588" s="70"/>
      <c r="G1588" s="70"/>
    </row>
    <row r="1589" spans="3:7" x14ac:dyDescent="0.35">
      <c r="C1589" s="70"/>
      <c r="D1589" s="70"/>
      <c r="F1589" s="70"/>
      <c r="G1589" s="70"/>
    </row>
    <row r="1590" spans="3:7" x14ac:dyDescent="0.35">
      <c r="C1590" s="70"/>
      <c r="D1590" s="70"/>
      <c r="F1590" s="70"/>
      <c r="G1590" s="70"/>
    </row>
    <row r="1591" spans="3:7" x14ac:dyDescent="0.35">
      <c r="C1591" s="70"/>
      <c r="D1591" s="70"/>
      <c r="F1591" s="70"/>
      <c r="G1591" s="70"/>
    </row>
    <row r="1592" spans="3:7" x14ac:dyDescent="0.35">
      <c r="C1592" s="70"/>
      <c r="D1592" s="70"/>
      <c r="F1592" s="70"/>
      <c r="G1592" s="70"/>
    </row>
    <row r="1593" spans="3:7" x14ac:dyDescent="0.35">
      <c r="C1593" s="70"/>
      <c r="D1593" s="70"/>
      <c r="F1593" s="70"/>
      <c r="G1593" s="70"/>
    </row>
    <row r="1594" spans="3:7" x14ac:dyDescent="0.35">
      <c r="C1594" s="70"/>
      <c r="D1594" s="70"/>
      <c r="F1594" s="70"/>
      <c r="G1594" s="70"/>
    </row>
    <row r="1595" spans="3:7" x14ac:dyDescent="0.35">
      <c r="C1595" s="70"/>
      <c r="D1595" s="70"/>
      <c r="F1595" s="70"/>
      <c r="G1595" s="70"/>
    </row>
    <row r="1596" spans="3:7" x14ac:dyDescent="0.35">
      <c r="C1596" s="70"/>
      <c r="D1596" s="70"/>
      <c r="F1596" s="70"/>
      <c r="G1596" s="70"/>
    </row>
    <row r="1597" spans="3:7" x14ac:dyDescent="0.35">
      <c r="C1597" s="70"/>
      <c r="D1597" s="70"/>
      <c r="F1597" s="70"/>
      <c r="G1597" s="70"/>
    </row>
    <row r="1598" spans="3:7" x14ac:dyDescent="0.35">
      <c r="C1598" s="70"/>
      <c r="D1598" s="70"/>
      <c r="F1598" s="70"/>
      <c r="G1598" s="70"/>
    </row>
    <row r="1599" spans="3:7" x14ac:dyDescent="0.35">
      <c r="C1599" s="70"/>
      <c r="D1599" s="70"/>
      <c r="F1599" s="70"/>
      <c r="G1599" s="70"/>
    </row>
    <row r="1600" spans="3:7" x14ac:dyDescent="0.35">
      <c r="C1600" s="70"/>
      <c r="D1600" s="70"/>
      <c r="F1600" s="70"/>
      <c r="G1600" s="70"/>
    </row>
    <row r="1601" spans="3:7" x14ac:dyDescent="0.35">
      <c r="C1601" s="70"/>
      <c r="D1601" s="70"/>
      <c r="F1601" s="70"/>
      <c r="G1601" s="70"/>
    </row>
    <row r="1602" spans="3:7" x14ac:dyDescent="0.35">
      <c r="C1602" s="70"/>
      <c r="D1602" s="70"/>
      <c r="F1602" s="70"/>
      <c r="G1602" s="70"/>
    </row>
    <row r="1603" spans="3:7" x14ac:dyDescent="0.35">
      <c r="C1603" s="70"/>
      <c r="D1603" s="70"/>
      <c r="F1603" s="70"/>
      <c r="G1603" s="70"/>
    </row>
    <row r="1604" spans="3:7" x14ac:dyDescent="0.35">
      <c r="C1604" s="70"/>
      <c r="D1604" s="70"/>
      <c r="F1604" s="70"/>
      <c r="G1604" s="70"/>
    </row>
    <row r="1605" spans="3:7" x14ac:dyDescent="0.35">
      <c r="C1605" s="70"/>
      <c r="D1605" s="70"/>
      <c r="F1605" s="70"/>
      <c r="G1605" s="70"/>
    </row>
    <row r="1606" spans="3:7" x14ac:dyDescent="0.35">
      <c r="C1606" s="70"/>
      <c r="D1606" s="70"/>
      <c r="F1606" s="70"/>
      <c r="G1606" s="70"/>
    </row>
    <row r="1607" spans="3:7" x14ac:dyDescent="0.35">
      <c r="C1607" s="70"/>
      <c r="D1607" s="70"/>
      <c r="F1607" s="70"/>
      <c r="G1607" s="70"/>
    </row>
    <row r="1608" spans="3:7" x14ac:dyDescent="0.35">
      <c r="C1608" s="70"/>
      <c r="D1608" s="70"/>
      <c r="F1608" s="70"/>
      <c r="G1608" s="70"/>
    </row>
    <row r="1609" spans="3:7" x14ac:dyDescent="0.35">
      <c r="C1609" s="70"/>
      <c r="D1609" s="70"/>
      <c r="F1609" s="70"/>
      <c r="G1609" s="70"/>
    </row>
    <row r="1610" spans="3:7" x14ac:dyDescent="0.35">
      <c r="C1610" s="70"/>
      <c r="D1610" s="70"/>
      <c r="F1610" s="70"/>
      <c r="G1610" s="70"/>
    </row>
    <row r="1611" spans="3:7" x14ac:dyDescent="0.35">
      <c r="C1611" s="70"/>
      <c r="D1611" s="70"/>
      <c r="F1611" s="70"/>
      <c r="G1611" s="70"/>
    </row>
    <row r="1612" spans="3:7" x14ac:dyDescent="0.35">
      <c r="C1612" s="70"/>
      <c r="D1612" s="70"/>
      <c r="F1612" s="70"/>
      <c r="G1612" s="70"/>
    </row>
    <row r="1613" spans="3:7" x14ac:dyDescent="0.35">
      <c r="C1613" s="70"/>
      <c r="D1613" s="70"/>
      <c r="F1613" s="70"/>
      <c r="G1613" s="70"/>
    </row>
    <row r="1614" spans="3:7" x14ac:dyDescent="0.35">
      <c r="C1614" s="70"/>
      <c r="D1614" s="70"/>
      <c r="F1614" s="70"/>
      <c r="G1614" s="70"/>
    </row>
    <row r="1615" spans="3:7" x14ac:dyDescent="0.35">
      <c r="C1615" s="70"/>
      <c r="D1615" s="70"/>
      <c r="F1615" s="70"/>
      <c r="G1615" s="70"/>
    </row>
    <row r="1616" spans="3:7" x14ac:dyDescent="0.35">
      <c r="C1616" s="70"/>
      <c r="D1616" s="70"/>
      <c r="F1616" s="70"/>
      <c r="G1616" s="70"/>
    </row>
    <row r="1617" spans="3:7" x14ac:dyDescent="0.35">
      <c r="C1617" s="70"/>
      <c r="D1617" s="70"/>
      <c r="F1617" s="70"/>
      <c r="G1617" s="70"/>
    </row>
    <row r="1618" spans="3:7" x14ac:dyDescent="0.35">
      <c r="C1618" s="70"/>
      <c r="D1618" s="70"/>
      <c r="F1618" s="70"/>
      <c r="G1618" s="70"/>
    </row>
    <row r="1619" spans="3:7" x14ac:dyDescent="0.35">
      <c r="C1619" s="70"/>
      <c r="D1619" s="70"/>
      <c r="F1619" s="70"/>
      <c r="G1619" s="70"/>
    </row>
    <row r="1620" spans="3:7" x14ac:dyDescent="0.35">
      <c r="C1620" s="70"/>
      <c r="D1620" s="70"/>
      <c r="F1620" s="70"/>
      <c r="G1620" s="70"/>
    </row>
    <row r="1621" spans="3:7" x14ac:dyDescent="0.35">
      <c r="C1621" s="70"/>
      <c r="D1621" s="70"/>
      <c r="F1621" s="70"/>
      <c r="G1621" s="70"/>
    </row>
    <row r="1622" spans="3:7" x14ac:dyDescent="0.35">
      <c r="C1622" s="70"/>
      <c r="D1622" s="70"/>
      <c r="F1622" s="70"/>
      <c r="G1622" s="70"/>
    </row>
    <row r="1623" spans="3:7" x14ac:dyDescent="0.35">
      <c r="C1623" s="70"/>
      <c r="D1623" s="70"/>
      <c r="F1623" s="70"/>
      <c r="G1623" s="70"/>
    </row>
    <row r="1624" spans="3:7" x14ac:dyDescent="0.35">
      <c r="C1624" s="70"/>
      <c r="D1624" s="70"/>
      <c r="F1624" s="70"/>
      <c r="G1624" s="70"/>
    </row>
    <row r="1625" spans="3:7" x14ac:dyDescent="0.35">
      <c r="C1625" s="70"/>
      <c r="D1625" s="70"/>
      <c r="F1625" s="70"/>
      <c r="G1625" s="70"/>
    </row>
    <row r="1626" spans="3:7" x14ac:dyDescent="0.35">
      <c r="C1626" s="70"/>
      <c r="D1626" s="70"/>
      <c r="F1626" s="70"/>
      <c r="G1626" s="70"/>
    </row>
    <row r="1627" spans="3:7" x14ac:dyDescent="0.35">
      <c r="C1627" s="70"/>
      <c r="D1627" s="70"/>
      <c r="F1627" s="70"/>
      <c r="G1627" s="70"/>
    </row>
    <row r="1628" spans="3:7" x14ac:dyDescent="0.35">
      <c r="C1628" s="70"/>
      <c r="D1628" s="70"/>
      <c r="F1628" s="70"/>
      <c r="G1628" s="70"/>
    </row>
    <row r="1629" spans="3:7" x14ac:dyDescent="0.35">
      <c r="C1629" s="70"/>
      <c r="D1629" s="70"/>
      <c r="F1629" s="70"/>
      <c r="G1629" s="70"/>
    </row>
    <row r="1630" spans="3:7" x14ac:dyDescent="0.35">
      <c r="C1630" s="70"/>
      <c r="D1630" s="70"/>
      <c r="F1630" s="70"/>
      <c r="G1630" s="70"/>
    </row>
    <row r="1631" spans="3:7" x14ac:dyDescent="0.35">
      <c r="C1631" s="70"/>
      <c r="D1631" s="70"/>
      <c r="F1631" s="70"/>
      <c r="G1631" s="70"/>
    </row>
    <row r="1632" spans="3:7" x14ac:dyDescent="0.35">
      <c r="C1632" s="70"/>
      <c r="D1632" s="70"/>
      <c r="F1632" s="70"/>
      <c r="G1632" s="70"/>
    </row>
    <row r="1633" spans="3:7" x14ac:dyDescent="0.35">
      <c r="C1633" s="70"/>
      <c r="D1633" s="70"/>
      <c r="F1633" s="70"/>
      <c r="G1633" s="70"/>
    </row>
    <row r="1634" spans="3:7" x14ac:dyDescent="0.35">
      <c r="C1634" s="70"/>
      <c r="D1634" s="70"/>
      <c r="F1634" s="70"/>
      <c r="G1634" s="70"/>
    </row>
    <row r="1635" spans="3:7" x14ac:dyDescent="0.35">
      <c r="C1635" s="70"/>
      <c r="D1635" s="70"/>
      <c r="F1635" s="70"/>
      <c r="G1635" s="70"/>
    </row>
    <row r="1636" spans="3:7" x14ac:dyDescent="0.35">
      <c r="C1636" s="70"/>
      <c r="D1636" s="70"/>
      <c r="F1636" s="70"/>
      <c r="G1636" s="70"/>
    </row>
    <row r="1637" spans="3:7" x14ac:dyDescent="0.35">
      <c r="C1637" s="70"/>
      <c r="D1637" s="70"/>
      <c r="F1637" s="70"/>
      <c r="G1637" s="70"/>
    </row>
    <row r="1638" spans="3:7" x14ac:dyDescent="0.35">
      <c r="C1638" s="70"/>
      <c r="D1638" s="70"/>
      <c r="F1638" s="70"/>
      <c r="G1638" s="70"/>
    </row>
    <row r="1639" spans="3:7" x14ac:dyDescent="0.35">
      <c r="C1639" s="70"/>
      <c r="D1639" s="70"/>
      <c r="F1639" s="70"/>
      <c r="G1639" s="70"/>
    </row>
    <row r="1640" spans="3:7" x14ac:dyDescent="0.35">
      <c r="C1640" s="70"/>
      <c r="D1640" s="70"/>
      <c r="F1640" s="70"/>
      <c r="G1640" s="70"/>
    </row>
    <row r="1641" spans="3:7" x14ac:dyDescent="0.35">
      <c r="C1641" s="70"/>
      <c r="D1641" s="70"/>
      <c r="F1641" s="70"/>
      <c r="G1641" s="70"/>
    </row>
    <row r="1642" spans="3:7" x14ac:dyDescent="0.35">
      <c r="C1642" s="70"/>
      <c r="D1642" s="70"/>
      <c r="F1642" s="70"/>
      <c r="G1642" s="70"/>
    </row>
    <row r="1643" spans="3:7" x14ac:dyDescent="0.35">
      <c r="C1643" s="70"/>
      <c r="D1643" s="70"/>
      <c r="F1643" s="70"/>
      <c r="G1643" s="70"/>
    </row>
    <row r="1644" spans="3:7" x14ac:dyDescent="0.35">
      <c r="C1644" s="70"/>
      <c r="D1644" s="70"/>
      <c r="F1644" s="70"/>
      <c r="G1644" s="70"/>
    </row>
    <row r="1645" spans="3:7" x14ac:dyDescent="0.35">
      <c r="C1645" s="70"/>
      <c r="D1645" s="70"/>
      <c r="F1645" s="70"/>
      <c r="G1645" s="70"/>
    </row>
    <row r="1646" spans="3:7" x14ac:dyDescent="0.35">
      <c r="C1646" s="70"/>
      <c r="D1646" s="70"/>
      <c r="F1646" s="70"/>
      <c r="G1646" s="70"/>
    </row>
    <row r="1647" spans="3:7" x14ac:dyDescent="0.35">
      <c r="C1647" s="70"/>
      <c r="D1647" s="70"/>
      <c r="F1647" s="70"/>
      <c r="G1647" s="70"/>
    </row>
    <row r="1648" spans="3:7" x14ac:dyDescent="0.35">
      <c r="C1648" s="70"/>
      <c r="D1648" s="70"/>
      <c r="F1648" s="70"/>
      <c r="G1648" s="70"/>
    </row>
    <row r="1649" spans="3:7" x14ac:dyDescent="0.35">
      <c r="C1649" s="70"/>
      <c r="D1649" s="70"/>
      <c r="F1649" s="70"/>
      <c r="G1649" s="70"/>
    </row>
    <row r="1650" spans="3:7" x14ac:dyDescent="0.35">
      <c r="C1650" s="70"/>
      <c r="D1650" s="70"/>
      <c r="F1650" s="70"/>
      <c r="G1650" s="70"/>
    </row>
    <row r="1651" spans="3:7" x14ac:dyDescent="0.35">
      <c r="C1651" s="70"/>
      <c r="D1651" s="70"/>
      <c r="F1651" s="70"/>
      <c r="G1651" s="70"/>
    </row>
    <row r="1652" spans="3:7" x14ac:dyDescent="0.35">
      <c r="C1652" s="70"/>
      <c r="D1652" s="70"/>
      <c r="F1652" s="70"/>
      <c r="G1652" s="70"/>
    </row>
    <row r="1653" spans="3:7" x14ac:dyDescent="0.35">
      <c r="C1653" s="70"/>
      <c r="D1653" s="70"/>
      <c r="F1653" s="70"/>
      <c r="G1653" s="70"/>
    </row>
    <row r="1654" spans="3:7" x14ac:dyDescent="0.35">
      <c r="C1654" s="70"/>
      <c r="D1654" s="70"/>
      <c r="F1654" s="70"/>
      <c r="G1654" s="70"/>
    </row>
    <row r="1655" spans="3:7" x14ac:dyDescent="0.35">
      <c r="C1655" s="70"/>
      <c r="D1655" s="70"/>
      <c r="F1655" s="70"/>
      <c r="G1655" s="70"/>
    </row>
    <row r="1656" spans="3:7" x14ac:dyDescent="0.35">
      <c r="C1656" s="70"/>
      <c r="D1656" s="70"/>
      <c r="F1656" s="70"/>
      <c r="G1656" s="70"/>
    </row>
    <row r="1657" spans="3:7" x14ac:dyDescent="0.35">
      <c r="C1657" s="70"/>
      <c r="D1657" s="70"/>
      <c r="F1657" s="70"/>
      <c r="G1657" s="70"/>
    </row>
    <row r="1658" spans="3:7" x14ac:dyDescent="0.35">
      <c r="C1658" s="70"/>
      <c r="D1658" s="70"/>
      <c r="F1658" s="70"/>
      <c r="G1658" s="70"/>
    </row>
    <row r="1659" spans="3:7" x14ac:dyDescent="0.35">
      <c r="C1659" s="70"/>
      <c r="D1659" s="70"/>
      <c r="F1659" s="70"/>
      <c r="G1659" s="70"/>
    </row>
    <row r="1660" spans="3:7" x14ac:dyDescent="0.35">
      <c r="C1660" s="70"/>
      <c r="D1660" s="70"/>
      <c r="F1660" s="70"/>
      <c r="G1660" s="70"/>
    </row>
    <row r="1661" spans="3:7" x14ac:dyDescent="0.35">
      <c r="C1661" s="70"/>
      <c r="D1661" s="70"/>
      <c r="F1661" s="70"/>
      <c r="G1661" s="70"/>
    </row>
    <row r="1662" spans="3:7" x14ac:dyDescent="0.35">
      <c r="C1662" s="70"/>
      <c r="D1662" s="70"/>
      <c r="F1662" s="70"/>
      <c r="G1662" s="70"/>
    </row>
    <row r="1663" spans="3:7" x14ac:dyDescent="0.35">
      <c r="C1663" s="70"/>
      <c r="D1663" s="70"/>
      <c r="F1663" s="70"/>
      <c r="G1663" s="70"/>
    </row>
    <row r="1664" spans="3:7" x14ac:dyDescent="0.35">
      <c r="C1664" s="70"/>
      <c r="D1664" s="70"/>
      <c r="F1664" s="70"/>
      <c r="G1664" s="70"/>
    </row>
    <row r="1665" spans="3:7" x14ac:dyDescent="0.35">
      <c r="C1665" s="70"/>
      <c r="D1665" s="70"/>
      <c r="F1665" s="70"/>
      <c r="G1665" s="70"/>
    </row>
    <row r="1666" spans="3:7" x14ac:dyDescent="0.35">
      <c r="C1666" s="70"/>
      <c r="D1666" s="70"/>
      <c r="F1666" s="70"/>
      <c r="G1666" s="70"/>
    </row>
    <row r="1667" spans="3:7" x14ac:dyDescent="0.35">
      <c r="C1667" s="70"/>
      <c r="D1667" s="70"/>
      <c r="F1667" s="70"/>
      <c r="G1667" s="70"/>
    </row>
    <row r="1668" spans="3:7" x14ac:dyDescent="0.35">
      <c r="C1668" s="70"/>
      <c r="D1668" s="70"/>
      <c r="F1668" s="70"/>
      <c r="G1668" s="70"/>
    </row>
    <row r="1669" spans="3:7" x14ac:dyDescent="0.35">
      <c r="C1669" s="70"/>
      <c r="D1669" s="70"/>
      <c r="F1669" s="70"/>
      <c r="G1669" s="70"/>
    </row>
    <row r="1670" spans="3:7" x14ac:dyDescent="0.35">
      <c r="C1670" s="70"/>
      <c r="D1670" s="70"/>
      <c r="F1670" s="70"/>
      <c r="G1670" s="70"/>
    </row>
    <row r="1671" spans="3:7" x14ac:dyDescent="0.35">
      <c r="C1671" s="70"/>
      <c r="D1671" s="70"/>
      <c r="F1671" s="70"/>
      <c r="G1671" s="70"/>
    </row>
    <row r="1672" spans="3:7" x14ac:dyDescent="0.35">
      <c r="C1672" s="70"/>
      <c r="D1672" s="70"/>
      <c r="F1672" s="70"/>
      <c r="G1672" s="70"/>
    </row>
    <row r="1673" spans="3:7" x14ac:dyDescent="0.35">
      <c r="C1673" s="70"/>
      <c r="D1673" s="70"/>
      <c r="F1673" s="70"/>
      <c r="G1673" s="70"/>
    </row>
    <row r="1674" spans="3:7" x14ac:dyDescent="0.35">
      <c r="C1674" s="70"/>
      <c r="D1674" s="70"/>
      <c r="F1674" s="70"/>
      <c r="G1674" s="70"/>
    </row>
    <row r="1675" spans="3:7" x14ac:dyDescent="0.35">
      <c r="C1675" s="70"/>
      <c r="D1675" s="70"/>
      <c r="F1675" s="70"/>
      <c r="G1675" s="70"/>
    </row>
    <row r="1676" spans="3:7" x14ac:dyDescent="0.35">
      <c r="C1676" s="70"/>
      <c r="D1676" s="70"/>
      <c r="F1676" s="70"/>
      <c r="G1676" s="70"/>
    </row>
    <row r="1677" spans="3:7" x14ac:dyDescent="0.35">
      <c r="C1677" s="70"/>
      <c r="D1677" s="70"/>
      <c r="F1677" s="70"/>
      <c r="G1677" s="70"/>
    </row>
    <row r="1678" spans="3:7" x14ac:dyDescent="0.35">
      <c r="C1678" s="70"/>
      <c r="D1678" s="70"/>
      <c r="F1678" s="70"/>
      <c r="G1678" s="70"/>
    </row>
    <row r="1679" spans="3:7" x14ac:dyDescent="0.35">
      <c r="C1679" s="70"/>
      <c r="D1679" s="70"/>
      <c r="F1679" s="70"/>
      <c r="G1679" s="70"/>
    </row>
    <row r="1680" spans="3:7" x14ac:dyDescent="0.35">
      <c r="C1680" s="70"/>
      <c r="D1680" s="70"/>
      <c r="F1680" s="70"/>
      <c r="G1680" s="70"/>
    </row>
    <row r="1681" spans="3:7" x14ac:dyDescent="0.35">
      <c r="C1681" s="70"/>
      <c r="D1681" s="70"/>
      <c r="F1681" s="70"/>
      <c r="G1681" s="70"/>
    </row>
    <row r="1682" spans="3:7" x14ac:dyDescent="0.35">
      <c r="C1682" s="70"/>
      <c r="D1682" s="70"/>
      <c r="F1682" s="70"/>
      <c r="G1682" s="70"/>
    </row>
    <row r="1683" spans="3:7" x14ac:dyDescent="0.35">
      <c r="C1683" s="70"/>
      <c r="D1683" s="70"/>
      <c r="F1683" s="70"/>
      <c r="G1683" s="70"/>
    </row>
    <row r="1684" spans="3:7" x14ac:dyDescent="0.35">
      <c r="C1684" s="70"/>
      <c r="D1684" s="70"/>
      <c r="F1684" s="70"/>
      <c r="G1684" s="70"/>
    </row>
    <row r="1685" spans="3:7" x14ac:dyDescent="0.35">
      <c r="C1685" s="70"/>
      <c r="D1685" s="70"/>
      <c r="F1685" s="70"/>
      <c r="G1685" s="70"/>
    </row>
    <row r="1686" spans="3:7" x14ac:dyDescent="0.35">
      <c r="C1686" s="70"/>
      <c r="D1686" s="70"/>
      <c r="F1686" s="70"/>
      <c r="G1686" s="70"/>
    </row>
    <row r="1687" spans="3:7" x14ac:dyDescent="0.35">
      <c r="C1687" s="70"/>
      <c r="D1687" s="70"/>
      <c r="F1687" s="70"/>
      <c r="G1687" s="70"/>
    </row>
    <row r="1688" spans="3:7" x14ac:dyDescent="0.35">
      <c r="C1688" s="70"/>
      <c r="D1688" s="70"/>
      <c r="F1688" s="70"/>
      <c r="G1688" s="70"/>
    </row>
    <row r="1689" spans="3:7" x14ac:dyDescent="0.35">
      <c r="C1689" s="70"/>
      <c r="D1689" s="70"/>
      <c r="F1689" s="70"/>
      <c r="G1689" s="70"/>
    </row>
    <row r="1690" spans="3:7" x14ac:dyDescent="0.35">
      <c r="C1690" s="70"/>
      <c r="D1690" s="70"/>
      <c r="F1690" s="70"/>
      <c r="G1690" s="70"/>
    </row>
    <row r="1691" spans="3:7" x14ac:dyDescent="0.35">
      <c r="C1691" s="70"/>
      <c r="D1691" s="70"/>
      <c r="F1691" s="70"/>
      <c r="G1691" s="70"/>
    </row>
    <row r="1692" spans="3:7" x14ac:dyDescent="0.35">
      <c r="C1692" s="70"/>
      <c r="D1692" s="70"/>
      <c r="F1692" s="70"/>
      <c r="G1692" s="70"/>
    </row>
    <row r="1693" spans="3:7" x14ac:dyDescent="0.35">
      <c r="C1693" s="70"/>
      <c r="D1693" s="70"/>
      <c r="F1693" s="70"/>
      <c r="G1693" s="70"/>
    </row>
    <row r="1694" spans="3:7" x14ac:dyDescent="0.35">
      <c r="C1694" s="70"/>
      <c r="D1694" s="70"/>
      <c r="F1694" s="70"/>
      <c r="G1694" s="70"/>
    </row>
    <row r="1695" spans="3:7" x14ac:dyDescent="0.35">
      <c r="C1695" s="70"/>
      <c r="D1695" s="70"/>
      <c r="F1695" s="70"/>
      <c r="G1695" s="70"/>
    </row>
    <row r="1696" spans="3:7" x14ac:dyDescent="0.35">
      <c r="C1696" s="70"/>
      <c r="D1696" s="70"/>
      <c r="F1696" s="70"/>
      <c r="G1696" s="70"/>
    </row>
    <row r="1697" spans="3:7" x14ac:dyDescent="0.35">
      <c r="C1697" s="70"/>
      <c r="D1697" s="70"/>
      <c r="F1697" s="70"/>
      <c r="G1697" s="70"/>
    </row>
    <row r="1698" spans="3:7" x14ac:dyDescent="0.35">
      <c r="C1698" s="70"/>
      <c r="D1698" s="70"/>
      <c r="F1698" s="70"/>
      <c r="G1698" s="70"/>
    </row>
    <row r="1699" spans="3:7" x14ac:dyDescent="0.35">
      <c r="C1699" s="70"/>
      <c r="D1699" s="70"/>
      <c r="F1699" s="70"/>
      <c r="G1699" s="70"/>
    </row>
    <row r="1700" spans="3:7" x14ac:dyDescent="0.35">
      <c r="C1700" s="70"/>
      <c r="D1700" s="70"/>
      <c r="F1700" s="70"/>
      <c r="G1700" s="70"/>
    </row>
    <row r="1701" spans="3:7" x14ac:dyDescent="0.35">
      <c r="C1701" s="70"/>
      <c r="D1701" s="70"/>
      <c r="F1701" s="70"/>
      <c r="G1701" s="70"/>
    </row>
    <row r="1702" spans="3:7" x14ac:dyDescent="0.35">
      <c r="C1702" s="70"/>
      <c r="D1702" s="70"/>
      <c r="F1702" s="70"/>
      <c r="G1702" s="70"/>
    </row>
    <row r="1703" spans="3:7" x14ac:dyDescent="0.35">
      <c r="C1703" s="70"/>
      <c r="D1703" s="70"/>
      <c r="F1703" s="70"/>
      <c r="G1703" s="70"/>
    </row>
    <row r="1704" spans="3:7" x14ac:dyDescent="0.35">
      <c r="C1704" s="70"/>
      <c r="D1704" s="70"/>
      <c r="F1704" s="70"/>
      <c r="G1704" s="70"/>
    </row>
    <row r="1705" spans="3:7" x14ac:dyDescent="0.35">
      <c r="C1705" s="70"/>
      <c r="D1705" s="70"/>
      <c r="F1705" s="70"/>
      <c r="G1705" s="70"/>
    </row>
    <row r="1706" spans="3:7" x14ac:dyDescent="0.35">
      <c r="C1706" s="70"/>
      <c r="D1706" s="70"/>
      <c r="F1706" s="70"/>
      <c r="G1706" s="70"/>
    </row>
    <row r="1707" spans="3:7" x14ac:dyDescent="0.35">
      <c r="C1707" s="70"/>
      <c r="D1707" s="70"/>
      <c r="F1707" s="70"/>
      <c r="G1707" s="70"/>
    </row>
    <row r="1708" spans="3:7" x14ac:dyDescent="0.35">
      <c r="C1708" s="70"/>
      <c r="D1708" s="70"/>
      <c r="F1708" s="70"/>
      <c r="G1708" s="70"/>
    </row>
    <row r="1709" spans="3:7" x14ac:dyDescent="0.35">
      <c r="C1709" s="70"/>
      <c r="D1709" s="70"/>
      <c r="F1709" s="70"/>
      <c r="G1709" s="70"/>
    </row>
    <row r="1710" spans="3:7" x14ac:dyDescent="0.35">
      <c r="C1710" s="70"/>
      <c r="D1710" s="70"/>
      <c r="F1710" s="70"/>
      <c r="G1710" s="70"/>
    </row>
    <row r="1711" spans="3:7" x14ac:dyDescent="0.35">
      <c r="C1711" s="70"/>
      <c r="D1711" s="70"/>
      <c r="F1711" s="70"/>
      <c r="G1711" s="70"/>
    </row>
    <row r="1712" spans="3:7" x14ac:dyDescent="0.35">
      <c r="C1712" s="70"/>
      <c r="D1712" s="70"/>
      <c r="F1712" s="70"/>
      <c r="G1712" s="70"/>
    </row>
    <row r="1713" spans="3:7" x14ac:dyDescent="0.35">
      <c r="C1713" s="70"/>
      <c r="D1713" s="70"/>
      <c r="F1713" s="70"/>
      <c r="G1713" s="70"/>
    </row>
    <row r="1714" spans="3:7" x14ac:dyDescent="0.35">
      <c r="C1714" s="70"/>
      <c r="D1714" s="70"/>
      <c r="F1714" s="70"/>
      <c r="G1714" s="70"/>
    </row>
    <row r="1715" spans="3:7" x14ac:dyDescent="0.35">
      <c r="C1715" s="70"/>
      <c r="D1715" s="70"/>
      <c r="F1715" s="70"/>
      <c r="G1715" s="70"/>
    </row>
    <row r="1716" spans="3:7" x14ac:dyDescent="0.35">
      <c r="C1716" s="70"/>
      <c r="D1716" s="70"/>
      <c r="F1716" s="70"/>
      <c r="G1716" s="70"/>
    </row>
    <row r="1717" spans="3:7" x14ac:dyDescent="0.35">
      <c r="C1717" s="70"/>
      <c r="D1717" s="70"/>
      <c r="F1717" s="70"/>
      <c r="G1717" s="70"/>
    </row>
    <row r="1718" spans="3:7" x14ac:dyDescent="0.35">
      <c r="C1718" s="70"/>
      <c r="D1718" s="70"/>
      <c r="F1718" s="70"/>
      <c r="G1718" s="70"/>
    </row>
    <row r="1719" spans="3:7" x14ac:dyDescent="0.35">
      <c r="C1719" s="70"/>
      <c r="D1719" s="70"/>
      <c r="F1719" s="70"/>
      <c r="G1719" s="70"/>
    </row>
    <row r="1720" spans="3:7" x14ac:dyDescent="0.35">
      <c r="C1720" s="70"/>
      <c r="D1720" s="70"/>
      <c r="F1720" s="70"/>
      <c r="G1720" s="70"/>
    </row>
    <row r="1721" spans="3:7" x14ac:dyDescent="0.35">
      <c r="C1721" s="70"/>
      <c r="D1721" s="70"/>
      <c r="F1721" s="70"/>
      <c r="G1721" s="70"/>
    </row>
    <row r="1722" spans="3:7" x14ac:dyDescent="0.35">
      <c r="C1722" s="70"/>
      <c r="D1722" s="70"/>
      <c r="F1722" s="70"/>
      <c r="G1722" s="70"/>
    </row>
    <row r="1723" spans="3:7" x14ac:dyDescent="0.35">
      <c r="C1723" s="70"/>
      <c r="D1723" s="70"/>
      <c r="F1723" s="70"/>
      <c r="G1723" s="70"/>
    </row>
    <row r="1724" spans="3:7" x14ac:dyDescent="0.35">
      <c r="C1724" s="70"/>
      <c r="D1724" s="70"/>
      <c r="F1724" s="70"/>
      <c r="G1724" s="70"/>
    </row>
    <row r="1725" spans="3:7" x14ac:dyDescent="0.35">
      <c r="C1725" s="70"/>
      <c r="D1725" s="70"/>
      <c r="F1725" s="70"/>
      <c r="G1725" s="70"/>
    </row>
    <row r="1726" spans="3:7" x14ac:dyDescent="0.35">
      <c r="C1726" s="70"/>
      <c r="D1726" s="70"/>
      <c r="F1726" s="70"/>
      <c r="G1726" s="70"/>
    </row>
    <row r="1727" spans="3:7" x14ac:dyDescent="0.35">
      <c r="C1727" s="70"/>
      <c r="D1727" s="70"/>
      <c r="F1727" s="70"/>
      <c r="G1727" s="70"/>
    </row>
    <row r="1728" spans="3:7" x14ac:dyDescent="0.35">
      <c r="C1728" s="70"/>
      <c r="D1728" s="70"/>
      <c r="F1728" s="70"/>
      <c r="G1728" s="70"/>
    </row>
    <row r="1729" spans="3:7" x14ac:dyDescent="0.35">
      <c r="C1729" s="70"/>
      <c r="D1729" s="70"/>
      <c r="F1729" s="70"/>
      <c r="G1729" s="70"/>
    </row>
    <row r="1730" spans="3:7" x14ac:dyDescent="0.35">
      <c r="C1730" s="70"/>
      <c r="D1730" s="70"/>
      <c r="F1730" s="70"/>
      <c r="G1730" s="70"/>
    </row>
    <row r="1731" spans="3:7" x14ac:dyDescent="0.35">
      <c r="C1731" s="70"/>
      <c r="D1731" s="70"/>
      <c r="F1731" s="70"/>
      <c r="G1731" s="70"/>
    </row>
    <row r="1732" spans="3:7" x14ac:dyDescent="0.35">
      <c r="C1732" s="70"/>
      <c r="D1732" s="70"/>
      <c r="F1732" s="70"/>
      <c r="G1732" s="70"/>
    </row>
    <row r="1733" spans="3:7" x14ac:dyDescent="0.35">
      <c r="C1733" s="70"/>
      <c r="D1733" s="70"/>
      <c r="F1733" s="70"/>
      <c r="G1733" s="70"/>
    </row>
    <row r="1734" spans="3:7" x14ac:dyDescent="0.35">
      <c r="C1734" s="70"/>
      <c r="D1734" s="70"/>
      <c r="F1734" s="70"/>
      <c r="G1734" s="70"/>
    </row>
    <row r="1735" spans="3:7" x14ac:dyDescent="0.35">
      <c r="C1735" s="70"/>
      <c r="D1735" s="70"/>
      <c r="F1735" s="70"/>
      <c r="G1735" s="70"/>
    </row>
    <row r="1736" spans="3:7" x14ac:dyDescent="0.35">
      <c r="C1736" s="70"/>
      <c r="D1736" s="70"/>
      <c r="F1736" s="70"/>
      <c r="G1736" s="70"/>
    </row>
    <row r="1737" spans="3:7" x14ac:dyDescent="0.35">
      <c r="C1737" s="70"/>
      <c r="D1737" s="70"/>
      <c r="F1737" s="70"/>
      <c r="G1737" s="70"/>
    </row>
    <row r="1738" spans="3:7" x14ac:dyDescent="0.35">
      <c r="C1738" s="70"/>
      <c r="D1738" s="70"/>
      <c r="F1738" s="70"/>
      <c r="G1738" s="70"/>
    </row>
    <row r="1739" spans="3:7" x14ac:dyDescent="0.35">
      <c r="C1739" s="70"/>
      <c r="D1739" s="70"/>
      <c r="F1739" s="70"/>
      <c r="G1739" s="70"/>
    </row>
    <row r="1740" spans="3:7" x14ac:dyDescent="0.35">
      <c r="C1740" s="70"/>
      <c r="D1740" s="70"/>
      <c r="F1740" s="70"/>
      <c r="G1740" s="70"/>
    </row>
    <row r="1741" spans="3:7" x14ac:dyDescent="0.35">
      <c r="C1741" s="70"/>
      <c r="D1741" s="70"/>
      <c r="F1741" s="70"/>
      <c r="G1741" s="70"/>
    </row>
    <row r="1742" spans="3:7" x14ac:dyDescent="0.35">
      <c r="C1742" s="70"/>
      <c r="D1742" s="70"/>
      <c r="F1742" s="70"/>
      <c r="G1742" s="70"/>
    </row>
    <row r="1743" spans="3:7" x14ac:dyDescent="0.35">
      <c r="C1743" s="70"/>
      <c r="D1743" s="70"/>
      <c r="F1743" s="70"/>
      <c r="G1743" s="70"/>
    </row>
    <row r="1744" spans="3:7" x14ac:dyDescent="0.35">
      <c r="C1744" s="70"/>
      <c r="D1744" s="70"/>
      <c r="F1744" s="70"/>
      <c r="G1744" s="70"/>
    </row>
    <row r="1745" spans="3:7" x14ac:dyDescent="0.35">
      <c r="C1745" s="70"/>
      <c r="D1745" s="70"/>
      <c r="F1745" s="70"/>
      <c r="G1745" s="70"/>
    </row>
    <row r="1746" spans="3:7" x14ac:dyDescent="0.35">
      <c r="C1746" s="70"/>
      <c r="D1746" s="70"/>
      <c r="F1746" s="70"/>
      <c r="G1746" s="70"/>
    </row>
    <row r="1747" spans="3:7" x14ac:dyDescent="0.35">
      <c r="C1747" s="70"/>
      <c r="D1747" s="70"/>
      <c r="F1747" s="70"/>
      <c r="G1747" s="70"/>
    </row>
    <row r="1748" spans="3:7" x14ac:dyDescent="0.35">
      <c r="C1748" s="70"/>
      <c r="D1748" s="70"/>
      <c r="F1748" s="70"/>
      <c r="G1748" s="70"/>
    </row>
    <row r="1749" spans="3:7" x14ac:dyDescent="0.35">
      <c r="C1749" s="70"/>
      <c r="D1749" s="70"/>
      <c r="F1749" s="70"/>
      <c r="G1749" s="70"/>
    </row>
    <row r="1750" spans="3:7" x14ac:dyDescent="0.35">
      <c r="C1750" s="70"/>
      <c r="D1750" s="70"/>
      <c r="F1750" s="70"/>
      <c r="G1750" s="70"/>
    </row>
    <row r="1751" spans="3:7" x14ac:dyDescent="0.35">
      <c r="C1751" s="70"/>
      <c r="D1751" s="70"/>
      <c r="F1751" s="70"/>
      <c r="G1751" s="70"/>
    </row>
    <row r="1752" spans="3:7" x14ac:dyDescent="0.35">
      <c r="C1752" s="70"/>
      <c r="D1752" s="70"/>
      <c r="F1752" s="70"/>
      <c r="G1752" s="70"/>
    </row>
    <row r="1753" spans="3:7" x14ac:dyDescent="0.35">
      <c r="C1753" s="70"/>
      <c r="D1753" s="70"/>
      <c r="F1753" s="70"/>
      <c r="G1753" s="70"/>
    </row>
    <row r="1754" spans="3:7" x14ac:dyDescent="0.35">
      <c r="C1754" s="70"/>
      <c r="D1754" s="70"/>
      <c r="F1754" s="70"/>
      <c r="G1754" s="70"/>
    </row>
    <row r="1755" spans="3:7" x14ac:dyDescent="0.35">
      <c r="C1755" s="70"/>
      <c r="D1755" s="70"/>
      <c r="F1755" s="70"/>
      <c r="G1755" s="70"/>
    </row>
    <row r="1756" spans="3:7" x14ac:dyDescent="0.35">
      <c r="C1756" s="70"/>
      <c r="D1756" s="70"/>
      <c r="F1756" s="70"/>
      <c r="G1756" s="70"/>
    </row>
    <row r="1757" spans="3:7" x14ac:dyDescent="0.35">
      <c r="C1757" s="70"/>
      <c r="D1757" s="70"/>
      <c r="F1757" s="70"/>
      <c r="G1757" s="70"/>
    </row>
    <row r="1758" spans="3:7" x14ac:dyDescent="0.35">
      <c r="C1758" s="70"/>
      <c r="D1758" s="70"/>
      <c r="F1758" s="70"/>
      <c r="G1758" s="70"/>
    </row>
    <row r="1759" spans="3:7" x14ac:dyDescent="0.35">
      <c r="C1759" s="70"/>
      <c r="D1759" s="70"/>
      <c r="F1759" s="70"/>
      <c r="G1759" s="70"/>
    </row>
    <row r="1760" spans="3:7" x14ac:dyDescent="0.35">
      <c r="C1760" s="70"/>
      <c r="D1760" s="70"/>
      <c r="F1760" s="70"/>
      <c r="G1760" s="70"/>
    </row>
    <row r="1761" spans="3:7" x14ac:dyDescent="0.35">
      <c r="C1761" s="70"/>
      <c r="D1761" s="70"/>
      <c r="F1761" s="70"/>
      <c r="G1761" s="70"/>
    </row>
    <row r="1762" spans="3:7" x14ac:dyDescent="0.35">
      <c r="C1762" s="70"/>
      <c r="D1762" s="70"/>
      <c r="F1762" s="70"/>
      <c r="G1762" s="70"/>
    </row>
    <row r="1763" spans="3:7" x14ac:dyDescent="0.35">
      <c r="C1763" s="70"/>
      <c r="D1763" s="70"/>
      <c r="F1763" s="70"/>
      <c r="G1763" s="70"/>
    </row>
    <row r="1764" spans="3:7" x14ac:dyDescent="0.35">
      <c r="C1764" s="70"/>
      <c r="D1764" s="70"/>
      <c r="F1764" s="70"/>
      <c r="G1764" s="70"/>
    </row>
    <row r="1765" spans="3:7" x14ac:dyDescent="0.35">
      <c r="C1765" s="70"/>
      <c r="D1765" s="70"/>
      <c r="F1765" s="70"/>
      <c r="G1765" s="70"/>
    </row>
    <row r="1766" spans="3:7" x14ac:dyDescent="0.35">
      <c r="C1766" s="70"/>
      <c r="D1766" s="70"/>
      <c r="F1766" s="70"/>
      <c r="G1766" s="70"/>
    </row>
    <row r="1767" spans="3:7" x14ac:dyDescent="0.35">
      <c r="C1767" s="70"/>
      <c r="D1767" s="70"/>
      <c r="F1767" s="70"/>
      <c r="G1767" s="70"/>
    </row>
    <row r="1768" spans="3:7" x14ac:dyDescent="0.35">
      <c r="C1768" s="70"/>
      <c r="D1768" s="70"/>
      <c r="F1768" s="70"/>
      <c r="G1768" s="70"/>
    </row>
    <row r="1769" spans="3:7" x14ac:dyDescent="0.35">
      <c r="C1769" s="70"/>
      <c r="D1769" s="70"/>
      <c r="F1769" s="70"/>
      <c r="G1769" s="70"/>
    </row>
    <row r="1770" spans="3:7" x14ac:dyDescent="0.35">
      <c r="C1770" s="70"/>
      <c r="D1770" s="70"/>
      <c r="F1770" s="70"/>
      <c r="G1770" s="70"/>
    </row>
    <row r="1771" spans="3:7" x14ac:dyDescent="0.35">
      <c r="C1771" s="70"/>
      <c r="D1771" s="70"/>
      <c r="F1771" s="70"/>
      <c r="G1771" s="70"/>
    </row>
    <row r="1772" spans="3:7" x14ac:dyDescent="0.35">
      <c r="C1772" s="70"/>
      <c r="D1772" s="70"/>
      <c r="F1772" s="70"/>
      <c r="G1772" s="70"/>
    </row>
    <row r="1773" spans="3:7" x14ac:dyDescent="0.35">
      <c r="C1773" s="70"/>
      <c r="D1773" s="70"/>
      <c r="F1773" s="70"/>
      <c r="G1773" s="70"/>
    </row>
    <row r="1774" spans="3:7" x14ac:dyDescent="0.35">
      <c r="C1774" s="70"/>
      <c r="D1774" s="70"/>
      <c r="F1774" s="70"/>
      <c r="G1774" s="70"/>
    </row>
    <row r="1775" spans="3:7" x14ac:dyDescent="0.35">
      <c r="C1775" s="70"/>
      <c r="D1775" s="70"/>
      <c r="F1775" s="70"/>
      <c r="G1775" s="70"/>
    </row>
    <row r="1776" spans="3:7" x14ac:dyDescent="0.35">
      <c r="C1776" s="70"/>
      <c r="D1776" s="70"/>
      <c r="F1776" s="70"/>
      <c r="G1776" s="70"/>
    </row>
    <row r="1777" spans="3:7" x14ac:dyDescent="0.35">
      <c r="C1777" s="70"/>
      <c r="D1777" s="70"/>
      <c r="F1777" s="70"/>
      <c r="G1777" s="70"/>
    </row>
    <row r="1778" spans="3:7" x14ac:dyDescent="0.35">
      <c r="C1778" s="70"/>
      <c r="D1778" s="70"/>
      <c r="F1778" s="70"/>
      <c r="G1778" s="70"/>
    </row>
    <row r="1779" spans="3:7" x14ac:dyDescent="0.35">
      <c r="C1779" s="70"/>
      <c r="D1779" s="70"/>
      <c r="F1779" s="70"/>
      <c r="G1779" s="70"/>
    </row>
    <row r="1780" spans="3:7" x14ac:dyDescent="0.35">
      <c r="C1780" s="70"/>
      <c r="D1780" s="70"/>
      <c r="F1780" s="70"/>
      <c r="G1780" s="70"/>
    </row>
    <row r="1781" spans="3:7" x14ac:dyDescent="0.35">
      <c r="C1781" s="70"/>
      <c r="D1781" s="70"/>
      <c r="F1781" s="70"/>
      <c r="G1781" s="70"/>
    </row>
    <row r="1782" spans="3:7" x14ac:dyDescent="0.35">
      <c r="C1782" s="70"/>
      <c r="D1782" s="70"/>
      <c r="F1782" s="70"/>
      <c r="G1782" s="70"/>
    </row>
    <row r="1783" spans="3:7" x14ac:dyDescent="0.35">
      <c r="C1783" s="70"/>
      <c r="D1783" s="70"/>
      <c r="F1783" s="70"/>
      <c r="G1783" s="70"/>
    </row>
    <row r="1784" spans="3:7" x14ac:dyDescent="0.35">
      <c r="C1784" s="70"/>
      <c r="D1784" s="70"/>
      <c r="F1784" s="70"/>
      <c r="G1784" s="70"/>
    </row>
    <row r="1785" spans="3:7" x14ac:dyDescent="0.35">
      <c r="C1785" s="70"/>
      <c r="D1785" s="70"/>
      <c r="F1785" s="70"/>
      <c r="G1785" s="70"/>
    </row>
    <row r="1786" spans="3:7" x14ac:dyDescent="0.35">
      <c r="C1786" s="70"/>
      <c r="D1786" s="70"/>
      <c r="F1786" s="70"/>
      <c r="G1786" s="70"/>
    </row>
    <row r="1787" spans="3:7" x14ac:dyDescent="0.35">
      <c r="C1787" s="70"/>
      <c r="D1787" s="70"/>
      <c r="F1787" s="70"/>
      <c r="G1787" s="70"/>
    </row>
    <row r="1788" spans="3:7" x14ac:dyDescent="0.35">
      <c r="C1788" s="70"/>
      <c r="D1788" s="70"/>
      <c r="F1788" s="70"/>
      <c r="G1788" s="70"/>
    </row>
    <row r="1789" spans="3:7" x14ac:dyDescent="0.35">
      <c r="C1789" s="70"/>
      <c r="D1789" s="70"/>
      <c r="F1789" s="70"/>
      <c r="G1789" s="70"/>
    </row>
    <row r="1790" spans="3:7" x14ac:dyDescent="0.35">
      <c r="C1790" s="70"/>
      <c r="D1790" s="70"/>
      <c r="F1790" s="70"/>
      <c r="G1790" s="70"/>
    </row>
    <row r="1791" spans="3:7" x14ac:dyDescent="0.35">
      <c r="C1791" s="70"/>
      <c r="D1791" s="70"/>
      <c r="F1791" s="70"/>
      <c r="G1791" s="70"/>
    </row>
    <row r="1792" spans="3:7" x14ac:dyDescent="0.35">
      <c r="C1792" s="70"/>
      <c r="D1792" s="70"/>
      <c r="F1792" s="70"/>
      <c r="G1792" s="70"/>
    </row>
    <row r="1793" spans="3:7" x14ac:dyDescent="0.35">
      <c r="C1793" s="70"/>
      <c r="D1793" s="70"/>
      <c r="F1793" s="70"/>
      <c r="G1793" s="70"/>
    </row>
    <row r="1794" spans="3:7" x14ac:dyDescent="0.35">
      <c r="C1794" s="70"/>
      <c r="D1794" s="70"/>
      <c r="F1794" s="70"/>
      <c r="G1794" s="70"/>
    </row>
    <row r="1795" spans="3:7" x14ac:dyDescent="0.35">
      <c r="C1795" s="70"/>
      <c r="D1795" s="70"/>
      <c r="F1795" s="70"/>
      <c r="G1795" s="70"/>
    </row>
    <row r="1796" spans="3:7" x14ac:dyDescent="0.35">
      <c r="C1796" s="70"/>
      <c r="D1796" s="70"/>
      <c r="F1796" s="70"/>
      <c r="G1796" s="70"/>
    </row>
    <row r="1797" spans="3:7" x14ac:dyDescent="0.35">
      <c r="C1797" s="70"/>
      <c r="D1797" s="70"/>
      <c r="F1797" s="70"/>
      <c r="G1797" s="70"/>
    </row>
    <row r="1798" spans="3:7" x14ac:dyDescent="0.35">
      <c r="C1798" s="70"/>
      <c r="D1798" s="70"/>
      <c r="F1798" s="70"/>
      <c r="G1798" s="70"/>
    </row>
    <row r="1799" spans="3:7" x14ac:dyDescent="0.35">
      <c r="C1799" s="70"/>
      <c r="D1799" s="70"/>
      <c r="F1799" s="70"/>
      <c r="G1799" s="70"/>
    </row>
    <row r="1800" spans="3:7" x14ac:dyDescent="0.35">
      <c r="C1800" s="70"/>
      <c r="D1800" s="70"/>
      <c r="F1800" s="70"/>
      <c r="G1800" s="70"/>
    </row>
    <row r="1801" spans="3:7" x14ac:dyDescent="0.35">
      <c r="C1801" s="70"/>
      <c r="D1801" s="70"/>
      <c r="F1801" s="70"/>
      <c r="G1801" s="70"/>
    </row>
    <row r="1802" spans="3:7" x14ac:dyDescent="0.35">
      <c r="C1802" s="70"/>
      <c r="D1802" s="70"/>
      <c r="F1802" s="70"/>
      <c r="G1802" s="70"/>
    </row>
    <row r="1803" spans="3:7" x14ac:dyDescent="0.35">
      <c r="C1803" s="70"/>
      <c r="D1803" s="70"/>
      <c r="F1803" s="70"/>
      <c r="G1803" s="70"/>
    </row>
    <row r="1804" spans="3:7" x14ac:dyDescent="0.35">
      <c r="C1804" s="70"/>
      <c r="D1804" s="70"/>
      <c r="F1804" s="70"/>
      <c r="G1804" s="70"/>
    </row>
    <row r="1805" spans="3:7" x14ac:dyDescent="0.35">
      <c r="C1805" s="70"/>
      <c r="D1805" s="70"/>
      <c r="F1805" s="70"/>
      <c r="G1805" s="70"/>
    </row>
    <row r="1806" spans="3:7" x14ac:dyDescent="0.35">
      <c r="C1806" s="70"/>
      <c r="D1806" s="70"/>
      <c r="F1806" s="70"/>
      <c r="G1806" s="70"/>
    </row>
    <row r="1807" spans="3:7" x14ac:dyDescent="0.35">
      <c r="C1807" s="70"/>
      <c r="D1807" s="70"/>
      <c r="F1807" s="70"/>
      <c r="G1807" s="70"/>
    </row>
    <row r="1808" spans="3:7" x14ac:dyDescent="0.35">
      <c r="C1808" s="70"/>
      <c r="D1808" s="70"/>
      <c r="F1808" s="70"/>
      <c r="G1808" s="70"/>
    </row>
    <row r="1809" spans="3:7" x14ac:dyDescent="0.35">
      <c r="C1809" s="70"/>
      <c r="D1809" s="70"/>
      <c r="F1809" s="70"/>
      <c r="G1809" s="70"/>
    </row>
    <row r="1810" spans="3:7" x14ac:dyDescent="0.35">
      <c r="C1810" s="70"/>
      <c r="D1810" s="70"/>
      <c r="F1810" s="70"/>
      <c r="G1810" s="70"/>
    </row>
    <row r="1811" spans="3:7" x14ac:dyDescent="0.35">
      <c r="C1811" s="70"/>
      <c r="D1811" s="70"/>
      <c r="F1811" s="70"/>
      <c r="G1811" s="70"/>
    </row>
    <row r="1812" spans="3:7" x14ac:dyDescent="0.35">
      <c r="C1812" s="70"/>
      <c r="D1812" s="70"/>
      <c r="F1812" s="70"/>
      <c r="G1812" s="70"/>
    </row>
    <row r="1813" spans="3:7" x14ac:dyDescent="0.35">
      <c r="C1813" s="70"/>
      <c r="D1813" s="70"/>
      <c r="F1813" s="70"/>
      <c r="G1813" s="70"/>
    </row>
    <row r="1814" spans="3:7" x14ac:dyDescent="0.35">
      <c r="C1814" s="70"/>
      <c r="D1814" s="70"/>
      <c r="F1814" s="70"/>
      <c r="G1814" s="70"/>
    </row>
    <row r="1815" spans="3:7" x14ac:dyDescent="0.35">
      <c r="C1815" s="70"/>
      <c r="D1815" s="70"/>
      <c r="F1815" s="70"/>
      <c r="G1815" s="70"/>
    </row>
    <row r="1816" spans="3:7" x14ac:dyDescent="0.35">
      <c r="C1816" s="70"/>
      <c r="D1816" s="70"/>
      <c r="F1816" s="70"/>
      <c r="G1816" s="70"/>
    </row>
    <row r="1817" spans="3:7" x14ac:dyDescent="0.35">
      <c r="C1817" s="70"/>
      <c r="D1817" s="70"/>
      <c r="F1817" s="70"/>
      <c r="G1817" s="70"/>
    </row>
    <row r="1818" spans="3:7" x14ac:dyDescent="0.35">
      <c r="C1818" s="70"/>
      <c r="D1818" s="70"/>
      <c r="F1818" s="70"/>
      <c r="G1818" s="70"/>
    </row>
    <row r="1819" spans="3:7" x14ac:dyDescent="0.35">
      <c r="C1819" s="70"/>
      <c r="D1819" s="70"/>
      <c r="F1819" s="70"/>
      <c r="G1819" s="70"/>
    </row>
    <row r="1820" spans="3:7" x14ac:dyDescent="0.35">
      <c r="C1820" s="70"/>
      <c r="D1820" s="70"/>
      <c r="F1820" s="70"/>
      <c r="G1820" s="70"/>
    </row>
    <row r="1821" spans="3:7" x14ac:dyDescent="0.35">
      <c r="C1821" s="70"/>
      <c r="D1821" s="70"/>
      <c r="F1821" s="70"/>
      <c r="G1821" s="70"/>
    </row>
    <row r="1822" spans="3:7" x14ac:dyDescent="0.35">
      <c r="C1822" s="70"/>
      <c r="D1822" s="70"/>
      <c r="F1822" s="70"/>
      <c r="G1822" s="70"/>
    </row>
    <row r="1823" spans="3:7" x14ac:dyDescent="0.35">
      <c r="C1823" s="70"/>
      <c r="D1823" s="70"/>
      <c r="F1823" s="70"/>
      <c r="G1823" s="70"/>
    </row>
    <row r="1824" spans="3:7" x14ac:dyDescent="0.35">
      <c r="C1824" s="70"/>
      <c r="D1824" s="70"/>
      <c r="F1824" s="70"/>
      <c r="G1824" s="70"/>
    </row>
    <row r="1825" spans="3:7" x14ac:dyDescent="0.35">
      <c r="C1825" s="70"/>
      <c r="D1825" s="70"/>
      <c r="F1825" s="70"/>
      <c r="G1825" s="70"/>
    </row>
    <row r="1826" spans="3:7" x14ac:dyDescent="0.35">
      <c r="C1826" s="70"/>
      <c r="D1826" s="70"/>
      <c r="F1826" s="70"/>
      <c r="G1826" s="70"/>
    </row>
    <row r="1827" spans="3:7" x14ac:dyDescent="0.35">
      <c r="C1827" s="70"/>
      <c r="D1827" s="70"/>
      <c r="F1827" s="70"/>
      <c r="G1827" s="70"/>
    </row>
    <row r="1828" spans="3:7" x14ac:dyDescent="0.35">
      <c r="C1828" s="70"/>
      <c r="D1828" s="70"/>
      <c r="F1828" s="70"/>
      <c r="G1828" s="70"/>
    </row>
    <row r="1829" spans="3:7" x14ac:dyDescent="0.35">
      <c r="C1829" s="70"/>
      <c r="D1829" s="70"/>
      <c r="F1829" s="70"/>
      <c r="G1829" s="70"/>
    </row>
    <row r="1830" spans="3:7" x14ac:dyDescent="0.35">
      <c r="C1830" s="70"/>
      <c r="D1830" s="70"/>
      <c r="F1830" s="70"/>
      <c r="G1830" s="70"/>
    </row>
    <row r="1831" spans="3:7" x14ac:dyDescent="0.35">
      <c r="C1831" s="70"/>
      <c r="D1831" s="70"/>
      <c r="F1831" s="70"/>
      <c r="G1831" s="70"/>
    </row>
    <row r="1832" spans="3:7" x14ac:dyDescent="0.35">
      <c r="C1832" s="70"/>
      <c r="D1832" s="70"/>
      <c r="F1832" s="70"/>
      <c r="G1832" s="70"/>
    </row>
    <row r="1833" spans="3:7" x14ac:dyDescent="0.35">
      <c r="C1833" s="70"/>
      <c r="D1833" s="70"/>
      <c r="F1833" s="70"/>
      <c r="G1833" s="70"/>
    </row>
    <row r="1834" spans="3:7" x14ac:dyDescent="0.35">
      <c r="C1834" s="70"/>
      <c r="D1834" s="70"/>
      <c r="F1834" s="70"/>
      <c r="G1834" s="70"/>
    </row>
    <row r="1835" spans="3:7" x14ac:dyDescent="0.35">
      <c r="C1835" s="70"/>
      <c r="D1835" s="70"/>
      <c r="F1835" s="70"/>
      <c r="G1835" s="70"/>
    </row>
    <row r="1836" spans="3:7" x14ac:dyDescent="0.35">
      <c r="C1836" s="70"/>
      <c r="D1836" s="70"/>
      <c r="F1836" s="70"/>
      <c r="G1836" s="70"/>
    </row>
    <row r="1837" spans="3:7" x14ac:dyDescent="0.35">
      <c r="C1837" s="70"/>
      <c r="D1837" s="70"/>
      <c r="F1837" s="70"/>
      <c r="G1837" s="70"/>
    </row>
    <row r="1838" spans="3:7" x14ac:dyDescent="0.35">
      <c r="C1838" s="70"/>
      <c r="D1838" s="70"/>
      <c r="F1838" s="70"/>
      <c r="G1838" s="70"/>
    </row>
    <row r="1839" spans="3:7" x14ac:dyDescent="0.35">
      <c r="C1839" s="70"/>
      <c r="D1839" s="70"/>
      <c r="F1839" s="70"/>
      <c r="G1839" s="70"/>
    </row>
    <row r="1840" spans="3:7" x14ac:dyDescent="0.35">
      <c r="C1840" s="70"/>
      <c r="D1840" s="70"/>
      <c r="F1840" s="70"/>
      <c r="G1840" s="70"/>
    </row>
    <row r="1841" spans="3:7" x14ac:dyDescent="0.35">
      <c r="C1841" s="70"/>
      <c r="D1841" s="70"/>
      <c r="F1841" s="70"/>
      <c r="G1841" s="70"/>
    </row>
    <row r="1842" spans="3:7" x14ac:dyDescent="0.35">
      <c r="C1842" s="70"/>
      <c r="D1842" s="70"/>
      <c r="F1842" s="70"/>
      <c r="G1842" s="70"/>
    </row>
    <row r="1843" spans="3:7" x14ac:dyDescent="0.35">
      <c r="C1843" s="70"/>
      <c r="D1843" s="70"/>
      <c r="F1843" s="70"/>
      <c r="G1843" s="70"/>
    </row>
    <row r="1844" spans="3:7" x14ac:dyDescent="0.35">
      <c r="C1844" s="70"/>
      <c r="D1844" s="70"/>
      <c r="F1844" s="70"/>
      <c r="G1844" s="70"/>
    </row>
    <row r="1845" spans="3:7" x14ac:dyDescent="0.35">
      <c r="C1845" s="70"/>
      <c r="D1845" s="70"/>
      <c r="F1845" s="70"/>
      <c r="G1845" s="70"/>
    </row>
    <row r="1846" spans="3:7" x14ac:dyDescent="0.35">
      <c r="C1846" s="70"/>
      <c r="D1846" s="70"/>
      <c r="F1846" s="70"/>
      <c r="G1846" s="70"/>
    </row>
    <row r="1847" spans="3:7" x14ac:dyDescent="0.35">
      <c r="C1847" s="70"/>
      <c r="D1847" s="70"/>
      <c r="F1847" s="70"/>
      <c r="G1847" s="70"/>
    </row>
    <row r="1848" spans="3:7" x14ac:dyDescent="0.35">
      <c r="C1848" s="70"/>
      <c r="D1848" s="70"/>
      <c r="F1848" s="70"/>
      <c r="G1848" s="70"/>
    </row>
    <row r="1849" spans="3:7" x14ac:dyDescent="0.35">
      <c r="C1849" s="70"/>
      <c r="D1849" s="70"/>
      <c r="F1849" s="70"/>
      <c r="G1849" s="70"/>
    </row>
    <row r="1850" spans="3:7" x14ac:dyDescent="0.35">
      <c r="C1850" s="70"/>
      <c r="D1850" s="70"/>
      <c r="F1850" s="70"/>
      <c r="G1850" s="70"/>
    </row>
    <row r="1851" spans="3:7" x14ac:dyDescent="0.35">
      <c r="C1851" s="70"/>
      <c r="D1851" s="70"/>
      <c r="F1851" s="70"/>
      <c r="G1851" s="70"/>
    </row>
    <row r="1852" spans="3:7" x14ac:dyDescent="0.35">
      <c r="C1852" s="70"/>
      <c r="D1852" s="70"/>
      <c r="F1852" s="70"/>
      <c r="G1852" s="70"/>
    </row>
    <row r="1853" spans="3:7" x14ac:dyDescent="0.35">
      <c r="C1853" s="70"/>
      <c r="D1853" s="70"/>
      <c r="F1853" s="70"/>
      <c r="G1853" s="70"/>
    </row>
    <row r="1854" spans="3:7" x14ac:dyDescent="0.35">
      <c r="C1854" s="70"/>
      <c r="D1854" s="70"/>
      <c r="F1854" s="70"/>
      <c r="G1854" s="70"/>
    </row>
    <row r="1855" spans="3:7" x14ac:dyDescent="0.35">
      <c r="C1855" s="70"/>
      <c r="D1855" s="70"/>
      <c r="F1855" s="70"/>
      <c r="G1855" s="70"/>
    </row>
    <row r="1856" spans="3:7" x14ac:dyDescent="0.35">
      <c r="C1856" s="70"/>
      <c r="D1856" s="70"/>
      <c r="F1856" s="70"/>
      <c r="G1856" s="70"/>
    </row>
    <row r="1857" spans="3:7" x14ac:dyDescent="0.35">
      <c r="C1857" s="70"/>
      <c r="D1857" s="70"/>
      <c r="F1857" s="70"/>
      <c r="G1857" s="70"/>
    </row>
    <row r="1858" spans="3:7" x14ac:dyDescent="0.35">
      <c r="C1858" s="70"/>
      <c r="D1858" s="70"/>
      <c r="F1858" s="70"/>
      <c r="G1858" s="70"/>
    </row>
    <row r="1859" spans="3:7" x14ac:dyDescent="0.35">
      <c r="C1859" s="70"/>
      <c r="D1859" s="70"/>
      <c r="F1859" s="70"/>
      <c r="G1859" s="70"/>
    </row>
    <row r="1860" spans="3:7" x14ac:dyDescent="0.35">
      <c r="C1860" s="70"/>
      <c r="D1860" s="70"/>
      <c r="F1860" s="70"/>
      <c r="G1860" s="70"/>
    </row>
    <row r="1861" spans="3:7" x14ac:dyDescent="0.35">
      <c r="C1861" s="70"/>
      <c r="D1861" s="70"/>
      <c r="F1861" s="70"/>
      <c r="G1861" s="70"/>
    </row>
    <row r="1862" spans="3:7" x14ac:dyDescent="0.35">
      <c r="C1862" s="70"/>
      <c r="D1862" s="70"/>
      <c r="F1862" s="70"/>
      <c r="G1862" s="70"/>
    </row>
    <row r="1863" spans="3:7" x14ac:dyDescent="0.35">
      <c r="C1863" s="70"/>
      <c r="D1863" s="70"/>
      <c r="F1863" s="70"/>
      <c r="G1863" s="70"/>
    </row>
    <row r="1864" spans="3:7" x14ac:dyDescent="0.35">
      <c r="C1864" s="70"/>
      <c r="D1864" s="70"/>
      <c r="F1864" s="70"/>
      <c r="G1864" s="70"/>
    </row>
    <row r="1865" spans="3:7" x14ac:dyDescent="0.35">
      <c r="C1865" s="70"/>
      <c r="D1865" s="70"/>
      <c r="F1865" s="70"/>
      <c r="G1865" s="70"/>
    </row>
    <row r="1866" spans="3:7" x14ac:dyDescent="0.35">
      <c r="C1866" s="70"/>
      <c r="D1866" s="70"/>
      <c r="F1866" s="70"/>
      <c r="G1866" s="70"/>
    </row>
    <row r="1867" spans="3:7" x14ac:dyDescent="0.35">
      <c r="C1867" s="70"/>
      <c r="D1867" s="70"/>
      <c r="F1867" s="70"/>
      <c r="G1867" s="70"/>
    </row>
    <row r="1868" spans="3:7" x14ac:dyDescent="0.35">
      <c r="C1868" s="70"/>
      <c r="D1868" s="70"/>
      <c r="F1868" s="70"/>
      <c r="G1868" s="70"/>
    </row>
    <row r="1869" spans="3:7" x14ac:dyDescent="0.35">
      <c r="C1869" s="70"/>
      <c r="D1869" s="70"/>
      <c r="F1869" s="70"/>
      <c r="G1869" s="70"/>
    </row>
    <row r="1870" spans="3:7" x14ac:dyDescent="0.35">
      <c r="C1870" s="70"/>
      <c r="D1870" s="70"/>
      <c r="F1870" s="70"/>
      <c r="G1870" s="70"/>
    </row>
    <row r="1871" spans="3:7" x14ac:dyDescent="0.35">
      <c r="C1871" s="70"/>
      <c r="D1871" s="70"/>
      <c r="F1871" s="70"/>
      <c r="G1871" s="70"/>
    </row>
    <row r="1872" spans="3:7" x14ac:dyDescent="0.35">
      <c r="C1872" s="70"/>
      <c r="D1872" s="70"/>
      <c r="F1872" s="70"/>
      <c r="G1872" s="70"/>
    </row>
    <row r="1873" spans="3:7" x14ac:dyDescent="0.35">
      <c r="C1873" s="70"/>
      <c r="D1873" s="70"/>
      <c r="F1873" s="70"/>
      <c r="G1873" s="70"/>
    </row>
    <row r="1874" spans="3:7" x14ac:dyDescent="0.35">
      <c r="C1874" s="70"/>
      <c r="D1874" s="70"/>
      <c r="F1874" s="70"/>
      <c r="G1874" s="70"/>
    </row>
    <row r="1875" spans="3:7" x14ac:dyDescent="0.35">
      <c r="C1875" s="70"/>
      <c r="D1875" s="70"/>
      <c r="F1875" s="70"/>
      <c r="G1875" s="70"/>
    </row>
    <row r="1876" spans="3:7" x14ac:dyDescent="0.35">
      <c r="C1876" s="70"/>
      <c r="D1876" s="70"/>
      <c r="F1876" s="70"/>
      <c r="G1876" s="70"/>
    </row>
    <row r="1877" spans="3:7" x14ac:dyDescent="0.35">
      <c r="C1877" s="70"/>
      <c r="D1877" s="70"/>
      <c r="F1877" s="70"/>
      <c r="G1877" s="70"/>
    </row>
    <row r="1878" spans="3:7" x14ac:dyDescent="0.35">
      <c r="C1878" s="70"/>
      <c r="D1878" s="70"/>
      <c r="F1878" s="70"/>
      <c r="G1878" s="70"/>
    </row>
    <row r="1879" spans="3:7" x14ac:dyDescent="0.35">
      <c r="C1879" s="70"/>
      <c r="D1879" s="70"/>
      <c r="F1879" s="70"/>
      <c r="G1879" s="70"/>
    </row>
    <row r="1880" spans="3:7" x14ac:dyDescent="0.35">
      <c r="C1880" s="70"/>
      <c r="D1880" s="70"/>
      <c r="F1880" s="70"/>
      <c r="G1880" s="70"/>
    </row>
    <row r="1881" spans="3:7" x14ac:dyDescent="0.35">
      <c r="C1881" s="70"/>
      <c r="D1881" s="70"/>
      <c r="F1881" s="70"/>
      <c r="G1881" s="70"/>
    </row>
    <row r="1882" spans="3:7" x14ac:dyDescent="0.35">
      <c r="C1882" s="70"/>
      <c r="D1882" s="70"/>
      <c r="F1882" s="70"/>
      <c r="G1882" s="70"/>
    </row>
    <row r="1883" spans="3:7" x14ac:dyDescent="0.35">
      <c r="C1883" s="70"/>
      <c r="D1883" s="70"/>
      <c r="F1883" s="70"/>
      <c r="G1883" s="70"/>
    </row>
    <row r="1884" spans="3:7" x14ac:dyDescent="0.35">
      <c r="C1884" s="70"/>
      <c r="D1884" s="70"/>
      <c r="F1884" s="70"/>
      <c r="G1884" s="70"/>
    </row>
    <row r="1885" spans="3:7" x14ac:dyDescent="0.35">
      <c r="C1885" s="70"/>
      <c r="D1885" s="70"/>
      <c r="F1885" s="70"/>
      <c r="G1885" s="70"/>
    </row>
    <row r="1886" spans="3:7" x14ac:dyDescent="0.35">
      <c r="C1886" s="70"/>
      <c r="D1886" s="70"/>
      <c r="F1886" s="70"/>
      <c r="G1886" s="70"/>
    </row>
    <row r="1887" spans="3:7" x14ac:dyDescent="0.35">
      <c r="C1887" s="70"/>
      <c r="D1887" s="70"/>
      <c r="F1887" s="70"/>
      <c r="G1887" s="70"/>
    </row>
    <row r="1888" spans="3:7" x14ac:dyDescent="0.35">
      <c r="C1888" s="70"/>
      <c r="D1888" s="70"/>
      <c r="F1888" s="70"/>
      <c r="G1888" s="70"/>
    </row>
    <row r="1889" spans="3:7" x14ac:dyDescent="0.35">
      <c r="C1889" s="70"/>
      <c r="D1889" s="70"/>
      <c r="F1889" s="70"/>
      <c r="G1889" s="70"/>
    </row>
    <row r="1890" spans="3:7" x14ac:dyDescent="0.35">
      <c r="C1890" s="70"/>
      <c r="D1890" s="70"/>
      <c r="F1890" s="70"/>
      <c r="G1890" s="70"/>
    </row>
    <row r="1891" spans="3:7" x14ac:dyDescent="0.35">
      <c r="C1891" s="70"/>
      <c r="D1891" s="70"/>
      <c r="F1891" s="70"/>
      <c r="G1891" s="70"/>
    </row>
    <row r="1892" spans="3:7" x14ac:dyDescent="0.35">
      <c r="C1892" s="70"/>
      <c r="D1892" s="70"/>
      <c r="F1892" s="70"/>
      <c r="G1892" s="70"/>
    </row>
    <row r="1893" spans="3:7" x14ac:dyDescent="0.35">
      <c r="C1893" s="70"/>
      <c r="D1893" s="70"/>
      <c r="F1893" s="70"/>
      <c r="G1893" s="70"/>
    </row>
    <row r="1894" spans="3:7" x14ac:dyDescent="0.35">
      <c r="C1894" s="70"/>
      <c r="D1894" s="70"/>
      <c r="F1894" s="70"/>
      <c r="G1894" s="70"/>
    </row>
    <row r="1895" spans="3:7" x14ac:dyDescent="0.35">
      <c r="C1895" s="70"/>
      <c r="D1895" s="70"/>
      <c r="F1895" s="70"/>
      <c r="G1895" s="70"/>
    </row>
    <row r="1896" spans="3:7" x14ac:dyDescent="0.35">
      <c r="C1896" s="70"/>
      <c r="D1896" s="70"/>
      <c r="F1896" s="70"/>
      <c r="G1896" s="70"/>
    </row>
    <row r="1897" spans="3:7" x14ac:dyDescent="0.35">
      <c r="C1897" s="70"/>
      <c r="D1897" s="70"/>
      <c r="F1897" s="70"/>
      <c r="G1897" s="70"/>
    </row>
    <row r="1898" spans="3:7" x14ac:dyDescent="0.35">
      <c r="C1898" s="70"/>
      <c r="D1898" s="70"/>
      <c r="F1898" s="70"/>
      <c r="G1898" s="70"/>
    </row>
    <row r="1899" spans="3:7" x14ac:dyDescent="0.35">
      <c r="C1899" s="70"/>
      <c r="D1899" s="70"/>
      <c r="F1899" s="70"/>
      <c r="G1899" s="70"/>
    </row>
    <row r="1900" spans="3:7" x14ac:dyDescent="0.35">
      <c r="C1900" s="70"/>
      <c r="D1900" s="70"/>
      <c r="F1900" s="70"/>
      <c r="G1900" s="70"/>
    </row>
    <row r="1901" spans="3:7" x14ac:dyDescent="0.35">
      <c r="C1901" s="70"/>
      <c r="D1901" s="70"/>
      <c r="F1901" s="70"/>
      <c r="G1901" s="70"/>
    </row>
    <row r="1902" spans="3:7" x14ac:dyDescent="0.35">
      <c r="C1902" s="70"/>
      <c r="D1902" s="70"/>
      <c r="F1902" s="70"/>
      <c r="G1902" s="70"/>
    </row>
    <row r="1903" spans="3:7" x14ac:dyDescent="0.35">
      <c r="C1903" s="70"/>
      <c r="D1903" s="70"/>
      <c r="F1903" s="70"/>
      <c r="G1903" s="70"/>
    </row>
    <row r="1904" spans="3:7" x14ac:dyDescent="0.35">
      <c r="C1904" s="70"/>
      <c r="D1904" s="70"/>
      <c r="F1904" s="70"/>
      <c r="G1904" s="70"/>
    </row>
    <row r="1905" spans="3:7" x14ac:dyDescent="0.35">
      <c r="C1905" s="70"/>
      <c r="D1905" s="70"/>
      <c r="F1905" s="70"/>
      <c r="G1905" s="70"/>
    </row>
    <row r="1906" spans="3:7" x14ac:dyDescent="0.35">
      <c r="C1906" s="70"/>
      <c r="D1906" s="70"/>
      <c r="F1906" s="70"/>
      <c r="G1906" s="70"/>
    </row>
    <row r="1907" spans="3:7" x14ac:dyDescent="0.35">
      <c r="C1907" s="70"/>
      <c r="D1907" s="70"/>
      <c r="F1907" s="70"/>
      <c r="G1907" s="70"/>
    </row>
    <row r="1908" spans="3:7" x14ac:dyDescent="0.35">
      <c r="C1908" s="70"/>
      <c r="D1908" s="70"/>
      <c r="F1908" s="70"/>
      <c r="G1908" s="70"/>
    </row>
    <row r="1909" spans="3:7" x14ac:dyDescent="0.35">
      <c r="C1909" s="70"/>
      <c r="D1909" s="70"/>
      <c r="F1909" s="70"/>
      <c r="G1909" s="70"/>
    </row>
    <row r="1910" spans="3:7" x14ac:dyDescent="0.35">
      <c r="C1910" s="70"/>
      <c r="D1910" s="70"/>
      <c r="F1910" s="70"/>
      <c r="G1910" s="70"/>
    </row>
    <row r="1911" spans="3:7" x14ac:dyDescent="0.35">
      <c r="C1911" s="70"/>
      <c r="D1911" s="70"/>
      <c r="F1911" s="70"/>
      <c r="G1911" s="70"/>
    </row>
    <row r="1912" spans="3:7" x14ac:dyDescent="0.35">
      <c r="C1912" s="70"/>
      <c r="D1912" s="70"/>
      <c r="F1912" s="70"/>
      <c r="G1912" s="70"/>
    </row>
    <row r="1913" spans="3:7" x14ac:dyDescent="0.35">
      <c r="C1913" s="70"/>
      <c r="D1913" s="70"/>
      <c r="F1913" s="70"/>
      <c r="G1913" s="70"/>
    </row>
    <row r="1914" spans="3:7" x14ac:dyDescent="0.35">
      <c r="C1914" s="70"/>
      <c r="D1914" s="70"/>
      <c r="F1914" s="70"/>
      <c r="G1914" s="70"/>
    </row>
    <row r="1915" spans="3:7" x14ac:dyDescent="0.35">
      <c r="C1915" s="70"/>
      <c r="D1915" s="70"/>
      <c r="F1915" s="70"/>
      <c r="G1915" s="70"/>
    </row>
    <row r="1916" spans="3:7" x14ac:dyDescent="0.35">
      <c r="C1916" s="70"/>
      <c r="D1916" s="70"/>
      <c r="F1916" s="70"/>
      <c r="G1916" s="70"/>
    </row>
    <row r="1917" spans="3:7" x14ac:dyDescent="0.35">
      <c r="C1917" s="70"/>
      <c r="D1917" s="70"/>
      <c r="F1917" s="70"/>
      <c r="G1917" s="70"/>
    </row>
    <row r="1918" spans="3:7" x14ac:dyDescent="0.35">
      <c r="C1918" s="70"/>
      <c r="D1918" s="70"/>
      <c r="F1918" s="70"/>
      <c r="G1918" s="70"/>
    </row>
    <row r="1919" spans="3:7" x14ac:dyDescent="0.35">
      <c r="C1919" s="70"/>
      <c r="D1919" s="70"/>
      <c r="F1919" s="70"/>
      <c r="G1919" s="70"/>
    </row>
    <row r="1920" spans="3:7" x14ac:dyDescent="0.35">
      <c r="C1920" s="70"/>
      <c r="D1920" s="70"/>
      <c r="F1920" s="70"/>
      <c r="G1920" s="70"/>
    </row>
    <row r="1921" spans="3:7" x14ac:dyDescent="0.35">
      <c r="C1921" s="70"/>
      <c r="D1921" s="70"/>
      <c r="F1921" s="70"/>
      <c r="G1921" s="70"/>
    </row>
    <row r="1922" spans="3:7" x14ac:dyDescent="0.35">
      <c r="C1922" s="70"/>
      <c r="D1922" s="70"/>
      <c r="F1922" s="70"/>
      <c r="G1922" s="70"/>
    </row>
    <row r="1923" spans="3:7" x14ac:dyDescent="0.35">
      <c r="C1923" s="70"/>
      <c r="D1923" s="70"/>
      <c r="F1923" s="70"/>
      <c r="G1923" s="70"/>
    </row>
    <row r="1924" spans="3:7" x14ac:dyDescent="0.35">
      <c r="C1924" s="70"/>
      <c r="D1924" s="70"/>
      <c r="F1924" s="70"/>
      <c r="G1924" s="70"/>
    </row>
    <row r="1925" spans="3:7" x14ac:dyDescent="0.35">
      <c r="C1925" s="70"/>
      <c r="D1925" s="70"/>
      <c r="F1925" s="70"/>
      <c r="G1925" s="70"/>
    </row>
    <row r="1926" spans="3:7" x14ac:dyDescent="0.35">
      <c r="C1926" s="70"/>
      <c r="D1926" s="70"/>
      <c r="F1926" s="70"/>
      <c r="G1926" s="70"/>
    </row>
    <row r="1927" spans="3:7" x14ac:dyDescent="0.35">
      <c r="C1927" s="70"/>
      <c r="D1927" s="70"/>
      <c r="F1927" s="70"/>
      <c r="G1927" s="70"/>
    </row>
    <row r="1928" spans="3:7" x14ac:dyDescent="0.35">
      <c r="C1928" s="70"/>
      <c r="D1928" s="70"/>
      <c r="F1928" s="70"/>
      <c r="G1928" s="70"/>
    </row>
    <row r="1929" spans="3:7" x14ac:dyDescent="0.35">
      <c r="C1929" s="70"/>
      <c r="D1929" s="70"/>
      <c r="F1929" s="70"/>
      <c r="G1929" s="70"/>
    </row>
    <row r="1930" spans="3:7" x14ac:dyDescent="0.35">
      <c r="C1930" s="70"/>
      <c r="D1930" s="70"/>
      <c r="F1930" s="70"/>
      <c r="G1930" s="70"/>
    </row>
    <row r="1931" spans="3:7" x14ac:dyDescent="0.35">
      <c r="C1931" s="70"/>
      <c r="D1931" s="70"/>
      <c r="F1931" s="70"/>
      <c r="G1931" s="70"/>
    </row>
    <row r="1932" spans="3:7" x14ac:dyDescent="0.35">
      <c r="C1932" s="70"/>
      <c r="D1932" s="70"/>
      <c r="F1932" s="70"/>
      <c r="G1932" s="70"/>
    </row>
    <row r="1933" spans="3:7" x14ac:dyDescent="0.35">
      <c r="C1933" s="70"/>
      <c r="D1933" s="70"/>
      <c r="F1933" s="70"/>
      <c r="G1933" s="70"/>
    </row>
    <row r="1934" spans="3:7" x14ac:dyDescent="0.35">
      <c r="C1934" s="70"/>
      <c r="D1934" s="70"/>
      <c r="F1934" s="70"/>
      <c r="G1934" s="70"/>
    </row>
    <row r="1935" spans="3:7" x14ac:dyDescent="0.35">
      <c r="C1935" s="70"/>
      <c r="D1935" s="70"/>
      <c r="F1935" s="70"/>
      <c r="G1935" s="70"/>
    </row>
    <row r="1936" spans="3:7" x14ac:dyDescent="0.35">
      <c r="C1936" s="70"/>
      <c r="D1936" s="70"/>
      <c r="F1936" s="70"/>
      <c r="G1936" s="70"/>
    </row>
    <row r="1937" spans="3:7" x14ac:dyDescent="0.35">
      <c r="C1937" s="70"/>
      <c r="D1937" s="70"/>
      <c r="F1937" s="70"/>
      <c r="G1937" s="70"/>
    </row>
    <row r="1938" spans="3:7" x14ac:dyDescent="0.35">
      <c r="C1938" s="70"/>
      <c r="D1938" s="70"/>
      <c r="F1938" s="70"/>
      <c r="G1938" s="70"/>
    </row>
    <row r="1939" spans="3:7" x14ac:dyDescent="0.35">
      <c r="C1939" s="70"/>
      <c r="D1939" s="70"/>
      <c r="F1939" s="70"/>
      <c r="G1939" s="70"/>
    </row>
    <row r="1940" spans="3:7" x14ac:dyDescent="0.35">
      <c r="C1940" s="70"/>
      <c r="D1940" s="70"/>
      <c r="F1940" s="70"/>
      <c r="G1940" s="70"/>
    </row>
    <row r="1941" spans="3:7" x14ac:dyDescent="0.35">
      <c r="C1941" s="70"/>
      <c r="D1941" s="70"/>
      <c r="F1941" s="70"/>
      <c r="G1941" s="70"/>
    </row>
    <row r="1942" spans="3:7" x14ac:dyDescent="0.35">
      <c r="C1942" s="70"/>
      <c r="D1942" s="70"/>
      <c r="F1942" s="70"/>
      <c r="G1942" s="70"/>
    </row>
    <row r="1943" spans="3:7" x14ac:dyDescent="0.35">
      <c r="C1943" s="70"/>
      <c r="D1943" s="70"/>
      <c r="F1943" s="70"/>
      <c r="G1943" s="70"/>
    </row>
    <row r="1944" spans="3:7" x14ac:dyDescent="0.35">
      <c r="C1944" s="70"/>
      <c r="D1944" s="70"/>
      <c r="F1944" s="70"/>
      <c r="G1944" s="70"/>
    </row>
    <row r="1945" spans="3:7" x14ac:dyDescent="0.35">
      <c r="C1945" s="70"/>
      <c r="D1945" s="70"/>
      <c r="F1945" s="70"/>
      <c r="G1945" s="70"/>
    </row>
    <row r="1946" spans="3:7" x14ac:dyDescent="0.35">
      <c r="C1946" s="70"/>
      <c r="D1946" s="70"/>
      <c r="F1946" s="70"/>
      <c r="G1946" s="70"/>
    </row>
    <row r="1947" spans="3:7" x14ac:dyDescent="0.35">
      <c r="C1947" s="70"/>
      <c r="D1947" s="70"/>
      <c r="F1947" s="70"/>
      <c r="G1947" s="70"/>
    </row>
    <row r="1948" spans="3:7" x14ac:dyDescent="0.35">
      <c r="C1948" s="70"/>
      <c r="D1948" s="70"/>
      <c r="F1948" s="70"/>
      <c r="G1948" s="70"/>
    </row>
    <row r="1949" spans="3:7" x14ac:dyDescent="0.35">
      <c r="C1949" s="70"/>
      <c r="D1949" s="70"/>
      <c r="F1949" s="70"/>
      <c r="G1949" s="70"/>
    </row>
    <row r="1950" spans="3:7" x14ac:dyDescent="0.35">
      <c r="C1950" s="70"/>
      <c r="D1950" s="70"/>
      <c r="F1950" s="70"/>
      <c r="G1950" s="70"/>
    </row>
    <row r="1951" spans="3:7" x14ac:dyDescent="0.35">
      <c r="C1951" s="70"/>
      <c r="D1951" s="70"/>
      <c r="F1951" s="70"/>
      <c r="G1951" s="70"/>
    </row>
    <row r="1952" spans="3:7" x14ac:dyDescent="0.35">
      <c r="C1952" s="70"/>
      <c r="D1952" s="70"/>
      <c r="F1952" s="70"/>
      <c r="G1952" s="70"/>
    </row>
    <row r="1953" spans="3:7" x14ac:dyDescent="0.35">
      <c r="C1953" s="70"/>
      <c r="D1953" s="70"/>
      <c r="F1953" s="70"/>
      <c r="G1953" s="70"/>
    </row>
    <row r="1954" spans="3:7" x14ac:dyDescent="0.35">
      <c r="C1954" s="70"/>
      <c r="D1954" s="70"/>
      <c r="F1954" s="70"/>
      <c r="G1954" s="70"/>
    </row>
    <row r="1955" spans="3:7" x14ac:dyDescent="0.35">
      <c r="C1955" s="70"/>
      <c r="D1955" s="70"/>
      <c r="F1955" s="70"/>
      <c r="G1955" s="70"/>
    </row>
    <row r="1956" spans="3:7" x14ac:dyDescent="0.35">
      <c r="C1956" s="70"/>
      <c r="D1956" s="70"/>
      <c r="F1956" s="70"/>
      <c r="G1956" s="70"/>
    </row>
    <row r="1957" spans="3:7" x14ac:dyDescent="0.35">
      <c r="C1957" s="70"/>
      <c r="D1957" s="70"/>
      <c r="F1957" s="70"/>
      <c r="G1957" s="70"/>
    </row>
    <row r="1958" spans="3:7" x14ac:dyDescent="0.35">
      <c r="C1958" s="70"/>
      <c r="D1958" s="70"/>
      <c r="F1958" s="70"/>
      <c r="G1958" s="70"/>
    </row>
    <row r="1959" spans="3:7" x14ac:dyDescent="0.35">
      <c r="C1959" s="70"/>
      <c r="D1959" s="70"/>
      <c r="F1959" s="70"/>
      <c r="G1959" s="70"/>
    </row>
    <row r="1960" spans="3:7" x14ac:dyDescent="0.35">
      <c r="C1960" s="70"/>
      <c r="D1960" s="70"/>
      <c r="F1960" s="70"/>
      <c r="G1960" s="70"/>
    </row>
    <row r="1961" spans="3:7" x14ac:dyDescent="0.35">
      <c r="C1961" s="70"/>
      <c r="D1961" s="70"/>
      <c r="F1961" s="70"/>
      <c r="G1961" s="70"/>
    </row>
    <row r="1962" spans="3:7" x14ac:dyDescent="0.35">
      <c r="C1962" s="70"/>
      <c r="D1962" s="70"/>
      <c r="F1962" s="70"/>
      <c r="G1962" s="70"/>
    </row>
    <row r="1963" spans="3:7" x14ac:dyDescent="0.35">
      <c r="C1963" s="70"/>
      <c r="D1963" s="70"/>
      <c r="F1963" s="70"/>
      <c r="G1963" s="70"/>
    </row>
    <row r="1964" spans="3:7" x14ac:dyDescent="0.35">
      <c r="C1964" s="70"/>
      <c r="D1964" s="70"/>
      <c r="F1964" s="70"/>
      <c r="G1964" s="70"/>
    </row>
    <row r="1965" spans="3:7" x14ac:dyDescent="0.35">
      <c r="C1965" s="70"/>
      <c r="D1965" s="70"/>
      <c r="F1965" s="70"/>
      <c r="G1965" s="70"/>
    </row>
    <row r="1966" spans="3:7" x14ac:dyDescent="0.35">
      <c r="C1966" s="70"/>
      <c r="D1966" s="70"/>
      <c r="F1966" s="70"/>
      <c r="G1966" s="70"/>
    </row>
    <row r="1967" spans="3:7" x14ac:dyDescent="0.35">
      <c r="C1967" s="70"/>
      <c r="D1967" s="70"/>
      <c r="F1967" s="70"/>
      <c r="G1967" s="70"/>
    </row>
    <row r="1968" spans="3:7" x14ac:dyDescent="0.35">
      <c r="C1968" s="70"/>
      <c r="D1968" s="70"/>
      <c r="F1968" s="70"/>
      <c r="G1968" s="70"/>
    </row>
    <row r="1969" spans="3:7" x14ac:dyDescent="0.35">
      <c r="C1969" s="70"/>
      <c r="D1969" s="70"/>
      <c r="F1969" s="70"/>
      <c r="G1969" s="70"/>
    </row>
    <row r="1970" spans="3:7" x14ac:dyDescent="0.35">
      <c r="C1970" s="70"/>
      <c r="D1970" s="70"/>
      <c r="F1970" s="70"/>
      <c r="G1970" s="70"/>
    </row>
    <row r="1971" spans="3:7" x14ac:dyDescent="0.35">
      <c r="C1971" s="70"/>
      <c r="D1971" s="70"/>
      <c r="F1971" s="70"/>
      <c r="G1971" s="70"/>
    </row>
    <row r="1972" spans="3:7" x14ac:dyDescent="0.35">
      <c r="C1972" s="70"/>
      <c r="D1972" s="70"/>
      <c r="F1972" s="70"/>
      <c r="G1972" s="70"/>
    </row>
    <row r="1973" spans="3:7" x14ac:dyDescent="0.35">
      <c r="C1973" s="70"/>
      <c r="D1973" s="70"/>
      <c r="F1973" s="70"/>
      <c r="G1973" s="70"/>
    </row>
    <row r="1974" spans="3:7" x14ac:dyDescent="0.35">
      <c r="C1974" s="70"/>
      <c r="D1974" s="70"/>
      <c r="F1974" s="70"/>
      <c r="G1974" s="70"/>
    </row>
    <row r="1975" spans="3:7" x14ac:dyDescent="0.35">
      <c r="C1975" s="70"/>
      <c r="D1975" s="70"/>
      <c r="F1975" s="70"/>
      <c r="G1975" s="70"/>
    </row>
    <row r="1976" spans="3:7" x14ac:dyDescent="0.35">
      <c r="C1976" s="70"/>
      <c r="D1976" s="70"/>
      <c r="F1976" s="70"/>
      <c r="G1976" s="70"/>
    </row>
    <row r="1977" spans="3:7" x14ac:dyDescent="0.35">
      <c r="C1977" s="70"/>
      <c r="D1977" s="70"/>
      <c r="F1977" s="70"/>
      <c r="G1977" s="70"/>
    </row>
    <row r="1978" spans="3:7" x14ac:dyDescent="0.35">
      <c r="C1978" s="70"/>
      <c r="D1978" s="70"/>
      <c r="F1978" s="70"/>
      <c r="G1978" s="70"/>
    </row>
    <row r="1979" spans="3:7" x14ac:dyDescent="0.35">
      <c r="C1979" s="70"/>
      <c r="D1979" s="70"/>
      <c r="F1979" s="70"/>
      <c r="G1979" s="70"/>
    </row>
    <row r="1980" spans="3:7" x14ac:dyDescent="0.35">
      <c r="C1980" s="70"/>
      <c r="D1980" s="70"/>
      <c r="F1980" s="70"/>
      <c r="G1980" s="70"/>
    </row>
    <row r="1981" spans="3:7" x14ac:dyDescent="0.35">
      <c r="C1981" s="70"/>
      <c r="D1981" s="70"/>
      <c r="F1981" s="70"/>
      <c r="G1981" s="70"/>
    </row>
    <row r="1982" spans="3:7" x14ac:dyDescent="0.35">
      <c r="C1982" s="70"/>
      <c r="D1982" s="70"/>
      <c r="F1982" s="70"/>
      <c r="G1982" s="70"/>
    </row>
    <row r="1983" spans="3:7" x14ac:dyDescent="0.35">
      <c r="C1983" s="70"/>
      <c r="D1983" s="70"/>
      <c r="F1983" s="70"/>
      <c r="G1983" s="70"/>
    </row>
    <row r="1984" spans="3:7" x14ac:dyDescent="0.35">
      <c r="C1984" s="70"/>
      <c r="D1984" s="70"/>
      <c r="F1984" s="70"/>
      <c r="G1984" s="70"/>
    </row>
    <row r="1985" spans="3:7" x14ac:dyDescent="0.35">
      <c r="C1985" s="70"/>
      <c r="D1985" s="70"/>
      <c r="F1985" s="70"/>
      <c r="G1985" s="70"/>
    </row>
    <row r="1986" spans="3:7" x14ac:dyDescent="0.35">
      <c r="C1986" s="70"/>
      <c r="D1986" s="70"/>
      <c r="F1986" s="70"/>
      <c r="G1986" s="70"/>
    </row>
    <row r="1987" spans="3:7" x14ac:dyDescent="0.35">
      <c r="C1987" s="70"/>
      <c r="D1987" s="70"/>
      <c r="F1987" s="70"/>
      <c r="G1987" s="70"/>
    </row>
    <row r="1988" spans="3:7" x14ac:dyDescent="0.35">
      <c r="C1988" s="70"/>
      <c r="D1988" s="70"/>
      <c r="F1988" s="70"/>
      <c r="G1988" s="70"/>
    </row>
    <row r="1989" spans="3:7" x14ac:dyDescent="0.35">
      <c r="C1989" s="70"/>
      <c r="D1989" s="70"/>
      <c r="F1989" s="70"/>
      <c r="G1989" s="70"/>
    </row>
    <row r="1990" spans="3:7" x14ac:dyDescent="0.35">
      <c r="C1990" s="70"/>
      <c r="D1990" s="70"/>
      <c r="F1990" s="70"/>
      <c r="G1990" s="70"/>
    </row>
    <row r="1991" spans="3:7" x14ac:dyDescent="0.35">
      <c r="C1991" s="70"/>
      <c r="D1991" s="70"/>
      <c r="F1991" s="70"/>
      <c r="G1991" s="70"/>
    </row>
    <row r="1992" spans="3:7" x14ac:dyDescent="0.35">
      <c r="C1992" s="70"/>
      <c r="D1992" s="70"/>
      <c r="F1992" s="70"/>
      <c r="G1992" s="70"/>
    </row>
    <row r="1993" spans="3:7" x14ac:dyDescent="0.35">
      <c r="C1993" s="70"/>
      <c r="D1993" s="70"/>
      <c r="F1993" s="70"/>
      <c r="G1993" s="70"/>
    </row>
    <row r="1994" spans="3:7" x14ac:dyDescent="0.35">
      <c r="C1994" s="70"/>
      <c r="D1994" s="70"/>
      <c r="F1994" s="70"/>
      <c r="G1994" s="70"/>
    </row>
    <row r="1995" spans="3:7" x14ac:dyDescent="0.35">
      <c r="C1995" s="70"/>
      <c r="D1995" s="70"/>
      <c r="F1995" s="70"/>
      <c r="G1995" s="70"/>
    </row>
    <row r="1996" spans="3:7" x14ac:dyDescent="0.35">
      <c r="C1996" s="70"/>
      <c r="D1996" s="70"/>
      <c r="F1996" s="70"/>
      <c r="G1996" s="70"/>
    </row>
    <row r="1997" spans="3:7" x14ac:dyDescent="0.35">
      <c r="C1997" s="70"/>
      <c r="D1997" s="70"/>
      <c r="F1997" s="70"/>
      <c r="G1997" s="70"/>
    </row>
    <row r="1998" spans="3:7" x14ac:dyDescent="0.35">
      <c r="C1998" s="70"/>
      <c r="D1998" s="70"/>
      <c r="F1998" s="70"/>
      <c r="G1998" s="70"/>
    </row>
    <row r="1999" spans="3:7" x14ac:dyDescent="0.35">
      <c r="C1999" s="70"/>
      <c r="D1999" s="70"/>
      <c r="F1999" s="70"/>
      <c r="G1999" s="70"/>
    </row>
    <row r="2000" spans="3:7" x14ac:dyDescent="0.35">
      <c r="C2000" s="70"/>
      <c r="D2000" s="70"/>
      <c r="F2000" s="70"/>
      <c r="G2000" s="70"/>
    </row>
    <row r="2001" spans="3:7" x14ac:dyDescent="0.35">
      <c r="C2001" s="70"/>
      <c r="D2001" s="70"/>
      <c r="F2001" s="70"/>
      <c r="G2001" s="70"/>
    </row>
    <row r="2002" spans="3:7" x14ac:dyDescent="0.35">
      <c r="C2002" s="70"/>
      <c r="D2002" s="70"/>
      <c r="F2002" s="70"/>
      <c r="G2002" s="70"/>
    </row>
    <row r="2003" spans="3:7" x14ac:dyDescent="0.35">
      <c r="C2003" s="70"/>
      <c r="D2003" s="70"/>
      <c r="F2003" s="70"/>
      <c r="G2003" s="70"/>
    </row>
    <row r="2004" spans="3:7" x14ac:dyDescent="0.35">
      <c r="C2004" s="70"/>
      <c r="D2004" s="70"/>
      <c r="F2004" s="70"/>
      <c r="G2004" s="70"/>
    </row>
    <row r="2005" spans="3:7" x14ac:dyDescent="0.35">
      <c r="C2005" s="70"/>
      <c r="D2005" s="70"/>
      <c r="F2005" s="70"/>
      <c r="G2005" s="70"/>
    </row>
    <row r="2006" spans="3:7" x14ac:dyDescent="0.35">
      <c r="C2006" s="70"/>
      <c r="D2006" s="70"/>
      <c r="F2006" s="70"/>
      <c r="G2006" s="70"/>
    </row>
    <row r="2007" spans="3:7" x14ac:dyDescent="0.35">
      <c r="C2007" s="70"/>
      <c r="D2007" s="70"/>
      <c r="F2007" s="70"/>
      <c r="G2007" s="70"/>
    </row>
    <row r="2008" spans="3:7" x14ac:dyDescent="0.35">
      <c r="C2008" s="70"/>
      <c r="D2008" s="70"/>
      <c r="F2008" s="70"/>
      <c r="G2008" s="70"/>
    </row>
    <row r="2009" spans="3:7" x14ac:dyDescent="0.35">
      <c r="C2009" s="70"/>
      <c r="D2009" s="70"/>
      <c r="F2009" s="70"/>
      <c r="G2009" s="70"/>
    </row>
    <row r="2010" spans="3:7" x14ac:dyDescent="0.35">
      <c r="C2010" s="70"/>
      <c r="D2010" s="70"/>
      <c r="F2010" s="70"/>
      <c r="G2010" s="70"/>
    </row>
    <row r="2011" spans="3:7" x14ac:dyDescent="0.35">
      <c r="C2011" s="70"/>
      <c r="D2011" s="70"/>
      <c r="F2011" s="70"/>
      <c r="G2011" s="70"/>
    </row>
    <row r="2012" spans="3:7" x14ac:dyDescent="0.35">
      <c r="C2012" s="70"/>
      <c r="D2012" s="70"/>
      <c r="F2012" s="70"/>
      <c r="G2012" s="70"/>
    </row>
    <row r="2013" spans="3:7" x14ac:dyDescent="0.35">
      <c r="C2013" s="70"/>
      <c r="D2013" s="70"/>
      <c r="F2013" s="70"/>
      <c r="G2013" s="70"/>
    </row>
    <row r="2014" spans="3:7" x14ac:dyDescent="0.35">
      <c r="C2014" s="70"/>
      <c r="D2014" s="70"/>
      <c r="F2014" s="70"/>
      <c r="G2014" s="70"/>
    </row>
    <row r="2015" spans="3:7" x14ac:dyDescent="0.35">
      <c r="C2015" s="70"/>
      <c r="D2015" s="70"/>
      <c r="F2015" s="70"/>
      <c r="G2015" s="70"/>
    </row>
    <row r="2016" spans="3:7" x14ac:dyDescent="0.35">
      <c r="C2016" s="70"/>
      <c r="D2016" s="70"/>
      <c r="F2016" s="70"/>
      <c r="G2016" s="70"/>
    </row>
    <row r="2017" spans="3:7" x14ac:dyDescent="0.35">
      <c r="C2017" s="70"/>
      <c r="D2017" s="70"/>
      <c r="F2017" s="70"/>
      <c r="G2017" s="70"/>
    </row>
    <row r="2018" spans="3:7" x14ac:dyDescent="0.35">
      <c r="C2018" s="70"/>
      <c r="D2018" s="70"/>
      <c r="F2018" s="70"/>
      <c r="G2018" s="70"/>
    </row>
    <row r="2019" spans="3:7" x14ac:dyDescent="0.35">
      <c r="C2019" s="70"/>
      <c r="D2019" s="70"/>
      <c r="F2019" s="70"/>
      <c r="G2019" s="70"/>
    </row>
    <row r="2020" spans="3:7" x14ac:dyDescent="0.35">
      <c r="C2020" s="70"/>
      <c r="D2020" s="70"/>
      <c r="F2020" s="70"/>
      <c r="G2020" s="70"/>
    </row>
    <row r="2021" spans="3:7" x14ac:dyDescent="0.35">
      <c r="C2021" s="70"/>
      <c r="D2021" s="70"/>
      <c r="F2021" s="70"/>
      <c r="G2021" s="70"/>
    </row>
    <row r="2022" spans="3:7" x14ac:dyDescent="0.35">
      <c r="C2022" s="70"/>
      <c r="D2022" s="70"/>
      <c r="F2022" s="70"/>
      <c r="G2022" s="70"/>
    </row>
    <row r="2023" spans="3:7" x14ac:dyDescent="0.35">
      <c r="C2023" s="70"/>
      <c r="D2023" s="70"/>
      <c r="F2023" s="70"/>
      <c r="G2023" s="70"/>
    </row>
    <row r="2024" spans="3:7" x14ac:dyDescent="0.35">
      <c r="C2024" s="70"/>
      <c r="D2024" s="70"/>
      <c r="F2024" s="70"/>
      <c r="G2024" s="70"/>
    </row>
    <row r="2025" spans="3:7" x14ac:dyDescent="0.35">
      <c r="C2025" s="70"/>
      <c r="D2025" s="70"/>
      <c r="F2025" s="70"/>
      <c r="G2025" s="70"/>
    </row>
    <row r="2026" spans="3:7" x14ac:dyDescent="0.35">
      <c r="C2026" s="70"/>
      <c r="D2026" s="70"/>
      <c r="F2026" s="70"/>
      <c r="G2026" s="70"/>
    </row>
    <row r="2027" spans="3:7" x14ac:dyDescent="0.35">
      <c r="C2027" s="70"/>
      <c r="D2027" s="70"/>
      <c r="F2027" s="70"/>
      <c r="G2027" s="70"/>
    </row>
    <row r="2028" spans="3:7" x14ac:dyDescent="0.35">
      <c r="C2028" s="70"/>
      <c r="D2028" s="70"/>
      <c r="F2028" s="70"/>
      <c r="G2028" s="70"/>
    </row>
    <row r="2029" spans="3:7" x14ac:dyDescent="0.35">
      <c r="C2029" s="70"/>
      <c r="D2029" s="70"/>
      <c r="F2029" s="70"/>
      <c r="G2029" s="70"/>
    </row>
    <row r="2030" spans="3:7" x14ac:dyDescent="0.35">
      <c r="C2030" s="70"/>
      <c r="D2030" s="70"/>
      <c r="F2030" s="70"/>
      <c r="G2030" s="70"/>
    </row>
    <row r="2031" spans="3:7" x14ac:dyDescent="0.35">
      <c r="C2031" s="70"/>
      <c r="D2031" s="70"/>
      <c r="F2031" s="70"/>
      <c r="G2031" s="70"/>
    </row>
    <row r="2032" spans="3:7" x14ac:dyDescent="0.35">
      <c r="C2032" s="70"/>
      <c r="D2032" s="70"/>
      <c r="F2032" s="70"/>
      <c r="G2032" s="70"/>
    </row>
    <row r="2033" spans="3:7" x14ac:dyDescent="0.35">
      <c r="C2033" s="70"/>
      <c r="D2033" s="70"/>
      <c r="F2033" s="70"/>
      <c r="G2033" s="70"/>
    </row>
    <row r="2034" spans="3:7" x14ac:dyDescent="0.35">
      <c r="C2034" s="70"/>
      <c r="D2034" s="70"/>
      <c r="F2034" s="70"/>
      <c r="G2034" s="70"/>
    </row>
    <row r="2035" spans="3:7" x14ac:dyDescent="0.35">
      <c r="C2035" s="70"/>
      <c r="D2035" s="70"/>
      <c r="F2035" s="70"/>
      <c r="G2035" s="70"/>
    </row>
    <row r="2036" spans="3:7" x14ac:dyDescent="0.35">
      <c r="C2036" s="70"/>
      <c r="D2036" s="70"/>
      <c r="F2036" s="70"/>
      <c r="G2036" s="70"/>
    </row>
    <row r="2037" spans="3:7" x14ac:dyDescent="0.35">
      <c r="C2037" s="70"/>
      <c r="D2037" s="70"/>
      <c r="F2037" s="70"/>
      <c r="G2037" s="70"/>
    </row>
    <row r="2038" spans="3:7" x14ac:dyDescent="0.35">
      <c r="C2038" s="70"/>
      <c r="D2038" s="70"/>
      <c r="F2038" s="70"/>
      <c r="G2038" s="70"/>
    </row>
    <row r="2039" spans="3:7" x14ac:dyDescent="0.35">
      <c r="C2039" s="70"/>
      <c r="D2039" s="70"/>
      <c r="F2039" s="70"/>
      <c r="G2039" s="70"/>
    </row>
    <row r="2040" spans="3:7" x14ac:dyDescent="0.35">
      <c r="C2040" s="70"/>
      <c r="D2040" s="70"/>
      <c r="F2040" s="70"/>
      <c r="G2040" s="70"/>
    </row>
    <row r="2041" spans="3:7" x14ac:dyDescent="0.35">
      <c r="C2041" s="70"/>
      <c r="D2041" s="70"/>
      <c r="F2041" s="70"/>
      <c r="G2041" s="70"/>
    </row>
    <row r="2042" spans="3:7" x14ac:dyDescent="0.35">
      <c r="C2042" s="70"/>
      <c r="D2042" s="70"/>
      <c r="F2042" s="70"/>
      <c r="G2042" s="70"/>
    </row>
    <row r="2043" spans="3:7" x14ac:dyDescent="0.35">
      <c r="C2043" s="70"/>
      <c r="D2043" s="70"/>
      <c r="F2043" s="70"/>
      <c r="G2043" s="70"/>
    </row>
    <row r="2044" spans="3:7" x14ac:dyDescent="0.35">
      <c r="C2044" s="70"/>
      <c r="D2044" s="70"/>
      <c r="F2044" s="70"/>
      <c r="G2044" s="70"/>
    </row>
    <row r="2045" spans="3:7" x14ac:dyDescent="0.35">
      <c r="C2045" s="70"/>
      <c r="D2045" s="70"/>
      <c r="F2045" s="70"/>
      <c r="G2045" s="70"/>
    </row>
    <row r="2046" spans="3:7" x14ac:dyDescent="0.35">
      <c r="C2046" s="70"/>
      <c r="D2046" s="70"/>
      <c r="F2046" s="70"/>
      <c r="G2046" s="70"/>
    </row>
    <row r="2047" spans="3:7" x14ac:dyDescent="0.35">
      <c r="C2047" s="70"/>
      <c r="D2047" s="70"/>
      <c r="F2047" s="70"/>
      <c r="G2047" s="70"/>
    </row>
    <row r="2048" spans="3:7" x14ac:dyDescent="0.35">
      <c r="C2048" s="70"/>
      <c r="D2048" s="70"/>
      <c r="F2048" s="70"/>
      <c r="G2048" s="70"/>
    </row>
    <row r="2049" spans="3:7" x14ac:dyDescent="0.35">
      <c r="C2049" s="70"/>
      <c r="D2049" s="70"/>
      <c r="F2049" s="70"/>
      <c r="G2049" s="70"/>
    </row>
    <row r="2050" spans="3:7" x14ac:dyDescent="0.35">
      <c r="C2050" s="70"/>
      <c r="D2050" s="70"/>
      <c r="F2050" s="70"/>
      <c r="G2050" s="70"/>
    </row>
    <row r="2051" spans="3:7" x14ac:dyDescent="0.35">
      <c r="C2051" s="70"/>
      <c r="D2051" s="70"/>
      <c r="F2051" s="70"/>
      <c r="G2051" s="70"/>
    </row>
    <row r="2052" spans="3:7" x14ac:dyDescent="0.35">
      <c r="C2052" s="70"/>
      <c r="D2052" s="70"/>
      <c r="F2052" s="70"/>
      <c r="G2052" s="70"/>
    </row>
    <row r="2053" spans="3:7" x14ac:dyDescent="0.35">
      <c r="C2053" s="70"/>
      <c r="D2053" s="70"/>
      <c r="F2053" s="70"/>
      <c r="G2053" s="70"/>
    </row>
    <row r="2054" spans="3:7" x14ac:dyDescent="0.35">
      <c r="C2054" s="70"/>
      <c r="D2054" s="70"/>
      <c r="F2054" s="70"/>
      <c r="G2054" s="70"/>
    </row>
    <row r="2055" spans="3:7" x14ac:dyDescent="0.35">
      <c r="C2055" s="70"/>
      <c r="D2055" s="70"/>
      <c r="F2055" s="70"/>
      <c r="G2055" s="70"/>
    </row>
    <row r="2056" spans="3:7" x14ac:dyDescent="0.35">
      <c r="C2056" s="70"/>
      <c r="D2056" s="70"/>
      <c r="F2056" s="70"/>
      <c r="G2056" s="70"/>
    </row>
    <row r="2057" spans="3:7" x14ac:dyDescent="0.35">
      <c r="C2057" s="70"/>
      <c r="D2057" s="70"/>
      <c r="F2057" s="70"/>
      <c r="G2057" s="70"/>
    </row>
    <row r="2058" spans="3:7" x14ac:dyDescent="0.35">
      <c r="C2058" s="70"/>
      <c r="D2058" s="70"/>
      <c r="F2058" s="70"/>
      <c r="G2058" s="70"/>
    </row>
    <row r="2059" spans="3:7" x14ac:dyDescent="0.35">
      <c r="C2059" s="70"/>
      <c r="D2059" s="70"/>
      <c r="F2059" s="70"/>
      <c r="G2059" s="70"/>
    </row>
    <row r="2060" spans="3:7" x14ac:dyDescent="0.35">
      <c r="C2060" s="70"/>
      <c r="D2060" s="70"/>
      <c r="F2060" s="70"/>
      <c r="G2060" s="70"/>
    </row>
    <row r="2061" spans="3:7" x14ac:dyDescent="0.35">
      <c r="C2061" s="70"/>
      <c r="D2061" s="70"/>
      <c r="F2061" s="70"/>
      <c r="G2061" s="70"/>
    </row>
    <row r="2062" spans="3:7" x14ac:dyDescent="0.35">
      <c r="C2062" s="70"/>
      <c r="D2062" s="70"/>
      <c r="F2062" s="70"/>
      <c r="G2062" s="70"/>
    </row>
    <row r="2063" spans="3:7" x14ac:dyDescent="0.35">
      <c r="C2063" s="70"/>
      <c r="D2063" s="70"/>
      <c r="F2063" s="70"/>
      <c r="G2063" s="70"/>
    </row>
    <row r="2064" spans="3:7" x14ac:dyDescent="0.35">
      <c r="C2064" s="70"/>
      <c r="D2064" s="70"/>
      <c r="F2064" s="70"/>
      <c r="G2064" s="70"/>
    </row>
    <row r="2065" spans="3:7" x14ac:dyDescent="0.35">
      <c r="C2065" s="70"/>
      <c r="D2065" s="70"/>
      <c r="F2065" s="70"/>
      <c r="G2065" s="70"/>
    </row>
    <row r="2066" spans="3:7" x14ac:dyDescent="0.35">
      <c r="C2066" s="70"/>
      <c r="D2066" s="70"/>
      <c r="F2066" s="70"/>
      <c r="G2066" s="70"/>
    </row>
    <row r="2067" spans="3:7" x14ac:dyDescent="0.35">
      <c r="C2067" s="70"/>
      <c r="D2067" s="70"/>
      <c r="F2067" s="70"/>
      <c r="G2067" s="70"/>
    </row>
    <row r="2068" spans="3:7" x14ac:dyDescent="0.35">
      <c r="C2068" s="70"/>
      <c r="D2068" s="70"/>
      <c r="F2068" s="70"/>
      <c r="G2068" s="70"/>
    </row>
    <row r="2069" spans="3:7" x14ac:dyDescent="0.35">
      <c r="C2069" s="70"/>
      <c r="D2069" s="70"/>
      <c r="F2069" s="70"/>
      <c r="G2069" s="70"/>
    </row>
    <row r="2070" spans="3:7" x14ac:dyDescent="0.35">
      <c r="C2070" s="70"/>
      <c r="D2070" s="70"/>
      <c r="F2070" s="70"/>
      <c r="G2070" s="70"/>
    </row>
    <row r="2071" spans="3:7" x14ac:dyDescent="0.35">
      <c r="C2071" s="70"/>
      <c r="D2071" s="70"/>
      <c r="F2071" s="70"/>
      <c r="G2071" s="70"/>
    </row>
    <row r="2072" spans="3:7" x14ac:dyDescent="0.35">
      <c r="C2072" s="70"/>
      <c r="D2072" s="70"/>
      <c r="F2072" s="70"/>
      <c r="G2072" s="70"/>
    </row>
    <row r="2073" spans="3:7" x14ac:dyDescent="0.35">
      <c r="C2073" s="70"/>
      <c r="D2073" s="70"/>
      <c r="F2073" s="70"/>
      <c r="G2073" s="70"/>
    </row>
    <row r="2074" spans="3:7" x14ac:dyDescent="0.35">
      <c r="C2074" s="70"/>
      <c r="D2074" s="70"/>
      <c r="F2074" s="70"/>
      <c r="G2074" s="70"/>
    </row>
    <row r="2075" spans="3:7" x14ac:dyDescent="0.35">
      <c r="C2075" s="70"/>
      <c r="D2075" s="70"/>
      <c r="F2075" s="70"/>
      <c r="G2075" s="70"/>
    </row>
    <row r="2076" spans="3:7" x14ac:dyDescent="0.35">
      <c r="C2076" s="70"/>
      <c r="D2076" s="70"/>
      <c r="F2076" s="70"/>
      <c r="G2076" s="70"/>
    </row>
    <row r="2077" spans="3:7" x14ac:dyDescent="0.35">
      <c r="C2077" s="70"/>
      <c r="D2077" s="70"/>
      <c r="F2077" s="70"/>
      <c r="G2077" s="70"/>
    </row>
    <row r="2078" spans="3:7" x14ac:dyDescent="0.35">
      <c r="C2078" s="70"/>
      <c r="D2078" s="70"/>
      <c r="F2078" s="70"/>
      <c r="G2078" s="70"/>
    </row>
    <row r="2079" spans="3:7" x14ac:dyDescent="0.35">
      <c r="C2079" s="70"/>
      <c r="D2079" s="70"/>
      <c r="F2079" s="70"/>
      <c r="G2079" s="70"/>
    </row>
    <row r="2080" spans="3:7" x14ac:dyDescent="0.35">
      <c r="C2080" s="70"/>
      <c r="D2080" s="70"/>
      <c r="F2080" s="70"/>
      <c r="G2080" s="70"/>
    </row>
    <row r="2081" spans="3:7" x14ac:dyDescent="0.35">
      <c r="C2081" s="70"/>
      <c r="D2081" s="70"/>
      <c r="F2081" s="70"/>
      <c r="G2081" s="70"/>
    </row>
    <row r="2082" spans="3:7" x14ac:dyDescent="0.35">
      <c r="C2082" s="70"/>
      <c r="D2082" s="70"/>
      <c r="F2082" s="70"/>
      <c r="G2082" s="70"/>
    </row>
    <row r="2083" spans="3:7" x14ac:dyDescent="0.35">
      <c r="C2083" s="70"/>
      <c r="D2083" s="70"/>
      <c r="F2083" s="70"/>
      <c r="G2083" s="70"/>
    </row>
    <row r="2084" spans="3:7" x14ac:dyDescent="0.35">
      <c r="C2084" s="70"/>
      <c r="D2084" s="70"/>
      <c r="F2084" s="70"/>
      <c r="G2084" s="70"/>
    </row>
    <row r="2085" spans="3:7" x14ac:dyDescent="0.35">
      <c r="C2085" s="70"/>
      <c r="D2085" s="70"/>
      <c r="F2085" s="70"/>
      <c r="G2085" s="70"/>
    </row>
    <row r="2086" spans="3:7" x14ac:dyDescent="0.35">
      <c r="C2086" s="70"/>
      <c r="D2086" s="70"/>
      <c r="F2086" s="70"/>
      <c r="G2086" s="70"/>
    </row>
    <row r="2087" spans="3:7" x14ac:dyDescent="0.35">
      <c r="C2087" s="70"/>
      <c r="D2087" s="70"/>
      <c r="F2087" s="70"/>
      <c r="G2087" s="70"/>
    </row>
    <row r="2088" spans="3:7" x14ac:dyDescent="0.35">
      <c r="C2088" s="70"/>
      <c r="D2088" s="70"/>
      <c r="F2088" s="70"/>
      <c r="G2088" s="70"/>
    </row>
    <row r="2089" spans="3:7" x14ac:dyDescent="0.35">
      <c r="C2089" s="70"/>
      <c r="D2089" s="70"/>
      <c r="F2089" s="70"/>
      <c r="G2089" s="70"/>
    </row>
    <row r="2090" spans="3:7" x14ac:dyDescent="0.35">
      <c r="C2090" s="70"/>
      <c r="D2090" s="70"/>
      <c r="F2090" s="70"/>
      <c r="G2090" s="70"/>
    </row>
    <row r="2091" spans="3:7" x14ac:dyDescent="0.35">
      <c r="C2091" s="70"/>
      <c r="D2091" s="70"/>
      <c r="F2091" s="70"/>
      <c r="G2091" s="70"/>
    </row>
    <row r="2092" spans="3:7" x14ac:dyDescent="0.35">
      <c r="C2092" s="70"/>
      <c r="D2092" s="70"/>
      <c r="F2092" s="70"/>
      <c r="G2092" s="70"/>
    </row>
    <row r="2093" spans="3:7" x14ac:dyDescent="0.35">
      <c r="C2093" s="70"/>
      <c r="D2093" s="70"/>
      <c r="F2093" s="70"/>
      <c r="G2093" s="70"/>
    </row>
    <row r="2094" spans="3:7" x14ac:dyDescent="0.35">
      <c r="C2094" s="70"/>
      <c r="D2094" s="70"/>
      <c r="F2094" s="70"/>
      <c r="G2094" s="70"/>
    </row>
    <row r="2095" spans="3:7" x14ac:dyDescent="0.35">
      <c r="C2095" s="70"/>
      <c r="D2095" s="70"/>
      <c r="F2095" s="70"/>
      <c r="G2095" s="70"/>
    </row>
    <row r="2096" spans="3:7" x14ac:dyDescent="0.35">
      <c r="C2096" s="70"/>
      <c r="D2096" s="70"/>
      <c r="F2096" s="70"/>
      <c r="G2096" s="70"/>
    </row>
    <row r="2097" spans="3:7" x14ac:dyDescent="0.35">
      <c r="C2097" s="70"/>
      <c r="D2097" s="70"/>
      <c r="F2097" s="70"/>
      <c r="G2097" s="70"/>
    </row>
    <row r="2098" spans="3:7" x14ac:dyDescent="0.35">
      <c r="C2098" s="70"/>
      <c r="D2098" s="70"/>
      <c r="F2098" s="70"/>
      <c r="G2098" s="70"/>
    </row>
    <row r="2099" spans="3:7" x14ac:dyDescent="0.35">
      <c r="C2099" s="70"/>
      <c r="D2099" s="70"/>
      <c r="F2099" s="70"/>
      <c r="G2099" s="70"/>
    </row>
    <row r="2100" spans="3:7" x14ac:dyDescent="0.35">
      <c r="C2100" s="70"/>
      <c r="D2100" s="70"/>
      <c r="F2100" s="70"/>
      <c r="G2100" s="70"/>
    </row>
    <row r="2101" spans="3:7" x14ac:dyDescent="0.35">
      <c r="C2101" s="70"/>
      <c r="D2101" s="70"/>
      <c r="F2101" s="70"/>
      <c r="G2101" s="70"/>
    </row>
    <row r="2102" spans="3:7" x14ac:dyDescent="0.35">
      <c r="C2102" s="70"/>
      <c r="D2102" s="70"/>
      <c r="F2102" s="70"/>
      <c r="G2102" s="70"/>
    </row>
    <row r="2103" spans="3:7" x14ac:dyDescent="0.35">
      <c r="C2103" s="70"/>
      <c r="D2103" s="70"/>
      <c r="F2103" s="70"/>
      <c r="G2103" s="70"/>
    </row>
    <row r="2104" spans="3:7" x14ac:dyDescent="0.35">
      <c r="C2104" s="70"/>
      <c r="D2104" s="70"/>
      <c r="F2104" s="70"/>
      <c r="G2104" s="70"/>
    </row>
    <row r="2105" spans="3:7" x14ac:dyDescent="0.35">
      <c r="C2105" s="70"/>
      <c r="D2105" s="70"/>
      <c r="F2105" s="70"/>
      <c r="G2105" s="70"/>
    </row>
    <row r="2106" spans="3:7" x14ac:dyDescent="0.35">
      <c r="C2106" s="70"/>
      <c r="D2106" s="70"/>
      <c r="F2106" s="70"/>
      <c r="G2106" s="70"/>
    </row>
    <row r="2107" spans="3:7" x14ac:dyDescent="0.35">
      <c r="C2107" s="70"/>
      <c r="D2107" s="70"/>
      <c r="F2107" s="70"/>
      <c r="G2107" s="70"/>
    </row>
    <row r="2108" spans="3:7" x14ac:dyDescent="0.35">
      <c r="C2108" s="70"/>
      <c r="D2108" s="70"/>
      <c r="F2108" s="70"/>
      <c r="G2108" s="70"/>
    </row>
    <row r="2109" spans="3:7" x14ac:dyDescent="0.35">
      <c r="C2109" s="70"/>
      <c r="D2109" s="70"/>
      <c r="F2109" s="70"/>
      <c r="G2109" s="70"/>
    </row>
    <row r="2110" spans="3:7" x14ac:dyDescent="0.35">
      <c r="C2110" s="70"/>
      <c r="D2110" s="70"/>
      <c r="F2110" s="70"/>
      <c r="G2110" s="70"/>
    </row>
    <row r="2111" spans="3:7" x14ac:dyDescent="0.35">
      <c r="C2111" s="70"/>
      <c r="D2111" s="70"/>
      <c r="F2111" s="70"/>
      <c r="G2111" s="70"/>
    </row>
    <row r="2112" spans="3:7" x14ac:dyDescent="0.35">
      <c r="C2112" s="70"/>
      <c r="D2112" s="70"/>
      <c r="F2112" s="70"/>
      <c r="G2112" s="70"/>
    </row>
    <row r="2113" spans="3:7" x14ac:dyDescent="0.35">
      <c r="C2113" s="70"/>
      <c r="D2113" s="70"/>
      <c r="F2113" s="70"/>
      <c r="G2113" s="70"/>
    </row>
    <row r="2114" spans="3:7" x14ac:dyDescent="0.35">
      <c r="C2114" s="70"/>
      <c r="D2114" s="70"/>
      <c r="F2114" s="70"/>
      <c r="G2114" s="70"/>
    </row>
    <row r="2115" spans="3:7" x14ac:dyDescent="0.35">
      <c r="C2115" s="70"/>
      <c r="D2115" s="70"/>
      <c r="F2115" s="70"/>
      <c r="G2115" s="70"/>
    </row>
    <row r="2116" spans="3:7" x14ac:dyDescent="0.35">
      <c r="C2116" s="70"/>
      <c r="D2116" s="70"/>
      <c r="F2116" s="70"/>
      <c r="G2116" s="70"/>
    </row>
    <row r="2117" spans="3:7" x14ac:dyDescent="0.35">
      <c r="C2117" s="70"/>
      <c r="D2117" s="70"/>
      <c r="F2117" s="70"/>
      <c r="G2117" s="70"/>
    </row>
    <row r="2118" spans="3:7" x14ac:dyDescent="0.35">
      <c r="C2118" s="70"/>
      <c r="D2118" s="70"/>
      <c r="F2118" s="70"/>
      <c r="G2118" s="70"/>
    </row>
    <row r="2119" spans="3:7" x14ac:dyDescent="0.35">
      <c r="C2119" s="70"/>
      <c r="D2119" s="70"/>
      <c r="F2119" s="70"/>
      <c r="G2119" s="70"/>
    </row>
    <row r="2120" spans="3:7" x14ac:dyDescent="0.35">
      <c r="C2120" s="70"/>
      <c r="D2120" s="70"/>
      <c r="F2120" s="70"/>
      <c r="G2120" s="70"/>
    </row>
    <row r="2121" spans="3:7" x14ac:dyDescent="0.35">
      <c r="C2121" s="70"/>
      <c r="D2121" s="70"/>
      <c r="F2121" s="70"/>
      <c r="G2121" s="70"/>
    </row>
    <row r="2122" spans="3:7" x14ac:dyDescent="0.35">
      <c r="C2122" s="70"/>
      <c r="D2122" s="70"/>
      <c r="F2122" s="70"/>
      <c r="G2122" s="70"/>
    </row>
    <row r="2123" spans="3:7" x14ac:dyDescent="0.35">
      <c r="C2123" s="70"/>
      <c r="D2123" s="70"/>
      <c r="F2123" s="70"/>
      <c r="G2123" s="70"/>
    </row>
    <row r="2124" spans="3:7" x14ac:dyDescent="0.35">
      <c r="C2124" s="70"/>
      <c r="D2124" s="70"/>
      <c r="F2124" s="70"/>
      <c r="G2124" s="70"/>
    </row>
    <row r="2125" spans="3:7" x14ac:dyDescent="0.35">
      <c r="C2125" s="70"/>
      <c r="D2125" s="70"/>
      <c r="F2125" s="70"/>
      <c r="G2125" s="70"/>
    </row>
    <row r="2126" spans="3:7" x14ac:dyDescent="0.35">
      <c r="C2126" s="70"/>
      <c r="D2126" s="70"/>
      <c r="F2126" s="70"/>
      <c r="G2126" s="70"/>
    </row>
    <row r="2127" spans="3:7" x14ac:dyDescent="0.35">
      <c r="C2127" s="70"/>
      <c r="D2127" s="70"/>
      <c r="F2127" s="70"/>
      <c r="G2127" s="70"/>
    </row>
    <row r="2128" spans="3:7" x14ac:dyDescent="0.35">
      <c r="C2128" s="70"/>
      <c r="D2128" s="70"/>
      <c r="F2128" s="70"/>
      <c r="G2128" s="70"/>
    </row>
    <row r="2129" spans="3:7" x14ac:dyDescent="0.35">
      <c r="C2129" s="70"/>
      <c r="D2129" s="70"/>
      <c r="F2129" s="70"/>
      <c r="G2129" s="70"/>
    </row>
    <row r="2130" spans="3:7" x14ac:dyDescent="0.35">
      <c r="C2130" s="70"/>
      <c r="D2130" s="70"/>
      <c r="F2130" s="70"/>
      <c r="G2130" s="70"/>
    </row>
    <row r="2131" spans="3:7" x14ac:dyDescent="0.35">
      <c r="C2131" s="70"/>
      <c r="D2131" s="70"/>
      <c r="F2131" s="70"/>
      <c r="G2131" s="70"/>
    </row>
    <row r="2132" spans="3:7" x14ac:dyDescent="0.35">
      <c r="C2132" s="70"/>
      <c r="D2132" s="70"/>
      <c r="F2132" s="70"/>
      <c r="G2132" s="70"/>
    </row>
    <row r="2133" spans="3:7" x14ac:dyDescent="0.35">
      <c r="C2133" s="70"/>
      <c r="D2133" s="70"/>
      <c r="F2133" s="70"/>
      <c r="G2133" s="70"/>
    </row>
    <row r="2134" spans="3:7" x14ac:dyDescent="0.35">
      <c r="C2134" s="70"/>
      <c r="D2134" s="70"/>
      <c r="F2134" s="70"/>
      <c r="G2134" s="70"/>
    </row>
    <row r="2135" spans="3:7" x14ac:dyDescent="0.35">
      <c r="C2135" s="70"/>
      <c r="D2135" s="70"/>
      <c r="F2135" s="70"/>
      <c r="G2135" s="70"/>
    </row>
    <row r="2136" spans="3:7" x14ac:dyDescent="0.35">
      <c r="C2136" s="70"/>
      <c r="D2136" s="70"/>
      <c r="F2136" s="70"/>
      <c r="G2136" s="70"/>
    </row>
    <row r="2137" spans="3:7" x14ac:dyDescent="0.35">
      <c r="C2137" s="70"/>
      <c r="D2137" s="70"/>
      <c r="F2137" s="70"/>
      <c r="G2137" s="70"/>
    </row>
    <row r="2138" spans="3:7" x14ac:dyDescent="0.35">
      <c r="C2138" s="70"/>
      <c r="D2138" s="70"/>
      <c r="F2138" s="70"/>
      <c r="G2138" s="70"/>
    </row>
    <row r="2139" spans="3:7" x14ac:dyDescent="0.35">
      <c r="C2139" s="70"/>
      <c r="D2139" s="70"/>
      <c r="F2139" s="70"/>
      <c r="G2139" s="70"/>
    </row>
    <row r="2140" spans="3:7" x14ac:dyDescent="0.35">
      <c r="C2140" s="70"/>
      <c r="D2140" s="70"/>
      <c r="F2140" s="70"/>
      <c r="G2140" s="70"/>
    </row>
    <row r="2141" spans="3:7" x14ac:dyDescent="0.35">
      <c r="C2141" s="70"/>
      <c r="D2141" s="70"/>
      <c r="F2141" s="70"/>
      <c r="G2141" s="70"/>
    </row>
    <row r="2142" spans="3:7" x14ac:dyDescent="0.35">
      <c r="C2142" s="70"/>
      <c r="D2142" s="70"/>
      <c r="F2142" s="70"/>
      <c r="G2142" s="70"/>
    </row>
    <row r="2143" spans="3:7" x14ac:dyDescent="0.35">
      <c r="C2143" s="70"/>
      <c r="D2143" s="70"/>
      <c r="F2143" s="70"/>
      <c r="G2143" s="70"/>
    </row>
    <row r="2144" spans="3:7" x14ac:dyDescent="0.35">
      <c r="C2144" s="70"/>
      <c r="D2144" s="70"/>
      <c r="F2144" s="70"/>
      <c r="G2144" s="70"/>
    </row>
    <row r="2145" spans="3:7" x14ac:dyDescent="0.35">
      <c r="C2145" s="70"/>
      <c r="D2145" s="70"/>
      <c r="F2145" s="70"/>
      <c r="G2145" s="70"/>
    </row>
    <row r="2146" spans="3:7" x14ac:dyDescent="0.35">
      <c r="C2146" s="70"/>
      <c r="D2146" s="70"/>
      <c r="F2146" s="70"/>
      <c r="G2146" s="70"/>
    </row>
    <row r="2147" spans="3:7" x14ac:dyDescent="0.35">
      <c r="C2147" s="70"/>
      <c r="D2147" s="70"/>
      <c r="F2147" s="70"/>
      <c r="G2147" s="70"/>
    </row>
    <row r="2148" spans="3:7" x14ac:dyDescent="0.35">
      <c r="C2148" s="70"/>
      <c r="D2148" s="70"/>
      <c r="F2148" s="70"/>
      <c r="G2148" s="70"/>
    </row>
    <row r="2149" spans="3:7" x14ac:dyDescent="0.35">
      <c r="C2149" s="70"/>
      <c r="D2149" s="70"/>
      <c r="F2149" s="70"/>
      <c r="G2149" s="70"/>
    </row>
    <row r="2150" spans="3:7" x14ac:dyDescent="0.35">
      <c r="C2150" s="70"/>
      <c r="D2150" s="70"/>
      <c r="F2150" s="70"/>
      <c r="G2150" s="70"/>
    </row>
    <row r="2151" spans="3:7" x14ac:dyDescent="0.35">
      <c r="C2151" s="70"/>
      <c r="D2151" s="70"/>
      <c r="F2151" s="70"/>
      <c r="G2151" s="70"/>
    </row>
    <row r="2152" spans="3:7" x14ac:dyDescent="0.35">
      <c r="C2152" s="70"/>
      <c r="D2152" s="70"/>
      <c r="F2152" s="70"/>
      <c r="G2152" s="70"/>
    </row>
    <row r="2153" spans="3:7" x14ac:dyDescent="0.35">
      <c r="C2153" s="70"/>
      <c r="D2153" s="70"/>
      <c r="F2153" s="70"/>
      <c r="G2153" s="70"/>
    </row>
    <row r="2154" spans="3:7" x14ac:dyDescent="0.35">
      <c r="C2154" s="70"/>
      <c r="D2154" s="70"/>
      <c r="F2154" s="70"/>
      <c r="G2154" s="70"/>
    </row>
    <row r="2155" spans="3:7" x14ac:dyDescent="0.35">
      <c r="C2155" s="70"/>
      <c r="D2155" s="70"/>
      <c r="F2155" s="70"/>
      <c r="G2155" s="70"/>
    </row>
    <row r="2156" spans="3:7" x14ac:dyDescent="0.35">
      <c r="C2156" s="70"/>
      <c r="D2156" s="70"/>
      <c r="F2156" s="70"/>
      <c r="G2156" s="70"/>
    </row>
    <row r="2157" spans="3:7" x14ac:dyDescent="0.35">
      <c r="C2157" s="70"/>
      <c r="D2157" s="70"/>
      <c r="F2157" s="70"/>
      <c r="G2157" s="70"/>
    </row>
    <row r="2158" spans="3:7" x14ac:dyDescent="0.35">
      <c r="C2158" s="70"/>
      <c r="D2158" s="70"/>
      <c r="F2158" s="70"/>
      <c r="G2158" s="70"/>
    </row>
    <row r="2159" spans="3:7" x14ac:dyDescent="0.35">
      <c r="C2159" s="70"/>
      <c r="D2159" s="70"/>
      <c r="F2159" s="70"/>
      <c r="G2159" s="70"/>
    </row>
    <row r="2160" spans="3:7" x14ac:dyDescent="0.35">
      <c r="C2160" s="70"/>
      <c r="D2160" s="70"/>
      <c r="F2160" s="70"/>
      <c r="G2160" s="70"/>
    </row>
    <row r="2161" spans="3:7" x14ac:dyDescent="0.35">
      <c r="C2161" s="70"/>
      <c r="D2161" s="70"/>
      <c r="F2161" s="70"/>
      <c r="G2161" s="70"/>
    </row>
    <row r="2162" spans="3:7" x14ac:dyDescent="0.35">
      <c r="C2162" s="70"/>
      <c r="D2162" s="70"/>
      <c r="F2162" s="70"/>
      <c r="G2162" s="70"/>
    </row>
    <row r="2163" spans="3:7" x14ac:dyDescent="0.35">
      <c r="C2163" s="70"/>
      <c r="D2163" s="70"/>
      <c r="F2163" s="70"/>
      <c r="G2163" s="70"/>
    </row>
    <row r="2164" spans="3:7" x14ac:dyDescent="0.35">
      <c r="C2164" s="70"/>
      <c r="D2164" s="70"/>
      <c r="F2164" s="70"/>
      <c r="G2164" s="70"/>
    </row>
    <row r="2165" spans="3:7" x14ac:dyDescent="0.35">
      <c r="C2165" s="70"/>
      <c r="D2165" s="70"/>
      <c r="F2165" s="70"/>
      <c r="G2165" s="70"/>
    </row>
    <row r="2166" spans="3:7" x14ac:dyDescent="0.35">
      <c r="C2166" s="70"/>
      <c r="D2166" s="70"/>
      <c r="F2166" s="70"/>
      <c r="G2166" s="70"/>
    </row>
    <row r="2167" spans="3:7" x14ac:dyDescent="0.35">
      <c r="C2167" s="70"/>
      <c r="D2167" s="70"/>
      <c r="F2167" s="70"/>
      <c r="G2167" s="70"/>
    </row>
    <row r="2168" spans="3:7" x14ac:dyDescent="0.35">
      <c r="C2168" s="70"/>
      <c r="D2168" s="70"/>
      <c r="F2168" s="70"/>
      <c r="G2168" s="70"/>
    </row>
    <row r="2169" spans="3:7" x14ac:dyDescent="0.35">
      <c r="C2169" s="70"/>
      <c r="D2169" s="70"/>
      <c r="F2169" s="70"/>
      <c r="G2169" s="70"/>
    </row>
    <row r="2170" spans="3:7" x14ac:dyDescent="0.35">
      <c r="C2170" s="70"/>
      <c r="D2170" s="70"/>
      <c r="F2170" s="70"/>
      <c r="G2170" s="70"/>
    </row>
    <row r="2171" spans="3:7" x14ac:dyDescent="0.35">
      <c r="C2171" s="70"/>
      <c r="D2171" s="70"/>
      <c r="F2171" s="70"/>
      <c r="G2171" s="70"/>
    </row>
    <row r="2172" spans="3:7" x14ac:dyDescent="0.35">
      <c r="C2172" s="70"/>
      <c r="D2172" s="70"/>
      <c r="F2172" s="70"/>
      <c r="G2172" s="70"/>
    </row>
    <row r="2173" spans="3:7" x14ac:dyDescent="0.35">
      <c r="C2173" s="70"/>
      <c r="D2173" s="70"/>
      <c r="F2173" s="70"/>
      <c r="G2173" s="70"/>
    </row>
    <row r="2174" spans="3:7" x14ac:dyDescent="0.35">
      <c r="C2174" s="70"/>
      <c r="D2174" s="70"/>
      <c r="F2174" s="70"/>
      <c r="G2174" s="70"/>
    </row>
    <row r="2175" spans="3:7" x14ac:dyDescent="0.35">
      <c r="C2175" s="70"/>
      <c r="D2175" s="70"/>
      <c r="F2175" s="70"/>
      <c r="G2175" s="70"/>
    </row>
    <row r="2176" spans="3:7" x14ac:dyDescent="0.35">
      <c r="C2176" s="70"/>
      <c r="D2176" s="70"/>
      <c r="F2176" s="70"/>
      <c r="G2176" s="70"/>
    </row>
    <row r="2177" spans="3:7" x14ac:dyDescent="0.35">
      <c r="C2177" s="70"/>
      <c r="D2177" s="70"/>
      <c r="F2177" s="70"/>
      <c r="G2177" s="70"/>
    </row>
    <row r="2178" spans="3:7" x14ac:dyDescent="0.35">
      <c r="C2178" s="70"/>
      <c r="D2178" s="70"/>
      <c r="F2178" s="70"/>
      <c r="G2178" s="70"/>
    </row>
    <row r="2179" spans="3:7" x14ac:dyDescent="0.35">
      <c r="C2179" s="70"/>
      <c r="D2179" s="70"/>
      <c r="F2179" s="70"/>
      <c r="G2179" s="70"/>
    </row>
    <row r="2180" spans="3:7" x14ac:dyDescent="0.35">
      <c r="C2180" s="70"/>
      <c r="D2180" s="70"/>
      <c r="F2180" s="70"/>
      <c r="G2180" s="70"/>
    </row>
    <row r="2181" spans="3:7" x14ac:dyDescent="0.35">
      <c r="C2181" s="70"/>
      <c r="D2181" s="70"/>
      <c r="F2181" s="70"/>
      <c r="G2181" s="70"/>
    </row>
    <row r="2182" spans="3:7" x14ac:dyDescent="0.35">
      <c r="C2182" s="70"/>
      <c r="D2182" s="70"/>
      <c r="F2182" s="70"/>
      <c r="G2182" s="70"/>
    </row>
    <row r="2183" spans="3:7" x14ac:dyDescent="0.35">
      <c r="C2183" s="70"/>
      <c r="D2183" s="70"/>
      <c r="F2183" s="70"/>
      <c r="G2183" s="70"/>
    </row>
    <row r="2184" spans="3:7" x14ac:dyDescent="0.35">
      <c r="C2184" s="70"/>
      <c r="D2184" s="70"/>
      <c r="F2184" s="70"/>
      <c r="G2184" s="70"/>
    </row>
    <row r="2185" spans="3:7" x14ac:dyDescent="0.35">
      <c r="C2185" s="70"/>
      <c r="D2185" s="70"/>
      <c r="F2185" s="70"/>
      <c r="G2185" s="70"/>
    </row>
    <row r="2186" spans="3:7" x14ac:dyDescent="0.35">
      <c r="C2186" s="70"/>
      <c r="D2186" s="70"/>
      <c r="F2186" s="70"/>
      <c r="G2186" s="70"/>
    </row>
    <row r="2187" spans="3:7" x14ac:dyDescent="0.35">
      <c r="C2187" s="70"/>
      <c r="D2187" s="70"/>
      <c r="F2187" s="70"/>
      <c r="G2187" s="70"/>
    </row>
    <row r="2188" spans="3:7" x14ac:dyDescent="0.35">
      <c r="C2188" s="70"/>
      <c r="D2188" s="70"/>
      <c r="F2188" s="70"/>
      <c r="G2188" s="70"/>
    </row>
    <row r="2189" spans="3:7" x14ac:dyDescent="0.35">
      <c r="C2189" s="70"/>
      <c r="D2189" s="70"/>
      <c r="F2189" s="70"/>
      <c r="G2189" s="70"/>
    </row>
    <row r="2190" spans="3:7" x14ac:dyDescent="0.35">
      <c r="C2190" s="70"/>
      <c r="D2190" s="70"/>
      <c r="F2190" s="70"/>
      <c r="G2190" s="70"/>
    </row>
    <row r="2191" spans="3:7" x14ac:dyDescent="0.35">
      <c r="C2191" s="70"/>
      <c r="D2191" s="70"/>
      <c r="F2191" s="70"/>
      <c r="G2191" s="70"/>
    </row>
    <row r="2192" spans="3:7" x14ac:dyDescent="0.35">
      <c r="C2192" s="70"/>
      <c r="D2192" s="70"/>
      <c r="F2192" s="70"/>
      <c r="G2192" s="70"/>
    </row>
    <row r="2193" spans="3:7" x14ac:dyDescent="0.35">
      <c r="C2193" s="70"/>
      <c r="D2193" s="70"/>
      <c r="F2193" s="70"/>
      <c r="G2193" s="70"/>
    </row>
    <row r="2194" spans="3:7" x14ac:dyDescent="0.35">
      <c r="C2194" s="70"/>
      <c r="D2194" s="70"/>
      <c r="F2194" s="70"/>
      <c r="G2194" s="70"/>
    </row>
    <row r="2195" spans="3:7" x14ac:dyDescent="0.35">
      <c r="C2195" s="70"/>
      <c r="D2195" s="70"/>
      <c r="F2195" s="70"/>
      <c r="G2195" s="70"/>
    </row>
    <row r="2196" spans="3:7" x14ac:dyDescent="0.35">
      <c r="C2196" s="70"/>
      <c r="D2196" s="70"/>
      <c r="F2196" s="70"/>
      <c r="G2196" s="70"/>
    </row>
    <row r="2197" spans="3:7" x14ac:dyDescent="0.35">
      <c r="C2197" s="70"/>
      <c r="D2197" s="70"/>
      <c r="F2197" s="70"/>
      <c r="G2197" s="70"/>
    </row>
    <row r="2198" spans="3:7" x14ac:dyDescent="0.35">
      <c r="C2198" s="70"/>
      <c r="D2198" s="70"/>
      <c r="F2198" s="70"/>
      <c r="G2198" s="70"/>
    </row>
    <row r="2199" spans="3:7" x14ac:dyDescent="0.35">
      <c r="C2199" s="70"/>
      <c r="D2199" s="70"/>
      <c r="F2199" s="70"/>
      <c r="G2199" s="70"/>
    </row>
    <row r="2200" spans="3:7" x14ac:dyDescent="0.35">
      <c r="C2200" s="70"/>
      <c r="D2200" s="70"/>
      <c r="F2200" s="70"/>
      <c r="G2200" s="70"/>
    </row>
    <row r="2201" spans="3:7" x14ac:dyDescent="0.35">
      <c r="C2201" s="70"/>
      <c r="D2201" s="70"/>
      <c r="F2201" s="70"/>
      <c r="G2201" s="70"/>
    </row>
    <row r="2202" spans="3:7" x14ac:dyDescent="0.35">
      <c r="C2202" s="70"/>
      <c r="D2202" s="70"/>
      <c r="F2202" s="70"/>
      <c r="G2202" s="70"/>
    </row>
    <row r="2203" spans="3:7" x14ac:dyDescent="0.35">
      <c r="C2203" s="70"/>
      <c r="D2203" s="70"/>
      <c r="F2203" s="70"/>
      <c r="G2203" s="70"/>
    </row>
    <row r="2204" spans="3:7" x14ac:dyDescent="0.35">
      <c r="C2204" s="70"/>
      <c r="D2204" s="70"/>
      <c r="F2204" s="70"/>
      <c r="G2204" s="70"/>
    </row>
    <row r="2205" spans="3:7" x14ac:dyDescent="0.35">
      <c r="C2205" s="70"/>
      <c r="D2205" s="70"/>
      <c r="F2205" s="70"/>
      <c r="G2205" s="70"/>
    </row>
    <row r="2206" spans="3:7" x14ac:dyDescent="0.35">
      <c r="C2206" s="70"/>
      <c r="D2206" s="70"/>
      <c r="F2206" s="70"/>
      <c r="G2206" s="70"/>
    </row>
    <row r="2207" spans="3:7" x14ac:dyDescent="0.35">
      <c r="C2207" s="70"/>
      <c r="D2207" s="70"/>
      <c r="F2207" s="70"/>
      <c r="G2207" s="70"/>
    </row>
    <row r="2208" spans="3:7" x14ac:dyDescent="0.35">
      <c r="C2208" s="70"/>
      <c r="D2208" s="70"/>
      <c r="F2208" s="70"/>
      <c r="G2208" s="70"/>
    </row>
    <row r="2209" spans="3:7" x14ac:dyDescent="0.35">
      <c r="C2209" s="70"/>
      <c r="D2209" s="70"/>
      <c r="F2209" s="70"/>
      <c r="G2209" s="70"/>
    </row>
    <row r="2210" spans="3:7" x14ac:dyDescent="0.35">
      <c r="C2210" s="70"/>
      <c r="D2210" s="70"/>
      <c r="F2210" s="70"/>
      <c r="G2210" s="70"/>
    </row>
    <row r="2211" spans="3:7" x14ac:dyDescent="0.35">
      <c r="C2211" s="70"/>
      <c r="D2211" s="70"/>
      <c r="F2211" s="70"/>
      <c r="G2211" s="70"/>
    </row>
    <row r="2212" spans="3:7" x14ac:dyDescent="0.35">
      <c r="C2212" s="70"/>
      <c r="D2212" s="70"/>
      <c r="F2212" s="70"/>
      <c r="G2212" s="70"/>
    </row>
    <row r="2213" spans="3:7" x14ac:dyDescent="0.35">
      <c r="C2213" s="70"/>
      <c r="D2213" s="70"/>
      <c r="F2213" s="70"/>
      <c r="G2213" s="70"/>
    </row>
    <row r="2214" spans="3:7" x14ac:dyDescent="0.35">
      <c r="C2214" s="70"/>
      <c r="D2214" s="70"/>
      <c r="F2214" s="70"/>
      <c r="G2214" s="70"/>
    </row>
    <row r="2215" spans="3:7" x14ac:dyDescent="0.35">
      <c r="C2215" s="70"/>
      <c r="D2215" s="70"/>
      <c r="F2215" s="70"/>
      <c r="G2215" s="70"/>
    </row>
    <row r="2216" spans="3:7" x14ac:dyDescent="0.35">
      <c r="C2216" s="70"/>
      <c r="D2216" s="70"/>
      <c r="F2216" s="70"/>
      <c r="G2216" s="70"/>
    </row>
    <row r="2217" spans="3:7" x14ac:dyDescent="0.35">
      <c r="C2217" s="70"/>
      <c r="D2217" s="70"/>
      <c r="F2217" s="70"/>
      <c r="G2217" s="70"/>
    </row>
    <row r="2218" spans="3:7" x14ac:dyDescent="0.35">
      <c r="C2218" s="70"/>
      <c r="D2218" s="70"/>
      <c r="F2218" s="70"/>
      <c r="G2218" s="70"/>
    </row>
    <row r="2219" spans="3:7" x14ac:dyDescent="0.35">
      <c r="C2219" s="70"/>
      <c r="D2219" s="70"/>
      <c r="F2219" s="70"/>
      <c r="G2219" s="70"/>
    </row>
    <row r="2220" spans="3:7" x14ac:dyDescent="0.35">
      <c r="C2220" s="70"/>
      <c r="D2220" s="70"/>
      <c r="F2220" s="70"/>
      <c r="G2220" s="70"/>
    </row>
    <row r="2221" spans="3:7" x14ac:dyDescent="0.35">
      <c r="C2221" s="70"/>
      <c r="D2221" s="70"/>
      <c r="F2221" s="70"/>
      <c r="G2221" s="70"/>
    </row>
    <row r="2222" spans="3:7" x14ac:dyDescent="0.35">
      <c r="C2222" s="70"/>
      <c r="D2222" s="70"/>
      <c r="F2222" s="70"/>
      <c r="G2222" s="70"/>
    </row>
    <row r="2223" spans="3:7" x14ac:dyDescent="0.35">
      <c r="C2223" s="70"/>
      <c r="D2223" s="70"/>
      <c r="F2223" s="70"/>
      <c r="G2223" s="70"/>
    </row>
    <row r="2224" spans="3:7" x14ac:dyDescent="0.35">
      <c r="C2224" s="70"/>
      <c r="D2224" s="70"/>
      <c r="F2224" s="70"/>
      <c r="G2224" s="70"/>
    </row>
    <row r="2225" spans="3:7" x14ac:dyDescent="0.35">
      <c r="C2225" s="70"/>
      <c r="D2225" s="70"/>
      <c r="F2225" s="70"/>
      <c r="G2225" s="70"/>
    </row>
    <row r="2226" spans="3:7" x14ac:dyDescent="0.35">
      <c r="C2226" s="70"/>
      <c r="D2226" s="70"/>
      <c r="F2226" s="70"/>
      <c r="G2226" s="70"/>
    </row>
    <row r="2227" spans="3:7" x14ac:dyDescent="0.35">
      <c r="C2227" s="70"/>
      <c r="D2227" s="70"/>
      <c r="F2227" s="70"/>
      <c r="G2227" s="70"/>
    </row>
    <row r="2228" spans="3:7" x14ac:dyDescent="0.35">
      <c r="C2228" s="70"/>
      <c r="D2228" s="70"/>
      <c r="F2228" s="70"/>
      <c r="G2228" s="70"/>
    </row>
    <row r="2229" spans="3:7" x14ac:dyDescent="0.35">
      <c r="C2229" s="70"/>
      <c r="D2229" s="70"/>
      <c r="F2229" s="70"/>
      <c r="G2229" s="70"/>
    </row>
    <row r="2230" spans="3:7" x14ac:dyDescent="0.35">
      <c r="C2230" s="70"/>
      <c r="D2230" s="70"/>
      <c r="F2230" s="70"/>
      <c r="G2230" s="70"/>
    </row>
    <row r="2231" spans="3:7" x14ac:dyDescent="0.35">
      <c r="C2231" s="70"/>
      <c r="D2231" s="70"/>
      <c r="F2231" s="70"/>
      <c r="G2231" s="70"/>
    </row>
    <row r="2232" spans="3:7" x14ac:dyDescent="0.35">
      <c r="C2232" s="70"/>
      <c r="D2232" s="70"/>
      <c r="F2232" s="70"/>
      <c r="G2232" s="70"/>
    </row>
    <row r="2233" spans="3:7" x14ac:dyDescent="0.35">
      <c r="C2233" s="70"/>
      <c r="D2233" s="70"/>
      <c r="F2233" s="70"/>
      <c r="G2233" s="70"/>
    </row>
    <row r="2234" spans="3:7" x14ac:dyDescent="0.35">
      <c r="C2234" s="70"/>
      <c r="D2234" s="70"/>
      <c r="F2234" s="70"/>
      <c r="G2234" s="70"/>
    </row>
    <row r="2235" spans="3:7" x14ac:dyDescent="0.35">
      <c r="C2235" s="70"/>
      <c r="D2235" s="70"/>
      <c r="F2235" s="70"/>
      <c r="G2235" s="70"/>
    </row>
    <row r="2236" spans="3:7" x14ac:dyDescent="0.35">
      <c r="C2236" s="70"/>
      <c r="D2236" s="70"/>
      <c r="F2236" s="70"/>
      <c r="G2236" s="70"/>
    </row>
    <row r="2237" spans="3:7" x14ac:dyDescent="0.35">
      <c r="C2237" s="70"/>
      <c r="D2237" s="70"/>
      <c r="F2237" s="70"/>
      <c r="G2237" s="70"/>
    </row>
    <row r="2238" spans="3:7" x14ac:dyDescent="0.35">
      <c r="C2238" s="70"/>
      <c r="D2238" s="70"/>
      <c r="F2238" s="70"/>
      <c r="G2238" s="70"/>
    </row>
    <row r="2239" spans="3:7" x14ac:dyDescent="0.35">
      <c r="C2239" s="70"/>
      <c r="D2239" s="70"/>
      <c r="F2239" s="70"/>
      <c r="G2239" s="70"/>
    </row>
    <row r="2240" spans="3:7" x14ac:dyDescent="0.35">
      <c r="C2240" s="70"/>
      <c r="D2240" s="70"/>
      <c r="F2240" s="70"/>
      <c r="G2240" s="70"/>
    </row>
    <row r="2241" spans="3:7" x14ac:dyDescent="0.35">
      <c r="C2241" s="70"/>
      <c r="D2241" s="70"/>
      <c r="F2241" s="70"/>
      <c r="G2241" s="70"/>
    </row>
    <row r="2242" spans="3:7" x14ac:dyDescent="0.35">
      <c r="C2242" s="70"/>
      <c r="D2242" s="70"/>
      <c r="F2242" s="70"/>
      <c r="G2242" s="70"/>
    </row>
    <row r="2243" spans="3:7" x14ac:dyDescent="0.35">
      <c r="C2243" s="70"/>
      <c r="D2243" s="70"/>
      <c r="F2243" s="70"/>
      <c r="G2243" s="70"/>
    </row>
    <row r="2244" spans="3:7" x14ac:dyDescent="0.35">
      <c r="C2244" s="70"/>
      <c r="D2244" s="70"/>
      <c r="F2244" s="70"/>
      <c r="G2244" s="70"/>
    </row>
    <row r="2245" spans="3:7" x14ac:dyDescent="0.35">
      <c r="C2245" s="70"/>
      <c r="D2245" s="70"/>
      <c r="F2245" s="70"/>
      <c r="G2245" s="70"/>
    </row>
    <row r="2246" spans="3:7" x14ac:dyDescent="0.35">
      <c r="C2246" s="70"/>
      <c r="D2246" s="70"/>
      <c r="F2246" s="70"/>
      <c r="G2246" s="70"/>
    </row>
    <row r="2247" spans="3:7" x14ac:dyDescent="0.35">
      <c r="C2247" s="70"/>
      <c r="D2247" s="70"/>
      <c r="F2247" s="70"/>
      <c r="G2247" s="70"/>
    </row>
    <row r="2248" spans="3:7" x14ac:dyDescent="0.35">
      <c r="C2248" s="70"/>
      <c r="D2248" s="70"/>
      <c r="F2248" s="70"/>
      <c r="G2248" s="70"/>
    </row>
    <row r="2249" spans="3:7" x14ac:dyDescent="0.35">
      <c r="C2249" s="70"/>
      <c r="D2249" s="70"/>
      <c r="F2249" s="70"/>
      <c r="G2249" s="70"/>
    </row>
    <row r="2250" spans="3:7" x14ac:dyDescent="0.35">
      <c r="C2250" s="70"/>
      <c r="D2250" s="70"/>
      <c r="F2250" s="70"/>
      <c r="G2250" s="70"/>
    </row>
    <row r="2251" spans="3:7" x14ac:dyDescent="0.35">
      <c r="C2251" s="70"/>
      <c r="D2251" s="70"/>
      <c r="F2251" s="70"/>
      <c r="G2251" s="70"/>
    </row>
    <row r="2252" spans="3:7" x14ac:dyDescent="0.35">
      <c r="C2252" s="70"/>
      <c r="D2252" s="70"/>
      <c r="F2252" s="70"/>
      <c r="G2252" s="70"/>
    </row>
    <row r="2253" spans="3:7" x14ac:dyDescent="0.35">
      <c r="C2253" s="70"/>
      <c r="D2253" s="70"/>
      <c r="F2253" s="70"/>
      <c r="G2253" s="70"/>
    </row>
    <row r="2254" spans="3:7" x14ac:dyDescent="0.35">
      <c r="C2254" s="70"/>
      <c r="D2254" s="70"/>
      <c r="F2254" s="70"/>
      <c r="G2254" s="70"/>
    </row>
    <row r="2255" spans="3:7" x14ac:dyDescent="0.35">
      <c r="C2255" s="70"/>
      <c r="D2255" s="70"/>
      <c r="F2255" s="70"/>
      <c r="G2255" s="70"/>
    </row>
    <row r="2256" spans="3:7" x14ac:dyDescent="0.35">
      <c r="C2256" s="70"/>
      <c r="D2256" s="70"/>
      <c r="F2256" s="70"/>
      <c r="G2256" s="70"/>
    </row>
    <row r="2257" spans="3:7" x14ac:dyDescent="0.35">
      <c r="C2257" s="70"/>
      <c r="D2257" s="70"/>
      <c r="F2257" s="70"/>
      <c r="G2257" s="70"/>
    </row>
    <row r="2258" spans="3:7" x14ac:dyDescent="0.35">
      <c r="C2258" s="70"/>
      <c r="D2258" s="70"/>
      <c r="F2258" s="70"/>
      <c r="G2258" s="70"/>
    </row>
    <row r="2259" spans="3:7" x14ac:dyDescent="0.35">
      <c r="C2259" s="70"/>
      <c r="D2259" s="70"/>
      <c r="F2259" s="70"/>
      <c r="G2259" s="70"/>
    </row>
    <row r="2260" spans="3:7" x14ac:dyDescent="0.35">
      <c r="C2260" s="70"/>
      <c r="D2260" s="70"/>
      <c r="F2260" s="70"/>
      <c r="G2260" s="70"/>
    </row>
    <row r="2261" spans="3:7" x14ac:dyDescent="0.35">
      <c r="C2261" s="70"/>
      <c r="D2261" s="70"/>
      <c r="F2261" s="70"/>
      <c r="G2261" s="70"/>
    </row>
    <row r="2262" spans="3:7" x14ac:dyDescent="0.35">
      <c r="C2262" s="70"/>
      <c r="D2262" s="70"/>
      <c r="F2262" s="70"/>
      <c r="G2262" s="70"/>
    </row>
    <row r="2263" spans="3:7" x14ac:dyDescent="0.35">
      <c r="C2263" s="70"/>
      <c r="D2263" s="70"/>
      <c r="F2263" s="70"/>
      <c r="G2263" s="70"/>
    </row>
    <row r="2264" spans="3:7" x14ac:dyDescent="0.35">
      <c r="C2264" s="70"/>
      <c r="D2264" s="70"/>
      <c r="F2264" s="70"/>
      <c r="G2264" s="70"/>
    </row>
    <row r="2265" spans="3:7" x14ac:dyDescent="0.35">
      <c r="C2265" s="70"/>
      <c r="D2265" s="70"/>
      <c r="F2265" s="70"/>
      <c r="G2265" s="70"/>
    </row>
    <row r="2266" spans="3:7" x14ac:dyDescent="0.35">
      <c r="C2266" s="70"/>
      <c r="D2266" s="70"/>
      <c r="F2266" s="70"/>
      <c r="G2266" s="70"/>
    </row>
    <row r="2267" spans="3:7" x14ac:dyDescent="0.35">
      <c r="C2267" s="70"/>
      <c r="D2267" s="70"/>
      <c r="F2267" s="70"/>
      <c r="G2267" s="70"/>
    </row>
    <row r="2268" spans="3:7" x14ac:dyDescent="0.35">
      <c r="C2268" s="70"/>
      <c r="D2268" s="70"/>
      <c r="F2268" s="70"/>
      <c r="G2268" s="70"/>
    </row>
    <row r="2269" spans="3:7" x14ac:dyDescent="0.35">
      <c r="C2269" s="70"/>
      <c r="D2269" s="70"/>
      <c r="F2269" s="70"/>
      <c r="G2269" s="70"/>
    </row>
    <row r="2270" spans="3:7" x14ac:dyDescent="0.35">
      <c r="C2270" s="70"/>
      <c r="D2270" s="70"/>
      <c r="F2270" s="70"/>
      <c r="G2270" s="70"/>
    </row>
    <row r="2271" spans="3:7" x14ac:dyDescent="0.35">
      <c r="C2271" s="70"/>
      <c r="D2271" s="70"/>
      <c r="F2271" s="70"/>
      <c r="G2271" s="70"/>
    </row>
    <row r="2272" spans="3:7" x14ac:dyDescent="0.35">
      <c r="C2272" s="70"/>
      <c r="D2272" s="70"/>
      <c r="F2272" s="70"/>
      <c r="G2272" s="70"/>
    </row>
    <row r="2273" spans="3:7" x14ac:dyDescent="0.35">
      <c r="C2273" s="70"/>
      <c r="D2273" s="70"/>
      <c r="F2273" s="70"/>
      <c r="G2273" s="70"/>
    </row>
    <row r="2274" spans="3:7" x14ac:dyDescent="0.35">
      <c r="C2274" s="70"/>
      <c r="D2274" s="70"/>
      <c r="F2274" s="70"/>
      <c r="G2274" s="70"/>
    </row>
    <row r="2275" spans="3:7" x14ac:dyDescent="0.35">
      <c r="C2275" s="70"/>
      <c r="D2275" s="70"/>
      <c r="F2275" s="70"/>
      <c r="G2275" s="70"/>
    </row>
    <row r="2276" spans="3:7" x14ac:dyDescent="0.35">
      <c r="C2276" s="70"/>
      <c r="D2276" s="70"/>
      <c r="F2276" s="70"/>
      <c r="G2276" s="70"/>
    </row>
    <row r="2277" spans="3:7" x14ac:dyDescent="0.35">
      <c r="C2277" s="70"/>
      <c r="D2277" s="70"/>
      <c r="F2277" s="70"/>
      <c r="G2277" s="70"/>
    </row>
    <row r="2278" spans="3:7" x14ac:dyDescent="0.35">
      <c r="C2278" s="70"/>
      <c r="D2278" s="70"/>
      <c r="F2278" s="70"/>
      <c r="G2278" s="70"/>
    </row>
    <row r="2279" spans="3:7" x14ac:dyDescent="0.35">
      <c r="C2279" s="70"/>
      <c r="D2279" s="70"/>
      <c r="F2279" s="70"/>
      <c r="G2279" s="70"/>
    </row>
    <row r="2280" spans="3:7" x14ac:dyDescent="0.35">
      <c r="C2280" s="70"/>
      <c r="D2280" s="70"/>
      <c r="F2280" s="70"/>
      <c r="G2280" s="70"/>
    </row>
    <row r="2281" spans="3:7" x14ac:dyDescent="0.35">
      <c r="C2281" s="70"/>
      <c r="D2281" s="70"/>
      <c r="F2281" s="70"/>
      <c r="G2281" s="70"/>
    </row>
    <row r="2282" spans="3:7" x14ac:dyDescent="0.35">
      <c r="C2282" s="70"/>
      <c r="D2282" s="70"/>
      <c r="F2282" s="70"/>
      <c r="G2282" s="70"/>
    </row>
    <row r="2283" spans="3:7" x14ac:dyDescent="0.35">
      <c r="C2283" s="70"/>
      <c r="D2283" s="70"/>
      <c r="F2283" s="70"/>
      <c r="G2283" s="70"/>
    </row>
    <row r="2284" spans="3:7" x14ac:dyDescent="0.35">
      <c r="C2284" s="70"/>
      <c r="D2284" s="70"/>
      <c r="F2284" s="70"/>
      <c r="G2284" s="70"/>
    </row>
    <row r="2285" spans="3:7" x14ac:dyDescent="0.35">
      <c r="C2285" s="70"/>
      <c r="D2285" s="70"/>
      <c r="F2285" s="70"/>
      <c r="G2285" s="70"/>
    </row>
    <row r="2286" spans="3:7" x14ac:dyDescent="0.35">
      <c r="C2286" s="70"/>
      <c r="D2286" s="70"/>
      <c r="F2286" s="70"/>
      <c r="G2286" s="70"/>
    </row>
    <row r="2287" spans="3:7" x14ac:dyDescent="0.35">
      <c r="C2287" s="70"/>
      <c r="D2287" s="70"/>
      <c r="F2287" s="70"/>
      <c r="G2287" s="70"/>
    </row>
    <row r="2288" spans="3:7" x14ac:dyDescent="0.35">
      <c r="C2288" s="70"/>
      <c r="D2288" s="70"/>
      <c r="F2288" s="70"/>
      <c r="G2288" s="70"/>
    </row>
    <row r="2289" spans="3:7" x14ac:dyDescent="0.35">
      <c r="C2289" s="70"/>
      <c r="D2289" s="70"/>
      <c r="F2289" s="70"/>
      <c r="G2289" s="70"/>
    </row>
    <row r="2290" spans="3:7" x14ac:dyDescent="0.35">
      <c r="C2290" s="70"/>
      <c r="D2290" s="70"/>
      <c r="F2290" s="70"/>
      <c r="G2290" s="70"/>
    </row>
    <row r="2291" spans="3:7" x14ac:dyDescent="0.35">
      <c r="C2291" s="70"/>
      <c r="D2291" s="70"/>
      <c r="F2291" s="70"/>
      <c r="G2291" s="70"/>
    </row>
    <row r="2292" spans="3:7" x14ac:dyDescent="0.35">
      <c r="C2292" s="70"/>
      <c r="D2292" s="70"/>
      <c r="F2292" s="70"/>
      <c r="G2292" s="70"/>
    </row>
    <row r="2293" spans="3:7" x14ac:dyDescent="0.35">
      <c r="C2293" s="70"/>
      <c r="D2293" s="70"/>
      <c r="F2293" s="70"/>
      <c r="G2293" s="70"/>
    </row>
    <row r="2294" spans="3:7" x14ac:dyDescent="0.35">
      <c r="C2294" s="70"/>
      <c r="D2294" s="70"/>
      <c r="F2294" s="70"/>
      <c r="G2294" s="70"/>
    </row>
    <row r="2295" spans="3:7" x14ac:dyDescent="0.35">
      <c r="C2295" s="70"/>
      <c r="D2295" s="70"/>
      <c r="F2295" s="70"/>
      <c r="G2295" s="70"/>
    </row>
    <row r="2296" spans="3:7" x14ac:dyDescent="0.35">
      <c r="C2296" s="70"/>
      <c r="D2296" s="70"/>
      <c r="F2296" s="70"/>
      <c r="G2296" s="70"/>
    </row>
    <row r="2297" spans="3:7" x14ac:dyDescent="0.35">
      <c r="C2297" s="70"/>
      <c r="D2297" s="70"/>
      <c r="F2297" s="70"/>
      <c r="G2297" s="70"/>
    </row>
    <row r="2298" spans="3:7" x14ac:dyDescent="0.35">
      <c r="C2298" s="70"/>
      <c r="D2298" s="70"/>
      <c r="F2298" s="70"/>
      <c r="G2298" s="70"/>
    </row>
    <row r="2299" spans="3:7" x14ac:dyDescent="0.35">
      <c r="C2299" s="70"/>
      <c r="D2299" s="70"/>
      <c r="F2299" s="70"/>
      <c r="G2299" s="70"/>
    </row>
    <row r="2300" spans="3:7" x14ac:dyDescent="0.35">
      <c r="C2300" s="70"/>
      <c r="D2300" s="70"/>
      <c r="F2300" s="70"/>
      <c r="G2300" s="70"/>
    </row>
    <row r="2301" spans="3:7" x14ac:dyDescent="0.35">
      <c r="C2301" s="70"/>
      <c r="D2301" s="70"/>
      <c r="F2301" s="70"/>
      <c r="G2301" s="70"/>
    </row>
    <row r="2302" spans="3:7" x14ac:dyDescent="0.35">
      <c r="C2302" s="70"/>
      <c r="D2302" s="70"/>
      <c r="F2302" s="70"/>
      <c r="G2302" s="70"/>
    </row>
    <row r="2303" spans="3:7" x14ac:dyDescent="0.35">
      <c r="C2303" s="70"/>
      <c r="D2303" s="70"/>
      <c r="F2303" s="70"/>
      <c r="G2303" s="70"/>
    </row>
    <row r="2304" spans="3:7" x14ac:dyDescent="0.35">
      <c r="C2304" s="70"/>
      <c r="D2304" s="70"/>
      <c r="F2304" s="70"/>
      <c r="G2304" s="70"/>
    </row>
    <row r="2305" spans="3:7" x14ac:dyDescent="0.35">
      <c r="C2305" s="70"/>
      <c r="D2305" s="70"/>
      <c r="F2305" s="70"/>
      <c r="G2305" s="70"/>
    </row>
    <row r="2306" spans="3:7" x14ac:dyDescent="0.35">
      <c r="C2306" s="70"/>
      <c r="D2306" s="70"/>
      <c r="F2306" s="70"/>
      <c r="G2306" s="70"/>
    </row>
    <row r="2307" spans="3:7" x14ac:dyDescent="0.35">
      <c r="C2307" s="70"/>
      <c r="D2307" s="70"/>
      <c r="F2307" s="70"/>
      <c r="G2307" s="70"/>
    </row>
    <row r="2308" spans="3:7" x14ac:dyDescent="0.35">
      <c r="C2308" s="70"/>
      <c r="D2308" s="70"/>
      <c r="F2308" s="70"/>
      <c r="G2308" s="70"/>
    </row>
    <row r="2309" spans="3:7" x14ac:dyDescent="0.35">
      <c r="C2309" s="70"/>
      <c r="D2309" s="70"/>
      <c r="F2309" s="70"/>
      <c r="G2309" s="70"/>
    </row>
    <row r="2310" spans="3:7" x14ac:dyDescent="0.35">
      <c r="C2310" s="70"/>
      <c r="D2310" s="70"/>
      <c r="F2310" s="70"/>
      <c r="G2310" s="70"/>
    </row>
    <row r="2311" spans="3:7" x14ac:dyDescent="0.35">
      <c r="C2311" s="70"/>
      <c r="D2311" s="70"/>
      <c r="F2311" s="70"/>
      <c r="G2311" s="70"/>
    </row>
    <row r="2312" spans="3:7" x14ac:dyDescent="0.35">
      <c r="C2312" s="70"/>
      <c r="D2312" s="70"/>
      <c r="F2312" s="70"/>
      <c r="G2312" s="70"/>
    </row>
    <row r="2313" spans="3:7" x14ac:dyDescent="0.35">
      <c r="C2313" s="70"/>
      <c r="D2313" s="70"/>
      <c r="F2313" s="70"/>
      <c r="G2313" s="70"/>
    </row>
    <row r="2314" spans="3:7" x14ac:dyDescent="0.35">
      <c r="C2314" s="70"/>
      <c r="D2314" s="70"/>
      <c r="F2314" s="70"/>
      <c r="G2314" s="70"/>
    </row>
    <row r="2315" spans="3:7" x14ac:dyDescent="0.35">
      <c r="C2315" s="70"/>
      <c r="D2315" s="70"/>
      <c r="F2315" s="70"/>
      <c r="G2315" s="70"/>
    </row>
    <row r="2316" spans="3:7" x14ac:dyDescent="0.35">
      <c r="C2316" s="70"/>
      <c r="D2316" s="70"/>
      <c r="F2316" s="70"/>
      <c r="G2316" s="70"/>
    </row>
    <row r="2317" spans="3:7" x14ac:dyDescent="0.35">
      <c r="C2317" s="70"/>
      <c r="D2317" s="70"/>
      <c r="F2317" s="70"/>
      <c r="G2317" s="70"/>
    </row>
    <row r="2318" spans="3:7" x14ac:dyDescent="0.35">
      <c r="C2318" s="70"/>
      <c r="D2318" s="70"/>
      <c r="F2318" s="70"/>
      <c r="G2318" s="70"/>
    </row>
    <row r="2319" spans="3:7" x14ac:dyDescent="0.35">
      <c r="C2319" s="70"/>
      <c r="D2319" s="70"/>
      <c r="F2319" s="70"/>
      <c r="G2319" s="70"/>
    </row>
    <row r="2320" spans="3:7" x14ac:dyDescent="0.35">
      <c r="C2320" s="70"/>
      <c r="D2320" s="70"/>
      <c r="F2320" s="70"/>
      <c r="G2320" s="70"/>
    </row>
    <row r="2321" spans="3:7" x14ac:dyDescent="0.35">
      <c r="C2321" s="70"/>
      <c r="D2321" s="70"/>
      <c r="F2321" s="70"/>
      <c r="G2321" s="70"/>
    </row>
    <row r="2322" spans="3:7" x14ac:dyDescent="0.35">
      <c r="C2322" s="70"/>
      <c r="D2322" s="70"/>
      <c r="F2322" s="70"/>
      <c r="G2322" s="70"/>
    </row>
    <row r="2323" spans="3:7" x14ac:dyDescent="0.35">
      <c r="C2323" s="70"/>
      <c r="D2323" s="70"/>
      <c r="F2323" s="70"/>
      <c r="G2323" s="70"/>
    </row>
    <row r="2324" spans="3:7" x14ac:dyDescent="0.35">
      <c r="C2324" s="70"/>
      <c r="D2324" s="70"/>
      <c r="F2324" s="70"/>
      <c r="G2324" s="70"/>
    </row>
    <row r="2325" spans="3:7" x14ac:dyDescent="0.35">
      <c r="C2325" s="70"/>
      <c r="D2325" s="70"/>
      <c r="F2325" s="70"/>
      <c r="G2325" s="70"/>
    </row>
    <row r="2326" spans="3:7" x14ac:dyDescent="0.35">
      <c r="C2326" s="70"/>
      <c r="D2326" s="70"/>
      <c r="F2326" s="70"/>
      <c r="G2326" s="70"/>
    </row>
    <row r="2327" spans="3:7" x14ac:dyDescent="0.35">
      <c r="C2327" s="70"/>
      <c r="D2327" s="70"/>
      <c r="F2327" s="70"/>
      <c r="G2327" s="70"/>
    </row>
    <row r="2328" spans="3:7" x14ac:dyDescent="0.35">
      <c r="C2328" s="70"/>
      <c r="D2328" s="70"/>
      <c r="F2328" s="70"/>
      <c r="G2328" s="70"/>
    </row>
    <row r="2329" spans="3:7" x14ac:dyDescent="0.35">
      <c r="C2329" s="70"/>
      <c r="D2329" s="70"/>
      <c r="F2329" s="70"/>
      <c r="G2329" s="70"/>
    </row>
    <row r="2330" spans="3:7" x14ac:dyDescent="0.35">
      <c r="C2330" s="70"/>
      <c r="D2330" s="70"/>
      <c r="F2330" s="70"/>
      <c r="G2330" s="70"/>
    </row>
    <row r="2331" spans="3:7" x14ac:dyDescent="0.35">
      <c r="C2331" s="70"/>
      <c r="D2331" s="70"/>
      <c r="F2331" s="70"/>
      <c r="G2331" s="70"/>
    </row>
    <row r="2332" spans="3:7" x14ac:dyDescent="0.35">
      <c r="C2332" s="70"/>
      <c r="D2332" s="70"/>
      <c r="F2332" s="70"/>
      <c r="G2332" s="70"/>
    </row>
    <row r="2333" spans="3:7" x14ac:dyDescent="0.35">
      <c r="C2333" s="70"/>
      <c r="D2333" s="70"/>
      <c r="F2333" s="70"/>
      <c r="G2333" s="70"/>
    </row>
    <row r="2334" spans="3:7" x14ac:dyDescent="0.35">
      <c r="C2334" s="70"/>
      <c r="D2334" s="70"/>
      <c r="F2334" s="70"/>
      <c r="G2334" s="70"/>
    </row>
    <row r="2335" spans="3:7" x14ac:dyDescent="0.35">
      <c r="C2335" s="70"/>
      <c r="D2335" s="70"/>
      <c r="F2335" s="70"/>
      <c r="G2335" s="70"/>
    </row>
    <row r="2336" spans="3:7" x14ac:dyDescent="0.35">
      <c r="C2336" s="70"/>
      <c r="D2336" s="70"/>
      <c r="F2336" s="70"/>
      <c r="G2336" s="70"/>
    </row>
    <row r="2337" spans="3:7" x14ac:dyDescent="0.35">
      <c r="C2337" s="70"/>
      <c r="D2337" s="70"/>
      <c r="F2337" s="70"/>
      <c r="G2337" s="70"/>
    </row>
    <row r="2338" spans="3:7" x14ac:dyDescent="0.35">
      <c r="C2338" s="70"/>
      <c r="D2338" s="70"/>
      <c r="F2338" s="70"/>
      <c r="G2338" s="70"/>
    </row>
    <row r="2339" spans="3:7" x14ac:dyDescent="0.35">
      <c r="C2339" s="70"/>
      <c r="D2339" s="70"/>
      <c r="F2339" s="70"/>
      <c r="G2339" s="70"/>
    </row>
    <row r="2340" spans="3:7" x14ac:dyDescent="0.35">
      <c r="C2340" s="70"/>
      <c r="D2340" s="70"/>
      <c r="F2340" s="70"/>
      <c r="G2340" s="70"/>
    </row>
    <row r="2341" spans="3:7" x14ac:dyDescent="0.35">
      <c r="C2341" s="70"/>
      <c r="D2341" s="70"/>
      <c r="F2341" s="70"/>
      <c r="G2341" s="70"/>
    </row>
    <row r="2342" spans="3:7" x14ac:dyDescent="0.35">
      <c r="C2342" s="70"/>
      <c r="D2342" s="70"/>
      <c r="F2342" s="70"/>
      <c r="G2342" s="70"/>
    </row>
    <row r="2343" spans="3:7" x14ac:dyDescent="0.35">
      <c r="C2343" s="70"/>
      <c r="D2343" s="70"/>
      <c r="F2343" s="70"/>
      <c r="G2343" s="70"/>
    </row>
    <row r="2344" spans="3:7" x14ac:dyDescent="0.35">
      <c r="C2344" s="70"/>
      <c r="D2344" s="70"/>
      <c r="F2344" s="70"/>
      <c r="G2344" s="70"/>
    </row>
    <row r="2345" spans="3:7" x14ac:dyDescent="0.35">
      <c r="C2345" s="70"/>
      <c r="D2345" s="70"/>
      <c r="F2345" s="70"/>
      <c r="G2345" s="70"/>
    </row>
    <row r="2346" spans="3:7" x14ac:dyDescent="0.35">
      <c r="C2346" s="70"/>
      <c r="D2346" s="70"/>
      <c r="F2346" s="70"/>
      <c r="G2346" s="70"/>
    </row>
    <row r="2347" spans="3:7" x14ac:dyDescent="0.35">
      <c r="C2347" s="70"/>
      <c r="D2347" s="70"/>
      <c r="F2347" s="70"/>
      <c r="G2347" s="70"/>
    </row>
    <row r="2348" spans="3:7" x14ac:dyDescent="0.35">
      <c r="C2348" s="70"/>
      <c r="D2348" s="70"/>
      <c r="F2348" s="70"/>
      <c r="G2348" s="70"/>
    </row>
    <row r="2349" spans="3:7" x14ac:dyDescent="0.35">
      <c r="C2349" s="70"/>
      <c r="D2349" s="70"/>
      <c r="F2349" s="70"/>
      <c r="G2349" s="70"/>
    </row>
    <row r="2350" spans="3:7" x14ac:dyDescent="0.35">
      <c r="C2350" s="70"/>
      <c r="D2350" s="70"/>
      <c r="F2350" s="70"/>
      <c r="G2350" s="70"/>
    </row>
    <row r="2351" spans="3:7" x14ac:dyDescent="0.35">
      <c r="C2351" s="70"/>
      <c r="D2351" s="70"/>
      <c r="F2351" s="70"/>
      <c r="G2351" s="70"/>
    </row>
    <row r="2352" spans="3:7" x14ac:dyDescent="0.35">
      <c r="C2352" s="70"/>
      <c r="D2352" s="70"/>
      <c r="F2352" s="70"/>
      <c r="G2352" s="70"/>
    </row>
    <row r="2353" spans="3:7" x14ac:dyDescent="0.35">
      <c r="C2353" s="70"/>
      <c r="D2353" s="70"/>
      <c r="F2353" s="70"/>
      <c r="G2353" s="70"/>
    </row>
    <row r="2354" spans="3:7" x14ac:dyDescent="0.35">
      <c r="C2354" s="70"/>
      <c r="D2354" s="70"/>
      <c r="F2354" s="70"/>
      <c r="G2354" s="70"/>
    </row>
    <row r="2355" spans="3:7" x14ac:dyDescent="0.35">
      <c r="C2355" s="70"/>
      <c r="D2355" s="70"/>
      <c r="F2355" s="70"/>
      <c r="G2355" s="70"/>
    </row>
    <row r="2356" spans="3:7" x14ac:dyDescent="0.35">
      <c r="C2356" s="70"/>
      <c r="D2356" s="70"/>
      <c r="F2356" s="70"/>
      <c r="G2356" s="70"/>
    </row>
    <row r="2357" spans="3:7" x14ac:dyDescent="0.35">
      <c r="C2357" s="70"/>
      <c r="D2357" s="70"/>
      <c r="F2357" s="70"/>
      <c r="G2357" s="70"/>
    </row>
    <row r="2358" spans="3:7" x14ac:dyDescent="0.35">
      <c r="C2358" s="70"/>
      <c r="D2358" s="70"/>
      <c r="F2358" s="70"/>
      <c r="G2358" s="70"/>
    </row>
    <row r="2359" spans="3:7" x14ac:dyDescent="0.35">
      <c r="C2359" s="70"/>
      <c r="D2359" s="70"/>
      <c r="F2359" s="70"/>
      <c r="G2359" s="70"/>
    </row>
    <row r="2360" spans="3:7" x14ac:dyDescent="0.35">
      <c r="C2360" s="70"/>
      <c r="D2360" s="70"/>
      <c r="F2360" s="70"/>
      <c r="G2360" s="70"/>
    </row>
    <row r="2361" spans="3:7" x14ac:dyDescent="0.35">
      <c r="C2361" s="70"/>
      <c r="D2361" s="70"/>
      <c r="F2361" s="70"/>
      <c r="G2361" s="70"/>
    </row>
    <row r="2362" spans="3:7" x14ac:dyDescent="0.35">
      <c r="C2362" s="70"/>
      <c r="D2362" s="70"/>
      <c r="F2362" s="70"/>
      <c r="G2362" s="70"/>
    </row>
    <row r="2363" spans="3:7" x14ac:dyDescent="0.35">
      <c r="C2363" s="70"/>
      <c r="D2363" s="70"/>
      <c r="F2363" s="70"/>
      <c r="G2363" s="70"/>
    </row>
    <row r="2364" spans="3:7" x14ac:dyDescent="0.35">
      <c r="C2364" s="70"/>
      <c r="D2364" s="70"/>
      <c r="F2364" s="70"/>
      <c r="G2364" s="70"/>
    </row>
    <row r="2365" spans="3:7" x14ac:dyDescent="0.35">
      <c r="C2365" s="70"/>
      <c r="D2365" s="70"/>
      <c r="F2365" s="70"/>
      <c r="G2365" s="70"/>
    </row>
    <row r="2366" spans="3:7" x14ac:dyDescent="0.35">
      <c r="C2366" s="70"/>
      <c r="D2366" s="70"/>
      <c r="F2366" s="70"/>
      <c r="G2366" s="70"/>
    </row>
    <row r="2367" spans="3:7" x14ac:dyDescent="0.35">
      <c r="C2367" s="70"/>
      <c r="D2367" s="70"/>
      <c r="F2367" s="70"/>
      <c r="G2367" s="70"/>
    </row>
    <row r="2368" spans="3:7" x14ac:dyDescent="0.35">
      <c r="C2368" s="70"/>
      <c r="D2368" s="70"/>
      <c r="F2368" s="70"/>
      <c r="G2368" s="70"/>
    </row>
    <row r="2369" spans="3:7" x14ac:dyDescent="0.35">
      <c r="C2369" s="70"/>
      <c r="D2369" s="70"/>
      <c r="F2369" s="70"/>
      <c r="G2369" s="70"/>
    </row>
    <row r="2370" spans="3:7" x14ac:dyDescent="0.35">
      <c r="C2370" s="70"/>
      <c r="D2370" s="70"/>
      <c r="F2370" s="70"/>
      <c r="G2370" s="70"/>
    </row>
    <row r="2371" spans="3:7" x14ac:dyDescent="0.35">
      <c r="C2371" s="70"/>
      <c r="D2371" s="70"/>
      <c r="F2371" s="70"/>
      <c r="G2371" s="70"/>
    </row>
    <row r="2372" spans="3:7" x14ac:dyDescent="0.35">
      <c r="C2372" s="70"/>
      <c r="D2372" s="70"/>
      <c r="F2372" s="70"/>
      <c r="G2372" s="70"/>
    </row>
    <row r="2373" spans="3:7" x14ac:dyDescent="0.35">
      <c r="C2373" s="70"/>
      <c r="D2373" s="70"/>
      <c r="F2373" s="70"/>
      <c r="G2373" s="70"/>
    </row>
    <row r="2374" spans="3:7" x14ac:dyDescent="0.35">
      <c r="C2374" s="70"/>
      <c r="D2374" s="70"/>
      <c r="F2374" s="70"/>
      <c r="G2374" s="70"/>
    </row>
    <row r="2375" spans="3:7" x14ac:dyDescent="0.35">
      <c r="C2375" s="70"/>
      <c r="D2375" s="70"/>
      <c r="F2375" s="70"/>
      <c r="G2375" s="70"/>
    </row>
    <row r="2376" spans="3:7" x14ac:dyDescent="0.35">
      <c r="C2376" s="70"/>
      <c r="D2376" s="70"/>
      <c r="F2376" s="70"/>
      <c r="G2376" s="70"/>
    </row>
    <row r="2377" spans="3:7" x14ac:dyDescent="0.35">
      <c r="C2377" s="70"/>
      <c r="D2377" s="70"/>
      <c r="F2377" s="70"/>
      <c r="G2377" s="70"/>
    </row>
    <row r="2378" spans="3:7" x14ac:dyDescent="0.35">
      <c r="C2378" s="70"/>
      <c r="D2378" s="70"/>
      <c r="F2378" s="70"/>
      <c r="G2378" s="70"/>
    </row>
    <row r="2379" spans="3:7" x14ac:dyDescent="0.35">
      <c r="C2379" s="70"/>
      <c r="D2379" s="70"/>
      <c r="F2379" s="70"/>
      <c r="G2379" s="70"/>
    </row>
    <row r="2380" spans="3:7" x14ac:dyDescent="0.35">
      <c r="C2380" s="70"/>
      <c r="D2380" s="70"/>
      <c r="F2380" s="70"/>
      <c r="G2380" s="70"/>
    </row>
    <row r="2381" spans="3:7" x14ac:dyDescent="0.35">
      <c r="C2381" s="70"/>
      <c r="D2381" s="70"/>
      <c r="F2381" s="70"/>
      <c r="G2381" s="70"/>
    </row>
    <row r="2382" spans="3:7" x14ac:dyDescent="0.35">
      <c r="C2382" s="70"/>
      <c r="D2382" s="70"/>
      <c r="F2382" s="70"/>
      <c r="G2382" s="70"/>
    </row>
    <row r="2383" spans="3:7" x14ac:dyDescent="0.35">
      <c r="C2383" s="70"/>
      <c r="D2383" s="70"/>
      <c r="F2383" s="70"/>
      <c r="G2383" s="70"/>
    </row>
    <row r="2384" spans="3:7" x14ac:dyDescent="0.35">
      <c r="C2384" s="70"/>
      <c r="D2384" s="70"/>
      <c r="F2384" s="70"/>
      <c r="G2384" s="70"/>
    </row>
    <row r="2385" spans="3:7" x14ac:dyDescent="0.35">
      <c r="C2385" s="70"/>
      <c r="D2385" s="70"/>
      <c r="F2385" s="70"/>
      <c r="G2385" s="70"/>
    </row>
    <row r="2386" spans="3:7" x14ac:dyDescent="0.35">
      <c r="C2386" s="70"/>
      <c r="D2386" s="70"/>
      <c r="F2386" s="70"/>
      <c r="G2386" s="70"/>
    </row>
    <row r="2387" spans="3:7" x14ac:dyDescent="0.35">
      <c r="C2387" s="70"/>
      <c r="D2387" s="70"/>
      <c r="F2387" s="70"/>
      <c r="G2387" s="70"/>
    </row>
    <row r="2388" spans="3:7" x14ac:dyDescent="0.35">
      <c r="C2388" s="70"/>
      <c r="D2388" s="70"/>
      <c r="F2388" s="70"/>
      <c r="G2388" s="70"/>
    </row>
    <row r="2389" spans="3:7" x14ac:dyDescent="0.35">
      <c r="C2389" s="70"/>
      <c r="D2389" s="70"/>
      <c r="F2389" s="70"/>
      <c r="G2389" s="70"/>
    </row>
    <row r="2390" spans="3:7" x14ac:dyDescent="0.35">
      <c r="C2390" s="70"/>
      <c r="D2390" s="70"/>
      <c r="F2390" s="70"/>
      <c r="G2390" s="70"/>
    </row>
    <row r="2391" spans="3:7" x14ac:dyDescent="0.35">
      <c r="C2391" s="70"/>
      <c r="D2391" s="70"/>
      <c r="F2391" s="70"/>
      <c r="G2391" s="70"/>
    </row>
    <row r="2392" spans="3:7" x14ac:dyDescent="0.35">
      <c r="C2392" s="70"/>
      <c r="D2392" s="70"/>
      <c r="F2392" s="70"/>
      <c r="G2392" s="70"/>
    </row>
    <row r="2393" spans="3:7" x14ac:dyDescent="0.35">
      <c r="C2393" s="70"/>
      <c r="D2393" s="70"/>
      <c r="F2393" s="70"/>
      <c r="G2393" s="70"/>
    </row>
    <row r="2394" spans="3:7" x14ac:dyDescent="0.35">
      <c r="C2394" s="70"/>
      <c r="D2394" s="70"/>
      <c r="F2394" s="70"/>
      <c r="G2394" s="70"/>
    </row>
    <row r="2395" spans="3:7" x14ac:dyDescent="0.35">
      <c r="C2395" s="70"/>
      <c r="D2395" s="70"/>
      <c r="F2395" s="70"/>
      <c r="G2395" s="70"/>
    </row>
    <row r="2396" spans="3:7" x14ac:dyDescent="0.35">
      <c r="C2396" s="70"/>
      <c r="D2396" s="70"/>
      <c r="F2396" s="70"/>
      <c r="G2396" s="70"/>
    </row>
    <row r="2397" spans="3:7" x14ac:dyDescent="0.35">
      <c r="C2397" s="70"/>
      <c r="D2397" s="70"/>
      <c r="F2397" s="70"/>
      <c r="G2397" s="70"/>
    </row>
    <row r="2398" spans="3:7" x14ac:dyDescent="0.35">
      <c r="C2398" s="70"/>
      <c r="D2398" s="70"/>
      <c r="F2398" s="70"/>
      <c r="G2398" s="70"/>
    </row>
    <row r="2399" spans="3:7" x14ac:dyDescent="0.35">
      <c r="C2399" s="70"/>
      <c r="D2399" s="70"/>
      <c r="F2399" s="70"/>
      <c r="G2399" s="70"/>
    </row>
    <row r="2400" spans="3:7" x14ac:dyDescent="0.35">
      <c r="C2400" s="70"/>
      <c r="D2400" s="70"/>
      <c r="F2400" s="70"/>
      <c r="G2400" s="70"/>
    </row>
    <row r="2401" spans="3:7" x14ac:dyDescent="0.35">
      <c r="C2401" s="70"/>
      <c r="D2401" s="70"/>
      <c r="F2401" s="70"/>
      <c r="G2401" s="70"/>
    </row>
    <row r="2402" spans="3:7" x14ac:dyDescent="0.35">
      <c r="C2402" s="70"/>
      <c r="D2402" s="70"/>
      <c r="F2402" s="70"/>
      <c r="G2402" s="70"/>
    </row>
    <row r="2403" spans="3:7" x14ac:dyDescent="0.35">
      <c r="C2403" s="70"/>
      <c r="D2403" s="70"/>
      <c r="F2403" s="70"/>
      <c r="G2403" s="70"/>
    </row>
    <row r="2404" spans="3:7" x14ac:dyDescent="0.35">
      <c r="C2404" s="70"/>
      <c r="D2404" s="70"/>
      <c r="F2404" s="70"/>
      <c r="G2404" s="70"/>
    </row>
    <row r="2405" spans="3:7" x14ac:dyDescent="0.35">
      <c r="C2405" s="70"/>
      <c r="D2405" s="70"/>
      <c r="F2405" s="70"/>
      <c r="G2405" s="70"/>
    </row>
    <row r="2406" spans="3:7" x14ac:dyDescent="0.35">
      <c r="C2406" s="70"/>
      <c r="D2406" s="70"/>
      <c r="F2406" s="70"/>
      <c r="G2406" s="70"/>
    </row>
    <row r="2407" spans="3:7" x14ac:dyDescent="0.35">
      <c r="C2407" s="70"/>
      <c r="D2407" s="70"/>
      <c r="F2407" s="70"/>
      <c r="G2407" s="70"/>
    </row>
    <row r="2408" spans="3:7" x14ac:dyDescent="0.35">
      <c r="C2408" s="70"/>
      <c r="D2408" s="70"/>
      <c r="F2408" s="70"/>
      <c r="G2408" s="70"/>
    </row>
    <row r="2409" spans="3:7" x14ac:dyDescent="0.35">
      <c r="C2409" s="70"/>
      <c r="D2409" s="70"/>
      <c r="F2409" s="70"/>
      <c r="G2409" s="70"/>
    </row>
    <row r="2410" spans="3:7" x14ac:dyDescent="0.35">
      <c r="C2410" s="70"/>
      <c r="D2410" s="70"/>
      <c r="F2410" s="70"/>
      <c r="G2410" s="70"/>
    </row>
    <row r="2411" spans="3:7" x14ac:dyDescent="0.35">
      <c r="C2411" s="70"/>
      <c r="D2411" s="70"/>
      <c r="F2411" s="70"/>
      <c r="G2411" s="70"/>
    </row>
    <row r="2412" spans="3:7" x14ac:dyDescent="0.35">
      <c r="C2412" s="70"/>
      <c r="D2412" s="70"/>
      <c r="F2412" s="70"/>
      <c r="G2412" s="70"/>
    </row>
    <row r="2413" spans="3:7" x14ac:dyDescent="0.35">
      <c r="C2413" s="70"/>
      <c r="D2413" s="70"/>
      <c r="F2413" s="70"/>
      <c r="G2413" s="70"/>
    </row>
    <row r="2414" spans="3:7" x14ac:dyDescent="0.35">
      <c r="C2414" s="70"/>
      <c r="D2414" s="70"/>
      <c r="F2414" s="70"/>
      <c r="G2414" s="70"/>
    </row>
    <row r="2415" spans="3:7" x14ac:dyDescent="0.35">
      <c r="C2415" s="70"/>
      <c r="D2415" s="70"/>
      <c r="F2415" s="70"/>
      <c r="G2415" s="70"/>
    </row>
    <row r="2416" spans="3:7" x14ac:dyDescent="0.35">
      <c r="C2416" s="70"/>
      <c r="D2416" s="70"/>
      <c r="F2416" s="70"/>
      <c r="G2416" s="70"/>
    </row>
    <row r="2417" spans="3:7" x14ac:dyDescent="0.35">
      <c r="C2417" s="70"/>
      <c r="D2417" s="70"/>
      <c r="F2417" s="70"/>
      <c r="G2417" s="70"/>
    </row>
    <row r="2418" spans="3:7" x14ac:dyDescent="0.35">
      <c r="C2418" s="70"/>
      <c r="D2418" s="70"/>
      <c r="F2418" s="70"/>
      <c r="G2418" s="70"/>
    </row>
    <row r="2419" spans="3:7" x14ac:dyDescent="0.35">
      <c r="C2419" s="70"/>
      <c r="D2419" s="70"/>
      <c r="F2419" s="70"/>
      <c r="G2419" s="70"/>
    </row>
    <row r="2420" spans="3:7" x14ac:dyDescent="0.35">
      <c r="C2420" s="70"/>
      <c r="D2420" s="70"/>
      <c r="F2420" s="70"/>
      <c r="G2420" s="70"/>
    </row>
    <row r="2421" spans="3:7" x14ac:dyDescent="0.35">
      <c r="C2421" s="70"/>
      <c r="D2421" s="70"/>
      <c r="F2421" s="70"/>
      <c r="G2421" s="70"/>
    </row>
    <row r="2422" spans="3:7" x14ac:dyDescent="0.35">
      <c r="C2422" s="70"/>
      <c r="D2422" s="70"/>
      <c r="F2422" s="70"/>
      <c r="G2422" s="70"/>
    </row>
    <row r="2423" spans="3:7" x14ac:dyDescent="0.35">
      <c r="C2423" s="70"/>
      <c r="D2423" s="70"/>
      <c r="F2423" s="70"/>
      <c r="G2423" s="70"/>
    </row>
    <row r="2424" spans="3:7" x14ac:dyDescent="0.35">
      <c r="C2424" s="70"/>
      <c r="D2424" s="70"/>
      <c r="F2424" s="70"/>
      <c r="G2424" s="70"/>
    </row>
    <row r="2425" spans="3:7" x14ac:dyDescent="0.35">
      <c r="C2425" s="70"/>
      <c r="D2425" s="70"/>
      <c r="F2425" s="70"/>
      <c r="G2425" s="70"/>
    </row>
    <row r="2426" spans="3:7" x14ac:dyDescent="0.35">
      <c r="C2426" s="70"/>
      <c r="D2426" s="70"/>
      <c r="F2426" s="70"/>
      <c r="G2426" s="70"/>
    </row>
    <row r="2427" spans="3:7" x14ac:dyDescent="0.35">
      <c r="C2427" s="70"/>
      <c r="D2427" s="70"/>
      <c r="F2427" s="70"/>
      <c r="G2427" s="70"/>
    </row>
    <row r="2428" spans="3:7" x14ac:dyDescent="0.35">
      <c r="C2428" s="70"/>
      <c r="D2428" s="70"/>
      <c r="F2428" s="70"/>
      <c r="G2428" s="70"/>
    </row>
    <row r="2429" spans="3:7" x14ac:dyDescent="0.35">
      <c r="C2429" s="70"/>
      <c r="D2429" s="70"/>
      <c r="F2429" s="70"/>
      <c r="G2429" s="70"/>
    </row>
    <row r="2430" spans="3:7" x14ac:dyDescent="0.35">
      <c r="C2430" s="70"/>
      <c r="D2430" s="70"/>
      <c r="F2430" s="70"/>
      <c r="G2430" s="70"/>
    </row>
    <row r="2431" spans="3:7" x14ac:dyDescent="0.35">
      <c r="C2431" s="70"/>
      <c r="D2431" s="70"/>
      <c r="F2431" s="70"/>
      <c r="G2431" s="70"/>
    </row>
    <row r="2432" spans="3:7" x14ac:dyDescent="0.35">
      <c r="C2432" s="70"/>
      <c r="D2432" s="70"/>
      <c r="F2432" s="70"/>
      <c r="G2432" s="70"/>
    </row>
    <row r="2433" spans="3:7" x14ac:dyDescent="0.35">
      <c r="C2433" s="70"/>
      <c r="D2433" s="70"/>
      <c r="F2433" s="70"/>
      <c r="G2433" s="70"/>
    </row>
    <row r="2434" spans="3:7" x14ac:dyDescent="0.35">
      <c r="C2434" s="70"/>
      <c r="D2434" s="70"/>
      <c r="F2434" s="70"/>
      <c r="G2434" s="70"/>
    </row>
    <row r="2435" spans="3:7" x14ac:dyDescent="0.35">
      <c r="C2435" s="70"/>
      <c r="D2435" s="70"/>
      <c r="F2435" s="70"/>
      <c r="G2435" s="70"/>
    </row>
    <row r="2436" spans="3:7" x14ac:dyDescent="0.35">
      <c r="C2436" s="70"/>
      <c r="D2436" s="70"/>
      <c r="F2436" s="70"/>
      <c r="G2436" s="70"/>
    </row>
    <row r="2437" spans="3:7" x14ac:dyDescent="0.35">
      <c r="C2437" s="70"/>
      <c r="D2437" s="70"/>
      <c r="F2437" s="70"/>
      <c r="G2437" s="70"/>
    </row>
    <row r="2438" spans="3:7" x14ac:dyDescent="0.35">
      <c r="C2438" s="70"/>
      <c r="D2438" s="70"/>
      <c r="F2438" s="70"/>
      <c r="G2438" s="70"/>
    </row>
    <row r="2439" spans="3:7" x14ac:dyDescent="0.35">
      <c r="C2439" s="70"/>
      <c r="D2439" s="70"/>
      <c r="F2439" s="70"/>
      <c r="G2439" s="70"/>
    </row>
    <row r="2440" spans="3:7" x14ac:dyDescent="0.35">
      <c r="C2440" s="70"/>
      <c r="D2440" s="70"/>
      <c r="F2440" s="70"/>
      <c r="G2440" s="70"/>
    </row>
    <row r="2441" spans="3:7" x14ac:dyDescent="0.35">
      <c r="C2441" s="70"/>
      <c r="D2441" s="70"/>
      <c r="F2441" s="70"/>
      <c r="G2441" s="70"/>
    </row>
    <row r="2442" spans="3:7" x14ac:dyDescent="0.35">
      <c r="C2442" s="70"/>
      <c r="D2442" s="70"/>
      <c r="F2442" s="70"/>
      <c r="G2442" s="70"/>
    </row>
    <row r="2443" spans="3:7" x14ac:dyDescent="0.35">
      <c r="C2443" s="70"/>
      <c r="D2443" s="70"/>
      <c r="F2443" s="70"/>
      <c r="G2443" s="70"/>
    </row>
    <row r="2444" spans="3:7" x14ac:dyDescent="0.35">
      <c r="C2444" s="70"/>
      <c r="D2444" s="70"/>
      <c r="F2444" s="70"/>
      <c r="G2444" s="70"/>
    </row>
    <row r="2445" spans="3:7" x14ac:dyDescent="0.35">
      <c r="C2445" s="70"/>
      <c r="D2445" s="70"/>
      <c r="F2445" s="70"/>
      <c r="G2445" s="70"/>
    </row>
    <row r="2446" spans="3:7" x14ac:dyDescent="0.35">
      <c r="C2446" s="70"/>
      <c r="D2446" s="70"/>
      <c r="F2446" s="70"/>
      <c r="G2446" s="70"/>
    </row>
    <row r="2447" spans="3:7" x14ac:dyDescent="0.35">
      <c r="C2447" s="70"/>
      <c r="D2447" s="70"/>
      <c r="F2447" s="70"/>
      <c r="G2447" s="70"/>
    </row>
    <row r="2448" spans="3:7" x14ac:dyDescent="0.35">
      <c r="C2448" s="70"/>
      <c r="D2448" s="70"/>
      <c r="F2448" s="70"/>
      <c r="G2448" s="70"/>
    </row>
    <row r="2449" spans="3:7" x14ac:dyDescent="0.35">
      <c r="C2449" s="70"/>
      <c r="D2449" s="70"/>
      <c r="F2449" s="70"/>
      <c r="G2449" s="70"/>
    </row>
    <row r="2450" spans="3:7" x14ac:dyDescent="0.35">
      <c r="C2450" s="70"/>
      <c r="D2450" s="70"/>
      <c r="F2450" s="70"/>
      <c r="G2450" s="70"/>
    </row>
    <row r="2451" spans="3:7" x14ac:dyDescent="0.35">
      <c r="C2451" s="70"/>
      <c r="D2451" s="70"/>
      <c r="F2451" s="70"/>
      <c r="G2451" s="70"/>
    </row>
    <row r="2452" spans="3:7" x14ac:dyDescent="0.35">
      <c r="C2452" s="70"/>
      <c r="D2452" s="70"/>
      <c r="F2452" s="70"/>
      <c r="G2452" s="70"/>
    </row>
    <row r="2453" spans="3:7" x14ac:dyDescent="0.35">
      <c r="C2453" s="70"/>
      <c r="D2453" s="70"/>
      <c r="F2453" s="70"/>
      <c r="G2453" s="70"/>
    </row>
    <row r="2454" spans="3:7" x14ac:dyDescent="0.35">
      <c r="C2454" s="70"/>
      <c r="D2454" s="70"/>
      <c r="F2454" s="70"/>
      <c r="G2454" s="70"/>
    </row>
    <row r="2455" spans="3:7" x14ac:dyDescent="0.35">
      <c r="C2455" s="70"/>
      <c r="D2455" s="70"/>
      <c r="F2455" s="70"/>
      <c r="G2455" s="70"/>
    </row>
    <row r="2456" spans="3:7" x14ac:dyDescent="0.35">
      <c r="C2456" s="70"/>
      <c r="D2456" s="70"/>
      <c r="F2456" s="70"/>
      <c r="G2456" s="70"/>
    </row>
    <row r="2457" spans="3:7" x14ac:dyDescent="0.35">
      <c r="C2457" s="70"/>
      <c r="D2457" s="70"/>
      <c r="F2457" s="70"/>
      <c r="G2457" s="70"/>
    </row>
    <row r="2458" spans="3:7" x14ac:dyDescent="0.35">
      <c r="C2458" s="70"/>
      <c r="D2458" s="70"/>
      <c r="F2458" s="70"/>
      <c r="G2458" s="70"/>
    </row>
    <row r="2459" spans="3:7" x14ac:dyDescent="0.35">
      <c r="C2459" s="70"/>
      <c r="D2459" s="70"/>
      <c r="F2459" s="70"/>
      <c r="G2459" s="70"/>
    </row>
    <row r="2460" spans="3:7" x14ac:dyDescent="0.35">
      <c r="C2460" s="70"/>
      <c r="D2460" s="70"/>
      <c r="F2460" s="70"/>
      <c r="G2460" s="70"/>
    </row>
    <row r="2461" spans="3:7" x14ac:dyDescent="0.35">
      <c r="C2461" s="70"/>
      <c r="D2461" s="70"/>
      <c r="F2461" s="70"/>
      <c r="G2461" s="70"/>
    </row>
    <row r="2462" spans="3:7" x14ac:dyDescent="0.35">
      <c r="C2462" s="70"/>
      <c r="D2462" s="70"/>
      <c r="F2462" s="70"/>
      <c r="G2462" s="70"/>
    </row>
    <row r="2463" spans="3:7" x14ac:dyDescent="0.35">
      <c r="C2463" s="70"/>
      <c r="D2463" s="70"/>
      <c r="F2463" s="70"/>
      <c r="G2463" s="70"/>
    </row>
    <row r="2464" spans="3:7" x14ac:dyDescent="0.35">
      <c r="C2464" s="70"/>
      <c r="D2464" s="70"/>
      <c r="F2464" s="70"/>
      <c r="G2464" s="70"/>
    </row>
    <row r="2465" spans="3:7" x14ac:dyDescent="0.35">
      <c r="C2465" s="70"/>
      <c r="D2465" s="70"/>
      <c r="F2465" s="70"/>
      <c r="G2465" s="70"/>
    </row>
    <row r="2466" spans="3:7" x14ac:dyDescent="0.35">
      <c r="C2466" s="70"/>
      <c r="D2466" s="70"/>
      <c r="F2466" s="70"/>
      <c r="G2466" s="70"/>
    </row>
    <row r="2467" spans="3:7" x14ac:dyDescent="0.35">
      <c r="C2467" s="70"/>
      <c r="D2467" s="70"/>
      <c r="F2467" s="70"/>
      <c r="G2467" s="70"/>
    </row>
    <row r="2468" spans="3:7" x14ac:dyDescent="0.35">
      <c r="C2468" s="70"/>
      <c r="D2468" s="70"/>
      <c r="F2468" s="70"/>
      <c r="G2468" s="70"/>
    </row>
    <row r="2469" spans="3:7" x14ac:dyDescent="0.35">
      <c r="C2469" s="70"/>
      <c r="D2469" s="70"/>
      <c r="F2469" s="70"/>
      <c r="G2469" s="70"/>
    </row>
    <row r="2470" spans="3:7" x14ac:dyDescent="0.35">
      <c r="C2470" s="70"/>
      <c r="D2470" s="70"/>
      <c r="F2470" s="70"/>
      <c r="G2470" s="70"/>
    </row>
    <row r="2471" spans="3:7" x14ac:dyDescent="0.35">
      <c r="C2471" s="70"/>
      <c r="D2471" s="70"/>
      <c r="F2471" s="70"/>
      <c r="G2471" s="70"/>
    </row>
    <row r="2472" spans="3:7" x14ac:dyDescent="0.35">
      <c r="C2472" s="70"/>
      <c r="D2472" s="70"/>
      <c r="F2472" s="70"/>
      <c r="G2472" s="70"/>
    </row>
    <row r="2473" spans="3:7" x14ac:dyDescent="0.35">
      <c r="C2473" s="70"/>
      <c r="D2473" s="70"/>
      <c r="F2473" s="70"/>
      <c r="G2473" s="70"/>
    </row>
    <row r="2474" spans="3:7" x14ac:dyDescent="0.35">
      <c r="C2474" s="70"/>
      <c r="D2474" s="70"/>
      <c r="F2474" s="70"/>
      <c r="G2474" s="70"/>
    </row>
    <row r="2475" spans="3:7" x14ac:dyDescent="0.35">
      <c r="C2475" s="70"/>
      <c r="D2475" s="70"/>
      <c r="F2475" s="70"/>
      <c r="G2475" s="70"/>
    </row>
    <row r="2476" spans="3:7" x14ac:dyDescent="0.35">
      <c r="C2476" s="70"/>
      <c r="D2476" s="70"/>
      <c r="F2476" s="70"/>
      <c r="G2476" s="70"/>
    </row>
    <row r="2477" spans="3:7" x14ac:dyDescent="0.35">
      <c r="C2477" s="70"/>
      <c r="D2477" s="70"/>
      <c r="F2477" s="70"/>
      <c r="G2477" s="70"/>
    </row>
    <row r="2478" spans="3:7" x14ac:dyDescent="0.35">
      <c r="C2478" s="70"/>
      <c r="D2478" s="70"/>
      <c r="F2478" s="70"/>
      <c r="G2478" s="70"/>
    </row>
    <row r="2479" spans="3:7" x14ac:dyDescent="0.35">
      <c r="C2479" s="70"/>
      <c r="D2479" s="70"/>
      <c r="F2479" s="70"/>
      <c r="G2479" s="70"/>
    </row>
    <row r="2480" spans="3:7" x14ac:dyDescent="0.35">
      <c r="C2480" s="70"/>
      <c r="D2480" s="70"/>
      <c r="F2480" s="70"/>
      <c r="G2480" s="70"/>
    </row>
    <row r="2481" spans="3:7" x14ac:dyDescent="0.35">
      <c r="C2481" s="70"/>
      <c r="D2481" s="70"/>
      <c r="F2481" s="70"/>
      <c r="G2481" s="70"/>
    </row>
    <row r="2482" spans="3:7" x14ac:dyDescent="0.35">
      <c r="C2482" s="70"/>
      <c r="D2482" s="70"/>
      <c r="F2482" s="70"/>
      <c r="G2482" s="70"/>
    </row>
    <row r="2483" spans="3:7" x14ac:dyDescent="0.35">
      <c r="C2483" s="70"/>
      <c r="D2483" s="70"/>
      <c r="F2483" s="70"/>
      <c r="G2483" s="70"/>
    </row>
    <row r="2484" spans="3:7" x14ac:dyDescent="0.35">
      <c r="C2484" s="70"/>
      <c r="D2484" s="70"/>
      <c r="F2484" s="70"/>
      <c r="G2484" s="70"/>
    </row>
    <row r="2485" spans="3:7" x14ac:dyDescent="0.35">
      <c r="C2485" s="70"/>
      <c r="D2485" s="70"/>
      <c r="F2485" s="70"/>
      <c r="G2485" s="70"/>
    </row>
    <row r="2486" spans="3:7" x14ac:dyDescent="0.35">
      <c r="C2486" s="70"/>
      <c r="D2486" s="70"/>
      <c r="F2486" s="70"/>
      <c r="G2486" s="70"/>
    </row>
    <row r="2487" spans="3:7" x14ac:dyDescent="0.35">
      <c r="C2487" s="70"/>
      <c r="D2487" s="70"/>
      <c r="F2487" s="70"/>
      <c r="G2487" s="70"/>
    </row>
    <row r="2488" spans="3:7" x14ac:dyDescent="0.35">
      <c r="C2488" s="70"/>
      <c r="D2488" s="70"/>
      <c r="F2488" s="70"/>
      <c r="G2488" s="70"/>
    </row>
    <row r="2489" spans="3:7" x14ac:dyDescent="0.35">
      <c r="C2489" s="70"/>
      <c r="D2489" s="70"/>
      <c r="F2489" s="70"/>
      <c r="G2489" s="70"/>
    </row>
    <row r="2490" spans="3:7" x14ac:dyDescent="0.35">
      <c r="C2490" s="70"/>
      <c r="D2490" s="70"/>
      <c r="F2490" s="70"/>
      <c r="G2490" s="70"/>
    </row>
    <row r="2491" spans="3:7" x14ac:dyDescent="0.35">
      <c r="C2491" s="70"/>
      <c r="D2491" s="70"/>
      <c r="F2491" s="70"/>
      <c r="G2491" s="70"/>
    </row>
    <row r="2492" spans="3:7" x14ac:dyDescent="0.35">
      <c r="C2492" s="70"/>
      <c r="D2492" s="70"/>
      <c r="F2492" s="70"/>
      <c r="G2492" s="70"/>
    </row>
    <row r="2493" spans="3:7" x14ac:dyDescent="0.35">
      <c r="C2493" s="70"/>
      <c r="D2493" s="70"/>
      <c r="F2493" s="70"/>
      <c r="G2493" s="70"/>
    </row>
    <row r="2494" spans="3:7" x14ac:dyDescent="0.35">
      <c r="C2494" s="70"/>
      <c r="D2494" s="70"/>
      <c r="F2494" s="70"/>
      <c r="G2494" s="70"/>
    </row>
    <row r="2495" spans="3:7" x14ac:dyDescent="0.35">
      <c r="C2495" s="70"/>
      <c r="D2495" s="70"/>
      <c r="F2495" s="70"/>
      <c r="G2495" s="70"/>
    </row>
    <row r="2496" spans="3:7" x14ac:dyDescent="0.35">
      <c r="C2496" s="70"/>
      <c r="D2496" s="70"/>
      <c r="F2496" s="70"/>
      <c r="G2496" s="70"/>
    </row>
    <row r="2497" spans="3:7" x14ac:dyDescent="0.35">
      <c r="C2497" s="70"/>
      <c r="D2497" s="70"/>
      <c r="F2497" s="70"/>
      <c r="G2497" s="70"/>
    </row>
    <row r="2498" spans="3:7" x14ac:dyDescent="0.35">
      <c r="C2498" s="70"/>
      <c r="D2498" s="70"/>
      <c r="F2498" s="70"/>
      <c r="G2498" s="70"/>
    </row>
    <row r="2499" spans="3:7" x14ac:dyDescent="0.35">
      <c r="C2499" s="70"/>
      <c r="D2499" s="70"/>
      <c r="F2499" s="70"/>
      <c r="G2499" s="70"/>
    </row>
    <row r="2500" spans="3:7" x14ac:dyDescent="0.35">
      <c r="C2500" s="70"/>
      <c r="D2500" s="70"/>
      <c r="F2500" s="70"/>
      <c r="G2500" s="70"/>
    </row>
    <row r="2501" spans="3:7" x14ac:dyDescent="0.35">
      <c r="C2501" s="70"/>
      <c r="D2501" s="70"/>
      <c r="F2501" s="70"/>
      <c r="G2501" s="70"/>
    </row>
    <row r="2502" spans="3:7" x14ac:dyDescent="0.35">
      <c r="C2502" s="70"/>
      <c r="D2502" s="70"/>
      <c r="F2502" s="70"/>
      <c r="G2502" s="70"/>
    </row>
    <row r="2503" spans="3:7" x14ac:dyDescent="0.35">
      <c r="C2503" s="70"/>
      <c r="D2503" s="70"/>
      <c r="F2503" s="70"/>
      <c r="G2503" s="70"/>
    </row>
    <row r="2504" spans="3:7" x14ac:dyDescent="0.35">
      <c r="C2504" s="70"/>
      <c r="D2504" s="70"/>
      <c r="F2504" s="70"/>
      <c r="G2504" s="70"/>
    </row>
    <row r="2505" spans="3:7" x14ac:dyDescent="0.35">
      <c r="C2505" s="70"/>
      <c r="D2505" s="70"/>
      <c r="F2505" s="70"/>
      <c r="G2505" s="70"/>
    </row>
    <row r="2506" spans="3:7" x14ac:dyDescent="0.35">
      <c r="C2506" s="70"/>
      <c r="D2506" s="70"/>
      <c r="F2506" s="70"/>
      <c r="G2506" s="70"/>
    </row>
    <row r="2507" spans="3:7" x14ac:dyDescent="0.35">
      <c r="C2507" s="70"/>
      <c r="D2507" s="70"/>
      <c r="F2507" s="70"/>
      <c r="G2507" s="70"/>
    </row>
    <row r="2508" spans="3:7" x14ac:dyDescent="0.35">
      <c r="C2508" s="70"/>
      <c r="D2508" s="70"/>
      <c r="F2508" s="70"/>
      <c r="G2508" s="70"/>
    </row>
    <row r="2509" spans="3:7" x14ac:dyDescent="0.35">
      <c r="C2509" s="70"/>
      <c r="D2509" s="70"/>
      <c r="F2509" s="70"/>
      <c r="G2509" s="70"/>
    </row>
    <row r="2510" spans="3:7" x14ac:dyDescent="0.35">
      <c r="C2510" s="70"/>
      <c r="D2510" s="70"/>
      <c r="F2510" s="70"/>
      <c r="G2510" s="70"/>
    </row>
    <row r="2511" spans="3:7" x14ac:dyDescent="0.35">
      <c r="C2511" s="70"/>
      <c r="D2511" s="70"/>
      <c r="F2511" s="70"/>
      <c r="G2511" s="70"/>
    </row>
    <row r="2512" spans="3:7" x14ac:dyDescent="0.35">
      <c r="C2512" s="70"/>
      <c r="D2512" s="70"/>
      <c r="F2512" s="70"/>
      <c r="G2512" s="70"/>
    </row>
    <row r="2513" spans="3:7" x14ac:dyDescent="0.35">
      <c r="C2513" s="70"/>
      <c r="D2513" s="70"/>
      <c r="F2513" s="70"/>
      <c r="G2513" s="70"/>
    </row>
    <row r="2514" spans="3:7" x14ac:dyDescent="0.35">
      <c r="C2514" s="70"/>
      <c r="D2514" s="70"/>
      <c r="F2514" s="70"/>
      <c r="G2514" s="70"/>
    </row>
    <row r="2515" spans="3:7" x14ac:dyDescent="0.35">
      <c r="C2515" s="70"/>
      <c r="D2515" s="70"/>
      <c r="F2515" s="70"/>
      <c r="G2515" s="70"/>
    </row>
    <row r="2516" spans="3:7" x14ac:dyDescent="0.35">
      <c r="C2516" s="70"/>
      <c r="D2516" s="70"/>
      <c r="F2516" s="70"/>
      <c r="G2516" s="70"/>
    </row>
    <row r="2517" spans="3:7" x14ac:dyDescent="0.35">
      <c r="C2517" s="70"/>
      <c r="D2517" s="70"/>
      <c r="F2517" s="70"/>
      <c r="G2517" s="70"/>
    </row>
    <row r="2518" spans="3:7" x14ac:dyDescent="0.35">
      <c r="C2518" s="70"/>
      <c r="D2518" s="70"/>
      <c r="F2518" s="70"/>
      <c r="G2518" s="70"/>
    </row>
    <row r="2519" spans="3:7" x14ac:dyDescent="0.35">
      <c r="C2519" s="70"/>
      <c r="D2519" s="70"/>
      <c r="F2519" s="70"/>
      <c r="G2519" s="70"/>
    </row>
    <row r="2520" spans="3:7" x14ac:dyDescent="0.35">
      <c r="C2520" s="70"/>
      <c r="D2520" s="70"/>
      <c r="F2520" s="70"/>
      <c r="G2520" s="70"/>
    </row>
    <row r="2521" spans="3:7" x14ac:dyDescent="0.35">
      <c r="C2521" s="70"/>
      <c r="D2521" s="70"/>
      <c r="F2521" s="70"/>
      <c r="G2521" s="70"/>
    </row>
    <row r="2522" spans="3:7" x14ac:dyDescent="0.35">
      <c r="C2522" s="70"/>
      <c r="D2522" s="70"/>
      <c r="F2522" s="70"/>
      <c r="G2522" s="70"/>
    </row>
    <row r="2523" spans="3:7" x14ac:dyDescent="0.35">
      <c r="C2523" s="70"/>
      <c r="D2523" s="70"/>
      <c r="F2523" s="70"/>
      <c r="G2523" s="70"/>
    </row>
    <row r="2524" spans="3:7" x14ac:dyDescent="0.35">
      <c r="C2524" s="70"/>
      <c r="D2524" s="70"/>
      <c r="F2524" s="70"/>
      <c r="G2524" s="70"/>
    </row>
    <row r="2525" spans="3:7" x14ac:dyDescent="0.35">
      <c r="C2525" s="70"/>
      <c r="D2525" s="70"/>
      <c r="F2525" s="70"/>
      <c r="G2525" s="70"/>
    </row>
    <row r="2526" spans="3:7" x14ac:dyDescent="0.35">
      <c r="C2526" s="70"/>
      <c r="D2526" s="70"/>
      <c r="F2526" s="70"/>
      <c r="G2526" s="70"/>
    </row>
    <row r="2527" spans="3:7" x14ac:dyDescent="0.35">
      <c r="C2527" s="70"/>
      <c r="D2527" s="70"/>
      <c r="F2527" s="70"/>
      <c r="G2527" s="70"/>
    </row>
    <row r="2528" spans="3:7" x14ac:dyDescent="0.35">
      <c r="C2528" s="70"/>
      <c r="D2528" s="70"/>
      <c r="F2528" s="70"/>
      <c r="G2528" s="70"/>
    </row>
    <row r="2529" spans="3:7" x14ac:dyDescent="0.35">
      <c r="C2529" s="70"/>
      <c r="D2529" s="70"/>
      <c r="F2529" s="70"/>
      <c r="G2529" s="70"/>
    </row>
    <row r="2530" spans="3:7" x14ac:dyDescent="0.35">
      <c r="C2530" s="70"/>
      <c r="D2530" s="70"/>
      <c r="F2530" s="70"/>
      <c r="G2530" s="70"/>
    </row>
    <row r="2531" spans="3:7" x14ac:dyDescent="0.35">
      <c r="C2531" s="70"/>
      <c r="D2531" s="70"/>
      <c r="F2531" s="70"/>
      <c r="G2531" s="70"/>
    </row>
    <row r="2532" spans="3:7" x14ac:dyDescent="0.35">
      <c r="C2532" s="70"/>
      <c r="D2532" s="70"/>
      <c r="F2532" s="70"/>
      <c r="G2532" s="70"/>
    </row>
    <row r="2533" spans="3:7" x14ac:dyDescent="0.35">
      <c r="C2533" s="70"/>
      <c r="D2533" s="70"/>
      <c r="F2533" s="70"/>
      <c r="G2533" s="70"/>
    </row>
    <row r="2534" spans="3:7" x14ac:dyDescent="0.35">
      <c r="C2534" s="70"/>
      <c r="D2534" s="70"/>
      <c r="F2534" s="70"/>
      <c r="G2534" s="70"/>
    </row>
    <row r="2535" spans="3:7" x14ac:dyDescent="0.35">
      <c r="C2535" s="70"/>
      <c r="D2535" s="70"/>
      <c r="F2535" s="70"/>
      <c r="G2535" s="70"/>
    </row>
    <row r="2536" spans="3:7" x14ac:dyDescent="0.35">
      <c r="C2536" s="70"/>
      <c r="D2536" s="70"/>
      <c r="F2536" s="70"/>
      <c r="G2536" s="70"/>
    </row>
    <row r="2537" spans="3:7" x14ac:dyDescent="0.35">
      <c r="C2537" s="70"/>
      <c r="D2537" s="70"/>
      <c r="F2537" s="70"/>
      <c r="G2537" s="70"/>
    </row>
    <row r="2538" spans="3:7" x14ac:dyDescent="0.35">
      <c r="C2538" s="70"/>
      <c r="D2538" s="70"/>
      <c r="F2538" s="70"/>
      <c r="G2538" s="70"/>
    </row>
    <row r="2539" spans="3:7" x14ac:dyDescent="0.35">
      <c r="C2539" s="70"/>
      <c r="D2539" s="70"/>
      <c r="F2539" s="70"/>
      <c r="G2539" s="70"/>
    </row>
    <row r="2540" spans="3:7" x14ac:dyDescent="0.35">
      <c r="C2540" s="70"/>
      <c r="D2540" s="70"/>
      <c r="F2540" s="70"/>
      <c r="G2540" s="70"/>
    </row>
    <row r="2541" spans="3:7" x14ac:dyDescent="0.35">
      <c r="C2541" s="70"/>
      <c r="D2541" s="70"/>
      <c r="F2541" s="70"/>
      <c r="G2541" s="70"/>
    </row>
    <row r="2542" spans="3:7" x14ac:dyDescent="0.35">
      <c r="C2542" s="70"/>
      <c r="D2542" s="70"/>
      <c r="F2542" s="70"/>
      <c r="G2542" s="70"/>
    </row>
    <row r="2543" spans="3:7" x14ac:dyDescent="0.35">
      <c r="C2543" s="70"/>
      <c r="D2543" s="70"/>
      <c r="F2543" s="70"/>
      <c r="G2543" s="70"/>
    </row>
    <row r="2544" spans="3:7" x14ac:dyDescent="0.35">
      <c r="C2544" s="70"/>
      <c r="D2544" s="70"/>
      <c r="F2544" s="70"/>
      <c r="G2544" s="70"/>
    </row>
    <row r="2545" spans="3:7" x14ac:dyDescent="0.35">
      <c r="C2545" s="70"/>
      <c r="D2545" s="70"/>
      <c r="F2545" s="70"/>
      <c r="G2545" s="70"/>
    </row>
    <row r="2546" spans="3:7" x14ac:dyDescent="0.35">
      <c r="C2546" s="70"/>
      <c r="D2546" s="70"/>
      <c r="F2546" s="70"/>
      <c r="G2546" s="70"/>
    </row>
    <row r="2547" spans="3:7" x14ac:dyDescent="0.35">
      <c r="C2547" s="70"/>
      <c r="D2547" s="70"/>
      <c r="F2547" s="70"/>
      <c r="G2547" s="70"/>
    </row>
    <row r="2548" spans="3:7" x14ac:dyDescent="0.35">
      <c r="C2548" s="70"/>
      <c r="D2548" s="70"/>
      <c r="F2548" s="70"/>
      <c r="G2548" s="70"/>
    </row>
    <row r="2549" spans="3:7" x14ac:dyDescent="0.35">
      <c r="C2549" s="70"/>
      <c r="D2549" s="70"/>
      <c r="F2549" s="70"/>
      <c r="G2549" s="70"/>
    </row>
    <row r="2550" spans="3:7" x14ac:dyDescent="0.35">
      <c r="C2550" s="70"/>
      <c r="D2550" s="70"/>
      <c r="F2550" s="70"/>
      <c r="G2550" s="70"/>
    </row>
    <row r="2551" spans="3:7" x14ac:dyDescent="0.35">
      <c r="C2551" s="70"/>
      <c r="D2551" s="70"/>
      <c r="F2551" s="70"/>
      <c r="G2551" s="70"/>
    </row>
    <row r="2552" spans="3:7" x14ac:dyDescent="0.35">
      <c r="C2552" s="70"/>
      <c r="D2552" s="70"/>
      <c r="F2552" s="70"/>
      <c r="G2552" s="70"/>
    </row>
    <row r="2553" spans="3:7" x14ac:dyDescent="0.35">
      <c r="C2553" s="70"/>
      <c r="D2553" s="70"/>
      <c r="F2553" s="70"/>
      <c r="G2553" s="70"/>
    </row>
    <row r="2554" spans="3:7" x14ac:dyDescent="0.35">
      <c r="C2554" s="70"/>
      <c r="D2554" s="70"/>
      <c r="F2554" s="70"/>
      <c r="G2554" s="70"/>
    </row>
    <row r="2555" spans="3:7" x14ac:dyDescent="0.35">
      <c r="C2555" s="70"/>
      <c r="D2555" s="70"/>
      <c r="F2555" s="70"/>
      <c r="G2555" s="70"/>
    </row>
    <row r="2556" spans="3:7" x14ac:dyDescent="0.35">
      <c r="C2556" s="70"/>
      <c r="D2556" s="70"/>
      <c r="F2556" s="70"/>
      <c r="G2556" s="70"/>
    </row>
    <row r="2557" spans="3:7" x14ac:dyDescent="0.35">
      <c r="C2557" s="70"/>
      <c r="D2557" s="70"/>
      <c r="F2557" s="70"/>
      <c r="G2557" s="70"/>
    </row>
    <row r="2558" spans="3:7" x14ac:dyDescent="0.35">
      <c r="C2558" s="70"/>
      <c r="D2558" s="70"/>
      <c r="F2558" s="70"/>
      <c r="G2558" s="70"/>
    </row>
    <row r="2559" spans="3:7" x14ac:dyDescent="0.35">
      <c r="C2559" s="70"/>
      <c r="D2559" s="70"/>
      <c r="F2559" s="70"/>
      <c r="G2559" s="70"/>
    </row>
    <row r="2560" spans="3:7" x14ac:dyDescent="0.35">
      <c r="C2560" s="70"/>
      <c r="D2560" s="70"/>
      <c r="F2560" s="70"/>
      <c r="G2560" s="70"/>
    </row>
    <row r="2561" spans="3:7" x14ac:dyDescent="0.35">
      <c r="C2561" s="70"/>
      <c r="D2561" s="70"/>
      <c r="F2561" s="70"/>
      <c r="G2561" s="70"/>
    </row>
    <row r="2562" spans="3:7" x14ac:dyDescent="0.35">
      <c r="C2562" s="70"/>
      <c r="D2562" s="70"/>
      <c r="F2562" s="70"/>
      <c r="G2562" s="70"/>
    </row>
    <row r="2563" spans="3:7" x14ac:dyDescent="0.35">
      <c r="C2563" s="70"/>
      <c r="D2563" s="70"/>
      <c r="F2563" s="70"/>
      <c r="G2563" s="70"/>
    </row>
    <row r="2564" spans="3:7" x14ac:dyDescent="0.35">
      <c r="C2564" s="70"/>
      <c r="D2564" s="70"/>
      <c r="F2564" s="70"/>
      <c r="G2564" s="70"/>
    </row>
    <row r="2565" spans="3:7" x14ac:dyDescent="0.35">
      <c r="C2565" s="70"/>
      <c r="D2565" s="70"/>
      <c r="F2565" s="70"/>
      <c r="G2565" s="70"/>
    </row>
    <row r="2566" spans="3:7" x14ac:dyDescent="0.35">
      <c r="C2566" s="70"/>
      <c r="D2566" s="70"/>
      <c r="F2566" s="70"/>
      <c r="G2566" s="70"/>
    </row>
    <row r="2567" spans="3:7" x14ac:dyDescent="0.35">
      <c r="C2567" s="70"/>
      <c r="D2567" s="70"/>
      <c r="F2567" s="70"/>
      <c r="G2567" s="70"/>
    </row>
    <row r="2568" spans="3:7" x14ac:dyDescent="0.35">
      <c r="C2568" s="70"/>
      <c r="D2568" s="70"/>
      <c r="F2568" s="70"/>
      <c r="G2568" s="70"/>
    </row>
    <row r="2569" spans="3:7" x14ac:dyDescent="0.35">
      <c r="C2569" s="70"/>
      <c r="D2569" s="70"/>
      <c r="F2569" s="70"/>
      <c r="G2569" s="70"/>
    </row>
    <row r="2570" spans="3:7" x14ac:dyDescent="0.35">
      <c r="C2570" s="70"/>
      <c r="D2570" s="70"/>
      <c r="F2570" s="70"/>
      <c r="G2570" s="70"/>
    </row>
    <row r="2571" spans="3:7" x14ac:dyDescent="0.35">
      <c r="C2571" s="70"/>
      <c r="D2571" s="70"/>
      <c r="F2571" s="70"/>
      <c r="G2571" s="70"/>
    </row>
    <row r="2572" spans="3:7" x14ac:dyDescent="0.35">
      <c r="C2572" s="70"/>
      <c r="D2572" s="70"/>
      <c r="F2572" s="70"/>
      <c r="G2572" s="70"/>
    </row>
    <row r="2573" spans="3:7" x14ac:dyDescent="0.35">
      <c r="C2573" s="70"/>
      <c r="D2573" s="70"/>
      <c r="F2573" s="70"/>
      <c r="G2573" s="70"/>
    </row>
    <row r="2574" spans="3:7" x14ac:dyDescent="0.35">
      <c r="C2574" s="70"/>
      <c r="D2574" s="70"/>
      <c r="F2574" s="70"/>
      <c r="G2574" s="70"/>
    </row>
    <row r="2575" spans="3:7" x14ac:dyDescent="0.35">
      <c r="C2575" s="70"/>
      <c r="D2575" s="70"/>
      <c r="F2575" s="70"/>
      <c r="G2575" s="70"/>
    </row>
    <row r="2576" spans="3:7" x14ac:dyDescent="0.35">
      <c r="C2576" s="70"/>
      <c r="D2576" s="70"/>
      <c r="F2576" s="70"/>
      <c r="G2576" s="70"/>
    </row>
    <row r="2577" spans="3:7" x14ac:dyDescent="0.35">
      <c r="C2577" s="70"/>
      <c r="D2577" s="70"/>
      <c r="F2577" s="70"/>
      <c r="G2577" s="70"/>
    </row>
    <row r="2578" spans="3:7" x14ac:dyDescent="0.35">
      <c r="C2578" s="70"/>
      <c r="D2578" s="70"/>
      <c r="F2578" s="70"/>
      <c r="G2578" s="70"/>
    </row>
    <row r="2579" spans="3:7" x14ac:dyDescent="0.35">
      <c r="C2579" s="70"/>
      <c r="D2579" s="70"/>
      <c r="F2579" s="70"/>
      <c r="G2579" s="70"/>
    </row>
    <row r="2580" spans="3:7" x14ac:dyDescent="0.35">
      <c r="C2580" s="70"/>
      <c r="D2580" s="70"/>
      <c r="F2580" s="70"/>
      <c r="G2580" s="70"/>
    </row>
    <row r="2581" spans="3:7" x14ac:dyDescent="0.35">
      <c r="C2581" s="70"/>
      <c r="D2581" s="70"/>
      <c r="F2581" s="70"/>
      <c r="G2581" s="70"/>
    </row>
    <row r="2582" spans="3:7" x14ac:dyDescent="0.35">
      <c r="C2582" s="70"/>
      <c r="D2582" s="70"/>
      <c r="F2582" s="70"/>
      <c r="G2582" s="70"/>
    </row>
    <row r="2583" spans="3:7" x14ac:dyDescent="0.35">
      <c r="C2583" s="70"/>
      <c r="D2583" s="70"/>
      <c r="F2583" s="70"/>
      <c r="G2583" s="70"/>
    </row>
    <row r="2584" spans="3:7" x14ac:dyDescent="0.35">
      <c r="C2584" s="70"/>
      <c r="D2584" s="70"/>
      <c r="F2584" s="70"/>
      <c r="G2584" s="70"/>
    </row>
    <row r="2585" spans="3:7" x14ac:dyDescent="0.35">
      <c r="C2585" s="70"/>
      <c r="D2585" s="70"/>
      <c r="F2585" s="70"/>
      <c r="G2585" s="70"/>
    </row>
    <row r="2586" spans="3:7" x14ac:dyDescent="0.35">
      <c r="C2586" s="70"/>
      <c r="D2586" s="70"/>
      <c r="F2586" s="70"/>
      <c r="G2586" s="70"/>
    </row>
    <row r="2587" spans="3:7" x14ac:dyDescent="0.35">
      <c r="C2587" s="70"/>
      <c r="D2587" s="70"/>
      <c r="F2587" s="70"/>
      <c r="G2587" s="70"/>
    </row>
    <row r="2588" spans="3:7" x14ac:dyDescent="0.35">
      <c r="C2588" s="70"/>
      <c r="D2588" s="70"/>
      <c r="F2588" s="70"/>
      <c r="G2588" s="70"/>
    </row>
    <row r="2589" spans="3:7" x14ac:dyDescent="0.35">
      <c r="C2589" s="70"/>
      <c r="D2589" s="70"/>
      <c r="F2589" s="70"/>
      <c r="G2589" s="70"/>
    </row>
    <row r="2590" spans="3:7" x14ac:dyDescent="0.35">
      <c r="C2590" s="70"/>
      <c r="D2590" s="70"/>
      <c r="F2590" s="70"/>
      <c r="G2590" s="70"/>
    </row>
    <row r="2591" spans="3:7" x14ac:dyDescent="0.35">
      <c r="C2591" s="70"/>
      <c r="D2591" s="70"/>
      <c r="F2591" s="70"/>
      <c r="G2591" s="70"/>
    </row>
    <row r="2592" spans="3:7" x14ac:dyDescent="0.35">
      <c r="C2592" s="70"/>
      <c r="D2592" s="70"/>
      <c r="F2592" s="70"/>
      <c r="G2592" s="70"/>
    </row>
    <row r="2593" spans="3:7" x14ac:dyDescent="0.35">
      <c r="C2593" s="70"/>
      <c r="D2593" s="70"/>
      <c r="F2593" s="70"/>
      <c r="G2593" s="70"/>
    </row>
    <row r="2594" spans="3:7" x14ac:dyDescent="0.35">
      <c r="C2594" s="70"/>
      <c r="D2594" s="70"/>
      <c r="F2594" s="70"/>
      <c r="G2594" s="70"/>
    </row>
    <row r="2595" spans="3:7" x14ac:dyDescent="0.35">
      <c r="C2595" s="70"/>
      <c r="D2595" s="70"/>
      <c r="F2595" s="70"/>
      <c r="G2595" s="70"/>
    </row>
    <row r="2596" spans="3:7" x14ac:dyDescent="0.35">
      <c r="C2596" s="70"/>
      <c r="D2596" s="70"/>
      <c r="F2596" s="70"/>
      <c r="G2596" s="70"/>
    </row>
    <row r="2597" spans="3:7" x14ac:dyDescent="0.35">
      <c r="C2597" s="70"/>
      <c r="D2597" s="70"/>
      <c r="F2597" s="70"/>
      <c r="G2597" s="70"/>
    </row>
    <row r="2598" spans="3:7" x14ac:dyDescent="0.35">
      <c r="C2598" s="70"/>
      <c r="D2598" s="70"/>
      <c r="F2598" s="70"/>
      <c r="G2598" s="70"/>
    </row>
    <row r="2599" spans="3:7" x14ac:dyDescent="0.35">
      <c r="C2599" s="70"/>
      <c r="D2599" s="70"/>
      <c r="F2599" s="70"/>
      <c r="G2599" s="70"/>
    </row>
    <row r="2600" spans="3:7" x14ac:dyDescent="0.35">
      <c r="C2600" s="70"/>
      <c r="D2600" s="70"/>
      <c r="F2600" s="70"/>
      <c r="G2600" s="70"/>
    </row>
    <row r="2601" spans="3:7" x14ac:dyDescent="0.35">
      <c r="C2601" s="70"/>
      <c r="D2601" s="70"/>
      <c r="F2601" s="70"/>
      <c r="G2601" s="70"/>
    </row>
    <row r="2602" spans="3:7" x14ac:dyDescent="0.35">
      <c r="C2602" s="70"/>
      <c r="D2602" s="70"/>
      <c r="F2602" s="70"/>
      <c r="G2602" s="70"/>
    </row>
    <row r="2603" spans="3:7" x14ac:dyDescent="0.35">
      <c r="C2603" s="70"/>
      <c r="D2603" s="70"/>
      <c r="F2603" s="70"/>
      <c r="G2603" s="70"/>
    </row>
    <row r="2604" spans="3:7" x14ac:dyDescent="0.35">
      <c r="C2604" s="70"/>
      <c r="D2604" s="70"/>
      <c r="F2604" s="70"/>
      <c r="G2604" s="70"/>
    </row>
    <row r="2605" spans="3:7" x14ac:dyDescent="0.35">
      <c r="C2605" s="70"/>
      <c r="D2605" s="70"/>
      <c r="F2605" s="70"/>
      <c r="G2605" s="70"/>
    </row>
    <row r="2606" spans="3:7" x14ac:dyDescent="0.35">
      <c r="C2606" s="70"/>
      <c r="D2606" s="70"/>
      <c r="F2606" s="70"/>
      <c r="G2606" s="70"/>
    </row>
    <row r="2607" spans="3:7" x14ac:dyDescent="0.35">
      <c r="C2607" s="70"/>
      <c r="D2607" s="70"/>
      <c r="F2607" s="70"/>
      <c r="G2607" s="70"/>
    </row>
    <row r="2608" spans="3:7" x14ac:dyDescent="0.35">
      <c r="C2608" s="70"/>
      <c r="D2608" s="70"/>
      <c r="F2608" s="70"/>
      <c r="G2608" s="70"/>
    </row>
    <row r="2609" spans="3:7" x14ac:dyDescent="0.35">
      <c r="C2609" s="70"/>
      <c r="D2609" s="70"/>
      <c r="F2609" s="70"/>
      <c r="G2609" s="70"/>
    </row>
    <row r="2610" spans="3:7" x14ac:dyDescent="0.35">
      <c r="C2610" s="70"/>
      <c r="D2610" s="70"/>
      <c r="F2610" s="70"/>
      <c r="G2610" s="70"/>
    </row>
    <row r="2611" spans="3:7" x14ac:dyDescent="0.35">
      <c r="C2611" s="70"/>
      <c r="D2611" s="70"/>
      <c r="F2611" s="70"/>
      <c r="G2611" s="70"/>
    </row>
    <row r="2612" spans="3:7" x14ac:dyDescent="0.35">
      <c r="C2612" s="70"/>
      <c r="D2612" s="70"/>
      <c r="F2612" s="70"/>
      <c r="G2612" s="70"/>
    </row>
    <row r="2613" spans="3:7" x14ac:dyDescent="0.35">
      <c r="C2613" s="70"/>
      <c r="D2613" s="70"/>
      <c r="F2613" s="70"/>
      <c r="G2613" s="70"/>
    </row>
    <row r="2614" spans="3:7" x14ac:dyDescent="0.35">
      <c r="C2614" s="70"/>
      <c r="D2614" s="70"/>
      <c r="F2614" s="70"/>
      <c r="G2614" s="70"/>
    </row>
    <row r="2615" spans="3:7" x14ac:dyDescent="0.35">
      <c r="C2615" s="70"/>
      <c r="D2615" s="70"/>
      <c r="F2615" s="70"/>
      <c r="G2615" s="70"/>
    </row>
    <row r="2616" spans="3:7" x14ac:dyDescent="0.35">
      <c r="C2616" s="70"/>
      <c r="D2616" s="70"/>
      <c r="F2616" s="70"/>
      <c r="G2616" s="70"/>
    </row>
    <row r="2617" spans="3:7" x14ac:dyDescent="0.35">
      <c r="C2617" s="70"/>
      <c r="D2617" s="70"/>
      <c r="F2617" s="70"/>
      <c r="G2617" s="70"/>
    </row>
    <row r="2618" spans="3:7" x14ac:dyDescent="0.35">
      <c r="C2618" s="70"/>
      <c r="D2618" s="70"/>
      <c r="F2618" s="70"/>
      <c r="G2618" s="70"/>
    </row>
    <row r="2619" spans="3:7" x14ac:dyDescent="0.35">
      <c r="C2619" s="70"/>
      <c r="D2619" s="70"/>
      <c r="F2619" s="70"/>
      <c r="G2619" s="70"/>
    </row>
    <row r="2620" spans="3:7" x14ac:dyDescent="0.35">
      <c r="C2620" s="70"/>
      <c r="D2620" s="70"/>
      <c r="F2620" s="70"/>
      <c r="G2620" s="70"/>
    </row>
    <row r="2621" spans="3:7" x14ac:dyDescent="0.35">
      <c r="C2621" s="70"/>
      <c r="D2621" s="70"/>
      <c r="F2621" s="70"/>
      <c r="G2621" s="70"/>
    </row>
    <row r="2622" spans="3:7" x14ac:dyDescent="0.35">
      <c r="C2622" s="70"/>
      <c r="D2622" s="70"/>
      <c r="F2622" s="70"/>
      <c r="G2622" s="70"/>
    </row>
    <row r="2623" spans="3:7" x14ac:dyDescent="0.35">
      <c r="C2623" s="70"/>
      <c r="D2623" s="70"/>
      <c r="F2623" s="70"/>
      <c r="G2623" s="70"/>
    </row>
    <row r="2624" spans="3:7" x14ac:dyDescent="0.35">
      <c r="C2624" s="70"/>
      <c r="D2624" s="70"/>
      <c r="F2624" s="70"/>
      <c r="G2624" s="70"/>
    </row>
    <row r="2625" spans="3:7" x14ac:dyDescent="0.35">
      <c r="C2625" s="70"/>
      <c r="D2625" s="70"/>
      <c r="F2625" s="70"/>
      <c r="G2625" s="70"/>
    </row>
    <row r="2626" spans="3:7" x14ac:dyDescent="0.35">
      <c r="C2626" s="70"/>
      <c r="D2626" s="70"/>
      <c r="F2626" s="70"/>
      <c r="G2626" s="70"/>
    </row>
    <row r="2627" spans="3:7" x14ac:dyDescent="0.35">
      <c r="C2627" s="70"/>
      <c r="D2627" s="70"/>
      <c r="F2627" s="70"/>
      <c r="G2627" s="70"/>
    </row>
    <row r="2628" spans="3:7" x14ac:dyDescent="0.35">
      <c r="C2628" s="70"/>
      <c r="D2628" s="70"/>
      <c r="F2628" s="70"/>
      <c r="G2628" s="70"/>
    </row>
    <row r="2629" spans="3:7" x14ac:dyDescent="0.35">
      <c r="C2629" s="70"/>
      <c r="D2629" s="70"/>
      <c r="F2629" s="70"/>
      <c r="G2629" s="70"/>
    </row>
    <row r="2630" spans="3:7" x14ac:dyDescent="0.35">
      <c r="C2630" s="70"/>
      <c r="D2630" s="70"/>
      <c r="F2630" s="70"/>
      <c r="G2630" s="70"/>
    </row>
    <row r="2631" spans="3:7" x14ac:dyDescent="0.35">
      <c r="C2631" s="70"/>
      <c r="D2631" s="70"/>
      <c r="F2631" s="70"/>
      <c r="G2631" s="70"/>
    </row>
    <row r="2632" spans="3:7" x14ac:dyDescent="0.35">
      <c r="C2632" s="70"/>
      <c r="D2632" s="70"/>
      <c r="F2632" s="70"/>
      <c r="G2632" s="70"/>
    </row>
    <row r="2633" spans="3:7" x14ac:dyDescent="0.35">
      <c r="C2633" s="70"/>
      <c r="D2633" s="70"/>
      <c r="F2633" s="70"/>
      <c r="G2633" s="70"/>
    </row>
    <row r="2634" spans="3:7" x14ac:dyDescent="0.35">
      <c r="C2634" s="70"/>
      <c r="D2634" s="70"/>
      <c r="F2634" s="70"/>
      <c r="G2634" s="70"/>
    </row>
    <row r="2635" spans="3:7" x14ac:dyDescent="0.35">
      <c r="C2635" s="70"/>
      <c r="D2635" s="70"/>
      <c r="F2635" s="70"/>
      <c r="G2635" s="70"/>
    </row>
    <row r="2636" spans="3:7" x14ac:dyDescent="0.35">
      <c r="C2636" s="70"/>
      <c r="D2636" s="70"/>
      <c r="F2636" s="70"/>
      <c r="G2636" s="70"/>
    </row>
    <row r="2637" spans="3:7" x14ac:dyDescent="0.35">
      <c r="C2637" s="70"/>
      <c r="D2637" s="70"/>
      <c r="F2637" s="70"/>
      <c r="G2637" s="70"/>
    </row>
    <row r="2638" spans="3:7" x14ac:dyDescent="0.35">
      <c r="C2638" s="70"/>
      <c r="D2638" s="70"/>
      <c r="F2638" s="70"/>
      <c r="G2638" s="70"/>
    </row>
    <row r="2639" spans="3:7" x14ac:dyDescent="0.35">
      <c r="C2639" s="70"/>
      <c r="D2639" s="70"/>
      <c r="F2639" s="70"/>
      <c r="G2639" s="70"/>
    </row>
    <row r="2640" spans="3:7" x14ac:dyDescent="0.35">
      <c r="C2640" s="70"/>
      <c r="D2640" s="70"/>
      <c r="F2640" s="70"/>
      <c r="G2640" s="70"/>
    </row>
    <row r="2641" spans="3:7" x14ac:dyDescent="0.35">
      <c r="C2641" s="70"/>
      <c r="D2641" s="70"/>
      <c r="F2641" s="70"/>
      <c r="G2641" s="70"/>
    </row>
    <row r="2642" spans="3:7" x14ac:dyDescent="0.35">
      <c r="C2642" s="70"/>
      <c r="D2642" s="70"/>
      <c r="F2642" s="70"/>
      <c r="G2642" s="70"/>
    </row>
    <row r="2643" spans="3:7" x14ac:dyDescent="0.35">
      <c r="C2643" s="70"/>
      <c r="D2643" s="70"/>
      <c r="F2643" s="70"/>
      <c r="G2643" s="70"/>
    </row>
    <row r="2644" spans="3:7" x14ac:dyDescent="0.35">
      <c r="C2644" s="70"/>
      <c r="D2644" s="70"/>
      <c r="F2644" s="70"/>
      <c r="G2644" s="70"/>
    </row>
    <row r="2645" spans="3:7" x14ac:dyDescent="0.35">
      <c r="C2645" s="70"/>
      <c r="D2645" s="70"/>
      <c r="F2645" s="70"/>
      <c r="G2645" s="70"/>
    </row>
    <row r="2646" spans="3:7" x14ac:dyDescent="0.35">
      <c r="C2646" s="70"/>
      <c r="D2646" s="70"/>
      <c r="F2646" s="70"/>
      <c r="G2646" s="70"/>
    </row>
    <row r="2647" spans="3:7" x14ac:dyDescent="0.35">
      <c r="C2647" s="70"/>
      <c r="D2647" s="70"/>
      <c r="F2647" s="70"/>
      <c r="G2647" s="70"/>
    </row>
    <row r="2648" spans="3:7" x14ac:dyDescent="0.35">
      <c r="C2648" s="70"/>
      <c r="D2648" s="70"/>
      <c r="F2648" s="70"/>
      <c r="G2648" s="70"/>
    </row>
    <row r="2649" spans="3:7" x14ac:dyDescent="0.35">
      <c r="C2649" s="70"/>
      <c r="D2649" s="70"/>
      <c r="F2649" s="70"/>
      <c r="G2649" s="70"/>
    </row>
    <row r="2650" spans="3:7" x14ac:dyDescent="0.35">
      <c r="C2650" s="70"/>
      <c r="D2650" s="70"/>
      <c r="F2650" s="70"/>
      <c r="G2650" s="70"/>
    </row>
    <row r="2651" spans="3:7" x14ac:dyDescent="0.35">
      <c r="C2651" s="70"/>
      <c r="D2651" s="70"/>
      <c r="F2651" s="70"/>
      <c r="G2651" s="70"/>
    </row>
    <row r="2652" spans="3:7" x14ac:dyDescent="0.35">
      <c r="C2652" s="70"/>
      <c r="D2652" s="70"/>
      <c r="F2652" s="70"/>
      <c r="G2652" s="70"/>
    </row>
    <row r="2653" spans="3:7" x14ac:dyDescent="0.35">
      <c r="C2653" s="70"/>
      <c r="D2653" s="70"/>
      <c r="F2653" s="70"/>
      <c r="G2653" s="70"/>
    </row>
    <row r="2654" spans="3:7" x14ac:dyDescent="0.35">
      <c r="C2654" s="70"/>
      <c r="D2654" s="70"/>
      <c r="F2654" s="70"/>
      <c r="G2654" s="70"/>
    </row>
    <row r="2655" spans="3:7" x14ac:dyDescent="0.35">
      <c r="C2655" s="70"/>
      <c r="D2655" s="70"/>
      <c r="F2655" s="70"/>
      <c r="G2655" s="70"/>
    </row>
    <row r="2656" spans="3:7" x14ac:dyDescent="0.35">
      <c r="C2656" s="70"/>
      <c r="D2656" s="70"/>
      <c r="F2656" s="70"/>
      <c r="G2656" s="70"/>
    </row>
    <row r="2657" spans="3:7" x14ac:dyDescent="0.35">
      <c r="C2657" s="70"/>
      <c r="D2657" s="70"/>
      <c r="F2657" s="70"/>
      <c r="G2657" s="70"/>
    </row>
    <row r="2658" spans="3:7" x14ac:dyDescent="0.35">
      <c r="C2658" s="70"/>
      <c r="D2658" s="70"/>
      <c r="F2658" s="70"/>
      <c r="G2658" s="70"/>
    </row>
    <row r="2659" spans="3:7" x14ac:dyDescent="0.35">
      <c r="C2659" s="70"/>
      <c r="D2659" s="70"/>
      <c r="F2659" s="70"/>
      <c r="G2659" s="70"/>
    </row>
    <row r="2660" spans="3:7" x14ac:dyDescent="0.35">
      <c r="C2660" s="70"/>
      <c r="D2660" s="70"/>
      <c r="F2660" s="70"/>
      <c r="G2660" s="70"/>
    </row>
    <row r="2661" spans="3:7" x14ac:dyDescent="0.35">
      <c r="C2661" s="70"/>
      <c r="D2661" s="70"/>
      <c r="F2661" s="70"/>
      <c r="G2661" s="70"/>
    </row>
    <row r="2662" spans="3:7" x14ac:dyDescent="0.35">
      <c r="C2662" s="70"/>
      <c r="D2662" s="70"/>
      <c r="F2662" s="70"/>
      <c r="G2662" s="70"/>
    </row>
    <row r="2663" spans="3:7" x14ac:dyDescent="0.35">
      <c r="C2663" s="70"/>
      <c r="D2663" s="70"/>
      <c r="F2663" s="70"/>
      <c r="G2663" s="70"/>
    </row>
    <row r="2664" spans="3:7" x14ac:dyDescent="0.35">
      <c r="C2664" s="70"/>
      <c r="D2664" s="70"/>
      <c r="F2664" s="70"/>
      <c r="G2664" s="70"/>
    </row>
    <row r="2665" spans="3:7" x14ac:dyDescent="0.35">
      <c r="C2665" s="70"/>
      <c r="D2665" s="70"/>
      <c r="F2665" s="70"/>
      <c r="G2665" s="70"/>
    </row>
    <row r="2666" spans="3:7" x14ac:dyDescent="0.35">
      <c r="C2666" s="70"/>
      <c r="D2666" s="70"/>
      <c r="F2666" s="70"/>
      <c r="G2666" s="70"/>
    </row>
    <row r="2667" spans="3:7" x14ac:dyDescent="0.35">
      <c r="C2667" s="70"/>
      <c r="D2667" s="70"/>
      <c r="F2667" s="70"/>
      <c r="G2667" s="70"/>
    </row>
    <row r="2668" spans="3:7" x14ac:dyDescent="0.35">
      <c r="C2668" s="70"/>
      <c r="D2668" s="70"/>
      <c r="F2668" s="70"/>
      <c r="G2668" s="70"/>
    </row>
    <row r="2669" spans="3:7" x14ac:dyDescent="0.35">
      <c r="C2669" s="70"/>
      <c r="D2669" s="70"/>
      <c r="F2669" s="70"/>
      <c r="G2669" s="70"/>
    </row>
    <row r="2670" spans="3:7" x14ac:dyDescent="0.35">
      <c r="C2670" s="70"/>
      <c r="D2670" s="70"/>
      <c r="F2670" s="70"/>
      <c r="G2670" s="70"/>
    </row>
    <row r="2671" spans="3:7" x14ac:dyDescent="0.35">
      <c r="C2671" s="70"/>
      <c r="D2671" s="70"/>
      <c r="F2671" s="70"/>
      <c r="G2671" s="70"/>
    </row>
    <row r="2672" spans="3:7" x14ac:dyDescent="0.35">
      <c r="C2672" s="70"/>
      <c r="D2672" s="70"/>
      <c r="F2672" s="70"/>
      <c r="G2672" s="70"/>
    </row>
    <row r="2673" spans="3:7" x14ac:dyDescent="0.35">
      <c r="C2673" s="70"/>
      <c r="D2673" s="70"/>
      <c r="F2673" s="70"/>
      <c r="G2673" s="70"/>
    </row>
    <row r="2674" spans="3:7" x14ac:dyDescent="0.35">
      <c r="C2674" s="70"/>
      <c r="D2674" s="70"/>
      <c r="F2674" s="70"/>
      <c r="G2674" s="70"/>
    </row>
    <row r="2675" spans="3:7" x14ac:dyDescent="0.35">
      <c r="C2675" s="70"/>
      <c r="D2675" s="70"/>
      <c r="F2675" s="70"/>
      <c r="G2675" s="70"/>
    </row>
    <row r="2676" spans="3:7" x14ac:dyDescent="0.35">
      <c r="C2676" s="70"/>
      <c r="D2676" s="70"/>
      <c r="F2676" s="70"/>
      <c r="G2676" s="70"/>
    </row>
    <row r="2677" spans="3:7" x14ac:dyDescent="0.35">
      <c r="C2677" s="70"/>
      <c r="D2677" s="70"/>
      <c r="F2677" s="70"/>
      <c r="G2677" s="70"/>
    </row>
    <row r="2678" spans="3:7" x14ac:dyDescent="0.35">
      <c r="C2678" s="70"/>
      <c r="D2678" s="70"/>
      <c r="F2678" s="70"/>
      <c r="G2678" s="70"/>
    </row>
    <row r="2679" spans="3:7" x14ac:dyDescent="0.35">
      <c r="C2679" s="70"/>
      <c r="D2679" s="70"/>
      <c r="F2679" s="70"/>
      <c r="G2679" s="70"/>
    </row>
    <row r="2680" spans="3:7" x14ac:dyDescent="0.35">
      <c r="C2680" s="70"/>
      <c r="D2680" s="70"/>
      <c r="F2680" s="70"/>
      <c r="G2680" s="70"/>
    </row>
    <row r="2681" spans="3:7" x14ac:dyDescent="0.35">
      <c r="C2681" s="70"/>
      <c r="D2681" s="70"/>
      <c r="F2681" s="70"/>
      <c r="G2681" s="70"/>
    </row>
    <row r="2682" spans="3:7" x14ac:dyDescent="0.35">
      <c r="C2682" s="70"/>
      <c r="D2682" s="70"/>
      <c r="F2682" s="70"/>
      <c r="G2682" s="70"/>
    </row>
    <row r="2683" spans="3:7" x14ac:dyDescent="0.35">
      <c r="C2683" s="70"/>
      <c r="D2683" s="70"/>
      <c r="F2683" s="70"/>
      <c r="G2683" s="70"/>
    </row>
    <row r="2684" spans="3:7" x14ac:dyDescent="0.35">
      <c r="C2684" s="70"/>
      <c r="D2684" s="70"/>
      <c r="F2684" s="70"/>
      <c r="G2684" s="70"/>
    </row>
    <row r="2685" spans="3:7" x14ac:dyDescent="0.35">
      <c r="C2685" s="70"/>
      <c r="D2685" s="70"/>
      <c r="F2685" s="70"/>
      <c r="G2685" s="70"/>
    </row>
    <row r="2686" spans="3:7" x14ac:dyDescent="0.35">
      <c r="C2686" s="70"/>
      <c r="D2686" s="70"/>
      <c r="F2686" s="70"/>
      <c r="G2686" s="70"/>
    </row>
    <row r="2687" spans="3:7" x14ac:dyDescent="0.35">
      <c r="C2687" s="70"/>
      <c r="D2687" s="70"/>
      <c r="F2687" s="70"/>
      <c r="G2687" s="70"/>
    </row>
    <row r="2688" spans="3:7" x14ac:dyDescent="0.35">
      <c r="C2688" s="70"/>
      <c r="D2688" s="70"/>
      <c r="F2688" s="70"/>
      <c r="G2688" s="70"/>
    </row>
    <row r="2689" spans="3:7" x14ac:dyDescent="0.35">
      <c r="C2689" s="70"/>
      <c r="D2689" s="70"/>
      <c r="F2689" s="70"/>
      <c r="G2689" s="70"/>
    </row>
    <row r="2690" spans="3:7" x14ac:dyDescent="0.35">
      <c r="C2690" s="70"/>
      <c r="D2690" s="70"/>
      <c r="F2690" s="70"/>
      <c r="G2690" s="70"/>
    </row>
    <row r="2691" spans="3:7" x14ac:dyDescent="0.35">
      <c r="C2691" s="70"/>
      <c r="D2691" s="70"/>
      <c r="F2691" s="70"/>
      <c r="G2691" s="70"/>
    </row>
    <row r="2692" spans="3:7" x14ac:dyDescent="0.35">
      <c r="C2692" s="70"/>
      <c r="D2692" s="70"/>
      <c r="F2692" s="70"/>
      <c r="G2692" s="70"/>
    </row>
    <row r="2693" spans="3:7" x14ac:dyDescent="0.35">
      <c r="C2693" s="70"/>
      <c r="D2693" s="70"/>
      <c r="F2693" s="70"/>
      <c r="G2693" s="70"/>
    </row>
    <row r="2694" spans="3:7" x14ac:dyDescent="0.35">
      <c r="C2694" s="70"/>
      <c r="D2694" s="70"/>
      <c r="F2694" s="70"/>
      <c r="G2694" s="70"/>
    </row>
    <row r="2695" spans="3:7" x14ac:dyDescent="0.35">
      <c r="C2695" s="70"/>
      <c r="D2695" s="70"/>
      <c r="F2695" s="70"/>
      <c r="G2695" s="70"/>
    </row>
    <row r="2696" spans="3:7" x14ac:dyDescent="0.35">
      <c r="C2696" s="70"/>
      <c r="D2696" s="70"/>
      <c r="F2696" s="70"/>
      <c r="G2696" s="70"/>
    </row>
    <row r="2697" spans="3:7" x14ac:dyDescent="0.35">
      <c r="C2697" s="70"/>
      <c r="D2697" s="70"/>
      <c r="F2697" s="70"/>
      <c r="G2697" s="70"/>
    </row>
    <row r="2698" spans="3:7" x14ac:dyDescent="0.35">
      <c r="C2698" s="70"/>
      <c r="D2698" s="70"/>
      <c r="F2698" s="70"/>
      <c r="G2698" s="70"/>
    </row>
    <row r="2699" spans="3:7" x14ac:dyDescent="0.35">
      <c r="C2699" s="70"/>
      <c r="D2699" s="70"/>
      <c r="F2699" s="70"/>
      <c r="G2699" s="70"/>
    </row>
    <row r="2700" spans="3:7" x14ac:dyDescent="0.35">
      <c r="C2700" s="70"/>
      <c r="D2700" s="70"/>
      <c r="F2700" s="70"/>
      <c r="G2700" s="70"/>
    </row>
    <row r="2701" spans="3:7" x14ac:dyDescent="0.35">
      <c r="C2701" s="70"/>
      <c r="D2701" s="70"/>
      <c r="F2701" s="70"/>
      <c r="G2701" s="70"/>
    </row>
    <row r="2702" spans="3:7" x14ac:dyDescent="0.35">
      <c r="C2702" s="70"/>
      <c r="D2702" s="70"/>
      <c r="F2702" s="70"/>
      <c r="G2702" s="70"/>
    </row>
    <row r="2703" spans="3:7" x14ac:dyDescent="0.35">
      <c r="C2703" s="70"/>
      <c r="D2703" s="70"/>
      <c r="F2703" s="70"/>
      <c r="G2703" s="70"/>
    </row>
    <row r="2704" spans="3:7" x14ac:dyDescent="0.35">
      <c r="C2704" s="70"/>
      <c r="D2704" s="70"/>
      <c r="F2704" s="70"/>
      <c r="G2704" s="70"/>
    </row>
    <row r="2705" spans="3:7" x14ac:dyDescent="0.35">
      <c r="C2705" s="70"/>
      <c r="D2705" s="70"/>
      <c r="F2705" s="70"/>
      <c r="G2705" s="70"/>
    </row>
    <row r="2706" spans="3:7" x14ac:dyDescent="0.35">
      <c r="C2706" s="70"/>
      <c r="D2706" s="70"/>
      <c r="F2706" s="70"/>
      <c r="G2706" s="70"/>
    </row>
    <row r="2707" spans="3:7" x14ac:dyDescent="0.35">
      <c r="C2707" s="70"/>
      <c r="D2707" s="70"/>
      <c r="F2707" s="70"/>
      <c r="G2707" s="70"/>
    </row>
    <row r="2708" spans="3:7" x14ac:dyDescent="0.35">
      <c r="C2708" s="70"/>
      <c r="D2708" s="70"/>
      <c r="F2708" s="70"/>
      <c r="G2708" s="70"/>
    </row>
    <row r="2709" spans="3:7" x14ac:dyDescent="0.35">
      <c r="C2709" s="70"/>
      <c r="D2709" s="70"/>
      <c r="F2709" s="70"/>
      <c r="G2709" s="70"/>
    </row>
    <row r="2710" spans="3:7" x14ac:dyDescent="0.35">
      <c r="C2710" s="70"/>
      <c r="D2710" s="70"/>
      <c r="F2710" s="70"/>
      <c r="G2710" s="70"/>
    </row>
    <row r="2711" spans="3:7" x14ac:dyDescent="0.35">
      <c r="C2711" s="70"/>
      <c r="D2711" s="70"/>
      <c r="F2711" s="70"/>
      <c r="G2711" s="70"/>
    </row>
    <row r="2712" spans="3:7" x14ac:dyDescent="0.35">
      <c r="C2712" s="70"/>
      <c r="D2712" s="70"/>
      <c r="F2712" s="70"/>
      <c r="G2712" s="70"/>
    </row>
    <row r="2713" spans="3:7" x14ac:dyDescent="0.35">
      <c r="C2713" s="70"/>
      <c r="D2713" s="70"/>
      <c r="F2713" s="70"/>
      <c r="G2713" s="70"/>
    </row>
    <row r="2714" spans="3:7" x14ac:dyDescent="0.35">
      <c r="C2714" s="70"/>
      <c r="D2714" s="70"/>
      <c r="F2714" s="70"/>
      <c r="G2714" s="70"/>
    </row>
    <row r="2715" spans="3:7" x14ac:dyDescent="0.35">
      <c r="C2715" s="70"/>
      <c r="D2715" s="70"/>
      <c r="F2715" s="70"/>
      <c r="G2715" s="70"/>
    </row>
    <row r="2716" spans="3:7" x14ac:dyDescent="0.35">
      <c r="C2716" s="70"/>
      <c r="D2716" s="70"/>
      <c r="F2716" s="70"/>
      <c r="G2716" s="70"/>
    </row>
    <row r="2717" spans="3:7" x14ac:dyDescent="0.35">
      <c r="C2717" s="70"/>
      <c r="D2717" s="70"/>
      <c r="F2717" s="70"/>
      <c r="G2717" s="70"/>
    </row>
    <row r="2718" spans="3:7" x14ac:dyDescent="0.35">
      <c r="C2718" s="70"/>
      <c r="D2718" s="70"/>
      <c r="F2718" s="70"/>
      <c r="G2718" s="70"/>
    </row>
    <row r="2719" spans="3:7" x14ac:dyDescent="0.35">
      <c r="C2719" s="70"/>
      <c r="D2719" s="70"/>
      <c r="F2719" s="70"/>
      <c r="G2719" s="70"/>
    </row>
    <row r="2720" spans="3:7" x14ac:dyDescent="0.35">
      <c r="C2720" s="70"/>
      <c r="D2720" s="70"/>
      <c r="F2720" s="70"/>
      <c r="G2720" s="70"/>
    </row>
    <row r="2721" spans="3:7" x14ac:dyDescent="0.35">
      <c r="C2721" s="70"/>
      <c r="D2721" s="70"/>
      <c r="F2721" s="70"/>
      <c r="G2721" s="70"/>
    </row>
    <row r="2722" spans="3:7" x14ac:dyDescent="0.35">
      <c r="C2722" s="70"/>
      <c r="D2722" s="70"/>
      <c r="F2722" s="70"/>
      <c r="G2722" s="70"/>
    </row>
    <row r="2723" spans="3:7" x14ac:dyDescent="0.35">
      <c r="C2723" s="70"/>
      <c r="D2723" s="70"/>
      <c r="F2723" s="70"/>
      <c r="G2723" s="70"/>
    </row>
    <row r="2724" spans="3:7" x14ac:dyDescent="0.35">
      <c r="C2724" s="70"/>
      <c r="D2724" s="70"/>
      <c r="F2724" s="70"/>
      <c r="G2724" s="70"/>
    </row>
    <row r="2725" spans="3:7" x14ac:dyDescent="0.35">
      <c r="C2725" s="70"/>
      <c r="D2725" s="70"/>
      <c r="F2725" s="70"/>
      <c r="G2725" s="70"/>
    </row>
    <row r="2726" spans="3:7" x14ac:dyDescent="0.35">
      <c r="C2726" s="70"/>
      <c r="D2726" s="70"/>
      <c r="F2726" s="70"/>
      <c r="G2726" s="70"/>
    </row>
    <row r="2727" spans="3:7" x14ac:dyDescent="0.35">
      <c r="C2727" s="70"/>
      <c r="D2727" s="70"/>
      <c r="F2727" s="70"/>
      <c r="G2727" s="70"/>
    </row>
    <row r="2728" spans="3:7" x14ac:dyDescent="0.35">
      <c r="C2728" s="70"/>
      <c r="D2728" s="70"/>
      <c r="F2728" s="70"/>
      <c r="G2728" s="70"/>
    </row>
    <row r="2729" spans="3:7" x14ac:dyDescent="0.35">
      <c r="C2729" s="70"/>
      <c r="D2729" s="70"/>
      <c r="F2729" s="70"/>
      <c r="G2729" s="70"/>
    </row>
    <row r="2730" spans="3:7" x14ac:dyDescent="0.35">
      <c r="C2730" s="70"/>
      <c r="D2730" s="70"/>
      <c r="F2730" s="70"/>
      <c r="G2730" s="70"/>
    </row>
    <row r="2731" spans="3:7" x14ac:dyDescent="0.35">
      <c r="C2731" s="70"/>
      <c r="D2731" s="70"/>
      <c r="F2731" s="70"/>
      <c r="G2731" s="70"/>
    </row>
    <row r="2732" spans="3:7" x14ac:dyDescent="0.35">
      <c r="C2732" s="70"/>
      <c r="D2732" s="70"/>
      <c r="F2732" s="70"/>
      <c r="G2732" s="70"/>
    </row>
    <row r="2733" spans="3:7" x14ac:dyDescent="0.35">
      <c r="C2733" s="70"/>
      <c r="D2733" s="70"/>
      <c r="F2733" s="70"/>
      <c r="G2733" s="70"/>
    </row>
    <row r="2734" spans="3:7" x14ac:dyDescent="0.35">
      <c r="C2734" s="70"/>
      <c r="D2734" s="70"/>
      <c r="F2734" s="70"/>
      <c r="G2734" s="70"/>
    </row>
    <row r="2735" spans="3:7" x14ac:dyDescent="0.35">
      <c r="C2735" s="70"/>
      <c r="D2735" s="70"/>
      <c r="F2735" s="70"/>
      <c r="G2735" s="70"/>
    </row>
    <row r="2736" spans="3:7" x14ac:dyDescent="0.35">
      <c r="C2736" s="70"/>
      <c r="D2736" s="70"/>
      <c r="F2736" s="70"/>
      <c r="G2736" s="70"/>
    </row>
    <row r="2737" spans="3:7" x14ac:dyDescent="0.35">
      <c r="C2737" s="70"/>
      <c r="D2737" s="70"/>
      <c r="F2737" s="70"/>
      <c r="G2737" s="70"/>
    </row>
    <row r="2738" spans="3:7" x14ac:dyDescent="0.35">
      <c r="C2738" s="70"/>
      <c r="D2738" s="70"/>
      <c r="F2738" s="70"/>
      <c r="G2738" s="70"/>
    </row>
    <row r="2739" spans="3:7" x14ac:dyDescent="0.35">
      <c r="C2739" s="70"/>
      <c r="D2739" s="70"/>
      <c r="F2739" s="70"/>
      <c r="G2739" s="70"/>
    </row>
    <row r="2740" spans="3:7" x14ac:dyDescent="0.35">
      <c r="C2740" s="70"/>
      <c r="D2740" s="70"/>
      <c r="F2740" s="70"/>
      <c r="G2740" s="70"/>
    </row>
    <row r="2741" spans="3:7" x14ac:dyDescent="0.35">
      <c r="C2741" s="70"/>
      <c r="D2741" s="70"/>
      <c r="F2741" s="70"/>
      <c r="G2741" s="70"/>
    </row>
    <row r="2742" spans="3:7" x14ac:dyDescent="0.35">
      <c r="C2742" s="70"/>
      <c r="D2742" s="70"/>
      <c r="F2742" s="70"/>
      <c r="G2742" s="70"/>
    </row>
    <row r="2743" spans="3:7" x14ac:dyDescent="0.35">
      <c r="C2743" s="70"/>
      <c r="D2743" s="70"/>
      <c r="F2743" s="70"/>
      <c r="G2743" s="70"/>
    </row>
    <row r="2744" spans="3:7" x14ac:dyDescent="0.35">
      <c r="C2744" s="70"/>
      <c r="D2744" s="70"/>
      <c r="F2744" s="70"/>
      <c r="G2744" s="70"/>
    </row>
    <row r="2745" spans="3:7" x14ac:dyDescent="0.35">
      <c r="C2745" s="70"/>
      <c r="D2745" s="70"/>
      <c r="F2745" s="70"/>
      <c r="G2745" s="70"/>
    </row>
    <row r="2746" spans="3:7" x14ac:dyDescent="0.35">
      <c r="C2746" s="70"/>
      <c r="D2746" s="70"/>
      <c r="F2746" s="70"/>
      <c r="G2746" s="70"/>
    </row>
    <row r="2747" spans="3:7" x14ac:dyDescent="0.35">
      <c r="C2747" s="70"/>
      <c r="D2747" s="70"/>
      <c r="F2747" s="70"/>
      <c r="G2747" s="70"/>
    </row>
    <row r="2748" spans="3:7" x14ac:dyDescent="0.35">
      <c r="C2748" s="70"/>
      <c r="D2748" s="70"/>
      <c r="F2748" s="70"/>
      <c r="G2748" s="70"/>
    </row>
    <row r="2749" spans="3:7" x14ac:dyDescent="0.35">
      <c r="C2749" s="70"/>
      <c r="D2749" s="70"/>
      <c r="F2749" s="70"/>
      <c r="G2749" s="70"/>
    </row>
    <row r="2750" spans="3:7" x14ac:dyDescent="0.35">
      <c r="C2750" s="70"/>
      <c r="D2750" s="70"/>
      <c r="F2750" s="70"/>
      <c r="G2750" s="70"/>
    </row>
    <row r="2751" spans="3:7" x14ac:dyDescent="0.35">
      <c r="C2751" s="70"/>
      <c r="D2751" s="70"/>
      <c r="F2751" s="70"/>
      <c r="G2751" s="70"/>
    </row>
    <row r="2752" spans="3:7" x14ac:dyDescent="0.35">
      <c r="C2752" s="70"/>
      <c r="D2752" s="70"/>
      <c r="F2752" s="70"/>
      <c r="G2752" s="70"/>
    </row>
    <row r="2753" spans="3:7" x14ac:dyDescent="0.35">
      <c r="C2753" s="70"/>
      <c r="D2753" s="70"/>
      <c r="F2753" s="70"/>
      <c r="G2753" s="70"/>
    </row>
    <row r="2754" spans="3:7" x14ac:dyDescent="0.35">
      <c r="C2754" s="70"/>
      <c r="D2754" s="70"/>
      <c r="F2754" s="70"/>
      <c r="G2754" s="70"/>
    </row>
    <row r="2755" spans="3:7" x14ac:dyDescent="0.35">
      <c r="C2755" s="70"/>
      <c r="D2755" s="70"/>
      <c r="F2755" s="70"/>
      <c r="G2755" s="70"/>
    </row>
    <row r="2756" spans="3:7" x14ac:dyDescent="0.35">
      <c r="C2756" s="70"/>
      <c r="D2756" s="70"/>
      <c r="F2756" s="70"/>
      <c r="G2756" s="70"/>
    </row>
    <row r="2757" spans="3:7" x14ac:dyDescent="0.35">
      <c r="C2757" s="70"/>
      <c r="D2757" s="70"/>
      <c r="F2757" s="70"/>
      <c r="G2757" s="70"/>
    </row>
    <row r="2758" spans="3:7" x14ac:dyDescent="0.35">
      <c r="C2758" s="70"/>
      <c r="D2758" s="70"/>
      <c r="F2758" s="70"/>
      <c r="G2758" s="70"/>
    </row>
    <row r="2759" spans="3:7" x14ac:dyDescent="0.35">
      <c r="C2759" s="70"/>
      <c r="D2759" s="70"/>
      <c r="F2759" s="70"/>
      <c r="G2759" s="70"/>
    </row>
    <row r="2760" spans="3:7" x14ac:dyDescent="0.35">
      <c r="C2760" s="70"/>
      <c r="D2760" s="70"/>
      <c r="F2760" s="70"/>
      <c r="G2760" s="70"/>
    </row>
    <row r="2761" spans="3:7" x14ac:dyDescent="0.35">
      <c r="C2761" s="70"/>
      <c r="D2761" s="70"/>
      <c r="F2761" s="70"/>
      <c r="G2761" s="70"/>
    </row>
    <row r="2762" spans="3:7" x14ac:dyDescent="0.35">
      <c r="C2762" s="70"/>
      <c r="D2762" s="70"/>
      <c r="F2762" s="70"/>
      <c r="G2762" s="70"/>
    </row>
    <row r="2763" spans="3:7" x14ac:dyDescent="0.35">
      <c r="C2763" s="70"/>
      <c r="D2763" s="70"/>
      <c r="F2763" s="70"/>
      <c r="G2763" s="70"/>
    </row>
    <row r="2764" spans="3:7" x14ac:dyDescent="0.35">
      <c r="C2764" s="70"/>
      <c r="D2764" s="70"/>
      <c r="F2764" s="70"/>
      <c r="G2764" s="70"/>
    </row>
    <row r="2765" spans="3:7" x14ac:dyDescent="0.35">
      <c r="C2765" s="70"/>
      <c r="D2765" s="70"/>
      <c r="F2765" s="70"/>
      <c r="G2765" s="70"/>
    </row>
    <row r="2766" spans="3:7" x14ac:dyDescent="0.35">
      <c r="C2766" s="70"/>
      <c r="D2766" s="70"/>
      <c r="F2766" s="70"/>
      <c r="G2766" s="70"/>
    </row>
    <row r="2767" spans="3:7" x14ac:dyDescent="0.35">
      <c r="C2767" s="70"/>
      <c r="D2767" s="70"/>
      <c r="F2767" s="70"/>
      <c r="G2767" s="70"/>
    </row>
    <row r="2768" spans="3:7" x14ac:dyDescent="0.35">
      <c r="C2768" s="70"/>
      <c r="D2768" s="70"/>
      <c r="F2768" s="70"/>
      <c r="G2768" s="70"/>
    </row>
    <row r="2769" spans="3:7" x14ac:dyDescent="0.35">
      <c r="C2769" s="70"/>
      <c r="D2769" s="70"/>
      <c r="F2769" s="70"/>
      <c r="G2769" s="70"/>
    </row>
    <row r="2770" spans="3:7" x14ac:dyDescent="0.35">
      <c r="C2770" s="70"/>
      <c r="D2770" s="70"/>
      <c r="F2770" s="70"/>
      <c r="G2770" s="70"/>
    </row>
    <row r="2771" spans="3:7" x14ac:dyDescent="0.35">
      <c r="C2771" s="70"/>
      <c r="D2771" s="70"/>
      <c r="F2771" s="70"/>
      <c r="G2771" s="70"/>
    </row>
    <row r="2772" spans="3:7" x14ac:dyDescent="0.35">
      <c r="C2772" s="70"/>
      <c r="D2772" s="70"/>
      <c r="F2772" s="70"/>
      <c r="G2772" s="70"/>
    </row>
    <row r="2773" spans="3:7" x14ac:dyDescent="0.35">
      <c r="C2773" s="70"/>
      <c r="D2773" s="70"/>
      <c r="F2773" s="70"/>
      <c r="G2773" s="70"/>
    </row>
    <row r="2774" spans="3:7" x14ac:dyDescent="0.35">
      <c r="C2774" s="70"/>
      <c r="D2774" s="70"/>
      <c r="F2774" s="70"/>
      <c r="G2774" s="70"/>
    </row>
    <row r="2775" spans="3:7" x14ac:dyDescent="0.35">
      <c r="C2775" s="70"/>
      <c r="D2775" s="70"/>
      <c r="F2775" s="70"/>
      <c r="G2775" s="70"/>
    </row>
    <row r="2776" spans="3:7" x14ac:dyDescent="0.35">
      <c r="C2776" s="70"/>
      <c r="D2776" s="70"/>
      <c r="F2776" s="70"/>
      <c r="G2776" s="70"/>
    </row>
    <row r="2777" spans="3:7" x14ac:dyDescent="0.35">
      <c r="C2777" s="70"/>
      <c r="D2777" s="70"/>
      <c r="F2777" s="70"/>
      <c r="G2777" s="70"/>
    </row>
    <row r="2778" spans="3:7" x14ac:dyDescent="0.35">
      <c r="C2778" s="70"/>
      <c r="D2778" s="70"/>
      <c r="F2778" s="70"/>
      <c r="G2778" s="70"/>
    </row>
    <row r="2779" spans="3:7" x14ac:dyDescent="0.35">
      <c r="C2779" s="70"/>
      <c r="D2779" s="70"/>
      <c r="F2779" s="70"/>
      <c r="G2779" s="70"/>
    </row>
    <row r="2780" spans="3:7" x14ac:dyDescent="0.35">
      <c r="C2780" s="70"/>
      <c r="D2780" s="70"/>
      <c r="F2780" s="70"/>
      <c r="G2780" s="70"/>
    </row>
    <row r="2781" spans="3:7" x14ac:dyDescent="0.35">
      <c r="C2781" s="70"/>
      <c r="D2781" s="70"/>
      <c r="F2781" s="70"/>
      <c r="G2781" s="70"/>
    </row>
    <row r="2782" spans="3:7" x14ac:dyDescent="0.35">
      <c r="C2782" s="70"/>
      <c r="D2782" s="70"/>
      <c r="F2782" s="70"/>
      <c r="G2782" s="70"/>
    </row>
    <row r="2783" spans="3:7" x14ac:dyDescent="0.35">
      <c r="C2783" s="70"/>
      <c r="D2783" s="70"/>
      <c r="F2783" s="70"/>
      <c r="G2783" s="70"/>
    </row>
    <row r="2784" spans="3:7" x14ac:dyDescent="0.35">
      <c r="C2784" s="70"/>
      <c r="D2784" s="70"/>
      <c r="F2784" s="70"/>
      <c r="G2784" s="70"/>
    </row>
    <row r="2785" spans="3:7" x14ac:dyDescent="0.35">
      <c r="C2785" s="70"/>
      <c r="D2785" s="70"/>
      <c r="F2785" s="70"/>
      <c r="G2785" s="70"/>
    </row>
    <row r="2786" spans="3:7" x14ac:dyDescent="0.35">
      <c r="C2786" s="70"/>
      <c r="D2786" s="70"/>
      <c r="F2786" s="70"/>
      <c r="G2786" s="70"/>
    </row>
    <row r="2787" spans="3:7" x14ac:dyDescent="0.35">
      <c r="C2787" s="70"/>
      <c r="D2787" s="70"/>
      <c r="F2787" s="70"/>
      <c r="G2787" s="70"/>
    </row>
    <row r="2788" spans="3:7" x14ac:dyDescent="0.35">
      <c r="C2788" s="70"/>
      <c r="D2788" s="70"/>
      <c r="F2788" s="70"/>
      <c r="G2788" s="70"/>
    </row>
    <row r="2789" spans="3:7" x14ac:dyDescent="0.35">
      <c r="C2789" s="70"/>
      <c r="D2789" s="70"/>
      <c r="F2789" s="70"/>
      <c r="G2789" s="70"/>
    </row>
    <row r="2790" spans="3:7" x14ac:dyDescent="0.35">
      <c r="C2790" s="70"/>
      <c r="D2790" s="70"/>
      <c r="F2790" s="70"/>
      <c r="G2790" s="70"/>
    </row>
    <row r="2791" spans="3:7" x14ac:dyDescent="0.35">
      <c r="C2791" s="70"/>
      <c r="D2791" s="70"/>
      <c r="F2791" s="70"/>
      <c r="G2791" s="70"/>
    </row>
    <row r="2792" spans="3:7" x14ac:dyDescent="0.35">
      <c r="C2792" s="70"/>
      <c r="D2792" s="70"/>
      <c r="F2792" s="70"/>
      <c r="G2792" s="70"/>
    </row>
    <row r="2793" spans="3:7" x14ac:dyDescent="0.35">
      <c r="C2793" s="70"/>
      <c r="D2793" s="70"/>
      <c r="F2793" s="70"/>
      <c r="G2793" s="70"/>
    </row>
    <row r="2794" spans="3:7" x14ac:dyDescent="0.35">
      <c r="C2794" s="70"/>
      <c r="D2794" s="70"/>
      <c r="F2794" s="70"/>
      <c r="G2794" s="70"/>
    </row>
    <row r="2795" spans="3:7" x14ac:dyDescent="0.35">
      <c r="C2795" s="70"/>
      <c r="D2795" s="70"/>
      <c r="F2795" s="70"/>
      <c r="G2795" s="70"/>
    </row>
    <row r="2796" spans="3:7" x14ac:dyDescent="0.35">
      <c r="C2796" s="70"/>
      <c r="D2796" s="70"/>
      <c r="F2796" s="70"/>
      <c r="G2796" s="70"/>
    </row>
    <row r="2797" spans="3:7" x14ac:dyDescent="0.35">
      <c r="C2797" s="70"/>
      <c r="D2797" s="70"/>
      <c r="F2797" s="70"/>
      <c r="G2797" s="70"/>
    </row>
    <row r="2798" spans="3:7" x14ac:dyDescent="0.35">
      <c r="C2798" s="70"/>
      <c r="D2798" s="70"/>
      <c r="F2798" s="70"/>
      <c r="G2798" s="70"/>
    </row>
    <row r="2799" spans="3:7" x14ac:dyDescent="0.35">
      <c r="C2799" s="70"/>
      <c r="D2799" s="70"/>
      <c r="F2799" s="70"/>
      <c r="G2799" s="70"/>
    </row>
    <row r="2800" spans="3:7" x14ac:dyDescent="0.35">
      <c r="C2800" s="70"/>
      <c r="D2800" s="70"/>
      <c r="F2800" s="70"/>
      <c r="G2800" s="70"/>
    </row>
    <row r="2801" spans="3:7" x14ac:dyDescent="0.35">
      <c r="C2801" s="70"/>
      <c r="D2801" s="70"/>
      <c r="F2801" s="70"/>
      <c r="G2801" s="70"/>
    </row>
    <row r="2802" spans="3:7" x14ac:dyDescent="0.35">
      <c r="C2802" s="70"/>
      <c r="D2802" s="70"/>
      <c r="F2802" s="70"/>
      <c r="G2802" s="70"/>
    </row>
    <row r="2803" spans="3:7" x14ac:dyDescent="0.35">
      <c r="C2803" s="70"/>
      <c r="D2803" s="70"/>
      <c r="F2803" s="70"/>
      <c r="G2803" s="70"/>
    </row>
    <row r="2804" spans="3:7" x14ac:dyDescent="0.35">
      <c r="C2804" s="70"/>
      <c r="D2804" s="70"/>
      <c r="F2804" s="70"/>
      <c r="G2804" s="70"/>
    </row>
    <row r="2805" spans="3:7" x14ac:dyDescent="0.35">
      <c r="C2805" s="70"/>
      <c r="D2805" s="70"/>
      <c r="F2805" s="70"/>
      <c r="G2805" s="70"/>
    </row>
    <row r="2806" spans="3:7" x14ac:dyDescent="0.35">
      <c r="C2806" s="70"/>
      <c r="D2806" s="70"/>
      <c r="F2806" s="70"/>
      <c r="G2806" s="70"/>
    </row>
    <row r="2807" spans="3:7" x14ac:dyDescent="0.35">
      <c r="C2807" s="70"/>
      <c r="D2807" s="70"/>
      <c r="F2807" s="70"/>
      <c r="G2807" s="70"/>
    </row>
    <row r="2808" spans="3:7" x14ac:dyDescent="0.35">
      <c r="C2808" s="70"/>
      <c r="D2808" s="70"/>
      <c r="F2808" s="70"/>
      <c r="G2808" s="70"/>
    </row>
    <row r="2809" spans="3:7" x14ac:dyDescent="0.35">
      <c r="C2809" s="70"/>
      <c r="D2809" s="70"/>
      <c r="F2809" s="70"/>
      <c r="G2809" s="70"/>
    </row>
    <row r="2810" spans="3:7" x14ac:dyDescent="0.35">
      <c r="C2810" s="70"/>
      <c r="D2810" s="70"/>
      <c r="F2810" s="70"/>
      <c r="G2810" s="70"/>
    </row>
    <row r="2811" spans="3:7" x14ac:dyDescent="0.35">
      <c r="C2811" s="70"/>
      <c r="D2811" s="70"/>
      <c r="F2811" s="70"/>
      <c r="G2811" s="70"/>
    </row>
    <row r="2812" spans="3:7" x14ac:dyDescent="0.35">
      <c r="C2812" s="70"/>
      <c r="D2812" s="70"/>
      <c r="F2812" s="70"/>
      <c r="G2812" s="70"/>
    </row>
    <row r="2813" spans="3:7" x14ac:dyDescent="0.35">
      <c r="C2813" s="70"/>
      <c r="D2813" s="70"/>
      <c r="F2813" s="70"/>
      <c r="G2813" s="70"/>
    </row>
    <row r="2814" spans="3:7" x14ac:dyDescent="0.35">
      <c r="C2814" s="70"/>
      <c r="D2814" s="70"/>
      <c r="F2814" s="70"/>
      <c r="G2814" s="70"/>
    </row>
    <row r="2815" spans="3:7" x14ac:dyDescent="0.35">
      <c r="C2815" s="70"/>
      <c r="D2815" s="70"/>
      <c r="F2815" s="70"/>
      <c r="G2815" s="70"/>
    </row>
    <row r="2816" spans="3:7" x14ac:dyDescent="0.35">
      <c r="C2816" s="70"/>
      <c r="D2816" s="70"/>
      <c r="F2816" s="70"/>
      <c r="G2816" s="70"/>
    </row>
    <row r="2817" spans="3:7" x14ac:dyDescent="0.35">
      <c r="C2817" s="70"/>
      <c r="D2817" s="70"/>
      <c r="F2817" s="70"/>
      <c r="G2817" s="70"/>
    </row>
    <row r="2818" spans="3:7" x14ac:dyDescent="0.35">
      <c r="C2818" s="70"/>
      <c r="D2818" s="70"/>
      <c r="F2818" s="70"/>
      <c r="G2818" s="70"/>
    </row>
    <row r="2819" spans="3:7" x14ac:dyDescent="0.35">
      <c r="C2819" s="70"/>
      <c r="D2819" s="70"/>
      <c r="F2819" s="70"/>
      <c r="G2819" s="70"/>
    </row>
    <row r="2820" spans="3:7" x14ac:dyDescent="0.35">
      <c r="C2820" s="70"/>
      <c r="D2820" s="70"/>
      <c r="F2820" s="70"/>
      <c r="G2820" s="70"/>
    </row>
    <row r="2821" spans="3:7" x14ac:dyDescent="0.35">
      <c r="C2821" s="70"/>
      <c r="D2821" s="70"/>
      <c r="F2821" s="70"/>
      <c r="G2821" s="70"/>
    </row>
    <row r="2822" spans="3:7" x14ac:dyDescent="0.35">
      <c r="C2822" s="70"/>
      <c r="D2822" s="70"/>
      <c r="F2822" s="70"/>
      <c r="G2822" s="70"/>
    </row>
    <row r="2823" spans="3:7" x14ac:dyDescent="0.35">
      <c r="C2823" s="70"/>
      <c r="D2823" s="70"/>
      <c r="F2823" s="70"/>
      <c r="G2823" s="70"/>
    </row>
    <row r="2824" spans="3:7" x14ac:dyDescent="0.35">
      <c r="C2824" s="70"/>
      <c r="D2824" s="70"/>
      <c r="F2824" s="70"/>
      <c r="G2824" s="70"/>
    </row>
    <row r="2825" spans="3:7" x14ac:dyDescent="0.35">
      <c r="C2825" s="70"/>
      <c r="D2825" s="70"/>
      <c r="F2825" s="70"/>
      <c r="G2825" s="70"/>
    </row>
    <row r="2826" spans="3:7" x14ac:dyDescent="0.35">
      <c r="C2826" s="70"/>
      <c r="D2826" s="70"/>
      <c r="F2826" s="70"/>
      <c r="G2826" s="70"/>
    </row>
    <row r="2827" spans="3:7" x14ac:dyDescent="0.35">
      <c r="C2827" s="70"/>
      <c r="D2827" s="70"/>
      <c r="F2827" s="70"/>
      <c r="G2827" s="70"/>
    </row>
    <row r="2828" spans="3:7" x14ac:dyDescent="0.35">
      <c r="C2828" s="70"/>
      <c r="D2828" s="70"/>
      <c r="F2828" s="70"/>
      <c r="G2828" s="70"/>
    </row>
    <row r="2829" spans="3:7" x14ac:dyDescent="0.35">
      <c r="C2829" s="70"/>
      <c r="D2829" s="70"/>
      <c r="F2829" s="70"/>
      <c r="G2829" s="70"/>
    </row>
    <row r="2830" spans="3:7" x14ac:dyDescent="0.35">
      <c r="C2830" s="70"/>
      <c r="D2830" s="70"/>
      <c r="F2830" s="70"/>
      <c r="G2830" s="70"/>
    </row>
    <row r="2831" spans="3:7" x14ac:dyDescent="0.35">
      <c r="C2831" s="70"/>
      <c r="D2831" s="70"/>
      <c r="F2831" s="70"/>
      <c r="G2831" s="70"/>
    </row>
    <row r="2832" spans="3:7" x14ac:dyDescent="0.35">
      <c r="C2832" s="70"/>
      <c r="D2832" s="70"/>
      <c r="F2832" s="70"/>
      <c r="G2832" s="70"/>
    </row>
    <row r="2833" spans="3:7" x14ac:dyDescent="0.35">
      <c r="C2833" s="70"/>
      <c r="D2833" s="70"/>
      <c r="F2833" s="70"/>
      <c r="G2833" s="70"/>
    </row>
    <row r="2834" spans="3:7" x14ac:dyDescent="0.35">
      <c r="C2834" s="70"/>
      <c r="D2834" s="70"/>
      <c r="F2834" s="70"/>
      <c r="G2834" s="70"/>
    </row>
    <row r="2835" spans="3:7" x14ac:dyDescent="0.35">
      <c r="C2835" s="70"/>
      <c r="D2835" s="70"/>
      <c r="F2835" s="70"/>
      <c r="G2835" s="70"/>
    </row>
    <row r="2836" spans="3:7" x14ac:dyDescent="0.35">
      <c r="C2836" s="70"/>
      <c r="D2836" s="70"/>
      <c r="F2836" s="70"/>
      <c r="G2836" s="70"/>
    </row>
    <row r="2837" spans="3:7" x14ac:dyDescent="0.35">
      <c r="C2837" s="70"/>
      <c r="D2837" s="70"/>
      <c r="F2837" s="70"/>
      <c r="G2837" s="70"/>
    </row>
    <row r="2838" spans="3:7" x14ac:dyDescent="0.35">
      <c r="C2838" s="70"/>
      <c r="D2838" s="70"/>
      <c r="F2838" s="70"/>
      <c r="G2838" s="70"/>
    </row>
    <row r="2839" spans="3:7" x14ac:dyDescent="0.35">
      <c r="C2839" s="70"/>
      <c r="D2839" s="70"/>
      <c r="F2839" s="70"/>
      <c r="G2839" s="70"/>
    </row>
    <row r="2840" spans="3:7" x14ac:dyDescent="0.35">
      <c r="C2840" s="70"/>
      <c r="D2840" s="70"/>
      <c r="F2840" s="70"/>
      <c r="G2840" s="70"/>
    </row>
    <row r="2841" spans="3:7" x14ac:dyDescent="0.35">
      <c r="C2841" s="70"/>
      <c r="D2841" s="70"/>
      <c r="F2841" s="70"/>
      <c r="G2841" s="70"/>
    </row>
    <row r="2842" spans="3:7" x14ac:dyDescent="0.35">
      <c r="C2842" s="70"/>
      <c r="D2842" s="70"/>
      <c r="F2842" s="70"/>
      <c r="G2842" s="70"/>
    </row>
    <row r="2843" spans="3:7" x14ac:dyDescent="0.35">
      <c r="C2843" s="70"/>
      <c r="D2843" s="70"/>
      <c r="F2843" s="70"/>
      <c r="G2843" s="70"/>
    </row>
    <row r="2844" spans="3:7" x14ac:dyDescent="0.35">
      <c r="C2844" s="70"/>
      <c r="D2844" s="70"/>
      <c r="F2844" s="70"/>
      <c r="G2844" s="70"/>
    </row>
    <row r="2845" spans="3:7" x14ac:dyDescent="0.35">
      <c r="C2845" s="70"/>
      <c r="D2845" s="70"/>
      <c r="F2845" s="70"/>
      <c r="G2845" s="70"/>
    </row>
    <row r="2846" spans="3:7" x14ac:dyDescent="0.35">
      <c r="C2846" s="70"/>
      <c r="D2846" s="70"/>
      <c r="F2846" s="70"/>
      <c r="G2846" s="70"/>
    </row>
    <row r="2847" spans="3:7" x14ac:dyDescent="0.35">
      <c r="C2847" s="70"/>
      <c r="D2847" s="70"/>
      <c r="F2847" s="70"/>
      <c r="G2847" s="70"/>
    </row>
    <row r="2848" spans="3:7" x14ac:dyDescent="0.35">
      <c r="C2848" s="70"/>
      <c r="D2848" s="70"/>
      <c r="F2848" s="70"/>
      <c r="G2848" s="70"/>
    </row>
    <row r="2849" spans="3:7" x14ac:dyDescent="0.35">
      <c r="C2849" s="70"/>
      <c r="D2849" s="70"/>
      <c r="F2849" s="70"/>
      <c r="G2849" s="70"/>
    </row>
    <row r="2850" spans="3:7" x14ac:dyDescent="0.35">
      <c r="C2850" s="70"/>
      <c r="D2850" s="70"/>
      <c r="F2850" s="70"/>
      <c r="G2850" s="70"/>
    </row>
    <row r="2851" spans="3:7" x14ac:dyDescent="0.35">
      <c r="C2851" s="70"/>
      <c r="D2851" s="70"/>
      <c r="F2851" s="70"/>
      <c r="G2851" s="70"/>
    </row>
    <row r="2852" spans="3:7" x14ac:dyDescent="0.35">
      <c r="C2852" s="70"/>
      <c r="D2852" s="70"/>
      <c r="F2852" s="70"/>
      <c r="G2852" s="70"/>
    </row>
    <row r="2853" spans="3:7" x14ac:dyDescent="0.35">
      <c r="C2853" s="70"/>
      <c r="D2853" s="70"/>
      <c r="F2853" s="70"/>
      <c r="G2853" s="70"/>
    </row>
    <row r="2854" spans="3:7" x14ac:dyDescent="0.35">
      <c r="C2854" s="70"/>
      <c r="D2854" s="70"/>
      <c r="F2854" s="70"/>
      <c r="G2854" s="70"/>
    </row>
    <row r="2855" spans="3:7" x14ac:dyDescent="0.35">
      <c r="C2855" s="70"/>
      <c r="D2855" s="70"/>
      <c r="F2855" s="70"/>
      <c r="G2855" s="70"/>
    </row>
    <row r="2856" spans="3:7" x14ac:dyDescent="0.35">
      <c r="C2856" s="70"/>
      <c r="D2856" s="70"/>
      <c r="F2856" s="70"/>
      <c r="G2856" s="70"/>
    </row>
    <row r="2857" spans="3:7" x14ac:dyDescent="0.35">
      <c r="C2857" s="70"/>
      <c r="D2857" s="70"/>
      <c r="F2857" s="70"/>
      <c r="G2857" s="70"/>
    </row>
    <row r="2858" spans="3:7" x14ac:dyDescent="0.35">
      <c r="C2858" s="70"/>
      <c r="D2858" s="70"/>
      <c r="F2858" s="70"/>
      <c r="G2858" s="70"/>
    </row>
    <row r="2859" spans="3:7" x14ac:dyDescent="0.35">
      <c r="C2859" s="70"/>
      <c r="D2859" s="70"/>
      <c r="F2859" s="70"/>
      <c r="G2859" s="70"/>
    </row>
    <row r="2860" spans="3:7" x14ac:dyDescent="0.35">
      <c r="C2860" s="70"/>
      <c r="D2860" s="70"/>
      <c r="F2860" s="70"/>
      <c r="G2860" s="70"/>
    </row>
    <row r="2861" spans="3:7" x14ac:dyDescent="0.35">
      <c r="C2861" s="70"/>
      <c r="D2861" s="70"/>
      <c r="F2861" s="70"/>
      <c r="G2861" s="70"/>
    </row>
    <row r="2862" spans="3:7" x14ac:dyDescent="0.35">
      <c r="C2862" s="70"/>
      <c r="D2862" s="70"/>
      <c r="F2862" s="70"/>
      <c r="G2862" s="70"/>
    </row>
    <row r="2863" spans="3:7" x14ac:dyDescent="0.35">
      <c r="C2863" s="70"/>
      <c r="D2863" s="70"/>
      <c r="F2863" s="70"/>
      <c r="G2863" s="70"/>
    </row>
    <row r="2864" spans="3:7" x14ac:dyDescent="0.35">
      <c r="C2864" s="70"/>
      <c r="D2864" s="70"/>
      <c r="F2864" s="70"/>
      <c r="G2864" s="70"/>
    </row>
    <row r="2865" spans="3:7" x14ac:dyDescent="0.35">
      <c r="C2865" s="70"/>
      <c r="D2865" s="70"/>
      <c r="F2865" s="70"/>
      <c r="G2865" s="70"/>
    </row>
    <row r="2866" spans="3:7" x14ac:dyDescent="0.35">
      <c r="C2866" s="70"/>
      <c r="D2866" s="70"/>
      <c r="F2866" s="70"/>
      <c r="G2866" s="70"/>
    </row>
    <row r="2867" spans="3:7" x14ac:dyDescent="0.35">
      <c r="C2867" s="70"/>
      <c r="D2867" s="70"/>
      <c r="F2867" s="70"/>
      <c r="G2867" s="70"/>
    </row>
    <row r="2868" spans="3:7" x14ac:dyDescent="0.35">
      <c r="C2868" s="70"/>
      <c r="D2868" s="70"/>
      <c r="F2868" s="70"/>
      <c r="G2868" s="70"/>
    </row>
    <row r="2869" spans="3:7" x14ac:dyDescent="0.35">
      <c r="C2869" s="70"/>
      <c r="D2869" s="70"/>
      <c r="F2869" s="70"/>
      <c r="G2869" s="70"/>
    </row>
    <row r="2870" spans="3:7" x14ac:dyDescent="0.35">
      <c r="C2870" s="70"/>
      <c r="D2870" s="70"/>
      <c r="F2870" s="70"/>
      <c r="G2870" s="70"/>
    </row>
    <row r="2871" spans="3:7" x14ac:dyDescent="0.35">
      <c r="C2871" s="70"/>
      <c r="D2871" s="70"/>
      <c r="F2871" s="70"/>
      <c r="G2871" s="70"/>
    </row>
    <row r="2872" spans="3:7" x14ac:dyDescent="0.35">
      <c r="C2872" s="70"/>
      <c r="D2872" s="70"/>
      <c r="F2872" s="70"/>
      <c r="G2872" s="70"/>
    </row>
    <row r="2873" spans="3:7" x14ac:dyDescent="0.35">
      <c r="C2873" s="70"/>
      <c r="D2873" s="70"/>
      <c r="F2873" s="70"/>
      <c r="G2873" s="70"/>
    </row>
    <row r="2874" spans="3:7" x14ac:dyDescent="0.35">
      <c r="C2874" s="70"/>
      <c r="D2874" s="70"/>
      <c r="F2874" s="70"/>
      <c r="G2874" s="70"/>
    </row>
    <row r="2875" spans="3:7" x14ac:dyDescent="0.35">
      <c r="C2875" s="70"/>
      <c r="D2875" s="70"/>
      <c r="F2875" s="70"/>
      <c r="G2875" s="70"/>
    </row>
    <row r="2876" spans="3:7" x14ac:dyDescent="0.35">
      <c r="C2876" s="70"/>
      <c r="D2876" s="70"/>
      <c r="F2876" s="70"/>
      <c r="G2876" s="70"/>
    </row>
    <row r="2877" spans="3:7" x14ac:dyDescent="0.35">
      <c r="C2877" s="70"/>
      <c r="D2877" s="70"/>
      <c r="F2877" s="70"/>
      <c r="G2877" s="70"/>
    </row>
    <row r="2878" spans="3:7" x14ac:dyDescent="0.35">
      <c r="C2878" s="70"/>
      <c r="D2878" s="70"/>
      <c r="F2878" s="70"/>
      <c r="G2878" s="70"/>
    </row>
    <row r="2879" spans="3:7" x14ac:dyDescent="0.35">
      <c r="C2879" s="70"/>
      <c r="D2879" s="70"/>
      <c r="F2879" s="70"/>
      <c r="G2879" s="70"/>
    </row>
    <row r="2880" spans="3:7" x14ac:dyDescent="0.35">
      <c r="C2880" s="70"/>
      <c r="D2880" s="70"/>
      <c r="F2880" s="70"/>
      <c r="G2880" s="70"/>
    </row>
    <row r="2881" spans="3:7" x14ac:dyDescent="0.35">
      <c r="C2881" s="70"/>
      <c r="D2881" s="70"/>
      <c r="F2881" s="70"/>
      <c r="G2881" s="70"/>
    </row>
    <row r="2882" spans="3:7" x14ac:dyDescent="0.35">
      <c r="C2882" s="70"/>
      <c r="D2882" s="70"/>
      <c r="F2882" s="70"/>
      <c r="G2882" s="70"/>
    </row>
    <row r="2883" spans="3:7" x14ac:dyDescent="0.35">
      <c r="C2883" s="70"/>
      <c r="D2883" s="70"/>
      <c r="F2883" s="70"/>
      <c r="G2883" s="70"/>
    </row>
    <row r="2884" spans="3:7" x14ac:dyDescent="0.35">
      <c r="C2884" s="70"/>
      <c r="D2884" s="70"/>
      <c r="F2884" s="70"/>
      <c r="G2884" s="70"/>
    </row>
    <row r="2885" spans="3:7" x14ac:dyDescent="0.35">
      <c r="C2885" s="70"/>
      <c r="D2885" s="70"/>
      <c r="F2885" s="70"/>
      <c r="G2885" s="70"/>
    </row>
    <row r="2886" spans="3:7" x14ac:dyDescent="0.35">
      <c r="C2886" s="70"/>
      <c r="D2886" s="70"/>
      <c r="F2886" s="70"/>
      <c r="G2886" s="70"/>
    </row>
    <row r="2887" spans="3:7" x14ac:dyDescent="0.35">
      <c r="C2887" s="70"/>
      <c r="D2887" s="70"/>
      <c r="F2887" s="70"/>
      <c r="G2887" s="70"/>
    </row>
    <row r="2888" spans="3:7" x14ac:dyDescent="0.35">
      <c r="C2888" s="70"/>
      <c r="D2888" s="70"/>
      <c r="F2888" s="70"/>
      <c r="G2888" s="70"/>
    </row>
    <row r="2889" spans="3:7" x14ac:dyDescent="0.35">
      <c r="C2889" s="70"/>
      <c r="D2889" s="70"/>
      <c r="F2889" s="70"/>
      <c r="G2889" s="70"/>
    </row>
    <row r="2890" spans="3:7" x14ac:dyDescent="0.35">
      <c r="C2890" s="70"/>
      <c r="D2890" s="70"/>
      <c r="F2890" s="70"/>
      <c r="G2890" s="70"/>
    </row>
    <row r="2891" spans="3:7" x14ac:dyDescent="0.35">
      <c r="C2891" s="70"/>
      <c r="D2891" s="70"/>
      <c r="F2891" s="70"/>
      <c r="G2891" s="70"/>
    </row>
    <row r="2892" spans="3:7" x14ac:dyDescent="0.35">
      <c r="C2892" s="70"/>
      <c r="D2892" s="70"/>
      <c r="F2892" s="70"/>
      <c r="G2892" s="70"/>
    </row>
    <row r="2893" spans="3:7" x14ac:dyDescent="0.35">
      <c r="C2893" s="70"/>
      <c r="D2893" s="70"/>
      <c r="F2893" s="70"/>
      <c r="G2893" s="70"/>
    </row>
    <row r="2894" spans="3:7" x14ac:dyDescent="0.35">
      <c r="C2894" s="70"/>
      <c r="D2894" s="70"/>
      <c r="F2894" s="70"/>
      <c r="G2894" s="70"/>
    </row>
    <row r="2895" spans="3:7" x14ac:dyDescent="0.35">
      <c r="C2895" s="70"/>
      <c r="D2895" s="70"/>
      <c r="F2895" s="70"/>
      <c r="G2895" s="70"/>
    </row>
    <row r="2896" spans="3:7" x14ac:dyDescent="0.35">
      <c r="C2896" s="70"/>
      <c r="D2896" s="70"/>
      <c r="F2896" s="70"/>
      <c r="G2896" s="70"/>
    </row>
    <row r="2897" spans="3:7" x14ac:dyDescent="0.35">
      <c r="C2897" s="70"/>
      <c r="D2897" s="70"/>
      <c r="F2897" s="70"/>
      <c r="G2897" s="70"/>
    </row>
    <row r="2898" spans="3:7" x14ac:dyDescent="0.35">
      <c r="C2898" s="70"/>
      <c r="D2898" s="70"/>
      <c r="F2898" s="70"/>
      <c r="G2898" s="70"/>
    </row>
    <row r="2899" spans="3:7" x14ac:dyDescent="0.35">
      <c r="C2899" s="70"/>
      <c r="D2899" s="70"/>
      <c r="F2899" s="70"/>
      <c r="G2899" s="70"/>
    </row>
    <row r="2900" spans="3:7" x14ac:dyDescent="0.35">
      <c r="C2900" s="70"/>
      <c r="D2900" s="70"/>
      <c r="F2900" s="70"/>
      <c r="G2900" s="70"/>
    </row>
    <row r="2901" spans="3:7" x14ac:dyDescent="0.35">
      <c r="C2901" s="70"/>
      <c r="D2901" s="70"/>
      <c r="F2901" s="70"/>
      <c r="G2901" s="70"/>
    </row>
    <row r="2902" spans="3:7" x14ac:dyDescent="0.35">
      <c r="C2902" s="70"/>
      <c r="D2902" s="70"/>
      <c r="F2902" s="70"/>
      <c r="G2902" s="70"/>
    </row>
    <row r="2903" spans="3:7" x14ac:dyDescent="0.35">
      <c r="C2903" s="70"/>
      <c r="D2903" s="70"/>
      <c r="F2903" s="70"/>
      <c r="G2903" s="70"/>
    </row>
    <row r="2904" spans="3:7" x14ac:dyDescent="0.35">
      <c r="C2904" s="70"/>
      <c r="D2904" s="70"/>
      <c r="F2904" s="70"/>
      <c r="G2904" s="70"/>
    </row>
    <row r="2905" spans="3:7" x14ac:dyDescent="0.35">
      <c r="C2905" s="70"/>
      <c r="D2905" s="70"/>
      <c r="F2905" s="70"/>
      <c r="G2905" s="70"/>
    </row>
    <row r="2906" spans="3:7" x14ac:dyDescent="0.35">
      <c r="C2906" s="70"/>
      <c r="D2906" s="70"/>
      <c r="F2906" s="70"/>
      <c r="G2906" s="70"/>
    </row>
    <row r="2907" spans="3:7" x14ac:dyDescent="0.35">
      <c r="C2907" s="70"/>
      <c r="D2907" s="70"/>
      <c r="F2907" s="70"/>
      <c r="G2907" s="70"/>
    </row>
    <row r="2908" spans="3:7" x14ac:dyDescent="0.35">
      <c r="C2908" s="70"/>
      <c r="D2908" s="70"/>
      <c r="F2908" s="70"/>
      <c r="G2908" s="70"/>
    </row>
    <row r="2909" spans="3:7" x14ac:dyDescent="0.35">
      <c r="C2909" s="70"/>
      <c r="D2909" s="70"/>
      <c r="F2909" s="70"/>
      <c r="G2909" s="70"/>
    </row>
    <row r="2910" spans="3:7" x14ac:dyDescent="0.35">
      <c r="C2910" s="70"/>
      <c r="D2910" s="70"/>
      <c r="F2910" s="70"/>
      <c r="G2910" s="70"/>
    </row>
    <row r="2911" spans="3:7" x14ac:dyDescent="0.35">
      <c r="C2911" s="70"/>
      <c r="D2911" s="70"/>
      <c r="F2911" s="70"/>
      <c r="G2911" s="70"/>
    </row>
    <row r="2912" spans="3:7" x14ac:dyDescent="0.35">
      <c r="C2912" s="70"/>
      <c r="D2912" s="70"/>
      <c r="F2912" s="70"/>
      <c r="G2912" s="70"/>
    </row>
    <row r="2913" spans="3:7" x14ac:dyDescent="0.35">
      <c r="C2913" s="70"/>
      <c r="D2913" s="70"/>
      <c r="F2913" s="70"/>
      <c r="G2913" s="70"/>
    </row>
    <row r="2914" spans="3:7" x14ac:dyDescent="0.35">
      <c r="C2914" s="70"/>
      <c r="D2914" s="70"/>
      <c r="F2914" s="70"/>
      <c r="G2914" s="70"/>
    </row>
    <row r="2915" spans="3:7" x14ac:dyDescent="0.35">
      <c r="C2915" s="70"/>
      <c r="D2915" s="70"/>
      <c r="F2915" s="70"/>
      <c r="G2915" s="70"/>
    </row>
    <row r="2916" spans="3:7" x14ac:dyDescent="0.35">
      <c r="C2916" s="70"/>
      <c r="D2916" s="70"/>
      <c r="F2916" s="70"/>
      <c r="G2916" s="70"/>
    </row>
    <row r="2917" spans="3:7" x14ac:dyDescent="0.35">
      <c r="C2917" s="70"/>
      <c r="D2917" s="70"/>
      <c r="F2917" s="70"/>
      <c r="G2917" s="70"/>
    </row>
    <row r="2918" spans="3:7" x14ac:dyDescent="0.35">
      <c r="C2918" s="70"/>
      <c r="D2918" s="70"/>
      <c r="F2918" s="70"/>
      <c r="G2918" s="70"/>
    </row>
    <row r="2919" spans="3:7" x14ac:dyDescent="0.35">
      <c r="C2919" s="70"/>
      <c r="D2919" s="70"/>
      <c r="F2919" s="70"/>
      <c r="G2919" s="70"/>
    </row>
    <row r="2920" spans="3:7" x14ac:dyDescent="0.35">
      <c r="C2920" s="70"/>
      <c r="D2920" s="70"/>
      <c r="F2920" s="70"/>
      <c r="G2920" s="70"/>
    </row>
    <row r="2921" spans="3:7" x14ac:dyDescent="0.35">
      <c r="C2921" s="70"/>
      <c r="D2921" s="70"/>
      <c r="F2921" s="70"/>
      <c r="G2921" s="70"/>
    </row>
    <row r="2922" spans="3:7" x14ac:dyDescent="0.35">
      <c r="C2922" s="70"/>
      <c r="D2922" s="70"/>
      <c r="F2922" s="70"/>
      <c r="G2922" s="70"/>
    </row>
    <row r="2923" spans="3:7" x14ac:dyDescent="0.35">
      <c r="C2923" s="70"/>
      <c r="D2923" s="70"/>
      <c r="F2923" s="70"/>
      <c r="G2923" s="70"/>
    </row>
    <row r="2924" spans="3:7" x14ac:dyDescent="0.35">
      <c r="C2924" s="70"/>
      <c r="D2924" s="70"/>
      <c r="F2924" s="70"/>
      <c r="G2924" s="70"/>
    </row>
    <row r="2925" spans="3:7" x14ac:dyDescent="0.35">
      <c r="C2925" s="70"/>
      <c r="D2925" s="70"/>
      <c r="F2925" s="70"/>
      <c r="G2925" s="70"/>
    </row>
    <row r="2926" spans="3:7" x14ac:dyDescent="0.35">
      <c r="C2926" s="70"/>
      <c r="D2926" s="70"/>
      <c r="F2926" s="70"/>
      <c r="G2926" s="70"/>
    </row>
    <row r="2927" spans="3:7" x14ac:dyDescent="0.35">
      <c r="C2927" s="70"/>
      <c r="D2927" s="70"/>
      <c r="F2927" s="70"/>
      <c r="G2927" s="70"/>
    </row>
    <row r="2928" spans="3:7" x14ac:dyDescent="0.35">
      <c r="C2928" s="70"/>
      <c r="D2928" s="70"/>
      <c r="F2928" s="70"/>
      <c r="G2928" s="70"/>
    </row>
    <row r="2929" spans="3:7" x14ac:dyDescent="0.35">
      <c r="C2929" s="70"/>
      <c r="D2929" s="70"/>
      <c r="F2929" s="70"/>
      <c r="G2929" s="70"/>
    </row>
    <row r="2930" spans="3:7" x14ac:dyDescent="0.35">
      <c r="C2930" s="70"/>
      <c r="D2930" s="70"/>
      <c r="F2930" s="70"/>
      <c r="G2930" s="70"/>
    </row>
    <row r="2931" spans="3:7" x14ac:dyDescent="0.35">
      <c r="C2931" s="70"/>
      <c r="D2931" s="70"/>
      <c r="F2931" s="70"/>
      <c r="G2931" s="70"/>
    </row>
    <row r="2932" spans="3:7" x14ac:dyDescent="0.35">
      <c r="C2932" s="70"/>
      <c r="D2932" s="70"/>
      <c r="F2932" s="70"/>
      <c r="G2932" s="70"/>
    </row>
    <row r="2933" spans="3:7" x14ac:dyDescent="0.35">
      <c r="C2933" s="70"/>
      <c r="D2933" s="70"/>
      <c r="F2933" s="70"/>
      <c r="G2933" s="70"/>
    </row>
    <row r="2934" spans="3:7" x14ac:dyDescent="0.35">
      <c r="C2934" s="70"/>
      <c r="D2934" s="70"/>
      <c r="F2934" s="70"/>
      <c r="G2934" s="70"/>
    </row>
    <row r="2935" spans="3:7" x14ac:dyDescent="0.35">
      <c r="C2935" s="70"/>
      <c r="D2935" s="70"/>
      <c r="F2935" s="70"/>
      <c r="G2935" s="70"/>
    </row>
    <row r="2936" spans="3:7" x14ac:dyDescent="0.35">
      <c r="C2936" s="70"/>
      <c r="D2936" s="70"/>
      <c r="F2936" s="70"/>
      <c r="G2936" s="70"/>
    </row>
    <row r="2937" spans="3:7" x14ac:dyDescent="0.35">
      <c r="C2937" s="70"/>
      <c r="D2937" s="70"/>
      <c r="F2937" s="70"/>
      <c r="G2937" s="70"/>
    </row>
    <row r="2938" spans="3:7" x14ac:dyDescent="0.35">
      <c r="C2938" s="70"/>
      <c r="D2938" s="70"/>
      <c r="F2938" s="70"/>
      <c r="G2938" s="70"/>
    </row>
    <row r="2939" spans="3:7" x14ac:dyDescent="0.35">
      <c r="C2939" s="70"/>
      <c r="D2939" s="70"/>
      <c r="F2939" s="70"/>
      <c r="G2939" s="70"/>
    </row>
    <row r="2940" spans="3:7" x14ac:dyDescent="0.35">
      <c r="C2940" s="70"/>
      <c r="D2940" s="70"/>
      <c r="F2940" s="70"/>
      <c r="G2940" s="70"/>
    </row>
    <row r="2941" spans="3:7" x14ac:dyDescent="0.35">
      <c r="C2941" s="70"/>
      <c r="D2941" s="70"/>
      <c r="F2941" s="70"/>
      <c r="G2941" s="70"/>
    </row>
    <row r="2942" spans="3:7" x14ac:dyDescent="0.35">
      <c r="C2942" s="70"/>
      <c r="D2942" s="70"/>
      <c r="F2942" s="70"/>
      <c r="G2942" s="70"/>
    </row>
    <row r="2943" spans="3:7" x14ac:dyDescent="0.35">
      <c r="C2943" s="70"/>
      <c r="D2943" s="70"/>
      <c r="F2943" s="70"/>
      <c r="G2943" s="70"/>
    </row>
    <row r="2944" spans="3:7" x14ac:dyDescent="0.35">
      <c r="C2944" s="70"/>
      <c r="D2944" s="70"/>
      <c r="F2944" s="70"/>
      <c r="G2944" s="70"/>
    </row>
    <row r="2945" spans="3:7" x14ac:dyDescent="0.35">
      <c r="C2945" s="70"/>
      <c r="D2945" s="70"/>
      <c r="F2945" s="70"/>
      <c r="G2945" s="70"/>
    </row>
    <row r="2946" spans="3:7" x14ac:dyDescent="0.35">
      <c r="C2946" s="70"/>
      <c r="D2946" s="70"/>
      <c r="F2946" s="70"/>
      <c r="G2946" s="70"/>
    </row>
    <row r="2947" spans="3:7" x14ac:dyDescent="0.35">
      <c r="C2947" s="70"/>
      <c r="D2947" s="70"/>
      <c r="F2947" s="70"/>
      <c r="G2947" s="70"/>
    </row>
    <row r="2948" spans="3:7" x14ac:dyDescent="0.35">
      <c r="C2948" s="70"/>
      <c r="D2948" s="70"/>
      <c r="F2948" s="70"/>
      <c r="G2948" s="70"/>
    </row>
    <row r="2949" spans="3:7" x14ac:dyDescent="0.35">
      <c r="C2949" s="70"/>
      <c r="D2949" s="70"/>
      <c r="F2949" s="70"/>
      <c r="G2949" s="70"/>
    </row>
    <row r="2950" spans="3:7" x14ac:dyDescent="0.35">
      <c r="C2950" s="70"/>
      <c r="D2950" s="70"/>
      <c r="F2950" s="70"/>
      <c r="G2950" s="70"/>
    </row>
    <row r="2951" spans="3:7" x14ac:dyDescent="0.35">
      <c r="C2951" s="70"/>
      <c r="D2951" s="70"/>
      <c r="F2951" s="70"/>
      <c r="G2951" s="70"/>
    </row>
    <row r="2952" spans="3:7" x14ac:dyDescent="0.35">
      <c r="C2952" s="70"/>
      <c r="D2952" s="70"/>
      <c r="F2952" s="70"/>
      <c r="G2952" s="70"/>
    </row>
    <row r="2953" spans="3:7" x14ac:dyDescent="0.35">
      <c r="C2953" s="70"/>
      <c r="D2953" s="70"/>
      <c r="F2953" s="70"/>
      <c r="G2953" s="70"/>
    </row>
    <row r="2954" spans="3:7" x14ac:dyDescent="0.35">
      <c r="C2954" s="70"/>
      <c r="D2954" s="70"/>
      <c r="F2954" s="70"/>
      <c r="G2954" s="70"/>
    </row>
    <row r="2955" spans="3:7" x14ac:dyDescent="0.35">
      <c r="C2955" s="70"/>
      <c r="D2955" s="70"/>
      <c r="F2955" s="70"/>
      <c r="G2955" s="70"/>
    </row>
    <row r="2956" spans="3:7" x14ac:dyDescent="0.35">
      <c r="C2956" s="70"/>
      <c r="D2956" s="70"/>
      <c r="F2956" s="70"/>
      <c r="G2956" s="70"/>
    </row>
    <row r="2957" spans="3:7" x14ac:dyDescent="0.35">
      <c r="C2957" s="70"/>
      <c r="D2957" s="70"/>
      <c r="F2957" s="70"/>
      <c r="G2957" s="70"/>
    </row>
    <row r="2958" spans="3:7" x14ac:dyDescent="0.35">
      <c r="C2958" s="70"/>
      <c r="D2958" s="70"/>
      <c r="F2958" s="70"/>
      <c r="G2958" s="70"/>
    </row>
    <row r="2959" spans="3:7" x14ac:dyDescent="0.35">
      <c r="C2959" s="70"/>
      <c r="D2959" s="70"/>
      <c r="F2959" s="70"/>
      <c r="G2959" s="70"/>
    </row>
    <row r="2960" spans="3:7" x14ac:dyDescent="0.35">
      <c r="C2960" s="70"/>
      <c r="D2960" s="70"/>
      <c r="F2960" s="70"/>
      <c r="G2960" s="70"/>
    </row>
    <row r="2961" spans="3:7" x14ac:dyDescent="0.35">
      <c r="C2961" s="70"/>
      <c r="D2961" s="70"/>
      <c r="F2961" s="70"/>
      <c r="G2961" s="70"/>
    </row>
    <row r="2962" spans="3:7" x14ac:dyDescent="0.35">
      <c r="C2962" s="70"/>
      <c r="D2962" s="70"/>
      <c r="F2962" s="70"/>
      <c r="G2962" s="70"/>
    </row>
    <row r="2963" spans="3:7" x14ac:dyDescent="0.35">
      <c r="C2963" s="70"/>
      <c r="D2963" s="70"/>
      <c r="F2963" s="70"/>
      <c r="G2963" s="70"/>
    </row>
    <row r="2964" spans="3:7" x14ac:dyDescent="0.35">
      <c r="C2964" s="70"/>
      <c r="D2964" s="70"/>
      <c r="F2964" s="70"/>
      <c r="G2964" s="70"/>
    </row>
    <row r="2965" spans="3:7" x14ac:dyDescent="0.35">
      <c r="C2965" s="70"/>
      <c r="D2965" s="70"/>
      <c r="F2965" s="70"/>
      <c r="G2965" s="70"/>
    </row>
    <row r="2966" spans="3:7" x14ac:dyDescent="0.35">
      <c r="C2966" s="70"/>
      <c r="D2966" s="70"/>
      <c r="F2966" s="70"/>
      <c r="G2966" s="70"/>
    </row>
    <row r="2967" spans="3:7" x14ac:dyDescent="0.35">
      <c r="C2967" s="70"/>
      <c r="D2967" s="70"/>
      <c r="F2967" s="70"/>
      <c r="G2967" s="70"/>
    </row>
    <row r="2968" spans="3:7" x14ac:dyDescent="0.35">
      <c r="C2968" s="70"/>
      <c r="D2968" s="70"/>
      <c r="F2968" s="70"/>
      <c r="G2968" s="70"/>
    </row>
    <row r="2969" spans="3:7" x14ac:dyDescent="0.35">
      <c r="C2969" s="70"/>
      <c r="D2969" s="70"/>
      <c r="F2969" s="70"/>
      <c r="G2969" s="70"/>
    </row>
    <row r="2970" spans="3:7" x14ac:dyDescent="0.35">
      <c r="C2970" s="70"/>
      <c r="D2970" s="70"/>
      <c r="F2970" s="70"/>
      <c r="G2970" s="70"/>
    </row>
    <row r="2971" spans="3:7" x14ac:dyDescent="0.35">
      <c r="C2971" s="70"/>
      <c r="D2971" s="70"/>
      <c r="F2971" s="70"/>
      <c r="G2971" s="70"/>
    </row>
    <row r="2972" spans="3:7" x14ac:dyDescent="0.35">
      <c r="C2972" s="70"/>
      <c r="D2972" s="70"/>
      <c r="F2972" s="70"/>
      <c r="G2972" s="70"/>
    </row>
    <row r="2973" spans="3:7" x14ac:dyDescent="0.35">
      <c r="C2973" s="70"/>
      <c r="D2973" s="70"/>
      <c r="F2973" s="70"/>
      <c r="G2973" s="70"/>
    </row>
    <row r="2974" spans="3:7" x14ac:dyDescent="0.35">
      <c r="C2974" s="70"/>
      <c r="D2974" s="70"/>
      <c r="F2974" s="70"/>
      <c r="G2974" s="70"/>
    </row>
    <row r="2975" spans="3:7" x14ac:dyDescent="0.35">
      <c r="C2975" s="70"/>
      <c r="D2975" s="70"/>
      <c r="F2975" s="70"/>
      <c r="G2975" s="70"/>
    </row>
    <row r="2976" spans="3:7" x14ac:dyDescent="0.35">
      <c r="C2976" s="70"/>
      <c r="D2976" s="70"/>
      <c r="F2976" s="70"/>
      <c r="G2976" s="70"/>
    </row>
    <row r="2977" spans="3:7" x14ac:dyDescent="0.35">
      <c r="C2977" s="70"/>
      <c r="D2977" s="70"/>
      <c r="F2977" s="70"/>
      <c r="G2977" s="70"/>
    </row>
    <row r="2978" spans="3:7" x14ac:dyDescent="0.35">
      <c r="C2978" s="70"/>
      <c r="D2978" s="70"/>
      <c r="F2978" s="70"/>
      <c r="G2978" s="70"/>
    </row>
    <row r="2979" spans="3:7" x14ac:dyDescent="0.35">
      <c r="C2979" s="70"/>
      <c r="D2979" s="70"/>
      <c r="F2979" s="70"/>
      <c r="G2979" s="70"/>
    </row>
    <row r="2980" spans="3:7" x14ac:dyDescent="0.35">
      <c r="C2980" s="70"/>
      <c r="D2980" s="70"/>
      <c r="F2980" s="70"/>
      <c r="G2980" s="70"/>
    </row>
    <row r="2981" spans="3:7" x14ac:dyDescent="0.35">
      <c r="C2981" s="70"/>
      <c r="D2981" s="70"/>
      <c r="F2981" s="70"/>
      <c r="G2981" s="70"/>
    </row>
    <row r="2982" spans="3:7" x14ac:dyDescent="0.35">
      <c r="C2982" s="70"/>
      <c r="D2982" s="70"/>
      <c r="F2982" s="70"/>
      <c r="G2982" s="70"/>
    </row>
    <row r="2983" spans="3:7" x14ac:dyDescent="0.35">
      <c r="C2983" s="70"/>
      <c r="D2983" s="70"/>
      <c r="F2983" s="70"/>
      <c r="G2983" s="70"/>
    </row>
    <row r="2984" spans="3:7" x14ac:dyDescent="0.35">
      <c r="C2984" s="70"/>
      <c r="D2984" s="70"/>
      <c r="F2984" s="70"/>
      <c r="G2984" s="70"/>
    </row>
    <row r="2985" spans="3:7" x14ac:dyDescent="0.35">
      <c r="C2985" s="70"/>
      <c r="D2985" s="70"/>
      <c r="F2985" s="70"/>
      <c r="G2985" s="70"/>
    </row>
    <row r="2986" spans="3:7" x14ac:dyDescent="0.35">
      <c r="C2986" s="70"/>
      <c r="D2986" s="70"/>
      <c r="F2986" s="70"/>
      <c r="G2986" s="70"/>
    </row>
    <row r="2987" spans="3:7" x14ac:dyDescent="0.35">
      <c r="C2987" s="70"/>
      <c r="D2987" s="70"/>
      <c r="F2987" s="70"/>
      <c r="G2987" s="70"/>
    </row>
    <row r="2988" spans="3:7" x14ac:dyDescent="0.35">
      <c r="C2988" s="70"/>
      <c r="D2988" s="70"/>
      <c r="F2988" s="70"/>
      <c r="G2988" s="70"/>
    </row>
    <row r="2989" spans="3:7" x14ac:dyDescent="0.35">
      <c r="C2989" s="70"/>
      <c r="D2989" s="70"/>
      <c r="F2989" s="70"/>
      <c r="G2989" s="70"/>
    </row>
    <row r="2990" spans="3:7" x14ac:dyDescent="0.35">
      <c r="C2990" s="70"/>
      <c r="D2990" s="70"/>
      <c r="F2990" s="70"/>
      <c r="G2990" s="70"/>
    </row>
    <row r="2991" spans="3:7" x14ac:dyDescent="0.35">
      <c r="C2991" s="70"/>
      <c r="D2991" s="70"/>
      <c r="F2991" s="70"/>
      <c r="G2991" s="70"/>
    </row>
    <row r="2992" spans="3:7" x14ac:dyDescent="0.35">
      <c r="C2992" s="70"/>
      <c r="D2992" s="70"/>
      <c r="F2992" s="70"/>
      <c r="G2992" s="70"/>
    </row>
    <row r="2993" spans="3:7" x14ac:dyDescent="0.35">
      <c r="C2993" s="70"/>
      <c r="D2993" s="70"/>
      <c r="F2993" s="70"/>
      <c r="G2993" s="70"/>
    </row>
    <row r="2994" spans="3:7" x14ac:dyDescent="0.35">
      <c r="C2994" s="70"/>
      <c r="D2994" s="70"/>
      <c r="F2994" s="70"/>
      <c r="G2994" s="70"/>
    </row>
    <row r="2995" spans="3:7" x14ac:dyDescent="0.35">
      <c r="C2995" s="70"/>
      <c r="D2995" s="70"/>
      <c r="F2995" s="70"/>
      <c r="G2995" s="70"/>
    </row>
    <row r="2996" spans="3:7" x14ac:dyDescent="0.35">
      <c r="C2996" s="70"/>
      <c r="D2996" s="70"/>
      <c r="F2996" s="70"/>
      <c r="G2996" s="70"/>
    </row>
    <row r="2997" spans="3:7" x14ac:dyDescent="0.35">
      <c r="C2997" s="70"/>
      <c r="D2997" s="70"/>
      <c r="F2997" s="70"/>
      <c r="G2997" s="70"/>
    </row>
    <row r="2998" spans="3:7" x14ac:dyDescent="0.35">
      <c r="C2998" s="70"/>
      <c r="D2998" s="70"/>
      <c r="F2998" s="70"/>
      <c r="G2998" s="70"/>
    </row>
    <row r="2999" spans="3:7" x14ac:dyDescent="0.35">
      <c r="C2999" s="70"/>
      <c r="D2999" s="70"/>
      <c r="F2999" s="70"/>
      <c r="G2999" s="70"/>
    </row>
    <row r="3000" spans="3:7" x14ac:dyDescent="0.35">
      <c r="C3000" s="70"/>
      <c r="D3000" s="70"/>
      <c r="F3000" s="70"/>
      <c r="G3000" s="70"/>
    </row>
    <row r="3001" spans="3:7" x14ac:dyDescent="0.35">
      <c r="C3001" s="70"/>
      <c r="D3001" s="70"/>
      <c r="F3001" s="70"/>
      <c r="G3001" s="70"/>
    </row>
    <row r="3002" spans="3:7" x14ac:dyDescent="0.35">
      <c r="C3002" s="70"/>
      <c r="D3002" s="70"/>
      <c r="F3002" s="70"/>
      <c r="G3002" s="70"/>
    </row>
    <row r="3003" spans="3:7" x14ac:dyDescent="0.35">
      <c r="C3003" s="70"/>
      <c r="D3003" s="70"/>
      <c r="F3003" s="70"/>
      <c r="G3003" s="70"/>
    </row>
    <row r="3004" spans="3:7" x14ac:dyDescent="0.35">
      <c r="C3004" s="70"/>
      <c r="D3004" s="70"/>
      <c r="F3004" s="70"/>
      <c r="G3004" s="70"/>
    </row>
    <row r="3005" spans="3:7" x14ac:dyDescent="0.35">
      <c r="C3005" s="70"/>
      <c r="D3005" s="70"/>
      <c r="F3005" s="70"/>
      <c r="G3005" s="70"/>
    </row>
    <row r="3006" spans="3:7" x14ac:dyDescent="0.35">
      <c r="C3006" s="70"/>
      <c r="D3006" s="70"/>
      <c r="F3006" s="70"/>
      <c r="G3006" s="70"/>
    </row>
    <row r="3007" spans="3:7" x14ac:dyDescent="0.35">
      <c r="C3007" s="70"/>
      <c r="D3007" s="70"/>
      <c r="F3007" s="70"/>
      <c r="G3007" s="70"/>
    </row>
    <row r="3008" spans="3:7" x14ac:dyDescent="0.35">
      <c r="C3008" s="70"/>
      <c r="D3008" s="70"/>
      <c r="F3008" s="70"/>
      <c r="G3008" s="70"/>
    </row>
    <row r="3009" spans="3:7" x14ac:dyDescent="0.35">
      <c r="C3009" s="70"/>
      <c r="D3009" s="70"/>
      <c r="F3009" s="70"/>
      <c r="G3009" s="70"/>
    </row>
    <row r="3010" spans="3:7" x14ac:dyDescent="0.35">
      <c r="C3010" s="70"/>
      <c r="D3010" s="70"/>
      <c r="F3010" s="70"/>
      <c r="G3010" s="70"/>
    </row>
    <row r="3011" spans="3:7" x14ac:dyDescent="0.35">
      <c r="C3011" s="70"/>
      <c r="D3011" s="70"/>
      <c r="F3011" s="70"/>
      <c r="G3011" s="70"/>
    </row>
    <row r="3012" spans="3:7" x14ac:dyDescent="0.35">
      <c r="C3012" s="70"/>
      <c r="D3012" s="70"/>
      <c r="F3012" s="70"/>
      <c r="G3012" s="70"/>
    </row>
    <row r="3013" spans="3:7" x14ac:dyDescent="0.35">
      <c r="C3013" s="70"/>
      <c r="D3013" s="70"/>
      <c r="F3013" s="70"/>
      <c r="G3013" s="70"/>
    </row>
    <row r="3014" spans="3:7" x14ac:dyDescent="0.35">
      <c r="C3014" s="70"/>
      <c r="D3014" s="70"/>
      <c r="F3014" s="70"/>
      <c r="G3014" s="70"/>
    </row>
    <row r="3015" spans="3:7" x14ac:dyDescent="0.35">
      <c r="C3015" s="70"/>
      <c r="D3015" s="70"/>
      <c r="F3015" s="70"/>
      <c r="G3015" s="70"/>
    </row>
    <row r="3016" spans="3:7" x14ac:dyDescent="0.35">
      <c r="C3016" s="70"/>
      <c r="D3016" s="70"/>
      <c r="F3016" s="70"/>
      <c r="G3016" s="70"/>
    </row>
    <row r="3017" spans="3:7" x14ac:dyDescent="0.35">
      <c r="C3017" s="70"/>
      <c r="D3017" s="70"/>
      <c r="F3017" s="70"/>
      <c r="G3017" s="70"/>
    </row>
    <row r="3018" spans="3:7" x14ac:dyDescent="0.35">
      <c r="C3018" s="70"/>
      <c r="D3018" s="70"/>
      <c r="F3018" s="70"/>
      <c r="G3018" s="70"/>
    </row>
    <row r="3019" spans="3:7" x14ac:dyDescent="0.35">
      <c r="C3019" s="70"/>
      <c r="D3019" s="70"/>
      <c r="F3019" s="70"/>
      <c r="G3019" s="70"/>
    </row>
    <row r="3020" spans="3:7" x14ac:dyDescent="0.35">
      <c r="C3020" s="70"/>
      <c r="D3020" s="70"/>
      <c r="F3020" s="70"/>
      <c r="G3020" s="70"/>
    </row>
    <row r="3021" spans="3:7" x14ac:dyDescent="0.35">
      <c r="C3021" s="70"/>
      <c r="D3021" s="70"/>
      <c r="F3021" s="70"/>
      <c r="G3021" s="70"/>
    </row>
    <row r="3022" spans="3:7" x14ac:dyDescent="0.35">
      <c r="C3022" s="70"/>
      <c r="D3022" s="70"/>
      <c r="F3022" s="70"/>
      <c r="G3022" s="70"/>
    </row>
    <row r="3023" spans="3:7" x14ac:dyDescent="0.35">
      <c r="C3023" s="70"/>
      <c r="D3023" s="70"/>
      <c r="F3023" s="70"/>
      <c r="G3023" s="70"/>
    </row>
    <row r="3024" spans="3:7" x14ac:dyDescent="0.35">
      <c r="C3024" s="70"/>
      <c r="D3024" s="70"/>
      <c r="F3024" s="70"/>
      <c r="G3024" s="70"/>
    </row>
    <row r="3025" spans="3:7" x14ac:dyDescent="0.35">
      <c r="C3025" s="70"/>
      <c r="D3025" s="70"/>
      <c r="F3025" s="70"/>
      <c r="G3025" s="70"/>
    </row>
    <row r="3026" spans="3:7" x14ac:dyDescent="0.35">
      <c r="C3026" s="70"/>
      <c r="D3026" s="70"/>
      <c r="F3026" s="70"/>
      <c r="G3026" s="70"/>
    </row>
    <row r="3027" spans="3:7" x14ac:dyDescent="0.35">
      <c r="C3027" s="70"/>
      <c r="D3027" s="70"/>
      <c r="F3027" s="70"/>
      <c r="G3027" s="70"/>
    </row>
    <row r="3028" spans="3:7" x14ac:dyDescent="0.35">
      <c r="C3028" s="70"/>
      <c r="D3028" s="70"/>
      <c r="F3028" s="70"/>
      <c r="G3028" s="70"/>
    </row>
    <row r="3029" spans="3:7" x14ac:dyDescent="0.35">
      <c r="C3029" s="70"/>
      <c r="D3029" s="70"/>
      <c r="F3029" s="70"/>
      <c r="G3029" s="70"/>
    </row>
    <row r="3030" spans="3:7" x14ac:dyDescent="0.35">
      <c r="C3030" s="70"/>
      <c r="D3030" s="70"/>
      <c r="F3030" s="70"/>
      <c r="G3030" s="70"/>
    </row>
    <row r="3031" spans="3:7" x14ac:dyDescent="0.35">
      <c r="C3031" s="70"/>
      <c r="D3031" s="70"/>
      <c r="F3031" s="70"/>
      <c r="G3031" s="70"/>
    </row>
    <row r="3032" spans="3:7" x14ac:dyDescent="0.35">
      <c r="C3032" s="70"/>
      <c r="D3032" s="70"/>
      <c r="F3032" s="70"/>
      <c r="G3032" s="70"/>
    </row>
    <row r="3033" spans="3:7" x14ac:dyDescent="0.35">
      <c r="C3033" s="70"/>
      <c r="D3033" s="70"/>
      <c r="F3033" s="70"/>
      <c r="G3033" s="70"/>
    </row>
    <row r="3034" spans="3:7" x14ac:dyDescent="0.35">
      <c r="C3034" s="70"/>
      <c r="D3034" s="70"/>
      <c r="F3034" s="70"/>
      <c r="G3034" s="70"/>
    </row>
    <row r="3035" spans="3:7" x14ac:dyDescent="0.35">
      <c r="C3035" s="70"/>
      <c r="D3035" s="70"/>
      <c r="F3035" s="70"/>
      <c r="G3035" s="70"/>
    </row>
    <row r="3036" spans="3:7" x14ac:dyDescent="0.35">
      <c r="C3036" s="70"/>
      <c r="D3036" s="70"/>
      <c r="F3036" s="70"/>
      <c r="G3036" s="70"/>
    </row>
    <row r="3037" spans="3:7" x14ac:dyDescent="0.35">
      <c r="C3037" s="70"/>
      <c r="D3037" s="70"/>
      <c r="F3037" s="70"/>
      <c r="G3037" s="70"/>
    </row>
    <row r="3038" spans="3:7" x14ac:dyDescent="0.35">
      <c r="C3038" s="70"/>
      <c r="D3038" s="70"/>
      <c r="F3038" s="70"/>
      <c r="G3038" s="70"/>
    </row>
    <row r="3039" spans="3:7" x14ac:dyDescent="0.35">
      <c r="C3039" s="70"/>
      <c r="D3039" s="70"/>
      <c r="F3039" s="70"/>
      <c r="G3039" s="70"/>
    </row>
    <row r="3040" spans="3:7" x14ac:dyDescent="0.35">
      <c r="C3040" s="70"/>
      <c r="D3040" s="70"/>
      <c r="F3040" s="70"/>
      <c r="G3040" s="70"/>
    </row>
    <row r="3041" spans="3:7" x14ac:dyDescent="0.35">
      <c r="C3041" s="70"/>
      <c r="D3041" s="70"/>
      <c r="F3041" s="70"/>
      <c r="G3041" s="70"/>
    </row>
    <row r="3042" spans="3:7" x14ac:dyDescent="0.35">
      <c r="C3042" s="70"/>
      <c r="D3042" s="70"/>
      <c r="F3042" s="70"/>
      <c r="G3042" s="70"/>
    </row>
    <row r="3043" spans="3:7" x14ac:dyDescent="0.35">
      <c r="C3043" s="70"/>
      <c r="D3043" s="70"/>
      <c r="F3043" s="70"/>
      <c r="G3043" s="70"/>
    </row>
    <row r="3044" spans="3:7" x14ac:dyDescent="0.35">
      <c r="C3044" s="70"/>
      <c r="D3044" s="70"/>
      <c r="F3044" s="70"/>
      <c r="G3044" s="70"/>
    </row>
    <row r="3045" spans="3:7" x14ac:dyDescent="0.35">
      <c r="C3045" s="70"/>
      <c r="D3045" s="70"/>
      <c r="F3045" s="70"/>
      <c r="G3045" s="70"/>
    </row>
    <row r="3046" spans="3:7" x14ac:dyDescent="0.35">
      <c r="C3046" s="70"/>
      <c r="D3046" s="70"/>
      <c r="F3046" s="70"/>
      <c r="G3046" s="70"/>
    </row>
    <row r="3047" spans="3:7" x14ac:dyDescent="0.35">
      <c r="C3047" s="70"/>
      <c r="D3047" s="70"/>
      <c r="F3047" s="70"/>
      <c r="G3047" s="70"/>
    </row>
    <row r="3048" spans="3:7" x14ac:dyDescent="0.35">
      <c r="C3048" s="70"/>
      <c r="D3048" s="70"/>
      <c r="F3048" s="70"/>
      <c r="G3048" s="70"/>
    </row>
    <row r="3049" spans="3:7" x14ac:dyDescent="0.35">
      <c r="C3049" s="70"/>
      <c r="D3049" s="70"/>
      <c r="F3049" s="70"/>
      <c r="G3049" s="70"/>
    </row>
    <row r="3050" spans="3:7" x14ac:dyDescent="0.35">
      <c r="C3050" s="70"/>
      <c r="D3050" s="70"/>
      <c r="F3050" s="70"/>
      <c r="G3050" s="70"/>
    </row>
    <row r="3051" spans="3:7" x14ac:dyDescent="0.35">
      <c r="C3051" s="70"/>
      <c r="D3051" s="70"/>
      <c r="F3051" s="70"/>
      <c r="G3051" s="70"/>
    </row>
    <row r="3052" spans="3:7" x14ac:dyDescent="0.35">
      <c r="C3052" s="70"/>
      <c r="D3052" s="70"/>
      <c r="F3052" s="70"/>
      <c r="G3052" s="70"/>
    </row>
    <row r="3053" spans="3:7" x14ac:dyDescent="0.35">
      <c r="C3053" s="70"/>
      <c r="D3053" s="70"/>
      <c r="F3053" s="70"/>
      <c r="G3053" s="70"/>
    </row>
    <row r="3054" spans="3:7" x14ac:dyDescent="0.35">
      <c r="C3054" s="70"/>
      <c r="D3054" s="70"/>
      <c r="F3054" s="70"/>
      <c r="G3054" s="70"/>
    </row>
    <row r="3055" spans="3:7" x14ac:dyDescent="0.35">
      <c r="C3055" s="70"/>
      <c r="D3055" s="70"/>
      <c r="F3055" s="70"/>
      <c r="G3055" s="70"/>
    </row>
    <row r="3056" spans="3:7" x14ac:dyDescent="0.35">
      <c r="C3056" s="70"/>
      <c r="D3056" s="70"/>
      <c r="F3056" s="70"/>
      <c r="G3056" s="70"/>
    </row>
    <row r="3057" spans="3:7" x14ac:dyDescent="0.35">
      <c r="C3057" s="70"/>
      <c r="D3057" s="70"/>
      <c r="F3057" s="70"/>
      <c r="G3057" s="70"/>
    </row>
    <row r="3058" spans="3:7" x14ac:dyDescent="0.35">
      <c r="C3058" s="70"/>
      <c r="D3058" s="70"/>
      <c r="F3058" s="70"/>
      <c r="G3058" s="70"/>
    </row>
    <row r="3059" spans="3:7" x14ac:dyDescent="0.35">
      <c r="C3059" s="70"/>
      <c r="D3059" s="70"/>
      <c r="F3059" s="70"/>
      <c r="G3059" s="70"/>
    </row>
    <row r="3060" spans="3:7" x14ac:dyDescent="0.35">
      <c r="C3060" s="70"/>
      <c r="D3060" s="70"/>
      <c r="F3060" s="70"/>
      <c r="G3060" s="70"/>
    </row>
    <row r="3061" spans="3:7" x14ac:dyDescent="0.35">
      <c r="C3061" s="70"/>
      <c r="D3061" s="70"/>
      <c r="F3061" s="70"/>
      <c r="G3061" s="70"/>
    </row>
    <row r="3062" spans="3:7" x14ac:dyDescent="0.35">
      <c r="C3062" s="70"/>
      <c r="D3062" s="70"/>
      <c r="F3062" s="70"/>
      <c r="G3062" s="70"/>
    </row>
    <row r="3063" spans="3:7" x14ac:dyDescent="0.35">
      <c r="C3063" s="70"/>
      <c r="D3063" s="70"/>
      <c r="F3063" s="70"/>
      <c r="G3063" s="70"/>
    </row>
    <row r="3064" spans="3:7" x14ac:dyDescent="0.35">
      <c r="C3064" s="70"/>
      <c r="D3064" s="70"/>
      <c r="F3064" s="70"/>
      <c r="G3064" s="70"/>
    </row>
    <row r="3065" spans="3:7" x14ac:dyDescent="0.35">
      <c r="C3065" s="70"/>
      <c r="D3065" s="70"/>
      <c r="F3065" s="70"/>
      <c r="G3065" s="70"/>
    </row>
    <row r="3066" spans="3:7" x14ac:dyDescent="0.35">
      <c r="C3066" s="70"/>
      <c r="D3066" s="70"/>
      <c r="F3066" s="70"/>
      <c r="G3066" s="70"/>
    </row>
    <row r="3067" spans="3:7" x14ac:dyDescent="0.35">
      <c r="C3067" s="70"/>
      <c r="D3067" s="70"/>
      <c r="F3067" s="70"/>
      <c r="G3067" s="70"/>
    </row>
    <row r="3068" spans="3:7" x14ac:dyDescent="0.35">
      <c r="C3068" s="70"/>
      <c r="D3068" s="70"/>
      <c r="F3068" s="70"/>
      <c r="G3068" s="70"/>
    </row>
    <row r="3069" spans="3:7" x14ac:dyDescent="0.35">
      <c r="C3069" s="70"/>
      <c r="D3069" s="70"/>
      <c r="F3069" s="70"/>
      <c r="G3069" s="70"/>
    </row>
    <row r="3070" spans="3:7" x14ac:dyDescent="0.35">
      <c r="C3070" s="70"/>
      <c r="D3070" s="70"/>
      <c r="F3070" s="70"/>
      <c r="G3070" s="70"/>
    </row>
    <row r="3071" spans="3:7" x14ac:dyDescent="0.35">
      <c r="C3071" s="70"/>
      <c r="D3071" s="70"/>
      <c r="F3071" s="70"/>
      <c r="G3071" s="70"/>
    </row>
    <row r="3072" spans="3:7" x14ac:dyDescent="0.35">
      <c r="C3072" s="70"/>
      <c r="D3072" s="70"/>
      <c r="F3072" s="70"/>
      <c r="G3072" s="70"/>
    </row>
    <row r="3073" spans="3:7" x14ac:dyDescent="0.35">
      <c r="C3073" s="70"/>
      <c r="D3073" s="70"/>
      <c r="F3073" s="70"/>
      <c r="G3073" s="70"/>
    </row>
    <row r="3074" spans="3:7" x14ac:dyDescent="0.35">
      <c r="C3074" s="70"/>
      <c r="D3074" s="70"/>
      <c r="F3074" s="70"/>
      <c r="G3074" s="70"/>
    </row>
    <row r="3075" spans="3:7" x14ac:dyDescent="0.35">
      <c r="C3075" s="70"/>
      <c r="D3075" s="70"/>
      <c r="F3075" s="70"/>
      <c r="G3075" s="70"/>
    </row>
    <row r="3076" spans="3:7" x14ac:dyDescent="0.35">
      <c r="C3076" s="70"/>
      <c r="D3076" s="70"/>
      <c r="F3076" s="70"/>
      <c r="G3076" s="70"/>
    </row>
    <row r="3077" spans="3:7" x14ac:dyDescent="0.35">
      <c r="C3077" s="70"/>
      <c r="D3077" s="70"/>
      <c r="F3077" s="70"/>
      <c r="G3077" s="70"/>
    </row>
    <row r="3078" spans="3:7" x14ac:dyDescent="0.35">
      <c r="C3078" s="70"/>
      <c r="D3078" s="70"/>
      <c r="F3078" s="70"/>
      <c r="G3078" s="70"/>
    </row>
    <row r="3079" spans="3:7" x14ac:dyDescent="0.35">
      <c r="C3079" s="70"/>
      <c r="D3079" s="70"/>
      <c r="F3079" s="70"/>
      <c r="G3079" s="70"/>
    </row>
    <row r="3080" spans="3:7" x14ac:dyDescent="0.35">
      <c r="C3080" s="70"/>
      <c r="D3080" s="70"/>
      <c r="F3080" s="70"/>
      <c r="G3080" s="70"/>
    </row>
    <row r="3081" spans="3:7" x14ac:dyDescent="0.35">
      <c r="C3081" s="70"/>
      <c r="D3081" s="70"/>
      <c r="F3081" s="70"/>
      <c r="G3081" s="70"/>
    </row>
    <row r="3082" spans="3:7" x14ac:dyDescent="0.35">
      <c r="C3082" s="70"/>
      <c r="D3082" s="70"/>
      <c r="F3082" s="70"/>
      <c r="G3082" s="70"/>
    </row>
    <row r="3083" spans="3:7" x14ac:dyDescent="0.35">
      <c r="C3083" s="70"/>
      <c r="D3083" s="70"/>
      <c r="F3083" s="70"/>
      <c r="G3083" s="70"/>
    </row>
    <row r="3084" spans="3:7" x14ac:dyDescent="0.35">
      <c r="C3084" s="70"/>
      <c r="D3084" s="70"/>
      <c r="F3084" s="70"/>
      <c r="G3084" s="70"/>
    </row>
    <row r="3085" spans="3:7" x14ac:dyDescent="0.35">
      <c r="C3085" s="70"/>
      <c r="D3085" s="70"/>
      <c r="F3085" s="70"/>
      <c r="G3085" s="70"/>
    </row>
    <row r="3086" spans="3:7" x14ac:dyDescent="0.35">
      <c r="C3086" s="70"/>
      <c r="D3086" s="70"/>
      <c r="F3086" s="70"/>
      <c r="G3086" s="70"/>
    </row>
    <row r="3087" spans="3:7" x14ac:dyDescent="0.35">
      <c r="C3087" s="70"/>
      <c r="D3087" s="70"/>
      <c r="F3087" s="70"/>
      <c r="G3087" s="70"/>
    </row>
    <row r="3088" spans="3:7" x14ac:dyDescent="0.35">
      <c r="C3088" s="70"/>
      <c r="D3088" s="70"/>
      <c r="F3088" s="70"/>
      <c r="G3088" s="70"/>
    </row>
    <row r="3089" spans="3:7" x14ac:dyDescent="0.35">
      <c r="C3089" s="70"/>
      <c r="D3089" s="70"/>
      <c r="F3089" s="70"/>
      <c r="G3089" s="70"/>
    </row>
    <row r="3090" spans="3:7" x14ac:dyDescent="0.35">
      <c r="C3090" s="70"/>
      <c r="D3090" s="70"/>
      <c r="F3090" s="70"/>
      <c r="G3090" s="70"/>
    </row>
    <row r="3091" spans="3:7" x14ac:dyDescent="0.35">
      <c r="C3091" s="70"/>
      <c r="D3091" s="70"/>
      <c r="F3091" s="70"/>
      <c r="G3091" s="70"/>
    </row>
    <row r="3092" spans="3:7" x14ac:dyDescent="0.35">
      <c r="C3092" s="70"/>
      <c r="D3092" s="70"/>
      <c r="F3092" s="70"/>
      <c r="G3092" s="70"/>
    </row>
    <row r="3093" spans="3:7" x14ac:dyDescent="0.35">
      <c r="C3093" s="70"/>
      <c r="D3093" s="70"/>
      <c r="F3093" s="70"/>
      <c r="G3093" s="70"/>
    </row>
    <row r="3094" spans="3:7" x14ac:dyDescent="0.35">
      <c r="C3094" s="70"/>
      <c r="D3094" s="70"/>
      <c r="F3094" s="70"/>
      <c r="G3094" s="70"/>
    </row>
    <row r="3095" spans="3:7" x14ac:dyDescent="0.35">
      <c r="C3095" s="70"/>
      <c r="D3095" s="70"/>
      <c r="F3095" s="70"/>
      <c r="G3095" s="70"/>
    </row>
    <row r="3096" spans="3:7" x14ac:dyDescent="0.35">
      <c r="C3096" s="70"/>
      <c r="D3096" s="70"/>
      <c r="F3096" s="70"/>
      <c r="G3096" s="70"/>
    </row>
    <row r="3097" spans="3:7" x14ac:dyDescent="0.35">
      <c r="C3097" s="70"/>
      <c r="D3097" s="70"/>
      <c r="F3097" s="70"/>
      <c r="G3097" s="70"/>
    </row>
    <row r="3098" spans="3:7" x14ac:dyDescent="0.35">
      <c r="C3098" s="70"/>
      <c r="D3098" s="70"/>
      <c r="F3098" s="70"/>
      <c r="G3098" s="70"/>
    </row>
    <row r="3099" spans="3:7" x14ac:dyDescent="0.35">
      <c r="C3099" s="70"/>
      <c r="D3099" s="70"/>
      <c r="F3099" s="70"/>
      <c r="G3099" s="70"/>
    </row>
    <row r="3100" spans="3:7" x14ac:dyDescent="0.35">
      <c r="C3100" s="70"/>
      <c r="D3100" s="70"/>
      <c r="F3100" s="70"/>
      <c r="G3100" s="70"/>
    </row>
    <row r="3101" spans="3:7" x14ac:dyDescent="0.35">
      <c r="C3101" s="70"/>
      <c r="D3101" s="70"/>
      <c r="F3101" s="70"/>
      <c r="G3101" s="70"/>
    </row>
    <row r="3102" spans="3:7" x14ac:dyDescent="0.35">
      <c r="C3102" s="70"/>
      <c r="D3102" s="70"/>
      <c r="F3102" s="70"/>
      <c r="G3102" s="70"/>
    </row>
    <row r="3103" spans="3:7" x14ac:dyDescent="0.35">
      <c r="C3103" s="70"/>
      <c r="D3103" s="70"/>
      <c r="F3103" s="70"/>
      <c r="G3103" s="70"/>
    </row>
    <row r="3104" spans="3:7" x14ac:dyDescent="0.35">
      <c r="C3104" s="70"/>
      <c r="D3104" s="70"/>
      <c r="F3104" s="70"/>
      <c r="G3104" s="70"/>
    </row>
    <row r="3105" spans="3:7" x14ac:dyDescent="0.35">
      <c r="C3105" s="70"/>
      <c r="D3105" s="70"/>
      <c r="F3105" s="70"/>
      <c r="G3105" s="70"/>
    </row>
    <row r="3106" spans="3:7" x14ac:dyDescent="0.35">
      <c r="C3106" s="70"/>
      <c r="D3106" s="70"/>
      <c r="F3106" s="70"/>
      <c r="G3106" s="70"/>
    </row>
    <row r="3107" spans="3:7" x14ac:dyDescent="0.35">
      <c r="C3107" s="70"/>
      <c r="D3107" s="70"/>
      <c r="F3107" s="70"/>
      <c r="G3107" s="70"/>
    </row>
    <row r="3108" spans="3:7" x14ac:dyDescent="0.35">
      <c r="C3108" s="70"/>
      <c r="D3108" s="70"/>
      <c r="F3108" s="70"/>
      <c r="G3108" s="70"/>
    </row>
    <row r="3109" spans="3:7" x14ac:dyDescent="0.35">
      <c r="C3109" s="70"/>
      <c r="D3109" s="70"/>
      <c r="F3109" s="70"/>
      <c r="G3109" s="70"/>
    </row>
    <row r="3110" spans="3:7" x14ac:dyDescent="0.35">
      <c r="C3110" s="70"/>
      <c r="D3110" s="70"/>
      <c r="F3110" s="70"/>
      <c r="G3110" s="70"/>
    </row>
    <row r="3111" spans="3:7" x14ac:dyDescent="0.35">
      <c r="C3111" s="70"/>
      <c r="D3111" s="70"/>
      <c r="F3111" s="70"/>
      <c r="G3111" s="70"/>
    </row>
    <row r="3112" spans="3:7" x14ac:dyDescent="0.35">
      <c r="C3112" s="70"/>
      <c r="D3112" s="70"/>
      <c r="F3112" s="70"/>
      <c r="G3112" s="70"/>
    </row>
    <row r="3113" spans="3:7" x14ac:dyDescent="0.35">
      <c r="C3113" s="70"/>
      <c r="D3113" s="70"/>
      <c r="F3113" s="70"/>
      <c r="G3113" s="70"/>
    </row>
    <row r="3114" spans="3:7" x14ac:dyDescent="0.35">
      <c r="C3114" s="70"/>
      <c r="D3114" s="70"/>
      <c r="F3114" s="70"/>
      <c r="G3114" s="70"/>
    </row>
    <row r="3115" spans="3:7" x14ac:dyDescent="0.35">
      <c r="C3115" s="70"/>
      <c r="D3115" s="70"/>
      <c r="F3115" s="70"/>
      <c r="G3115" s="70"/>
    </row>
    <row r="3116" spans="3:7" x14ac:dyDescent="0.35">
      <c r="C3116" s="70"/>
      <c r="D3116" s="70"/>
      <c r="F3116" s="70"/>
      <c r="G3116" s="70"/>
    </row>
    <row r="3117" spans="3:7" x14ac:dyDescent="0.35">
      <c r="C3117" s="70"/>
      <c r="D3117" s="70"/>
      <c r="F3117" s="70"/>
      <c r="G3117" s="70"/>
    </row>
    <row r="3118" spans="3:7" x14ac:dyDescent="0.35">
      <c r="C3118" s="70"/>
      <c r="D3118" s="70"/>
      <c r="F3118" s="70"/>
      <c r="G3118" s="70"/>
    </row>
    <row r="3119" spans="3:7" x14ac:dyDescent="0.35">
      <c r="C3119" s="70"/>
      <c r="D3119" s="70"/>
      <c r="F3119" s="70"/>
      <c r="G3119" s="70"/>
    </row>
    <row r="3120" spans="3:7" x14ac:dyDescent="0.35">
      <c r="C3120" s="70"/>
      <c r="D3120" s="70"/>
      <c r="F3120" s="70"/>
      <c r="G3120" s="70"/>
    </row>
    <row r="3121" spans="3:7" x14ac:dyDescent="0.35">
      <c r="C3121" s="70"/>
      <c r="D3121" s="70"/>
      <c r="F3121" s="70"/>
      <c r="G3121" s="70"/>
    </row>
    <row r="3122" spans="3:7" x14ac:dyDescent="0.35">
      <c r="C3122" s="70"/>
      <c r="D3122" s="70"/>
      <c r="F3122" s="70"/>
      <c r="G3122" s="70"/>
    </row>
    <row r="3123" spans="3:7" x14ac:dyDescent="0.35">
      <c r="C3123" s="70"/>
      <c r="D3123" s="70"/>
      <c r="F3123" s="70"/>
      <c r="G3123" s="70"/>
    </row>
    <row r="3124" spans="3:7" x14ac:dyDescent="0.35">
      <c r="C3124" s="70"/>
      <c r="D3124" s="70"/>
      <c r="F3124" s="70"/>
      <c r="G3124" s="70"/>
    </row>
    <row r="3125" spans="3:7" x14ac:dyDescent="0.35">
      <c r="C3125" s="70"/>
      <c r="D3125" s="70"/>
      <c r="F3125" s="70"/>
      <c r="G3125" s="70"/>
    </row>
    <row r="3126" spans="3:7" x14ac:dyDescent="0.35">
      <c r="C3126" s="70"/>
      <c r="D3126" s="70"/>
      <c r="F3126" s="70"/>
      <c r="G3126" s="70"/>
    </row>
    <row r="3127" spans="3:7" x14ac:dyDescent="0.35">
      <c r="C3127" s="70"/>
      <c r="D3127" s="70"/>
      <c r="F3127" s="70"/>
      <c r="G3127" s="70"/>
    </row>
    <row r="3128" spans="3:7" x14ac:dyDescent="0.35">
      <c r="C3128" s="70"/>
      <c r="D3128" s="70"/>
      <c r="F3128" s="70"/>
      <c r="G3128" s="70"/>
    </row>
    <row r="3129" spans="3:7" x14ac:dyDescent="0.35">
      <c r="C3129" s="70"/>
      <c r="D3129" s="70"/>
      <c r="F3129" s="70"/>
      <c r="G3129" s="70"/>
    </row>
    <row r="3130" spans="3:7" x14ac:dyDescent="0.35">
      <c r="C3130" s="70"/>
      <c r="D3130" s="70"/>
      <c r="F3130" s="70"/>
      <c r="G3130" s="70"/>
    </row>
    <row r="3131" spans="3:7" x14ac:dyDescent="0.35">
      <c r="C3131" s="70"/>
      <c r="D3131" s="70"/>
      <c r="F3131" s="70"/>
      <c r="G3131" s="70"/>
    </row>
    <row r="3132" spans="3:7" x14ac:dyDescent="0.35">
      <c r="C3132" s="70"/>
      <c r="D3132" s="70"/>
      <c r="F3132" s="70"/>
      <c r="G3132" s="70"/>
    </row>
    <row r="3133" spans="3:7" x14ac:dyDescent="0.35">
      <c r="C3133" s="70"/>
      <c r="D3133" s="70"/>
      <c r="F3133" s="70"/>
      <c r="G3133" s="70"/>
    </row>
    <row r="3134" spans="3:7" x14ac:dyDescent="0.35">
      <c r="C3134" s="70"/>
      <c r="D3134" s="70"/>
      <c r="F3134" s="70"/>
      <c r="G3134" s="70"/>
    </row>
    <row r="3135" spans="3:7" x14ac:dyDescent="0.35">
      <c r="C3135" s="70"/>
      <c r="D3135" s="70"/>
      <c r="F3135" s="70"/>
      <c r="G3135" s="70"/>
    </row>
    <row r="3136" spans="3:7" x14ac:dyDescent="0.35">
      <c r="C3136" s="70"/>
      <c r="D3136" s="70"/>
      <c r="F3136" s="70"/>
      <c r="G3136" s="70"/>
    </row>
    <row r="3137" spans="3:7" x14ac:dyDescent="0.35">
      <c r="C3137" s="70"/>
      <c r="D3137" s="70"/>
      <c r="F3137" s="70"/>
      <c r="G3137" s="70"/>
    </row>
    <row r="3138" spans="3:7" x14ac:dyDescent="0.35">
      <c r="C3138" s="70"/>
      <c r="D3138" s="70"/>
      <c r="F3138" s="70"/>
      <c r="G3138" s="70"/>
    </row>
    <row r="3139" spans="3:7" x14ac:dyDescent="0.35">
      <c r="C3139" s="70"/>
      <c r="D3139" s="70"/>
      <c r="F3139" s="70"/>
      <c r="G3139" s="70"/>
    </row>
    <row r="3140" spans="3:7" x14ac:dyDescent="0.35">
      <c r="C3140" s="70"/>
      <c r="D3140" s="70"/>
      <c r="F3140" s="70"/>
      <c r="G3140" s="70"/>
    </row>
    <row r="3141" spans="3:7" x14ac:dyDescent="0.35">
      <c r="C3141" s="70"/>
      <c r="D3141" s="70"/>
      <c r="F3141" s="70"/>
      <c r="G3141" s="70"/>
    </row>
    <row r="3142" spans="3:7" x14ac:dyDescent="0.35">
      <c r="C3142" s="70"/>
      <c r="D3142" s="70"/>
      <c r="F3142" s="70"/>
      <c r="G3142" s="70"/>
    </row>
    <row r="3143" spans="3:7" x14ac:dyDescent="0.35">
      <c r="C3143" s="70"/>
      <c r="D3143" s="70"/>
      <c r="F3143" s="70"/>
      <c r="G3143" s="70"/>
    </row>
    <row r="3144" spans="3:7" x14ac:dyDescent="0.35">
      <c r="C3144" s="70"/>
      <c r="D3144" s="70"/>
      <c r="F3144" s="70"/>
      <c r="G3144" s="70"/>
    </row>
    <row r="3145" spans="3:7" x14ac:dyDescent="0.35">
      <c r="C3145" s="70"/>
      <c r="D3145" s="70"/>
      <c r="F3145" s="70"/>
      <c r="G3145" s="70"/>
    </row>
    <row r="3146" spans="3:7" x14ac:dyDescent="0.35">
      <c r="C3146" s="70"/>
      <c r="D3146" s="70"/>
      <c r="F3146" s="70"/>
      <c r="G3146" s="70"/>
    </row>
    <row r="3147" spans="3:7" x14ac:dyDescent="0.35">
      <c r="C3147" s="70"/>
      <c r="D3147" s="70"/>
      <c r="F3147" s="70"/>
      <c r="G3147" s="70"/>
    </row>
    <row r="3148" spans="3:7" x14ac:dyDescent="0.35">
      <c r="C3148" s="70"/>
      <c r="D3148" s="70"/>
      <c r="F3148" s="70"/>
      <c r="G3148" s="70"/>
    </row>
    <row r="3149" spans="3:7" x14ac:dyDescent="0.35">
      <c r="C3149" s="70"/>
      <c r="D3149" s="70"/>
      <c r="F3149" s="70"/>
      <c r="G3149" s="70"/>
    </row>
    <row r="3150" spans="3:7" x14ac:dyDescent="0.35">
      <c r="C3150" s="70"/>
      <c r="D3150" s="70"/>
      <c r="F3150" s="70"/>
      <c r="G3150" s="70"/>
    </row>
    <row r="3151" spans="3:7" x14ac:dyDescent="0.35">
      <c r="C3151" s="70"/>
      <c r="D3151" s="70"/>
      <c r="F3151" s="70"/>
      <c r="G3151" s="70"/>
    </row>
    <row r="3152" spans="3:7" x14ac:dyDescent="0.35">
      <c r="C3152" s="70"/>
      <c r="D3152" s="70"/>
      <c r="F3152" s="70"/>
      <c r="G3152" s="70"/>
    </row>
    <row r="3153" spans="3:7" x14ac:dyDescent="0.35">
      <c r="C3153" s="70"/>
      <c r="D3153" s="70"/>
      <c r="F3153" s="70"/>
      <c r="G3153" s="70"/>
    </row>
    <row r="3154" spans="3:7" x14ac:dyDescent="0.35">
      <c r="C3154" s="70"/>
      <c r="D3154" s="70"/>
      <c r="F3154" s="70"/>
      <c r="G3154" s="70"/>
    </row>
    <row r="3155" spans="3:7" x14ac:dyDescent="0.35">
      <c r="C3155" s="70"/>
      <c r="D3155" s="70"/>
      <c r="F3155" s="70"/>
      <c r="G3155" s="70"/>
    </row>
    <row r="3156" spans="3:7" x14ac:dyDescent="0.35">
      <c r="C3156" s="70"/>
      <c r="D3156" s="70"/>
      <c r="F3156" s="70"/>
      <c r="G3156" s="70"/>
    </row>
    <row r="3157" spans="3:7" x14ac:dyDescent="0.35">
      <c r="C3157" s="70"/>
      <c r="D3157" s="70"/>
      <c r="F3157" s="70"/>
      <c r="G3157" s="70"/>
    </row>
    <row r="3158" spans="3:7" x14ac:dyDescent="0.35">
      <c r="C3158" s="70"/>
      <c r="D3158" s="70"/>
      <c r="F3158" s="70"/>
      <c r="G3158" s="70"/>
    </row>
    <row r="3159" spans="3:7" x14ac:dyDescent="0.35">
      <c r="C3159" s="70"/>
      <c r="D3159" s="70"/>
      <c r="F3159" s="70"/>
      <c r="G3159" s="70"/>
    </row>
    <row r="3160" spans="3:7" x14ac:dyDescent="0.35">
      <c r="C3160" s="70"/>
      <c r="D3160" s="70"/>
      <c r="F3160" s="70"/>
      <c r="G3160" s="70"/>
    </row>
    <row r="3161" spans="3:7" x14ac:dyDescent="0.35">
      <c r="C3161" s="70"/>
      <c r="D3161" s="70"/>
      <c r="F3161" s="70"/>
      <c r="G3161" s="70"/>
    </row>
    <row r="3162" spans="3:7" x14ac:dyDescent="0.35">
      <c r="C3162" s="70"/>
      <c r="D3162" s="70"/>
      <c r="F3162" s="70"/>
      <c r="G3162" s="70"/>
    </row>
    <row r="3163" spans="3:7" x14ac:dyDescent="0.35">
      <c r="C3163" s="70"/>
      <c r="D3163" s="70"/>
      <c r="F3163" s="70"/>
      <c r="G3163" s="70"/>
    </row>
    <row r="3164" spans="3:7" x14ac:dyDescent="0.35">
      <c r="C3164" s="70"/>
      <c r="D3164" s="70"/>
      <c r="F3164" s="70"/>
      <c r="G3164" s="70"/>
    </row>
    <row r="3165" spans="3:7" x14ac:dyDescent="0.35">
      <c r="C3165" s="70"/>
      <c r="D3165" s="70"/>
      <c r="F3165" s="70"/>
      <c r="G3165" s="70"/>
    </row>
    <row r="3166" spans="3:7" x14ac:dyDescent="0.35">
      <c r="C3166" s="70"/>
      <c r="D3166" s="70"/>
      <c r="F3166" s="70"/>
      <c r="G3166" s="70"/>
    </row>
    <row r="3167" spans="3:7" x14ac:dyDescent="0.35">
      <c r="C3167" s="70"/>
      <c r="D3167" s="70"/>
      <c r="F3167" s="70"/>
      <c r="G3167" s="70"/>
    </row>
    <row r="3168" spans="3:7" x14ac:dyDescent="0.35">
      <c r="C3168" s="70"/>
      <c r="D3168" s="70"/>
      <c r="F3168" s="70"/>
      <c r="G3168" s="70"/>
    </row>
    <row r="3169" spans="3:7" x14ac:dyDescent="0.35">
      <c r="C3169" s="70"/>
      <c r="D3169" s="70"/>
      <c r="F3169" s="70"/>
      <c r="G3169" s="70"/>
    </row>
    <row r="3170" spans="3:7" x14ac:dyDescent="0.35">
      <c r="C3170" s="70"/>
      <c r="D3170" s="70"/>
      <c r="F3170" s="70"/>
      <c r="G3170" s="70"/>
    </row>
    <row r="3171" spans="3:7" x14ac:dyDescent="0.35">
      <c r="C3171" s="70"/>
      <c r="D3171" s="70"/>
      <c r="F3171" s="70"/>
      <c r="G3171" s="70"/>
    </row>
    <row r="3172" spans="3:7" x14ac:dyDescent="0.35">
      <c r="C3172" s="70"/>
      <c r="D3172" s="70"/>
      <c r="F3172" s="70"/>
      <c r="G3172" s="70"/>
    </row>
    <row r="3173" spans="3:7" x14ac:dyDescent="0.35">
      <c r="C3173" s="70"/>
      <c r="D3173" s="70"/>
      <c r="F3173" s="70"/>
      <c r="G3173" s="70"/>
    </row>
    <row r="3174" spans="3:7" x14ac:dyDescent="0.35">
      <c r="C3174" s="70"/>
      <c r="D3174" s="70"/>
      <c r="F3174" s="70"/>
      <c r="G3174" s="70"/>
    </row>
    <row r="3175" spans="3:7" x14ac:dyDescent="0.35">
      <c r="C3175" s="70"/>
      <c r="D3175" s="70"/>
      <c r="F3175" s="70"/>
      <c r="G3175" s="70"/>
    </row>
    <row r="3176" spans="3:7" x14ac:dyDescent="0.35">
      <c r="C3176" s="70"/>
      <c r="D3176" s="70"/>
      <c r="F3176" s="70"/>
      <c r="G3176" s="70"/>
    </row>
    <row r="3177" spans="3:7" x14ac:dyDescent="0.35">
      <c r="C3177" s="70"/>
      <c r="D3177" s="70"/>
      <c r="F3177" s="70"/>
      <c r="G3177" s="70"/>
    </row>
    <row r="3178" spans="3:7" x14ac:dyDescent="0.35">
      <c r="C3178" s="70"/>
      <c r="D3178" s="70"/>
      <c r="F3178" s="70"/>
      <c r="G3178" s="70"/>
    </row>
    <row r="3179" spans="3:7" x14ac:dyDescent="0.35">
      <c r="C3179" s="70"/>
      <c r="D3179" s="70"/>
      <c r="F3179" s="70"/>
      <c r="G3179" s="70"/>
    </row>
    <row r="3180" spans="3:7" x14ac:dyDescent="0.35">
      <c r="C3180" s="70"/>
      <c r="D3180" s="70"/>
      <c r="F3180" s="70"/>
      <c r="G3180" s="70"/>
    </row>
    <row r="3181" spans="3:7" x14ac:dyDescent="0.35">
      <c r="C3181" s="70"/>
      <c r="D3181" s="70"/>
      <c r="F3181" s="70"/>
      <c r="G3181" s="70"/>
    </row>
    <row r="3182" spans="3:7" x14ac:dyDescent="0.35">
      <c r="C3182" s="70"/>
      <c r="D3182" s="70"/>
      <c r="F3182" s="70"/>
      <c r="G3182" s="70"/>
    </row>
    <row r="3183" spans="3:7" x14ac:dyDescent="0.35">
      <c r="C3183" s="70"/>
      <c r="D3183" s="70"/>
      <c r="F3183" s="70"/>
      <c r="G3183" s="70"/>
    </row>
    <row r="3184" spans="3:7" x14ac:dyDescent="0.35">
      <c r="C3184" s="70"/>
      <c r="D3184" s="70"/>
      <c r="F3184" s="70"/>
      <c r="G3184" s="70"/>
    </row>
    <row r="3185" spans="3:7" x14ac:dyDescent="0.35">
      <c r="C3185" s="70"/>
      <c r="D3185" s="70"/>
      <c r="F3185" s="70"/>
      <c r="G3185" s="70"/>
    </row>
    <row r="3186" spans="3:7" x14ac:dyDescent="0.35">
      <c r="C3186" s="70"/>
      <c r="D3186" s="70"/>
      <c r="F3186" s="70"/>
      <c r="G3186" s="70"/>
    </row>
    <row r="3187" spans="3:7" x14ac:dyDescent="0.35">
      <c r="C3187" s="70"/>
      <c r="D3187" s="70"/>
      <c r="F3187" s="70"/>
      <c r="G3187" s="70"/>
    </row>
    <row r="3188" spans="3:7" x14ac:dyDescent="0.35">
      <c r="C3188" s="70"/>
      <c r="D3188" s="70"/>
      <c r="F3188" s="70"/>
      <c r="G3188" s="70"/>
    </row>
    <row r="3189" spans="3:7" x14ac:dyDescent="0.35">
      <c r="C3189" s="70"/>
      <c r="D3189" s="70"/>
      <c r="F3189" s="70"/>
      <c r="G3189" s="70"/>
    </row>
    <row r="3190" spans="3:7" x14ac:dyDescent="0.35">
      <c r="C3190" s="70"/>
      <c r="D3190" s="70"/>
      <c r="F3190" s="70"/>
      <c r="G3190" s="70"/>
    </row>
    <row r="3191" spans="3:7" x14ac:dyDescent="0.35">
      <c r="C3191" s="70"/>
      <c r="D3191" s="70"/>
      <c r="F3191" s="70"/>
      <c r="G3191" s="70"/>
    </row>
    <row r="3192" spans="3:7" x14ac:dyDescent="0.35">
      <c r="C3192" s="70"/>
      <c r="D3192" s="70"/>
      <c r="F3192" s="70"/>
      <c r="G3192" s="70"/>
    </row>
    <row r="3193" spans="3:7" x14ac:dyDescent="0.35">
      <c r="C3193" s="70"/>
      <c r="D3193" s="70"/>
      <c r="F3193" s="70"/>
      <c r="G3193" s="70"/>
    </row>
    <row r="3194" spans="3:7" x14ac:dyDescent="0.35">
      <c r="C3194" s="70"/>
      <c r="D3194" s="70"/>
      <c r="F3194" s="70"/>
      <c r="G3194" s="70"/>
    </row>
    <row r="3195" spans="3:7" x14ac:dyDescent="0.35">
      <c r="C3195" s="70"/>
      <c r="D3195" s="70"/>
      <c r="F3195" s="70"/>
      <c r="G3195" s="70"/>
    </row>
    <row r="3196" spans="3:7" x14ac:dyDescent="0.35">
      <c r="C3196" s="70"/>
      <c r="D3196" s="70"/>
      <c r="F3196" s="70"/>
      <c r="G3196" s="70"/>
    </row>
    <row r="3197" spans="3:7" x14ac:dyDescent="0.35">
      <c r="C3197" s="70"/>
      <c r="D3197" s="70"/>
      <c r="F3197" s="70"/>
      <c r="G3197" s="70"/>
    </row>
    <row r="3198" spans="3:7" x14ac:dyDescent="0.35">
      <c r="C3198" s="70"/>
      <c r="D3198" s="70"/>
      <c r="F3198" s="70"/>
      <c r="G3198" s="70"/>
    </row>
    <row r="3199" spans="3:7" x14ac:dyDescent="0.35">
      <c r="C3199" s="70"/>
      <c r="D3199" s="70"/>
      <c r="F3199" s="70"/>
      <c r="G3199" s="70"/>
    </row>
    <row r="3200" spans="3:7" x14ac:dyDescent="0.35">
      <c r="C3200" s="70"/>
      <c r="D3200" s="70"/>
      <c r="F3200" s="70"/>
      <c r="G3200" s="70"/>
    </row>
    <row r="3201" spans="3:7" x14ac:dyDescent="0.35">
      <c r="C3201" s="70"/>
      <c r="D3201" s="70"/>
      <c r="F3201" s="70"/>
      <c r="G3201" s="70"/>
    </row>
    <row r="3202" spans="3:7" x14ac:dyDescent="0.35">
      <c r="C3202" s="70"/>
      <c r="D3202" s="70"/>
      <c r="F3202" s="70"/>
      <c r="G3202" s="70"/>
    </row>
    <row r="3203" spans="3:7" x14ac:dyDescent="0.35">
      <c r="C3203" s="70"/>
      <c r="D3203" s="70"/>
      <c r="F3203" s="70"/>
      <c r="G3203" s="70"/>
    </row>
    <row r="3204" spans="3:7" x14ac:dyDescent="0.35">
      <c r="C3204" s="70"/>
      <c r="D3204" s="70"/>
      <c r="F3204" s="70"/>
      <c r="G3204" s="70"/>
    </row>
    <row r="3205" spans="3:7" x14ac:dyDescent="0.35">
      <c r="C3205" s="70"/>
      <c r="D3205" s="70"/>
      <c r="F3205" s="70"/>
      <c r="G3205" s="70"/>
    </row>
    <row r="3206" spans="3:7" x14ac:dyDescent="0.35">
      <c r="C3206" s="70"/>
      <c r="D3206" s="70"/>
      <c r="F3206" s="70"/>
      <c r="G3206" s="70"/>
    </row>
    <row r="3207" spans="3:7" x14ac:dyDescent="0.35">
      <c r="C3207" s="70"/>
      <c r="D3207" s="70"/>
      <c r="F3207" s="70"/>
      <c r="G3207" s="70"/>
    </row>
    <row r="3208" spans="3:7" x14ac:dyDescent="0.35">
      <c r="C3208" s="70"/>
      <c r="D3208" s="70"/>
      <c r="F3208" s="70"/>
      <c r="G3208" s="70"/>
    </row>
    <row r="3209" spans="3:7" x14ac:dyDescent="0.35">
      <c r="C3209" s="70"/>
      <c r="D3209" s="70"/>
      <c r="F3209" s="70"/>
      <c r="G3209" s="70"/>
    </row>
    <row r="3210" spans="3:7" x14ac:dyDescent="0.35">
      <c r="C3210" s="70"/>
      <c r="D3210" s="70"/>
      <c r="F3210" s="70"/>
      <c r="G3210" s="70"/>
    </row>
    <row r="3211" spans="3:7" x14ac:dyDescent="0.35">
      <c r="C3211" s="70"/>
      <c r="D3211" s="70"/>
      <c r="F3211" s="70"/>
      <c r="G3211" s="70"/>
    </row>
    <row r="3212" spans="3:7" x14ac:dyDescent="0.35">
      <c r="C3212" s="70"/>
      <c r="D3212" s="70"/>
      <c r="F3212" s="70"/>
      <c r="G3212" s="70"/>
    </row>
    <row r="3213" spans="3:7" x14ac:dyDescent="0.35">
      <c r="C3213" s="70"/>
      <c r="D3213" s="70"/>
      <c r="F3213" s="70"/>
      <c r="G3213" s="70"/>
    </row>
    <row r="3214" spans="3:7" x14ac:dyDescent="0.35">
      <c r="C3214" s="70"/>
      <c r="D3214" s="70"/>
      <c r="F3214" s="70"/>
      <c r="G3214" s="70"/>
    </row>
    <row r="3215" spans="3:7" x14ac:dyDescent="0.35">
      <c r="C3215" s="70"/>
      <c r="D3215" s="70"/>
      <c r="F3215" s="70"/>
      <c r="G3215" s="70"/>
    </row>
    <row r="3216" spans="3:7" x14ac:dyDescent="0.35">
      <c r="C3216" s="70"/>
      <c r="D3216" s="70"/>
      <c r="F3216" s="70"/>
      <c r="G3216" s="70"/>
    </row>
    <row r="3217" spans="3:7" x14ac:dyDescent="0.35">
      <c r="C3217" s="70"/>
      <c r="D3217" s="70"/>
      <c r="F3217" s="70"/>
      <c r="G3217" s="70"/>
    </row>
    <row r="3218" spans="3:7" x14ac:dyDescent="0.35">
      <c r="C3218" s="70"/>
      <c r="D3218" s="70"/>
      <c r="F3218" s="70"/>
      <c r="G3218" s="70"/>
    </row>
    <row r="3219" spans="3:7" x14ac:dyDescent="0.35">
      <c r="C3219" s="70"/>
      <c r="D3219" s="70"/>
      <c r="F3219" s="70"/>
      <c r="G3219" s="70"/>
    </row>
    <row r="3220" spans="3:7" x14ac:dyDescent="0.35">
      <c r="C3220" s="70"/>
      <c r="D3220" s="70"/>
      <c r="F3220" s="70"/>
      <c r="G3220" s="70"/>
    </row>
    <row r="3221" spans="3:7" x14ac:dyDescent="0.35">
      <c r="C3221" s="70"/>
      <c r="D3221" s="70"/>
      <c r="F3221" s="70"/>
      <c r="G3221" s="70"/>
    </row>
    <row r="3222" spans="3:7" x14ac:dyDescent="0.35">
      <c r="C3222" s="70"/>
      <c r="D3222" s="70"/>
      <c r="F3222" s="70"/>
      <c r="G3222" s="70"/>
    </row>
    <row r="3223" spans="3:7" x14ac:dyDescent="0.35">
      <c r="C3223" s="70"/>
      <c r="D3223" s="70"/>
      <c r="F3223" s="70"/>
      <c r="G3223" s="70"/>
    </row>
    <row r="3224" spans="3:7" x14ac:dyDescent="0.35">
      <c r="C3224" s="70"/>
      <c r="D3224" s="70"/>
      <c r="F3224" s="70"/>
      <c r="G3224" s="70"/>
    </row>
    <row r="3225" spans="3:7" x14ac:dyDescent="0.35">
      <c r="C3225" s="70"/>
      <c r="D3225" s="70"/>
      <c r="F3225" s="70"/>
      <c r="G3225" s="70"/>
    </row>
    <row r="3226" spans="3:7" x14ac:dyDescent="0.35">
      <c r="C3226" s="70"/>
      <c r="D3226" s="70"/>
      <c r="F3226" s="70"/>
      <c r="G3226" s="70"/>
    </row>
    <row r="3227" spans="3:7" x14ac:dyDescent="0.35">
      <c r="C3227" s="70"/>
      <c r="D3227" s="70"/>
      <c r="F3227" s="70"/>
      <c r="G3227" s="70"/>
    </row>
    <row r="3228" spans="3:7" x14ac:dyDescent="0.35">
      <c r="C3228" s="70"/>
      <c r="D3228" s="70"/>
      <c r="F3228" s="70"/>
      <c r="G3228" s="70"/>
    </row>
    <row r="3229" spans="3:7" x14ac:dyDescent="0.35">
      <c r="C3229" s="70"/>
      <c r="D3229" s="70"/>
      <c r="F3229" s="70"/>
      <c r="G3229" s="70"/>
    </row>
    <row r="3230" spans="3:7" x14ac:dyDescent="0.35">
      <c r="C3230" s="70"/>
      <c r="D3230" s="70"/>
      <c r="F3230" s="70"/>
      <c r="G3230" s="70"/>
    </row>
    <row r="3231" spans="3:7" x14ac:dyDescent="0.35">
      <c r="C3231" s="70"/>
      <c r="D3231" s="70"/>
      <c r="F3231" s="70"/>
      <c r="G3231" s="70"/>
    </row>
    <row r="3232" spans="3:7" x14ac:dyDescent="0.35">
      <c r="C3232" s="70"/>
      <c r="D3232" s="70"/>
      <c r="F3232" s="70"/>
      <c r="G3232" s="70"/>
    </row>
    <row r="3233" spans="3:7" x14ac:dyDescent="0.35">
      <c r="C3233" s="70"/>
      <c r="D3233" s="70"/>
      <c r="F3233" s="70"/>
      <c r="G3233" s="70"/>
    </row>
    <row r="3234" spans="3:7" x14ac:dyDescent="0.35">
      <c r="C3234" s="70"/>
      <c r="D3234" s="70"/>
      <c r="F3234" s="70"/>
      <c r="G3234" s="70"/>
    </row>
    <row r="3235" spans="3:7" x14ac:dyDescent="0.35">
      <c r="C3235" s="70"/>
      <c r="D3235" s="70"/>
      <c r="F3235" s="70"/>
      <c r="G3235" s="70"/>
    </row>
    <row r="3236" spans="3:7" x14ac:dyDescent="0.35">
      <c r="C3236" s="70"/>
      <c r="D3236" s="70"/>
      <c r="F3236" s="70"/>
      <c r="G3236" s="70"/>
    </row>
    <row r="3237" spans="3:7" x14ac:dyDescent="0.35">
      <c r="C3237" s="70"/>
      <c r="D3237" s="70"/>
      <c r="F3237" s="70"/>
      <c r="G3237" s="70"/>
    </row>
    <row r="3238" spans="3:7" x14ac:dyDescent="0.35">
      <c r="C3238" s="70"/>
      <c r="D3238" s="70"/>
      <c r="F3238" s="70"/>
      <c r="G3238" s="70"/>
    </row>
    <row r="3239" spans="3:7" x14ac:dyDescent="0.35">
      <c r="C3239" s="70"/>
      <c r="D3239" s="70"/>
      <c r="F3239" s="70"/>
      <c r="G3239" s="70"/>
    </row>
    <row r="3240" spans="3:7" x14ac:dyDescent="0.35">
      <c r="C3240" s="70"/>
      <c r="D3240" s="70"/>
      <c r="F3240" s="70"/>
      <c r="G3240" s="70"/>
    </row>
    <row r="3241" spans="3:7" x14ac:dyDescent="0.35">
      <c r="C3241" s="70"/>
      <c r="D3241" s="70"/>
      <c r="F3241" s="70"/>
      <c r="G3241" s="70"/>
    </row>
    <row r="3242" spans="3:7" x14ac:dyDescent="0.35">
      <c r="C3242" s="70"/>
      <c r="D3242" s="70"/>
      <c r="F3242" s="70"/>
      <c r="G3242" s="70"/>
    </row>
    <row r="3243" spans="3:7" x14ac:dyDescent="0.35">
      <c r="C3243" s="70"/>
      <c r="D3243" s="70"/>
      <c r="F3243" s="70"/>
      <c r="G3243" s="70"/>
    </row>
    <row r="3244" spans="3:7" x14ac:dyDescent="0.35">
      <c r="C3244" s="70"/>
      <c r="D3244" s="70"/>
      <c r="F3244" s="70"/>
      <c r="G3244" s="70"/>
    </row>
    <row r="3245" spans="3:7" x14ac:dyDescent="0.35">
      <c r="C3245" s="70"/>
      <c r="D3245" s="70"/>
      <c r="F3245" s="70"/>
      <c r="G3245" s="70"/>
    </row>
    <row r="3246" spans="3:7" x14ac:dyDescent="0.35">
      <c r="C3246" s="70"/>
      <c r="D3246" s="70"/>
      <c r="F3246" s="70"/>
      <c r="G3246" s="70"/>
    </row>
    <row r="3247" spans="3:7" x14ac:dyDescent="0.35">
      <c r="C3247" s="70"/>
      <c r="D3247" s="70"/>
      <c r="F3247" s="70"/>
      <c r="G3247" s="70"/>
    </row>
    <row r="3248" spans="3:7" x14ac:dyDescent="0.35">
      <c r="C3248" s="70"/>
      <c r="D3248" s="70"/>
      <c r="F3248" s="70"/>
      <c r="G3248" s="70"/>
    </row>
    <row r="3249" spans="3:7" x14ac:dyDescent="0.35">
      <c r="C3249" s="70"/>
      <c r="D3249" s="70"/>
      <c r="F3249" s="70"/>
      <c r="G3249" s="70"/>
    </row>
    <row r="3250" spans="3:7" x14ac:dyDescent="0.35">
      <c r="C3250" s="70"/>
      <c r="D3250" s="70"/>
      <c r="F3250" s="70"/>
      <c r="G3250" s="70"/>
    </row>
    <row r="3251" spans="3:7" x14ac:dyDescent="0.35">
      <c r="C3251" s="70"/>
      <c r="D3251" s="70"/>
      <c r="F3251" s="70"/>
      <c r="G3251" s="70"/>
    </row>
    <row r="3252" spans="3:7" x14ac:dyDescent="0.35">
      <c r="C3252" s="70"/>
      <c r="D3252" s="70"/>
      <c r="F3252" s="70"/>
      <c r="G3252" s="70"/>
    </row>
    <row r="3253" spans="3:7" x14ac:dyDescent="0.35">
      <c r="C3253" s="70"/>
      <c r="D3253" s="70"/>
      <c r="F3253" s="70"/>
      <c r="G3253" s="70"/>
    </row>
    <row r="3254" spans="3:7" x14ac:dyDescent="0.35">
      <c r="C3254" s="70"/>
      <c r="D3254" s="70"/>
      <c r="F3254" s="70"/>
      <c r="G3254" s="70"/>
    </row>
    <row r="3255" spans="3:7" x14ac:dyDescent="0.35">
      <c r="C3255" s="70"/>
      <c r="D3255" s="70"/>
      <c r="F3255" s="70"/>
      <c r="G3255" s="70"/>
    </row>
    <row r="3256" spans="3:7" x14ac:dyDescent="0.35">
      <c r="C3256" s="70"/>
      <c r="D3256" s="70"/>
      <c r="F3256" s="70"/>
      <c r="G3256" s="70"/>
    </row>
    <row r="3257" spans="3:7" x14ac:dyDescent="0.35">
      <c r="C3257" s="70"/>
      <c r="D3257" s="70"/>
      <c r="F3257" s="70"/>
      <c r="G3257" s="70"/>
    </row>
    <row r="3258" spans="3:7" x14ac:dyDescent="0.35">
      <c r="C3258" s="70"/>
      <c r="D3258" s="70"/>
      <c r="F3258" s="70"/>
      <c r="G3258" s="70"/>
    </row>
    <row r="3259" spans="3:7" x14ac:dyDescent="0.35">
      <c r="C3259" s="70"/>
      <c r="D3259" s="70"/>
      <c r="F3259" s="70"/>
      <c r="G3259" s="70"/>
    </row>
    <row r="3260" spans="3:7" x14ac:dyDescent="0.35">
      <c r="C3260" s="70"/>
      <c r="D3260" s="70"/>
      <c r="F3260" s="70"/>
      <c r="G3260" s="70"/>
    </row>
    <row r="3261" spans="3:7" x14ac:dyDescent="0.35">
      <c r="C3261" s="70"/>
      <c r="D3261" s="70"/>
      <c r="F3261" s="70"/>
      <c r="G3261" s="70"/>
    </row>
    <row r="3262" spans="3:7" x14ac:dyDescent="0.35">
      <c r="C3262" s="70"/>
      <c r="D3262" s="70"/>
      <c r="F3262" s="70"/>
      <c r="G3262" s="70"/>
    </row>
    <row r="3263" spans="3:7" x14ac:dyDescent="0.35">
      <c r="C3263" s="70"/>
      <c r="D3263" s="70"/>
      <c r="F3263" s="70"/>
      <c r="G3263" s="70"/>
    </row>
    <row r="3264" spans="3:7" x14ac:dyDescent="0.35">
      <c r="C3264" s="70"/>
      <c r="D3264" s="70"/>
      <c r="F3264" s="70"/>
      <c r="G3264" s="70"/>
    </row>
    <row r="3265" spans="3:7" x14ac:dyDescent="0.35">
      <c r="C3265" s="70"/>
      <c r="D3265" s="70"/>
      <c r="F3265" s="70"/>
      <c r="G3265" s="70"/>
    </row>
    <row r="3266" spans="3:7" x14ac:dyDescent="0.35">
      <c r="C3266" s="70"/>
      <c r="D3266" s="70"/>
      <c r="F3266" s="70"/>
      <c r="G3266" s="70"/>
    </row>
    <row r="3267" spans="3:7" x14ac:dyDescent="0.35">
      <c r="C3267" s="70"/>
      <c r="D3267" s="70"/>
      <c r="F3267" s="70"/>
      <c r="G3267" s="70"/>
    </row>
    <row r="3268" spans="3:7" x14ac:dyDescent="0.35">
      <c r="C3268" s="70"/>
      <c r="D3268" s="70"/>
      <c r="F3268" s="70"/>
      <c r="G3268" s="70"/>
    </row>
    <row r="3269" spans="3:7" x14ac:dyDescent="0.35">
      <c r="C3269" s="70"/>
      <c r="D3269" s="70"/>
      <c r="F3269" s="70"/>
      <c r="G3269" s="70"/>
    </row>
    <row r="3270" spans="3:7" x14ac:dyDescent="0.35">
      <c r="C3270" s="70"/>
      <c r="D3270" s="70"/>
      <c r="F3270" s="70"/>
      <c r="G3270" s="70"/>
    </row>
    <row r="3271" spans="3:7" x14ac:dyDescent="0.35">
      <c r="C3271" s="70"/>
      <c r="D3271" s="70"/>
      <c r="F3271" s="70"/>
      <c r="G3271" s="70"/>
    </row>
    <row r="3272" spans="3:7" x14ac:dyDescent="0.35">
      <c r="C3272" s="70"/>
      <c r="D3272" s="70"/>
      <c r="F3272" s="70"/>
      <c r="G3272" s="70"/>
    </row>
    <row r="3273" spans="3:7" x14ac:dyDescent="0.35">
      <c r="C3273" s="70"/>
      <c r="D3273" s="70"/>
      <c r="F3273" s="70"/>
      <c r="G3273" s="70"/>
    </row>
    <row r="3274" spans="3:7" x14ac:dyDescent="0.35">
      <c r="C3274" s="70"/>
      <c r="D3274" s="70"/>
      <c r="F3274" s="70"/>
      <c r="G3274" s="70"/>
    </row>
    <row r="3275" spans="3:7" x14ac:dyDescent="0.35">
      <c r="C3275" s="70"/>
      <c r="D3275" s="70"/>
      <c r="F3275" s="70"/>
      <c r="G3275" s="70"/>
    </row>
    <row r="3276" spans="3:7" x14ac:dyDescent="0.35">
      <c r="C3276" s="70"/>
      <c r="D3276" s="70"/>
      <c r="F3276" s="70"/>
      <c r="G3276" s="70"/>
    </row>
    <row r="3277" spans="3:7" x14ac:dyDescent="0.35">
      <c r="C3277" s="70"/>
      <c r="D3277" s="70"/>
      <c r="F3277" s="70"/>
      <c r="G3277" s="70"/>
    </row>
    <row r="3278" spans="3:7" x14ac:dyDescent="0.35">
      <c r="C3278" s="70"/>
      <c r="D3278" s="70"/>
      <c r="F3278" s="70"/>
      <c r="G3278" s="70"/>
    </row>
    <row r="3279" spans="3:7" x14ac:dyDescent="0.35">
      <c r="C3279" s="70"/>
      <c r="D3279" s="70"/>
      <c r="F3279" s="70"/>
      <c r="G3279" s="70"/>
    </row>
    <row r="3280" spans="3:7" x14ac:dyDescent="0.35">
      <c r="C3280" s="70"/>
      <c r="D3280" s="70"/>
      <c r="F3280" s="70"/>
      <c r="G3280" s="70"/>
    </row>
    <row r="3281" spans="3:7" x14ac:dyDescent="0.35">
      <c r="C3281" s="70"/>
      <c r="D3281" s="70"/>
      <c r="F3281" s="70"/>
      <c r="G3281" s="70"/>
    </row>
    <row r="3282" spans="3:7" x14ac:dyDescent="0.35">
      <c r="C3282" s="70"/>
      <c r="D3282" s="70"/>
      <c r="F3282" s="70"/>
      <c r="G3282" s="70"/>
    </row>
    <row r="3283" spans="3:7" x14ac:dyDescent="0.35">
      <c r="C3283" s="70"/>
      <c r="D3283" s="70"/>
      <c r="F3283" s="70"/>
      <c r="G3283" s="70"/>
    </row>
    <row r="3284" spans="3:7" x14ac:dyDescent="0.35">
      <c r="C3284" s="70"/>
      <c r="D3284" s="70"/>
      <c r="F3284" s="70"/>
      <c r="G3284" s="70"/>
    </row>
    <row r="3285" spans="3:7" x14ac:dyDescent="0.35">
      <c r="C3285" s="70"/>
      <c r="D3285" s="70"/>
      <c r="F3285" s="70"/>
      <c r="G3285" s="70"/>
    </row>
    <row r="3286" spans="3:7" x14ac:dyDescent="0.35">
      <c r="C3286" s="70"/>
      <c r="D3286" s="70"/>
      <c r="F3286" s="70"/>
      <c r="G3286" s="70"/>
    </row>
    <row r="3287" spans="3:7" x14ac:dyDescent="0.35">
      <c r="C3287" s="70"/>
      <c r="D3287" s="70"/>
      <c r="F3287" s="70"/>
      <c r="G3287" s="70"/>
    </row>
    <row r="3288" spans="3:7" x14ac:dyDescent="0.35">
      <c r="C3288" s="70"/>
      <c r="D3288" s="70"/>
      <c r="F3288" s="70"/>
      <c r="G3288" s="70"/>
    </row>
    <row r="3289" spans="3:7" x14ac:dyDescent="0.35">
      <c r="C3289" s="70"/>
      <c r="D3289" s="70"/>
      <c r="F3289" s="70"/>
      <c r="G3289" s="70"/>
    </row>
    <row r="3290" spans="3:7" x14ac:dyDescent="0.35">
      <c r="C3290" s="70"/>
      <c r="D3290" s="70"/>
      <c r="F3290" s="70"/>
      <c r="G3290" s="70"/>
    </row>
    <row r="3291" spans="3:7" x14ac:dyDescent="0.35">
      <c r="C3291" s="70"/>
      <c r="D3291" s="70"/>
      <c r="F3291" s="70"/>
      <c r="G3291" s="70"/>
    </row>
    <row r="3292" spans="3:7" x14ac:dyDescent="0.35">
      <c r="C3292" s="70"/>
      <c r="D3292" s="70"/>
      <c r="F3292" s="70"/>
      <c r="G3292" s="70"/>
    </row>
    <row r="3293" spans="3:7" x14ac:dyDescent="0.35">
      <c r="C3293" s="70"/>
      <c r="D3293" s="70"/>
      <c r="F3293" s="70"/>
      <c r="G3293" s="70"/>
    </row>
    <row r="3294" spans="3:7" x14ac:dyDescent="0.35">
      <c r="C3294" s="70"/>
      <c r="D3294" s="70"/>
      <c r="F3294" s="70"/>
      <c r="G3294" s="70"/>
    </row>
    <row r="3295" spans="3:7" x14ac:dyDescent="0.35">
      <c r="C3295" s="70"/>
      <c r="D3295" s="70"/>
      <c r="F3295" s="70"/>
      <c r="G3295" s="70"/>
    </row>
    <row r="3296" spans="3:7" x14ac:dyDescent="0.35">
      <c r="C3296" s="70"/>
      <c r="D3296" s="70"/>
      <c r="F3296" s="70"/>
      <c r="G3296" s="70"/>
    </row>
    <row r="3297" spans="3:7" x14ac:dyDescent="0.35">
      <c r="C3297" s="70"/>
      <c r="D3297" s="70"/>
      <c r="F3297" s="70"/>
      <c r="G3297" s="70"/>
    </row>
    <row r="3298" spans="3:7" x14ac:dyDescent="0.35">
      <c r="C3298" s="70"/>
      <c r="D3298" s="70"/>
      <c r="F3298" s="70"/>
      <c r="G3298" s="70"/>
    </row>
    <row r="3299" spans="3:7" x14ac:dyDescent="0.35">
      <c r="C3299" s="70"/>
      <c r="D3299" s="70"/>
      <c r="F3299" s="70"/>
      <c r="G3299" s="70"/>
    </row>
    <row r="3300" spans="3:7" x14ac:dyDescent="0.35">
      <c r="C3300" s="70"/>
      <c r="D3300" s="70"/>
      <c r="F3300" s="70"/>
      <c r="G3300" s="70"/>
    </row>
    <row r="3301" spans="3:7" x14ac:dyDescent="0.35">
      <c r="C3301" s="70"/>
      <c r="D3301" s="70"/>
      <c r="F3301" s="70"/>
      <c r="G3301" s="70"/>
    </row>
    <row r="3302" spans="3:7" x14ac:dyDescent="0.35">
      <c r="C3302" s="70"/>
      <c r="D3302" s="70"/>
      <c r="F3302" s="70"/>
      <c r="G3302" s="70"/>
    </row>
    <row r="3303" spans="3:7" x14ac:dyDescent="0.35">
      <c r="C3303" s="70"/>
      <c r="D3303" s="70"/>
      <c r="F3303" s="70"/>
      <c r="G3303" s="70"/>
    </row>
    <row r="3304" spans="3:7" x14ac:dyDescent="0.35">
      <c r="C3304" s="70"/>
      <c r="D3304" s="70"/>
      <c r="F3304" s="70"/>
      <c r="G3304" s="70"/>
    </row>
    <row r="3305" spans="3:7" x14ac:dyDescent="0.35">
      <c r="C3305" s="70"/>
      <c r="D3305" s="70"/>
      <c r="F3305" s="70"/>
      <c r="G3305" s="70"/>
    </row>
    <row r="3306" spans="3:7" x14ac:dyDescent="0.35">
      <c r="C3306" s="70"/>
      <c r="D3306" s="70"/>
      <c r="F3306" s="70"/>
      <c r="G3306" s="70"/>
    </row>
    <row r="3307" spans="3:7" x14ac:dyDescent="0.35">
      <c r="C3307" s="70"/>
      <c r="D3307" s="70"/>
      <c r="F3307" s="70"/>
      <c r="G3307" s="70"/>
    </row>
    <row r="3308" spans="3:7" x14ac:dyDescent="0.35">
      <c r="C3308" s="70"/>
      <c r="D3308" s="70"/>
      <c r="F3308" s="70"/>
      <c r="G3308" s="70"/>
    </row>
    <row r="3309" spans="3:7" x14ac:dyDescent="0.35">
      <c r="C3309" s="70"/>
      <c r="D3309" s="70"/>
      <c r="F3309" s="70"/>
      <c r="G3309" s="70"/>
    </row>
    <row r="3310" spans="3:7" x14ac:dyDescent="0.35">
      <c r="C3310" s="70"/>
      <c r="D3310" s="70"/>
      <c r="F3310" s="70"/>
      <c r="G3310" s="70"/>
    </row>
    <row r="3311" spans="3:7" x14ac:dyDescent="0.35">
      <c r="C3311" s="70"/>
      <c r="D3311" s="70"/>
      <c r="F3311" s="70"/>
      <c r="G3311" s="70"/>
    </row>
    <row r="3312" spans="3:7" x14ac:dyDescent="0.35">
      <c r="C3312" s="70"/>
      <c r="D3312" s="70"/>
      <c r="F3312" s="70"/>
      <c r="G3312" s="70"/>
    </row>
    <row r="3313" spans="3:7" x14ac:dyDescent="0.35">
      <c r="C3313" s="70"/>
      <c r="D3313" s="70"/>
      <c r="F3313" s="70"/>
      <c r="G3313" s="70"/>
    </row>
    <row r="3314" spans="3:7" x14ac:dyDescent="0.35">
      <c r="C3314" s="70"/>
      <c r="D3314" s="70"/>
      <c r="F3314" s="70"/>
      <c r="G3314" s="70"/>
    </row>
    <row r="3315" spans="3:7" x14ac:dyDescent="0.35">
      <c r="C3315" s="70"/>
      <c r="D3315" s="70"/>
      <c r="F3315" s="70"/>
      <c r="G3315" s="70"/>
    </row>
    <row r="3316" spans="3:7" x14ac:dyDescent="0.35">
      <c r="C3316" s="70"/>
      <c r="D3316" s="70"/>
      <c r="F3316" s="70"/>
      <c r="G3316" s="70"/>
    </row>
    <row r="3317" spans="3:7" x14ac:dyDescent="0.35">
      <c r="C3317" s="70"/>
      <c r="D3317" s="70"/>
      <c r="F3317" s="70"/>
      <c r="G3317" s="70"/>
    </row>
    <row r="3318" spans="3:7" x14ac:dyDescent="0.35">
      <c r="C3318" s="70"/>
      <c r="D3318" s="70"/>
      <c r="F3318" s="70"/>
      <c r="G3318" s="70"/>
    </row>
    <row r="3319" spans="3:7" x14ac:dyDescent="0.35">
      <c r="C3319" s="70"/>
      <c r="D3319" s="70"/>
      <c r="F3319" s="70"/>
      <c r="G3319" s="70"/>
    </row>
    <row r="3320" spans="3:7" x14ac:dyDescent="0.35">
      <c r="C3320" s="70"/>
      <c r="D3320" s="70"/>
      <c r="F3320" s="70"/>
      <c r="G3320" s="70"/>
    </row>
    <row r="3321" spans="3:7" x14ac:dyDescent="0.35">
      <c r="C3321" s="70"/>
      <c r="D3321" s="70"/>
      <c r="F3321" s="70"/>
      <c r="G3321" s="70"/>
    </row>
    <row r="3322" spans="3:7" x14ac:dyDescent="0.35">
      <c r="C3322" s="70"/>
      <c r="D3322" s="70"/>
      <c r="F3322" s="70"/>
      <c r="G3322" s="70"/>
    </row>
    <row r="3323" spans="3:7" x14ac:dyDescent="0.35">
      <c r="C3323" s="70"/>
      <c r="D3323" s="70"/>
      <c r="F3323" s="70"/>
      <c r="G3323" s="70"/>
    </row>
    <row r="3324" spans="3:7" x14ac:dyDescent="0.35">
      <c r="C3324" s="70"/>
      <c r="D3324" s="70"/>
      <c r="F3324" s="70"/>
      <c r="G3324" s="70"/>
    </row>
    <row r="3325" spans="3:7" x14ac:dyDescent="0.35">
      <c r="C3325" s="70"/>
      <c r="D3325" s="70"/>
      <c r="F3325" s="70"/>
      <c r="G3325" s="70"/>
    </row>
    <row r="3326" spans="3:7" x14ac:dyDescent="0.35">
      <c r="C3326" s="70"/>
      <c r="D3326" s="70"/>
      <c r="F3326" s="70"/>
      <c r="G3326" s="70"/>
    </row>
    <row r="3327" spans="3:7" x14ac:dyDescent="0.35">
      <c r="C3327" s="70"/>
      <c r="D3327" s="70"/>
      <c r="F3327" s="70"/>
      <c r="G3327" s="70"/>
    </row>
    <row r="3328" spans="3:7" x14ac:dyDescent="0.35">
      <c r="C3328" s="70"/>
      <c r="D3328" s="70"/>
      <c r="F3328" s="70"/>
      <c r="G3328" s="70"/>
    </row>
    <row r="3329" spans="3:7" x14ac:dyDescent="0.35">
      <c r="C3329" s="70"/>
      <c r="D3329" s="70"/>
      <c r="F3329" s="70"/>
      <c r="G3329" s="70"/>
    </row>
    <row r="3330" spans="3:7" x14ac:dyDescent="0.35">
      <c r="C3330" s="70"/>
      <c r="D3330" s="70"/>
      <c r="F3330" s="70"/>
      <c r="G3330" s="70"/>
    </row>
    <row r="3331" spans="3:7" x14ac:dyDescent="0.35">
      <c r="C3331" s="70"/>
      <c r="D3331" s="70"/>
      <c r="F3331" s="70"/>
      <c r="G3331" s="70"/>
    </row>
    <row r="3332" spans="3:7" x14ac:dyDescent="0.35">
      <c r="C3332" s="70"/>
      <c r="D3332" s="70"/>
      <c r="F3332" s="70"/>
      <c r="G3332" s="70"/>
    </row>
    <row r="3333" spans="3:7" x14ac:dyDescent="0.35">
      <c r="C3333" s="70"/>
      <c r="D3333" s="70"/>
      <c r="F3333" s="70"/>
      <c r="G3333" s="70"/>
    </row>
    <row r="3334" spans="3:7" x14ac:dyDescent="0.35">
      <c r="C3334" s="70"/>
      <c r="D3334" s="70"/>
      <c r="F3334" s="70"/>
      <c r="G3334" s="70"/>
    </row>
    <row r="3335" spans="3:7" x14ac:dyDescent="0.35">
      <c r="C3335" s="70"/>
      <c r="D3335" s="70"/>
      <c r="F3335" s="70"/>
      <c r="G3335" s="70"/>
    </row>
    <row r="3336" spans="3:7" x14ac:dyDescent="0.35">
      <c r="C3336" s="70"/>
      <c r="D3336" s="70"/>
      <c r="F3336" s="70"/>
      <c r="G3336" s="70"/>
    </row>
    <row r="3337" spans="3:7" x14ac:dyDescent="0.35">
      <c r="C3337" s="70"/>
      <c r="D3337" s="70"/>
      <c r="F3337" s="70"/>
      <c r="G3337" s="70"/>
    </row>
    <row r="3338" spans="3:7" x14ac:dyDescent="0.35">
      <c r="C3338" s="70"/>
      <c r="D3338" s="70"/>
      <c r="F3338" s="70"/>
      <c r="G3338" s="70"/>
    </row>
    <row r="3339" spans="3:7" x14ac:dyDescent="0.35">
      <c r="C3339" s="70"/>
      <c r="D3339" s="70"/>
      <c r="F3339" s="70"/>
      <c r="G3339" s="70"/>
    </row>
    <row r="3340" spans="3:7" x14ac:dyDescent="0.35">
      <c r="C3340" s="70"/>
      <c r="D3340" s="70"/>
      <c r="F3340" s="70"/>
      <c r="G3340" s="70"/>
    </row>
    <row r="3341" spans="3:7" x14ac:dyDescent="0.35">
      <c r="C3341" s="70"/>
      <c r="D3341" s="70"/>
      <c r="F3341" s="70"/>
      <c r="G3341" s="70"/>
    </row>
    <row r="3342" spans="3:7" x14ac:dyDescent="0.35">
      <c r="C3342" s="70"/>
      <c r="D3342" s="70"/>
      <c r="F3342" s="70"/>
      <c r="G3342" s="70"/>
    </row>
    <row r="3343" spans="3:7" x14ac:dyDescent="0.35">
      <c r="C3343" s="70"/>
      <c r="D3343" s="70"/>
      <c r="F3343" s="70"/>
      <c r="G3343" s="70"/>
    </row>
    <row r="3344" spans="3:7" x14ac:dyDescent="0.35">
      <c r="C3344" s="70"/>
      <c r="D3344" s="70"/>
      <c r="F3344" s="70"/>
      <c r="G3344" s="70"/>
    </row>
    <row r="3345" spans="3:7" x14ac:dyDescent="0.35">
      <c r="C3345" s="70"/>
      <c r="D3345" s="70"/>
      <c r="F3345" s="70"/>
      <c r="G3345" s="70"/>
    </row>
    <row r="3346" spans="3:7" x14ac:dyDescent="0.35">
      <c r="C3346" s="70"/>
      <c r="D3346" s="70"/>
      <c r="F3346" s="70"/>
      <c r="G3346" s="70"/>
    </row>
    <row r="3347" spans="3:7" x14ac:dyDescent="0.35">
      <c r="C3347" s="70"/>
      <c r="D3347" s="70"/>
      <c r="F3347" s="70"/>
      <c r="G3347" s="70"/>
    </row>
    <row r="3348" spans="3:7" x14ac:dyDescent="0.35">
      <c r="C3348" s="70"/>
      <c r="D3348" s="70"/>
      <c r="F3348" s="70"/>
      <c r="G3348" s="70"/>
    </row>
    <row r="3349" spans="3:7" x14ac:dyDescent="0.35">
      <c r="C3349" s="70"/>
      <c r="D3349" s="70"/>
      <c r="F3349" s="70"/>
      <c r="G3349" s="70"/>
    </row>
    <row r="3350" spans="3:7" x14ac:dyDescent="0.35">
      <c r="C3350" s="70"/>
      <c r="D3350" s="70"/>
      <c r="F3350" s="70"/>
      <c r="G3350" s="70"/>
    </row>
    <row r="3351" spans="3:7" x14ac:dyDescent="0.35">
      <c r="C3351" s="70"/>
      <c r="D3351" s="70"/>
      <c r="F3351" s="70"/>
      <c r="G3351" s="70"/>
    </row>
    <row r="3352" spans="3:7" x14ac:dyDescent="0.35">
      <c r="C3352" s="70"/>
      <c r="D3352" s="70"/>
      <c r="F3352" s="70"/>
      <c r="G3352" s="70"/>
    </row>
    <row r="3353" spans="3:7" x14ac:dyDescent="0.35">
      <c r="C3353" s="70"/>
      <c r="D3353" s="70"/>
      <c r="F3353" s="70"/>
      <c r="G3353" s="70"/>
    </row>
    <row r="3354" spans="3:7" x14ac:dyDescent="0.35">
      <c r="C3354" s="70"/>
      <c r="D3354" s="70"/>
      <c r="F3354" s="70"/>
      <c r="G3354" s="70"/>
    </row>
    <row r="3355" spans="3:7" x14ac:dyDescent="0.35">
      <c r="C3355" s="70"/>
      <c r="D3355" s="70"/>
      <c r="F3355" s="70"/>
      <c r="G3355" s="70"/>
    </row>
    <row r="3356" spans="3:7" x14ac:dyDescent="0.35">
      <c r="C3356" s="70"/>
      <c r="D3356" s="70"/>
      <c r="F3356" s="70"/>
      <c r="G3356" s="70"/>
    </row>
    <row r="3357" spans="3:7" x14ac:dyDescent="0.35">
      <c r="C3357" s="70"/>
      <c r="D3357" s="70"/>
      <c r="F3357" s="70"/>
      <c r="G3357" s="70"/>
    </row>
    <row r="3358" spans="3:7" x14ac:dyDescent="0.35">
      <c r="C3358" s="70"/>
      <c r="D3358" s="70"/>
      <c r="F3358" s="70"/>
      <c r="G3358" s="70"/>
    </row>
    <row r="3359" spans="3:7" x14ac:dyDescent="0.35">
      <c r="C3359" s="70"/>
      <c r="D3359" s="70"/>
      <c r="F3359" s="70"/>
      <c r="G3359" s="70"/>
    </row>
    <row r="3360" spans="3:7" x14ac:dyDescent="0.35">
      <c r="C3360" s="70"/>
      <c r="D3360" s="70"/>
      <c r="F3360" s="70"/>
      <c r="G3360" s="70"/>
    </row>
    <row r="3361" spans="3:7" x14ac:dyDescent="0.35">
      <c r="C3361" s="70"/>
      <c r="D3361" s="70"/>
      <c r="F3361" s="70"/>
      <c r="G3361" s="70"/>
    </row>
    <row r="3362" spans="3:7" x14ac:dyDescent="0.35">
      <c r="C3362" s="70"/>
      <c r="D3362" s="70"/>
      <c r="F3362" s="70"/>
      <c r="G3362" s="70"/>
    </row>
    <row r="3363" spans="3:7" x14ac:dyDescent="0.35">
      <c r="C3363" s="70"/>
      <c r="D3363" s="70"/>
      <c r="F3363" s="70"/>
      <c r="G3363" s="70"/>
    </row>
    <row r="3364" spans="3:7" x14ac:dyDescent="0.35">
      <c r="C3364" s="70"/>
      <c r="D3364" s="70"/>
      <c r="F3364" s="70"/>
      <c r="G3364" s="70"/>
    </row>
    <row r="3365" spans="3:7" x14ac:dyDescent="0.35">
      <c r="C3365" s="70"/>
      <c r="D3365" s="70"/>
      <c r="F3365" s="70"/>
      <c r="G3365" s="70"/>
    </row>
    <row r="3366" spans="3:7" x14ac:dyDescent="0.35">
      <c r="C3366" s="70"/>
      <c r="D3366" s="70"/>
      <c r="F3366" s="70"/>
      <c r="G3366" s="70"/>
    </row>
    <row r="3367" spans="3:7" x14ac:dyDescent="0.35">
      <c r="C3367" s="70"/>
      <c r="D3367" s="70"/>
      <c r="F3367" s="70"/>
      <c r="G3367" s="70"/>
    </row>
    <row r="3368" spans="3:7" x14ac:dyDescent="0.35">
      <c r="C3368" s="70"/>
      <c r="D3368" s="70"/>
      <c r="F3368" s="70"/>
      <c r="G3368" s="70"/>
    </row>
    <row r="3369" spans="3:7" x14ac:dyDescent="0.35">
      <c r="C3369" s="70"/>
      <c r="D3369" s="70"/>
      <c r="F3369" s="70"/>
      <c r="G3369" s="70"/>
    </row>
    <row r="3370" spans="3:7" x14ac:dyDescent="0.35">
      <c r="C3370" s="70"/>
      <c r="D3370" s="70"/>
      <c r="F3370" s="70"/>
      <c r="G3370" s="70"/>
    </row>
    <row r="3371" spans="3:7" x14ac:dyDescent="0.35">
      <c r="C3371" s="70"/>
      <c r="D3371" s="70"/>
      <c r="F3371" s="70"/>
      <c r="G3371" s="70"/>
    </row>
    <row r="3372" spans="3:7" x14ac:dyDescent="0.35">
      <c r="C3372" s="70"/>
      <c r="D3372" s="70"/>
      <c r="F3372" s="70"/>
      <c r="G3372" s="70"/>
    </row>
    <row r="3373" spans="3:7" x14ac:dyDescent="0.35">
      <c r="C3373" s="70"/>
      <c r="D3373" s="70"/>
      <c r="F3373" s="70"/>
      <c r="G3373" s="70"/>
    </row>
    <row r="3374" spans="3:7" x14ac:dyDescent="0.35">
      <c r="C3374" s="70"/>
      <c r="D3374" s="70"/>
      <c r="F3374" s="70"/>
      <c r="G3374" s="70"/>
    </row>
    <row r="3375" spans="3:7" x14ac:dyDescent="0.35">
      <c r="C3375" s="70"/>
      <c r="D3375" s="70"/>
      <c r="F3375" s="70"/>
      <c r="G3375" s="70"/>
    </row>
    <row r="3376" spans="3:7" x14ac:dyDescent="0.35">
      <c r="C3376" s="70"/>
      <c r="D3376" s="70"/>
      <c r="F3376" s="70"/>
      <c r="G3376" s="70"/>
    </row>
    <row r="3377" spans="3:7" x14ac:dyDescent="0.35">
      <c r="C3377" s="70"/>
      <c r="D3377" s="70"/>
      <c r="F3377" s="70"/>
      <c r="G3377" s="70"/>
    </row>
    <row r="3378" spans="3:7" x14ac:dyDescent="0.35">
      <c r="C3378" s="70"/>
      <c r="D3378" s="70"/>
      <c r="F3378" s="70"/>
      <c r="G3378" s="70"/>
    </row>
    <row r="3379" spans="3:7" x14ac:dyDescent="0.35">
      <c r="C3379" s="70"/>
      <c r="D3379" s="70"/>
      <c r="F3379" s="70"/>
      <c r="G3379" s="70"/>
    </row>
    <row r="3380" spans="3:7" x14ac:dyDescent="0.35">
      <c r="C3380" s="70"/>
      <c r="D3380" s="70"/>
      <c r="F3380" s="70"/>
      <c r="G3380" s="70"/>
    </row>
    <row r="3381" spans="3:7" x14ac:dyDescent="0.35">
      <c r="C3381" s="70"/>
      <c r="D3381" s="70"/>
      <c r="F3381" s="70"/>
      <c r="G3381" s="70"/>
    </row>
    <row r="3382" spans="3:7" x14ac:dyDescent="0.35">
      <c r="C3382" s="70"/>
      <c r="D3382" s="70"/>
      <c r="F3382" s="70"/>
      <c r="G3382" s="70"/>
    </row>
    <row r="3383" spans="3:7" x14ac:dyDescent="0.35">
      <c r="C3383" s="70"/>
      <c r="D3383" s="70"/>
      <c r="F3383" s="70"/>
      <c r="G3383" s="70"/>
    </row>
    <row r="3384" spans="3:7" x14ac:dyDescent="0.35">
      <c r="C3384" s="70"/>
      <c r="D3384" s="70"/>
      <c r="F3384" s="70"/>
      <c r="G3384" s="70"/>
    </row>
    <row r="3385" spans="3:7" x14ac:dyDescent="0.35">
      <c r="C3385" s="70"/>
      <c r="D3385" s="70"/>
      <c r="F3385" s="70"/>
      <c r="G3385" s="70"/>
    </row>
    <row r="3386" spans="3:7" x14ac:dyDescent="0.35">
      <c r="C3386" s="70"/>
      <c r="D3386" s="70"/>
      <c r="F3386" s="70"/>
      <c r="G3386" s="70"/>
    </row>
    <row r="3387" spans="3:7" x14ac:dyDescent="0.35">
      <c r="C3387" s="70"/>
      <c r="D3387" s="70"/>
      <c r="F3387" s="70"/>
      <c r="G3387" s="70"/>
    </row>
    <row r="3388" spans="3:7" x14ac:dyDescent="0.35">
      <c r="C3388" s="70"/>
      <c r="D3388" s="70"/>
      <c r="F3388" s="70"/>
      <c r="G3388" s="70"/>
    </row>
    <row r="3389" spans="3:7" x14ac:dyDescent="0.35">
      <c r="C3389" s="70"/>
      <c r="D3389" s="70"/>
      <c r="F3389" s="70"/>
      <c r="G3389" s="70"/>
    </row>
    <row r="3390" spans="3:7" x14ac:dyDescent="0.35">
      <c r="C3390" s="70"/>
      <c r="D3390" s="70"/>
      <c r="F3390" s="70"/>
      <c r="G3390" s="70"/>
    </row>
    <row r="3391" spans="3:7" x14ac:dyDescent="0.35">
      <c r="C3391" s="70"/>
      <c r="D3391" s="70"/>
      <c r="F3391" s="70"/>
      <c r="G3391" s="70"/>
    </row>
    <row r="3392" spans="3:7" x14ac:dyDescent="0.35">
      <c r="C3392" s="70"/>
      <c r="D3392" s="70"/>
      <c r="F3392" s="70"/>
      <c r="G3392" s="70"/>
    </row>
    <row r="3393" spans="3:7" x14ac:dyDescent="0.35">
      <c r="C3393" s="70"/>
      <c r="D3393" s="70"/>
      <c r="F3393" s="70"/>
      <c r="G3393" s="70"/>
    </row>
    <row r="3394" spans="3:7" x14ac:dyDescent="0.35">
      <c r="C3394" s="70"/>
      <c r="D3394" s="70"/>
      <c r="F3394" s="70"/>
      <c r="G3394" s="70"/>
    </row>
    <row r="3395" spans="3:7" x14ac:dyDescent="0.35">
      <c r="C3395" s="70"/>
      <c r="D3395" s="70"/>
      <c r="F3395" s="70"/>
      <c r="G3395" s="70"/>
    </row>
    <row r="3396" spans="3:7" x14ac:dyDescent="0.35">
      <c r="C3396" s="70"/>
      <c r="D3396" s="70"/>
      <c r="F3396" s="70"/>
      <c r="G3396" s="70"/>
    </row>
    <row r="3397" spans="3:7" x14ac:dyDescent="0.35">
      <c r="C3397" s="70"/>
      <c r="D3397" s="70"/>
      <c r="F3397" s="70"/>
      <c r="G3397" s="70"/>
    </row>
    <row r="3398" spans="3:7" x14ac:dyDescent="0.35">
      <c r="C3398" s="70"/>
      <c r="D3398" s="70"/>
      <c r="F3398" s="70"/>
      <c r="G3398" s="70"/>
    </row>
    <row r="3399" spans="3:7" x14ac:dyDescent="0.35">
      <c r="C3399" s="70"/>
      <c r="D3399" s="70"/>
      <c r="F3399" s="70"/>
      <c r="G3399" s="70"/>
    </row>
    <row r="3400" spans="3:7" x14ac:dyDescent="0.35">
      <c r="C3400" s="70"/>
      <c r="D3400" s="70"/>
      <c r="F3400" s="70"/>
      <c r="G3400" s="70"/>
    </row>
    <row r="3401" spans="3:7" x14ac:dyDescent="0.35">
      <c r="C3401" s="70"/>
      <c r="D3401" s="70"/>
      <c r="F3401" s="70"/>
      <c r="G3401" s="70"/>
    </row>
    <row r="3402" spans="3:7" x14ac:dyDescent="0.35">
      <c r="C3402" s="70"/>
      <c r="D3402" s="70"/>
      <c r="F3402" s="70"/>
      <c r="G3402" s="70"/>
    </row>
    <row r="3403" spans="3:7" x14ac:dyDescent="0.35">
      <c r="C3403" s="70"/>
      <c r="D3403" s="70"/>
      <c r="F3403" s="70"/>
      <c r="G3403" s="70"/>
    </row>
    <row r="3404" spans="3:7" x14ac:dyDescent="0.35">
      <c r="C3404" s="70"/>
      <c r="D3404" s="70"/>
      <c r="F3404" s="70"/>
      <c r="G3404" s="70"/>
    </row>
    <row r="3405" spans="3:7" x14ac:dyDescent="0.35">
      <c r="C3405" s="70"/>
      <c r="D3405" s="70"/>
      <c r="F3405" s="70"/>
      <c r="G3405" s="70"/>
    </row>
    <row r="3406" spans="3:7" x14ac:dyDescent="0.35">
      <c r="C3406" s="70"/>
      <c r="D3406" s="70"/>
      <c r="F3406" s="70"/>
      <c r="G3406" s="70"/>
    </row>
    <row r="3407" spans="3:7" x14ac:dyDescent="0.35">
      <c r="C3407" s="70"/>
      <c r="D3407" s="70"/>
      <c r="F3407" s="70"/>
      <c r="G3407" s="70"/>
    </row>
    <row r="3408" spans="3:7" x14ac:dyDescent="0.35">
      <c r="C3408" s="70"/>
      <c r="D3408" s="70"/>
      <c r="F3408" s="70"/>
      <c r="G3408" s="70"/>
    </row>
    <row r="3409" spans="3:7" x14ac:dyDescent="0.35">
      <c r="C3409" s="70"/>
      <c r="D3409" s="70"/>
      <c r="F3409" s="70"/>
      <c r="G3409" s="70"/>
    </row>
    <row r="3410" spans="3:7" x14ac:dyDescent="0.35">
      <c r="C3410" s="70"/>
      <c r="D3410" s="70"/>
      <c r="F3410" s="70"/>
      <c r="G3410" s="70"/>
    </row>
    <row r="3411" spans="3:7" x14ac:dyDescent="0.35">
      <c r="C3411" s="70"/>
      <c r="D3411" s="70"/>
      <c r="F3411" s="70"/>
      <c r="G3411" s="70"/>
    </row>
    <row r="3412" spans="3:7" x14ac:dyDescent="0.35">
      <c r="C3412" s="70"/>
      <c r="D3412" s="70"/>
      <c r="F3412" s="70"/>
      <c r="G3412" s="70"/>
    </row>
    <row r="3413" spans="3:7" x14ac:dyDescent="0.35">
      <c r="C3413" s="70"/>
      <c r="D3413" s="70"/>
      <c r="F3413" s="70"/>
      <c r="G3413" s="70"/>
    </row>
    <row r="3414" spans="3:7" x14ac:dyDescent="0.35">
      <c r="C3414" s="70"/>
      <c r="D3414" s="70"/>
      <c r="F3414" s="70"/>
      <c r="G3414" s="70"/>
    </row>
    <row r="3415" spans="3:7" x14ac:dyDescent="0.35">
      <c r="C3415" s="70"/>
      <c r="D3415" s="70"/>
      <c r="F3415" s="70"/>
      <c r="G3415" s="70"/>
    </row>
    <row r="3416" spans="3:7" x14ac:dyDescent="0.35">
      <c r="C3416" s="70"/>
      <c r="D3416" s="70"/>
      <c r="F3416" s="70"/>
      <c r="G3416" s="70"/>
    </row>
    <row r="3417" spans="3:7" x14ac:dyDescent="0.35">
      <c r="C3417" s="70"/>
      <c r="D3417" s="70"/>
      <c r="F3417" s="70"/>
      <c r="G3417" s="70"/>
    </row>
    <row r="3418" spans="3:7" x14ac:dyDescent="0.35">
      <c r="C3418" s="70"/>
      <c r="D3418" s="70"/>
      <c r="F3418" s="70"/>
      <c r="G3418" s="70"/>
    </row>
    <row r="3419" spans="3:7" x14ac:dyDescent="0.35">
      <c r="C3419" s="70"/>
      <c r="D3419" s="70"/>
      <c r="F3419" s="70"/>
      <c r="G3419" s="70"/>
    </row>
    <row r="3420" spans="3:7" x14ac:dyDescent="0.35">
      <c r="C3420" s="70"/>
      <c r="D3420" s="70"/>
      <c r="F3420" s="70"/>
      <c r="G3420" s="70"/>
    </row>
    <row r="3421" spans="3:7" x14ac:dyDescent="0.35">
      <c r="C3421" s="70"/>
      <c r="D3421" s="70"/>
      <c r="F3421" s="70"/>
      <c r="G3421" s="70"/>
    </row>
    <row r="3422" spans="3:7" x14ac:dyDescent="0.35">
      <c r="C3422" s="70"/>
      <c r="D3422" s="70"/>
      <c r="F3422" s="70"/>
      <c r="G3422" s="70"/>
    </row>
    <row r="3423" spans="3:7" x14ac:dyDescent="0.35">
      <c r="C3423" s="70"/>
      <c r="D3423" s="70"/>
      <c r="F3423" s="70"/>
      <c r="G3423" s="70"/>
    </row>
    <row r="3424" spans="3:7" x14ac:dyDescent="0.35">
      <c r="C3424" s="70"/>
      <c r="D3424" s="70"/>
      <c r="F3424" s="70"/>
      <c r="G3424" s="70"/>
    </row>
    <row r="3425" spans="3:7" x14ac:dyDescent="0.35">
      <c r="C3425" s="70"/>
      <c r="D3425" s="70"/>
      <c r="F3425" s="70"/>
      <c r="G3425" s="70"/>
    </row>
    <row r="3426" spans="3:7" x14ac:dyDescent="0.35">
      <c r="C3426" s="70"/>
      <c r="D3426" s="70"/>
      <c r="F3426" s="70"/>
      <c r="G3426" s="70"/>
    </row>
    <row r="3427" spans="3:7" x14ac:dyDescent="0.35">
      <c r="C3427" s="70"/>
      <c r="D3427" s="70"/>
      <c r="F3427" s="70"/>
      <c r="G3427" s="70"/>
    </row>
    <row r="3428" spans="3:7" x14ac:dyDescent="0.35">
      <c r="C3428" s="70"/>
      <c r="D3428" s="70"/>
      <c r="F3428" s="70"/>
      <c r="G3428" s="70"/>
    </row>
    <row r="3429" spans="3:7" x14ac:dyDescent="0.35">
      <c r="C3429" s="70"/>
      <c r="D3429" s="70"/>
      <c r="F3429" s="70"/>
      <c r="G3429" s="70"/>
    </row>
    <row r="3430" spans="3:7" x14ac:dyDescent="0.35">
      <c r="C3430" s="70"/>
      <c r="D3430" s="70"/>
      <c r="F3430" s="70"/>
      <c r="G3430" s="70"/>
    </row>
    <row r="3431" spans="3:7" x14ac:dyDescent="0.35">
      <c r="C3431" s="70"/>
      <c r="D3431" s="70"/>
      <c r="F3431" s="70"/>
      <c r="G3431" s="70"/>
    </row>
    <row r="3432" spans="3:7" x14ac:dyDescent="0.35">
      <c r="C3432" s="70"/>
      <c r="D3432" s="70"/>
      <c r="F3432" s="70"/>
      <c r="G3432" s="70"/>
    </row>
    <row r="3433" spans="3:7" x14ac:dyDescent="0.35">
      <c r="C3433" s="70"/>
      <c r="D3433" s="70"/>
      <c r="F3433" s="70"/>
      <c r="G3433" s="70"/>
    </row>
    <row r="3434" spans="3:7" x14ac:dyDescent="0.35">
      <c r="C3434" s="70"/>
      <c r="D3434" s="70"/>
      <c r="F3434" s="70"/>
      <c r="G3434" s="70"/>
    </row>
    <row r="3435" spans="3:7" x14ac:dyDescent="0.35">
      <c r="C3435" s="70"/>
      <c r="D3435" s="70"/>
      <c r="F3435" s="70"/>
      <c r="G3435" s="70"/>
    </row>
    <row r="3436" spans="3:7" x14ac:dyDescent="0.35">
      <c r="C3436" s="70"/>
      <c r="D3436" s="70"/>
      <c r="F3436" s="70"/>
      <c r="G3436" s="70"/>
    </row>
    <row r="3437" spans="3:7" x14ac:dyDescent="0.35">
      <c r="C3437" s="70"/>
      <c r="D3437" s="70"/>
      <c r="F3437" s="70"/>
      <c r="G3437" s="70"/>
    </row>
    <row r="3438" spans="3:7" x14ac:dyDescent="0.35">
      <c r="C3438" s="70"/>
      <c r="D3438" s="70"/>
      <c r="F3438" s="70"/>
      <c r="G3438" s="70"/>
    </row>
    <row r="3439" spans="3:7" x14ac:dyDescent="0.35">
      <c r="C3439" s="70"/>
      <c r="D3439" s="70"/>
      <c r="F3439" s="70"/>
      <c r="G3439" s="70"/>
    </row>
    <row r="3440" spans="3:7" x14ac:dyDescent="0.35">
      <c r="C3440" s="70"/>
      <c r="D3440" s="70"/>
      <c r="F3440" s="70"/>
      <c r="G3440" s="70"/>
    </row>
    <row r="3441" spans="3:7" x14ac:dyDescent="0.35">
      <c r="C3441" s="70"/>
      <c r="D3441" s="70"/>
      <c r="F3441" s="70"/>
      <c r="G3441" s="70"/>
    </row>
    <row r="3442" spans="3:7" x14ac:dyDescent="0.35">
      <c r="C3442" s="70"/>
      <c r="D3442" s="70"/>
      <c r="F3442" s="70"/>
      <c r="G3442" s="70"/>
    </row>
    <row r="3443" spans="3:7" x14ac:dyDescent="0.35">
      <c r="C3443" s="70"/>
      <c r="D3443" s="70"/>
      <c r="F3443" s="70"/>
      <c r="G3443" s="70"/>
    </row>
    <row r="3444" spans="3:7" x14ac:dyDescent="0.35">
      <c r="C3444" s="70"/>
      <c r="D3444" s="70"/>
      <c r="F3444" s="70"/>
      <c r="G3444" s="70"/>
    </row>
    <row r="3445" spans="3:7" x14ac:dyDescent="0.35">
      <c r="C3445" s="70"/>
      <c r="D3445" s="70"/>
      <c r="F3445" s="70"/>
      <c r="G3445" s="70"/>
    </row>
    <row r="3446" spans="3:7" x14ac:dyDescent="0.35">
      <c r="C3446" s="70"/>
      <c r="D3446" s="70"/>
      <c r="F3446" s="70"/>
      <c r="G3446" s="70"/>
    </row>
    <row r="3447" spans="3:7" x14ac:dyDescent="0.35">
      <c r="C3447" s="70"/>
      <c r="D3447" s="70"/>
      <c r="F3447" s="70"/>
      <c r="G3447" s="70"/>
    </row>
    <row r="3448" spans="3:7" x14ac:dyDescent="0.35">
      <c r="C3448" s="70"/>
      <c r="D3448" s="70"/>
      <c r="F3448" s="70"/>
      <c r="G3448" s="70"/>
    </row>
    <row r="3449" spans="3:7" x14ac:dyDescent="0.35">
      <c r="C3449" s="70"/>
      <c r="D3449" s="70"/>
      <c r="F3449" s="70"/>
      <c r="G3449" s="70"/>
    </row>
    <row r="3450" spans="3:7" x14ac:dyDescent="0.35">
      <c r="C3450" s="70"/>
      <c r="D3450" s="70"/>
      <c r="F3450" s="70"/>
      <c r="G3450" s="70"/>
    </row>
    <row r="3451" spans="3:7" x14ac:dyDescent="0.35">
      <c r="C3451" s="70"/>
      <c r="D3451" s="70"/>
      <c r="F3451" s="70"/>
      <c r="G3451" s="70"/>
    </row>
    <row r="3452" spans="3:7" x14ac:dyDescent="0.35">
      <c r="C3452" s="70"/>
      <c r="D3452" s="70"/>
      <c r="F3452" s="70"/>
      <c r="G3452" s="70"/>
    </row>
    <row r="3453" spans="3:7" x14ac:dyDescent="0.35">
      <c r="C3453" s="70"/>
      <c r="D3453" s="70"/>
      <c r="F3453" s="70"/>
      <c r="G3453" s="70"/>
    </row>
    <row r="3454" spans="3:7" x14ac:dyDescent="0.35">
      <c r="C3454" s="70"/>
      <c r="D3454" s="70"/>
      <c r="F3454" s="70"/>
      <c r="G3454" s="70"/>
    </row>
    <row r="3455" spans="3:7" x14ac:dyDescent="0.35">
      <c r="C3455" s="70"/>
      <c r="D3455" s="70"/>
      <c r="F3455" s="70"/>
      <c r="G3455" s="70"/>
    </row>
    <row r="3456" spans="3:7" x14ac:dyDescent="0.35">
      <c r="C3456" s="70"/>
      <c r="D3456" s="70"/>
      <c r="F3456" s="70"/>
      <c r="G3456" s="70"/>
    </row>
    <row r="3457" spans="3:7" x14ac:dyDescent="0.35">
      <c r="C3457" s="70"/>
      <c r="D3457" s="70"/>
      <c r="F3457" s="70"/>
      <c r="G3457" s="70"/>
    </row>
    <row r="3458" spans="3:7" x14ac:dyDescent="0.35">
      <c r="C3458" s="70"/>
      <c r="D3458" s="70"/>
      <c r="F3458" s="70"/>
      <c r="G3458" s="70"/>
    </row>
    <row r="3459" spans="3:7" x14ac:dyDescent="0.35">
      <c r="C3459" s="70"/>
      <c r="D3459" s="70"/>
      <c r="F3459" s="70"/>
      <c r="G3459" s="70"/>
    </row>
    <row r="3460" spans="3:7" x14ac:dyDescent="0.35">
      <c r="C3460" s="70"/>
      <c r="D3460" s="70"/>
      <c r="F3460" s="70"/>
      <c r="G3460" s="70"/>
    </row>
    <row r="3461" spans="3:7" x14ac:dyDescent="0.35">
      <c r="C3461" s="70"/>
      <c r="D3461" s="70"/>
      <c r="F3461" s="70"/>
      <c r="G3461" s="70"/>
    </row>
    <row r="3462" spans="3:7" x14ac:dyDescent="0.35">
      <c r="C3462" s="70"/>
      <c r="D3462" s="70"/>
      <c r="F3462" s="70"/>
      <c r="G3462" s="70"/>
    </row>
    <row r="3463" spans="3:7" x14ac:dyDescent="0.35">
      <c r="C3463" s="70"/>
      <c r="D3463" s="70"/>
      <c r="F3463" s="70"/>
      <c r="G3463" s="70"/>
    </row>
    <row r="3464" spans="3:7" x14ac:dyDescent="0.35">
      <c r="C3464" s="70"/>
      <c r="D3464" s="70"/>
      <c r="F3464" s="70"/>
      <c r="G3464" s="70"/>
    </row>
    <row r="3465" spans="3:7" x14ac:dyDescent="0.35">
      <c r="C3465" s="70"/>
      <c r="D3465" s="70"/>
      <c r="F3465" s="70"/>
      <c r="G3465" s="70"/>
    </row>
    <row r="3466" spans="3:7" x14ac:dyDescent="0.35">
      <c r="C3466" s="70"/>
      <c r="D3466" s="70"/>
      <c r="F3466" s="70"/>
      <c r="G3466" s="70"/>
    </row>
    <row r="3467" spans="3:7" x14ac:dyDescent="0.35">
      <c r="C3467" s="70"/>
      <c r="D3467" s="70"/>
      <c r="F3467" s="70"/>
      <c r="G3467" s="70"/>
    </row>
    <row r="3468" spans="3:7" x14ac:dyDescent="0.35">
      <c r="C3468" s="70"/>
      <c r="D3468" s="70"/>
      <c r="F3468" s="70"/>
      <c r="G3468" s="70"/>
    </row>
    <row r="3469" spans="3:7" x14ac:dyDescent="0.35">
      <c r="C3469" s="70"/>
      <c r="D3469" s="70"/>
      <c r="F3469" s="70"/>
      <c r="G3469" s="70"/>
    </row>
    <row r="3470" spans="3:7" x14ac:dyDescent="0.35">
      <c r="C3470" s="70"/>
      <c r="D3470" s="70"/>
      <c r="F3470" s="70"/>
      <c r="G3470" s="70"/>
    </row>
    <row r="3471" spans="3:7" x14ac:dyDescent="0.35">
      <c r="C3471" s="70"/>
      <c r="D3471" s="70"/>
      <c r="F3471" s="70"/>
      <c r="G3471" s="70"/>
    </row>
    <row r="3472" spans="3:7" x14ac:dyDescent="0.35">
      <c r="C3472" s="70"/>
      <c r="D3472" s="70"/>
      <c r="F3472" s="70"/>
      <c r="G3472" s="70"/>
    </row>
    <row r="3473" spans="3:7" x14ac:dyDescent="0.35">
      <c r="C3473" s="70"/>
      <c r="D3473" s="70"/>
      <c r="F3473" s="70"/>
      <c r="G3473" s="70"/>
    </row>
    <row r="3474" spans="3:7" x14ac:dyDescent="0.35">
      <c r="C3474" s="70"/>
      <c r="D3474" s="70"/>
      <c r="F3474" s="70"/>
      <c r="G3474" s="70"/>
    </row>
    <row r="3475" spans="3:7" x14ac:dyDescent="0.35">
      <c r="C3475" s="70"/>
      <c r="D3475" s="70"/>
      <c r="F3475" s="70"/>
      <c r="G3475" s="70"/>
    </row>
    <row r="3476" spans="3:7" x14ac:dyDescent="0.35">
      <c r="C3476" s="70"/>
      <c r="D3476" s="70"/>
      <c r="F3476" s="70"/>
      <c r="G3476" s="70"/>
    </row>
    <row r="3477" spans="3:7" x14ac:dyDescent="0.35">
      <c r="C3477" s="70"/>
      <c r="D3477" s="70"/>
      <c r="F3477" s="70"/>
      <c r="G3477" s="70"/>
    </row>
    <row r="3478" spans="3:7" x14ac:dyDescent="0.35">
      <c r="C3478" s="70"/>
      <c r="D3478" s="70"/>
      <c r="F3478" s="70"/>
      <c r="G3478" s="70"/>
    </row>
    <row r="3479" spans="3:7" x14ac:dyDescent="0.35">
      <c r="C3479" s="70"/>
      <c r="D3479" s="70"/>
      <c r="F3479" s="70"/>
      <c r="G3479" s="70"/>
    </row>
    <row r="3480" spans="3:7" x14ac:dyDescent="0.35">
      <c r="C3480" s="70"/>
      <c r="D3480" s="70"/>
      <c r="F3480" s="70"/>
      <c r="G3480" s="70"/>
    </row>
    <row r="3481" spans="3:7" x14ac:dyDescent="0.35">
      <c r="C3481" s="70"/>
      <c r="D3481" s="70"/>
      <c r="F3481" s="70"/>
      <c r="G3481" s="70"/>
    </row>
    <row r="3482" spans="3:7" x14ac:dyDescent="0.35">
      <c r="C3482" s="70"/>
      <c r="D3482" s="70"/>
      <c r="F3482" s="70"/>
      <c r="G3482" s="70"/>
    </row>
    <row r="3483" spans="3:7" x14ac:dyDescent="0.35">
      <c r="C3483" s="70"/>
      <c r="D3483" s="70"/>
      <c r="F3483" s="70"/>
      <c r="G3483" s="70"/>
    </row>
    <row r="3484" spans="3:7" x14ac:dyDescent="0.35">
      <c r="C3484" s="70"/>
      <c r="D3484" s="70"/>
      <c r="F3484" s="70"/>
      <c r="G3484" s="70"/>
    </row>
    <row r="3485" spans="3:7" x14ac:dyDescent="0.35">
      <c r="C3485" s="70"/>
      <c r="D3485" s="70"/>
      <c r="F3485" s="70"/>
      <c r="G3485" s="70"/>
    </row>
    <row r="3486" spans="3:7" x14ac:dyDescent="0.35">
      <c r="C3486" s="70"/>
      <c r="D3486" s="70"/>
      <c r="F3486" s="70"/>
      <c r="G3486" s="70"/>
    </row>
    <row r="3487" spans="3:7" x14ac:dyDescent="0.35">
      <c r="C3487" s="70"/>
      <c r="D3487" s="70"/>
      <c r="F3487" s="70"/>
      <c r="G3487" s="70"/>
    </row>
    <row r="3488" spans="3:7" x14ac:dyDescent="0.35">
      <c r="C3488" s="70"/>
      <c r="D3488" s="70"/>
      <c r="F3488" s="70"/>
      <c r="G3488" s="70"/>
    </row>
    <row r="3489" spans="3:7" x14ac:dyDescent="0.35">
      <c r="C3489" s="70"/>
      <c r="D3489" s="70"/>
      <c r="F3489" s="70"/>
      <c r="G3489" s="70"/>
    </row>
    <row r="3490" spans="3:7" x14ac:dyDescent="0.35">
      <c r="C3490" s="70"/>
      <c r="D3490" s="70"/>
      <c r="F3490" s="70"/>
      <c r="G3490" s="70"/>
    </row>
    <row r="3491" spans="3:7" x14ac:dyDescent="0.35">
      <c r="C3491" s="70"/>
      <c r="D3491" s="70"/>
      <c r="F3491" s="70"/>
      <c r="G3491" s="70"/>
    </row>
    <row r="3492" spans="3:7" x14ac:dyDescent="0.35">
      <c r="C3492" s="70"/>
      <c r="D3492" s="70"/>
      <c r="F3492" s="70"/>
      <c r="G3492" s="70"/>
    </row>
    <row r="3493" spans="3:7" x14ac:dyDescent="0.35">
      <c r="C3493" s="70"/>
      <c r="D3493" s="70"/>
      <c r="F3493" s="70"/>
      <c r="G3493" s="70"/>
    </row>
    <row r="3494" spans="3:7" x14ac:dyDescent="0.35">
      <c r="C3494" s="70"/>
      <c r="D3494" s="70"/>
      <c r="F3494" s="70"/>
      <c r="G3494" s="70"/>
    </row>
    <row r="3495" spans="3:7" x14ac:dyDescent="0.35">
      <c r="C3495" s="70"/>
      <c r="D3495" s="70"/>
      <c r="F3495" s="70"/>
      <c r="G3495" s="70"/>
    </row>
    <row r="3496" spans="3:7" x14ac:dyDescent="0.35">
      <c r="C3496" s="70"/>
      <c r="D3496" s="70"/>
      <c r="F3496" s="70"/>
      <c r="G3496" s="70"/>
    </row>
    <row r="3497" spans="3:7" x14ac:dyDescent="0.35">
      <c r="C3497" s="70"/>
      <c r="D3497" s="70"/>
      <c r="F3497" s="70"/>
      <c r="G3497" s="70"/>
    </row>
    <row r="3498" spans="3:7" x14ac:dyDescent="0.35">
      <c r="C3498" s="70"/>
      <c r="D3498" s="70"/>
      <c r="F3498" s="70"/>
      <c r="G3498" s="70"/>
    </row>
    <row r="3499" spans="3:7" x14ac:dyDescent="0.35">
      <c r="C3499" s="70"/>
      <c r="D3499" s="70"/>
      <c r="F3499" s="70"/>
      <c r="G3499" s="70"/>
    </row>
    <row r="3500" spans="3:7" x14ac:dyDescent="0.35">
      <c r="C3500" s="70"/>
      <c r="D3500" s="70"/>
      <c r="F3500" s="70"/>
      <c r="G3500" s="70"/>
    </row>
    <row r="3501" spans="3:7" x14ac:dyDescent="0.35">
      <c r="C3501" s="70"/>
      <c r="D3501" s="70"/>
      <c r="F3501" s="70"/>
      <c r="G3501" s="70"/>
    </row>
    <row r="3502" spans="3:7" x14ac:dyDescent="0.35">
      <c r="C3502" s="70"/>
      <c r="D3502" s="70"/>
      <c r="F3502" s="70"/>
      <c r="G3502" s="70"/>
    </row>
    <row r="3503" spans="3:7" x14ac:dyDescent="0.35">
      <c r="C3503" s="70"/>
      <c r="D3503" s="70"/>
      <c r="F3503" s="70"/>
      <c r="G3503" s="70"/>
    </row>
    <row r="3504" spans="3:7" x14ac:dyDescent="0.35">
      <c r="C3504" s="70"/>
      <c r="D3504" s="70"/>
      <c r="F3504" s="70"/>
      <c r="G3504" s="70"/>
    </row>
    <row r="3505" spans="3:7" x14ac:dyDescent="0.35">
      <c r="C3505" s="70"/>
      <c r="D3505" s="70"/>
      <c r="F3505" s="70"/>
      <c r="G3505" s="70"/>
    </row>
    <row r="3506" spans="3:7" x14ac:dyDescent="0.35">
      <c r="C3506" s="70"/>
      <c r="D3506" s="70"/>
      <c r="F3506" s="70"/>
      <c r="G3506" s="70"/>
    </row>
    <row r="3507" spans="3:7" x14ac:dyDescent="0.35">
      <c r="C3507" s="70"/>
      <c r="D3507" s="70"/>
      <c r="F3507" s="70"/>
      <c r="G3507" s="70"/>
    </row>
    <row r="3508" spans="3:7" x14ac:dyDescent="0.35">
      <c r="C3508" s="70"/>
      <c r="D3508" s="70"/>
      <c r="F3508" s="70"/>
      <c r="G3508" s="70"/>
    </row>
    <row r="3509" spans="3:7" x14ac:dyDescent="0.35">
      <c r="C3509" s="70"/>
      <c r="D3509" s="70"/>
      <c r="F3509" s="70"/>
      <c r="G3509" s="70"/>
    </row>
    <row r="3510" spans="3:7" x14ac:dyDescent="0.35">
      <c r="C3510" s="70"/>
      <c r="D3510" s="70"/>
      <c r="F3510" s="70"/>
      <c r="G3510" s="70"/>
    </row>
    <row r="3511" spans="3:7" x14ac:dyDescent="0.35">
      <c r="C3511" s="70"/>
      <c r="D3511" s="70"/>
      <c r="F3511" s="70"/>
      <c r="G3511" s="70"/>
    </row>
    <row r="3512" spans="3:7" x14ac:dyDescent="0.35">
      <c r="C3512" s="70"/>
      <c r="D3512" s="70"/>
      <c r="F3512" s="70"/>
      <c r="G3512" s="70"/>
    </row>
    <row r="3513" spans="3:7" x14ac:dyDescent="0.35">
      <c r="C3513" s="70"/>
      <c r="D3513" s="70"/>
      <c r="F3513" s="70"/>
      <c r="G3513" s="70"/>
    </row>
    <row r="3514" spans="3:7" x14ac:dyDescent="0.35">
      <c r="C3514" s="70"/>
      <c r="D3514" s="70"/>
      <c r="F3514" s="70"/>
      <c r="G3514" s="70"/>
    </row>
    <row r="3515" spans="3:7" x14ac:dyDescent="0.35">
      <c r="C3515" s="70"/>
      <c r="D3515" s="70"/>
      <c r="F3515" s="70"/>
      <c r="G3515" s="70"/>
    </row>
    <row r="3516" spans="3:7" x14ac:dyDescent="0.35">
      <c r="C3516" s="70"/>
      <c r="D3516" s="70"/>
      <c r="F3516" s="70"/>
      <c r="G3516" s="70"/>
    </row>
    <row r="3517" spans="3:7" x14ac:dyDescent="0.35">
      <c r="C3517" s="70"/>
      <c r="D3517" s="70"/>
      <c r="F3517" s="70"/>
      <c r="G3517" s="70"/>
    </row>
    <row r="3518" spans="3:7" x14ac:dyDescent="0.35">
      <c r="C3518" s="70"/>
      <c r="D3518" s="70"/>
      <c r="F3518" s="70"/>
      <c r="G3518" s="70"/>
    </row>
    <row r="3519" spans="3:7" x14ac:dyDescent="0.35">
      <c r="C3519" s="70"/>
      <c r="D3519" s="70"/>
      <c r="F3519" s="70"/>
      <c r="G3519" s="70"/>
    </row>
    <row r="3520" spans="3:7" x14ac:dyDescent="0.35">
      <c r="C3520" s="70"/>
      <c r="D3520" s="70"/>
      <c r="F3520" s="70"/>
      <c r="G3520" s="70"/>
    </row>
    <row r="3521" spans="3:7" x14ac:dyDescent="0.35">
      <c r="C3521" s="70"/>
      <c r="D3521" s="70"/>
      <c r="F3521" s="70"/>
      <c r="G3521" s="70"/>
    </row>
    <row r="3522" spans="3:7" x14ac:dyDescent="0.35">
      <c r="C3522" s="70"/>
      <c r="D3522" s="70"/>
      <c r="F3522" s="70"/>
      <c r="G3522" s="70"/>
    </row>
    <row r="3523" spans="3:7" x14ac:dyDescent="0.35">
      <c r="C3523" s="70"/>
      <c r="D3523" s="70"/>
      <c r="F3523" s="70"/>
      <c r="G3523" s="70"/>
    </row>
    <row r="3524" spans="3:7" x14ac:dyDescent="0.35">
      <c r="C3524" s="70"/>
      <c r="D3524" s="70"/>
      <c r="F3524" s="70"/>
      <c r="G3524" s="70"/>
    </row>
    <row r="3525" spans="3:7" x14ac:dyDescent="0.35">
      <c r="C3525" s="70"/>
      <c r="D3525" s="70"/>
      <c r="F3525" s="70"/>
      <c r="G3525" s="70"/>
    </row>
    <row r="3526" spans="3:7" x14ac:dyDescent="0.35">
      <c r="C3526" s="70"/>
      <c r="D3526" s="70"/>
      <c r="F3526" s="70"/>
      <c r="G3526" s="70"/>
    </row>
    <row r="3527" spans="3:7" x14ac:dyDescent="0.35">
      <c r="C3527" s="70"/>
      <c r="D3527" s="70"/>
      <c r="F3527" s="70"/>
      <c r="G3527" s="70"/>
    </row>
    <row r="3528" spans="3:7" x14ac:dyDescent="0.35">
      <c r="C3528" s="70"/>
      <c r="D3528" s="70"/>
      <c r="F3528" s="70"/>
      <c r="G3528" s="70"/>
    </row>
    <row r="3529" spans="3:7" x14ac:dyDescent="0.35">
      <c r="C3529" s="70"/>
      <c r="D3529" s="70"/>
      <c r="F3529" s="70"/>
      <c r="G3529" s="70"/>
    </row>
    <row r="3530" spans="3:7" x14ac:dyDescent="0.35">
      <c r="C3530" s="70"/>
      <c r="D3530" s="70"/>
      <c r="F3530" s="70"/>
      <c r="G3530" s="70"/>
    </row>
    <row r="3531" spans="3:7" x14ac:dyDescent="0.35">
      <c r="C3531" s="70"/>
      <c r="D3531" s="70"/>
      <c r="F3531" s="70"/>
      <c r="G3531" s="70"/>
    </row>
    <row r="3532" spans="3:7" x14ac:dyDescent="0.35">
      <c r="C3532" s="70"/>
      <c r="D3532" s="70"/>
      <c r="F3532" s="70"/>
      <c r="G3532" s="70"/>
    </row>
    <row r="3533" spans="3:7" x14ac:dyDescent="0.35">
      <c r="C3533" s="70"/>
      <c r="D3533" s="70"/>
      <c r="F3533" s="70"/>
      <c r="G3533" s="70"/>
    </row>
    <row r="3534" spans="3:7" x14ac:dyDescent="0.35">
      <c r="C3534" s="70"/>
      <c r="D3534" s="70"/>
      <c r="F3534" s="70"/>
      <c r="G3534" s="70"/>
    </row>
    <row r="3535" spans="3:7" x14ac:dyDescent="0.35">
      <c r="C3535" s="70"/>
      <c r="D3535" s="70"/>
      <c r="F3535" s="70"/>
      <c r="G3535" s="70"/>
    </row>
    <row r="3536" spans="3:7" x14ac:dyDescent="0.35">
      <c r="C3536" s="70"/>
      <c r="D3536" s="70"/>
      <c r="F3536" s="70"/>
      <c r="G3536" s="70"/>
    </row>
    <row r="3537" spans="3:7" x14ac:dyDescent="0.35">
      <c r="C3537" s="70"/>
      <c r="D3537" s="70"/>
      <c r="F3537" s="70"/>
      <c r="G3537" s="70"/>
    </row>
    <row r="3538" spans="3:7" x14ac:dyDescent="0.35">
      <c r="C3538" s="70"/>
      <c r="D3538" s="70"/>
      <c r="F3538" s="70"/>
      <c r="G3538" s="70"/>
    </row>
    <row r="3539" spans="3:7" x14ac:dyDescent="0.35">
      <c r="C3539" s="70"/>
      <c r="D3539" s="70"/>
      <c r="F3539" s="70"/>
      <c r="G3539" s="70"/>
    </row>
    <row r="3540" spans="3:7" x14ac:dyDescent="0.35">
      <c r="C3540" s="70"/>
      <c r="D3540" s="70"/>
      <c r="F3540" s="70"/>
      <c r="G3540" s="70"/>
    </row>
    <row r="3541" spans="3:7" x14ac:dyDescent="0.35">
      <c r="C3541" s="70"/>
      <c r="D3541" s="70"/>
      <c r="F3541" s="70"/>
      <c r="G3541" s="70"/>
    </row>
    <row r="3542" spans="3:7" x14ac:dyDescent="0.35">
      <c r="C3542" s="70"/>
      <c r="D3542" s="70"/>
      <c r="F3542" s="70"/>
      <c r="G3542" s="70"/>
    </row>
    <row r="3543" spans="3:7" x14ac:dyDescent="0.35">
      <c r="C3543" s="70"/>
      <c r="D3543" s="70"/>
      <c r="F3543" s="70"/>
      <c r="G3543" s="70"/>
    </row>
    <row r="3544" spans="3:7" x14ac:dyDescent="0.35">
      <c r="C3544" s="70"/>
      <c r="D3544" s="70"/>
      <c r="F3544" s="70"/>
      <c r="G3544" s="70"/>
    </row>
    <row r="3545" spans="3:7" x14ac:dyDescent="0.35">
      <c r="C3545" s="70"/>
      <c r="D3545" s="70"/>
      <c r="F3545" s="70"/>
      <c r="G3545" s="70"/>
    </row>
    <row r="3546" spans="3:7" x14ac:dyDescent="0.35">
      <c r="C3546" s="70"/>
      <c r="D3546" s="70"/>
      <c r="F3546" s="70"/>
      <c r="G3546" s="70"/>
    </row>
    <row r="3547" spans="3:7" x14ac:dyDescent="0.35">
      <c r="C3547" s="70"/>
      <c r="D3547" s="70"/>
      <c r="F3547" s="70"/>
      <c r="G3547" s="70"/>
    </row>
    <row r="3548" spans="3:7" x14ac:dyDescent="0.35">
      <c r="C3548" s="70"/>
      <c r="D3548" s="70"/>
      <c r="F3548" s="70"/>
      <c r="G3548" s="70"/>
    </row>
    <row r="3549" spans="3:7" x14ac:dyDescent="0.35">
      <c r="C3549" s="70"/>
      <c r="D3549" s="70"/>
      <c r="F3549" s="70"/>
      <c r="G3549" s="70"/>
    </row>
    <row r="3550" spans="3:7" x14ac:dyDescent="0.35">
      <c r="C3550" s="70"/>
      <c r="D3550" s="70"/>
      <c r="F3550" s="70"/>
      <c r="G3550" s="70"/>
    </row>
    <row r="3551" spans="3:7" x14ac:dyDescent="0.35">
      <c r="C3551" s="70"/>
      <c r="D3551" s="70"/>
      <c r="F3551" s="70"/>
      <c r="G3551" s="70"/>
    </row>
    <row r="3552" spans="3:7" x14ac:dyDescent="0.35">
      <c r="C3552" s="70"/>
      <c r="D3552" s="70"/>
      <c r="F3552" s="70"/>
      <c r="G3552" s="70"/>
    </row>
    <row r="3553" spans="3:7" x14ac:dyDescent="0.35">
      <c r="C3553" s="70"/>
      <c r="D3553" s="70"/>
      <c r="F3553" s="70"/>
      <c r="G3553" s="70"/>
    </row>
    <row r="3554" spans="3:7" x14ac:dyDescent="0.35">
      <c r="C3554" s="70"/>
      <c r="D3554" s="70"/>
      <c r="F3554" s="70"/>
      <c r="G3554" s="70"/>
    </row>
    <row r="3555" spans="3:7" x14ac:dyDescent="0.35">
      <c r="C3555" s="70"/>
      <c r="D3555" s="70"/>
      <c r="F3555" s="70"/>
      <c r="G3555" s="70"/>
    </row>
    <row r="3556" spans="3:7" x14ac:dyDescent="0.35">
      <c r="C3556" s="70"/>
      <c r="D3556" s="70"/>
      <c r="F3556" s="70"/>
      <c r="G3556" s="70"/>
    </row>
    <row r="3557" spans="3:7" x14ac:dyDescent="0.35">
      <c r="C3557" s="70"/>
      <c r="D3557" s="70"/>
      <c r="F3557" s="70"/>
      <c r="G3557" s="70"/>
    </row>
    <row r="3558" spans="3:7" x14ac:dyDescent="0.35">
      <c r="C3558" s="70"/>
      <c r="D3558" s="70"/>
      <c r="F3558" s="70"/>
      <c r="G3558" s="70"/>
    </row>
    <row r="3559" spans="3:7" x14ac:dyDescent="0.35">
      <c r="C3559" s="70"/>
      <c r="D3559" s="70"/>
      <c r="F3559" s="70"/>
      <c r="G3559" s="70"/>
    </row>
    <row r="3560" spans="3:7" x14ac:dyDescent="0.35">
      <c r="C3560" s="70"/>
      <c r="D3560" s="70"/>
      <c r="F3560" s="70"/>
      <c r="G3560" s="70"/>
    </row>
    <row r="3561" spans="3:7" x14ac:dyDescent="0.35">
      <c r="C3561" s="70"/>
      <c r="D3561" s="70"/>
      <c r="F3561" s="70"/>
      <c r="G3561" s="70"/>
    </row>
    <row r="3562" spans="3:7" x14ac:dyDescent="0.35">
      <c r="C3562" s="70"/>
      <c r="D3562" s="70"/>
      <c r="F3562" s="70"/>
      <c r="G3562" s="70"/>
    </row>
    <row r="3563" spans="3:7" x14ac:dyDescent="0.35">
      <c r="C3563" s="70"/>
      <c r="D3563" s="70"/>
      <c r="F3563" s="70"/>
      <c r="G3563" s="70"/>
    </row>
    <row r="3564" spans="3:7" x14ac:dyDescent="0.35">
      <c r="C3564" s="70"/>
      <c r="D3564" s="70"/>
      <c r="F3564" s="70"/>
      <c r="G3564" s="70"/>
    </row>
    <row r="3565" spans="3:7" x14ac:dyDescent="0.35">
      <c r="C3565" s="70"/>
      <c r="D3565" s="70"/>
      <c r="F3565" s="70"/>
      <c r="G3565" s="70"/>
    </row>
    <row r="3566" spans="3:7" x14ac:dyDescent="0.35">
      <c r="C3566" s="70"/>
      <c r="D3566" s="70"/>
      <c r="F3566" s="70"/>
      <c r="G3566" s="70"/>
    </row>
    <row r="3567" spans="3:7" x14ac:dyDescent="0.35">
      <c r="C3567" s="70"/>
      <c r="D3567" s="70"/>
      <c r="F3567" s="70"/>
      <c r="G3567" s="70"/>
    </row>
    <row r="3568" spans="3:7" x14ac:dyDescent="0.35">
      <c r="C3568" s="70"/>
      <c r="D3568" s="70"/>
      <c r="F3568" s="70"/>
      <c r="G3568" s="70"/>
    </row>
    <row r="3569" spans="3:7" x14ac:dyDescent="0.35">
      <c r="C3569" s="70"/>
      <c r="D3569" s="70"/>
      <c r="F3569" s="70"/>
      <c r="G3569" s="70"/>
    </row>
    <row r="3570" spans="3:7" x14ac:dyDescent="0.35">
      <c r="C3570" s="70"/>
      <c r="D3570" s="70"/>
      <c r="F3570" s="70"/>
      <c r="G3570" s="70"/>
    </row>
    <row r="3571" spans="3:7" x14ac:dyDescent="0.35">
      <c r="C3571" s="70"/>
      <c r="D3571" s="70"/>
      <c r="F3571" s="70"/>
      <c r="G3571" s="70"/>
    </row>
    <row r="3572" spans="3:7" x14ac:dyDescent="0.35">
      <c r="C3572" s="70"/>
      <c r="D3572" s="70"/>
      <c r="F3572" s="70"/>
      <c r="G3572" s="70"/>
    </row>
    <row r="3573" spans="3:7" x14ac:dyDescent="0.35">
      <c r="C3573" s="70"/>
      <c r="D3573" s="70"/>
      <c r="F3573" s="70"/>
      <c r="G3573" s="70"/>
    </row>
    <row r="3574" spans="3:7" x14ac:dyDescent="0.35">
      <c r="C3574" s="70"/>
      <c r="D3574" s="70"/>
      <c r="F3574" s="70"/>
      <c r="G3574" s="70"/>
    </row>
    <row r="3575" spans="3:7" x14ac:dyDescent="0.35">
      <c r="C3575" s="70"/>
      <c r="D3575" s="70"/>
      <c r="F3575" s="70"/>
      <c r="G3575" s="70"/>
    </row>
    <row r="3576" spans="3:7" x14ac:dyDescent="0.35">
      <c r="C3576" s="70"/>
      <c r="D3576" s="70"/>
      <c r="F3576" s="70"/>
      <c r="G3576" s="70"/>
    </row>
    <row r="3577" spans="3:7" x14ac:dyDescent="0.35">
      <c r="C3577" s="70"/>
      <c r="D3577" s="70"/>
      <c r="F3577" s="70"/>
      <c r="G3577" s="70"/>
    </row>
    <row r="3578" spans="3:7" x14ac:dyDescent="0.35">
      <c r="C3578" s="70"/>
      <c r="D3578" s="70"/>
      <c r="F3578" s="70"/>
      <c r="G3578" s="70"/>
    </row>
    <row r="3579" spans="3:7" x14ac:dyDescent="0.35">
      <c r="C3579" s="70"/>
      <c r="D3579" s="70"/>
      <c r="F3579" s="70"/>
      <c r="G3579" s="70"/>
    </row>
    <row r="3580" spans="3:7" x14ac:dyDescent="0.35">
      <c r="C3580" s="70"/>
      <c r="D3580" s="70"/>
      <c r="F3580" s="70"/>
      <c r="G3580" s="70"/>
    </row>
    <row r="3581" spans="3:7" x14ac:dyDescent="0.35">
      <c r="C3581" s="70"/>
      <c r="D3581" s="70"/>
      <c r="F3581" s="70"/>
      <c r="G3581" s="70"/>
    </row>
    <row r="3582" spans="3:7" x14ac:dyDescent="0.35">
      <c r="C3582" s="70"/>
      <c r="D3582" s="70"/>
      <c r="F3582" s="70"/>
      <c r="G3582" s="70"/>
    </row>
    <row r="3583" spans="3:7" x14ac:dyDescent="0.35">
      <c r="C3583" s="70"/>
      <c r="D3583" s="70"/>
      <c r="F3583" s="70"/>
      <c r="G3583" s="70"/>
    </row>
    <row r="3584" spans="3:7" x14ac:dyDescent="0.35">
      <c r="C3584" s="70"/>
      <c r="D3584" s="70"/>
      <c r="F3584" s="70"/>
      <c r="G3584" s="70"/>
    </row>
    <row r="3585" spans="3:7" x14ac:dyDescent="0.35">
      <c r="C3585" s="70"/>
      <c r="D3585" s="70"/>
      <c r="F3585" s="70"/>
      <c r="G3585" s="70"/>
    </row>
    <row r="3586" spans="3:7" x14ac:dyDescent="0.35">
      <c r="C3586" s="70"/>
      <c r="D3586" s="70"/>
      <c r="F3586" s="70"/>
      <c r="G3586" s="70"/>
    </row>
    <row r="3587" spans="3:7" x14ac:dyDescent="0.35">
      <c r="C3587" s="70"/>
      <c r="D3587" s="70"/>
      <c r="F3587" s="70"/>
      <c r="G3587" s="70"/>
    </row>
    <row r="3588" spans="3:7" x14ac:dyDescent="0.35">
      <c r="C3588" s="70"/>
      <c r="D3588" s="70"/>
      <c r="F3588" s="70"/>
      <c r="G3588" s="70"/>
    </row>
    <row r="3589" spans="3:7" x14ac:dyDescent="0.35">
      <c r="C3589" s="70"/>
      <c r="D3589" s="70"/>
      <c r="F3589" s="70"/>
      <c r="G3589" s="70"/>
    </row>
    <row r="3590" spans="3:7" x14ac:dyDescent="0.35">
      <c r="C3590" s="70"/>
      <c r="D3590" s="70"/>
      <c r="F3590" s="70"/>
      <c r="G3590" s="70"/>
    </row>
    <row r="3591" spans="3:7" x14ac:dyDescent="0.35">
      <c r="C3591" s="70"/>
      <c r="D3591" s="70"/>
      <c r="F3591" s="70"/>
      <c r="G3591" s="70"/>
    </row>
    <row r="3592" spans="3:7" x14ac:dyDescent="0.35">
      <c r="C3592" s="70"/>
      <c r="D3592" s="70"/>
      <c r="F3592" s="70"/>
      <c r="G3592" s="70"/>
    </row>
    <row r="3593" spans="3:7" x14ac:dyDescent="0.35">
      <c r="C3593" s="70"/>
      <c r="D3593" s="70"/>
      <c r="F3593" s="70"/>
      <c r="G3593" s="70"/>
    </row>
    <row r="3594" spans="3:7" x14ac:dyDescent="0.35">
      <c r="C3594" s="70"/>
      <c r="D3594" s="70"/>
      <c r="F3594" s="70"/>
      <c r="G3594" s="70"/>
    </row>
    <row r="3595" spans="3:7" x14ac:dyDescent="0.35">
      <c r="C3595" s="70"/>
      <c r="D3595" s="70"/>
      <c r="F3595" s="70"/>
      <c r="G3595" s="70"/>
    </row>
    <row r="3596" spans="3:7" x14ac:dyDescent="0.35">
      <c r="C3596" s="70"/>
      <c r="D3596" s="70"/>
      <c r="F3596" s="70"/>
      <c r="G3596" s="70"/>
    </row>
    <row r="3597" spans="3:7" x14ac:dyDescent="0.35">
      <c r="C3597" s="70"/>
      <c r="D3597" s="70"/>
      <c r="F3597" s="70"/>
      <c r="G3597" s="70"/>
    </row>
    <row r="3598" spans="3:7" x14ac:dyDescent="0.35">
      <c r="C3598" s="70"/>
      <c r="D3598" s="70"/>
      <c r="F3598" s="70"/>
      <c r="G3598" s="70"/>
    </row>
    <row r="3599" spans="3:7" x14ac:dyDescent="0.35">
      <c r="C3599" s="70"/>
      <c r="D3599" s="70"/>
      <c r="F3599" s="70"/>
      <c r="G3599" s="70"/>
    </row>
    <row r="3600" spans="3:7" x14ac:dyDescent="0.35">
      <c r="C3600" s="70"/>
      <c r="D3600" s="70"/>
      <c r="F3600" s="70"/>
      <c r="G3600" s="70"/>
    </row>
    <row r="3601" spans="3:7" x14ac:dyDescent="0.35">
      <c r="C3601" s="70"/>
      <c r="D3601" s="70"/>
      <c r="F3601" s="70"/>
      <c r="G3601" s="70"/>
    </row>
    <row r="3602" spans="3:7" x14ac:dyDescent="0.35">
      <c r="C3602" s="70"/>
      <c r="D3602" s="70"/>
      <c r="F3602" s="70"/>
      <c r="G3602" s="70"/>
    </row>
    <row r="3603" spans="3:7" x14ac:dyDescent="0.35">
      <c r="C3603" s="70"/>
      <c r="D3603" s="70"/>
      <c r="F3603" s="70"/>
      <c r="G3603" s="70"/>
    </row>
    <row r="3604" spans="3:7" x14ac:dyDescent="0.35">
      <c r="C3604" s="70"/>
      <c r="D3604" s="70"/>
      <c r="F3604" s="70"/>
      <c r="G3604" s="70"/>
    </row>
    <row r="3605" spans="3:7" x14ac:dyDescent="0.35">
      <c r="C3605" s="70"/>
      <c r="D3605" s="70"/>
      <c r="F3605" s="70"/>
      <c r="G3605" s="70"/>
    </row>
    <row r="3606" spans="3:7" x14ac:dyDescent="0.35">
      <c r="C3606" s="70"/>
      <c r="D3606" s="70"/>
      <c r="F3606" s="70"/>
      <c r="G3606" s="70"/>
    </row>
    <row r="3607" spans="3:7" x14ac:dyDescent="0.35">
      <c r="C3607" s="70"/>
      <c r="D3607" s="70"/>
      <c r="F3607" s="70"/>
      <c r="G3607" s="70"/>
    </row>
    <row r="3608" spans="3:7" x14ac:dyDescent="0.35">
      <c r="C3608" s="70"/>
      <c r="D3608" s="70"/>
      <c r="F3608" s="70"/>
      <c r="G3608" s="70"/>
    </row>
    <row r="3609" spans="3:7" x14ac:dyDescent="0.35">
      <c r="C3609" s="70"/>
      <c r="D3609" s="70"/>
      <c r="F3609" s="70"/>
      <c r="G3609" s="70"/>
    </row>
    <row r="3610" spans="3:7" x14ac:dyDescent="0.35">
      <c r="C3610" s="70"/>
      <c r="D3610" s="70"/>
      <c r="F3610" s="70"/>
      <c r="G3610" s="70"/>
    </row>
    <row r="3611" spans="3:7" x14ac:dyDescent="0.35">
      <c r="C3611" s="70"/>
      <c r="D3611" s="70"/>
      <c r="F3611" s="70"/>
      <c r="G3611" s="70"/>
    </row>
    <row r="3612" spans="3:7" x14ac:dyDescent="0.35">
      <c r="C3612" s="70"/>
      <c r="D3612" s="70"/>
      <c r="F3612" s="70"/>
      <c r="G3612" s="70"/>
    </row>
    <row r="3613" spans="3:7" x14ac:dyDescent="0.35">
      <c r="C3613" s="70"/>
      <c r="D3613" s="70"/>
      <c r="F3613" s="70"/>
      <c r="G3613" s="70"/>
    </row>
    <row r="3614" spans="3:7" x14ac:dyDescent="0.35">
      <c r="C3614" s="70"/>
      <c r="D3614" s="70"/>
      <c r="F3614" s="70"/>
      <c r="G3614" s="70"/>
    </row>
    <row r="3615" spans="3:7" x14ac:dyDescent="0.35">
      <c r="C3615" s="70"/>
      <c r="D3615" s="70"/>
      <c r="F3615" s="70"/>
      <c r="G3615" s="70"/>
    </row>
    <row r="3616" spans="3:7" x14ac:dyDescent="0.35">
      <c r="C3616" s="70"/>
      <c r="D3616" s="70"/>
      <c r="F3616" s="70"/>
      <c r="G3616" s="70"/>
    </row>
    <row r="3617" spans="3:7" x14ac:dyDescent="0.35">
      <c r="C3617" s="70"/>
      <c r="D3617" s="70"/>
      <c r="F3617" s="70"/>
      <c r="G3617" s="70"/>
    </row>
    <row r="3618" spans="3:7" x14ac:dyDescent="0.35">
      <c r="C3618" s="70"/>
      <c r="D3618" s="70"/>
      <c r="F3618" s="70"/>
      <c r="G3618" s="70"/>
    </row>
    <row r="3619" spans="3:7" x14ac:dyDescent="0.35">
      <c r="C3619" s="70"/>
      <c r="D3619" s="70"/>
      <c r="F3619" s="70"/>
      <c r="G3619" s="70"/>
    </row>
    <row r="3620" spans="3:7" x14ac:dyDescent="0.35">
      <c r="C3620" s="70"/>
      <c r="D3620" s="70"/>
      <c r="F3620" s="70"/>
      <c r="G3620" s="70"/>
    </row>
    <row r="3621" spans="3:7" x14ac:dyDescent="0.35">
      <c r="C3621" s="70"/>
      <c r="D3621" s="70"/>
      <c r="F3621" s="70"/>
      <c r="G3621" s="70"/>
    </row>
    <row r="3622" spans="3:7" x14ac:dyDescent="0.35">
      <c r="C3622" s="70"/>
      <c r="D3622" s="70"/>
      <c r="F3622" s="70"/>
      <c r="G3622" s="70"/>
    </row>
    <row r="3623" spans="3:7" x14ac:dyDescent="0.35">
      <c r="C3623" s="70"/>
      <c r="D3623" s="70"/>
      <c r="F3623" s="70"/>
      <c r="G3623" s="70"/>
    </row>
    <row r="3624" spans="3:7" x14ac:dyDescent="0.35">
      <c r="C3624" s="70"/>
      <c r="D3624" s="70"/>
      <c r="F3624" s="70"/>
      <c r="G3624" s="70"/>
    </row>
    <row r="3625" spans="3:7" x14ac:dyDescent="0.35">
      <c r="C3625" s="70"/>
      <c r="D3625" s="70"/>
      <c r="F3625" s="70"/>
      <c r="G3625" s="70"/>
    </row>
    <row r="3626" spans="3:7" x14ac:dyDescent="0.35">
      <c r="C3626" s="70"/>
      <c r="D3626" s="70"/>
      <c r="F3626" s="70"/>
      <c r="G3626" s="70"/>
    </row>
    <row r="3627" spans="3:7" x14ac:dyDescent="0.35">
      <c r="C3627" s="70"/>
      <c r="D3627" s="70"/>
      <c r="F3627" s="70"/>
      <c r="G3627" s="70"/>
    </row>
    <row r="3628" spans="3:7" x14ac:dyDescent="0.35">
      <c r="C3628" s="70"/>
      <c r="D3628" s="70"/>
      <c r="F3628" s="70"/>
      <c r="G3628" s="70"/>
    </row>
    <row r="3629" spans="3:7" x14ac:dyDescent="0.35">
      <c r="C3629" s="70"/>
      <c r="D3629" s="70"/>
      <c r="F3629" s="70"/>
      <c r="G3629" s="70"/>
    </row>
    <row r="3630" spans="3:7" x14ac:dyDescent="0.35">
      <c r="C3630" s="70"/>
      <c r="D3630" s="70"/>
      <c r="F3630" s="70"/>
      <c r="G3630" s="70"/>
    </row>
    <row r="3631" spans="3:7" x14ac:dyDescent="0.35">
      <c r="C3631" s="70"/>
      <c r="D3631" s="70"/>
      <c r="F3631" s="70"/>
      <c r="G3631" s="70"/>
    </row>
    <row r="3632" spans="3:7" x14ac:dyDescent="0.35">
      <c r="C3632" s="70"/>
      <c r="D3632" s="70"/>
      <c r="F3632" s="70"/>
      <c r="G3632" s="70"/>
    </row>
    <row r="3633" spans="3:7" x14ac:dyDescent="0.35">
      <c r="C3633" s="70"/>
      <c r="D3633" s="70"/>
      <c r="F3633" s="70"/>
      <c r="G3633" s="70"/>
    </row>
    <row r="3634" spans="3:7" x14ac:dyDescent="0.35">
      <c r="C3634" s="70"/>
      <c r="D3634" s="70"/>
      <c r="F3634" s="70"/>
      <c r="G3634" s="70"/>
    </row>
    <row r="3635" spans="3:7" x14ac:dyDescent="0.35">
      <c r="C3635" s="70"/>
      <c r="D3635" s="70"/>
      <c r="F3635" s="70"/>
      <c r="G3635" s="70"/>
    </row>
    <row r="3636" spans="3:7" x14ac:dyDescent="0.35">
      <c r="C3636" s="70"/>
      <c r="D3636" s="70"/>
      <c r="F3636" s="70"/>
      <c r="G3636" s="70"/>
    </row>
    <row r="3637" spans="3:7" x14ac:dyDescent="0.35">
      <c r="C3637" s="70"/>
      <c r="D3637" s="70"/>
      <c r="F3637" s="70"/>
      <c r="G3637" s="70"/>
    </row>
    <row r="3638" spans="3:7" x14ac:dyDescent="0.35">
      <c r="C3638" s="70"/>
      <c r="D3638" s="70"/>
      <c r="F3638" s="70"/>
      <c r="G3638" s="70"/>
    </row>
    <row r="3639" spans="3:7" x14ac:dyDescent="0.35">
      <c r="C3639" s="70"/>
      <c r="D3639" s="70"/>
      <c r="F3639" s="70"/>
      <c r="G3639" s="70"/>
    </row>
    <row r="3640" spans="3:7" x14ac:dyDescent="0.35">
      <c r="C3640" s="70"/>
      <c r="D3640" s="70"/>
      <c r="F3640" s="70"/>
      <c r="G3640" s="70"/>
    </row>
    <row r="3641" spans="3:7" x14ac:dyDescent="0.35">
      <c r="C3641" s="70"/>
      <c r="D3641" s="70"/>
      <c r="F3641" s="70"/>
      <c r="G3641" s="70"/>
    </row>
    <row r="3642" spans="3:7" x14ac:dyDescent="0.35">
      <c r="C3642" s="70"/>
      <c r="D3642" s="70"/>
      <c r="F3642" s="70"/>
      <c r="G3642" s="70"/>
    </row>
    <row r="3643" spans="3:7" x14ac:dyDescent="0.35">
      <c r="C3643" s="70"/>
      <c r="D3643" s="70"/>
      <c r="F3643" s="70"/>
      <c r="G3643" s="70"/>
    </row>
    <row r="3644" spans="3:7" x14ac:dyDescent="0.35">
      <c r="C3644" s="70"/>
      <c r="D3644" s="70"/>
      <c r="F3644" s="70"/>
      <c r="G3644" s="70"/>
    </row>
    <row r="3645" spans="3:7" x14ac:dyDescent="0.35">
      <c r="C3645" s="70"/>
      <c r="D3645" s="70"/>
      <c r="F3645" s="70"/>
      <c r="G3645" s="70"/>
    </row>
    <row r="3646" spans="3:7" x14ac:dyDescent="0.35">
      <c r="C3646" s="70"/>
      <c r="D3646" s="70"/>
      <c r="F3646" s="70"/>
      <c r="G3646" s="70"/>
    </row>
    <row r="3647" spans="3:7" x14ac:dyDescent="0.35">
      <c r="C3647" s="70"/>
      <c r="D3647" s="70"/>
      <c r="F3647" s="70"/>
      <c r="G3647" s="70"/>
    </row>
    <row r="3648" spans="3:7" x14ac:dyDescent="0.35">
      <c r="C3648" s="70"/>
      <c r="D3648" s="70"/>
      <c r="F3648" s="70"/>
      <c r="G3648" s="70"/>
    </row>
    <row r="3649" spans="3:7" x14ac:dyDescent="0.35">
      <c r="C3649" s="70"/>
      <c r="D3649" s="70"/>
      <c r="F3649" s="70"/>
      <c r="G3649" s="70"/>
    </row>
    <row r="3650" spans="3:7" x14ac:dyDescent="0.35">
      <c r="C3650" s="70"/>
      <c r="D3650" s="70"/>
      <c r="F3650" s="70"/>
      <c r="G3650" s="70"/>
    </row>
    <row r="3651" spans="3:7" x14ac:dyDescent="0.35">
      <c r="C3651" s="70"/>
      <c r="D3651" s="70"/>
      <c r="F3651" s="70"/>
      <c r="G3651" s="70"/>
    </row>
    <row r="3652" spans="3:7" x14ac:dyDescent="0.35">
      <c r="C3652" s="70"/>
      <c r="D3652" s="70"/>
      <c r="F3652" s="70"/>
      <c r="G3652" s="70"/>
    </row>
    <row r="3653" spans="3:7" x14ac:dyDescent="0.35">
      <c r="C3653" s="70"/>
      <c r="D3653" s="70"/>
      <c r="F3653" s="70"/>
      <c r="G3653" s="70"/>
    </row>
    <row r="3654" spans="3:7" x14ac:dyDescent="0.35">
      <c r="C3654" s="70"/>
      <c r="D3654" s="70"/>
      <c r="F3654" s="70"/>
      <c r="G3654" s="70"/>
    </row>
    <row r="3655" spans="3:7" x14ac:dyDescent="0.35">
      <c r="C3655" s="70"/>
      <c r="D3655" s="70"/>
      <c r="F3655" s="70"/>
      <c r="G3655" s="70"/>
    </row>
    <row r="3656" spans="3:7" x14ac:dyDescent="0.35">
      <c r="C3656" s="70"/>
      <c r="D3656" s="70"/>
      <c r="F3656" s="70"/>
      <c r="G3656" s="70"/>
    </row>
    <row r="3657" spans="3:7" x14ac:dyDescent="0.35">
      <c r="C3657" s="70"/>
      <c r="D3657" s="70"/>
      <c r="F3657" s="70"/>
      <c r="G3657" s="70"/>
    </row>
    <row r="3658" spans="3:7" x14ac:dyDescent="0.35">
      <c r="C3658" s="70"/>
      <c r="D3658" s="70"/>
      <c r="F3658" s="70"/>
      <c r="G3658" s="70"/>
    </row>
    <row r="3659" spans="3:7" x14ac:dyDescent="0.35">
      <c r="C3659" s="70"/>
      <c r="D3659" s="70"/>
      <c r="F3659" s="70"/>
      <c r="G3659" s="70"/>
    </row>
    <row r="3660" spans="3:7" x14ac:dyDescent="0.35">
      <c r="C3660" s="70"/>
      <c r="D3660" s="70"/>
      <c r="F3660" s="70"/>
      <c r="G3660" s="70"/>
    </row>
    <row r="3661" spans="3:7" x14ac:dyDescent="0.35">
      <c r="C3661" s="70"/>
      <c r="D3661" s="70"/>
      <c r="F3661" s="70"/>
      <c r="G3661" s="70"/>
    </row>
    <row r="3662" spans="3:7" x14ac:dyDescent="0.35">
      <c r="C3662" s="70"/>
      <c r="D3662" s="70"/>
      <c r="F3662" s="70"/>
      <c r="G3662" s="70"/>
    </row>
    <row r="3663" spans="3:7" x14ac:dyDescent="0.35">
      <c r="C3663" s="70"/>
      <c r="D3663" s="70"/>
      <c r="F3663" s="70"/>
      <c r="G3663" s="70"/>
    </row>
    <row r="3664" spans="3:7" x14ac:dyDescent="0.35">
      <c r="C3664" s="70"/>
      <c r="D3664" s="70"/>
      <c r="F3664" s="70"/>
      <c r="G3664" s="70"/>
    </row>
    <row r="3665" spans="3:7" x14ac:dyDescent="0.35">
      <c r="C3665" s="70"/>
      <c r="D3665" s="70"/>
      <c r="F3665" s="70"/>
      <c r="G3665" s="70"/>
    </row>
    <row r="3666" spans="3:7" x14ac:dyDescent="0.35">
      <c r="C3666" s="70"/>
      <c r="D3666" s="70"/>
      <c r="F3666" s="70"/>
      <c r="G3666" s="70"/>
    </row>
    <row r="3667" spans="3:7" x14ac:dyDescent="0.35">
      <c r="C3667" s="70"/>
      <c r="D3667" s="70"/>
      <c r="F3667" s="70"/>
      <c r="G3667" s="70"/>
    </row>
    <row r="3668" spans="3:7" x14ac:dyDescent="0.35">
      <c r="C3668" s="70"/>
      <c r="D3668" s="70"/>
      <c r="F3668" s="70"/>
      <c r="G3668" s="70"/>
    </row>
    <row r="3669" spans="3:7" x14ac:dyDescent="0.35">
      <c r="C3669" s="70"/>
      <c r="D3669" s="70"/>
      <c r="F3669" s="70"/>
      <c r="G3669" s="70"/>
    </row>
    <row r="3670" spans="3:7" x14ac:dyDescent="0.35">
      <c r="C3670" s="70"/>
      <c r="D3670" s="70"/>
      <c r="F3670" s="70"/>
      <c r="G3670" s="70"/>
    </row>
    <row r="3671" spans="3:7" x14ac:dyDescent="0.35">
      <c r="C3671" s="70"/>
      <c r="D3671" s="70"/>
      <c r="F3671" s="70"/>
      <c r="G3671" s="70"/>
    </row>
    <row r="3672" spans="3:7" x14ac:dyDescent="0.35">
      <c r="C3672" s="70"/>
      <c r="D3672" s="70"/>
      <c r="F3672" s="70"/>
      <c r="G3672" s="70"/>
    </row>
    <row r="3673" spans="3:7" x14ac:dyDescent="0.35">
      <c r="C3673" s="70"/>
      <c r="D3673" s="70"/>
      <c r="F3673" s="70"/>
      <c r="G3673" s="70"/>
    </row>
    <row r="3674" spans="3:7" x14ac:dyDescent="0.35">
      <c r="C3674" s="70"/>
      <c r="D3674" s="70"/>
      <c r="F3674" s="70"/>
      <c r="G3674" s="70"/>
    </row>
    <row r="3675" spans="3:7" x14ac:dyDescent="0.35">
      <c r="C3675" s="70"/>
      <c r="D3675" s="70"/>
      <c r="F3675" s="70"/>
      <c r="G3675" s="70"/>
    </row>
    <row r="3676" spans="3:7" x14ac:dyDescent="0.35">
      <c r="C3676" s="70"/>
      <c r="D3676" s="70"/>
      <c r="F3676" s="70"/>
      <c r="G3676" s="70"/>
    </row>
    <row r="3677" spans="3:7" x14ac:dyDescent="0.35">
      <c r="C3677" s="70"/>
      <c r="D3677" s="70"/>
      <c r="F3677" s="70"/>
      <c r="G3677" s="70"/>
    </row>
    <row r="3678" spans="3:7" x14ac:dyDescent="0.35">
      <c r="C3678" s="70"/>
      <c r="D3678" s="70"/>
      <c r="F3678" s="70"/>
      <c r="G3678" s="70"/>
    </row>
    <row r="3679" spans="3:7" x14ac:dyDescent="0.35">
      <c r="C3679" s="70"/>
      <c r="D3679" s="70"/>
      <c r="F3679" s="70"/>
      <c r="G3679" s="70"/>
    </row>
    <row r="3680" spans="3:7" x14ac:dyDescent="0.35">
      <c r="C3680" s="70"/>
      <c r="D3680" s="70"/>
      <c r="F3680" s="70"/>
      <c r="G3680" s="70"/>
    </row>
    <row r="3681" spans="3:7" x14ac:dyDescent="0.35">
      <c r="C3681" s="70"/>
      <c r="D3681" s="70"/>
      <c r="F3681" s="70"/>
      <c r="G3681" s="70"/>
    </row>
    <row r="3682" spans="3:7" x14ac:dyDescent="0.35">
      <c r="C3682" s="70"/>
      <c r="D3682" s="70"/>
      <c r="F3682" s="70"/>
      <c r="G3682" s="70"/>
    </row>
    <row r="3683" spans="3:7" x14ac:dyDescent="0.35">
      <c r="C3683" s="70"/>
      <c r="D3683" s="70"/>
      <c r="F3683" s="70"/>
      <c r="G3683" s="70"/>
    </row>
    <row r="3684" spans="3:7" x14ac:dyDescent="0.35">
      <c r="C3684" s="70"/>
      <c r="D3684" s="70"/>
      <c r="F3684" s="70"/>
      <c r="G3684" s="70"/>
    </row>
    <row r="3685" spans="3:7" x14ac:dyDescent="0.35">
      <c r="C3685" s="70"/>
      <c r="D3685" s="70"/>
      <c r="F3685" s="70"/>
      <c r="G3685" s="70"/>
    </row>
    <row r="3686" spans="3:7" x14ac:dyDescent="0.35">
      <c r="C3686" s="70"/>
      <c r="D3686" s="70"/>
      <c r="F3686" s="70"/>
      <c r="G3686" s="70"/>
    </row>
    <row r="3687" spans="3:7" x14ac:dyDescent="0.35">
      <c r="C3687" s="70"/>
      <c r="D3687" s="70"/>
      <c r="F3687" s="70"/>
      <c r="G3687" s="70"/>
    </row>
    <row r="3688" spans="3:7" x14ac:dyDescent="0.35">
      <c r="C3688" s="70"/>
      <c r="D3688" s="70"/>
      <c r="F3688" s="70"/>
      <c r="G3688" s="70"/>
    </row>
    <row r="3689" spans="3:7" x14ac:dyDescent="0.35">
      <c r="C3689" s="70"/>
      <c r="D3689" s="70"/>
      <c r="F3689" s="70"/>
      <c r="G3689" s="70"/>
    </row>
    <row r="3690" spans="3:7" x14ac:dyDescent="0.35">
      <c r="C3690" s="70"/>
      <c r="D3690" s="70"/>
      <c r="F3690" s="70"/>
      <c r="G3690" s="70"/>
    </row>
    <row r="3691" spans="3:7" x14ac:dyDescent="0.35">
      <c r="C3691" s="70"/>
      <c r="D3691" s="70"/>
      <c r="F3691" s="70"/>
      <c r="G3691" s="70"/>
    </row>
    <row r="3692" spans="3:7" x14ac:dyDescent="0.35">
      <c r="C3692" s="70"/>
      <c r="D3692" s="70"/>
      <c r="F3692" s="70"/>
      <c r="G3692" s="70"/>
    </row>
    <row r="3693" spans="3:7" x14ac:dyDescent="0.35">
      <c r="C3693" s="70"/>
      <c r="D3693" s="70"/>
      <c r="F3693" s="70"/>
      <c r="G3693" s="70"/>
    </row>
    <row r="3694" spans="3:7" x14ac:dyDescent="0.35">
      <c r="C3694" s="70"/>
      <c r="D3694" s="70"/>
      <c r="F3694" s="70"/>
      <c r="G3694" s="70"/>
    </row>
    <row r="3695" spans="3:7" x14ac:dyDescent="0.35">
      <c r="C3695" s="70"/>
      <c r="D3695" s="70"/>
      <c r="F3695" s="70"/>
      <c r="G3695" s="70"/>
    </row>
    <row r="3696" spans="3:7" x14ac:dyDescent="0.35">
      <c r="C3696" s="70"/>
      <c r="D3696" s="70"/>
      <c r="F3696" s="70"/>
      <c r="G3696" s="70"/>
    </row>
    <row r="3697" spans="3:7" x14ac:dyDescent="0.35">
      <c r="C3697" s="70"/>
      <c r="D3697" s="70"/>
      <c r="F3697" s="70"/>
      <c r="G3697" s="70"/>
    </row>
    <row r="3698" spans="3:7" x14ac:dyDescent="0.35">
      <c r="C3698" s="70"/>
      <c r="D3698" s="70"/>
      <c r="F3698" s="70"/>
      <c r="G3698" s="70"/>
    </row>
    <row r="3699" spans="3:7" x14ac:dyDescent="0.35">
      <c r="C3699" s="70"/>
      <c r="D3699" s="70"/>
      <c r="F3699" s="70"/>
      <c r="G3699" s="70"/>
    </row>
    <row r="3700" spans="3:7" x14ac:dyDescent="0.35">
      <c r="C3700" s="70"/>
      <c r="D3700" s="70"/>
      <c r="F3700" s="70"/>
      <c r="G3700" s="70"/>
    </row>
    <row r="3701" spans="3:7" x14ac:dyDescent="0.35">
      <c r="C3701" s="70"/>
      <c r="D3701" s="70"/>
      <c r="F3701" s="70"/>
      <c r="G3701" s="70"/>
    </row>
    <row r="3702" spans="3:7" x14ac:dyDescent="0.35">
      <c r="C3702" s="70"/>
      <c r="D3702" s="70"/>
      <c r="F3702" s="70"/>
      <c r="G3702" s="70"/>
    </row>
    <row r="3703" spans="3:7" x14ac:dyDescent="0.35">
      <c r="C3703" s="70"/>
      <c r="D3703" s="70"/>
      <c r="F3703" s="70"/>
      <c r="G3703" s="70"/>
    </row>
    <row r="3704" spans="3:7" x14ac:dyDescent="0.35">
      <c r="C3704" s="70"/>
      <c r="D3704" s="70"/>
      <c r="F3704" s="70"/>
      <c r="G3704" s="70"/>
    </row>
    <row r="3705" spans="3:7" x14ac:dyDescent="0.35">
      <c r="C3705" s="70"/>
      <c r="D3705" s="70"/>
      <c r="F3705" s="70"/>
      <c r="G3705" s="70"/>
    </row>
    <row r="3706" spans="3:7" x14ac:dyDescent="0.35">
      <c r="C3706" s="70"/>
      <c r="D3706" s="70"/>
      <c r="F3706" s="70"/>
      <c r="G3706" s="70"/>
    </row>
    <row r="3707" spans="3:7" x14ac:dyDescent="0.35">
      <c r="C3707" s="70"/>
      <c r="D3707" s="70"/>
      <c r="F3707" s="70"/>
      <c r="G3707" s="70"/>
    </row>
    <row r="3708" spans="3:7" x14ac:dyDescent="0.35">
      <c r="C3708" s="70"/>
      <c r="D3708" s="70"/>
      <c r="F3708" s="70"/>
      <c r="G3708" s="70"/>
    </row>
    <row r="3709" spans="3:7" x14ac:dyDescent="0.35">
      <c r="C3709" s="70"/>
      <c r="D3709" s="70"/>
      <c r="F3709" s="70"/>
      <c r="G3709" s="70"/>
    </row>
    <row r="3710" spans="3:7" x14ac:dyDescent="0.35">
      <c r="C3710" s="70"/>
      <c r="D3710" s="70"/>
      <c r="F3710" s="70"/>
      <c r="G3710" s="70"/>
    </row>
    <row r="3711" spans="3:7" x14ac:dyDescent="0.35">
      <c r="C3711" s="70"/>
      <c r="D3711" s="70"/>
      <c r="F3711" s="70"/>
      <c r="G3711" s="70"/>
    </row>
    <row r="3712" spans="3:7" x14ac:dyDescent="0.35">
      <c r="C3712" s="70"/>
      <c r="D3712" s="70"/>
      <c r="F3712" s="70"/>
      <c r="G3712" s="70"/>
    </row>
    <row r="3713" spans="3:7" x14ac:dyDescent="0.35">
      <c r="C3713" s="70"/>
      <c r="D3713" s="70"/>
      <c r="F3713" s="70"/>
      <c r="G3713" s="70"/>
    </row>
    <row r="3714" spans="3:7" x14ac:dyDescent="0.35">
      <c r="C3714" s="70"/>
      <c r="D3714" s="70"/>
      <c r="F3714" s="70"/>
      <c r="G3714" s="70"/>
    </row>
    <row r="3715" spans="3:7" x14ac:dyDescent="0.35">
      <c r="C3715" s="70"/>
      <c r="D3715" s="70"/>
      <c r="F3715" s="70"/>
      <c r="G3715" s="70"/>
    </row>
    <row r="3716" spans="3:7" x14ac:dyDescent="0.35">
      <c r="C3716" s="70"/>
      <c r="D3716" s="70"/>
      <c r="F3716" s="70"/>
      <c r="G3716" s="70"/>
    </row>
    <row r="3717" spans="3:7" x14ac:dyDescent="0.35">
      <c r="C3717" s="70"/>
      <c r="D3717" s="70"/>
      <c r="F3717" s="70"/>
      <c r="G3717" s="70"/>
    </row>
    <row r="3718" spans="3:7" x14ac:dyDescent="0.35">
      <c r="C3718" s="70"/>
      <c r="D3718" s="70"/>
      <c r="F3718" s="70"/>
      <c r="G3718" s="70"/>
    </row>
    <row r="3719" spans="3:7" x14ac:dyDescent="0.35">
      <c r="C3719" s="70"/>
      <c r="D3719" s="70"/>
      <c r="F3719" s="70"/>
      <c r="G3719" s="70"/>
    </row>
    <row r="3720" spans="3:7" x14ac:dyDescent="0.35">
      <c r="C3720" s="70"/>
      <c r="D3720" s="70"/>
      <c r="F3720" s="70"/>
      <c r="G3720" s="70"/>
    </row>
    <row r="3721" spans="3:7" x14ac:dyDescent="0.35">
      <c r="C3721" s="70"/>
      <c r="D3721" s="70"/>
      <c r="F3721" s="70"/>
      <c r="G3721" s="70"/>
    </row>
    <row r="3722" spans="3:7" x14ac:dyDescent="0.35">
      <c r="C3722" s="70"/>
      <c r="D3722" s="70"/>
      <c r="F3722" s="70"/>
      <c r="G3722" s="70"/>
    </row>
    <row r="3723" spans="3:7" x14ac:dyDescent="0.35">
      <c r="C3723" s="70"/>
      <c r="D3723" s="70"/>
      <c r="F3723" s="70"/>
      <c r="G3723" s="70"/>
    </row>
    <row r="3724" spans="3:7" x14ac:dyDescent="0.35">
      <c r="C3724" s="70"/>
      <c r="D3724" s="70"/>
      <c r="F3724" s="70"/>
      <c r="G3724" s="70"/>
    </row>
    <row r="3725" spans="3:7" x14ac:dyDescent="0.35">
      <c r="C3725" s="70"/>
      <c r="D3725" s="70"/>
      <c r="F3725" s="70"/>
      <c r="G3725" s="70"/>
    </row>
    <row r="3726" spans="3:7" x14ac:dyDescent="0.35">
      <c r="C3726" s="70"/>
      <c r="D3726" s="70"/>
      <c r="F3726" s="70"/>
      <c r="G3726" s="70"/>
    </row>
    <row r="3727" spans="3:7" x14ac:dyDescent="0.35">
      <c r="C3727" s="70"/>
      <c r="D3727" s="70"/>
      <c r="F3727" s="70"/>
      <c r="G3727" s="70"/>
    </row>
    <row r="3728" spans="3:7" x14ac:dyDescent="0.35">
      <c r="C3728" s="70"/>
      <c r="D3728" s="70"/>
      <c r="F3728" s="70"/>
      <c r="G3728" s="70"/>
    </row>
    <row r="3729" spans="3:7" x14ac:dyDescent="0.35">
      <c r="C3729" s="70"/>
      <c r="D3729" s="70"/>
      <c r="F3729" s="70"/>
      <c r="G3729" s="70"/>
    </row>
    <row r="3730" spans="3:7" x14ac:dyDescent="0.35">
      <c r="C3730" s="70"/>
      <c r="D3730" s="70"/>
      <c r="F3730" s="70"/>
      <c r="G3730" s="70"/>
    </row>
    <row r="3731" spans="3:7" x14ac:dyDescent="0.35">
      <c r="C3731" s="70"/>
      <c r="D3731" s="70"/>
      <c r="F3731" s="70"/>
      <c r="G3731" s="70"/>
    </row>
    <row r="3732" spans="3:7" x14ac:dyDescent="0.35">
      <c r="C3732" s="70"/>
      <c r="D3732" s="70"/>
      <c r="F3732" s="70"/>
      <c r="G3732" s="70"/>
    </row>
    <row r="3733" spans="3:7" x14ac:dyDescent="0.35">
      <c r="C3733" s="70"/>
      <c r="D3733" s="70"/>
      <c r="F3733" s="70"/>
      <c r="G3733" s="70"/>
    </row>
    <row r="3734" spans="3:7" x14ac:dyDescent="0.35">
      <c r="C3734" s="70"/>
      <c r="D3734" s="70"/>
      <c r="F3734" s="70"/>
      <c r="G3734" s="70"/>
    </row>
    <row r="3735" spans="3:7" x14ac:dyDescent="0.35">
      <c r="C3735" s="70"/>
      <c r="D3735" s="70"/>
      <c r="F3735" s="70"/>
      <c r="G3735" s="70"/>
    </row>
    <row r="3736" spans="3:7" x14ac:dyDescent="0.35">
      <c r="C3736" s="70"/>
      <c r="D3736" s="70"/>
      <c r="F3736" s="70"/>
      <c r="G3736" s="70"/>
    </row>
    <row r="3737" spans="3:7" x14ac:dyDescent="0.35">
      <c r="C3737" s="70"/>
      <c r="D3737" s="70"/>
      <c r="F3737" s="70"/>
      <c r="G3737" s="70"/>
    </row>
    <row r="3738" spans="3:7" x14ac:dyDescent="0.35">
      <c r="C3738" s="70"/>
      <c r="D3738" s="70"/>
      <c r="F3738" s="70"/>
      <c r="G3738" s="70"/>
    </row>
    <row r="3739" spans="3:7" x14ac:dyDescent="0.35">
      <c r="C3739" s="70"/>
      <c r="D3739" s="70"/>
      <c r="F3739" s="70"/>
      <c r="G3739" s="70"/>
    </row>
    <row r="3740" spans="3:7" x14ac:dyDescent="0.35">
      <c r="C3740" s="70"/>
      <c r="D3740" s="70"/>
      <c r="F3740" s="70"/>
      <c r="G3740" s="70"/>
    </row>
    <row r="3741" spans="3:7" x14ac:dyDescent="0.35">
      <c r="C3741" s="70"/>
      <c r="D3741" s="70"/>
      <c r="F3741" s="70"/>
      <c r="G3741" s="70"/>
    </row>
    <row r="3742" spans="3:7" x14ac:dyDescent="0.35">
      <c r="C3742" s="70"/>
      <c r="D3742" s="70"/>
      <c r="F3742" s="70"/>
      <c r="G3742" s="70"/>
    </row>
    <row r="3743" spans="3:7" x14ac:dyDescent="0.35">
      <c r="C3743" s="70"/>
      <c r="D3743" s="70"/>
      <c r="F3743" s="70"/>
      <c r="G3743" s="70"/>
    </row>
    <row r="3744" spans="3:7" x14ac:dyDescent="0.35">
      <c r="C3744" s="70"/>
      <c r="D3744" s="70"/>
      <c r="F3744" s="70"/>
      <c r="G3744" s="70"/>
    </row>
    <row r="3745" spans="3:7" x14ac:dyDescent="0.35">
      <c r="C3745" s="70"/>
      <c r="D3745" s="70"/>
      <c r="F3745" s="70"/>
      <c r="G3745" s="70"/>
    </row>
    <row r="3746" spans="3:7" x14ac:dyDescent="0.35">
      <c r="C3746" s="70"/>
      <c r="D3746" s="70"/>
      <c r="F3746" s="70"/>
      <c r="G3746" s="70"/>
    </row>
    <row r="3747" spans="3:7" x14ac:dyDescent="0.35">
      <c r="C3747" s="70"/>
      <c r="D3747" s="70"/>
      <c r="F3747" s="70"/>
      <c r="G3747" s="70"/>
    </row>
    <row r="3748" spans="3:7" x14ac:dyDescent="0.35">
      <c r="C3748" s="70"/>
      <c r="D3748" s="70"/>
      <c r="F3748" s="70"/>
      <c r="G3748" s="70"/>
    </row>
    <row r="3749" spans="3:7" x14ac:dyDescent="0.35">
      <c r="C3749" s="70"/>
      <c r="D3749" s="70"/>
      <c r="F3749" s="70"/>
      <c r="G3749" s="70"/>
    </row>
    <row r="3750" spans="3:7" x14ac:dyDescent="0.35">
      <c r="C3750" s="70"/>
      <c r="D3750" s="70"/>
      <c r="F3750" s="70"/>
      <c r="G3750" s="70"/>
    </row>
    <row r="3751" spans="3:7" x14ac:dyDescent="0.35">
      <c r="C3751" s="70"/>
      <c r="D3751" s="70"/>
      <c r="F3751" s="70"/>
      <c r="G3751" s="70"/>
    </row>
    <row r="3752" spans="3:7" x14ac:dyDescent="0.35">
      <c r="C3752" s="70"/>
      <c r="D3752" s="70"/>
      <c r="F3752" s="70"/>
      <c r="G3752" s="70"/>
    </row>
    <row r="3753" spans="3:7" x14ac:dyDescent="0.35">
      <c r="C3753" s="70"/>
      <c r="D3753" s="70"/>
      <c r="F3753" s="70"/>
      <c r="G3753" s="70"/>
    </row>
    <row r="3754" spans="3:7" x14ac:dyDescent="0.35">
      <c r="C3754" s="70"/>
      <c r="D3754" s="70"/>
      <c r="F3754" s="70"/>
      <c r="G3754" s="70"/>
    </row>
    <row r="3755" spans="3:7" x14ac:dyDescent="0.35">
      <c r="C3755" s="70"/>
      <c r="D3755" s="70"/>
      <c r="F3755" s="70"/>
      <c r="G3755" s="70"/>
    </row>
    <row r="3756" spans="3:7" x14ac:dyDescent="0.35">
      <c r="C3756" s="70"/>
      <c r="D3756" s="70"/>
      <c r="F3756" s="70"/>
      <c r="G3756" s="70"/>
    </row>
    <row r="3757" spans="3:7" x14ac:dyDescent="0.35">
      <c r="C3757" s="70"/>
      <c r="D3757" s="70"/>
      <c r="F3757" s="70"/>
      <c r="G3757" s="70"/>
    </row>
    <row r="3758" spans="3:7" x14ac:dyDescent="0.35">
      <c r="C3758" s="70"/>
      <c r="D3758" s="70"/>
      <c r="F3758" s="70"/>
      <c r="G3758" s="70"/>
    </row>
    <row r="3759" spans="3:7" x14ac:dyDescent="0.35">
      <c r="C3759" s="70"/>
      <c r="D3759" s="70"/>
      <c r="F3759" s="70"/>
      <c r="G3759" s="70"/>
    </row>
    <row r="3760" spans="3:7" x14ac:dyDescent="0.35">
      <c r="C3760" s="70"/>
      <c r="D3760" s="70"/>
      <c r="F3760" s="70"/>
      <c r="G3760" s="70"/>
    </row>
    <row r="3761" spans="3:7" x14ac:dyDescent="0.35">
      <c r="C3761" s="70"/>
      <c r="D3761" s="70"/>
      <c r="F3761" s="70"/>
      <c r="G3761" s="70"/>
    </row>
    <row r="3762" spans="3:7" x14ac:dyDescent="0.35">
      <c r="C3762" s="70"/>
      <c r="D3762" s="70"/>
      <c r="F3762" s="70"/>
      <c r="G3762" s="70"/>
    </row>
    <row r="3763" spans="3:7" x14ac:dyDescent="0.35">
      <c r="C3763" s="70"/>
      <c r="D3763" s="70"/>
      <c r="F3763" s="70"/>
      <c r="G3763" s="70"/>
    </row>
    <row r="3764" spans="3:7" x14ac:dyDescent="0.35">
      <c r="C3764" s="70"/>
      <c r="D3764" s="70"/>
      <c r="F3764" s="70"/>
      <c r="G3764" s="70"/>
    </row>
    <row r="3765" spans="3:7" x14ac:dyDescent="0.35">
      <c r="C3765" s="70"/>
      <c r="D3765" s="70"/>
      <c r="F3765" s="70"/>
      <c r="G3765" s="70"/>
    </row>
    <row r="3766" spans="3:7" x14ac:dyDescent="0.35">
      <c r="C3766" s="70"/>
      <c r="D3766" s="70"/>
      <c r="F3766" s="70"/>
      <c r="G3766" s="70"/>
    </row>
    <row r="3767" spans="3:7" x14ac:dyDescent="0.35">
      <c r="C3767" s="70"/>
      <c r="D3767" s="70"/>
      <c r="F3767" s="70"/>
      <c r="G3767" s="70"/>
    </row>
    <row r="3768" spans="3:7" x14ac:dyDescent="0.35">
      <c r="C3768" s="70"/>
      <c r="D3768" s="70"/>
      <c r="F3768" s="70"/>
      <c r="G3768" s="70"/>
    </row>
    <row r="3769" spans="3:7" x14ac:dyDescent="0.35">
      <c r="C3769" s="70"/>
      <c r="D3769" s="70"/>
      <c r="F3769" s="70"/>
      <c r="G3769" s="70"/>
    </row>
    <row r="3770" spans="3:7" x14ac:dyDescent="0.35">
      <c r="C3770" s="70"/>
      <c r="D3770" s="70"/>
      <c r="F3770" s="70"/>
      <c r="G3770" s="70"/>
    </row>
    <row r="3771" spans="3:7" x14ac:dyDescent="0.35">
      <c r="C3771" s="70"/>
      <c r="D3771" s="70"/>
      <c r="F3771" s="70"/>
      <c r="G3771" s="70"/>
    </row>
    <row r="3772" spans="3:7" x14ac:dyDescent="0.35">
      <c r="C3772" s="70"/>
      <c r="D3772" s="70"/>
      <c r="F3772" s="70"/>
      <c r="G3772" s="70"/>
    </row>
    <row r="3773" spans="3:7" x14ac:dyDescent="0.35">
      <c r="C3773" s="70"/>
      <c r="D3773" s="70"/>
      <c r="F3773" s="70"/>
      <c r="G3773" s="70"/>
    </row>
    <row r="3774" spans="3:7" x14ac:dyDescent="0.35">
      <c r="C3774" s="70"/>
      <c r="D3774" s="70"/>
      <c r="F3774" s="70"/>
      <c r="G3774" s="70"/>
    </row>
    <row r="3775" spans="3:7" x14ac:dyDescent="0.35">
      <c r="C3775" s="70"/>
      <c r="D3775" s="70"/>
      <c r="F3775" s="70"/>
      <c r="G3775" s="70"/>
    </row>
    <row r="3776" spans="3:7" x14ac:dyDescent="0.35">
      <c r="C3776" s="70"/>
      <c r="D3776" s="70"/>
      <c r="F3776" s="70"/>
      <c r="G3776" s="70"/>
    </row>
    <row r="3777" spans="3:7" x14ac:dyDescent="0.35">
      <c r="C3777" s="70"/>
      <c r="D3777" s="70"/>
      <c r="F3777" s="70"/>
      <c r="G3777" s="70"/>
    </row>
    <row r="3778" spans="3:7" x14ac:dyDescent="0.35">
      <c r="C3778" s="70"/>
      <c r="D3778" s="70"/>
      <c r="F3778" s="70"/>
      <c r="G3778" s="70"/>
    </row>
    <row r="3779" spans="3:7" x14ac:dyDescent="0.35">
      <c r="C3779" s="70"/>
      <c r="D3779" s="70"/>
      <c r="F3779" s="70"/>
      <c r="G3779" s="70"/>
    </row>
    <row r="3780" spans="3:7" x14ac:dyDescent="0.35">
      <c r="C3780" s="70"/>
      <c r="D3780" s="70"/>
      <c r="F3780" s="70"/>
      <c r="G3780" s="70"/>
    </row>
    <row r="3781" spans="3:7" x14ac:dyDescent="0.35">
      <c r="C3781" s="70"/>
      <c r="D3781" s="70"/>
      <c r="F3781" s="70"/>
      <c r="G3781" s="70"/>
    </row>
    <row r="3782" spans="3:7" x14ac:dyDescent="0.35">
      <c r="C3782" s="70"/>
      <c r="D3782" s="70"/>
      <c r="F3782" s="70"/>
      <c r="G3782" s="70"/>
    </row>
    <row r="3783" spans="3:7" x14ac:dyDescent="0.35">
      <c r="C3783" s="70"/>
      <c r="D3783" s="70"/>
      <c r="F3783" s="70"/>
      <c r="G3783" s="70"/>
    </row>
    <row r="3784" spans="3:7" x14ac:dyDescent="0.35">
      <c r="C3784" s="70"/>
      <c r="D3784" s="70"/>
      <c r="F3784" s="70"/>
      <c r="G3784" s="70"/>
    </row>
    <row r="3785" spans="3:7" x14ac:dyDescent="0.35">
      <c r="C3785" s="70"/>
      <c r="D3785" s="70"/>
      <c r="F3785" s="70"/>
      <c r="G3785" s="70"/>
    </row>
    <row r="3786" spans="3:7" x14ac:dyDescent="0.35">
      <c r="C3786" s="70"/>
      <c r="D3786" s="70"/>
      <c r="F3786" s="70"/>
      <c r="G3786" s="70"/>
    </row>
    <row r="3787" spans="3:7" x14ac:dyDescent="0.35">
      <c r="C3787" s="70"/>
      <c r="D3787" s="70"/>
      <c r="F3787" s="70"/>
      <c r="G3787" s="70"/>
    </row>
    <row r="3788" spans="3:7" x14ac:dyDescent="0.35">
      <c r="C3788" s="70"/>
      <c r="D3788" s="70"/>
      <c r="F3788" s="70"/>
      <c r="G3788" s="70"/>
    </row>
    <row r="3789" spans="3:7" x14ac:dyDescent="0.35">
      <c r="C3789" s="70"/>
      <c r="D3789" s="70"/>
      <c r="F3789" s="70"/>
      <c r="G3789" s="70"/>
    </row>
    <row r="3790" spans="3:7" x14ac:dyDescent="0.35">
      <c r="C3790" s="70"/>
      <c r="D3790" s="70"/>
      <c r="F3790" s="70"/>
      <c r="G3790" s="70"/>
    </row>
    <row r="3791" spans="3:7" x14ac:dyDescent="0.35">
      <c r="C3791" s="70"/>
      <c r="D3791" s="70"/>
      <c r="F3791" s="70"/>
      <c r="G3791" s="70"/>
    </row>
    <row r="3792" spans="3:7" x14ac:dyDescent="0.35">
      <c r="C3792" s="70"/>
      <c r="D3792" s="70"/>
      <c r="F3792" s="70"/>
      <c r="G3792" s="70"/>
    </row>
    <row r="3793" spans="3:7" x14ac:dyDescent="0.35">
      <c r="C3793" s="70"/>
      <c r="D3793" s="70"/>
      <c r="F3793" s="70"/>
      <c r="G3793" s="70"/>
    </row>
    <row r="3794" spans="3:7" x14ac:dyDescent="0.35">
      <c r="C3794" s="70"/>
      <c r="D3794" s="70"/>
      <c r="F3794" s="70"/>
      <c r="G3794" s="70"/>
    </row>
    <row r="3795" spans="3:7" x14ac:dyDescent="0.35">
      <c r="C3795" s="70"/>
      <c r="D3795" s="70"/>
      <c r="F3795" s="70"/>
      <c r="G3795" s="70"/>
    </row>
    <row r="3796" spans="3:7" x14ac:dyDescent="0.35">
      <c r="C3796" s="70"/>
      <c r="D3796" s="70"/>
      <c r="F3796" s="70"/>
      <c r="G3796" s="70"/>
    </row>
    <row r="3797" spans="3:7" x14ac:dyDescent="0.35">
      <c r="C3797" s="70"/>
      <c r="D3797" s="70"/>
      <c r="F3797" s="70"/>
      <c r="G3797" s="70"/>
    </row>
    <row r="3798" spans="3:7" x14ac:dyDescent="0.35">
      <c r="C3798" s="70"/>
      <c r="D3798" s="70"/>
      <c r="F3798" s="70"/>
      <c r="G3798" s="70"/>
    </row>
    <row r="3799" spans="3:7" x14ac:dyDescent="0.35">
      <c r="C3799" s="70"/>
      <c r="D3799" s="70"/>
      <c r="F3799" s="70"/>
      <c r="G3799" s="70"/>
    </row>
    <row r="3800" spans="3:7" x14ac:dyDescent="0.35">
      <c r="C3800" s="70"/>
      <c r="D3800" s="70"/>
      <c r="F3800" s="70"/>
      <c r="G3800" s="70"/>
    </row>
    <row r="3801" spans="3:7" x14ac:dyDescent="0.35">
      <c r="C3801" s="70"/>
      <c r="D3801" s="70"/>
      <c r="F3801" s="70"/>
      <c r="G3801" s="70"/>
    </row>
    <row r="3802" spans="3:7" x14ac:dyDescent="0.35">
      <c r="C3802" s="70"/>
      <c r="D3802" s="70"/>
      <c r="F3802" s="70"/>
      <c r="G3802" s="70"/>
    </row>
    <row r="3803" spans="3:7" x14ac:dyDescent="0.35">
      <c r="C3803" s="70"/>
      <c r="D3803" s="70"/>
      <c r="F3803" s="70"/>
      <c r="G3803" s="70"/>
    </row>
    <row r="3804" spans="3:7" x14ac:dyDescent="0.35">
      <c r="C3804" s="70"/>
      <c r="D3804" s="70"/>
      <c r="F3804" s="70"/>
      <c r="G3804" s="70"/>
    </row>
    <row r="3805" spans="3:7" x14ac:dyDescent="0.35">
      <c r="C3805" s="70"/>
      <c r="D3805" s="70"/>
      <c r="F3805" s="70"/>
      <c r="G3805" s="70"/>
    </row>
    <row r="3806" spans="3:7" x14ac:dyDescent="0.35">
      <c r="C3806" s="70"/>
      <c r="D3806" s="70"/>
      <c r="F3806" s="70"/>
      <c r="G3806" s="70"/>
    </row>
    <row r="3807" spans="3:7" x14ac:dyDescent="0.35">
      <c r="C3807" s="70"/>
      <c r="D3807" s="70"/>
      <c r="F3807" s="70"/>
      <c r="G3807" s="70"/>
    </row>
    <row r="3808" spans="3:7" x14ac:dyDescent="0.35">
      <c r="C3808" s="70"/>
      <c r="D3808" s="70"/>
      <c r="F3808" s="70"/>
      <c r="G3808" s="70"/>
    </row>
    <row r="3809" spans="3:7" x14ac:dyDescent="0.35">
      <c r="C3809" s="70"/>
      <c r="D3809" s="70"/>
      <c r="F3809" s="70"/>
      <c r="G3809" s="70"/>
    </row>
    <row r="3810" spans="3:7" x14ac:dyDescent="0.35">
      <c r="C3810" s="70"/>
      <c r="D3810" s="70"/>
      <c r="F3810" s="70"/>
      <c r="G3810" s="70"/>
    </row>
    <row r="3811" spans="3:7" x14ac:dyDescent="0.35">
      <c r="C3811" s="70"/>
      <c r="D3811" s="70"/>
      <c r="F3811" s="70"/>
      <c r="G3811" s="70"/>
    </row>
    <row r="3812" spans="3:7" x14ac:dyDescent="0.35">
      <c r="C3812" s="70"/>
      <c r="D3812" s="70"/>
      <c r="F3812" s="70"/>
      <c r="G3812" s="70"/>
    </row>
    <row r="3813" spans="3:7" x14ac:dyDescent="0.35">
      <c r="C3813" s="70"/>
      <c r="D3813" s="70"/>
      <c r="F3813" s="70"/>
      <c r="G3813" s="70"/>
    </row>
    <row r="3814" spans="3:7" x14ac:dyDescent="0.35">
      <c r="C3814" s="70"/>
      <c r="D3814" s="70"/>
      <c r="F3814" s="70"/>
      <c r="G3814" s="70"/>
    </row>
    <row r="3815" spans="3:7" x14ac:dyDescent="0.35">
      <c r="C3815" s="70"/>
      <c r="D3815" s="70"/>
      <c r="F3815" s="70"/>
      <c r="G3815" s="70"/>
    </row>
    <row r="3816" spans="3:7" x14ac:dyDescent="0.35">
      <c r="C3816" s="70"/>
      <c r="D3816" s="70"/>
      <c r="F3816" s="70"/>
      <c r="G3816" s="70"/>
    </row>
    <row r="3817" spans="3:7" x14ac:dyDescent="0.35">
      <c r="C3817" s="70"/>
      <c r="D3817" s="70"/>
      <c r="F3817" s="70"/>
      <c r="G3817" s="70"/>
    </row>
    <row r="3818" spans="3:7" x14ac:dyDescent="0.35">
      <c r="C3818" s="70"/>
      <c r="D3818" s="70"/>
      <c r="F3818" s="70"/>
      <c r="G3818" s="70"/>
    </row>
    <row r="3819" spans="3:7" x14ac:dyDescent="0.35">
      <c r="C3819" s="70"/>
      <c r="D3819" s="70"/>
      <c r="F3819" s="70"/>
      <c r="G3819" s="70"/>
    </row>
    <row r="3820" spans="3:7" x14ac:dyDescent="0.35">
      <c r="C3820" s="70"/>
      <c r="D3820" s="70"/>
      <c r="F3820" s="70"/>
      <c r="G3820" s="70"/>
    </row>
    <row r="3821" spans="3:7" x14ac:dyDescent="0.35">
      <c r="C3821" s="70"/>
      <c r="D3821" s="70"/>
      <c r="F3821" s="70"/>
      <c r="G3821" s="70"/>
    </row>
    <row r="3822" spans="3:7" x14ac:dyDescent="0.35">
      <c r="C3822" s="70"/>
      <c r="D3822" s="70"/>
      <c r="F3822" s="70"/>
      <c r="G3822" s="70"/>
    </row>
    <row r="3823" spans="3:7" x14ac:dyDescent="0.35">
      <c r="C3823" s="70"/>
      <c r="D3823" s="70"/>
      <c r="F3823" s="70"/>
      <c r="G3823" s="70"/>
    </row>
    <row r="3824" spans="3:7" x14ac:dyDescent="0.35">
      <c r="C3824" s="70"/>
      <c r="D3824" s="70"/>
      <c r="F3824" s="70"/>
      <c r="G3824" s="70"/>
    </row>
    <row r="3825" spans="3:7" x14ac:dyDescent="0.35">
      <c r="C3825" s="70"/>
      <c r="D3825" s="70"/>
      <c r="F3825" s="70"/>
      <c r="G3825" s="70"/>
    </row>
    <row r="3826" spans="3:7" x14ac:dyDescent="0.35">
      <c r="C3826" s="70"/>
      <c r="D3826" s="70"/>
      <c r="F3826" s="70"/>
      <c r="G3826" s="70"/>
    </row>
    <row r="3827" spans="3:7" x14ac:dyDescent="0.35">
      <c r="C3827" s="70"/>
      <c r="D3827" s="70"/>
      <c r="F3827" s="70"/>
      <c r="G3827" s="70"/>
    </row>
    <row r="3828" spans="3:7" x14ac:dyDescent="0.35">
      <c r="C3828" s="70"/>
      <c r="D3828" s="70"/>
      <c r="F3828" s="70"/>
      <c r="G3828" s="70"/>
    </row>
    <row r="3829" spans="3:7" x14ac:dyDescent="0.35">
      <c r="C3829" s="70"/>
      <c r="D3829" s="70"/>
      <c r="F3829" s="70"/>
      <c r="G3829" s="70"/>
    </row>
    <row r="3830" spans="3:7" x14ac:dyDescent="0.35">
      <c r="C3830" s="70"/>
      <c r="D3830" s="70"/>
      <c r="F3830" s="70"/>
      <c r="G3830" s="70"/>
    </row>
    <row r="3831" spans="3:7" x14ac:dyDescent="0.35">
      <c r="C3831" s="70"/>
      <c r="D3831" s="70"/>
      <c r="F3831" s="70"/>
      <c r="G3831" s="70"/>
    </row>
    <row r="3832" spans="3:7" x14ac:dyDescent="0.35">
      <c r="C3832" s="70"/>
      <c r="D3832" s="70"/>
      <c r="F3832" s="70"/>
      <c r="G3832" s="70"/>
    </row>
    <row r="3833" spans="3:7" x14ac:dyDescent="0.35">
      <c r="C3833" s="70"/>
      <c r="D3833" s="70"/>
      <c r="F3833" s="70"/>
      <c r="G3833" s="70"/>
    </row>
    <row r="3834" spans="3:7" x14ac:dyDescent="0.35">
      <c r="C3834" s="70"/>
      <c r="D3834" s="70"/>
      <c r="F3834" s="70"/>
      <c r="G3834" s="70"/>
    </row>
    <row r="3835" spans="3:7" x14ac:dyDescent="0.35">
      <c r="C3835" s="70"/>
      <c r="D3835" s="70"/>
      <c r="F3835" s="70"/>
      <c r="G3835" s="70"/>
    </row>
    <row r="3836" spans="3:7" x14ac:dyDescent="0.35">
      <c r="C3836" s="70"/>
      <c r="D3836" s="70"/>
      <c r="F3836" s="70"/>
      <c r="G3836" s="70"/>
    </row>
    <row r="3837" spans="3:7" x14ac:dyDescent="0.35">
      <c r="C3837" s="70"/>
      <c r="D3837" s="70"/>
      <c r="F3837" s="70"/>
      <c r="G3837" s="70"/>
    </row>
    <row r="3838" spans="3:7" x14ac:dyDescent="0.35">
      <c r="C3838" s="70"/>
      <c r="D3838" s="70"/>
      <c r="F3838" s="70"/>
      <c r="G3838" s="70"/>
    </row>
    <row r="3839" spans="3:7" x14ac:dyDescent="0.35">
      <c r="C3839" s="70"/>
      <c r="D3839" s="70"/>
      <c r="F3839" s="70"/>
      <c r="G3839" s="70"/>
    </row>
    <row r="3840" spans="3:7" x14ac:dyDescent="0.35">
      <c r="C3840" s="70"/>
      <c r="D3840" s="70"/>
      <c r="F3840" s="70"/>
      <c r="G3840" s="70"/>
    </row>
    <row r="3841" spans="3:7" x14ac:dyDescent="0.35">
      <c r="C3841" s="70"/>
      <c r="D3841" s="70"/>
      <c r="F3841" s="70"/>
      <c r="G3841" s="70"/>
    </row>
    <row r="3842" spans="3:7" x14ac:dyDescent="0.35">
      <c r="C3842" s="70"/>
      <c r="D3842" s="70"/>
      <c r="F3842" s="70"/>
      <c r="G3842" s="70"/>
    </row>
    <row r="3843" spans="3:7" x14ac:dyDescent="0.35">
      <c r="C3843" s="70"/>
      <c r="D3843" s="70"/>
      <c r="F3843" s="70"/>
      <c r="G3843" s="70"/>
    </row>
    <row r="3844" spans="3:7" x14ac:dyDescent="0.35">
      <c r="C3844" s="70"/>
      <c r="D3844" s="70"/>
      <c r="F3844" s="70"/>
      <c r="G3844" s="70"/>
    </row>
    <row r="3845" spans="3:7" x14ac:dyDescent="0.35">
      <c r="C3845" s="70"/>
      <c r="D3845" s="70"/>
      <c r="F3845" s="70"/>
      <c r="G3845" s="70"/>
    </row>
    <row r="3846" spans="3:7" x14ac:dyDescent="0.35">
      <c r="C3846" s="70"/>
      <c r="D3846" s="70"/>
      <c r="F3846" s="70"/>
      <c r="G3846" s="70"/>
    </row>
    <row r="3847" spans="3:7" x14ac:dyDescent="0.35">
      <c r="C3847" s="70"/>
      <c r="D3847" s="70"/>
      <c r="F3847" s="70"/>
      <c r="G3847" s="70"/>
    </row>
    <row r="3848" spans="3:7" x14ac:dyDescent="0.35">
      <c r="C3848" s="70"/>
      <c r="D3848" s="70"/>
      <c r="F3848" s="70"/>
      <c r="G3848" s="70"/>
    </row>
    <row r="3849" spans="3:7" x14ac:dyDescent="0.35">
      <c r="C3849" s="70"/>
      <c r="D3849" s="70"/>
      <c r="F3849" s="70"/>
      <c r="G3849" s="70"/>
    </row>
    <row r="3850" spans="3:7" x14ac:dyDescent="0.35">
      <c r="C3850" s="70"/>
      <c r="D3850" s="70"/>
      <c r="F3850" s="70"/>
      <c r="G3850" s="70"/>
    </row>
    <row r="3851" spans="3:7" x14ac:dyDescent="0.35">
      <c r="C3851" s="70"/>
      <c r="D3851" s="70"/>
      <c r="F3851" s="70"/>
      <c r="G3851" s="70"/>
    </row>
    <row r="3852" spans="3:7" x14ac:dyDescent="0.35">
      <c r="C3852" s="70"/>
      <c r="D3852" s="70"/>
      <c r="F3852" s="70"/>
      <c r="G3852" s="70"/>
    </row>
    <row r="3853" spans="3:7" x14ac:dyDescent="0.35">
      <c r="C3853" s="70"/>
      <c r="D3853" s="70"/>
      <c r="F3853" s="70"/>
      <c r="G3853" s="70"/>
    </row>
    <row r="3854" spans="3:7" x14ac:dyDescent="0.35">
      <c r="C3854" s="70"/>
      <c r="D3854" s="70"/>
      <c r="F3854" s="70"/>
      <c r="G3854" s="70"/>
    </row>
    <row r="3855" spans="3:7" x14ac:dyDescent="0.35">
      <c r="C3855" s="70"/>
      <c r="D3855" s="70"/>
      <c r="F3855" s="70"/>
      <c r="G3855" s="70"/>
    </row>
    <row r="3856" spans="3:7" x14ac:dyDescent="0.35">
      <c r="C3856" s="70"/>
      <c r="D3856" s="70"/>
      <c r="F3856" s="70"/>
      <c r="G3856" s="70"/>
    </row>
    <row r="3857" spans="3:7" x14ac:dyDescent="0.35">
      <c r="C3857" s="70"/>
      <c r="D3857" s="70"/>
      <c r="F3857" s="70"/>
      <c r="G3857" s="70"/>
    </row>
    <row r="3858" spans="3:7" x14ac:dyDescent="0.35">
      <c r="C3858" s="70"/>
      <c r="D3858" s="70"/>
      <c r="F3858" s="70"/>
      <c r="G3858" s="70"/>
    </row>
    <row r="3859" spans="3:7" x14ac:dyDescent="0.35">
      <c r="C3859" s="70"/>
      <c r="D3859" s="70"/>
      <c r="F3859" s="70"/>
      <c r="G3859" s="70"/>
    </row>
    <row r="3860" spans="3:7" x14ac:dyDescent="0.35">
      <c r="C3860" s="70"/>
      <c r="D3860" s="70"/>
      <c r="F3860" s="70"/>
      <c r="G3860" s="70"/>
    </row>
    <row r="3861" spans="3:7" x14ac:dyDescent="0.35">
      <c r="C3861" s="70"/>
      <c r="D3861" s="70"/>
      <c r="F3861" s="70"/>
      <c r="G3861" s="70"/>
    </row>
    <row r="3862" spans="3:7" x14ac:dyDescent="0.35">
      <c r="C3862" s="70"/>
      <c r="D3862" s="70"/>
      <c r="F3862" s="70"/>
      <c r="G3862" s="70"/>
    </row>
    <row r="3863" spans="3:7" x14ac:dyDescent="0.35">
      <c r="C3863" s="70"/>
      <c r="D3863" s="70"/>
      <c r="F3863" s="70"/>
      <c r="G3863" s="70"/>
    </row>
    <row r="3864" spans="3:7" x14ac:dyDescent="0.35">
      <c r="C3864" s="70"/>
      <c r="D3864" s="70"/>
      <c r="F3864" s="70"/>
      <c r="G3864" s="70"/>
    </row>
    <row r="3865" spans="3:7" x14ac:dyDescent="0.35">
      <c r="C3865" s="70"/>
      <c r="D3865" s="70"/>
      <c r="F3865" s="70"/>
      <c r="G3865" s="70"/>
    </row>
    <row r="3866" spans="3:7" x14ac:dyDescent="0.35">
      <c r="C3866" s="70"/>
      <c r="D3866" s="70"/>
      <c r="F3866" s="70"/>
      <c r="G3866" s="70"/>
    </row>
    <row r="3867" spans="3:7" x14ac:dyDescent="0.35">
      <c r="C3867" s="70"/>
      <c r="D3867" s="70"/>
      <c r="F3867" s="70"/>
      <c r="G3867" s="70"/>
    </row>
    <row r="3868" spans="3:7" x14ac:dyDescent="0.35">
      <c r="C3868" s="70"/>
      <c r="D3868" s="70"/>
      <c r="F3868" s="70"/>
      <c r="G3868" s="70"/>
    </row>
    <row r="3869" spans="3:7" x14ac:dyDescent="0.35">
      <c r="C3869" s="70"/>
      <c r="D3869" s="70"/>
      <c r="F3869" s="70"/>
      <c r="G3869" s="70"/>
    </row>
    <row r="3870" spans="3:7" x14ac:dyDescent="0.35">
      <c r="C3870" s="70"/>
      <c r="D3870" s="70"/>
      <c r="F3870" s="70"/>
      <c r="G3870" s="70"/>
    </row>
    <row r="3871" spans="3:7" x14ac:dyDescent="0.35">
      <c r="C3871" s="70"/>
      <c r="D3871" s="70"/>
      <c r="F3871" s="70"/>
      <c r="G3871" s="70"/>
    </row>
    <row r="3872" spans="3:7" x14ac:dyDescent="0.35">
      <c r="C3872" s="70"/>
      <c r="D3872" s="70"/>
      <c r="F3872" s="70"/>
      <c r="G3872" s="70"/>
    </row>
    <row r="3873" spans="3:7" x14ac:dyDescent="0.35">
      <c r="C3873" s="70"/>
      <c r="D3873" s="70"/>
      <c r="F3873" s="70"/>
      <c r="G3873" s="70"/>
    </row>
    <row r="3874" spans="3:7" x14ac:dyDescent="0.35">
      <c r="C3874" s="70"/>
      <c r="D3874" s="70"/>
      <c r="F3874" s="70"/>
      <c r="G3874" s="70"/>
    </row>
    <row r="3875" spans="3:7" x14ac:dyDescent="0.35">
      <c r="C3875" s="70"/>
      <c r="D3875" s="70"/>
      <c r="F3875" s="70"/>
      <c r="G3875" s="70"/>
    </row>
    <row r="3876" spans="3:7" x14ac:dyDescent="0.35">
      <c r="C3876" s="70"/>
      <c r="D3876" s="70"/>
      <c r="F3876" s="70"/>
      <c r="G3876" s="70"/>
    </row>
    <row r="3877" spans="3:7" x14ac:dyDescent="0.35">
      <c r="C3877" s="70"/>
      <c r="D3877" s="70"/>
      <c r="F3877" s="70"/>
      <c r="G3877" s="70"/>
    </row>
    <row r="3878" spans="3:7" x14ac:dyDescent="0.35">
      <c r="C3878" s="70"/>
      <c r="D3878" s="70"/>
      <c r="F3878" s="70"/>
      <c r="G3878" s="70"/>
    </row>
    <row r="3879" spans="3:7" x14ac:dyDescent="0.35">
      <c r="C3879" s="70"/>
      <c r="D3879" s="70"/>
      <c r="F3879" s="70"/>
      <c r="G3879" s="70"/>
    </row>
    <row r="3880" spans="3:7" x14ac:dyDescent="0.35">
      <c r="C3880" s="70"/>
      <c r="D3880" s="70"/>
      <c r="F3880" s="70"/>
      <c r="G3880" s="70"/>
    </row>
    <row r="3881" spans="3:7" x14ac:dyDescent="0.35">
      <c r="C3881" s="70"/>
      <c r="D3881" s="70"/>
      <c r="F3881" s="70"/>
      <c r="G3881" s="70"/>
    </row>
    <row r="3882" spans="3:7" x14ac:dyDescent="0.35">
      <c r="C3882" s="70"/>
      <c r="D3882" s="70"/>
      <c r="F3882" s="70"/>
      <c r="G3882" s="70"/>
    </row>
    <row r="3883" spans="3:7" x14ac:dyDescent="0.35">
      <c r="C3883" s="70"/>
      <c r="D3883" s="70"/>
      <c r="F3883" s="70"/>
      <c r="G3883" s="70"/>
    </row>
    <row r="3884" spans="3:7" x14ac:dyDescent="0.35">
      <c r="C3884" s="70"/>
      <c r="D3884" s="70"/>
      <c r="F3884" s="70"/>
      <c r="G3884" s="70"/>
    </row>
    <row r="3885" spans="3:7" x14ac:dyDescent="0.35">
      <c r="C3885" s="70"/>
      <c r="D3885" s="70"/>
      <c r="F3885" s="70"/>
      <c r="G3885" s="70"/>
    </row>
    <row r="3886" spans="3:7" x14ac:dyDescent="0.35">
      <c r="C3886" s="70"/>
      <c r="D3886" s="70"/>
      <c r="F3886" s="70"/>
      <c r="G3886" s="70"/>
    </row>
    <row r="3887" spans="3:7" x14ac:dyDescent="0.35">
      <c r="C3887" s="70"/>
      <c r="D3887" s="70"/>
      <c r="F3887" s="70"/>
      <c r="G3887" s="70"/>
    </row>
    <row r="3888" spans="3:7" x14ac:dyDescent="0.35">
      <c r="C3888" s="70"/>
      <c r="D3888" s="70"/>
      <c r="F3888" s="70"/>
      <c r="G3888" s="70"/>
    </row>
    <row r="3889" spans="3:7" x14ac:dyDescent="0.35">
      <c r="C3889" s="70"/>
      <c r="D3889" s="70"/>
      <c r="F3889" s="70"/>
      <c r="G3889" s="70"/>
    </row>
    <row r="3890" spans="3:7" x14ac:dyDescent="0.35">
      <c r="C3890" s="70"/>
      <c r="D3890" s="70"/>
      <c r="F3890" s="70"/>
      <c r="G3890" s="70"/>
    </row>
    <row r="3891" spans="3:7" x14ac:dyDescent="0.35">
      <c r="C3891" s="70"/>
      <c r="D3891" s="70"/>
      <c r="F3891" s="70"/>
      <c r="G3891" s="70"/>
    </row>
    <row r="3892" spans="3:7" x14ac:dyDescent="0.35">
      <c r="C3892" s="70"/>
      <c r="D3892" s="70"/>
      <c r="F3892" s="70"/>
      <c r="G3892" s="70"/>
    </row>
    <row r="3893" spans="3:7" x14ac:dyDescent="0.35">
      <c r="C3893" s="70"/>
      <c r="D3893" s="70"/>
      <c r="F3893" s="70"/>
      <c r="G3893" s="70"/>
    </row>
    <row r="3894" spans="3:7" x14ac:dyDescent="0.35">
      <c r="C3894" s="70"/>
      <c r="D3894" s="70"/>
      <c r="F3894" s="70"/>
      <c r="G3894" s="70"/>
    </row>
    <row r="3895" spans="3:7" x14ac:dyDescent="0.35">
      <c r="C3895" s="70"/>
      <c r="D3895" s="70"/>
      <c r="F3895" s="70"/>
      <c r="G3895" s="70"/>
    </row>
    <row r="3896" spans="3:7" x14ac:dyDescent="0.35">
      <c r="C3896" s="70"/>
      <c r="D3896" s="70"/>
      <c r="F3896" s="70"/>
      <c r="G3896" s="70"/>
    </row>
    <row r="3897" spans="3:7" x14ac:dyDescent="0.35">
      <c r="C3897" s="70"/>
      <c r="D3897" s="70"/>
      <c r="F3897" s="70"/>
      <c r="G3897" s="70"/>
    </row>
    <row r="3898" spans="3:7" x14ac:dyDescent="0.35">
      <c r="C3898" s="70"/>
      <c r="D3898" s="70"/>
      <c r="F3898" s="70"/>
      <c r="G3898" s="70"/>
    </row>
    <row r="3899" spans="3:7" x14ac:dyDescent="0.35">
      <c r="C3899" s="70"/>
      <c r="D3899" s="70"/>
      <c r="F3899" s="70"/>
      <c r="G3899" s="70"/>
    </row>
    <row r="3900" spans="3:7" x14ac:dyDescent="0.35">
      <c r="C3900" s="70"/>
      <c r="D3900" s="70"/>
      <c r="F3900" s="70"/>
      <c r="G3900" s="70"/>
    </row>
    <row r="3901" spans="3:7" x14ac:dyDescent="0.35">
      <c r="C3901" s="70"/>
      <c r="D3901" s="70"/>
      <c r="F3901" s="70"/>
      <c r="G3901" s="70"/>
    </row>
    <row r="3902" spans="3:7" x14ac:dyDescent="0.35">
      <c r="C3902" s="70"/>
      <c r="D3902" s="70"/>
      <c r="F3902" s="70"/>
      <c r="G3902" s="70"/>
    </row>
    <row r="3903" spans="3:7" x14ac:dyDescent="0.35">
      <c r="C3903" s="70"/>
      <c r="D3903" s="70"/>
      <c r="F3903" s="70"/>
      <c r="G3903" s="70"/>
    </row>
    <row r="3904" spans="3:7" x14ac:dyDescent="0.35">
      <c r="C3904" s="70"/>
      <c r="D3904" s="70"/>
      <c r="F3904" s="70"/>
      <c r="G3904" s="70"/>
    </row>
    <row r="3905" spans="3:7" x14ac:dyDescent="0.35">
      <c r="C3905" s="70"/>
      <c r="D3905" s="70"/>
      <c r="F3905" s="70"/>
      <c r="G3905" s="70"/>
    </row>
    <row r="3906" spans="3:7" x14ac:dyDescent="0.35">
      <c r="C3906" s="70"/>
      <c r="D3906" s="70"/>
      <c r="F3906" s="70"/>
      <c r="G3906" s="70"/>
    </row>
    <row r="3907" spans="3:7" x14ac:dyDescent="0.35">
      <c r="C3907" s="70"/>
      <c r="D3907" s="70"/>
      <c r="F3907" s="70"/>
      <c r="G3907" s="70"/>
    </row>
    <row r="3908" spans="3:7" x14ac:dyDescent="0.35">
      <c r="C3908" s="70"/>
      <c r="D3908" s="70"/>
      <c r="F3908" s="70"/>
      <c r="G3908" s="70"/>
    </row>
    <row r="3909" spans="3:7" x14ac:dyDescent="0.35">
      <c r="C3909" s="70"/>
      <c r="D3909" s="70"/>
      <c r="F3909" s="70"/>
      <c r="G3909" s="70"/>
    </row>
    <row r="3910" spans="3:7" x14ac:dyDescent="0.35">
      <c r="C3910" s="70"/>
      <c r="D3910" s="70"/>
      <c r="F3910" s="70"/>
      <c r="G3910" s="70"/>
    </row>
    <row r="3911" spans="3:7" x14ac:dyDescent="0.35">
      <c r="C3911" s="70"/>
      <c r="D3911" s="70"/>
      <c r="F3911" s="70"/>
      <c r="G3911" s="70"/>
    </row>
    <row r="3912" spans="3:7" x14ac:dyDescent="0.35">
      <c r="C3912" s="70"/>
      <c r="D3912" s="70"/>
      <c r="F3912" s="70"/>
      <c r="G3912" s="70"/>
    </row>
    <row r="3913" spans="3:7" x14ac:dyDescent="0.35">
      <c r="C3913" s="70"/>
      <c r="D3913" s="70"/>
      <c r="F3913" s="70"/>
      <c r="G3913" s="70"/>
    </row>
    <row r="3914" spans="3:7" x14ac:dyDescent="0.35">
      <c r="C3914" s="70"/>
      <c r="D3914" s="70"/>
      <c r="F3914" s="70"/>
      <c r="G3914" s="70"/>
    </row>
    <row r="3915" spans="3:7" x14ac:dyDescent="0.35">
      <c r="C3915" s="70"/>
      <c r="D3915" s="70"/>
      <c r="F3915" s="70"/>
      <c r="G3915" s="70"/>
    </row>
    <row r="3916" spans="3:7" x14ac:dyDescent="0.35">
      <c r="C3916" s="70"/>
      <c r="D3916" s="70"/>
      <c r="F3916" s="70"/>
      <c r="G3916" s="70"/>
    </row>
    <row r="3917" spans="3:7" x14ac:dyDescent="0.35">
      <c r="C3917" s="70"/>
      <c r="D3917" s="70"/>
      <c r="F3917" s="70"/>
      <c r="G3917" s="70"/>
    </row>
    <row r="3918" spans="3:7" x14ac:dyDescent="0.35">
      <c r="C3918" s="70"/>
      <c r="D3918" s="70"/>
      <c r="F3918" s="70"/>
      <c r="G3918" s="70"/>
    </row>
    <row r="3919" spans="3:7" x14ac:dyDescent="0.35">
      <c r="C3919" s="70"/>
      <c r="D3919" s="70"/>
      <c r="F3919" s="70"/>
      <c r="G3919" s="70"/>
    </row>
    <row r="3920" spans="3:7" x14ac:dyDescent="0.35">
      <c r="C3920" s="70"/>
      <c r="D3920" s="70"/>
      <c r="F3920" s="70"/>
      <c r="G3920" s="70"/>
    </row>
    <row r="3921" spans="3:7" x14ac:dyDescent="0.35">
      <c r="C3921" s="70"/>
      <c r="D3921" s="70"/>
      <c r="F3921" s="70"/>
      <c r="G3921" s="70"/>
    </row>
    <row r="3922" spans="3:7" x14ac:dyDescent="0.35">
      <c r="C3922" s="70"/>
      <c r="D3922" s="70"/>
      <c r="F3922" s="70"/>
      <c r="G3922" s="70"/>
    </row>
    <row r="3923" spans="3:7" x14ac:dyDescent="0.35">
      <c r="C3923" s="70"/>
      <c r="D3923" s="70"/>
      <c r="F3923" s="70"/>
      <c r="G3923" s="70"/>
    </row>
    <row r="3924" spans="3:7" x14ac:dyDescent="0.35">
      <c r="C3924" s="70"/>
      <c r="D3924" s="70"/>
      <c r="F3924" s="70"/>
      <c r="G3924" s="70"/>
    </row>
    <row r="3925" spans="3:7" x14ac:dyDescent="0.35">
      <c r="C3925" s="70"/>
      <c r="D3925" s="70"/>
      <c r="F3925" s="70"/>
      <c r="G3925" s="70"/>
    </row>
    <row r="3926" spans="3:7" x14ac:dyDescent="0.35">
      <c r="C3926" s="70"/>
      <c r="D3926" s="70"/>
      <c r="F3926" s="70"/>
      <c r="G3926" s="70"/>
    </row>
    <row r="3927" spans="3:7" x14ac:dyDescent="0.35">
      <c r="C3927" s="70"/>
      <c r="D3927" s="70"/>
      <c r="F3927" s="70"/>
      <c r="G3927" s="70"/>
    </row>
    <row r="3928" spans="3:7" x14ac:dyDescent="0.35">
      <c r="C3928" s="70"/>
      <c r="D3928" s="70"/>
      <c r="F3928" s="70"/>
      <c r="G3928" s="70"/>
    </row>
    <row r="3929" spans="3:7" x14ac:dyDescent="0.35">
      <c r="C3929" s="70"/>
      <c r="D3929" s="70"/>
      <c r="F3929" s="70"/>
      <c r="G3929" s="70"/>
    </row>
    <row r="3930" spans="3:7" x14ac:dyDescent="0.35">
      <c r="C3930" s="70"/>
      <c r="D3930" s="70"/>
      <c r="F3930" s="70"/>
      <c r="G3930" s="70"/>
    </row>
    <row r="3931" spans="3:7" x14ac:dyDescent="0.35">
      <c r="C3931" s="70"/>
      <c r="D3931" s="70"/>
      <c r="F3931" s="70"/>
      <c r="G3931" s="70"/>
    </row>
    <row r="3932" spans="3:7" x14ac:dyDescent="0.35">
      <c r="C3932" s="70"/>
      <c r="D3932" s="70"/>
      <c r="F3932" s="70"/>
      <c r="G3932" s="70"/>
    </row>
    <row r="3933" spans="3:7" x14ac:dyDescent="0.35">
      <c r="C3933" s="70"/>
      <c r="D3933" s="70"/>
      <c r="F3933" s="70"/>
      <c r="G3933" s="70"/>
    </row>
    <row r="3934" spans="3:7" x14ac:dyDescent="0.35">
      <c r="C3934" s="70"/>
      <c r="D3934" s="70"/>
      <c r="F3934" s="70"/>
      <c r="G3934" s="70"/>
    </row>
    <row r="3935" spans="3:7" x14ac:dyDescent="0.35">
      <c r="C3935" s="70"/>
      <c r="D3935" s="70"/>
      <c r="F3935" s="70"/>
      <c r="G3935" s="70"/>
    </row>
    <row r="3936" spans="3:7" x14ac:dyDescent="0.35">
      <c r="C3936" s="70"/>
      <c r="D3936" s="70"/>
      <c r="F3936" s="70"/>
      <c r="G3936" s="70"/>
    </row>
    <row r="3937" spans="3:7" x14ac:dyDescent="0.35">
      <c r="C3937" s="70"/>
      <c r="D3937" s="70"/>
      <c r="F3937" s="70"/>
      <c r="G3937" s="70"/>
    </row>
    <row r="3938" spans="3:7" x14ac:dyDescent="0.35">
      <c r="C3938" s="70"/>
      <c r="D3938" s="70"/>
      <c r="F3938" s="70"/>
      <c r="G3938" s="70"/>
    </row>
    <row r="3939" spans="3:7" x14ac:dyDescent="0.35">
      <c r="C3939" s="70"/>
      <c r="D3939" s="70"/>
      <c r="F3939" s="70"/>
      <c r="G3939" s="70"/>
    </row>
    <row r="3940" spans="3:7" x14ac:dyDescent="0.35">
      <c r="C3940" s="70"/>
      <c r="D3940" s="70"/>
      <c r="F3940" s="70"/>
      <c r="G3940" s="70"/>
    </row>
    <row r="3941" spans="3:7" x14ac:dyDescent="0.35">
      <c r="C3941" s="70"/>
      <c r="D3941" s="70"/>
      <c r="F3941" s="70"/>
      <c r="G3941" s="70"/>
    </row>
    <row r="3942" spans="3:7" x14ac:dyDescent="0.35">
      <c r="C3942" s="70"/>
      <c r="D3942" s="70"/>
      <c r="F3942" s="70"/>
      <c r="G3942" s="70"/>
    </row>
    <row r="3943" spans="3:7" x14ac:dyDescent="0.35">
      <c r="C3943" s="70"/>
      <c r="D3943" s="70"/>
      <c r="F3943" s="70"/>
      <c r="G3943" s="70"/>
    </row>
    <row r="3944" spans="3:7" x14ac:dyDescent="0.35">
      <c r="C3944" s="70"/>
      <c r="D3944" s="70"/>
      <c r="F3944" s="70"/>
      <c r="G3944" s="70"/>
    </row>
    <row r="3945" spans="3:7" x14ac:dyDescent="0.35">
      <c r="C3945" s="70"/>
      <c r="D3945" s="70"/>
      <c r="F3945" s="70"/>
      <c r="G3945" s="70"/>
    </row>
    <row r="3946" spans="3:7" x14ac:dyDescent="0.35">
      <c r="C3946" s="70"/>
      <c r="D3946" s="70"/>
      <c r="F3946" s="70"/>
      <c r="G3946" s="70"/>
    </row>
    <row r="3947" spans="3:7" x14ac:dyDescent="0.35">
      <c r="C3947" s="70"/>
      <c r="D3947" s="70"/>
      <c r="F3947" s="70"/>
      <c r="G3947" s="70"/>
    </row>
    <row r="3948" spans="3:7" x14ac:dyDescent="0.35">
      <c r="C3948" s="70"/>
      <c r="D3948" s="70"/>
      <c r="F3948" s="70"/>
      <c r="G3948" s="70"/>
    </row>
    <row r="3949" spans="3:7" x14ac:dyDescent="0.35">
      <c r="C3949" s="70"/>
      <c r="D3949" s="70"/>
      <c r="F3949" s="70"/>
      <c r="G3949" s="70"/>
    </row>
    <row r="3950" spans="3:7" x14ac:dyDescent="0.35">
      <c r="C3950" s="70"/>
      <c r="D3950" s="70"/>
      <c r="F3950" s="70"/>
      <c r="G3950" s="70"/>
    </row>
    <row r="3951" spans="3:7" x14ac:dyDescent="0.35">
      <c r="C3951" s="70"/>
      <c r="D3951" s="70"/>
      <c r="F3951" s="70"/>
      <c r="G3951" s="70"/>
    </row>
    <row r="3952" spans="3:7" x14ac:dyDescent="0.35">
      <c r="C3952" s="70"/>
      <c r="D3952" s="70"/>
      <c r="F3952" s="70"/>
      <c r="G3952" s="70"/>
    </row>
    <row r="3953" spans="3:7" x14ac:dyDescent="0.35">
      <c r="C3953" s="70"/>
      <c r="D3953" s="70"/>
      <c r="F3953" s="70"/>
      <c r="G3953" s="70"/>
    </row>
    <row r="3954" spans="3:7" x14ac:dyDescent="0.35">
      <c r="C3954" s="70"/>
      <c r="D3954" s="70"/>
      <c r="F3954" s="70"/>
      <c r="G3954" s="70"/>
    </row>
    <row r="3955" spans="3:7" x14ac:dyDescent="0.35">
      <c r="C3955" s="70"/>
      <c r="D3955" s="70"/>
      <c r="F3955" s="70"/>
      <c r="G3955" s="70"/>
    </row>
    <row r="3956" spans="3:7" x14ac:dyDescent="0.35">
      <c r="C3956" s="70"/>
      <c r="D3956" s="70"/>
      <c r="F3956" s="70"/>
      <c r="G3956" s="70"/>
    </row>
    <row r="3957" spans="3:7" x14ac:dyDescent="0.35">
      <c r="C3957" s="70"/>
      <c r="D3957" s="70"/>
      <c r="F3957" s="70"/>
      <c r="G3957" s="70"/>
    </row>
    <row r="3958" spans="3:7" x14ac:dyDescent="0.35">
      <c r="C3958" s="70"/>
      <c r="D3958" s="70"/>
      <c r="F3958" s="70"/>
      <c r="G3958" s="70"/>
    </row>
    <row r="3959" spans="3:7" x14ac:dyDescent="0.35">
      <c r="C3959" s="70"/>
      <c r="D3959" s="70"/>
      <c r="F3959" s="70"/>
      <c r="G3959" s="70"/>
    </row>
    <row r="3960" spans="3:7" x14ac:dyDescent="0.35">
      <c r="C3960" s="70"/>
      <c r="D3960" s="70"/>
      <c r="F3960" s="70"/>
      <c r="G3960" s="70"/>
    </row>
    <row r="3961" spans="3:7" x14ac:dyDescent="0.35">
      <c r="C3961" s="70"/>
      <c r="D3961" s="70"/>
      <c r="F3961" s="70"/>
      <c r="G3961" s="70"/>
    </row>
    <row r="3962" spans="3:7" x14ac:dyDescent="0.35">
      <c r="C3962" s="70"/>
      <c r="D3962" s="70"/>
      <c r="F3962" s="70"/>
      <c r="G3962" s="70"/>
    </row>
    <row r="3963" spans="3:7" x14ac:dyDescent="0.35">
      <c r="C3963" s="70"/>
      <c r="D3963" s="70"/>
      <c r="F3963" s="70"/>
      <c r="G3963" s="70"/>
    </row>
    <row r="3964" spans="3:7" x14ac:dyDescent="0.35">
      <c r="C3964" s="70"/>
      <c r="D3964" s="70"/>
      <c r="F3964" s="70"/>
      <c r="G3964" s="70"/>
    </row>
    <row r="3965" spans="3:7" x14ac:dyDescent="0.35">
      <c r="C3965" s="70"/>
      <c r="D3965" s="70"/>
      <c r="F3965" s="70"/>
      <c r="G3965" s="70"/>
    </row>
    <row r="3966" spans="3:7" x14ac:dyDescent="0.35">
      <c r="C3966" s="70"/>
      <c r="D3966" s="70"/>
      <c r="F3966" s="70"/>
      <c r="G3966" s="70"/>
    </row>
    <row r="3967" spans="3:7" x14ac:dyDescent="0.35">
      <c r="C3967" s="70"/>
      <c r="D3967" s="70"/>
      <c r="F3967" s="70"/>
      <c r="G3967" s="70"/>
    </row>
    <row r="3968" spans="3:7" x14ac:dyDescent="0.35">
      <c r="C3968" s="70"/>
      <c r="D3968" s="70"/>
      <c r="F3968" s="70"/>
      <c r="G3968" s="70"/>
    </row>
    <row r="3969" spans="3:7" x14ac:dyDescent="0.35">
      <c r="C3969" s="70"/>
      <c r="D3969" s="70"/>
      <c r="F3969" s="70"/>
      <c r="G3969" s="70"/>
    </row>
    <row r="3970" spans="3:7" x14ac:dyDescent="0.35">
      <c r="C3970" s="70"/>
      <c r="D3970" s="70"/>
      <c r="F3970" s="70"/>
      <c r="G3970" s="70"/>
    </row>
    <row r="3971" spans="3:7" x14ac:dyDescent="0.35">
      <c r="C3971" s="70"/>
      <c r="D3971" s="70"/>
      <c r="F3971" s="70"/>
      <c r="G3971" s="70"/>
    </row>
    <row r="3972" spans="3:7" x14ac:dyDescent="0.35">
      <c r="C3972" s="70"/>
      <c r="D3972" s="70"/>
      <c r="F3972" s="70"/>
      <c r="G3972" s="70"/>
    </row>
    <row r="3973" spans="3:7" x14ac:dyDescent="0.35">
      <c r="C3973" s="70"/>
      <c r="D3973" s="70"/>
      <c r="F3973" s="70"/>
      <c r="G3973" s="70"/>
    </row>
    <row r="3974" spans="3:7" x14ac:dyDescent="0.35">
      <c r="C3974" s="70"/>
      <c r="D3974" s="70"/>
      <c r="F3974" s="70"/>
      <c r="G3974" s="70"/>
    </row>
    <row r="3975" spans="3:7" x14ac:dyDescent="0.35">
      <c r="C3975" s="70"/>
      <c r="D3975" s="70"/>
      <c r="F3975" s="70"/>
      <c r="G3975" s="70"/>
    </row>
    <row r="3976" spans="3:7" x14ac:dyDescent="0.35">
      <c r="C3976" s="70"/>
      <c r="D3976" s="70"/>
      <c r="F3976" s="70"/>
      <c r="G3976" s="70"/>
    </row>
    <row r="3977" spans="3:7" x14ac:dyDescent="0.35">
      <c r="C3977" s="70"/>
      <c r="D3977" s="70"/>
      <c r="F3977" s="70"/>
      <c r="G3977" s="70"/>
    </row>
    <row r="3978" spans="3:7" x14ac:dyDescent="0.35">
      <c r="C3978" s="70"/>
      <c r="D3978" s="70"/>
      <c r="F3978" s="70"/>
      <c r="G3978" s="70"/>
    </row>
    <row r="3979" spans="3:7" x14ac:dyDescent="0.35">
      <c r="C3979" s="70"/>
      <c r="D3979" s="70"/>
      <c r="F3979" s="70"/>
      <c r="G3979" s="70"/>
    </row>
    <row r="3980" spans="3:7" x14ac:dyDescent="0.35">
      <c r="C3980" s="70"/>
      <c r="D3980" s="70"/>
      <c r="F3980" s="70"/>
      <c r="G3980" s="70"/>
    </row>
    <row r="3981" spans="3:7" x14ac:dyDescent="0.35">
      <c r="C3981" s="70"/>
      <c r="D3981" s="70"/>
      <c r="F3981" s="70"/>
      <c r="G3981" s="70"/>
    </row>
    <row r="3982" spans="3:7" x14ac:dyDescent="0.35">
      <c r="C3982" s="70"/>
      <c r="D3982" s="70"/>
      <c r="F3982" s="70"/>
      <c r="G3982" s="70"/>
    </row>
    <row r="3983" spans="3:7" x14ac:dyDescent="0.35">
      <c r="C3983" s="70"/>
      <c r="D3983" s="70"/>
      <c r="F3983" s="70"/>
      <c r="G3983" s="70"/>
    </row>
    <row r="3984" spans="3:7" x14ac:dyDescent="0.35">
      <c r="C3984" s="70"/>
      <c r="D3984" s="70"/>
      <c r="F3984" s="70"/>
      <c r="G3984" s="70"/>
    </row>
    <row r="3985" spans="3:7" x14ac:dyDescent="0.35">
      <c r="C3985" s="70"/>
      <c r="D3985" s="70"/>
      <c r="F3985" s="70"/>
      <c r="G3985" s="70"/>
    </row>
    <row r="3986" spans="3:7" x14ac:dyDescent="0.35">
      <c r="C3986" s="70"/>
      <c r="D3986" s="70"/>
      <c r="F3986" s="70"/>
      <c r="G3986" s="70"/>
    </row>
    <row r="3987" spans="3:7" x14ac:dyDescent="0.35">
      <c r="C3987" s="70"/>
      <c r="D3987" s="70"/>
      <c r="F3987" s="70"/>
      <c r="G3987" s="70"/>
    </row>
    <row r="3988" spans="3:7" x14ac:dyDescent="0.35">
      <c r="C3988" s="70"/>
      <c r="D3988" s="70"/>
      <c r="F3988" s="70"/>
      <c r="G3988" s="70"/>
    </row>
    <row r="3989" spans="3:7" x14ac:dyDescent="0.35">
      <c r="C3989" s="70"/>
      <c r="D3989" s="70"/>
      <c r="F3989" s="70"/>
      <c r="G3989" s="70"/>
    </row>
    <row r="3990" spans="3:7" x14ac:dyDescent="0.35">
      <c r="C3990" s="70"/>
      <c r="D3990" s="70"/>
      <c r="F3990" s="70"/>
      <c r="G3990" s="70"/>
    </row>
    <row r="3991" spans="3:7" x14ac:dyDescent="0.35">
      <c r="C3991" s="70"/>
      <c r="D3991" s="70"/>
      <c r="F3991" s="70"/>
      <c r="G3991" s="70"/>
    </row>
    <row r="3992" spans="3:7" x14ac:dyDescent="0.35">
      <c r="C3992" s="70"/>
      <c r="D3992" s="70"/>
      <c r="F3992" s="70"/>
      <c r="G3992" s="70"/>
    </row>
    <row r="3993" spans="3:7" x14ac:dyDescent="0.35">
      <c r="C3993" s="70"/>
      <c r="D3993" s="70"/>
      <c r="F3993" s="70"/>
      <c r="G3993" s="70"/>
    </row>
    <row r="3994" spans="3:7" x14ac:dyDescent="0.35">
      <c r="C3994" s="70"/>
      <c r="D3994" s="70"/>
      <c r="F3994" s="70"/>
      <c r="G3994" s="70"/>
    </row>
    <row r="3995" spans="3:7" x14ac:dyDescent="0.35">
      <c r="C3995" s="70"/>
      <c r="D3995" s="70"/>
      <c r="F3995" s="70"/>
      <c r="G3995" s="70"/>
    </row>
    <row r="3996" spans="3:7" x14ac:dyDescent="0.35">
      <c r="C3996" s="70"/>
      <c r="D3996" s="70"/>
      <c r="F3996" s="70"/>
      <c r="G3996" s="70"/>
    </row>
    <row r="3997" spans="3:7" x14ac:dyDescent="0.35">
      <c r="C3997" s="70"/>
      <c r="D3997" s="70"/>
      <c r="F3997" s="70"/>
      <c r="G3997" s="70"/>
    </row>
    <row r="3998" spans="3:7" x14ac:dyDescent="0.35">
      <c r="C3998" s="70"/>
      <c r="D3998" s="70"/>
      <c r="F3998" s="70"/>
      <c r="G3998" s="70"/>
    </row>
    <row r="3999" spans="3:7" x14ac:dyDescent="0.35">
      <c r="C3999" s="70"/>
      <c r="D3999" s="70"/>
      <c r="F3999" s="70"/>
      <c r="G3999" s="70"/>
    </row>
    <row r="4000" spans="3:7" x14ac:dyDescent="0.35">
      <c r="C4000" s="70"/>
      <c r="D4000" s="70"/>
      <c r="F4000" s="70"/>
      <c r="G4000" s="70"/>
    </row>
    <row r="4001" spans="3:7" x14ac:dyDescent="0.35">
      <c r="C4001" s="70"/>
      <c r="D4001" s="70"/>
      <c r="F4001" s="70"/>
      <c r="G4001" s="70"/>
    </row>
    <row r="4002" spans="3:7" x14ac:dyDescent="0.35">
      <c r="C4002" s="70"/>
      <c r="D4002" s="70"/>
      <c r="F4002" s="70"/>
      <c r="G4002" s="70"/>
    </row>
    <row r="4003" spans="3:7" x14ac:dyDescent="0.35">
      <c r="C4003" s="70"/>
      <c r="D4003" s="70"/>
      <c r="F4003" s="70"/>
      <c r="G4003" s="70"/>
    </row>
    <row r="4004" spans="3:7" x14ac:dyDescent="0.35">
      <c r="C4004" s="70"/>
      <c r="D4004" s="70"/>
      <c r="F4004" s="70"/>
      <c r="G4004" s="70"/>
    </row>
    <row r="4005" spans="3:7" x14ac:dyDescent="0.35">
      <c r="C4005" s="70"/>
      <c r="D4005" s="70"/>
      <c r="F4005" s="70"/>
      <c r="G4005" s="70"/>
    </row>
    <row r="4006" spans="3:7" x14ac:dyDescent="0.35">
      <c r="C4006" s="70"/>
      <c r="D4006" s="70"/>
      <c r="F4006" s="70"/>
      <c r="G4006" s="70"/>
    </row>
    <row r="4007" spans="3:7" x14ac:dyDescent="0.35">
      <c r="C4007" s="70"/>
      <c r="D4007" s="70"/>
      <c r="F4007" s="70"/>
      <c r="G4007" s="70"/>
    </row>
    <row r="4008" spans="3:7" x14ac:dyDescent="0.35">
      <c r="C4008" s="70"/>
      <c r="D4008" s="70"/>
      <c r="F4008" s="70"/>
      <c r="G4008" s="70"/>
    </row>
    <row r="4009" spans="3:7" x14ac:dyDescent="0.35">
      <c r="C4009" s="70"/>
      <c r="D4009" s="70"/>
      <c r="F4009" s="70"/>
      <c r="G4009" s="70"/>
    </row>
    <row r="4010" spans="3:7" x14ac:dyDescent="0.35">
      <c r="C4010" s="70"/>
      <c r="D4010" s="70"/>
      <c r="F4010" s="70"/>
      <c r="G4010" s="70"/>
    </row>
    <row r="4011" spans="3:7" x14ac:dyDescent="0.35">
      <c r="C4011" s="70"/>
      <c r="D4011" s="70"/>
      <c r="F4011" s="70"/>
      <c r="G4011" s="70"/>
    </row>
    <row r="4012" spans="3:7" x14ac:dyDescent="0.35">
      <c r="C4012" s="70"/>
      <c r="D4012" s="70"/>
      <c r="F4012" s="70"/>
      <c r="G4012" s="70"/>
    </row>
    <row r="4013" spans="3:7" x14ac:dyDescent="0.35">
      <c r="C4013" s="70"/>
      <c r="D4013" s="70"/>
      <c r="F4013" s="70"/>
      <c r="G4013" s="70"/>
    </row>
    <row r="4014" spans="3:7" x14ac:dyDescent="0.35">
      <c r="C4014" s="70"/>
      <c r="D4014" s="70"/>
      <c r="F4014" s="70"/>
      <c r="G4014" s="70"/>
    </row>
    <row r="4015" spans="3:7" x14ac:dyDescent="0.35">
      <c r="C4015" s="70"/>
      <c r="D4015" s="70"/>
      <c r="F4015" s="70"/>
      <c r="G4015" s="70"/>
    </row>
    <row r="4016" spans="3:7" x14ac:dyDescent="0.35">
      <c r="C4016" s="70"/>
      <c r="D4016" s="70"/>
      <c r="F4016" s="70"/>
      <c r="G4016" s="70"/>
    </row>
    <row r="4017" spans="3:7" x14ac:dyDescent="0.35">
      <c r="C4017" s="70"/>
      <c r="D4017" s="70"/>
      <c r="F4017" s="70"/>
      <c r="G4017" s="70"/>
    </row>
    <row r="4018" spans="3:7" x14ac:dyDescent="0.35">
      <c r="C4018" s="70"/>
      <c r="D4018" s="70"/>
      <c r="F4018" s="70"/>
      <c r="G4018" s="70"/>
    </row>
    <row r="4019" spans="3:7" x14ac:dyDescent="0.35">
      <c r="C4019" s="70"/>
      <c r="D4019" s="70"/>
      <c r="F4019" s="70"/>
      <c r="G4019" s="70"/>
    </row>
    <row r="4020" spans="3:7" x14ac:dyDescent="0.35">
      <c r="C4020" s="70"/>
      <c r="D4020" s="70"/>
      <c r="F4020" s="70"/>
      <c r="G4020" s="70"/>
    </row>
    <row r="4021" spans="3:7" x14ac:dyDescent="0.35">
      <c r="C4021" s="70"/>
      <c r="D4021" s="70"/>
      <c r="F4021" s="70"/>
      <c r="G4021" s="70"/>
    </row>
    <row r="4022" spans="3:7" x14ac:dyDescent="0.35">
      <c r="C4022" s="70"/>
      <c r="D4022" s="70"/>
      <c r="F4022" s="70"/>
      <c r="G4022" s="70"/>
    </row>
    <row r="4023" spans="3:7" x14ac:dyDescent="0.35">
      <c r="C4023" s="70"/>
      <c r="D4023" s="70"/>
      <c r="F4023" s="70"/>
      <c r="G4023" s="70"/>
    </row>
    <row r="4024" spans="3:7" x14ac:dyDescent="0.35">
      <c r="C4024" s="70"/>
      <c r="D4024" s="70"/>
      <c r="F4024" s="70"/>
      <c r="G4024" s="70"/>
    </row>
    <row r="4025" spans="3:7" x14ac:dyDescent="0.35">
      <c r="C4025" s="70"/>
      <c r="D4025" s="70"/>
      <c r="F4025" s="70"/>
      <c r="G4025" s="70"/>
    </row>
    <row r="4026" spans="3:7" x14ac:dyDescent="0.35">
      <c r="C4026" s="70"/>
      <c r="D4026" s="70"/>
      <c r="F4026" s="70"/>
      <c r="G4026" s="70"/>
    </row>
    <row r="4027" spans="3:7" x14ac:dyDescent="0.35">
      <c r="C4027" s="70"/>
      <c r="D4027" s="70"/>
      <c r="F4027" s="70"/>
      <c r="G4027" s="70"/>
    </row>
    <row r="4028" spans="3:7" x14ac:dyDescent="0.35">
      <c r="C4028" s="70"/>
      <c r="D4028" s="70"/>
      <c r="F4028" s="70"/>
      <c r="G4028" s="70"/>
    </row>
    <row r="4029" spans="3:7" x14ac:dyDescent="0.35">
      <c r="C4029" s="70"/>
      <c r="D4029" s="70"/>
      <c r="F4029" s="70"/>
      <c r="G4029" s="70"/>
    </row>
    <row r="4030" spans="3:7" x14ac:dyDescent="0.35">
      <c r="C4030" s="70"/>
      <c r="D4030" s="70"/>
      <c r="F4030" s="70"/>
      <c r="G4030" s="70"/>
    </row>
    <row r="4031" spans="3:7" x14ac:dyDescent="0.35">
      <c r="C4031" s="70"/>
      <c r="D4031" s="70"/>
      <c r="F4031" s="70"/>
      <c r="G4031" s="70"/>
    </row>
    <row r="4032" spans="3:7" x14ac:dyDescent="0.35">
      <c r="C4032" s="70"/>
      <c r="D4032" s="70"/>
      <c r="F4032" s="70"/>
      <c r="G4032" s="70"/>
    </row>
    <row r="4033" spans="3:7" x14ac:dyDescent="0.35">
      <c r="C4033" s="70"/>
      <c r="D4033" s="70"/>
      <c r="F4033" s="70"/>
      <c r="G4033" s="70"/>
    </row>
    <row r="4034" spans="3:7" x14ac:dyDescent="0.35">
      <c r="C4034" s="70"/>
      <c r="D4034" s="70"/>
      <c r="F4034" s="70"/>
      <c r="G4034" s="70"/>
    </row>
    <row r="4035" spans="3:7" x14ac:dyDescent="0.35">
      <c r="C4035" s="70"/>
      <c r="D4035" s="70"/>
      <c r="F4035" s="70"/>
      <c r="G4035" s="70"/>
    </row>
    <row r="4036" spans="3:7" x14ac:dyDescent="0.35">
      <c r="C4036" s="70"/>
      <c r="D4036" s="70"/>
      <c r="F4036" s="70"/>
      <c r="G4036" s="70"/>
    </row>
    <row r="4037" spans="3:7" x14ac:dyDescent="0.35">
      <c r="C4037" s="70"/>
      <c r="D4037" s="70"/>
      <c r="F4037" s="70"/>
      <c r="G4037" s="70"/>
    </row>
    <row r="4038" spans="3:7" x14ac:dyDescent="0.35">
      <c r="C4038" s="70"/>
      <c r="D4038" s="70"/>
      <c r="F4038" s="70"/>
      <c r="G4038" s="70"/>
    </row>
    <row r="4039" spans="3:7" x14ac:dyDescent="0.35">
      <c r="C4039" s="70"/>
      <c r="D4039" s="70"/>
      <c r="F4039" s="70"/>
      <c r="G4039" s="70"/>
    </row>
    <row r="4040" spans="3:7" x14ac:dyDescent="0.35">
      <c r="C4040" s="70"/>
      <c r="D4040" s="70"/>
      <c r="F4040" s="70"/>
      <c r="G4040" s="70"/>
    </row>
    <row r="4041" spans="3:7" x14ac:dyDescent="0.35">
      <c r="C4041" s="70"/>
      <c r="D4041" s="70"/>
      <c r="F4041" s="70"/>
      <c r="G4041" s="70"/>
    </row>
    <row r="4042" spans="3:7" x14ac:dyDescent="0.35">
      <c r="C4042" s="70"/>
      <c r="D4042" s="70"/>
      <c r="F4042" s="70"/>
      <c r="G4042" s="70"/>
    </row>
    <row r="4043" spans="3:7" x14ac:dyDescent="0.35">
      <c r="C4043" s="70"/>
      <c r="D4043" s="70"/>
      <c r="F4043" s="70"/>
      <c r="G4043" s="70"/>
    </row>
    <row r="4044" spans="3:7" x14ac:dyDescent="0.35">
      <c r="C4044" s="70"/>
      <c r="D4044" s="70"/>
      <c r="F4044" s="70"/>
      <c r="G4044" s="70"/>
    </row>
    <row r="4045" spans="3:7" x14ac:dyDescent="0.35">
      <c r="C4045" s="70"/>
      <c r="D4045" s="70"/>
      <c r="F4045" s="70"/>
      <c r="G4045" s="70"/>
    </row>
    <row r="4046" spans="3:7" x14ac:dyDescent="0.35">
      <c r="C4046" s="70"/>
      <c r="D4046" s="70"/>
      <c r="F4046" s="70"/>
      <c r="G4046" s="70"/>
    </row>
    <row r="4047" spans="3:7" x14ac:dyDescent="0.35">
      <c r="C4047" s="70"/>
      <c r="D4047" s="70"/>
      <c r="F4047" s="70"/>
      <c r="G4047" s="70"/>
    </row>
    <row r="4048" spans="3:7" x14ac:dyDescent="0.35">
      <c r="C4048" s="70"/>
      <c r="D4048" s="70"/>
      <c r="F4048" s="70"/>
      <c r="G4048" s="70"/>
    </row>
    <row r="4049" spans="3:7" x14ac:dyDescent="0.35">
      <c r="C4049" s="70"/>
      <c r="D4049" s="70"/>
      <c r="F4049" s="70"/>
      <c r="G4049" s="70"/>
    </row>
    <row r="4050" spans="3:7" x14ac:dyDescent="0.35">
      <c r="C4050" s="70"/>
      <c r="D4050" s="70"/>
      <c r="F4050" s="70"/>
      <c r="G4050" s="70"/>
    </row>
    <row r="4051" spans="3:7" x14ac:dyDescent="0.35">
      <c r="C4051" s="70"/>
      <c r="D4051" s="70"/>
      <c r="F4051" s="70"/>
      <c r="G4051" s="70"/>
    </row>
    <row r="4052" spans="3:7" x14ac:dyDescent="0.35">
      <c r="C4052" s="70"/>
      <c r="D4052" s="70"/>
      <c r="F4052" s="70"/>
      <c r="G4052" s="70"/>
    </row>
    <row r="4053" spans="3:7" x14ac:dyDescent="0.35">
      <c r="C4053" s="70"/>
      <c r="D4053" s="70"/>
      <c r="F4053" s="70"/>
      <c r="G4053" s="70"/>
    </row>
    <row r="4054" spans="3:7" x14ac:dyDescent="0.35">
      <c r="C4054" s="70"/>
      <c r="D4054" s="70"/>
      <c r="F4054" s="70"/>
      <c r="G4054" s="70"/>
    </row>
    <row r="4055" spans="3:7" x14ac:dyDescent="0.35">
      <c r="C4055" s="70"/>
      <c r="D4055" s="70"/>
      <c r="F4055" s="70"/>
      <c r="G4055" s="70"/>
    </row>
    <row r="4056" spans="3:7" x14ac:dyDescent="0.35">
      <c r="C4056" s="70"/>
      <c r="D4056" s="70"/>
      <c r="F4056" s="70"/>
      <c r="G4056" s="70"/>
    </row>
    <row r="4057" spans="3:7" x14ac:dyDescent="0.35">
      <c r="C4057" s="70"/>
      <c r="D4057" s="70"/>
      <c r="F4057" s="70"/>
      <c r="G4057" s="70"/>
    </row>
    <row r="4058" spans="3:7" x14ac:dyDescent="0.35">
      <c r="C4058" s="70"/>
      <c r="D4058" s="70"/>
      <c r="F4058" s="70"/>
      <c r="G4058" s="70"/>
    </row>
    <row r="4059" spans="3:7" x14ac:dyDescent="0.35">
      <c r="C4059" s="70"/>
      <c r="D4059" s="70"/>
      <c r="F4059" s="70"/>
      <c r="G4059" s="70"/>
    </row>
    <row r="4060" spans="3:7" x14ac:dyDescent="0.35">
      <c r="C4060" s="70"/>
      <c r="D4060" s="70"/>
      <c r="F4060" s="70"/>
      <c r="G4060" s="70"/>
    </row>
    <row r="4061" spans="3:7" x14ac:dyDescent="0.35">
      <c r="C4061" s="70"/>
      <c r="D4061" s="70"/>
      <c r="F4061" s="70"/>
      <c r="G4061" s="70"/>
    </row>
    <row r="4062" spans="3:7" x14ac:dyDescent="0.35">
      <c r="C4062" s="70"/>
      <c r="D4062" s="70"/>
      <c r="F4062" s="70"/>
      <c r="G4062" s="70"/>
    </row>
    <row r="4063" spans="3:7" x14ac:dyDescent="0.35">
      <c r="C4063" s="70"/>
      <c r="D4063" s="70"/>
      <c r="F4063" s="70"/>
      <c r="G4063" s="70"/>
    </row>
    <row r="4064" spans="3:7" x14ac:dyDescent="0.35">
      <c r="C4064" s="70"/>
      <c r="D4064" s="70"/>
      <c r="F4064" s="70"/>
      <c r="G4064" s="70"/>
    </row>
    <row r="4065" spans="3:7" x14ac:dyDescent="0.35">
      <c r="C4065" s="70"/>
      <c r="D4065" s="70"/>
      <c r="F4065" s="70"/>
      <c r="G4065" s="70"/>
    </row>
    <row r="4066" spans="3:7" x14ac:dyDescent="0.35">
      <c r="C4066" s="70"/>
      <c r="D4066" s="70"/>
      <c r="F4066" s="70"/>
      <c r="G4066" s="70"/>
    </row>
    <row r="4067" spans="3:7" x14ac:dyDescent="0.35">
      <c r="C4067" s="70"/>
      <c r="D4067" s="70"/>
      <c r="F4067" s="70"/>
      <c r="G4067" s="70"/>
    </row>
    <row r="4068" spans="3:7" x14ac:dyDescent="0.35">
      <c r="C4068" s="70"/>
      <c r="D4068" s="70"/>
      <c r="F4068" s="70"/>
      <c r="G4068" s="70"/>
    </row>
    <row r="4069" spans="3:7" x14ac:dyDescent="0.35">
      <c r="C4069" s="70"/>
      <c r="D4069" s="70"/>
      <c r="F4069" s="70"/>
      <c r="G4069" s="70"/>
    </row>
    <row r="4070" spans="3:7" x14ac:dyDescent="0.35">
      <c r="C4070" s="70"/>
      <c r="D4070" s="70"/>
      <c r="F4070" s="70"/>
      <c r="G4070" s="70"/>
    </row>
    <row r="4071" spans="3:7" x14ac:dyDescent="0.35">
      <c r="C4071" s="70"/>
      <c r="D4071" s="70"/>
      <c r="F4071" s="70"/>
      <c r="G4071" s="70"/>
    </row>
    <row r="4072" spans="3:7" x14ac:dyDescent="0.35">
      <c r="C4072" s="70"/>
      <c r="D4072" s="70"/>
      <c r="F4072" s="70"/>
      <c r="G4072" s="70"/>
    </row>
    <row r="4073" spans="3:7" x14ac:dyDescent="0.35">
      <c r="C4073" s="70"/>
      <c r="D4073" s="70"/>
      <c r="F4073" s="70"/>
      <c r="G4073" s="70"/>
    </row>
    <row r="4074" spans="3:7" x14ac:dyDescent="0.35">
      <c r="C4074" s="70"/>
      <c r="D4074" s="70"/>
      <c r="F4074" s="70"/>
      <c r="G4074" s="70"/>
    </row>
    <row r="4075" spans="3:7" x14ac:dyDescent="0.35">
      <c r="C4075" s="70"/>
      <c r="D4075" s="70"/>
      <c r="F4075" s="70"/>
      <c r="G4075" s="70"/>
    </row>
    <row r="4076" spans="3:7" x14ac:dyDescent="0.35">
      <c r="C4076" s="70"/>
      <c r="D4076" s="70"/>
      <c r="F4076" s="70"/>
      <c r="G4076" s="70"/>
    </row>
    <row r="4077" spans="3:7" x14ac:dyDescent="0.35">
      <c r="C4077" s="70"/>
      <c r="D4077" s="70"/>
      <c r="F4077" s="70"/>
      <c r="G4077" s="70"/>
    </row>
    <row r="4078" spans="3:7" x14ac:dyDescent="0.35">
      <c r="C4078" s="70"/>
      <c r="D4078" s="70"/>
      <c r="F4078" s="70"/>
      <c r="G4078" s="70"/>
    </row>
    <row r="4079" spans="3:7" x14ac:dyDescent="0.35">
      <c r="C4079" s="70"/>
      <c r="D4079" s="70"/>
      <c r="F4079" s="70"/>
      <c r="G4079" s="70"/>
    </row>
    <row r="4080" spans="3:7" x14ac:dyDescent="0.35">
      <c r="C4080" s="70"/>
      <c r="D4080" s="70"/>
      <c r="F4080" s="70"/>
      <c r="G4080" s="70"/>
    </row>
    <row r="4081" spans="3:7" x14ac:dyDescent="0.35">
      <c r="C4081" s="70"/>
      <c r="D4081" s="70"/>
      <c r="F4081" s="70"/>
      <c r="G4081" s="70"/>
    </row>
    <row r="4082" spans="3:7" x14ac:dyDescent="0.35">
      <c r="C4082" s="70"/>
      <c r="D4082" s="70"/>
      <c r="F4082" s="70"/>
      <c r="G4082" s="70"/>
    </row>
    <row r="4083" spans="3:7" x14ac:dyDescent="0.35">
      <c r="C4083" s="70"/>
      <c r="D4083" s="70"/>
      <c r="F4083" s="70"/>
      <c r="G4083" s="70"/>
    </row>
    <row r="4084" spans="3:7" x14ac:dyDescent="0.35">
      <c r="C4084" s="70"/>
      <c r="D4084" s="70"/>
      <c r="F4084" s="70"/>
      <c r="G4084" s="70"/>
    </row>
    <row r="4085" spans="3:7" x14ac:dyDescent="0.35">
      <c r="C4085" s="70"/>
      <c r="D4085" s="70"/>
      <c r="F4085" s="70"/>
      <c r="G4085" s="70"/>
    </row>
    <row r="4086" spans="3:7" x14ac:dyDescent="0.35">
      <c r="C4086" s="70"/>
      <c r="D4086" s="70"/>
      <c r="F4086" s="70"/>
      <c r="G4086" s="70"/>
    </row>
    <row r="4087" spans="3:7" x14ac:dyDescent="0.35">
      <c r="C4087" s="70"/>
      <c r="D4087" s="70"/>
      <c r="F4087" s="70"/>
      <c r="G4087" s="70"/>
    </row>
    <row r="4088" spans="3:7" x14ac:dyDescent="0.35">
      <c r="C4088" s="70"/>
      <c r="D4088" s="70"/>
      <c r="F4088" s="70"/>
      <c r="G4088" s="70"/>
    </row>
    <row r="4089" spans="3:7" x14ac:dyDescent="0.35">
      <c r="C4089" s="70"/>
      <c r="D4089" s="70"/>
      <c r="F4089" s="70"/>
      <c r="G4089" s="70"/>
    </row>
    <row r="4090" spans="3:7" x14ac:dyDescent="0.35">
      <c r="C4090" s="70"/>
      <c r="D4090" s="70"/>
      <c r="F4090" s="70"/>
      <c r="G4090" s="70"/>
    </row>
    <row r="4091" spans="3:7" x14ac:dyDescent="0.35">
      <c r="C4091" s="70"/>
      <c r="D4091" s="70"/>
      <c r="F4091" s="70"/>
      <c r="G4091" s="70"/>
    </row>
    <row r="4092" spans="3:7" x14ac:dyDescent="0.35">
      <c r="C4092" s="70"/>
      <c r="D4092" s="70"/>
      <c r="F4092" s="70"/>
      <c r="G4092" s="70"/>
    </row>
    <row r="4093" spans="3:7" x14ac:dyDescent="0.35">
      <c r="C4093" s="70"/>
      <c r="D4093" s="70"/>
      <c r="F4093" s="70"/>
      <c r="G4093" s="70"/>
    </row>
    <row r="4094" spans="3:7" x14ac:dyDescent="0.35">
      <c r="C4094" s="70"/>
      <c r="D4094" s="70"/>
      <c r="F4094" s="70"/>
      <c r="G4094" s="70"/>
    </row>
    <row r="4095" spans="3:7" x14ac:dyDescent="0.35">
      <c r="C4095" s="70"/>
      <c r="D4095" s="70"/>
      <c r="F4095" s="70"/>
      <c r="G4095" s="70"/>
    </row>
    <row r="4096" spans="3:7" x14ac:dyDescent="0.35">
      <c r="C4096" s="70"/>
      <c r="D4096" s="70"/>
      <c r="F4096" s="70"/>
      <c r="G4096" s="70"/>
    </row>
    <row r="4097" spans="3:7" x14ac:dyDescent="0.35">
      <c r="C4097" s="70"/>
      <c r="D4097" s="70"/>
      <c r="F4097" s="70"/>
      <c r="G4097" s="70"/>
    </row>
    <row r="4098" spans="3:7" x14ac:dyDescent="0.35">
      <c r="C4098" s="70"/>
      <c r="D4098" s="70"/>
      <c r="F4098" s="70"/>
      <c r="G4098" s="70"/>
    </row>
    <row r="4099" spans="3:7" x14ac:dyDescent="0.35">
      <c r="C4099" s="70"/>
      <c r="D4099" s="70"/>
      <c r="F4099" s="70"/>
      <c r="G4099" s="70"/>
    </row>
    <row r="4100" spans="3:7" x14ac:dyDescent="0.35">
      <c r="C4100" s="70"/>
      <c r="D4100" s="70"/>
      <c r="F4100" s="70"/>
      <c r="G4100" s="70"/>
    </row>
    <row r="4101" spans="3:7" x14ac:dyDescent="0.35">
      <c r="C4101" s="70"/>
      <c r="D4101" s="70"/>
      <c r="F4101" s="70"/>
      <c r="G4101" s="70"/>
    </row>
    <row r="4102" spans="3:7" x14ac:dyDescent="0.35">
      <c r="C4102" s="70"/>
      <c r="D4102" s="70"/>
      <c r="F4102" s="70"/>
      <c r="G4102" s="70"/>
    </row>
    <row r="4103" spans="3:7" x14ac:dyDescent="0.35">
      <c r="C4103" s="70"/>
      <c r="D4103" s="70"/>
      <c r="F4103" s="70"/>
      <c r="G4103" s="70"/>
    </row>
    <row r="4104" spans="3:7" x14ac:dyDescent="0.35">
      <c r="C4104" s="70"/>
      <c r="D4104" s="70"/>
      <c r="F4104" s="70"/>
      <c r="G4104" s="70"/>
    </row>
    <row r="4105" spans="3:7" x14ac:dyDescent="0.35">
      <c r="C4105" s="70"/>
      <c r="D4105" s="70"/>
      <c r="F4105" s="70"/>
      <c r="G4105" s="70"/>
    </row>
    <row r="4106" spans="3:7" x14ac:dyDescent="0.35">
      <c r="C4106" s="70"/>
      <c r="D4106" s="70"/>
      <c r="F4106" s="70"/>
      <c r="G4106" s="70"/>
    </row>
    <row r="4107" spans="3:7" x14ac:dyDescent="0.35">
      <c r="C4107" s="70"/>
      <c r="D4107" s="70"/>
      <c r="F4107" s="70"/>
      <c r="G4107" s="70"/>
    </row>
    <row r="4108" spans="3:7" x14ac:dyDescent="0.35">
      <c r="C4108" s="70"/>
      <c r="D4108" s="70"/>
      <c r="F4108" s="70"/>
      <c r="G4108" s="70"/>
    </row>
    <row r="4109" spans="3:7" x14ac:dyDescent="0.35">
      <c r="C4109" s="70"/>
      <c r="D4109" s="70"/>
      <c r="F4109" s="70"/>
      <c r="G4109" s="70"/>
    </row>
    <row r="4110" spans="3:7" x14ac:dyDescent="0.35">
      <c r="C4110" s="70"/>
      <c r="D4110" s="70"/>
      <c r="F4110" s="70"/>
      <c r="G4110" s="70"/>
    </row>
    <row r="4111" spans="3:7" x14ac:dyDescent="0.35">
      <c r="C4111" s="70"/>
      <c r="D4111" s="70"/>
      <c r="F4111" s="70"/>
      <c r="G4111" s="70"/>
    </row>
    <row r="4112" spans="3:7" x14ac:dyDescent="0.35">
      <c r="C4112" s="70"/>
      <c r="D4112" s="70"/>
      <c r="F4112" s="70"/>
      <c r="G4112" s="70"/>
    </row>
    <row r="4113" spans="3:7" x14ac:dyDescent="0.35">
      <c r="C4113" s="70"/>
      <c r="D4113" s="70"/>
      <c r="F4113" s="70"/>
      <c r="G4113" s="70"/>
    </row>
    <row r="4114" spans="3:7" x14ac:dyDescent="0.35">
      <c r="C4114" s="70"/>
      <c r="D4114" s="70"/>
      <c r="F4114" s="70"/>
      <c r="G4114" s="70"/>
    </row>
    <row r="4115" spans="3:7" x14ac:dyDescent="0.35">
      <c r="C4115" s="70"/>
      <c r="D4115" s="70"/>
      <c r="F4115" s="70"/>
      <c r="G4115" s="70"/>
    </row>
    <row r="4116" spans="3:7" x14ac:dyDescent="0.35">
      <c r="C4116" s="70"/>
      <c r="D4116" s="70"/>
      <c r="F4116" s="70"/>
      <c r="G4116" s="70"/>
    </row>
    <row r="4117" spans="3:7" x14ac:dyDescent="0.35">
      <c r="C4117" s="70"/>
      <c r="D4117" s="70"/>
      <c r="F4117" s="70"/>
      <c r="G4117" s="70"/>
    </row>
    <row r="4118" spans="3:7" x14ac:dyDescent="0.35">
      <c r="C4118" s="70"/>
      <c r="D4118" s="70"/>
      <c r="F4118" s="70"/>
      <c r="G4118" s="70"/>
    </row>
    <row r="4119" spans="3:7" x14ac:dyDescent="0.35">
      <c r="C4119" s="70"/>
      <c r="D4119" s="70"/>
      <c r="F4119" s="70"/>
      <c r="G4119" s="70"/>
    </row>
    <row r="4120" spans="3:7" x14ac:dyDescent="0.35">
      <c r="C4120" s="70"/>
      <c r="D4120" s="70"/>
      <c r="F4120" s="70"/>
      <c r="G4120" s="70"/>
    </row>
    <row r="4121" spans="3:7" x14ac:dyDescent="0.35">
      <c r="C4121" s="70"/>
      <c r="D4121" s="70"/>
      <c r="F4121" s="70"/>
      <c r="G4121" s="70"/>
    </row>
    <row r="4122" spans="3:7" x14ac:dyDescent="0.35">
      <c r="C4122" s="70"/>
      <c r="D4122" s="70"/>
      <c r="F4122" s="70"/>
      <c r="G4122" s="70"/>
    </row>
    <row r="4123" spans="3:7" x14ac:dyDescent="0.35">
      <c r="C4123" s="70"/>
      <c r="D4123" s="70"/>
      <c r="F4123" s="70"/>
      <c r="G4123" s="70"/>
    </row>
    <row r="4124" spans="3:7" x14ac:dyDescent="0.35">
      <c r="C4124" s="70"/>
      <c r="D4124" s="70"/>
      <c r="F4124" s="70"/>
      <c r="G4124" s="70"/>
    </row>
    <row r="4125" spans="3:7" x14ac:dyDescent="0.35">
      <c r="C4125" s="70"/>
      <c r="D4125" s="70"/>
      <c r="F4125" s="70"/>
      <c r="G4125" s="70"/>
    </row>
    <row r="4126" spans="3:7" x14ac:dyDescent="0.35">
      <c r="C4126" s="70"/>
      <c r="D4126" s="70"/>
      <c r="F4126" s="70"/>
      <c r="G4126" s="70"/>
    </row>
    <row r="4127" spans="3:7" x14ac:dyDescent="0.35">
      <c r="C4127" s="70"/>
      <c r="D4127" s="70"/>
      <c r="F4127" s="70"/>
      <c r="G4127" s="70"/>
    </row>
    <row r="4128" spans="3:7" x14ac:dyDescent="0.35">
      <c r="C4128" s="70"/>
      <c r="D4128" s="70"/>
      <c r="F4128" s="70"/>
      <c r="G4128" s="70"/>
    </row>
    <row r="4129" spans="3:7" x14ac:dyDescent="0.35">
      <c r="C4129" s="70"/>
      <c r="D4129" s="70"/>
      <c r="F4129" s="70"/>
      <c r="G4129" s="70"/>
    </row>
    <row r="4130" spans="3:7" x14ac:dyDescent="0.35">
      <c r="C4130" s="70"/>
      <c r="D4130" s="70"/>
      <c r="F4130" s="70"/>
      <c r="G4130" s="70"/>
    </row>
    <row r="4131" spans="3:7" x14ac:dyDescent="0.35">
      <c r="C4131" s="70"/>
      <c r="D4131" s="70"/>
      <c r="F4131" s="70"/>
      <c r="G4131" s="70"/>
    </row>
    <row r="4132" spans="3:7" x14ac:dyDescent="0.35">
      <c r="C4132" s="70"/>
      <c r="D4132" s="70"/>
      <c r="F4132" s="70"/>
      <c r="G4132" s="70"/>
    </row>
    <row r="4133" spans="3:7" x14ac:dyDescent="0.35">
      <c r="C4133" s="70"/>
      <c r="D4133" s="70"/>
      <c r="F4133" s="70"/>
      <c r="G4133" s="70"/>
    </row>
    <row r="4134" spans="3:7" x14ac:dyDescent="0.35">
      <c r="C4134" s="70"/>
      <c r="D4134" s="70"/>
      <c r="F4134" s="70"/>
      <c r="G4134" s="70"/>
    </row>
    <row r="4135" spans="3:7" x14ac:dyDescent="0.35">
      <c r="C4135" s="70"/>
      <c r="D4135" s="70"/>
      <c r="F4135" s="70"/>
      <c r="G4135" s="70"/>
    </row>
    <row r="4136" spans="3:7" x14ac:dyDescent="0.35">
      <c r="C4136" s="70"/>
      <c r="D4136" s="70"/>
      <c r="F4136" s="70"/>
      <c r="G4136" s="70"/>
    </row>
    <row r="4137" spans="3:7" x14ac:dyDescent="0.35">
      <c r="C4137" s="70"/>
      <c r="D4137" s="70"/>
      <c r="F4137" s="70"/>
      <c r="G4137" s="70"/>
    </row>
    <row r="4138" spans="3:7" x14ac:dyDescent="0.35">
      <c r="C4138" s="70"/>
      <c r="D4138" s="70"/>
      <c r="F4138" s="70"/>
      <c r="G4138" s="70"/>
    </row>
    <row r="4139" spans="3:7" x14ac:dyDescent="0.35">
      <c r="C4139" s="70"/>
      <c r="D4139" s="70"/>
      <c r="F4139" s="70"/>
      <c r="G4139" s="70"/>
    </row>
    <row r="4140" spans="3:7" x14ac:dyDescent="0.35">
      <c r="C4140" s="70"/>
      <c r="D4140" s="70"/>
      <c r="F4140" s="70"/>
      <c r="G4140" s="70"/>
    </row>
    <row r="4141" spans="3:7" x14ac:dyDescent="0.35">
      <c r="C4141" s="70"/>
      <c r="D4141" s="70"/>
      <c r="F4141" s="70"/>
      <c r="G4141" s="70"/>
    </row>
    <row r="4142" spans="3:7" x14ac:dyDescent="0.35">
      <c r="C4142" s="70"/>
      <c r="D4142" s="70"/>
      <c r="F4142" s="70"/>
      <c r="G4142" s="70"/>
    </row>
    <row r="4143" spans="3:7" x14ac:dyDescent="0.35">
      <c r="C4143" s="70"/>
      <c r="D4143" s="70"/>
      <c r="F4143" s="70"/>
      <c r="G4143" s="70"/>
    </row>
    <row r="4144" spans="3:7" x14ac:dyDescent="0.35">
      <c r="C4144" s="70"/>
      <c r="D4144" s="70"/>
      <c r="F4144" s="70"/>
      <c r="G4144" s="70"/>
    </row>
    <row r="4145" spans="3:7" x14ac:dyDescent="0.35">
      <c r="C4145" s="70"/>
      <c r="D4145" s="70"/>
      <c r="F4145" s="70"/>
      <c r="G4145" s="70"/>
    </row>
    <row r="4146" spans="3:7" x14ac:dyDescent="0.35">
      <c r="C4146" s="70"/>
      <c r="D4146" s="70"/>
      <c r="F4146" s="70"/>
      <c r="G4146" s="70"/>
    </row>
    <row r="4147" spans="3:7" x14ac:dyDescent="0.35">
      <c r="C4147" s="70"/>
      <c r="D4147" s="70"/>
      <c r="F4147" s="70"/>
      <c r="G4147" s="70"/>
    </row>
    <row r="4148" spans="3:7" x14ac:dyDescent="0.35">
      <c r="C4148" s="70"/>
      <c r="D4148" s="70"/>
      <c r="F4148" s="70"/>
      <c r="G4148" s="70"/>
    </row>
    <row r="4149" spans="3:7" x14ac:dyDescent="0.35">
      <c r="C4149" s="70"/>
      <c r="D4149" s="70"/>
      <c r="F4149" s="70"/>
      <c r="G4149" s="70"/>
    </row>
    <row r="4150" spans="3:7" x14ac:dyDescent="0.35">
      <c r="C4150" s="70"/>
      <c r="D4150" s="70"/>
      <c r="F4150" s="70"/>
      <c r="G4150" s="70"/>
    </row>
    <row r="4151" spans="3:7" x14ac:dyDescent="0.35">
      <c r="C4151" s="70"/>
      <c r="D4151" s="70"/>
      <c r="F4151" s="70"/>
      <c r="G4151" s="70"/>
    </row>
    <row r="4152" spans="3:7" x14ac:dyDescent="0.35">
      <c r="C4152" s="70"/>
      <c r="D4152" s="70"/>
      <c r="F4152" s="70"/>
      <c r="G4152" s="70"/>
    </row>
    <row r="4153" spans="3:7" x14ac:dyDescent="0.35">
      <c r="C4153" s="70"/>
      <c r="D4153" s="70"/>
      <c r="F4153" s="70"/>
      <c r="G4153" s="70"/>
    </row>
    <row r="4154" spans="3:7" x14ac:dyDescent="0.35">
      <c r="C4154" s="70"/>
      <c r="D4154" s="70"/>
      <c r="F4154" s="70"/>
      <c r="G4154" s="70"/>
    </row>
    <row r="4155" spans="3:7" x14ac:dyDescent="0.35">
      <c r="C4155" s="70"/>
      <c r="D4155" s="70"/>
      <c r="F4155" s="70"/>
      <c r="G4155" s="70"/>
    </row>
    <row r="4156" spans="3:7" x14ac:dyDescent="0.35">
      <c r="C4156" s="70"/>
      <c r="D4156" s="70"/>
      <c r="F4156" s="70"/>
      <c r="G4156" s="70"/>
    </row>
    <row r="4157" spans="3:7" x14ac:dyDescent="0.35">
      <c r="C4157" s="70"/>
      <c r="D4157" s="70"/>
      <c r="F4157" s="70"/>
      <c r="G4157" s="70"/>
    </row>
    <row r="4158" spans="3:7" x14ac:dyDescent="0.35">
      <c r="C4158" s="70"/>
      <c r="D4158" s="70"/>
      <c r="F4158" s="70"/>
      <c r="G4158" s="70"/>
    </row>
    <row r="4159" spans="3:7" x14ac:dyDescent="0.35">
      <c r="C4159" s="70"/>
      <c r="D4159" s="70"/>
      <c r="F4159" s="70"/>
      <c r="G4159" s="70"/>
    </row>
    <row r="4160" spans="3:7" x14ac:dyDescent="0.35">
      <c r="C4160" s="70"/>
      <c r="D4160" s="70"/>
      <c r="F4160" s="70"/>
      <c r="G4160" s="70"/>
    </row>
    <row r="4161" spans="3:7" x14ac:dyDescent="0.35">
      <c r="C4161" s="70"/>
      <c r="D4161" s="70"/>
      <c r="F4161" s="70"/>
      <c r="G4161" s="70"/>
    </row>
    <row r="4162" spans="3:7" x14ac:dyDescent="0.35">
      <c r="C4162" s="70"/>
      <c r="D4162" s="70"/>
      <c r="F4162" s="70"/>
      <c r="G4162" s="70"/>
    </row>
    <row r="4163" spans="3:7" x14ac:dyDescent="0.35">
      <c r="C4163" s="70"/>
      <c r="D4163" s="70"/>
      <c r="F4163" s="70"/>
      <c r="G4163" s="70"/>
    </row>
    <row r="4164" spans="3:7" x14ac:dyDescent="0.35">
      <c r="C4164" s="70"/>
      <c r="D4164" s="70"/>
      <c r="F4164" s="70"/>
      <c r="G4164" s="70"/>
    </row>
    <row r="4165" spans="3:7" x14ac:dyDescent="0.35">
      <c r="C4165" s="70"/>
      <c r="D4165" s="70"/>
      <c r="F4165" s="70"/>
      <c r="G4165" s="70"/>
    </row>
    <row r="4166" spans="3:7" x14ac:dyDescent="0.35">
      <c r="C4166" s="70"/>
      <c r="D4166" s="70"/>
      <c r="F4166" s="70"/>
      <c r="G4166" s="70"/>
    </row>
    <row r="4167" spans="3:7" x14ac:dyDescent="0.35">
      <c r="C4167" s="70"/>
      <c r="D4167" s="70"/>
      <c r="F4167" s="70"/>
      <c r="G4167" s="70"/>
    </row>
    <row r="4168" spans="3:7" x14ac:dyDescent="0.35">
      <c r="C4168" s="70"/>
      <c r="D4168" s="70"/>
      <c r="F4168" s="70"/>
      <c r="G4168" s="70"/>
    </row>
    <row r="4169" spans="3:7" x14ac:dyDescent="0.35">
      <c r="C4169" s="70"/>
      <c r="D4169" s="70"/>
      <c r="F4169" s="70"/>
      <c r="G4169" s="70"/>
    </row>
    <row r="4170" spans="3:7" x14ac:dyDescent="0.35">
      <c r="C4170" s="70"/>
      <c r="D4170" s="70"/>
      <c r="F4170" s="70"/>
      <c r="G4170" s="70"/>
    </row>
    <row r="4171" spans="3:7" x14ac:dyDescent="0.35">
      <c r="C4171" s="70"/>
      <c r="D4171" s="70"/>
      <c r="F4171" s="70"/>
      <c r="G4171" s="70"/>
    </row>
    <row r="4172" spans="3:7" x14ac:dyDescent="0.35">
      <c r="C4172" s="70"/>
      <c r="D4172" s="70"/>
      <c r="F4172" s="70"/>
      <c r="G4172" s="70"/>
    </row>
    <row r="4173" spans="3:7" x14ac:dyDescent="0.35">
      <c r="C4173" s="70"/>
      <c r="D4173" s="70"/>
      <c r="F4173" s="70"/>
      <c r="G4173" s="70"/>
    </row>
    <row r="4174" spans="3:7" x14ac:dyDescent="0.35">
      <c r="C4174" s="70"/>
      <c r="D4174" s="70"/>
      <c r="F4174" s="70"/>
      <c r="G4174" s="70"/>
    </row>
    <row r="4175" spans="3:7" x14ac:dyDescent="0.35">
      <c r="C4175" s="70"/>
      <c r="D4175" s="70"/>
      <c r="F4175" s="70"/>
      <c r="G4175" s="70"/>
    </row>
    <row r="4176" spans="3:7" x14ac:dyDescent="0.35">
      <c r="C4176" s="70"/>
      <c r="D4176" s="70"/>
      <c r="F4176" s="70"/>
      <c r="G4176" s="70"/>
    </row>
    <row r="4177" spans="3:7" x14ac:dyDescent="0.35">
      <c r="C4177" s="70"/>
      <c r="D4177" s="70"/>
      <c r="F4177" s="70"/>
      <c r="G4177" s="70"/>
    </row>
    <row r="4178" spans="3:7" x14ac:dyDescent="0.35">
      <c r="C4178" s="70"/>
      <c r="D4178" s="70"/>
      <c r="F4178" s="70"/>
      <c r="G4178" s="70"/>
    </row>
    <row r="4179" spans="3:7" x14ac:dyDescent="0.35">
      <c r="C4179" s="70"/>
      <c r="D4179" s="70"/>
      <c r="F4179" s="70"/>
      <c r="G4179" s="70"/>
    </row>
    <row r="4180" spans="3:7" x14ac:dyDescent="0.35">
      <c r="C4180" s="70"/>
      <c r="D4180" s="70"/>
      <c r="F4180" s="70"/>
      <c r="G4180" s="70"/>
    </row>
    <row r="4181" spans="3:7" x14ac:dyDescent="0.35">
      <c r="C4181" s="70"/>
      <c r="D4181" s="70"/>
      <c r="F4181" s="70"/>
      <c r="G4181" s="70"/>
    </row>
    <row r="4182" spans="3:7" x14ac:dyDescent="0.35">
      <c r="C4182" s="70"/>
      <c r="D4182" s="70"/>
      <c r="F4182" s="70"/>
      <c r="G4182" s="70"/>
    </row>
    <row r="4183" spans="3:7" x14ac:dyDescent="0.35">
      <c r="C4183" s="70"/>
      <c r="D4183" s="70"/>
      <c r="F4183" s="70"/>
      <c r="G4183" s="70"/>
    </row>
    <row r="4184" spans="3:7" x14ac:dyDescent="0.35">
      <c r="C4184" s="70"/>
      <c r="D4184" s="70"/>
      <c r="F4184" s="70"/>
      <c r="G4184" s="70"/>
    </row>
    <row r="4185" spans="3:7" x14ac:dyDescent="0.35">
      <c r="C4185" s="70"/>
      <c r="D4185" s="70"/>
      <c r="F4185" s="70"/>
      <c r="G4185" s="70"/>
    </row>
    <row r="4186" spans="3:7" x14ac:dyDescent="0.35">
      <c r="C4186" s="70"/>
      <c r="D4186" s="70"/>
      <c r="F4186" s="70"/>
      <c r="G4186" s="70"/>
    </row>
    <row r="4187" spans="3:7" x14ac:dyDescent="0.35">
      <c r="C4187" s="70"/>
      <c r="D4187" s="70"/>
      <c r="F4187" s="70"/>
      <c r="G4187" s="70"/>
    </row>
    <row r="4188" spans="3:7" x14ac:dyDescent="0.35">
      <c r="C4188" s="70"/>
      <c r="D4188" s="70"/>
      <c r="F4188" s="70"/>
      <c r="G4188" s="70"/>
    </row>
    <row r="4189" spans="3:7" x14ac:dyDescent="0.35">
      <c r="C4189" s="70"/>
      <c r="D4189" s="70"/>
      <c r="F4189" s="70"/>
      <c r="G4189" s="70"/>
    </row>
    <row r="4190" spans="3:7" x14ac:dyDescent="0.35">
      <c r="C4190" s="70"/>
      <c r="D4190" s="70"/>
      <c r="F4190" s="70"/>
      <c r="G4190" s="70"/>
    </row>
    <row r="4191" spans="3:7" x14ac:dyDescent="0.35">
      <c r="C4191" s="70"/>
      <c r="D4191" s="70"/>
      <c r="F4191" s="70"/>
      <c r="G4191" s="70"/>
    </row>
    <row r="4192" spans="3:7" x14ac:dyDescent="0.35">
      <c r="C4192" s="70"/>
      <c r="D4192" s="70"/>
      <c r="F4192" s="70"/>
      <c r="G4192" s="70"/>
    </row>
    <row r="4193" spans="3:7" x14ac:dyDescent="0.35">
      <c r="C4193" s="70"/>
      <c r="D4193" s="70"/>
      <c r="F4193" s="70"/>
      <c r="G4193" s="70"/>
    </row>
    <row r="4194" spans="3:7" x14ac:dyDescent="0.35">
      <c r="C4194" s="70"/>
      <c r="D4194" s="70"/>
      <c r="F4194" s="70"/>
      <c r="G4194" s="70"/>
    </row>
    <row r="4195" spans="3:7" x14ac:dyDescent="0.35">
      <c r="C4195" s="70"/>
      <c r="D4195" s="70"/>
      <c r="F4195" s="70"/>
      <c r="G4195" s="70"/>
    </row>
    <row r="4196" spans="3:7" x14ac:dyDescent="0.35">
      <c r="C4196" s="70"/>
      <c r="D4196" s="70"/>
      <c r="F4196" s="70"/>
      <c r="G4196" s="70"/>
    </row>
    <row r="4197" spans="3:7" x14ac:dyDescent="0.35">
      <c r="C4197" s="70"/>
      <c r="D4197" s="70"/>
      <c r="F4197" s="70"/>
      <c r="G4197" s="70"/>
    </row>
    <row r="4198" spans="3:7" x14ac:dyDescent="0.35">
      <c r="C4198" s="70"/>
      <c r="D4198" s="70"/>
      <c r="F4198" s="70"/>
      <c r="G4198" s="70"/>
    </row>
    <row r="4199" spans="3:7" x14ac:dyDescent="0.35">
      <c r="C4199" s="70"/>
      <c r="D4199" s="70"/>
      <c r="F4199" s="70"/>
      <c r="G4199" s="70"/>
    </row>
    <row r="4200" spans="3:7" x14ac:dyDescent="0.35">
      <c r="C4200" s="70"/>
      <c r="D4200" s="70"/>
      <c r="F4200" s="70"/>
      <c r="G4200" s="70"/>
    </row>
    <row r="4201" spans="3:7" x14ac:dyDescent="0.35">
      <c r="C4201" s="70"/>
      <c r="D4201" s="70"/>
      <c r="F4201" s="70"/>
      <c r="G4201" s="70"/>
    </row>
    <row r="4202" spans="3:7" x14ac:dyDescent="0.35">
      <c r="C4202" s="70"/>
      <c r="D4202" s="70"/>
      <c r="F4202" s="70"/>
      <c r="G4202" s="70"/>
    </row>
    <row r="4203" spans="3:7" x14ac:dyDescent="0.35">
      <c r="C4203" s="70"/>
      <c r="D4203" s="70"/>
      <c r="F4203" s="70"/>
      <c r="G4203" s="70"/>
    </row>
    <row r="4204" spans="3:7" x14ac:dyDescent="0.35">
      <c r="C4204" s="70"/>
      <c r="D4204" s="70"/>
      <c r="F4204" s="70"/>
      <c r="G4204" s="70"/>
    </row>
    <row r="4205" spans="3:7" x14ac:dyDescent="0.35">
      <c r="C4205" s="70"/>
      <c r="D4205" s="70"/>
      <c r="F4205" s="70"/>
      <c r="G4205" s="70"/>
    </row>
    <row r="4206" spans="3:7" x14ac:dyDescent="0.35">
      <c r="C4206" s="70"/>
      <c r="D4206" s="70"/>
      <c r="F4206" s="70"/>
      <c r="G4206" s="70"/>
    </row>
    <row r="4207" spans="3:7" x14ac:dyDescent="0.35">
      <c r="C4207" s="70"/>
      <c r="D4207" s="70"/>
      <c r="F4207" s="70"/>
      <c r="G4207" s="70"/>
    </row>
    <row r="4208" spans="3:7" x14ac:dyDescent="0.35">
      <c r="C4208" s="70"/>
      <c r="D4208" s="70"/>
      <c r="F4208" s="70"/>
      <c r="G4208" s="70"/>
    </row>
    <row r="4209" spans="3:7" x14ac:dyDescent="0.35">
      <c r="C4209" s="70"/>
      <c r="D4209" s="70"/>
      <c r="F4209" s="70"/>
      <c r="G4209" s="70"/>
    </row>
    <row r="4210" spans="3:7" x14ac:dyDescent="0.35">
      <c r="C4210" s="70"/>
      <c r="D4210" s="70"/>
      <c r="F4210" s="70"/>
      <c r="G4210" s="70"/>
    </row>
    <row r="4211" spans="3:7" x14ac:dyDescent="0.35">
      <c r="C4211" s="70"/>
      <c r="D4211" s="70"/>
      <c r="F4211" s="70"/>
      <c r="G4211" s="70"/>
    </row>
    <row r="4212" spans="3:7" x14ac:dyDescent="0.35">
      <c r="C4212" s="70"/>
      <c r="D4212" s="70"/>
      <c r="F4212" s="70"/>
      <c r="G4212" s="70"/>
    </row>
    <row r="4213" spans="3:7" x14ac:dyDescent="0.35">
      <c r="C4213" s="70"/>
      <c r="D4213" s="70"/>
      <c r="F4213" s="70"/>
      <c r="G4213" s="70"/>
    </row>
    <row r="4214" spans="3:7" x14ac:dyDescent="0.35">
      <c r="C4214" s="70"/>
      <c r="D4214" s="70"/>
      <c r="F4214" s="70"/>
      <c r="G4214" s="70"/>
    </row>
    <row r="4215" spans="3:7" x14ac:dyDescent="0.35">
      <c r="C4215" s="70"/>
      <c r="D4215" s="70"/>
      <c r="F4215" s="70"/>
      <c r="G4215" s="70"/>
    </row>
    <row r="4216" spans="3:7" x14ac:dyDescent="0.35">
      <c r="C4216" s="70"/>
      <c r="D4216" s="70"/>
      <c r="F4216" s="70"/>
      <c r="G4216" s="70"/>
    </row>
    <row r="4217" spans="3:7" x14ac:dyDescent="0.35">
      <c r="C4217" s="70"/>
      <c r="D4217" s="70"/>
      <c r="F4217" s="70"/>
      <c r="G4217" s="70"/>
    </row>
    <row r="4218" spans="3:7" x14ac:dyDescent="0.35">
      <c r="C4218" s="70"/>
      <c r="D4218" s="70"/>
      <c r="F4218" s="70"/>
      <c r="G4218" s="70"/>
    </row>
    <row r="4219" spans="3:7" x14ac:dyDescent="0.35">
      <c r="C4219" s="70"/>
      <c r="D4219" s="70"/>
      <c r="F4219" s="70"/>
      <c r="G4219" s="70"/>
    </row>
    <row r="4220" spans="3:7" x14ac:dyDescent="0.35">
      <c r="C4220" s="70"/>
      <c r="D4220" s="70"/>
      <c r="F4220" s="70"/>
      <c r="G4220" s="70"/>
    </row>
    <row r="4221" spans="3:7" x14ac:dyDescent="0.35">
      <c r="C4221" s="70"/>
      <c r="D4221" s="70"/>
      <c r="F4221" s="70"/>
      <c r="G4221" s="70"/>
    </row>
    <row r="4222" spans="3:7" x14ac:dyDescent="0.35">
      <c r="C4222" s="70"/>
      <c r="D4222" s="70"/>
      <c r="F4222" s="70"/>
      <c r="G4222" s="70"/>
    </row>
    <row r="4223" spans="3:7" x14ac:dyDescent="0.35">
      <c r="C4223" s="70"/>
      <c r="D4223" s="70"/>
      <c r="F4223" s="70"/>
      <c r="G4223" s="70"/>
    </row>
    <row r="4224" spans="3:7" x14ac:dyDescent="0.35">
      <c r="C4224" s="70"/>
      <c r="D4224" s="70"/>
      <c r="F4224" s="70"/>
      <c r="G4224" s="70"/>
    </row>
    <row r="4225" spans="3:7" x14ac:dyDescent="0.35">
      <c r="C4225" s="70"/>
      <c r="D4225" s="70"/>
      <c r="F4225" s="70"/>
      <c r="G4225" s="70"/>
    </row>
    <row r="4226" spans="3:7" x14ac:dyDescent="0.35">
      <c r="C4226" s="70"/>
      <c r="D4226" s="70"/>
      <c r="F4226" s="70"/>
      <c r="G4226" s="70"/>
    </row>
    <row r="4227" spans="3:7" x14ac:dyDescent="0.35">
      <c r="C4227" s="70"/>
      <c r="D4227" s="70"/>
      <c r="F4227" s="70"/>
      <c r="G4227" s="70"/>
    </row>
    <row r="4228" spans="3:7" x14ac:dyDescent="0.35">
      <c r="C4228" s="70"/>
      <c r="D4228" s="70"/>
      <c r="F4228" s="70"/>
      <c r="G4228" s="70"/>
    </row>
    <row r="4229" spans="3:7" x14ac:dyDescent="0.35">
      <c r="C4229" s="70"/>
      <c r="D4229" s="70"/>
      <c r="F4229" s="70"/>
      <c r="G4229" s="70"/>
    </row>
    <row r="4230" spans="3:7" x14ac:dyDescent="0.35">
      <c r="C4230" s="70"/>
      <c r="D4230" s="70"/>
      <c r="F4230" s="70"/>
      <c r="G4230" s="70"/>
    </row>
    <row r="4231" spans="3:7" x14ac:dyDescent="0.35">
      <c r="C4231" s="70"/>
      <c r="D4231" s="70"/>
      <c r="F4231" s="70"/>
      <c r="G4231" s="70"/>
    </row>
    <row r="4232" spans="3:7" x14ac:dyDescent="0.35">
      <c r="C4232" s="70"/>
      <c r="D4232" s="70"/>
      <c r="F4232" s="70"/>
      <c r="G4232" s="70"/>
    </row>
    <row r="4233" spans="3:7" x14ac:dyDescent="0.35">
      <c r="C4233" s="70"/>
      <c r="D4233" s="70"/>
      <c r="F4233" s="70"/>
      <c r="G4233" s="70"/>
    </row>
    <row r="4234" spans="3:7" x14ac:dyDescent="0.35">
      <c r="C4234" s="70"/>
      <c r="D4234" s="70"/>
      <c r="F4234" s="70"/>
      <c r="G4234" s="70"/>
    </row>
    <row r="4235" spans="3:7" x14ac:dyDescent="0.35">
      <c r="C4235" s="70"/>
      <c r="D4235" s="70"/>
      <c r="F4235" s="70"/>
      <c r="G4235" s="70"/>
    </row>
    <row r="4236" spans="3:7" x14ac:dyDescent="0.35">
      <c r="C4236" s="70"/>
      <c r="D4236" s="70"/>
      <c r="F4236" s="70"/>
      <c r="G4236" s="70"/>
    </row>
    <row r="4237" spans="3:7" x14ac:dyDescent="0.35">
      <c r="C4237" s="70"/>
      <c r="D4237" s="70"/>
      <c r="F4237" s="70"/>
      <c r="G4237" s="70"/>
    </row>
    <row r="4238" spans="3:7" x14ac:dyDescent="0.35">
      <c r="C4238" s="70"/>
      <c r="D4238" s="70"/>
      <c r="F4238" s="70"/>
      <c r="G4238" s="70"/>
    </row>
    <row r="4239" spans="3:7" x14ac:dyDescent="0.35">
      <c r="C4239" s="70"/>
      <c r="D4239" s="70"/>
      <c r="F4239" s="70"/>
      <c r="G4239" s="70"/>
    </row>
    <row r="4240" spans="3:7" x14ac:dyDescent="0.35">
      <c r="C4240" s="70"/>
      <c r="D4240" s="70"/>
      <c r="F4240" s="70"/>
      <c r="G4240" s="70"/>
    </row>
    <row r="4241" spans="3:7" x14ac:dyDescent="0.35">
      <c r="C4241" s="70"/>
      <c r="D4241" s="70"/>
      <c r="F4241" s="70"/>
      <c r="G4241" s="70"/>
    </row>
    <row r="4242" spans="3:7" x14ac:dyDescent="0.35">
      <c r="C4242" s="70"/>
      <c r="D4242" s="70"/>
      <c r="F4242" s="70"/>
      <c r="G4242" s="70"/>
    </row>
    <row r="4243" spans="3:7" x14ac:dyDescent="0.35">
      <c r="C4243" s="70"/>
      <c r="D4243" s="70"/>
      <c r="F4243" s="70"/>
      <c r="G4243" s="70"/>
    </row>
    <row r="4244" spans="3:7" x14ac:dyDescent="0.35">
      <c r="C4244" s="70"/>
      <c r="D4244" s="70"/>
      <c r="F4244" s="70"/>
      <c r="G4244" s="70"/>
    </row>
    <row r="4245" spans="3:7" x14ac:dyDescent="0.35">
      <c r="C4245" s="70"/>
      <c r="D4245" s="70"/>
      <c r="F4245" s="70"/>
      <c r="G4245" s="70"/>
    </row>
    <row r="4246" spans="3:7" x14ac:dyDescent="0.35">
      <c r="C4246" s="70"/>
      <c r="D4246" s="70"/>
      <c r="F4246" s="70"/>
      <c r="G4246" s="70"/>
    </row>
    <row r="4247" spans="3:7" x14ac:dyDescent="0.35">
      <c r="C4247" s="70"/>
      <c r="D4247" s="70"/>
      <c r="F4247" s="70"/>
      <c r="G4247" s="70"/>
    </row>
    <row r="4248" spans="3:7" x14ac:dyDescent="0.35">
      <c r="C4248" s="70"/>
      <c r="D4248" s="70"/>
      <c r="F4248" s="70"/>
      <c r="G4248" s="70"/>
    </row>
    <row r="4249" spans="3:7" x14ac:dyDescent="0.35">
      <c r="C4249" s="70"/>
      <c r="D4249" s="70"/>
      <c r="F4249" s="70"/>
      <c r="G4249" s="70"/>
    </row>
    <row r="4250" spans="3:7" x14ac:dyDescent="0.35">
      <c r="C4250" s="70"/>
      <c r="D4250" s="70"/>
      <c r="F4250" s="70"/>
      <c r="G4250" s="70"/>
    </row>
    <row r="4251" spans="3:7" x14ac:dyDescent="0.35">
      <c r="C4251" s="70"/>
      <c r="D4251" s="70"/>
      <c r="F4251" s="70"/>
      <c r="G4251" s="70"/>
    </row>
    <row r="4252" spans="3:7" x14ac:dyDescent="0.35">
      <c r="C4252" s="70"/>
      <c r="D4252" s="70"/>
      <c r="F4252" s="70"/>
      <c r="G4252" s="70"/>
    </row>
    <row r="4253" spans="3:7" x14ac:dyDescent="0.35">
      <c r="C4253" s="70"/>
      <c r="D4253" s="70"/>
      <c r="F4253" s="70"/>
      <c r="G4253" s="70"/>
    </row>
    <row r="4254" spans="3:7" x14ac:dyDescent="0.35">
      <c r="C4254" s="70"/>
      <c r="D4254" s="70"/>
      <c r="F4254" s="70"/>
      <c r="G4254" s="70"/>
    </row>
    <row r="4255" spans="3:7" x14ac:dyDescent="0.35">
      <c r="C4255" s="70"/>
      <c r="D4255" s="70"/>
      <c r="F4255" s="70"/>
      <c r="G4255" s="70"/>
    </row>
    <row r="4256" spans="3:7" x14ac:dyDescent="0.35">
      <c r="C4256" s="70"/>
      <c r="D4256" s="70"/>
      <c r="F4256" s="70"/>
      <c r="G4256" s="70"/>
    </row>
    <row r="4257" spans="3:7" x14ac:dyDescent="0.35">
      <c r="C4257" s="70"/>
      <c r="D4257" s="70"/>
      <c r="F4257" s="70"/>
      <c r="G4257" s="70"/>
    </row>
    <row r="4258" spans="3:7" x14ac:dyDescent="0.35">
      <c r="C4258" s="70"/>
      <c r="D4258" s="70"/>
      <c r="F4258" s="70"/>
      <c r="G4258" s="70"/>
    </row>
    <row r="4259" spans="3:7" x14ac:dyDescent="0.35">
      <c r="C4259" s="70"/>
      <c r="D4259" s="70"/>
      <c r="F4259" s="70"/>
      <c r="G4259" s="70"/>
    </row>
    <row r="4260" spans="3:7" x14ac:dyDescent="0.35">
      <c r="C4260" s="70"/>
      <c r="D4260" s="70"/>
      <c r="F4260" s="70"/>
      <c r="G4260" s="70"/>
    </row>
    <row r="4261" spans="3:7" x14ac:dyDescent="0.35">
      <c r="C4261" s="70"/>
      <c r="D4261" s="70"/>
      <c r="F4261" s="70"/>
      <c r="G4261" s="70"/>
    </row>
    <row r="4262" spans="3:7" x14ac:dyDescent="0.35">
      <c r="C4262" s="70"/>
      <c r="D4262" s="70"/>
      <c r="F4262" s="70"/>
      <c r="G4262" s="70"/>
    </row>
    <row r="4263" spans="3:7" x14ac:dyDescent="0.35">
      <c r="C4263" s="70"/>
      <c r="D4263" s="70"/>
      <c r="F4263" s="70"/>
      <c r="G4263" s="70"/>
    </row>
    <row r="4264" spans="3:7" x14ac:dyDescent="0.35">
      <c r="C4264" s="70"/>
      <c r="D4264" s="70"/>
      <c r="F4264" s="70"/>
      <c r="G4264" s="70"/>
    </row>
    <row r="4265" spans="3:7" x14ac:dyDescent="0.35">
      <c r="C4265" s="70"/>
      <c r="D4265" s="70"/>
      <c r="F4265" s="70"/>
      <c r="G4265" s="70"/>
    </row>
    <row r="4266" spans="3:7" x14ac:dyDescent="0.35">
      <c r="C4266" s="70"/>
      <c r="D4266" s="70"/>
      <c r="F4266" s="70"/>
      <c r="G4266" s="70"/>
    </row>
    <row r="4267" spans="3:7" x14ac:dyDescent="0.35">
      <c r="C4267" s="70"/>
      <c r="D4267" s="70"/>
      <c r="F4267" s="70"/>
      <c r="G4267" s="70"/>
    </row>
    <row r="4268" spans="3:7" x14ac:dyDescent="0.35">
      <c r="C4268" s="70"/>
      <c r="D4268" s="70"/>
      <c r="F4268" s="70"/>
      <c r="G4268" s="70"/>
    </row>
    <row r="4269" spans="3:7" x14ac:dyDescent="0.35">
      <c r="C4269" s="70"/>
      <c r="D4269" s="70"/>
      <c r="F4269" s="70"/>
      <c r="G4269" s="70"/>
    </row>
    <row r="4270" spans="3:7" x14ac:dyDescent="0.35">
      <c r="C4270" s="70"/>
      <c r="D4270" s="70"/>
      <c r="F4270" s="70"/>
      <c r="G4270" s="70"/>
    </row>
    <row r="4271" spans="3:7" x14ac:dyDescent="0.35">
      <c r="C4271" s="70"/>
      <c r="D4271" s="70"/>
      <c r="F4271" s="70"/>
      <c r="G4271" s="70"/>
    </row>
    <row r="4272" spans="3:7" x14ac:dyDescent="0.35">
      <c r="C4272" s="70"/>
      <c r="D4272" s="70"/>
      <c r="F4272" s="70"/>
      <c r="G4272" s="70"/>
    </row>
    <row r="4273" spans="3:7" x14ac:dyDescent="0.35">
      <c r="C4273" s="70"/>
      <c r="D4273" s="70"/>
      <c r="F4273" s="70"/>
      <c r="G4273" s="70"/>
    </row>
    <row r="4274" spans="3:7" x14ac:dyDescent="0.35">
      <c r="C4274" s="70"/>
      <c r="D4274" s="70"/>
      <c r="F4274" s="70"/>
      <c r="G4274" s="70"/>
    </row>
    <row r="4275" spans="3:7" x14ac:dyDescent="0.35">
      <c r="C4275" s="70"/>
      <c r="D4275" s="70"/>
      <c r="F4275" s="70"/>
      <c r="G4275" s="70"/>
    </row>
    <row r="4276" spans="3:7" x14ac:dyDescent="0.35">
      <c r="C4276" s="70"/>
      <c r="D4276" s="70"/>
      <c r="F4276" s="70"/>
      <c r="G4276" s="70"/>
    </row>
    <row r="4277" spans="3:7" x14ac:dyDescent="0.35">
      <c r="C4277" s="70"/>
      <c r="D4277" s="70"/>
      <c r="F4277" s="70"/>
      <c r="G4277" s="70"/>
    </row>
    <row r="4278" spans="3:7" x14ac:dyDescent="0.35">
      <c r="C4278" s="70"/>
      <c r="D4278" s="70"/>
      <c r="F4278" s="70"/>
      <c r="G4278" s="70"/>
    </row>
    <row r="4279" spans="3:7" x14ac:dyDescent="0.35">
      <c r="C4279" s="70"/>
      <c r="D4279" s="70"/>
      <c r="F4279" s="70"/>
      <c r="G4279" s="70"/>
    </row>
    <row r="4280" spans="3:7" x14ac:dyDescent="0.35">
      <c r="C4280" s="70"/>
      <c r="D4280" s="70"/>
      <c r="F4280" s="70"/>
      <c r="G4280" s="70"/>
    </row>
    <row r="4281" spans="3:7" x14ac:dyDescent="0.35">
      <c r="C4281" s="70"/>
      <c r="D4281" s="70"/>
      <c r="F4281" s="70"/>
      <c r="G4281" s="70"/>
    </row>
    <row r="4282" spans="3:7" x14ac:dyDescent="0.35">
      <c r="C4282" s="70"/>
      <c r="D4282" s="70"/>
      <c r="F4282" s="70"/>
      <c r="G4282" s="70"/>
    </row>
    <row r="4283" spans="3:7" x14ac:dyDescent="0.35">
      <c r="C4283" s="70"/>
      <c r="D4283" s="70"/>
      <c r="F4283" s="70"/>
      <c r="G4283" s="70"/>
    </row>
    <row r="4284" spans="3:7" x14ac:dyDescent="0.35">
      <c r="C4284" s="70"/>
      <c r="D4284" s="70"/>
      <c r="F4284" s="70"/>
      <c r="G4284" s="70"/>
    </row>
    <row r="4285" spans="3:7" x14ac:dyDescent="0.35">
      <c r="C4285" s="70"/>
      <c r="D4285" s="70"/>
      <c r="F4285" s="70"/>
      <c r="G4285" s="70"/>
    </row>
    <row r="4286" spans="3:7" x14ac:dyDescent="0.35">
      <c r="C4286" s="70"/>
      <c r="D4286" s="70"/>
      <c r="F4286" s="70"/>
      <c r="G4286" s="70"/>
    </row>
    <row r="4287" spans="3:7" x14ac:dyDescent="0.35">
      <c r="C4287" s="70"/>
      <c r="D4287" s="70"/>
      <c r="F4287" s="70"/>
      <c r="G4287" s="70"/>
    </row>
    <row r="4288" spans="3:7" x14ac:dyDescent="0.35">
      <c r="C4288" s="70"/>
      <c r="D4288" s="70"/>
      <c r="F4288" s="70"/>
      <c r="G4288" s="70"/>
    </row>
    <row r="4289" spans="3:7" x14ac:dyDescent="0.35">
      <c r="C4289" s="70"/>
      <c r="D4289" s="70"/>
      <c r="F4289" s="70"/>
      <c r="G4289" s="70"/>
    </row>
    <row r="4290" spans="3:7" x14ac:dyDescent="0.35">
      <c r="C4290" s="70"/>
      <c r="D4290" s="70"/>
      <c r="F4290" s="70"/>
      <c r="G4290" s="70"/>
    </row>
    <row r="4291" spans="3:7" x14ac:dyDescent="0.35">
      <c r="C4291" s="70"/>
      <c r="D4291" s="70"/>
      <c r="F4291" s="70"/>
      <c r="G4291" s="70"/>
    </row>
    <row r="4292" spans="3:7" x14ac:dyDescent="0.35">
      <c r="C4292" s="70"/>
      <c r="D4292" s="70"/>
      <c r="F4292" s="70"/>
      <c r="G4292" s="70"/>
    </row>
    <row r="4293" spans="3:7" x14ac:dyDescent="0.35">
      <c r="C4293" s="70"/>
      <c r="D4293" s="70"/>
      <c r="F4293" s="70"/>
      <c r="G4293" s="70"/>
    </row>
    <row r="4294" spans="3:7" x14ac:dyDescent="0.35">
      <c r="C4294" s="70"/>
      <c r="D4294" s="70"/>
      <c r="F4294" s="70"/>
      <c r="G4294" s="70"/>
    </row>
    <row r="4295" spans="3:7" x14ac:dyDescent="0.35">
      <c r="C4295" s="70"/>
      <c r="D4295" s="70"/>
      <c r="F4295" s="70"/>
      <c r="G4295" s="70"/>
    </row>
    <row r="4296" spans="3:7" x14ac:dyDescent="0.35">
      <c r="C4296" s="70"/>
      <c r="D4296" s="70"/>
      <c r="F4296" s="70"/>
      <c r="G4296" s="70"/>
    </row>
    <row r="4297" spans="3:7" x14ac:dyDescent="0.35">
      <c r="C4297" s="70"/>
      <c r="D4297" s="70"/>
      <c r="F4297" s="70"/>
      <c r="G4297" s="70"/>
    </row>
    <row r="4298" spans="3:7" x14ac:dyDescent="0.35">
      <c r="C4298" s="70"/>
      <c r="D4298" s="70"/>
      <c r="F4298" s="70"/>
      <c r="G4298" s="70"/>
    </row>
    <row r="4299" spans="3:7" x14ac:dyDescent="0.35">
      <c r="C4299" s="70"/>
      <c r="D4299" s="70"/>
      <c r="F4299" s="70"/>
      <c r="G4299" s="70"/>
    </row>
    <row r="4300" spans="3:7" x14ac:dyDescent="0.35">
      <c r="C4300" s="70"/>
      <c r="D4300" s="70"/>
      <c r="F4300" s="70"/>
      <c r="G4300" s="70"/>
    </row>
    <row r="4301" spans="3:7" x14ac:dyDescent="0.35">
      <c r="C4301" s="70"/>
      <c r="D4301" s="70"/>
      <c r="F4301" s="70"/>
      <c r="G4301" s="70"/>
    </row>
    <row r="4302" spans="3:7" x14ac:dyDescent="0.35">
      <c r="C4302" s="70"/>
      <c r="D4302" s="70"/>
      <c r="F4302" s="70"/>
      <c r="G4302" s="70"/>
    </row>
    <row r="4303" spans="3:7" x14ac:dyDescent="0.35">
      <c r="C4303" s="70"/>
      <c r="D4303" s="70"/>
      <c r="F4303" s="70"/>
      <c r="G4303" s="70"/>
    </row>
    <row r="4304" spans="3:7" x14ac:dyDescent="0.35">
      <c r="C4304" s="70"/>
      <c r="D4304" s="70"/>
      <c r="F4304" s="70"/>
      <c r="G4304" s="70"/>
    </row>
    <row r="4305" spans="3:7" x14ac:dyDescent="0.35">
      <c r="C4305" s="70"/>
      <c r="D4305" s="70"/>
      <c r="F4305" s="70"/>
      <c r="G4305" s="70"/>
    </row>
    <row r="4306" spans="3:7" x14ac:dyDescent="0.35">
      <c r="C4306" s="70"/>
      <c r="D4306" s="70"/>
      <c r="F4306" s="70"/>
      <c r="G4306" s="70"/>
    </row>
    <row r="4307" spans="3:7" x14ac:dyDescent="0.35">
      <c r="C4307" s="70"/>
      <c r="D4307" s="70"/>
      <c r="F4307" s="70"/>
      <c r="G4307" s="70"/>
    </row>
    <row r="4308" spans="3:7" x14ac:dyDescent="0.35">
      <c r="C4308" s="70"/>
      <c r="D4308" s="70"/>
      <c r="F4308" s="70"/>
      <c r="G4308" s="70"/>
    </row>
    <row r="4309" spans="3:7" x14ac:dyDescent="0.35">
      <c r="C4309" s="70"/>
      <c r="D4309" s="70"/>
      <c r="F4309" s="70"/>
      <c r="G4309" s="70"/>
    </row>
    <row r="4310" spans="3:7" x14ac:dyDescent="0.35">
      <c r="C4310" s="70"/>
      <c r="D4310" s="70"/>
      <c r="F4310" s="70"/>
      <c r="G4310" s="70"/>
    </row>
    <row r="4311" spans="3:7" x14ac:dyDescent="0.35">
      <c r="C4311" s="70"/>
      <c r="D4311" s="70"/>
      <c r="F4311" s="70"/>
      <c r="G4311" s="70"/>
    </row>
    <row r="4312" spans="3:7" x14ac:dyDescent="0.35">
      <c r="C4312" s="70"/>
      <c r="D4312" s="70"/>
      <c r="F4312" s="70"/>
      <c r="G4312" s="70"/>
    </row>
    <row r="4313" spans="3:7" x14ac:dyDescent="0.35">
      <c r="C4313" s="70"/>
      <c r="D4313" s="70"/>
      <c r="F4313" s="70"/>
      <c r="G4313" s="70"/>
    </row>
    <row r="4314" spans="3:7" x14ac:dyDescent="0.35">
      <c r="C4314" s="70"/>
      <c r="D4314" s="70"/>
      <c r="F4314" s="70"/>
      <c r="G4314" s="70"/>
    </row>
    <row r="4315" spans="3:7" x14ac:dyDescent="0.35">
      <c r="C4315" s="70"/>
      <c r="D4315" s="70"/>
      <c r="F4315" s="70"/>
      <c r="G4315" s="70"/>
    </row>
    <row r="4316" spans="3:7" x14ac:dyDescent="0.35">
      <c r="C4316" s="70"/>
      <c r="D4316" s="70"/>
      <c r="F4316" s="70"/>
      <c r="G4316" s="70"/>
    </row>
    <row r="4317" spans="3:7" x14ac:dyDescent="0.35">
      <c r="C4317" s="70"/>
      <c r="D4317" s="70"/>
      <c r="F4317" s="70"/>
      <c r="G4317" s="70"/>
    </row>
    <row r="4318" spans="3:7" x14ac:dyDescent="0.35">
      <c r="C4318" s="70"/>
      <c r="D4318" s="70"/>
      <c r="F4318" s="70"/>
      <c r="G4318" s="70"/>
    </row>
    <row r="4319" spans="3:7" x14ac:dyDescent="0.35">
      <c r="C4319" s="70"/>
      <c r="D4319" s="70"/>
      <c r="F4319" s="70"/>
      <c r="G4319" s="70"/>
    </row>
    <row r="4320" spans="3:7" x14ac:dyDescent="0.35">
      <c r="C4320" s="70"/>
      <c r="D4320" s="70"/>
      <c r="F4320" s="70"/>
      <c r="G4320" s="70"/>
    </row>
    <row r="4321" spans="3:7" x14ac:dyDescent="0.35">
      <c r="C4321" s="70"/>
      <c r="D4321" s="70"/>
      <c r="F4321" s="70"/>
      <c r="G4321" s="70"/>
    </row>
    <row r="4322" spans="3:7" x14ac:dyDescent="0.35">
      <c r="C4322" s="70"/>
      <c r="D4322" s="70"/>
      <c r="F4322" s="70"/>
      <c r="G4322" s="70"/>
    </row>
    <row r="4323" spans="3:7" x14ac:dyDescent="0.35">
      <c r="C4323" s="70"/>
      <c r="D4323" s="70"/>
      <c r="F4323" s="70"/>
      <c r="G4323" s="70"/>
    </row>
    <row r="4324" spans="3:7" x14ac:dyDescent="0.35">
      <c r="C4324" s="70"/>
      <c r="D4324" s="70"/>
      <c r="F4324" s="70"/>
      <c r="G4324" s="70"/>
    </row>
    <row r="4325" spans="3:7" x14ac:dyDescent="0.35">
      <c r="C4325" s="70"/>
      <c r="D4325" s="70"/>
      <c r="F4325" s="70"/>
      <c r="G4325" s="70"/>
    </row>
    <row r="4326" spans="3:7" x14ac:dyDescent="0.35">
      <c r="C4326" s="70"/>
      <c r="D4326" s="70"/>
      <c r="F4326" s="70"/>
      <c r="G4326" s="70"/>
    </row>
    <row r="4327" spans="3:7" x14ac:dyDescent="0.35">
      <c r="C4327" s="70"/>
      <c r="D4327" s="70"/>
      <c r="F4327" s="70"/>
      <c r="G4327" s="70"/>
    </row>
    <row r="4328" spans="3:7" x14ac:dyDescent="0.35">
      <c r="C4328" s="70"/>
      <c r="D4328" s="70"/>
      <c r="F4328" s="70"/>
      <c r="G4328" s="70"/>
    </row>
    <row r="4329" spans="3:7" x14ac:dyDescent="0.35">
      <c r="C4329" s="70"/>
      <c r="D4329" s="70"/>
      <c r="F4329" s="70"/>
      <c r="G4329" s="70"/>
    </row>
    <row r="4330" spans="3:7" x14ac:dyDescent="0.35">
      <c r="C4330" s="70"/>
      <c r="D4330" s="70"/>
      <c r="F4330" s="70"/>
      <c r="G4330" s="70"/>
    </row>
    <row r="4331" spans="3:7" x14ac:dyDescent="0.35">
      <c r="C4331" s="70"/>
      <c r="D4331" s="70"/>
      <c r="F4331" s="70"/>
      <c r="G4331" s="70"/>
    </row>
    <row r="4332" spans="3:7" x14ac:dyDescent="0.35">
      <c r="C4332" s="70"/>
      <c r="D4332" s="70"/>
      <c r="F4332" s="70"/>
      <c r="G4332" s="70"/>
    </row>
    <row r="4333" spans="3:7" x14ac:dyDescent="0.35">
      <c r="C4333" s="70"/>
      <c r="D4333" s="70"/>
      <c r="F4333" s="70"/>
      <c r="G4333" s="70"/>
    </row>
    <row r="4334" spans="3:7" x14ac:dyDescent="0.35">
      <c r="C4334" s="70"/>
      <c r="D4334" s="70"/>
      <c r="F4334" s="70"/>
      <c r="G4334" s="70"/>
    </row>
    <row r="4335" spans="3:7" x14ac:dyDescent="0.35">
      <c r="C4335" s="70"/>
      <c r="D4335" s="70"/>
      <c r="F4335" s="70"/>
      <c r="G4335" s="70"/>
    </row>
    <row r="4336" spans="3:7" x14ac:dyDescent="0.35">
      <c r="C4336" s="70"/>
      <c r="D4336" s="70"/>
      <c r="F4336" s="70"/>
      <c r="G4336" s="70"/>
    </row>
    <row r="4337" spans="3:7" x14ac:dyDescent="0.35">
      <c r="C4337" s="70"/>
      <c r="D4337" s="70"/>
      <c r="F4337" s="70"/>
      <c r="G4337" s="70"/>
    </row>
    <row r="4338" spans="3:7" x14ac:dyDescent="0.35">
      <c r="C4338" s="70"/>
      <c r="D4338" s="70"/>
      <c r="F4338" s="70"/>
      <c r="G4338" s="70"/>
    </row>
    <row r="4339" spans="3:7" x14ac:dyDescent="0.35">
      <c r="C4339" s="70"/>
      <c r="D4339" s="70"/>
      <c r="F4339" s="70"/>
      <c r="G4339" s="70"/>
    </row>
    <row r="4340" spans="3:7" x14ac:dyDescent="0.35">
      <c r="C4340" s="70"/>
      <c r="D4340" s="70"/>
      <c r="F4340" s="70"/>
      <c r="G4340" s="70"/>
    </row>
    <row r="4341" spans="3:7" x14ac:dyDescent="0.35">
      <c r="C4341" s="70"/>
      <c r="D4341" s="70"/>
      <c r="F4341" s="70"/>
      <c r="G4341" s="70"/>
    </row>
    <row r="4342" spans="3:7" x14ac:dyDescent="0.35">
      <c r="C4342" s="70"/>
      <c r="D4342" s="70"/>
      <c r="F4342" s="70"/>
      <c r="G4342" s="70"/>
    </row>
    <row r="4343" spans="3:7" x14ac:dyDescent="0.35">
      <c r="C4343" s="70"/>
      <c r="D4343" s="70"/>
      <c r="F4343" s="70"/>
      <c r="G4343" s="70"/>
    </row>
    <row r="4344" spans="3:7" x14ac:dyDescent="0.35">
      <c r="C4344" s="70"/>
      <c r="D4344" s="70"/>
      <c r="F4344" s="70"/>
      <c r="G4344" s="70"/>
    </row>
    <row r="4345" spans="3:7" x14ac:dyDescent="0.35">
      <c r="C4345" s="70"/>
      <c r="D4345" s="70"/>
      <c r="F4345" s="70"/>
      <c r="G4345" s="70"/>
    </row>
    <row r="4346" spans="3:7" x14ac:dyDescent="0.35">
      <c r="C4346" s="70"/>
      <c r="D4346" s="70"/>
      <c r="F4346" s="70"/>
      <c r="G4346" s="70"/>
    </row>
    <row r="4347" spans="3:7" x14ac:dyDescent="0.35">
      <c r="C4347" s="70"/>
      <c r="D4347" s="70"/>
      <c r="F4347" s="70"/>
      <c r="G4347" s="70"/>
    </row>
    <row r="4348" spans="3:7" x14ac:dyDescent="0.35">
      <c r="C4348" s="70"/>
      <c r="D4348" s="70"/>
      <c r="F4348" s="70"/>
      <c r="G4348" s="70"/>
    </row>
    <row r="4349" spans="3:7" x14ac:dyDescent="0.35">
      <c r="C4349" s="70"/>
      <c r="D4349" s="70"/>
      <c r="F4349" s="70"/>
      <c r="G4349" s="70"/>
    </row>
    <row r="4350" spans="3:7" x14ac:dyDescent="0.35">
      <c r="C4350" s="70"/>
      <c r="D4350" s="70"/>
      <c r="F4350" s="70"/>
      <c r="G4350" s="70"/>
    </row>
    <row r="4351" spans="3:7" x14ac:dyDescent="0.35">
      <c r="C4351" s="70"/>
      <c r="D4351" s="70"/>
      <c r="F4351" s="70"/>
      <c r="G4351" s="70"/>
    </row>
    <row r="4352" spans="3:7" x14ac:dyDescent="0.35">
      <c r="C4352" s="70"/>
      <c r="D4352" s="70"/>
      <c r="F4352" s="70"/>
      <c r="G4352" s="70"/>
    </row>
    <row r="4353" spans="3:7" x14ac:dyDescent="0.35">
      <c r="C4353" s="70"/>
      <c r="D4353" s="70"/>
      <c r="F4353" s="70"/>
      <c r="G4353" s="70"/>
    </row>
    <row r="4354" spans="3:7" x14ac:dyDescent="0.35">
      <c r="C4354" s="70"/>
      <c r="D4354" s="70"/>
      <c r="F4354" s="70"/>
      <c r="G4354" s="70"/>
    </row>
    <row r="4355" spans="3:7" x14ac:dyDescent="0.35">
      <c r="C4355" s="70"/>
      <c r="D4355" s="70"/>
      <c r="F4355" s="70"/>
      <c r="G4355" s="70"/>
    </row>
    <row r="4356" spans="3:7" x14ac:dyDescent="0.35">
      <c r="C4356" s="70"/>
      <c r="D4356" s="70"/>
      <c r="F4356" s="70"/>
      <c r="G4356" s="70"/>
    </row>
    <row r="4357" spans="3:7" x14ac:dyDescent="0.35">
      <c r="C4357" s="70"/>
      <c r="D4357" s="70"/>
      <c r="F4357" s="70"/>
      <c r="G4357" s="70"/>
    </row>
    <row r="4358" spans="3:7" x14ac:dyDescent="0.35">
      <c r="C4358" s="70"/>
      <c r="D4358" s="70"/>
      <c r="F4358" s="70"/>
      <c r="G4358" s="70"/>
    </row>
    <row r="4359" spans="3:7" x14ac:dyDescent="0.35">
      <c r="C4359" s="70"/>
      <c r="D4359" s="70"/>
      <c r="F4359" s="70"/>
      <c r="G4359" s="70"/>
    </row>
    <row r="4360" spans="3:7" x14ac:dyDescent="0.35">
      <c r="C4360" s="70"/>
      <c r="D4360" s="70"/>
      <c r="F4360" s="70"/>
      <c r="G4360" s="70"/>
    </row>
    <row r="4361" spans="3:7" x14ac:dyDescent="0.35">
      <c r="C4361" s="70"/>
      <c r="D4361" s="70"/>
      <c r="F4361" s="70"/>
      <c r="G4361" s="70"/>
    </row>
    <row r="4362" spans="3:7" x14ac:dyDescent="0.35">
      <c r="C4362" s="70"/>
      <c r="D4362" s="70"/>
      <c r="F4362" s="70"/>
      <c r="G4362" s="70"/>
    </row>
    <row r="4363" spans="3:7" x14ac:dyDescent="0.35">
      <c r="C4363" s="70"/>
      <c r="D4363" s="70"/>
      <c r="F4363" s="70"/>
      <c r="G4363" s="70"/>
    </row>
    <row r="4364" spans="3:7" x14ac:dyDescent="0.35">
      <c r="C4364" s="70"/>
      <c r="D4364" s="70"/>
      <c r="F4364" s="70"/>
      <c r="G4364" s="70"/>
    </row>
    <row r="4365" spans="3:7" x14ac:dyDescent="0.35">
      <c r="C4365" s="70"/>
      <c r="D4365" s="70"/>
      <c r="F4365" s="70"/>
      <c r="G4365" s="70"/>
    </row>
    <row r="4366" spans="3:7" x14ac:dyDescent="0.35">
      <c r="C4366" s="70"/>
      <c r="D4366" s="70"/>
      <c r="F4366" s="70"/>
      <c r="G4366" s="70"/>
    </row>
    <row r="4367" spans="3:7" x14ac:dyDescent="0.35">
      <c r="C4367" s="70"/>
      <c r="D4367" s="70"/>
      <c r="F4367" s="70"/>
      <c r="G4367" s="70"/>
    </row>
    <row r="4368" spans="3:7" x14ac:dyDescent="0.35">
      <c r="C4368" s="70"/>
      <c r="D4368" s="70"/>
      <c r="F4368" s="70"/>
      <c r="G4368" s="70"/>
    </row>
    <row r="4369" spans="3:7" x14ac:dyDescent="0.35">
      <c r="C4369" s="70"/>
      <c r="D4369" s="70"/>
      <c r="F4369" s="70"/>
      <c r="G4369" s="70"/>
    </row>
    <row r="4370" spans="3:7" x14ac:dyDescent="0.35">
      <c r="C4370" s="70"/>
      <c r="D4370" s="70"/>
      <c r="F4370" s="70"/>
      <c r="G4370" s="70"/>
    </row>
    <row r="4371" spans="3:7" x14ac:dyDescent="0.35">
      <c r="C4371" s="70"/>
      <c r="D4371" s="70"/>
      <c r="F4371" s="70"/>
      <c r="G4371" s="70"/>
    </row>
    <row r="4372" spans="3:7" x14ac:dyDescent="0.35">
      <c r="C4372" s="70"/>
      <c r="D4372" s="70"/>
      <c r="F4372" s="70"/>
      <c r="G4372" s="70"/>
    </row>
    <row r="4373" spans="3:7" x14ac:dyDescent="0.35">
      <c r="C4373" s="70"/>
      <c r="D4373" s="70"/>
      <c r="F4373" s="70"/>
      <c r="G4373" s="70"/>
    </row>
    <row r="4374" spans="3:7" x14ac:dyDescent="0.35">
      <c r="C4374" s="70"/>
      <c r="D4374" s="70"/>
      <c r="F4374" s="70"/>
      <c r="G4374" s="70"/>
    </row>
    <row r="4375" spans="3:7" x14ac:dyDescent="0.35">
      <c r="C4375" s="70"/>
      <c r="D4375" s="70"/>
      <c r="F4375" s="70"/>
      <c r="G4375" s="70"/>
    </row>
    <row r="4376" spans="3:7" x14ac:dyDescent="0.35">
      <c r="C4376" s="70"/>
      <c r="D4376" s="70"/>
      <c r="F4376" s="70"/>
      <c r="G4376" s="70"/>
    </row>
    <row r="4377" spans="3:7" x14ac:dyDescent="0.35">
      <c r="C4377" s="70"/>
      <c r="D4377" s="70"/>
      <c r="F4377" s="70"/>
      <c r="G4377" s="70"/>
    </row>
    <row r="4378" spans="3:7" x14ac:dyDescent="0.35">
      <c r="C4378" s="70"/>
      <c r="D4378" s="70"/>
      <c r="F4378" s="70"/>
      <c r="G4378" s="70"/>
    </row>
    <row r="4379" spans="3:7" x14ac:dyDescent="0.35">
      <c r="C4379" s="70"/>
      <c r="D4379" s="70"/>
      <c r="F4379" s="70"/>
      <c r="G4379" s="70"/>
    </row>
    <row r="4380" spans="3:7" x14ac:dyDescent="0.35">
      <c r="C4380" s="70"/>
      <c r="D4380" s="70"/>
      <c r="F4380" s="70"/>
      <c r="G4380" s="70"/>
    </row>
    <row r="4381" spans="3:7" x14ac:dyDescent="0.35">
      <c r="C4381" s="70"/>
      <c r="D4381" s="70"/>
      <c r="F4381" s="70"/>
      <c r="G4381" s="70"/>
    </row>
    <row r="4382" spans="3:7" x14ac:dyDescent="0.35">
      <c r="C4382" s="70"/>
      <c r="D4382" s="70"/>
      <c r="F4382" s="70"/>
      <c r="G4382" s="70"/>
    </row>
    <row r="4383" spans="3:7" x14ac:dyDescent="0.35">
      <c r="C4383" s="70"/>
      <c r="D4383" s="70"/>
      <c r="F4383" s="70"/>
      <c r="G4383" s="70"/>
    </row>
    <row r="4384" spans="3:7" x14ac:dyDescent="0.35">
      <c r="C4384" s="70"/>
      <c r="D4384" s="70"/>
      <c r="F4384" s="70"/>
      <c r="G4384" s="70"/>
    </row>
    <row r="4385" spans="3:7" x14ac:dyDescent="0.35">
      <c r="C4385" s="70"/>
      <c r="D4385" s="70"/>
      <c r="F4385" s="70"/>
      <c r="G4385" s="70"/>
    </row>
    <row r="4386" spans="3:7" x14ac:dyDescent="0.35">
      <c r="C4386" s="70"/>
      <c r="D4386" s="70"/>
      <c r="F4386" s="70"/>
      <c r="G4386" s="70"/>
    </row>
    <row r="4387" spans="3:7" x14ac:dyDescent="0.35">
      <c r="C4387" s="70"/>
      <c r="D4387" s="70"/>
      <c r="F4387" s="70"/>
      <c r="G4387" s="70"/>
    </row>
    <row r="4388" spans="3:7" x14ac:dyDescent="0.35">
      <c r="C4388" s="70"/>
      <c r="D4388" s="70"/>
      <c r="F4388" s="70"/>
      <c r="G4388" s="70"/>
    </row>
    <row r="4389" spans="3:7" x14ac:dyDescent="0.35">
      <c r="C4389" s="70"/>
      <c r="D4389" s="70"/>
      <c r="F4389" s="70"/>
      <c r="G4389" s="70"/>
    </row>
    <row r="4390" spans="3:7" x14ac:dyDescent="0.35">
      <c r="C4390" s="70"/>
      <c r="D4390" s="70"/>
      <c r="F4390" s="70"/>
      <c r="G4390" s="70"/>
    </row>
    <row r="4391" spans="3:7" x14ac:dyDescent="0.35">
      <c r="C4391" s="70"/>
      <c r="D4391" s="70"/>
      <c r="F4391" s="70"/>
      <c r="G4391" s="70"/>
    </row>
    <row r="4392" spans="3:7" x14ac:dyDescent="0.35">
      <c r="C4392" s="70"/>
      <c r="D4392" s="70"/>
      <c r="F4392" s="70"/>
      <c r="G4392" s="70"/>
    </row>
    <row r="4393" spans="3:7" x14ac:dyDescent="0.35">
      <c r="C4393" s="70"/>
      <c r="D4393" s="70"/>
      <c r="F4393" s="70"/>
      <c r="G4393" s="70"/>
    </row>
    <row r="4394" spans="3:7" x14ac:dyDescent="0.35">
      <c r="C4394" s="70"/>
      <c r="D4394" s="70"/>
      <c r="F4394" s="70"/>
      <c r="G4394" s="70"/>
    </row>
    <row r="4395" spans="3:7" x14ac:dyDescent="0.35">
      <c r="C4395" s="70"/>
      <c r="D4395" s="70"/>
      <c r="F4395" s="70"/>
      <c r="G4395" s="70"/>
    </row>
    <row r="4396" spans="3:7" x14ac:dyDescent="0.35">
      <c r="C4396" s="70"/>
      <c r="D4396" s="70"/>
      <c r="F4396" s="70"/>
      <c r="G4396" s="70"/>
    </row>
    <row r="4397" spans="3:7" x14ac:dyDescent="0.35">
      <c r="C4397" s="70"/>
      <c r="D4397" s="70"/>
      <c r="F4397" s="70"/>
      <c r="G4397" s="70"/>
    </row>
    <row r="4398" spans="3:7" x14ac:dyDescent="0.35">
      <c r="C4398" s="70"/>
      <c r="D4398" s="70"/>
      <c r="F4398" s="70"/>
      <c r="G4398" s="70"/>
    </row>
    <row r="4399" spans="3:7" x14ac:dyDescent="0.35">
      <c r="C4399" s="70"/>
      <c r="D4399" s="70"/>
      <c r="F4399" s="70"/>
      <c r="G4399" s="70"/>
    </row>
    <row r="4400" spans="3:7" x14ac:dyDescent="0.35">
      <c r="C4400" s="70"/>
      <c r="D4400" s="70"/>
      <c r="F4400" s="70"/>
      <c r="G4400" s="70"/>
    </row>
    <row r="4401" spans="3:7" x14ac:dyDescent="0.35">
      <c r="C4401" s="70"/>
      <c r="D4401" s="70"/>
      <c r="F4401" s="70"/>
      <c r="G4401" s="70"/>
    </row>
    <row r="4402" spans="3:7" x14ac:dyDescent="0.35">
      <c r="C4402" s="70"/>
      <c r="D4402" s="70"/>
      <c r="F4402" s="70"/>
      <c r="G4402" s="70"/>
    </row>
    <row r="4403" spans="3:7" x14ac:dyDescent="0.35">
      <c r="C4403" s="70"/>
      <c r="D4403" s="70"/>
      <c r="F4403" s="70"/>
      <c r="G4403" s="70"/>
    </row>
    <row r="4404" spans="3:7" x14ac:dyDescent="0.35">
      <c r="C4404" s="70"/>
      <c r="D4404" s="70"/>
      <c r="F4404" s="70"/>
      <c r="G4404" s="70"/>
    </row>
    <row r="4405" spans="3:7" x14ac:dyDescent="0.35">
      <c r="C4405" s="70"/>
      <c r="D4405" s="70"/>
      <c r="F4405" s="70"/>
      <c r="G4405" s="70"/>
    </row>
    <row r="4406" spans="3:7" x14ac:dyDescent="0.35">
      <c r="C4406" s="70"/>
      <c r="D4406" s="70"/>
      <c r="F4406" s="70"/>
      <c r="G4406" s="70"/>
    </row>
    <row r="4407" spans="3:7" x14ac:dyDescent="0.35">
      <c r="C4407" s="70"/>
      <c r="D4407" s="70"/>
      <c r="F4407" s="70"/>
      <c r="G4407" s="70"/>
    </row>
    <row r="4408" spans="3:7" x14ac:dyDescent="0.35">
      <c r="C4408" s="70"/>
      <c r="D4408" s="70"/>
      <c r="F4408" s="70"/>
      <c r="G4408" s="70"/>
    </row>
    <row r="4409" spans="3:7" x14ac:dyDescent="0.35">
      <c r="C4409" s="70"/>
      <c r="D4409" s="70"/>
      <c r="F4409" s="70"/>
      <c r="G4409" s="70"/>
    </row>
    <row r="4410" spans="3:7" x14ac:dyDescent="0.35">
      <c r="C4410" s="70"/>
      <c r="D4410" s="70"/>
      <c r="F4410" s="70"/>
      <c r="G4410" s="70"/>
    </row>
    <row r="4411" spans="3:7" x14ac:dyDescent="0.35">
      <c r="C4411" s="70"/>
      <c r="D4411" s="70"/>
      <c r="F4411" s="70"/>
      <c r="G4411" s="70"/>
    </row>
    <row r="4412" spans="3:7" x14ac:dyDescent="0.35">
      <c r="C4412" s="70"/>
      <c r="D4412" s="70"/>
      <c r="F4412" s="70"/>
      <c r="G4412" s="70"/>
    </row>
    <row r="4413" spans="3:7" x14ac:dyDescent="0.35">
      <c r="C4413" s="70"/>
      <c r="D4413" s="70"/>
      <c r="F4413" s="70"/>
      <c r="G4413" s="70"/>
    </row>
    <row r="4414" spans="3:7" x14ac:dyDescent="0.35">
      <c r="C4414" s="70"/>
      <c r="D4414" s="70"/>
      <c r="F4414" s="70"/>
      <c r="G4414" s="70"/>
    </row>
    <row r="4415" spans="3:7" x14ac:dyDescent="0.35">
      <c r="C4415" s="70"/>
      <c r="D4415" s="70"/>
      <c r="F4415" s="70"/>
      <c r="G4415" s="70"/>
    </row>
    <row r="4416" spans="3:7" x14ac:dyDescent="0.35">
      <c r="C4416" s="70"/>
      <c r="D4416" s="70"/>
      <c r="F4416" s="70"/>
      <c r="G4416" s="70"/>
    </row>
    <row r="4417" spans="3:7" x14ac:dyDescent="0.35">
      <c r="C4417" s="70"/>
      <c r="D4417" s="70"/>
      <c r="F4417" s="70"/>
      <c r="G4417" s="70"/>
    </row>
    <row r="4418" spans="3:7" x14ac:dyDescent="0.35">
      <c r="C4418" s="70"/>
      <c r="D4418" s="70"/>
      <c r="F4418" s="70"/>
      <c r="G4418" s="70"/>
    </row>
    <row r="4419" spans="3:7" x14ac:dyDescent="0.35">
      <c r="C4419" s="70"/>
      <c r="D4419" s="70"/>
      <c r="F4419" s="70"/>
      <c r="G4419" s="70"/>
    </row>
    <row r="4420" spans="3:7" x14ac:dyDescent="0.35">
      <c r="C4420" s="70"/>
      <c r="D4420" s="70"/>
      <c r="F4420" s="70"/>
      <c r="G4420" s="70"/>
    </row>
    <row r="4421" spans="3:7" x14ac:dyDescent="0.35">
      <c r="C4421" s="70"/>
      <c r="D4421" s="70"/>
      <c r="F4421" s="70"/>
      <c r="G4421" s="70"/>
    </row>
    <row r="4422" spans="3:7" x14ac:dyDescent="0.35">
      <c r="C4422" s="70"/>
      <c r="D4422" s="70"/>
      <c r="F4422" s="70"/>
      <c r="G4422" s="70"/>
    </row>
    <row r="4423" spans="3:7" x14ac:dyDescent="0.35">
      <c r="C4423" s="70"/>
      <c r="D4423" s="70"/>
      <c r="F4423" s="70"/>
      <c r="G4423" s="70"/>
    </row>
    <row r="4424" spans="3:7" x14ac:dyDescent="0.35">
      <c r="C4424" s="70"/>
      <c r="D4424" s="70"/>
      <c r="F4424" s="70"/>
      <c r="G4424" s="70"/>
    </row>
    <row r="4425" spans="3:7" x14ac:dyDescent="0.35">
      <c r="C4425" s="70"/>
      <c r="D4425" s="70"/>
      <c r="F4425" s="70"/>
      <c r="G4425" s="70"/>
    </row>
    <row r="4426" spans="3:7" x14ac:dyDescent="0.35">
      <c r="C4426" s="70"/>
      <c r="D4426" s="70"/>
      <c r="F4426" s="70"/>
      <c r="G4426" s="70"/>
    </row>
    <row r="4427" spans="3:7" x14ac:dyDescent="0.35">
      <c r="C4427" s="70"/>
      <c r="D4427" s="70"/>
      <c r="F4427" s="70"/>
      <c r="G4427" s="70"/>
    </row>
    <row r="4428" spans="3:7" x14ac:dyDescent="0.35">
      <c r="C4428" s="70"/>
      <c r="D4428" s="70"/>
      <c r="F4428" s="70"/>
      <c r="G4428" s="70"/>
    </row>
    <row r="4429" spans="3:7" x14ac:dyDescent="0.35">
      <c r="C4429" s="70"/>
      <c r="D4429" s="70"/>
      <c r="F4429" s="70"/>
      <c r="G4429" s="70"/>
    </row>
    <row r="4430" spans="3:7" x14ac:dyDescent="0.35">
      <c r="C4430" s="70"/>
      <c r="D4430" s="70"/>
      <c r="F4430" s="70"/>
      <c r="G4430" s="70"/>
    </row>
    <row r="4431" spans="3:7" x14ac:dyDescent="0.35">
      <c r="C4431" s="70"/>
      <c r="D4431" s="70"/>
      <c r="F4431" s="70"/>
      <c r="G4431" s="70"/>
    </row>
    <row r="4432" spans="3:7" x14ac:dyDescent="0.35">
      <c r="C4432" s="70"/>
      <c r="D4432" s="70"/>
      <c r="F4432" s="70"/>
      <c r="G4432" s="70"/>
    </row>
    <row r="4433" spans="3:7" x14ac:dyDescent="0.35">
      <c r="C4433" s="70"/>
      <c r="D4433" s="70"/>
      <c r="F4433" s="70"/>
      <c r="G4433" s="70"/>
    </row>
    <row r="4434" spans="3:7" x14ac:dyDescent="0.35">
      <c r="C4434" s="70"/>
      <c r="D4434" s="70"/>
      <c r="F4434" s="70"/>
      <c r="G4434" s="70"/>
    </row>
    <row r="4435" spans="3:7" x14ac:dyDescent="0.35">
      <c r="C4435" s="70"/>
      <c r="D4435" s="70"/>
      <c r="F4435" s="70"/>
      <c r="G4435" s="70"/>
    </row>
    <row r="4436" spans="3:7" x14ac:dyDescent="0.35">
      <c r="C4436" s="70"/>
      <c r="D4436" s="70"/>
      <c r="F4436" s="70"/>
      <c r="G4436" s="70"/>
    </row>
    <row r="4437" spans="3:7" x14ac:dyDescent="0.35">
      <c r="C4437" s="70"/>
      <c r="D4437" s="70"/>
      <c r="F4437" s="70"/>
      <c r="G4437" s="70"/>
    </row>
    <row r="4438" spans="3:7" x14ac:dyDescent="0.35">
      <c r="C4438" s="70"/>
      <c r="D4438" s="70"/>
      <c r="F4438" s="70"/>
      <c r="G4438" s="70"/>
    </row>
    <row r="4439" spans="3:7" x14ac:dyDescent="0.35">
      <c r="C4439" s="70"/>
      <c r="D4439" s="70"/>
      <c r="F4439" s="70"/>
      <c r="G4439" s="70"/>
    </row>
    <row r="4440" spans="3:7" x14ac:dyDescent="0.35">
      <c r="C4440" s="70"/>
      <c r="D4440" s="70"/>
      <c r="F4440" s="70"/>
      <c r="G4440" s="70"/>
    </row>
    <row r="4441" spans="3:7" x14ac:dyDescent="0.35">
      <c r="C4441" s="70"/>
      <c r="D4441" s="70"/>
      <c r="F4441" s="70"/>
      <c r="G4441" s="70"/>
    </row>
    <row r="4442" spans="3:7" x14ac:dyDescent="0.35">
      <c r="C4442" s="70"/>
      <c r="D4442" s="70"/>
      <c r="F4442" s="70"/>
      <c r="G4442" s="70"/>
    </row>
    <row r="4443" spans="3:7" x14ac:dyDescent="0.35">
      <c r="C4443" s="70"/>
      <c r="D4443" s="70"/>
      <c r="F4443" s="70"/>
      <c r="G4443" s="70"/>
    </row>
    <row r="4444" spans="3:7" x14ac:dyDescent="0.35">
      <c r="C4444" s="70"/>
      <c r="D4444" s="70"/>
      <c r="F4444" s="70"/>
      <c r="G4444" s="70"/>
    </row>
    <row r="4445" spans="3:7" x14ac:dyDescent="0.35">
      <c r="C4445" s="70"/>
      <c r="D4445" s="70"/>
      <c r="F4445" s="70"/>
      <c r="G4445" s="70"/>
    </row>
    <row r="4446" spans="3:7" x14ac:dyDescent="0.35">
      <c r="C4446" s="70"/>
      <c r="D4446" s="70"/>
      <c r="F4446" s="70"/>
      <c r="G4446" s="70"/>
    </row>
    <row r="4447" spans="3:7" x14ac:dyDescent="0.35">
      <c r="C4447" s="70"/>
      <c r="D4447" s="70"/>
      <c r="F4447" s="70"/>
      <c r="G4447" s="70"/>
    </row>
    <row r="4448" spans="3:7" x14ac:dyDescent="0.35">
      <c r="C4448" s="70"/>
      <c r="D4448" s="70"/>
      <c r="F4448" s="70"/>
      <c r="G4448" s="70"/>
    </row>
    <row r="4449" spans="3:7" x14ac:dyDescent="0.35">
      <c r="C4449" s="70"/>
      <c r="D4449" s="70"/>
      <c r="F4449" s="70"/>
      <c r="G4449" s="70"/>
    </row>
    <row r="4450" spans="3:7" x14ac:dyDescent="0.35">
      <c r="C4450" s="70"/>
      <c r="D4450" s="70"/>
      <c r="F4450" s="70"/>
      <c r="G4450" s="70"/>
    </row>
    <row r="4451" spans="3:7" x14ac:dyDescent="0.35">
      <c r="C4451" s="70"/>
      <c r="D4451" s="70"/>
      <c r="F4451" s="70"/>
      <c r="G4451" s="70"/>
    </row>
    <row r="4452" spans="3:7" x14ac:dyDescent="0.35">
      <c r="C4452" s="70"/>
      <c r="D4452" s="70"/>
      <c r="F4452" s="70"/>
      <c r="G4452" s="70"/>
    </row>
    <row r="4453" spans="3:7" x14ac:dyDescent="0.35">
      <c r="C4453" s="70"/>
      <c r="D4453" s="70"/>
      <c r="F4453" s="70"/>
      <c r="G4453" s="70"/>
    </row>
    <row r="4454" spans="3:7" x14ac:dyDescent="0.35">
      <c r="C4454" s="70"/>
      <c r="D4454" s="70"/>
      <c r="F4454" s="70"/>
      <c r="G4454" s="70"/>
    </row>
    <row r="4455" spans="3:7" x14ac:dyDescent="0.35">
      <c r="C4455" s="70"/>
      <c r="D4455" s="70"/>
      <c r="F4455" s="70"/>
      <c r="G4455" s="70"/>
    </row>
    <row r="4456" spans="3:7" x14ac:dyDescent="0.35">
      <c r="C4456" s="70"/>
      <c r="D4456" s="70"/>
      <c r="F4456" s="70"/>
      <c r="G4456" s="70"/>
    </row>
    <row r="4457" spans="3:7" x14ac:dyDescent="0.35">
      <c r="C4457" s="70"/>
      <c r="D4457" s="70"/>
      <c r="F4457" s="70"/>
      <c r="G4457" s="70"/>
    </row>
    <row r="4458" spans="3:7" x14ac:dyDescent="0.35">
      <c r="C4458" s="70"/>
      <c r="D4458" s="70"/>
      <c r="F4458" s="70"/>
      <c r="G4458" s="70"/>
    </row>
    <row r="4459" spans="3:7" x14ac:dyDescent="0.35">
      <c r="C4459" s="70"/>
      <c r="D4459" s="70"/>
      <c r="F4459" s="70"/>
      <c r="G4459" s="70"/>
    </row>
    <row r="4460" spans="3:7" x14ac:dyDescent="0.35">
      <c r="C4460" s="70"/>
      <c r="D4460" s="70"/>
      <c r="F4460" s="70"/>
      <c r="G4460" s="70"/>
    </row>
    <row r="4461" spans="3:7" x14ac:dyDescent="0.35">
      <c r="C4461" s="70"/>
      <c r="D4461" s="70"/>
      <c r="F4461" s="70"/>
      <c r="G4461" s="70"/>
    </row>
    <row r="4462" spans="3:7" x14ac:dyDescent="0.35">
      <c r="C4462" s="70"/>
      <c r="D4462" s="70"/>
      <c r="F4462" s="70"/>
      <c r="G4462" s="70"/>
    </row>
    <row r="4463" spans="3:7" x14ac:dyDescent="0.35">
      <c r="C4463" s="70"/>
      <c r="D4463" s="70"/>
      <c r="F4463" s="70"/>
      <c r="G4463" s="70"/>
    </row>
    <row r="4464" spans="3:7" x14ac:dyDescent="0.35">
      <c r="C4464" s="70"/>
      <c r="D4464" s="70"/>
      <c r="F4464" s="70"/>
      <c r="G4464" s="70"/>
    </row>
    <row r="4465" spans="3:7" x14ac:dyDescent="0.35">
      <c r="C4465" s="70"/>
      <c r="D4465" s="70"/>
      <c r="F4465" s="70"/>
      <c r="G4465" s="70"/>
    </row>
    <row r="4466" spans="3:7" x14ac:dyDescent="0.35">
      <c r="C4466" s="70"/>
      <c r="D4466" s="70"/>
      <c r="F4466" s="70"/>
      <c r="G4466" s="70"/>
    </row>
    <row r="4467" spans="3:7" x14ac:dyDescent="0.35">
      <c r="C4467" s="70"/>
      <c r="D4467" s="70"/>
      <c r="F4467" s="70"/>
      <c r="G4467" s="70"/>
    </row>
    <row r="4468" spans="3:7" x14ac:dyDescent="0.35">
      <c r="C4468" s="70"/>
      <c r="D4468" s="70"/>
      <c r="F4468" s="70"/>
      <c r="G4468" s="70"/>
    </row>
    <row r="4469" spans="3:7" x14ac:dyDescent="0.35">
      <c r="C4469" s="70"/>
      <c r="D4469" s="70"/>
      <c r="F4469" s="70"/>
      <c r="G4469" s="70"/>
    </row>
    <row r="4470" spans="3:7" x14ac:dyDescent="0.35">
      <c r="C4470" s="70"/>
      <c r="D4470" s="70"/>
      <c r="F4470" s="70"/>
      <c r="G4470" s="70"/>
    </row>
    <row r="4471" spans="3:7" x14ac:dyDescent="0.35">
      <c r="C4471" s="70"/>
      <c r="D4471" s="70"/>
      <c r="F4471" s="70"/>
      <c r="G4471" s="70"/>
    </row>
    <row r="4472" spans="3:7" x14ac:dyDescent="0.35">
      <c r="C4472" s="70"/>
      <c r="D4472" s="70"/>
      <c r="F4472" s="70"/>
      <c r="G4472" s="70"/>
    </row>
    <row r="4473" spans="3:7" x14ac:dyDescent="0.35">
      <c r="C4473" s="70"/>
      <c r="D4473" s="70"/>
      <c r="F4473" s="70"/>
      <c r="G4473" s="70"/>
    </row>
    <row r="4474" spans="3:7" x14ac:dyDescent="0.35">
      <c r="C4474" s="70"/>
      <c r="D4474" s="70"/>
      <c r="F4474" s="70"/>
      <c r="G4474" s="70"/>
    </row>
    <row r="4475" spans="3:7" x14ac:dyDescent="0.35">
      <c r="C4475" s="70"/>
      <c r="D4475" s="70"/>
      <c r="F4475" s="70"/>
      <c r="G4475" s="70"/>
    </row>
    <row r="4476" spans="3:7" x14ac:dyDescent="0.35">
      <c r="C4476" s="70"/>
      <c r="D4476" s="70"/>
      <c r="F4476" s="70"/>
      <c r="G4476" s="70"/>
    </row>
    <row r="4477" spans="3:7" x14ac:dyDescent="0.35">
      <c r="C4477" s="70"/>
      <c r="D4477" s="70"/>
      <c r="F4477" s="70"/>
      <c r="G4477" s="70"/>
    </row>
    <row r="4478" spans="3:7" x14ac:dyDescent="0.35">
      <c r="C4478" s="70"/>
      <c r="D4478" s="70"/>
      <c r="F4478" s="70"/>
      <c r="G4478" s="70"/>
    </row>
    <row r="4479" spans="3:7" x14ac:dyDescent="0.35">
      <c r="C4479" s="70"/>
      <c r="D4479" s="70"/>
      <c r="F4479" s="70"/>
      <c r="G4479" s="70"/>
    </row>
    <row r="4480" spans="3:7" x14ac:dyDescent="0.35">
      <c r="C4480" s="70"/>
      <c r="D4480" s="70"/>
      <c r="F4480" s="70"/>
      <c r="G4480" s="70"/>
    </row>
    <row r="4481" spans="3:7" x14ac:dyDescent="0.35">
      <c r="C4481" s="70"/>
      <c r="D4481" s="70"/>
      <c r="F4481" s="70"/>
      <c r="G4481" s="70"/>
    </row>
    <row r="4482" spans="3:7" x14ac:dyDescent="0.35">
      <c r="C4482" s="70"/>
      <c r="D4482" s="70"/>
      <c r="F4482" s="70"/>
      <c r="G4482" s="70"/>
    </row>
    <row r="4483" spans="3:7" x14ac:dyDescent="0.35">
      <c r="C4483" s="70"/>
      <c r="D4483" s="70"/>
      <c r="F4483" s="70"/>
      <c r="G4483" s="70"/>
    </row>
    <row r="4484" spans="3:7" x14ac:dyDescent="0.35">
      <c r="C4484" s="70"/>
      <c r="D4484" s="70"/>
      <c r="F4484" s="70"/>
      <c r="G4484" s="70"/>
    </row>
    <row r="4485" spans="3:7" x14ac:dyDescent="0.35">
      <c r="C4485" s="70"/>
      <c r="D4485" s="70"/>
      <c r="F4485" s="70"/>
      <c r="G4485" s="70"/>
    </row>
    <row r="4486" spans="3:7" x14ac:dyDescent="0.35">
      <c r="C4486" s="70"/>
      <c r="D4486" s="70"/>
      <c r="F4486" s="70"/>
      <c r="G4486" s="70"/>
    </row>
    <row r="4487" spans="3:7" x14ac:dyDescent="0.35">
      <c r="C4487" s="70"/>
      <c r="D4487" s="70"/>
      <c r="F4487" s="70"/>
      <c r="G4487" s="70"/>
    </row>
    <row r="4488" spans="3:7" x14ac:dyDescent="0.35">
      <c r="C4488" s="70"/>
      <c r="D4488" s="70"/>
      <c r="F4488" s="70"/>
      <c r="G4488" s="70"/>
    </row>
    <row r="4489" spans="3:7" x14ac:dyDescent="0.35">
      <c r="C4489" s="70"/>
      <c r="D4489" s="70"/>
      <c r="F4489" s="70"/>
      <c r="G4489" s="70"/>
    </row>
    <row r="4490" spans="3:7" x14ac:dyDescent="0.35">
      <c r="C4490" s="70"/>
      <c r="D4490" s="70"/>
      <c r="F4490" s="70"/>
      <c r="G4490" s="70"/>
    </row>
    <row r="4491" spans="3:7" x14ac:dyDescent="0.35">
      <c r="C4491" s="70"/>
      <c r="D4491" s="70"/>
      <c r="F4491" s="70"/>
      <c r="G4491" s="70"/>
    </row>
    <row r="4492" spans="3:7" x14ac:dyDescent="0.35">
      <c r="C4492" s="70"/>
      <c r="D4492" s="70"/>
      <c r="F4492" s="70"/>
      <c r="G4492" s="70"/>
    </row>
    <row r="4493" spans="3:7" x14ac:dyDescent="0.35">
      <c r="C4493" s="70"/>
      <c r="D4493" s="70"/>
      <c r="F4493" s="70"/>
      <c r="G4493" s="70"/>
    </row>
    <row r="4494" spans="3:7" x14ac:dyDescent="0.35">
      <c r="C4494" s="70"/>
      <c r="D4494" s="70"/>
      <c r="F4494" s="70"/>
      <c r="G4494" s="70"/>
    </row>
    <row r="4495" spans="3:7" x14ac:dyDescent="0.35">
      <c r="C4495" s="70"/>
      <c r="D4495" s="70"/>
      <c r="F4495" s="70"/>
      <c r="G4495" s="70"/>
    </row>
    <row r="4496" spans="3:7" x14ac:dyDescent="0.35">
      <c r="C4496" s="70"/>
      <c r="D4496" s="70"/>
      <c r="F4496" s="70"/>
      <c r="G4496" s="70"/>
    </row>
    <row r="4497" spans="3:7" x14ac:dyDescent="0.35">
      <c r="C4497" s="70"/>
      <c r="D4497" s="70"/>
      <c r="F4497" s="70"/>
      <c r="G4497" s="70"/>
    </row>
    <row r="4498" spans="3:7" x14ac:dyDescent="0.35">
      <c r="C4498" s="70"/>
      <c r="D4498" s="70"/>
      <c r="F4498" s="70"/>
      <c r="G4498" s="70"/>
    </row>
    <row r="4499" spans="3:7" x14ac:dyDescent="0.35">
      <c r="C4499" s="70"/>
      <c r="D4499" s="70"/>
      <c r="F4499" s="70"/>
      <c r="G4499" s="70"/>
    </row>
    <row r="4500" spans="3:7" x14ac:dyDescent="0.35">
      <c r="C4500" s="70"/>
      <c r="D4500" s="70"/>
      <c r="F4500" s="70"/>
      <c r="G4500" s="70"/>
    </row>
    <row r="4501" spans="3:7" x14ac:dyDescent="0.35">
      <c r="C4501" s="70"/>
      <c r="D4501" s="70"/>
      <c r="F4501" s="70"/>
      <c r="G4501" s="70"/>
    </row>
    <row r="4502" spans="3:7" x14ac:dyDescent="0.35">
      <c r="C4502" s="70"/>
      <c r="D4502" s="70"/>
      <c r="F4502" s="70"/>
      <c r="G4502" s="70"/>
    </row>
    <row r="4503" spans="3:7" x14ac:dyDescent="0.35">
      <c r="C4503" s="70"/>
      <c r="D4503" s="70"/>
      <c r="F4503" s="70"/>
      <c r="G4503" s="70"/>
    </row>
    <row r="4504" spans="3:7" x14ac:dyDescent="0.35">
      <c r="C4504" s="70"/>
      <c r="D4504" s="70"/>
      <c r="F4504" s="70"/>
      <c r="G4504" s="70"/>
    </row>
    <row r="4505" spans="3:7" x14ac:dyDescent="0.35">
      <c r="C4505" s="70"/>
      <c r="D4505" s="70"/>
      <c r="F4505" s="70"/>
      <c r="G4505" s="70"/>
    </row>
    <row r="4506" spans="3:7" x14ac:dyDescent="0.35">
      <c r="C4506" s="70"/>
      <c r="D4506" s="70"/>
      <c r="F4506" s="70"/>
      <c r="G4506" s="70"/>
    </row>
    <row r="4507" spans="3:7" x14ac:dyDescent="0.35">
      <c r="C4507" s="70"/>
      <c r="D4507" s="70"/>
      <c r="F4507" s="70"/>
      <c r="G4507" s="70"/>
    </row>
    <row r="4508" spans="3:7" x14ac:dyDescent="0.35">
      <c r="C4508" s="70"/>
      <c r="D4508" s="70"/>
      <c r="F4508" s="70"/>
      <c r="G4508" s="70"/>
    </row>
    <row r="4509" spans="3:7" x14ac:dyDescent="0.35">
      <c r="C4509" s="70"/>
      <c r="D4509" s="70"/>
      <c r="F4509" s="70"/>
      <c r="G4509" s="70"/>
    </row>
    <row r="4510" spans="3:7" x14ac:dyDescent="0.35">
      <c r="C4510" s="70"/>
      <c r="D4510" s="70"/>
      <c r="F4510" s="70"/>
      <c r="G4510" s="70"/>
    </row>
    <row r="4511" spans="3:7" x14ac:dyDescent="0.35">
      <c r="C4511" s="70"/>
      <c r="D4511" s="70"/>
      <c r="F4511" s="70"/>
      <c r="G4511" s="70"/>
    </row>
    <row r="4512" spans="3:7" x14ac:dyDescent="0.35">
      <c r="C4512" s="70"/>
      <c r="D4512" s="70"/>
      <c r="F4512" s="70"/>
      <c r="G4512" s="70"/>
    </row>
    <row r="4513" spans="3:7" x14ac:dyDescent="0.35">
      <c r="C4513" s="70"/>
      <c r="D4513" s="70"/>
      <c r="F4513" s="70"/>
      <c r="G4513" s="70"/>
    </row>
    <row r="4514" spans="3:7" x14ac:dyDescent="0.35">
      <c r="C4514" s="70"/>
      <c r="D4514" s="70"/>
      <c r="F4514" s="70"/>
      <c r="G4514" s="70"/>
    </row>
    <row r="4515" spans="3:7" x14ac:dyDescent="0.35">
      <c r="C4515" s="70"/>
      <c r="D4515" s="70"/>
      <c r="F4515" s="70"/>
      <c r="G4515" s="70"/>
    </row>
    <row r="4516" spans="3:7" x14ac:dyDescent="0.35">
      <c r="C4516" s="70"/>
      <c r="D4516" s="70"/>
      <c r="F4516" s="70"/>
      <c r="G4516" s="70"/>
    </row>
    <row r="4517" spans="3:7" x14ac:dyDescent="0.35">
      <c r="C4517" s="70"/>
      <c r="D4517" s="70"/>
      <c r="F4517" s="70"/>
      <c r="G4517" s="70"/>
    </row>
    <row r="4518" spans="3:7" x14ac:dyDescent="0.35">
      <c r="C4518" s="70"/>
      <c r="D4518" s="70"/>
      <c r="F4518" s="70"/>
      <c r="G4518" s="70"/>
    </row>
    <row r="4519" spans="3:7" x14ac:dyDescent="0.35">
      <c r="C4519" s="70"/>
      <c r="D4519" s="70"/>
      <c r="F4519" s="70"/>
      <c r="G4519" s="70"/>
    </row>
    <row r="4520" spans="3:7" x14ac:dyDescent="0.35">
      <c r="C4520" s="70"/>
      <c r="D4520" s="70"/>
      <c r="F4520" s="70"/>
      <c r="G4520" s="70"/>
    </row>
    <row r="4521" spans="3:7" x14ac:dyDescent="0.35">
      <c r="C4521" s="70"/>
      <c r="D4521" s="70"/>
      <c r="F4521" s="70"/>
      <c r="G4521" s="70"/>
    </row>
    <row r="4522" spans="3:7" x14ac:dyDescent="0.35">
      <c r="C4522" s="70"/>
      <c r="D4522" s="70"/>
      <c r="F4522" s="70"/>
      <c r="G4522" s="70"/>
    </row>
    <row r="4523" spans="3:7" x14ac:dyDescent="0.35">
      <c r="C4523" s="70"/>
      <c r="D4523" s="70"/>
      <c r="F4523" s="70"/>
      <c r="G4523" s="70"/>
    </row>
    <row r="4524" spans="3:7" x14ac:dyDescent="0.35">
      <c r="C4524" s="70"/>
      <c r="D4524" s="70"/>
      <c r="F4524" s="70"/>
      <c r="G4524" s="70"/>
    </row>
    <row r="4525" spans="3:7" x14ac:dyDescent="0.35">
      <c r="C4525" s="70"/>
      <c r="D4525" s="70"/>
      <c r="F4525" s="70"/>
      <c r="G4525" s="70"/>
    </row>
    <row r="4526" spans="3:7" x14ac:dyDescent="0.35">
      <c r="C4526" s="70"/>
      <c r="D4526" s="70"/>
      <c r="F4526" s="70"/>
      <c r="G4526" s="70"/>
    </row>
    <row r="4527" spans="3:7" x14ac:dyDescent="0.35">
      <c r="C4527" s="70"/>
      <c r="D4527" s="70"/>
      <c r="F4527" s="70"/>
      <c r="G4527" s="70"/>
    </row>
    <row r="4528" spans="3:7" x14ac:dyDescent="0.35">
      <c r="C4528" s="70"/>
      <c r="D4528" s="70"/>
      <c r="F4528" s="70"/>
      <c r="G4528" s="70"/>
    </row>
    <row r="4529" spans="3:7" x14ac:dyDescent="0.35">
      <c r="C4529" s="70"/>
      <c r="D4529" s="70"/>
      <c r="F4529" s="70"/>
      <c r="G4529" s="70"/>
    </row>
    <row r="4530" spans="3:7" x14ac:dyDescent="0.35">
      <c r="C4530" s="70"/>
      <c r="D4530" s="70"/>
      <c r="F4530" s="70"/>
      <c r="G4530" s="70"/>
    </row>
    <row r="4531" spans="3:7" x14ac:dyDescent="0.35">
      <c r="C4531" s="70"/>
      <c r="D4531" s="70"/>
      <c r="F4531" s="70"/>
      <c r="G4531" s="70"/>
    </row>
    <row r="4532" spans="3:7" x14ac:dyDescent="0.35">
      <c r="C4532" s="70"/>
      <c r="D4532" s="70"/>
      <c r="F4532" s="70"/>
      <c r="G4532" s="70"/>
    </row>
    <row r="4533" spans="3:7" x14ac:dyDescent="0.35">
      <c r="C4533" s="70"/>
      <c r="D4533" s="70"/>
      <c r="F4533" s="70"/>
      <c r="G4533" s="70"/>
    </row>
    <row r="4534" spans="3:7" x14ac:dyDescent="0.35">
      <c r="C4534" s="70"/>
      <c r="D4534" s="70"/>
      <c r="F4534" s="70"/>
      <c r="G4534" s="70"/>
    </row>
    <row r="4535" spans="3:7" x14ac:dyDescent="0.35">
      <c r="C4535" s="70"/>
      <c r="D4535" s="70"/>
      <c r="F4535" s="70"/>
      <c r="G4535" s="70"/>
    </row>
    <row r="4536" spans="3:7" x14ac:dyDescent="0.35">
      <c r="C4536" s="70"/>
      <c r="D4536" s="70"/>
      <c r="F4536" s="70"/>
      <c r="G4536" s="70"/>
    </row>
    <row r="4537" spans="3:7" x14ac:dyDescent="0.35">
      <c r="C4537" s="70"/>
      <c r="D4537" s="70"/>
      <c r="F4537" s="70"/>
      <c r="G4537" s="70"/>
    </row>
    <row r="4538" spans="3:7" x14ac:dyDescent="0.35">
      <c r="C4538" s="70"/>
      <c r="D4538" s="70"/>
      <c r="F4538" s="70"/>
      <c r="G4538" s="70"/>
    </row>
    <row r="4539" spans="3:7" x14ac:dyDescent="0.35">
      <c r="C4539" s="70"/>
      <c r="D4539" s="70"/>
      <c r="F4539" s="70"/>
      <c r="G4539" s="70"/>
    </row>
    <row r="4540" spans="3:7" x14ac:dyDescent="0.35">
      <c r="C4540" s="70"/>
      <c r="D4540" s="70"/>
      <c r="F4540" s="70"/>
      <c r="G4540" s="70"/>
    </row>
    <row r="4541" spans="3:7" x14ac:dyDescent="0.35">
      <c r="C4541" s="70"/>
      <c r="D4541" s="70"/>
      <c r="F4541" s="70"/>
      <c r="G4541" s="70"/>
    </row>
    <row r="4542" spans="3:7" x14ac:dyDescent="0.35">
      <c r="C4542" s="70"/>
      <c r="D4542" s="70"/>
      <c r="F4542" s="70"/>
      <c r="G4542" s="70"/>
    </row>
    <row r="4543" spans="3:7" x14ac:dyDescent="0.35">
      <c r="C4543" s="70"/>
      <c r="D4543" s="70"/>
      <c r="F4543" s="70"/>
      <c r="G4543" s="70"/>
    </row>
    <row r="4544" spans="3:7" x14ac:dyDescent="0.35">
      <c r="C4544" s="70"/>
      <c r="D4544" s="70"/>
      <c r="F4544" s="70"/>
      <c r="G4544" s="70"/>
    </row>
    <row r="4545" spans="3:7" x14ac:dyDescent="0.35">
      <c r="C4545" s="70"/>
      <c r="D4545" s="70"/>
      <c r="F4545" s="70"/>
      <c r="G4545" s="70"/>
    </row>
    <row r="4546" spans="3:7" x14ac:dyDescent="0.35">
      <c r="C4546" s="70"/>
      <c r="D4546" s="70"/>
      <c r="F4546" s="70"/>
      <c r="G4546" s="70"/>
    </row>
    <row r="4547" spans="3:7" x14ac:dyDescent="0.35">
      <c r="C4547" s="70"/>
      <c r="D4547" s="70"/>
      <c r="F4547" s="70"/>
      <c r="G4547" s="70"/>
    </row>
    <row r="4548" spans="3:7" x14ac:dyDescent="0.35">
      <c r="C4548" s="70"/>
      <c r="D4548" s="70"/>
      <c r="F4548" s="70"/>
      <c r="G4548" s="70"/>
    </row>
    <row r="4549" spans="3:7" x14ac:dyDescent="0.35">
      <c r="C4549" s="70"/>
      <c r="D4549" s="70"/>
      <c r="F4549" s="70"/>
      <c r="G4549" s="70"/>
    </row>
    <row r="4550" spans="3:7" x14ac:dyDescent="0.35">
      <c r="C4550" s="70"/>
      <c r="D4550" s="70"/>
      <c r="F4550" s="70"/>
      <c r="G4550" s="70"/>
    </row>
    <row r="4551" spans="3:7" x14ac:dyDescent="0.35">
      <c r="C4551" s="70"/>
      <c r="D4551" s="70"/>
      <c r="F4551" s="70"/>
      <c r="G4551" s="70"/>
    </row>
    <row r="4552" spans="3:7" x14ac:dyDescent="0.35">
      <c r="C4552" s="70"/>
      <c r="D4552" s="70"/>
      <c r="F4552" s="70"/>
      <c r="G4552" s="70"/>
    </row>
    <row r="4553" spans="3:7" x14ac:dyDescent="0.35">
      <c r="C4553" s="70"/>
      <c r="D4553" s="70"/>
      <c r="F4553" s="70"/>
      <c r="G4553" s="70"/>
    </row>
    <row r="4554" spans="3:7" x14ac:dyDescent="0.35">
      <c r="C4554" s="70"/>
      <c r="D4554" s="70"/>
      <c r="F4554" s="70"/>
      <c r="G4554" s="70"/>
    </row>
    <row r="4555" spans="3:7" x14ac:dyDescent="0.35">
      <c r="C4555" s="70"/>
      <c r="D4555" s="70"/>
      <c r="F4555" s="70"/>
      <c r="G4555" s="70"/>
    </row>
    <row r="4556" spans="3:7" x14ac:dyDescent="0.35">
      <c r="C4556" s="70"/>
      <c r="D4556" s="70"/>
      <c r="F4556" s="70"/>
      <c r="G4556" s="70"/>
    </row>
    <row r="4557" spans="3:7" x14ac:dyDescent="0.35">
      <c r="C4557" s="70"/>
      <c r="D4557" s="70"/>
      <c r="F4557" s="70"/>
      <c r="G4557" s="70"/>
    </row>
    <row r="4558" spans="3:7" x14ac:dyDescent="0.35">
      <c r="C4558" s="70"/>
      <c r="D4558" s="70"/>
      <c r="F4558" s="70"/>
      <c r="G4558" s="70"/>
    </row>
    <row r="4559" spans="3:7" x14ac:dyDescent="0.35">
      <c r="C4559" s="70"/>
      <c r="D4559" s="70"/>
      <c r="F4559" s="70"/>
      <c r="G4559" s="70"/>
    </row>
    <row r="4560" spans="3:7" x14ac:dyDescent="0.35">
      <c r="C4560" s="70"/>
      <c r="D4560" s="70"/>
      <c r="F4560" s="70"/>
      <c r="G4560" s="70"/>
    </row>
    <row r="4561" spans="3:7" x14ac:dyDescent="0.35">
      <c r="C4561" s="70"/>
      <c r="D4561" s="70"/>
      <c r="F4561" s="70"/>
      <c r="G4561" s="70"/>
    </row>
    <row r="4562" spans="3:7" x14ac:dyDescent="0.35">
      <c r="C4562" s="70"/>
      <c r="D4562" s="70"/>
      <c r="F4562" s="70"/>
      <c r="G4562" s="70"/>
    </row>
    <row r="4563" spans="3:7" x14ac:dyDescent="0.35">
      <c r="C4563" s="70"/>
      <c r="D4563" s="70"/>
      <c r="F4563" s="70"/>
      <c r="G4563" s="70"/>
    </row>
    <row r="4564" spans="3:7" x14ac:dyDescent="0.35">
      <c r="C4564" s="70"/>
      <c r="D4564" s="70"/>
      <c r="F4564" s="70"/>
      <c r="G4564" s="70"/>
    </row>
    <row r="4565" spans="3:7" x14ac:dyDescent="0.35">
      <c r="C4565" s="70"/>
      <c r="D4565" s="70"/>
      <c r="F4565" s="70"/>
      <c r="G4565" s="70"/>
    </row>
    <row r="4566" spans="3:7" x14ac:dyDescent="0.35">
      <c r="C4566" s="70"/>
      <c r="D4566" s="70"/>
      <c r="F4566" s="70"/>
      <c r="G4566" s="70"/>
    </row>
    <row r="4567" spans="3:7" x14ac:dyDescent="0.35">
      <c r="C4567" s="70"/>
      <c r="D4567" s="70"/>
      <c r="F4567" s="70"/>
      <c r="G4567" s="70"/>
    </row>
    <row r="4568" spans="3:7" x14ac:dyDescent="0.35">
      <c r="C4568" s="70"/>
      <c r="D4568" s="70"/>
      <c r="F4568" s="70"/>
      <c r="G4568" s="70"/>
    </row>
    <row r="4569" spans="3:7" x14ac:dyDescent="0.35">
      <c r="C4569" s="70"/>
      <c r="D4569" s="70"/>
      <c r="F4569" s="70"/>
      <c r="G4569" s="70"/>
    </row>
    <row r="4570" spans="3:7" x14ac:dyDescent="0.35">
      <c r="C4570" s="70"/>
      <c r="D4570" s="70"/>
      <c r="F4570" s="70"/>
      <c r="G4570" s="70"/>
    </row>
    <row r="4571" spans="3:7" x14ac:dyDescent="0.35">
      <c r="C4571" s="70"/>
      <c r="D4571" s="70"/>
      <c r="F4571" s="70"/>
      <c r="G4571" s="70"/>
    </row>
    <row r="4572" spans="3:7" x14ac:dyDescent="0.35">
      <c r="C4572" s="70"/>
      <c r="D4572" s="70"/>
      <c r="F4572" s="70"/>
      <c r="G4572" s="70"/>
    </row>
    <row r="4573" spans="3:7" x14ac:dyDescent="0.35">
      <c r="C4573" s="70"/>
      <c r="D4573" s="70"/>
      <c r="F4573" s="70"/>
      <c r="G4573" s="70"/>
    </row>
    <row r="4574" spans="3:7" x14ac:dyDescent="0.35">
      <c r="C4574" s="70"/>
      <c r="D4574" s="70"/>
      <c r="F4574" s="70"/>
      <c r="G4574" s="70"/>
    </row>
    <row r="4575" spans="3:7" x14ac:dyDescent="0.35">
      <c r="C4575" s="70"/>
      <c r="D4575" s="70"/>
      <c r="F4575" s="70"/>
      <c r="G4575" s="70"/>
    </row>
    <row r="4576" spans="3:7" x14ac:dyDescent="0.35">
      <c r="C4576" s="70"/>
      <c r="D4576" s="70"/>
      <c r="F4576" s="70"/>
      <c r="G4576" s="70"/>
    </row>
    <row r="4577" spans="3:7" x14ac:dyDescent="0.35">
      <c r="C4577" s="70"/>
      <c r="D4577" s="70"/>
      <c r="F4577" s="70"/>
      <c r="G4577" s="70"/>
    </row>
    <row r="4578" spans="3:7" x14ac:dyDescent="0.35">
      <c r="C4578" s="70"/>
      <c r="D4578" s="70"/>
      <c r="F4578" s="70"/>
      <c r="G4578" s="70"/>
    </row>
    <row r="4579" spans="3:7" x14ac:dyDescent="0.35">
      <c r="C4579" s="70"/>
      <c r="D4579" s="70"/>
      <c r="F4579" s="70"/>
      <c r="G4579" s="70"/>
    </row>
    <row r="4580" spans="3:7" x14ac:dyDescent="0.35">
      <c r="C4580" s="70"/>
      <c r="D4580" s="70"/>
      <c r="F4580" s="70"/>
      <c r="G4580" s="70"/>
    </row>
    <row r="4581" spans="3:7" x14ac:dyDescent="0.35">
      <c r="C4581" s="70"/>
      <c r="D4581" s="70"/>
      <c r="F4581" s="70"/>
      <c r="G4581" s="70"/>
    </row>
    <row r="4582" spans="3:7" x14ac:dyDescent="0.35">
      <c r="C4582" s="70"/>
      <c r="D4582" s="70"/>
      <c r="F4582" s="70"/>
      <c r="G4582" s="70"/>
    </row>
    <row r="4583" spans="3:7" x14ac:dyDescent="0.35">
      <c r="C4583" s="70"/>
      <c r="D4583" s="70"/>
      <c r="F4583" s="70"/>
      <c r="G4583" s="70"/>
    </row>
    <row r="4584" spans="3:7" x14ac:dyDescent="0.35">
      <c r="C4584" s="70"/>
      <c r="D4584" s="70"/>
      <c r="F4584" s="70"/>
      <c r="G4584" s="70"/>
    </row>
    <row r="4585" spans="3:7" x14ac:dyDescent="0.35">
      <c r="C4585" s="70"/>
      <c r="D4585" s="70"/>
      <c r="F4585" s="70"/>
      <c r="G4585" s="70"/>
    </row>
    <row r="4586" spans="3:7" x14ac:dyDescent="0.35">
      <c r="C4586" s="70"/>
      <c r="D4586" s="70"/>
      <c r="F4586" s="70"/>
      <c r="G4586" s="70"/>
    </row>
    <row r="4587" spans="3:7" x14ac:dyDescent="0.35">
      <c r="C4587" s="70"/>
      <c r="D4587" s="70"/>
      <c r="F4587" s="70"/>
      <c r="G4587" s="70"/>
    </row>
    <row r="4588" spans="3:7" x14ac:dyDescent="0.35">
      <c r="C4588" s="70"/>
      <c r="D4588" s="70"/>
      <c r="F4588" s="70"/>
      <c r="G4588" s="70"/>
    </row>
    <row r="4589" spans="3:7" x14ac:dyDescent="0.35">
      <c r="C4589" s="70"/>
      <c r="D4589" s="70"/>
      <c r="F4589" s="70"/>
      <c r="G4589" s="70"/>
    </row>
    <row r="4590" spans="3:7" x14ac:dyDescent="0.35">
      <c r="C4590" s="70"/>
      <c r="D4590" s="70"/>
      <c r="F4590" s="70"/>
      <c r="G4590" s="70"/>
    </row>
    <row r="4591" spans="3:7" x14ac:dyDescent="0.35">
      <c r="C4591" s="70"/>
      <c r="D4591" s="70"/>
      <c r="F4591" s="70"/>
      <c r="G4591" s="70"/>
    </row>
    <row r="4592" spans="3:7" x14ac:dyDescent="0.35">
      <c r="C4592" s="70"/>
      <c r="D4592" s="70"/>
      <c r="F4592" s="70"/>
      <c r="G4592" s="70"/>
    </row>
    <row r="4593" spans="3:7" x14ac:dyDescent="0.35">
      <c r="C4593" s="70"/>
      <c r="D4593" s="70"/>
      <c r="F4593" s="70"/>
      <c r="G4593" s="70"/>
    </row>
    <row r="4594" spans="3:7" x14ac:dyDescent="0.35">
      <c r="C4594" s="70"/>
      <c r="D4594" s="70"/>
      <c r="F4594" s="70"/>
      <c r="G4594" s="70"/>
    </row>
    <row r="4595" spans="3:7" x14ac:dyDescent="0.35">
      <c r="C4595" s="70"/>
      <c r="D4595" s="70"/>
      <c r="F4595" s="70"/>
      <c r="G4595" s="70"/>
    </row>
    <row r="4596" spans="3:7" x14ac:dyDescent="0.35">
      <c r="C4596" s="70"/>
      <c r="D4596" s="70"/>
      <c r="F4596" s="70"/>
      <c r="G4596" s="70"/>
    </row>
    <row r="4597" spans="3:7" x14ac:dyDescent="0.35">
      <c r="C4597" s="70"/>
      <c r="D4597" s="70"/>
      <c r="F4597" s="70"/>
      <c r="G4597" s="70"/>
    </row>
    <row r="4598" spans="3:7" x14ac:dyDescent="0.35">
      <c r="C4598" s="70"/>
      <c r="D4598" s="70"/>
      <c r="F4598" s="70"/>
      <c r="G4598" s="70"/>
    </row>
    <row r="4599" spans="3:7" x14ac:dyDescent="0.35">
      <c r="C4599" s="70"/>
      <c r="D4599" s="70"/>
      <c r="F4599" s="70"/>
      <c r="G4599" s="70"/>
    </row>
    <row r="4600" spans="3:7" x14ac:dyDescent="0.35">
      <c r="C4600" s="70"/>
      <c r="D4600" s="70"/>
      <c r="F4600" s="70"/>
      <c r="G4600" s="70"/>
    </row>
    <row r="4601" spans="3:7" x14ac:dyDescent="0.35">
      <c r="C4601" s="70"/>
      <c r="D4601" s="70"/>
      <c r="F4601" s="70"/>
      <c r="G4601" s="70"/>
    </row>
    <row r="4602" spans="3:7" x14ac:dyDescent="0.35">
      <c r="C4602" s="70"/>
      <c r="D4602" s="70"/>
      <c r="F4602" s="70"/>
      <c r="G4602" s="70"/>
    </row>
    <row r="4603" spans="3:7" x14ac:dyDescent="0.35">
      <c r="C4603" s="70"/>
      <c r="D4603" s="70"/>
      <c r="F4603" s="70"/>
      <c r="G4603" s="70"/>
    </row>
    <row r="4604" spans="3:7" x14ac:dyDescent="0.35">
      <c r="C4604" s="70"/>
      <c r="D4604" s="70"/>
      <c r="F4604" s="70"/>
      <c r="G4604" s="70"/>
    </row>
    <row r="4605" spans="3:7" x14ac:dyDescent="0.35">
      <c r="C4605" s="70"/>
      <c r="D4605" s="70"/>
      <c r="F4605" s="70"/>
      <c r="G4605" s="70"/>
    </row>
    <row r="4606" spans="3:7" x14ac:dyDescent="0.35">
      <c r="C4606" s="70"/>
      <c r="D4606" s="70"/>
      <c r="F4606" s="70"/>
      <c r="G4606" s="70"/>
    </row>
    <row r="4607" spans="3:7" x14ac:dyDescent="0.35">
      <c r="C4607" s="70"/>
      <c r="D4607" s="70"/>
      <c r="F4607" s="70"/>
      <c r="G4607" s="70"/>
    </row>
    <row r="4608" spans="3:7" x14ac:dyDescent="0.35">
      <c r="C4608" s="70"/>
      <c r="D4608" s="70"/>
      <c r="F4608" s="70"/>
      <c r="G4608" s="70"/>
    </row>
    <row r="4609" spans="3:7" x14ac:dyDescent="0.35">
      <c r="C4609" s="70"/>
      <c r="D4609" s="70"/>
      <c r="F4609" s="70"/>
      <c r="G4609" s="70"/>
    </row>
    <row r="4610" spans="3:7" x14ac:dyDescent="0.35">
      <c r="C4610" s="70"/>
      <c r="D4610" s="70"/>
      <c r="F4610" s="70"/>
      <c r="G4610" s="70"/>
    </row>
    <row r="4611" spans="3:7" x14ac:dyDescent="0.35">
      <c r="C4611" s="70"/>
      <c r="D4611" s="70"/>
      <c r="F4611" s="70"/>
      <c r="G4611" s="70"/>
    </row>
    <row r="4612" spans="3:7" x14ac:dyDescent="0.35">
      <c r="C4612" s="70"/>
      <c r="D4612" s="70"/>
      <c r="F4612" s="70"/>
      <c r="G4612" s="70"/>
    </row>
    <row r="4613" spans="3:7" x14ac:dyDescent="0.35">
      <c r="C4613" s="70"/>
      <c r="D4613" s="70"/>
      <c r="F4613" s="70"/>
      <c r="G4613" s="70"/>
    </row>
    <row r="4614" spans="3:7" x14ac:dyDescent="0.35">
      <c r="C4614" s="70"/>
      <c r="D4614" s="70"/>
      <c r="F4614" s="70"/>
      <c r="G4614" s="70"/>
    </row>
    <row r="4615" spans="3:7" x14ac:dyDescent="0.35">
      <c r="C4615" s="70"/>
      <c r="D4615" s="70"/>
      <c r="F4615" s="70"/>
      <c r="G4615" s="70"/>
    </row>
    <row r="4616" spans="3:7" x14ac:dyDescent="0.35">
      <c r="C4616" s="70"/>
      <c r="D4616" s="70"/>
      <c r="F4616" s="70"/>
      <c r="G4616" s="70"/>
    </row>
    <row r="4617" spans="3:7" x14ac:dyDescent="0.35">
      <c r="C4617" s="70"/>
      <c r="D4617" s="70"/>
      <c r="F4617" s="70"/>
      <c r="G4617" s="70"/>
    </row>
    <row r="4618" spans="3:7" x14ac:dyDescent="0.35">
      <c r="C4618" s="70"/>
      <c r="D4618" s="70"/>
      <c r="F4618" s="70"/>
      <c r="G4618" s="70"/>
    </row>
    <row r="4619" spans="3:7" x14ac:dyDescent="0.35">
      <c r="C4619" s="70"/>
      <c r="D4619" s="70"/>
      <c r="F4619" s="70"/>
      <c r="G4619" s="70"/>
    </row>
    <row r="4620" spans="3:7" x14ac:dyDescent="0.35">
      <c r="C4620" s="70"/>
      <c r="D4620" s="70"/>
      <c r="F4620" s="70"/>
      <c r="G4620" s="70"/>
    </row>
    <row r="4621" spans="3:7" x14ac:dyDescent="0.35">
      <c r="C4621" s="70"/>
      <c r="D4621" s="70"/>
      <c r="F4621" s="70"/>
      <c r="G4621" s="70"/>
    </row>
    <row r="4622" spans="3:7" x14ac:dyDescent="0.35">
      <c r="C4622" s="70"/>
      <c r="D4622" s="70"/>
      <c r="F4622" s="70"/>
      <c r="G4622" s="70"/>
    </row>
    <row r="4623" spans="3:7" x14ac:dyDescent="0.35">
      <c r="C4623" s="70"/>
      <c r="D4623" s="70"/>
      <c r="F4623" s="70"/>
      <c r="G4623" s="70"/>
    </row>
    <row r="4624" spans="3:7" x14ac:dyDescent="0.35">
      <c r="C4624" s="70"/>
      <c r="D4624" s="70"/>
      <c r="F4624" s="70"/>
      <c r="G4624" s="70"/>
    </row>
    <row r="4625" spans="3:7" x14ac:dyDescent="0.35">
      <c r="C4625" s="70"/>
      <c r="D4625" s="70"/>
      <c r="F4625" s="70"/>
      <c r="G4625" s="70"/>
    </row>
    <row r="4626" spans="3:7" x14ac:dyDescent="0.35">
      <c r="C4626" s="70"/>
      <c r="D4626" s="70"/>
      <c r="F4626" s="70"/>
      <c r="G4626" s="70"/>
    </row>
    <row r="4627" spans="3:7" x14ac:dyDescent="0.35">
      <c r="C4627" s="70"/>
      <c r="D4627" s="70"/>
      <c r="F4627" s="70"/>
      <c r="G4627" s="70"/>
    </row>
    <row r="4628" spans="3:7" x14ac:dyDescent="0.35">
      <c r="C4628" s="70"/>
      <c r="D4628" s="70"/>
      <c r="F4628" s="70"/>
      <c r="G4628" s="70"/>
    </row>
    <row r="4629" spans="3:7" x14ac:dyDescent="0.35">
      <c r="C4629" s="70"/>
      <c r="D4629" s="70"/>
      <c r="F4629" s="70"/>
      <c r="G4629" s="70"/>
    </row>
    <row r="4630" spans="3:7" x14ac:dyDescent="0.35">
      <c r="C4630" s="70"/>
      <c r="D4630" s="70"/>
      <c r="F4630" s="70"/>
      <c r="G4630" s="70"/>
    </row>
    <row r="4631" spans="3:7" x14ac:dyDescent="0.35">
      <c r="C4631" s="70"/>
      <c r="D4631" s="70"/>
      <c r="F4631" s="70"/>
      <c r="G4631" s="70"/>
    </row>
    <row r="4632" spans="3:7" x14ac:dyDescent="0.35">
      <c r="C4632" s="70"/>
      <c r="D4632" s="70"/>
      <c r="F4632" s="70"/>
      <c r="G4632" s="70"/>
    </row>
    <row r="4633" spans="3:7" x14ac:dyDescent="0.35">
      <c r="C4633" s="70"/>
      <c r="D4633" s="70"/>
      <c r="F4633" s="70"/>
      <c r="G4633" s="70"/>
    </row>
    <row r="4634" spans="3:7" x14ac:dyDescent="0.35">
      <c r="C4634" s="70"/>
      <c r="D4634" s="70"/>
      <c r="F4634" s="70"/>
      <c r="G4634" s="70"/>
    </row>
    <row r="4635" spans="3:7" x14ac:dyDescent="0.35">
      <c r="C4635" s="70"/>
      <c r="D4635" s="70"/>
      <c r="F4635" s="70"/>
      <c r="G4635" s="70"/>
    </row>
    <row r="4636" spans="3:7" x14ac:dyDescent="0.35">
      <c r="C4636" s="70"/>
      <c r="D4636" s="70"/>
      <c r="F4636" s="70"/>
      <c r="G4636" s="70"/>
    </row>
    <row r="4637" spans="3:7" x14ac:dyDescent="0.35">
      <c r="C4637" s="70"/>
      <c r="D4637" s="70"/>
      <c r="F4637" s="70"/>
      <c r="G4637" s="70"/>
    </row>
    <row r="4638" spans="3:7" x14ac:dyDescent="0.35">
      <c r="C4638" s="70"/>
      <c r="D4638" s="70"/>
      <c r="F4638" s="70"/>
      <c r="G4638" s="70"/>
    </row>
    <row r="4639" spans="3:7" x14ac:dyDescent="0.35">
      <c r="C4639" s="70"/>
      <c r="D4639" s="70"/>
      <c r="F4639" s="70"/>
      <c r="G4639" s="70"/>
    </row>
    <row r="4640" spans="3:7" x14ac:dyDescent="0.35">
      <c r="C4640" s="70"/>
      <c r="D4640" s="70"/>
      <c r="F4640" s="70"/>
      <c r="G4640" s="70"/>
    </row>
    <row r="4641" spans="3:7" x14ac:dyDescent="0.35">
      <c r="C4641" s="70"/>
      <c r="D4641" s="70"/>
      <c r="F4641" s="70"/>
      <c r="G4641" s="70"/>
    </row>
    <row r="4642" spans="3:7" x14ac:dyDescent="0.35">
      <c r="C4642" s="70"/>
      <c r="D4642" s="70"/>
      <c r="F4642" s="70"/>
      <c r="G4642" s="70"/>
    </row>
    <row r="4643" spans="3:7" x14ac:dyDescent="0.35">
      <c r="C4643" s="70"/>
      <c r="D4643" s="70"/>
      <c r="F4643" s="70"/>
      <c r="G4643" s="70"/>
    </row>
    <row r="4644" spans="3:7" x14ac:dyDescent="0.35">
      <c r="C4644" s="70"/>
      <c r="D4644" s="70"/>
      <c r="F4644" s="70"/>
      <c r="G4644" s="70"/>
    </row>
    <row r="4645" spans="3:7" x14ac:dyDescent="0.35">
      <c r="C4645" s="70"/>
      <c r="D4645" s="70"/>
      <c r="F4645" s="70"/>
      <c r="G4645" s="70"/>
    </row>
    <row r="4646" spans="3:7" x14ac:dyDescent="0.35">
      <c r="C4646" s="70"/>
      <c r="D4646" s="70"/>
      <c r="F4646" s="70"/>
      <c r="G4646" s="70"/>
    </row>
    <row r="4647" spans="3:7" x14ac:dyDescent="0.35">
      <c r="C4647" s="70"/>
      <c r="D4647" s="70"/>
      <c r="F4647" s="70"/>
      <c r="G4647" s="70"/>
    </row>
    <row r="4648" spans="3:7" x14ac:dyDescent="0.35">
      <c r="C4648" s="70"/>
      <c r="D4648" s="70"/>
      <c r="F4648" s="70"/>
      <c r="G4648" s="70"/>
    </row>
    <row r="4649" spans="3:7" x14ac:dyDescent="0.35">
      <c r="C4649" s="70"/>
      <c r="D4649" s="70"/>
      <c r="F4649" s="70"/>
      <c r="G4649" s="70"/>
    </row>
    <row r="4650" spans="3:7" x14ac:dyDescent="0.35">
      <c r="C4650" s="70"/>
      <c r="D4650" s="70"/>
      <c r="F4650" s="70"/>
      <c r="G4650" s="70"/>
    </row>
    <row r="4651" spans="3:7" x14ac:dyDescent="0.35">
      <c r="C4651" s="70"/>
      <c r="D4651" s="70"/>
      <c r="F4651" s="70"/>
      <c r="G4651" s="70"/>
    </row>
    <row r="4652" spans="3:7" x14ac:dyDescent="0.35">
      <c r="C4652" s="70"/>
      <c r="D4652" s="70"/>
      <c r="F4652" s="70"/>
      <c r="G4652" s="70"/>
    </row>
    <row r="4653" spans="3:7" x14ac:dyDescent="0.35">
      <c r="C4653" s="70"/>
      <c r="D4653" s="70"/>
      <c r="F4653" s="70"/>
      <c r="G4653" s="70"/>
    </row>
    <row r="4654" spans="3:7" x14ac:dyDescent="0.35">
      <c r="C4654" s="70"/>
      <c r="D4654" s="70"/>
      <c r="F4654" s="70"/>
      <c r="G4654" s="70"/>
    </row>
    <row r="4655" spans="3:7" x14ac:dyDescent="0.35">
      <c r="C4655" s="70"/>
      <c r="D4655" s="70"/>
      <c r="F4655" s="70"/>
      <c r="G4655" s="70"/>
    </row>
    <row r="4656" spans="3:7" x14ac:dyDescent="0.35">
      <c r="C4656" s="70"/>
      <c r="D4656" s="70"/>
      <c r="F4656" s="70"/>
      <c r="G4656" s="70"/>
    </row>
    <row r="4657" spans="3:7" x14ac:dyDescent="0.35">
      <c r="C4657" s="70"/>
      <c r="D4657" s="70"/>
      <c r="F4657" s="70"/>
      <c r="G4657" s="70"/>
    </row>
    <row r="4658" spans="3:7" x14ac:dyDescent="0.35">
      <c r="C4658" s="70"/>
      <c r="D4658" s="70"/>
      <c r="F4658" s="70"/>
      <c r="G4658" s="70"/>
    </row>
    <row r="4659" spans="3:7" x14ac:dyDescent="0.35">
      <c r="C4659" s="70"/>
      <c r="D4659" s="70"/>
      <c r="F4659" s="70"/>
      <c r="G4659" s="70"/>
    </row>
    <row r="4660" spans="3:7" x14ac:dyDescent="0.35">
      <c r="C4660" s="70"/>
      <c r="D4660" s="70"/>
      <c r="F4660" s="70"/>
      <c r="G4660" s="70"/>
    </row>
    <row r="4661" spans="3:7" x14ac:dyDescent="0.35">
      <c r="C4661" s="70"/>
      <c r="D4661" s="70"/>
      <c r="F4661" s="70"/>
      <c r="G4661" s="70"/>
    </row>
    <row r="4662" spans="3:7" x14ac:dyDescent="0.35">
      <c r="C4662" s="70"/>
      <c r="D4662" s="70"/>
      <c r="F4662" s="70"/>
      <c r="G4662" s="70"/>
    </row>
    <row r="4663" spans="3:7" x14ac:dyDescent="0.35">
      <c r="C4663" s="70"/>
      <c r="D4663" s="70"/>
      <c r="F4663" s="70"/>
      <c r="G4663" s="70"/>
    </row>
    <row r="4664" spans="3:7" x14ac:dyDescent="0.35">
      <c r="C4664" s="70"/>
      <c r="D4664" s="70"/>
      <c r="F4664" s="70"/>
      <c r="G4664" s="70"/>
    </row>
    <row r="4665" spans="3:7" x14ac:dyDescent="0.35">
      <c r="C4665" s="70"/>
      <c r="D4665" s="70"/>
      <c r="F4665" s="70"/>
      <c r="G4665" s="70"/>
    </row>
    <row r="4666" spans="3:7" x14ac:dyDescent="0.35">
      <c r="C4666" s="70"/>
      <c r="D4666" s="70"/>
      <c r="F4666" s="70"/>
      <c r="G4666" s="70"/>
    </row>
    <row r="4667" spans="3:7" x14ac:dyDescent="0.35">
      <c r="C4667" s="70"/>
      <c r="D4667" s="70"/>
      <c r="F4667" s="70"/>
      <c r="G4667" s="70"/>
    </row>
    <row r="4668" spans="3:7" x14ac:dyDescent="0.35">
      <c r="C4668" s="70"/>
      <c r="D4668" s="70"/>
      <c r="F4668" s="70"/>
      <c r="G4668" s="70"/>
    </row>
    <row r="4669" spans="3:7" x14ac:dyDescent="0.35">
      <c r="C4669" s="70"/>
      <c r="D4669" s="70"/>
      <c r="F4669" s="70"/>
      <c r="G4669" s="70"/>
    </row>
    <row r="4670" spans="3:7" x14ac:dyDescent="0.35">
      <c r="C4670" s="70"/>
      <c r="D4670" s="70"/>
      <c r="F4670" s="70"/>
      <c r="G4670" s="70"/>
    </row>
    <row r="4671" spans="3:7" x14ac:dyDescent="0.35">
      <c r="C4671" s="70"/>
      <c r="D4671" s="70"/>
      <c r="F4671" s="70"/>
      <c r="G4671" s="70"/>
    </row>
    <row r="4672" spans="3:7" x14ac:dyDescent="0.35">
      <c r="C4672" s="70"/>
      <c r="D4672" s="70"/>
      <c r="F4672" s="70"/>
      <c r="G4672" s="70"/>
    </row>
    <row r="4673" spans="3:7" x14ac:dyDescent="0.35">
      <c r="C4673" s="70"/>
      <c r="D4673" s="70"/>
      <c r="F4673" s="70"/>
      <c r="G4673" s="70"/>
    </row>
    <row r="4674" spans="3:7" x14ac:dyDescent="0.35">
      <c r="C4674" s="70"/>
      <c r="D4674" s="70"/>
      <c r="F4674" s="70"/>
      <c r="G4674" s="70"/>
    </row>
    <row r="4675" spans="3:7" x14ac:dyDescent="0.35">
      <c r="C4675" s="70"/>
      <c r="D4675" s="70"/>
      <c r="F4675" s="70"/>
      <c r="G4675" s="70"/>
    </row>
    <row r="4676" spans="3:7" x14ac:dyDescent="0.35">
      <c r="C4676" s="70"/>
      <c r="D4676" s="70"/>
      <c r="F4676" s="70"/>
      <c r="G4676" s="70"/>
    </row>
    <row r="4677" spans="3:7" x14ac:dyDescent="0.35">
      <c r="C4677" s="70"/>
      <c r="D4677" s="70"/>
      <c r="F4677" s="70"/>
      <c r="G4677" s="70"/>
    </row>
    <row r="4678" spans="3:7" x14ac:dyDescent="0.35">
      <c r="C4678" s="70"/>
      <c r="D4678" s="70"/>
      <c r="F4678" s="70"/>
      <c r="G4678" s="70"/>
    </row>
    <row r="4679" spans="3:7" x14ac:dyDescent="0.35">
      <c r="C4679" s="70"/>
      <c r="D4679" s="70"/>
      <c r="F4679" s="70"/>
      <c r="G4679" s="70"/>
    </row>
    <row r="4680" spans="3:7" x14ac:dyDescent="0.35">
      <c r="C4680" s="70"/>
      <c r="D4680" s="70"/>
      <c r="F4680" s="70"/>
      <c r="G4680" s="70"/>
    </row>
    <row r="4681" spans="3:7" x14ac:dyDescent="0.35">
      <c r="C4681" s="70"/>
      <c r="D4681" s="70"/>
      <c r="F4681" s="70"/>
      <c r="G4681" s="70"/>
    </row>
    <row r="4682" spans="3:7" x14ac:dyDescent="0.35">
      <c r="C4682" s="70"/>
      <c r="D4682" s="70"/>
      <c r="F4682" s="70"/>
      <c r="G4682" s="70"/>
    </row>
    <row r="4683" spans="3:7" x14ac:dyDescent="0.35">
      <c r="C4683" s="70"/>
      <c r="D4683" s="70"/>
      <c r="F4683" s="70"/>
      <c r="G4683" s="70"/>
    </row>
    <row r="4684" spans="3:7" x14ac:dyDescent="0.35">
      <c r="C4684" s="70"/>
      <c r="D4684" s="70"/>
      <c r="F4684" s="70"/>
      <c r="G4684" s="70"/>
    </row>
    <row r="4685" spans="3:7" x14ac:dyDescent="0.35">
      <c r="C4685" s="70"/>
      <c r="D4685" s="70"/>
      <c r="F4685" s="70"/>
      <c r="G4685" s="70"/>
    </row>
    <row r="4686" spans="3:7" x14ac:dyDescent="0.35">
      <c r="C4686" s="70"/>
      <c r="D4686" s="70"/>
      <c r="F4686" s="70"/>
      <c r="G4686" s="70"/>
    </row>
    <row r="4687" spans="3:7" x14ac:dyDescent="0.35">
      <c r="C4687" s="70"/>
      <c r="D4687" s="70"/>
      <c r="F4687" s="70"/>
      <c r="G4687" s="70"/>
    </row>
    <row r="4688" spans="3:7" x14ac:dyDescent="0.35">
      <c r="C4688" s="70"/>
      <c r="D4688" s="70"/>
      <c r="F4688" s="70"/>
      <c r="G4688" s="70"/>
    </row>
    <row r="4689" spans="3:7" x14ac:dyDescent="0.35">
      <c r="C4689" s="70"/>
      <c r="D4689" s="70"/>
      <c r="F4689" s="70"/>
      <c r="G4689" s="70"/>
    </row>
    <row r="4690" spans="3:7" x14ac:dyDescent="0.35">
      <c r="C4690" s="70"/>
      <c r="D4690" s="70"/>
      <c r="F4690" s="70"/>
      <c r="G4690" s="70"/>
    </row>
    <row r="4691" spans="3:7" x14ac:dyDescent="0.35">
      <c r="C4691" s="70"/>
      <c r="D4691" s="70"/>
      <c r="F4691" s="70"/>
      <c r="G4691" s="70"/>
    </row>
    <row r="4692" spans="3:7" x14ac:dyDescent="0.35">
      <c r="C4692" s="70"/>
      <c r="D4692" s="70"/>
      <c r="F4692" s="70"/>
      <c r="G4692" s="70"/>
    </row>
    <row r="4693" spans="3:7" x14ac:dyDescent="0.35">
      <c r="C4693" s="70"/>
      <c r="D4693" s="70"/>
      <c r="F4693" s="70"/>
      <c r="G4693" s="70"/>
    </row>
    <row r="4694" spans="3:7" x14ac:dyDescent="0.35">
      <c r="C4694" s="70"/>
      <c r="D4694" s="70"/>
      <c r="F4694" s="70"/>
      <c r="G4694" s="70"/>
    </row>
    <row r="4695" spans="3:7" x14ac:dyDescent="0.35">
      <c r="C4695" s="70"/>
      <c r="D4695" s="70"/>
      <c r="F4695" s="70"/>
      <c r="G4695" s="70"/>
    </row>
    <row r="4696" spans="3:7" x14ac:dyDescent="0.35">
      <c r="C4696" s="70"/>
      <c r="D4696" s="70"/>
      <c r="F4696" s="70"/>
      <c r="G4696" s="70"/>
    </row>
    <row r="4697" spans="3:7" x14ac:dyDescent="0.35">
      <c r="C4697" s="70"/>
      <c r="D4697" s="70"/>
      <c r="F4697" s="70"/>
      <c r="G4697" s="70"/>
    </row>
    <row r="4698" spans="3:7" x14ac:dyDescent="0.35">
      <c r="C4698" s="70"/>
      <c r="D4698" s="70"/>
      <c r="F4698" s="70"/>
      <c r="G4698" s="70"/>
    </row>
    <row r="4699" spans="3:7" x14ac:dyDescent="0.35">
      <c r="C4699" s="70"/>
      <c r="D4699" s="70"/>
      <c r="F4699" s="70"/>
      <c r="G4699" s="70"/>
    </row>
    <row r="4700" spans="3:7" x14ac:dyDescent="0.35">
      <c r="C4700" s="70"/>
      <c r="D4700" s="70"/>
      <c r="F4700" s="70"/>
      <c r="G4700" s="70"/>
    </row>
    <row r="4701" spans="3:7" x14ac:dyDescent="0.35">
      <c r="C4701" s="70"/>
      <c r="D4701" s="70"/>
      <c r="F4701" s="70"/>
      <c r="G4701" s="70"/>
    </row>
    <row r="4702" spans="3:7" x14ac:dyDescent="0.35">
      <c r="C4702" s="70"/>
      <c r="D4702" s="70"/>
      <c r="F4702" s="70"/>
      <c r="G4702" s="70"/>
    </row>
    <row r="4703" spans="3:7" x14ac:dyDescent="0.35">
      <c r="C4703" s="70"/>
      <c r="D4703" s="70"/>
      <c r="F4703" s="70"/>
      <c r="G4703" s="70"/>
    </row>
    <row r="4704" spans="3:7" x14ac:dyDescent="0.35">
      <c r="C4704" s="70"/>
      <c r="D4704" s="70"/>
      <c r="F4704" s="70"/>
      <c r="G4704" s="70"/>
    </row>
    <row r="4705" spans="3:7" x14ac:dyDescent="0.35">
      <c r="C4705" s="70"/>
      <c r="D4705" s="70"/>
      <c r="F4705" s="70"/>
      <c r="G4705" s="70"/>
    </row>
    <row r="4706" spans="3:7" x14ac:dyDescent="0.35">
      <c r="C4706" s="70"/>
      <c r="D4706" s="70"/>
      <c r="F4706" s="70"/>
      <c r="G4706" s="70"/>
    </row>
    <row r="4707" spans="3:7" x14ac:dyDescent="0.35">
      <c r="C4707" s="70"/>
      <c r="D4707" s="70"/>
      <c r="F4707" s="70"/>
      <c r="G4707" s="70"/>
    </row>
    <row r="4708" spans="3:7" x14ac:dyDescent="0.35">
      <c r="C4708" s="70"/>
      <c r="D4708" s="70"/>
      <c r="F4708" s="70"/>
      <c r="G4708" s="70"/>
    </row>
    <row r="4709" spans="3:7" x14ac:dyDescent="0.35">
      <c r="C4709" s="70"/>
      <c r="D4709" s="70"/>
      <c r="F4709" s="70"/>
      <c r="G4709" s="70"/>
    </row>
    <row r="4710" spans="3:7" x14ac:dyDescent="0.35">
      <c r="C4710" s="70"/>
      <c r="D4710" s="70"/>
      <c r="F4710" s="70"/>
      <c r="G4710" s="70"/>
    </row>
    <row r="4711" spans="3:7" x14ac:dyDescent="0.35">
      <c r="C4711" s="70"/>
      <c r="D4711" s="70"/>
      <c r="F4711" s="70"/>
      <c r="G4711" s="70"/>
    </row>
    <row r="4712" spans="3:7" x14ac:dyDescent="0.35">
      <c r="C4712" s="70"/>
      <c r="D4712" s="70"/>
      <c r="F4712" s="70"/>
      <c r="G4712" s="70"/>
    </row>
    <row r="4713" spans="3:7" x14ac:dyDescent="0.35">
      <c r="C4713" s="70"/>
      <c r="D4713" s="70"/>
      <c r="F4713" s="70"/>
      <c r="G4713" s="70"/>
    </row>
    <row r="4714" spans="3:7" x14ac:dyDescent="0.35">
      <c r="C4714" s="70"/>
      <c r="D4714" s="70"/>
      <c r="F4714" s="70"/>
      <c r="G4714" s="70"/>
    </row>
    <row r="4715" spans="3:7" x14ac:dyDescent="0.35">
      <c r="C4715" s="70"/>
      <c r="D4715" s="70"/>
      <c r="F4715" s="70"/>
      <c r="G4715" s="70"/>
    </row>
    <row r="4716" spans="3:7" x14ac:dyDescent="0.35">
      <c r="C4716" s="70"/>
      <c r="D4716" s="70"/>
      <c r="F4716" s="70"/>
      <c r="G4716" s="70"/>
    </row>
    <row r="4717" spans="3:7" x14ac:dyDescent="0.35">
      <c r="C4717" s="70"/>
      <c r="D4717" s="70"/>
      <c r="F4717" s="70"/>
      <c r="G4717" s="70"/>
    </row>
    <row r="4718" spans="3:7" x14ac:dyDescent="0.35">
      <c r="C4718" s="70"/>
      <c r="D4718" s="70"/>
      <c r="F4718" s="70"/>
      <c r="G4718" s="70"/>
    </row>
    <row r="4719" spans="3:7" x14ac:dyDescent="0.35">
      <c r="C4719" s="70"/>
      <c r="D4719" s="70"/>
      <c r="F4719" s="70"/>
      <c r="G4719" s="70"/>
    </row>
    <row r="4720" spans="3:7" x14ac:dyDescent="0.35">
      <c r="C4720" s="70"/>
      <c r="D4720" s="70"/>
      <c r="F4720" s="70"/>
      <c r="G4720" s="70"/>
    </row>
    <row r="4721" spans="3:7" x14ac:dyDescent="0.35">
      <c r="C4721" s="70"/>
      <c r="D4721" s="70"/>
      <c r="F4721" s="70"/>
      <c r="G4721" s="70"/>
    </row>
    <row r="4722" spans="3:7" x14ac:dyDescent="0.35">
      <c r="C4722" s="70"/>
      <c r="D4722" s="70"/>
      <c r="F4722" s="70"/>
      <c r="G4722" s="70"/>
    </row>
    <row r="4723" spans="3:7" x14ac:dyDescent="0.35">
      <c r="C4723" s="70"/>
      <c r="D4723" s="70"/>
      <c r="F4723" s="70"/>
      <c r="G4723" s="70"/>
    </row>
    <row r="4724" spans="3:7" x14ac:dyDescent="0.35">
      <c r="C4724" s="70"/>
      <c r="D4724" s="70"/>
      <c r="F4724" s="70"/>
      <c r="G4724" s="70"/>
    </row>
    <row r="4725" spans="3:7" x14ac:dyDescent="0.35">
      <c r="C4725" s="70"/>
      <c r="D4725" s="70"/>
      <c r="F4725" s="70"/>
      <c r="G4725" s="70"/>
    </row>
    <row r="4726" spans="3:7" x14ac:dyDescent="0.35">
      <c r="C4726" s="70"/>
      <c r="D4726" s="70"/>
      <c r="F4726" s="70"/>
      <c r="G4726" s="70"/>
    </row>
    <row r="4727" spans="3:7" x14ac:dyDescent="0.35">
      <c r="C4727" s="70"/>
      <c r="D4727" s="70"/>
      <c r="F4727" s="70"/>
      <c r="G4727" s="70"/>
    </row>
    <row r="4728" spans="3:7" x14ac:dyDescent="0.35">
      <c r="C4728" s="70"/>
      <c r="D4728" s="70"/>
      <c r="F4728" s="70"/>
      <c r="G4728" s="70"/>
    </row>
    <row r="4729" spans="3:7" x14ac:dyDescent="0.35">
      <c r="C4729" s="70"/>
      <c r="D4729" s="70"/>
      <c r="F4729" s="70"/>
      <c r="G4729" s="70"/>
    </row>
    <row r="4730" spans="3:7" x14ac:dyDescent="0.35">
      <c r="C4730" s="70"/>
      <c r="D4730" s="70"/>
      <c r="F4730" s="70"/>
      <c r="G4730" s="70"/>
    </row>
    <row r="4731" spans="3:7" x14ac:dyDescent="0.35">
      <c r="C4731" s="70"/>
      <c r="D4731" s="70"/>
      <c r="F4731" s="70"/>
      <c r="G4731" s="70"/>
    </row>
    <row r="4732" spans="3:7" x14ac:dyDescent="0.35">
      <c r="C4732" s="70"/>
      <c r="D4732" s="70"/>
      <c r="F4732" s="70"/>
      <c r="G4732" s="70"/>
    </row>
    <row r="4733" spans="3:7" x14ac:dyDescent="0.35">
      <c r="C4733" s="70"/>
      <c r="D4733" s="70"/>
      <c r="F4733" s="70"/>
      <c r="G4733" s="70"/>
    </row>
    <row r="4734" spans="3:7" x14ac:dyDescent="0.35">
      <c r="C4734" s="70"/>
      <c r="D4734" s="70"/>
      <c r="F4734" s="70"/>
      <c r="G4734" s="70"/>
    </row>
    <row r="4735" spans="3:7" x14ac:dyDescent="0.35">
      <c r="C4735" s="70"/>
      <c r="D4735" s="70"/>
      <c r="F4735" s="70"/>
      <c r="G4735" s="70"/>
    </row>
    <row r="4736" spans="3:7" x14ac:dyDescent="0.35">
      <c r="C4736" s="70"/>
      <c r="D4736" s="70"/>
      <c r="F4736" s="70"/>
      <c r="G4736" s="70"/>
    </row>
    <row r="4737" spans="3:7" x14ac:dyDescent="0.35">
      <c r="C4737" s="70"/>
      <c r="D4737" s="70"/>
      <c r="F4737" s="70"/>
      <c r="G4737" s="70"/>
    </row>
    <row r="4738" spans="3:7" x14ac:dyDescent="0.35">
      <c r="C4738" s="70"/>
      <c r="D4738" s="70"/>
      <c r="F4738" s="70"/>
      <c r="G4738" s="70"/>
    </row>
    <row r="4739" spans="3:7" x14ac:dyDescent="0.35">
      <c r="C4739" s="70"/>
      <c r="D4739" s="70"/>
      <c r="F4739" s="70"/>
      <c r="G4739" s="70"/>
    </row>
    <row r="4740" spans="3:7" x14ac:dyDescent="0.35">
      <c r="C4740" s="70"/>
      <c r="D4740" s="70"/>
      <c r="F4740" s="70"/>
      <c r="G4740" s="70"/>
    </row>
    <row r="4741" spans="3:7" x14ac:dyDescent="0.35">
      <c r="C4741" s="70"/>
      <c r="D4741" s="70"/>
      <c r="F4741" s="70"/>
      <c r="G4741" s="70"/>
    </row>
    <row r="4742" spans="3:7" x14ac:dyDescent="0.35">
      <c r="C4742" s="70"/>
      <c r="D4742" s="70"/>
      <c r="F4742" s="70"/>
      <c r="G4742" s="70"/>
    </row>
    <row r="4743" spans="3:7" x14ac:dyDescent="0.35">
      <c r="C4743" s="70"/>
      <c r="D4743" s="70"/>
      <c r="F4743" s="70"/>
      <c r="G4743" s="70"/>
    </row>
    <row r="4744" spans="3:7" x14ac:dyDescent="0.35">
      <c r="C4744" s="70"/>
      <c r="D4744" s="70"/>
      <c r="F4744" s="70"/>
      <c r="G4744" s="70"/>
    </row>
    <row r="4745" spans="3:7" x14ac:dyDescent="0.35">
      <c r="C4745" s="70"/>
      <c r="D4745" s="70"/>
      <c r="F4745" s="70"/>
      <c r="G4745" s="70"/>
    </row>
    <row r="4746" spans="3:7" x14ac:dyDescent="0.35">
      <c r="C4746" s="70"/>
      <c r="D4746" s="70"/>
      <c r="F4746" s="70"/>
      <c r="G4746" s="70"/>
    </row>
    <row r="4747" spans="3:7" x14ac:dyDescent="0.35">
      <c r="C4747" s="70"/>
      <c r="D4747" s="70"/>
      <c r="F4747" s="70"/>
      <c r="G4747" s="70"/>
    </row>
    <row r="4748" spans="3:7" x14ac:dyDescent="0.35">
      <c r="C4748" s="70"/>
      <c r="D4748" s="70"/>
      <c r="F4748" s="70"/>
      <c r="G4748" s="70"/>
    </row>
    <row r="4749" spans="3:7" x14ac:dyDescent="0.35">
      <c r="C4749" s="70"/>
      <c r="D4749" s="70"/>
      <c r="F4749" s="70"/>
      <c r="G4749" s="70"/>
    </row>
    <row r="4750" spans="3:7" x14ac:dyDescent="0.35">
      <c r="C4750" s="70"/>
      <c r="D4750" s="70"/>
      <c r="F4750" s="70"/>
      <c r="G4750" s="70"/>
    </row>
    <row r="4751" spans="3:7" x14ac:dyDescent="0.35">
      <c r="C4751" s="70"/>
      <c r="D4751" s="70"/>
      <c r="F4751" s="70"/>
      <c r="G4751" s="70"/>
    </row>
    <row r="4752" spans="3:7" x14ac:dyDescent="0.35">
      <c r="C4752" s="70"/>
      <c r="D4752" s="70"/>
      <c r="F4752" s="70"/>
      <c r="G4752" s="70"/>
    </row>
    <row r="4753" spans="3:7" x14ac:dyDescent="0.35">
      <c r="C4753" s="70"/>
      <c r="D4753" s="70"/>
      <c r="F4753" s="70"/>
      <c r="G4753" s="70"/>
    </row>
    <row r="4754" spans="3:7" x14ac:dyDescent="0.35">
      <c r="C4754" s="70"/>
      <c r="D4754" s="70"/>
      <c r="F4754" s="70"/>
      <c r="G4754" s="70"/>
    </row>
    <row r="4755" spans="3:7" x14ac:dyDescent="0.35">
      <c r="C4755" s="70"/>
      <c r="D4755" s="70"/>
      <c r="F4755" s="70"/>
      <c r="G4755" s="70"/>
    </row>
    <row r="4756" spans="3:7" x14ac:dyDescent="0.35">
      <c r="C4756" s="70"/>
      <c r="D4756" s="70"/>
      <c r="F4756" s="70"/>
      <c r="G4756" s="70"/>
    </row>
    <row r="4757" spans="3:7" x14ac:dyDescent="0.35">
      <c r="C4757" s="70"/>
      <c r="D4757" s="70"/>
      <c r="F4757" s="70"/>
      <c r="G4757" s="70"/>
    </row>
    <row r="4758" spans="3:7" x14ac:dyDescent="0.35">
      <c r="C4758" s="70"/>
      <c r="D4758" s="70"/>
      <c r="F4758" s="70"/>
      <c r="G4758" s="70"/>
    </row>
    <row r="4759" spans="3:7" x14ac:dyDescent="0.35">
      <c r="C4759" s="70"/>
      <c r="D4759" s="70"/>
      <c r="F4759" s="70"/>
      <c r="G4759" s="70"/>
    </row>
    <row r="4760" spans="3:7" x14ac:dyDescent="0.35">
      <c r="C4760" s="70"/>
      <c r="D4760" s="70"/>
      <c r="F4760" s="70"/>
      <c r="G4760" s="70"/>
    </row>
    <row r="4761" spans="3:7" x14ac:dyDescent="0.35">
      <c r="C4761" s="70"/>
      <c r="D4761" s="70"/>
      <c r="F4761" s="70"/>
      <c r="G4761" s="70"/>
    </row>
    <row r="4762" spans="3:7" x14ac:dyDescent="0.35">
      <c r="C4762" s="70"/>
      <c r="D4762" s="70"/>
      <c r="F4762" s="70"/>
      <c r="G4762" s="70"/>
    </row>
    <row r="4763" spans="3:7" x14ac:dyDescent="0.35">
      <c r="C4763" s="70"/>
      <c r="D4763" s="70"/>
      <c r="F4763" s="70"/>
      <c r="G4763" s="70"/>
    </row>
    <row r="4764" spans="3:7" x14ac:dyDescent="0.35">
      <c r="C4764" s="70"/>
      <c r="D4764" s="70"/>
      <c r="F4764" s="70"/>
      <c r="G4764" s="70"/>
    </row>
    <row r="4765" spans="3:7" x14ac:dyDescent="0.35">
      <c r="C4765" s="70"/>
      <c r="D4765" s="70"/>
      <c r="F4765" s="70"/>
      <c r="G4765" s="70"/>
    </row>
    <row r="4766" spans="3:7" x14ac:dyDescent="0.35">
      <c r="C4766" s="70"/>
      <c r="D4766" s="70"/>
      <c r="F4766" s="70"/>
      <c r="G4766" s="70"/>
    </row>
    <row r="4767" spans="3:7" x14ac:dyDescent="0.35">
      <c r="C4767" s="70"/>
      <c r="D4767" s="70"/>
      <c r="F4767" s="70"/>
      <c r="G4767" s="70"/>
    </row>
    <row r="4768" spans="3:7" x14ac:dyDescent="0.35">
      <c r="C4768" s="70"/>
      <c r="D4768" s="70"/>
      <c r="F4768" s="70"/>
      <c r="G4768" s="70"/>
    </row>
    <row r="4769" spans="3:7" x14ac:dyDescent="0.35">
      <c r="C4769" s="70"/>
      <c r="D4769" s="70"/>
      <c r="F4769" s="70"/>
      <c r="G4769" s="70"/>
    </row>
    <row r="4770" spans="3:7" x14ac:dyDescent="0.35">
      <c r="C4770" s="70"/>
      <c r="D4770" s="70"/>
      <c r="F4770" s="70"/>
      <c r="G4770" s="70"/>
    </row>
    <row r="4771" spans="3:7" x14ac:dyDescent="0.35">
      <c r="C4771" s="70"/>
      <c r="D4771" s="70"/>
      <c r="F4771" s="70"/>
      <c r="G4771" s="70"/>
    </row>
    <row r="4772" spans="3:7" x14ac:dyDescent="0.35">
      <c r="C4772" s="70"/>
      <c r="D4772" s="70"/>
      <c r="F4772" s="70"/>
      <c r="G4772" s="70"/>
    </row>
    <row r="4773" spans="3:7" x14ac:dyDescent="0.35">
      <c r="C4773" s="70"/>
      <c r="D4773" s="70"/>
      <c r="F4773" s="70"/>
      <c r="G4773" s="70"/>
    </row>
    <row r="4774" spans="3:7" x14ac:dyDescent="0.35">
      <c r="C4774" s="70"/>
      <c r="D4774" s="70"/>
      <c r="F4774" s="70"/>
      <c r="G4774" s="70"/>
    </row>
    <row r="4775" spans="3:7" x14ac:dyDescent="0.35">
      <c r="C4775" s="70"/>
      <c r="D4775" s="70"/>
      <c r="F4775" s="70"/>
      <c r="G4775" s="70"/>
    </row>
    <row r="4776" spans="3:7" x14ac:dyDescent="0.35">
      <c r="C4776" s="70"/>
      <c r="D4776" s="70"/>
      <c r="F4776" s="70"/>
      <c r="G4776" s="70"/>
    </row>
    <row r="4777" spans="3:7" x14ac:dyDescent="0.35">
      <c r="C4777" s="70"/>
      <c r="D4777" s="70"/>
      <c r="F4777" s="70"/>
      <c r="G4777" s="70"/>
    </row>
    <row r="4778" spans="3:7" x14ac:dyDescent="0.35">
      <c r="C4778" s="70"/>
      <c r="D4778" s="70"/>
      <c r="F4778" s="70"/>
      <c r="G4778" s="70"/>
    </row>
    <row r="4779" spans="3:7" x14ac:dyDescent="0.35">
      <c r="C4779" s="70"/>
      <c r="D4779" s="70"/>
      <c r="F4779" s="70"/>
      <c r="G4779" s="70"/>
    </row>
    <row r="4780" spans="3:7" x14ac:dyDescent="0.35">
      <c r="C4780" s="70"/>
      <c r="D4780" s="70"/>
      <c r="F4780" s="70"/>
      <c r="G4780" s="70"/>
    </row>
    <row r="4781" spans="3:7" x14ac:dyDescent="0.35">
      <c r="C4781" s="70"/>
      <c r="D4781" s="70"/>
      <c r="F4781" s="70"/>
      <c r="G4781" s="70"/>
    </row>
    <row r="4782" spans="3:7" x14ac:dyDescent="0.35">
      <c r="C4782" s="70"/>
      <c r="D4782" s="70"/>
      <c r="F4782" s="70"/>
      <c r="G4782" s="70"/>
    </row>
    <row r="4783" spans="3:7" x14ac:dyDescent="0.35">
      <c r="C4783" s="70"/>
      <c r="D4783" s="70"/>
      <c r="F4783" s="70"/>
      <c r="G4783" s="70"/>
    </row>
    <row r="4784" spans="3:7" x14ac:dyDescent="0.35">
      <c r="C4784" s="70"/>
      <c r="D4784" s="70"/>
      <c r="F4784" s="70"/>
      <c r="G4784" s="70"/>
    </row>
    <row r="4785" spans="3:7" x14ac:dyDescent="0.35">
      <c r="C4785" s="70"/>
      <c r="D4785" s="70"/>
      <c r="F4785" s="70"/>
      <c r="G4785" s="70"/>
    </row>
    <row r="4786" spans="3:7" x14ac:dyDescent="0.35">
      <c r="C4786" s="70"/>
      <c r="D4786" s="70"/>
      <c r="F4786" s="70"/>
      <c r="G4786" s="70"/>
    </row>
    <row r="4787" spans="3:7" x14ac:dyDescent="0.35">
      <c r="C4787" s="70"/>
      <c r="D4787" s="70"/>
      <c r="F4787" s="70"/>
      <c r="G4787" s="70"/>
    </row>
    <row r="4788" spans="3:7" x14ac:dyDescent="0.35">
      <c r="C4788" s="70"/>
      <c r="D4788" s="70"/>
      <c r="F4788" s="70"/>
      <c r="G4788" s="70"/>
    </row>
    <row r="4789" spans="3:7" x14ac:dyDescent="0.35">
      <c r="C4789" s="70"/>
      <c r="D4789" s="70"/>
      <c r="F4789" s="70"/>
      <c r="G4789" s="70"/>
    </row>
    <row r="4790" spans="3:7" x14ac:dyDescent="0.35">
      <c r="C4790" s="70"/>
      <c r="D4790" s="70"/>
      <c r="F4790" s="70"/>
      <c r="G4790" s="70"/>
    </row>
    <row r="4791" spans="3:7" x14ac:dyDescent="0.35">
      <c r="C4791" s="70"/>
      <c r="D4791" s="70"/>
      <c r="F4791" s="70"/>
      <c r="G4791" s="70"/>
    </row>
    <row r="4792" spans="3:7" x14ac:dyDescent="0.35">
      <c r="C4792" s="70"/>
      <c r="D4792" s="70"/>
      <c r="F4792" s="70"/>
      <c r="G4792" s="70"/>
    </row>
    <row r="4793" spans="3:7" x14ac:dyDescent="0.35">
      <c r="C4793" s="70"/>
      <c r="D4793" s="70"/>
      <c r="F4793" s="70"/>
      <c r="G4793" s="70"/>
    </row>
    <row r="4794" spans="3:7" x14ac:dyDescent="0.35">
      <c r="C4794" s="70"/>
      <c r="D4794" s="70"/>
      <c r="F4794" s="70"/>
      <c r="G4794" s="70"/>
    </row>
    <row r="4795" spans="3:7" x14ac:dyDescent="0.35">
      <c r="C4795" s="70"/>
      <c r="D4795" s="70"/>
      <c r="F4795" s="70"/>
      <c r="G4795" s="70"/>
    </row>
    <row r="4796" spans="3:7" x14ac:dyDescent="0.35">
      <c r="C4796" s="70"/>
      <c r="D4796" s="70"/>
      <c r="F4796" s="70"/>
      <c r="G4796" s="70"/>
    </row>
    <row r="4797" spans="3:7" x14ac:dyDescent="0.35">
      <c r="C4797" s="70"/>
      <c r="D4797" s="70"/>
      <c r="F4797" s="70"/>
      <c r="G4797" s="70"/>
    </row>
    <row r="4798" spans="3:7" x14ac:dyDescent="0.35">
      <c r="C4798" s="70"/>
      <c r="D4798" s="70"/>
      <c r="F4798" s="70"/>
      <c r="G4798" s="70"/>
    </row>
    <row r="4799" spans="3:7" x14ac:dyDescent="0.35">
      <c r="C4799" s="70"/>
      <c r="D4799" s="70"/>
      <c r="F4799" s="70"/>
      <c r="G4799" s="70"/>
    </row>
    <row r="4800" spans="3:7" x14ac:dyDescent="0.35">
      <c r="C4800" s="70"/>
      <c r="D4800" s="70"/>
      <c r="F4800" s="70"/>
      <c r="G4800" s="70"/>
    </row>
    <row r="4801" spans="3:7" x14ac:dyDescent="0.35">
      <c r="C4801" s="70"/>
      <c r="D4801" s="70"/>
      <c r="F4801" s="70"/>
      <c r="G4801" s="70"/>
    </row>
    <row r="4802" spans="3:7" x14ac:dyDescent="0.35">
      <c r="C4802" s="70"/>
      <c r="D4802" s="70"/>
      <c r="F4802" s="70"/>
      <c r="G4802" s="70"/>
    </row>
    <row r="4803" spans="3:7" x14ac:dyDescent="0.35">
      <c r="C4803" s="70"/>
      <c r="D4803" s="70"/>
      <c r="F4803" s="70"/>
      <c r="G4803" s="70"/>
    </row>
    <row r="4804" spans="3:7" x14ac:dyDescent="0.35">
      <c r="C4804" s="70"/>
      <c r="D4804" s="70"/>
      <c r="F4804" s="70"/>
      <c r="G4804" s="70"/>
    </row>
    <row r="4805" spans="3:7" x14ac:dyDescent="0.35">
      <c r="C4805" s="70"/>
      <c r="D4805" s="70"/>
      <c r="F4805" s="70"/>
      <c r="G4805" s="70"/>
    </row>
    <row r="4806" spans="3:7" x14ac:dyDescent="0.35">
      <c r="C4806" s="70"/>
      <c r="D4806" s="70"/>
      <c r="F4806" s="70"/>
      <c r="G4806" s="70"/>
    </row>
    <row r="4807" spans="3:7" x14ac:dyDescent="0.35">
      <c r="C4807" s="70"/>
      <c r="D4807" s="70"/>
      <c r="F4807" s="70"/>
      <c r="G4807" s="70"/>
    </row>
    <row r="4808" spans="3:7" x14ac:dyDescent="0.35">
      <c r="C4808" s="70"/>
      <c r="D4808" s="70"/>
      <c r="F4808" s="70"/>
      <c r="G4808" s="70"/>
    </row>
    <row r="4809" spans="3:7" x14ac:dyDescent="0.35">
      <c r="C4809" s="70"/>
      <c r="D4809" s="70"/>
      <c r="F4809" s="70"/>
      <c r="G4809" s="70"/>
    </row>
    <row r="4810" spans="3:7" x14ac:dyDescent="0.35">
      <c r="C4810" s="70"/>
      <c r="D4810" s="70"/>
      <c r="F4810" s="70"/>
      <c r="G4810" s="70"/>
    </row>
    <row r="4811" spans="3:7" x14ac:dyDescent="0.35">
      <c r="C4811" s="70"/>
      <c r="D4811" s="70"/>
      <c r="F4811" s="70"/>
      <c r="G4811" s="70"/>
    </row>
    <row r="4812" spans="3:7" x14ac:dyDescent="0.35">
      <c r="C4812" s="70"/>
      <c r="D4812" s="70"/>
      <c r="F4812" s="70"/>
      <c r="G4812" s="70"/>
    </row>
    <row r="4813" spans="3:7" x14ac:dyDescent="0.35">
      <c r="C4813" s="70"/>
      <c r="D4813" s="70"/>
      <c r="F4813" s="70"/>
      <c r="G4813" s="70"/>
    </row>
    <row r="4814" spans="3:7" x14ac:dyDescent="0.35">
      <c r="C4814" s="70"/>
      <c r="D4814" s="70"/>
      <c r="F4814" s="70"/>
      <c r="G4814" s="70"/>
    </row>
    <row r="4815" spans="3:7" x14ac:dyDescent="0.35">
      <c r="C4815" s="70"/>
      <c r="D4815" s="70"/>
      <c r="F4815" s="70"/>
      <c r="G4815" s="70"/>
    </row>
    <row r="4816" spans="3:7" x14ac:dyDescent="0.35">
      <c r="C4816" s="70"/>
      <c r="D4816" s="70"/>
      <c r="F4816" s="70"/>
      <c r="G4816" s="70"/>
    </row>
    <row r="4817" spans="3:7" x14ac:dyDescent="0.35">
      <c r="C4817" s="70"/>
      <c r="D4817" s="70"/>
      <c r="F4817" s="70"/>
      <c r="G4817" s="70"/>
    </row>
    <row r="4818" spans="3:7" x14ac:dyDescent="0.35">
      <c r="C4818" s="70"/>
      <c r="D4818" s="70"/>
      <c r="F4818" s="70"/>
      <c r="G4818" s="70"/>
    </row>
    <row r="4819" spans="3:7" x14ac:dyDescent="0.35">
      <c r="C4819" s="70"/>
      <c r="D4819" s="70"/>
      <c r="F4819" s="70"/>
      <c r="G4819" s="70"/>
    </row>
    <row r="4820" spans="3:7" x14ac:dyDescent="0.35">
      <c r="C4820" s="70"/>
      <c r="D4820" s="70"/>
      <c r="F4820" s="70"/>
      <c r="G4820" s="70"/>
    </row>
    <row r="4821" spans="3:7" x14ac:dyDescent="0.35">
      <c r="C4821" s="70"/>
      <c r="D4821" s="70"/>
      <c r="F4821" s="70"/>
      <c r="G4821" s="70"/>
    </row>
    <row r="4822" spans="3:7" x14ac:dyDescent="0.35">
      <c r="C4822" s="70"/>
      <c r="D4822" s="70"/>
      <c r="F4822" s="70"/>
      <c r="G4822" s="70"/>
    </row>
    <row r="4823" spans="3:7" x14ac:dyDescent="0.35">
      <c r="C4823" s="70"/>
      <c r="D4823" s="70"/>
      <c r="F4823" s="70"/>
      <c r="G4823" s="70"/>
    </row>
    <row r="4824" spans="3:7" x14ac:dyDescent="0.35">
      <c r="C4824" s="70"/>
      <c r="D4824" s="70"/>
      <c r="F4824" s="70"/>
      <c r="G4824" s="70"/>
    </row>
    <row r="4825" spans="3:7" x14ac:dyDescent="0.35">
      <c r="C4825" s="70"/>
      <c r="D4825" s="70"/>
      <c r="F4825" s="70"/>
      <c r="G4825" s="70"/>
    </row>
    <row r="4826" spans="3:7" x14ac:dyDescent="0.35">
      <c r="C4826" s="70"/>
      <c r="D4826" s="70"/>
      <c r="F4826" s="70"/>
      <c r="G4826" s="70"/>
    </row>
    <row r="4827" spans="3:7" x14ac:dyDescent="0.35">
      <c r="C4827" s="70"/>
      <c r="D4827" s="70"/>
      <c r="F4827" s="70"/>
      <c r="G4827" s="70"/>
    </row>
    <row r="4828" spans="3:7" x14ac:dyDescent="0.35">
      <c r="C4828" s="70"/>
      <c r="D4828" s="70"/>
      <c r="F4828" s="70"/>
      <c r="G4828" s="70"/>
    </row>
    <row r="4829" spans="3:7" x14ac:dyDescent="0.35">
      <c r="C4829" s="70"/>
      <c r="D4829" s="70"/>
      <c r="F4829" s="70"/>
      <c r="G4829" s="70"/>
    </row>
    <row r="4830" spans="3:7" x14ac:dyDescent="0.35">
      <c r="C4830" s="70"/>
      <c r="D4830" s="70"/>
      <c r="F4830" s="70"/>
      <c r="G4830" s="70"/>
    </row>
    <row r="4831" spans="3:7" x14ac:dyDescent="0.35">
      <c r="C4831" s="70"/>
      <c r="D4831" s="70"/>
      <c r="F4831" s="70"/>
      <c r="G4831" s="70"/>
    </row>
    <row r="4832" spans="3:7" x14ac:dyDescent="0.35">
      <c r="C4832" s="70"/>
      <c r="D4832" s="70"/>
      <c r="F4832" s="70"/>
      <c r="G4832" s="70"/>
    </row>
    <row r="4833" spans="3:7" x14ac:dyDescent="0.35">
      <c r="C4833" s="70"/>
      <c r="D4833" s="70"/>
      <c r="F4833" s="70"/>
      <c r="G4833" s="70"/>
    </row>
    <row r="4834" spans="3:7" x14ac:dyDescent="0.35">
      <c r="C4834" s="70"/>
      <c r="D4834" s="70"/>
      <c r="F4834" s="70"/>
      <c r="G4834" s="70"/>
    </row>
    <row r="4835" spans="3:7" x14ac:dyDescent="0.35">
      <c r="C4835" s="70"/>
      <c r="D4835" s="70"/>
      <c r="F4835" s="70"/>
      <c r="G4835" s="70"/>
    </row>
    <row r="4836" spans="3:7" x14ac:dyDescent="0.35">
      <c r="C4836" s="70"/>
      <c r="D4836" s="70"/>
      <c r="F4836" s="70"/>
      <c r="G4836" s="70"/>
    </row>
    <row r="4837" spans="3:7" x14ac:dyDescent="0.35">
      <c r="C4837" s="70"/>
      <c r="D4837" s="70"/>
      <c r="F4837" s="70"/>
      <c r="G4837" s="70"/>
    </row>
    <row r="4838" spans="3:7" x14ac:dyDescent="0.35">
      <c r="C4838" s="70"/>
      <c r="D4838" s="70"/>
      <c r="F4838" s="70"/>
      <c r="G4838" s="70"/>
    </row>
    <row r="4839" spans="3:7" x14ac:dyDescent="0.35">
      <c r="C4839" s="70"/>
      <c r="D4839" s="70"/>
      <c r="F4839" s="70"/>
      <c r="G4839" s="70"/>
    </row>
    <row r="4840" spans="3:7" x14ac:dyDescent="0.35">
      <c r="C4840" s="70"/>
      <c r="D4840" s="70"/>
      <c r="F4840" s="70"/>
      <c r="G4840" s="70"/>
    </row>
    <row r="4841" spans="3:7" x14ac:dyDescent="0.35">
      <c r="C4841" s="70"/>
      <c r="D4841" s="70"/>
      <c r="F4841" s="70"/>
      <c r="G4841" s="70"/>
    </row>
    <row r="4842" spans="3:7" x14ac:dyDescent="0.35">
      <c r="C4842" s="70"/>
      <c r="D4842" s="70"/>
      <c r="F4842" s="70"/>
      <c r="G4842" s="70"/>
    </row>
    <row r="4843" spans="3:7" x14ac:dyDescent="0.35">
      <c r="C4843" s="70"/>
      <c r="D4843" s="70"/>
      <c r="F4843" s="70"/>
      <c r="G4843" s="70"/>
    </row>
    <row r="4844" spans="3:7" x14ac:dyDescent="0.35">
      <c r="C4844" s="70"/>
      <c r="D4844" s="70"/>
      <c r="F4844" s="70"/>
      <c r="G4844" s="70"/>
    </row>
    <row r="4845" spans="3:7" x14ac:dyDescent="0.35">
      <c r="C4845" s="70"/>
      <c r="D4845" s="70"/>
      <c r="F4845" s="70"/>
      <c r="G4845" s="70"/>
    </row>
    <row r="4846" spans="3:7" x14ac:dyDescent="0.35">
      <c r="C4846" s="70"/>
      <c r="D4846" s="70"/>
      <c r="F4846" s="70"/>
      <c r="G4846" s="70"/>
    </row>
    <row r="4847" spans="3:7" x14ac:dyDescent="0.35">
      <c r="C4847" s="70"/>
      <c r="D4847" s="70"/>
      <c r="F4847" s="70"/>
      <c r="G4847" s="70"/>
    </row>
    <row r="4848" spans="3:7" x14ac:dyDescent="0.35">
      <c r="C4848" s="70"/>
      <c r="D4848" s="70"/>
      <c r="F4848" s="70"/>
      <c r="G4848" s="70"/>
    </row>
    <row r="4849" spans="3:7" x14ac:dyDescent="0.35">
      <c r="C4849" s="70"/>
      <c r="D4849" s="70"/>
      <c r="F4849" s="70"/>
      <c r="G4849" s="70"/>
    </row>
    <row r="4850" spans="3:7" x14ac:dyDescent="0.35">
      <c r="C4850" s="70"/>
      <c r="D4850" s="70"/>
      <c r="F4850" s="70"/>
      <c r="G4850" s="70"/>
    </row>
    <row r="4851" spans="3:7" x14ac:dyDescent="0.35">
      <c r="C4851" s="70"/>
      <c r="D4851" s="70"/>
      <c r="F4851" s="70"/>
      <c r="G4851" s="70"/>
    </row>
    <row r="4852" spans="3:7" x14ac:dyDescent="0.35">
      <c r="C4852" s="70"/>
      <c r="D4852" s="70"/>
      <c r="F4852" s="70"/>
      <c r="G4852" s="70"/>
    </row>
    <row r="4853" spans="3:7" x14ac:dyDescent="0.35">
      <c r="C4853" s="70"/>
      <c r="D4853" s="70"/>
      <c r="F4853" s="70"/>
      <c r="G4853" s="70"/>
    </row>
    <row r="4854" spans="3:7" x14ac:dyDescent="0.35">
      <c r="C4854" s="70"/>
      <c r="D4854" s="70"/>
      <c r="F4854" s="70"/>
      <c r="G4854" s="70"/>
    </row>
    <row r="4855" spans="3:7" x14ac:dyDescent="0.35">
      <c r="C4855" s="70"/>
      <c r="D4855" s="70"/>
      <c r="F4855" s="70"/>
      <c r="G4855" s="70"/>
    </row>
    <row r="4856" spans="3:7" x14ac:dyDescent="0.35">
      <c r="C4856" s="70"/>
      <c r="D4856" s="70"/>
      <c r="F4856" s="70"/>
      <c r="G4856" s="70"/>
    </row>
    <row r="4857" spans="3:7" x14ac:dyDescent="0.35">
      <c r="C4857" s="70"/>
      <c r="D4857" s="70"/>
      <c r="F4857" s="70"/>
      <c r="G4857" s="70"/>
    </row>
    <row r="4858" spans="3:7" x14ac:dyDescent="0.35">
      <c r="C4858" s="70"/>
      <c r="D4858" s="70"/>
      <c r="F4858" s="70"/>
      <c r="G4858" s="70"/>
    </row>
    <row r="4859" spans="3:7" x14ac:dyDescent="0.35">
      <c r="C4859" s="70"/>
      <c r="D4859" s="70"/>
      <c r="F4859" s="70"/>
      <c r="G4859" s="70"/>
    </row>
    <row r="4860" spans="3:7" x14ac:dyDescent="0.35">
      <c r="C4860" s="70"/>
      <c r="D4860" s="70"/>
      <c r="F4860" s="70"/>
      <c r="G4860" s="70"/>
    </row>
    <row r="4861" spans="3:7" x14ac:dyDescent="0.35">
      <c r="C4861" s="70"/>
      <c r="D4861" s="70"/>
      <c r="F4861" s="70"/>
      <c r="G4861" s="70"/>
    </row>
    <row r="4862" spans="3:7" x14ac:dyDescent="0.35">
      <c r="C4862" s="70"/>
      <c r="D4862" s="70"/>
      <c r="F4862" s="70"/>
      <c r="G4862" s="70"/>
    </row>
    <row r="4863" spans="3:7" x14ac:dyDescent="0.35">
      <c r="C4863" s="70"/>
      <c r="D4863" s="70"/>
      <c r="F4863" s="70"/>
      <c r="G4863" s="70"/>
    </row>
    <row r="4864" spans="3:7" x14ac:dyDescent="0.35">
      <c r="C4864" s="70"/>
      <c r="D4864" s="70"/>
      <c r="F4864" s="70"/>
      <c r="G4864" s="70"/>
    </row>
    <row r="4865" spans="3:7" x14ac:dyDescent="0.35">
      <c r="C4865" s="70"/>
      <c r="D4865" s="70"/>
      <c r="F4865" s="70"/>
      <c r="G4865" s="70"/>
    </row>
    <row r="4866" spans="3:7" x14ac:dyDescent="0.35">
      <c r="C4866" s="70"/>
      <c r="D4866" s="70"/>
      <c r="F4866" s="70"/>
      <c r="G4866" s="70"/>
    </row>
    <row r="4867" spans="3:7" x14ac:dyDescent="0.35">
      <c r="C4867" s="70"/>
      <c r="D4867" s="70"/>
      <c r="F4867" s="70"/>
      <c r="G4867" s="70"/>
    </row>
    <row r="4868" spans="3:7" x14ac:dyDescent="0.35">
      <c r="C4868" s="70"/>
      <c r="D4868" s="70"/>
      <c r="F4868" s="70"/>
      <c r="G4868" s="70"/>
    </row>
    <row r="4869" spans="3:7" x14ac:dyDescent="0.35">
      <c r="C4869" s="70"/>
      <c r="D4869" s="70"/>
      <c r="F4869" s="70"/>
      <c r="G4869" s="70"/>
    </row>
    <row r="4870" spans="3:7" x14ac:dyDescent="0.35">
      <c r="C4870" s="70"/>
      <c r="D4870" s="70"/>
      <c r="F4870" s="70"/>
      <c r="G4870" s="70"/>
    </row>
    <row r="4871" spans="3:7" x14ac:dyDescent="0.35">
      <c r="C4871" s="70"/>
      <c r="D4871" s="70"/>
      <c r="F4871" s="70"/>
      <c r="G4871" s="70"/>
    </row>
    <row r="4872" spans="3:7" x14ac:dyDescent="0.35">
      <c r="C4872" s="70"/>
      <c r="D4872" s="70"/>
      <c r="F4872" s="70"/>
      <c r="G4872" s="70"/>
    </row>
    <row r="4873" spans="3:7" x14ac:dyDescent="0.35">
      <c r="C4873" s="70"/>
      <c r="D4873" s="70"/>
      <c r="F4873" s="70"/>
      <c r="G4873" s="70"/>
    </row>
    <row r="4874" spans="3:7" x14ac:dyDescent="0.35">
      <c r="C4874" s="70"/>
      <c r="D4874" s="70"/>
      <c r="F4874" s="70"/>
      <c r="G4874" s="70"/>
    </row>
    <row r="4875" spans="3:7" x14ac:dyDescent="0.35">
      <c r="C4875" s="70"/>
      <c r="D4875" s="70"/>
      <c r="F4875" s="70"/>
      <c r="G4875" s="70"/>
    </row>
    <row r="4876" spans="3:7" x14ac:dyDescent="0.35">
      <c r="C4876" s="70"/>
      <c r="D4876" s="70"/>
      <c r="F4876" s="70"/>
      <c r="G4876" s="70"/>
    </row>
    <row r="4877" spans="3:7" x14ac:dyDescent="0.35">
      <c r="C4877" s="70"/>
      <c r="D4877" s="70"/>
      <c r="F4877" s="70"/>
      <c r="G4877" s="70"/>
    </row>
    <row r="4878" spans="3:7" x14ac:dyDescent="0.35">
      <c r="C4878" s="70"/>
      <c r="D4878" s="70"/>
      <c r="F4878" s="70"/>
      <c r="G4878" s="70"/>
    </row>
    <row r="4879" spans="3:7" x14ac:dyDescent="0.35">
      <c r="C4879" s="70"/>
      <c r="D4879" s="70"/>
      <c r="F4879" s="70"/>
      <c r="G4879" s="70"/>
    </row>
    <row r="4880" spans="3:7" x14ac:dyDescent="0.35">
      <c r="C4880" s="70"/>
      <c r="D4880" s="70"/>
      <c r="F4880" s="70"/>
      <c r="G4880" s="70"/>
    </row>
    <row r="4881" spans="3:7" x14ac:dyDescent="0.35">
      <c r="C4881" s="70"/>
      <c r="D4881" s="70"/>
      <c r="F4881" s="70"/>
      <c r="G4881" s="70"/>
    </row>
    <row r="4882" spans="3:7" x14ac:dyDescent="0.35">
      <c r="C4882" s="70"/>
      <c r="D4882" s="70"/>
      <c r="F4882" s="70"/>
      <c r="G4882" s="70"/>
    </row>
    <row r="4883" spans="3:7" x14ac:dyDescent="0.35">
      <c r="C4883" s="70"/>
      <c r="D4883" s="70"/>
      <c r="F4883" s="70"/>
      <c r="G4883" s="70"/>
    </row>
    <row r="4884" spans="3:7" x14ac:dyDescent="0.35">
      <c r="C4884" s="70"/>
      <c r="D4884" s="70"/>
      <c r="F4884" s="70"/>
      <c r="G4884" s="70"/>
    </row>
    <row r="4885" spans="3:7" x14ac:dyDescent="0.35">
      <c r="C4885" s="70"/>
      <c r="D4885" s="70"/>
      <c r="F4885" s="70"/>
      <c r="G4885" s="70"/>
    </row>
    <row r="4886" spans="3:7" x14ac:dyDescent="0.35">
      <c r="C4886" s="70"/>
      <c r="D4886" s="70"/>
      <c r="F4886" s="70"/>
      <c r="G4886" s="70"/>
    </row>
    <row r="4887" spans="3:7" x14ac:dyDescent="0.35">
      <c r="C4887" s="70"/>
      <c r="D4887" s="70"/>
      <c r="F4887" s="70"/>
      <c r="G4887" s="70"/>
    </row>
    <row r="4888" spans="3:7" x14ac:dyDescent="0.35">
      <c r="C4888" s="70"/>
      <c r="D4888" s="70"/>
      <c r="F4888" s="70"/>
      <c r="G4888" s="70"/>
    </row>
    <row r="4889" spans="3:7" x14ac:dyDescent="0.35">
      <c r="C4889" s="70"/>
      <c r="D4889" s="70"/>
      <c r="F4889" s="70"/>
      <c r="G4889" s="70"/>
    </row>
    <row r="4890" spans="3:7" x14ac:dyDescent="0.35">
      <c r="C4890" s="70"/>
      <c r="D4890" s="70"/>
      <c r="F4890" s="70"/>
      <c r="G4890" s="70"/>
    </row>
    <row r="4891" spans="3:7" x14ac:dyDescent="0.35">
      <c r="C4891" s="70"/>
      <c r="D4891" s="70"/>
      <c r="F4891" s="70"/>
      <c r="G4891" s="70"/>
    </row>
    <row r="4892" spans="3:7" x14ac:dyDescent="0.35">
      <c r="C4892" s="70"/>
      <c r="D4892" s="70"/>
      <c r="F4892" s="70"/>
      <c r="G4892" s="70"/>
    </row>
    <row r="4893" spans="3:7" x14ac:dyDescent="0.35">
      <c r="C4893" s="70"/>
      <c r="D4893" s="70"/>
      <c r="F4893" s="70"/>
      <c r="G4893" s="70"/>
    </row>
    <row r="4894" spans="3:7" x14ac:dyDescent="0.35">
      <c r="C4894" s="70"/>
      <c r="D4894" s="70"/>
      <c r="F4894" s="70"/>
      <c r="G4894" s="70"/>
    </row>
    <row r="4895" spans="3:7" x14ac:dyDescent="0.35">
      <c r="C4895" s="70"/>
      <c r="D4895" s="70"/>
      <c r="F4895" s="70"/>
      <c r="G4895" s="70"/>
    </row>
    <row r="4896" spans="3:7" x14ac:dyDescent="0.35">
      <c r="C4896" s="70"/>
      <c r="D4896" s="70"/>
      <c r="F4896" s="70"/>
      <c r="G4896" s="70"/>
    </row>
    <row r="4897" spans="3:7" x14ac:dyDescent="0.35">
      <c r="C4897" s="70"/>
      <c r="D4897" s="70"/>
      <c r="F4897" s="70"/>
      <c r="G4897" s="70"/>
    </row>
    <row r="4898" spans="3:7" x14ac:dyDescent="0.35">
      <c r="C4898" s="70"/>
      <c r="D4898" s="70"/>
      <c r="F4898" s="70"/>
      <c r="G4898" s="70"/>
    </row>
    <row r="4899" spans="3:7" x14ac:dyDescent="0.35">
      <c r="C4899" s="70"/>
      <c r="D4899" s="70"/>
      <c r="F4899" s="70"/>
      <c r="G4899" s="70"/>
    </row>
    <row r="4900" spans="3:7" x14ac:dyDescent="0.35">
      <c r="C4900" s="70"/>
      <c r="D4900" s="70"/>
      <c r="F4900" s="70"/>
      <c r="G4900" s="70"/>
    </row>
    <row r="4901" spans="3:7" x14ac:dyDescent="0.35">
      <c r="C4901" s="70"/>
      <c r="D4901" s="70"/>
      <c r="F4901" s="70"/>
      <c r="G4901" s="70"/>
    </row>
    <row r="4902" spans="3:7" x14ac:dyDescent="0.35">
      <c r="C4902" s="70"/>
      <c r="D4902" s="70"/>
      <c r="F4902" s="70"/>
      <c r="G4902" s="70"/>
    </row>
    <row r="4903" spans="3:7" x14ac:dyDescent="0.35">
      <c r="C4903" s="70"/>
      <c r="D4903" s="70"/>
      <c r="F4903" s="70"/>
      <c r="G4903" s="70"/>
    </row>
    <row r="4904" spans="3:7" x14ac:dyDescent="0.35">
      <c r="C4904" s="70"/>
      <c r="D4904" s="70"/>
      <c r="F4904" s="70"/>
      <c r="G4904" s="70"/>
    </row>
    <row r="4905" spans="3:7" x14ac:dyDescent="0.35">
      <c r="C4905" s="70"/>
      <c r="D4905" s="70"/>
      <c r="F4905" s="70"/>
      <c r="G4905" s="70"/>
    </row>
    <row r="4906" spans="3:7" x14ac:dyDescent="0.35">
      <c r="C4906" s="70"/>
      <c r="D4906" s="70"/>
      <c r="F4906" s="70"/>
      <c r="G4906" s="70"/>
    </row>
    <row r="4907" spans="3:7" x14ac:dyDescent="0.35">
      <c r="C4907" s="70"/>
      <c r="D4907" s="70"/>
      <c r="F4907" s="70"/>
      <c r="G4907" s="70"/>
    </row>
    <row r="4908" spans="3:7" x14ac:dyDescent="0.35">
      <c r="C4908" s="70"/>
      <c r="D4908" s="70"/>
      <c r="F4908" s="70"/>
      <c r="G4908" s="70"/>
    </row>
    <row r="4909" spans="3:7" x14ac:dyDescent="0.35">
      <c r="C4909" s="70"/>
      <c r="D4909" s="70"/>
      <c r="F4909" s="70"/>
      <c r="G4909" s="70"/>
    </row>
    <row r="4910" spans="3:7" x14ac:dyDescent="0.35">
      <c r="C4910" s="70"/>
      <c r="D4910" s="70"/>
      <c r="F4910" s="70"/>
      <c r="G4910" s="70"/>
    </row>
    <row r="4911" spans="3:7" x14ac:dyDescent="0.35">
      <c r="C4911" s="70"/>
      <c r="D4911" s="70"/>
      <c r="F4911" s="70"/>
      <c r="G4911" s="70"/>
    </row>
    <row r="4912" spans="3:7" x14ac:dyDescent="0.35">
      <c r="C4912" s="70"/>
      <c r="D4912" s="70"/>
      <c r="F4912" s="70"/>
      <c r="G4912" s="70"/>
    </row>
    <row r="4913" spans="3:7" x14ac:dyDescent="0.35">
      <c r="C4913" s="70"/>
      <c r="D4913" s="70"/>
      <c r="F4913" s="70"/>
      <c r="G4913" s="70"/>
    </row>
    <row r="4914" spans="3:7" x14ac:dyDescent="0.35">
      <c r="C4914" s="70"/>
      <c r="D4914" s="70"/>
      <c r="F4914" s="70"/>
      <c r="G4914" s="70"/>
    </row>
    <row r="4915" spans="3:7" x14ac:dyDescent="0.35">
      <c r="C4915" s="70"/>
      <c r="D4915" s="70"/>
      <c r="F4915" s="70"/>
      <c r="G4915" s="70"/>
    </row>
    <row r="4916" spans="3:7" x14ac:dyDescent="0.35">
      <c r="C4916" s="70"/>
      <c r="D4916" s="70"/>
      <c r="F4916" s="70"/>
      <c r="G4916" s="70"/>
    </row>
    <row r="4917" spans="3:7" x14ac:dyDescent="0.35">
      <c r="C4917" s="70"/>
      <c r="D4917" s="70"/>
      <c r="F4917" s="70"/>
      <c r="G4917" s="70"/>
    </row>
    <row r="4918" spans="3:7" x14ac:dyDescent="0.35">
      <c r="C4918" s="70"/>
      <c r="D4918" s="70"/>
      <c r="F4918" s="70"/>
      <c r="G4918" s="70"/>
    </row>
    <row r="4919" spans="3:7" x14ac:dyDescent="0.35">
      <c r="C4919" s="70"/>
      <c r="D4919" s="70"/>
      <c r="F4919" s="70"/>
      <c r="G4919" s="70"/>
    </row>
    <row r="4920" spans="3:7" x14ac:dyDescent="0.35">
      <c r="C4920" s="70"/>
      <c r="D4920" s="70"/>
      <c r="F4920" s="70"/>
      <c r="G4920" s="70"/>
    </row>
    <row r="4921" spans="3:7" x14ac:dyDescent="0.35">
      <c r="C4921" s="70"/>
      <c r="D4921" s="70"/>
      <c r="F4921" s="70"/>
      <c r="G4921" s="70"/>
    </row>
    <row r="4922" spans="3:7" x14ac:dyDescent="0.35">
      <c r="C4922" s="70"/>
      <c r="D4922" s="70"/>
      <c r="F4922" s="70"/>
      <c r="G4922" s="70"/>
    </row>
    <row r="4923" spans="3:7" x14ac:dyDescent="0.35">
      <c r="C4923" s="70"/>
      <c r="D4923" s="70"/>
      <c r="F4923" s="70"/>
      <c r="G4923" s="70"/>
    </row>
    <row r="4924" spans="3:7" x14ac:dyDescent="0.35">
      <c r="C4924" s="70"/>
      <c r="D4924" s="70"/>
      <c r="F4924" s="70"/>
      <c r="G4924" s="70"/>
    </row>
    <row r="4925" spans="3:7" x14ac:dyDescent="0.35">
      <c r="C4925" s="70"/>
      <c r="D4925" s="70"/>
      <c r="F4925" s="70"/>
      <c r="G4925" s="70"/>
    </row>
    <row r="4926" spans="3:7" x14ac:dyDescent="0.35">
      <c r="C4926" s="70"/>
      <c r="D4926" s="70"/>
      <c r="F4926" s="70"/>
      <c r="G4926" s="70"/>
    </row>
    <row r="4927" spans="3:7" x14ac:dyDescent="0.35">
      <c r="C4927" s="70"/>
      <c r="D4927" s="70"/>
      <c r="F4927" s="70"/>
      <c r="G4927" s="70"/>
    </row>
    <row r="4928" spans="3:7" x14ac:dyDescent="0.35">
      <c r="C4928" s="70"/>
      <c r="D4928" s="70"/>
      <c r="F4928" s="70"/>
      <c r="G4928" s="70"/>
    </row>
    <row r="4929" spans="3:7" x14ac:dyDescent="0.35">
      <c r="C4929" s="70"/>
      <c r="D4929" s="70"/>
      <c r="F4929" s="70"/>
      <c r="G4929" s="70"/>
    </row>
    <row r="4930" spans="3:7" x14ac:dyDescent="0.35">
      <c r="C4930" s="70"/>
      <c r="D4930" s="70"/>
      <c r="F4930" s="70"/>
      <c r="G4930" s="70"/>
    </row>
    <row r="4931" spans="3:7" x14ac:dyDescent="0.35">
      <c r="C4931" s="70"/>
      <c r="D4931" s="70"/>
      <c r="F4931" s="70"/>
      <c r="G4931" s="70"/>
    </row>
    <row r="4932" spans="3:7" x14ac:dyDescent="0.35">
      <c r="C4932" s="70"/>
      <c r="D4932" s="70"/>
      <c r="F4932" s="70"/>
      <c r="G4932" s="70"/>
    </row>
    <row r="4933" spans="3:7" x14ac:dyDescent="0.35">
      <c r="C4933" s="70"/>
      <c r="D4933" s="70"/>
      <c r="F4933" s="70"/>
      <c r="G4933" s="70"/>
    </row>
    <row r="4934" spans="3:7" x14ac:dyDescent="0.35">
      <c r="C4934" s="70"/>
      <c r="D4934" s="70"/>
      <c r="F4934" s="70"/>
      <c r="G4934" s="70"/>
    </row>
    <row r="4935" spans="3:7" x14ac:dyDescent="0.35">
      <c r="C4935" s="70"/>
      <c r="D4935" s="70"/>
      <c r="F4935" s="70"/>
      <c r="G4935" s="70"/>
    </row>
    <row r="4936" spans="3:7" x14ac:dyDescent="0.35">
      <c r="C4936" s="70"/>
      <c r="D4936" s="70"/>
      <c r="F4936" s="70"/>
      <c r="G4936" s="70"/>
    </row>
    <row r="4937" spans="3:7" x14ac:dyDescent="0.35">
      <c r="C4937" s="70"/>
      <c r="D4937" s="70"/>
      <c r="F4937" s="70"/>
      <c r="G4937" s="70"/>
    </row>
    <row r="4938" spans="3:7" x14ac:dyDescent="0.35">
      <c r="C4938" s="70"/>
      <c r="D4938" s="70"/>
      <c r="F4938" s="70"/>
      <c r="G4938" s="70"/>
    </row>
    <row r="4939" spans="3:7" x14ac:dyDescent="0.35">
      <c r="C4939" s="70"/>
      <c r="D4939" s="70"/>
      <c r="F4939" s="70"/>
      <c r="G4939" s="70"/>
    </row>
    <row r="4940" spans="3:7" x14ac:dyDescent="0.35">
      <c r="C4940" s="70"/>
      <c r="D4940" s="70"/>
      <c r="F4940" s="70"/>
      <c r="G4940" s="70"/>
    </row>
    <row r="4941" spans="3:7" x14ac:dyDescent="0.35">
      <c r="C4941" s="70"/>
      <c r="D4941" s="70"/>
      <c r="F4941" s="70"/>
      <c r="G4941" s="70"/>
    </row>
    <row r="4942" spans="3:7" x14ac:dyDescent="0.35">
      <c r="C4942" s="70"/>
      <c r="D4942" s="70"/>
      <c r="F4942" s="70"/>
      <c r="G4942" s="70"/>
    </row>
    <row r="4943" spans="3:7" x14ac:dyDescent="0.35">
      <c r="C4943" s="70"/>
      <c r="D4943" s="70"/>
      <c r="F4943" s="70"/>
      <c r="G4943" s="70"/>
    </row>
    <row r="4944" spans="3:7" x14ac:dyDescent="0.35">
      <c r="C4944" s="70"/>
      <c r="D4944" s="70"/>
      <c r="F4944" s="70"/>
      <c r="G4944" s="70"/>
    </row>
    <row r="4945" spans="3:7" x14ac:dyDescent="0.35">
      <c r="C4945" s="70"/>
      <c r="D4945" s="70"/>
      <c r="F4945" s="70"/>
      <c r="G4945" s="70"/>
    </row>
    <row r="4946" spans="3:7" x14ac:dyDescent="0.35">
      <c r="C4946" s="70"/>
      <c r="D4946" s="70"/>
      <c r="F4946" s="70"/>
      <c r="G4946" s="70"/>
    </row>
    <row r="4947" spans="3:7" x14ac:dyDescent="0.35">
      <c r="C4947" s="70"/>
      <c r="D4947" s="70"/>
      <c r="F4947" s="70"/>
      <c r="G4947" s="70"/>
    </row>
    <row r="4948" spans="3:7" x14ac:dyDescent="0.35">
      <c r="C4948" s="70"/>
      <c r="D4948" s="70"/>
      <c r="F4948" s="70"/>
      <c r="G4948" s="70"/>
    </row>
    <row r="4949" spans="3:7" x14ac:dyDescent="0.35">
      <c r="C4949" s="70"/>
      <c r="D4949" s="70"/>
      <c r="F4949" s="70"/>
      <c r="G4949" s="70"/>
    </row>
    <row r="4950" spans="3:7" x14ac:dyDescent="0.35">
      <c r="C4950" s="70"/>
      <c r="D4950" s="70"/>
      <c r="F4950" s="70"/>
      <c r="G4950" s="70"/>
    </row>
    <row r="4951" spans="3:7" x14ac:dyDescent="0.35">
      <c r="C4951" s="70"/>
      <c r="D4951" s="70"/>
      <c r="F4951" s="70"/>
      <c r="G4951" s="70"/>
    </row>
    <row r="4952" spans="3:7" x14ac:dyDescent="0.35">
      <c r="C4952" s="70"/>
      <c r="D4952" s="70"/>
      <c r="F4952" s="70"/>
      <c r="G4952" s="70"/>
    </row>
    <row r="4953" spans="3:7" x14ac:dyDescent="0.35">
      <c r="C4953" s="70"/>
      <c r="D4953" s="70"/>
      <c r="F4953" s="70"/>
      <c r="G4953" s="70"/>
    </row>
    <row r="4954" spans="3:7" x14ac:dyDescent="0.35">
      <c r="C4954" s="70"/>
      <c r="D4954" s="70"/>
      <c r="F4954" s="70"/>
      <c r="G4954" s="70"/>
    </row>
    <row r="4955" spans="3:7" x14ac:dyDescent="0.35">
      <c r="C4955" s="70"/>
      <c r="D4955" s="70"/>
      <c r="F4955" s="70"/>
      <c r="G4955" s="70"/>
    </row>
    <row r="4956" spans="3:7" x14ac:dyDescent="0.35">
      <c r="C4956" s="70"/>
      <c r="D4956" s="70"/>
      <c r="F4956" s="70"/>
      <c r="G4956" s="70"/>
    </row>
    <row r="4957" spans="3:7" x14ac:dyDescent="0.35">
      <c r="C4957" s="70"/>
      <c r="D4957" s="70"/>
      <c r="F4957" s="70"/>
      <c r="G4957" s="70"/>
    </row>
    <row r="4958" spans="3:7" x14ac:dyDescent="0.35">
      <c r="C4958" s="70"/>
      <c r="D4958" s="70"/>
      <c r="F4958" s="70"/>
      <c r="G4958" s="70"/>
    </row>
    <row r="4959" spans="3:7" x14ac:dyDescent="0.35">
      <c r="C4959" s="70"/>
      <c r="D4959" s="70"/>
      <c r="F4959" s="70"/>
      <c r="G4959" s="70"/>
    </row>
    <row r="4960" spans="3:7" x14ac:dyDescent="0.35">
      <c r="C4960" s="70"/>
      <c r="D4960" s="70"/>
      <c r="F4960" s="70"/>
      <c r="G4960" s="70"/>
    </row>
    <row r="4961" spans="3:7" x14ac:dyDescent="0.35">
      <c r="C4961" s="70"/>
      <c r="D4961" s="70"/>
      <c r="F4961" s="70"/>
      <c r="G4961" s="70"/>
    </row>
    <row r="4962" spans="3:7" x14ac:dyDescent="0.35">
      <c r="C4962" s="70"/>
      <c r="D4962" s="70"/>
      <c r="F4962" s="70"/>
      <c r="G4962" s="70"/>
    </row>
    <row r="4963" spans="3:7" x14ac:dyDescent="0.35">
      <c r="C4963" s="70"/>
      <c r="D4963" s="70"/>
      <c r="F4963" s="70"/>
      <c r="G4963" s="70"/>
    </row>
    <row r="4964" spans="3:7" x14ac:dyDescent="0.35">
      <c r="C4964" s="70"/>
      <c r="D4964" s="70"/>
      <c r="F4964" s="70"/>
      <c r="G4964" s="70"/>
    </row>
    <row r="4965" spans="3:7" x14ac:dyDescent="0.35">
      <c r="C4965" s="70"/>
      <c r="D4965" s="70"/>
      <c r="F4965" s="70"/>
      <c r="G4965" s="70"/>
    </row>
    <row r="4966" spans="3:7" x14ac:dyDescent="0.35">
      <c r="C4966" s="70"/>
      <c r="D4966" s="70"/>
      <c r="F4966" s="70"/>
      <c r="G4966" s="70"/>
    </row>
    <row r="4967" spans="3:7" x14ac:dyDescent="0.35">
      <c r="C4967" s="70"/>
      <c r="D4967" s="70"/>
      <c r="F4967" s="70"/>
      <c r="G4967" s="70"/>
    </row>
    <row r="4968" spans="3:7" x14ac:dyDescent="0.35">
      <c r="C4968" s="70"/>
      <c r="D4968" s="70"/>
      <c r="F4968" s="70"/>
      <c r="G4968" s="70"/>
    </row>
    <row r="4969" spans="3:7" x14ac:dyDescent="0.35">
      <c r="C4969" s="70"/>
      <c r="D4969" s="70"/>
      <c r="F4969" s="70"/>
      <c r="G4969" s="70"/>
    </row>
    <row r="4970" spans="3:7" x14ac:dyDescent="0.35">
      <c r="C4970" s="70"/>
      <c r="D4970" s="70"/>
      <c r="F4970" s="70"/>
      <c r="G4970" s="70"/>
    </row>
    <row r="4971" spans="3:7" x14ac:dyDescent="0.35">
      <c r="C4971" s="70"/>
      <c r="D4971" s="70"/>
      <c r="F4971" s="70"/>
      <c r="G4971" s="70"/>
    </row>
    <row r="4972" spans="3:7" x14ac:dyDescent="0.35">
      <c r="C4972" s="70"/>
      <c r="D4972" s="70"/>
      <c r="F4972" s="70"/>
      <c r="G4972" s="70"/>
    </row>
    <row r="4973" spans="3:7" x14ac:dyDescent="0.35">
      <c r="C4973" s="70"/>
      <c r="D4973" s="70"/>
      <c r="F4973" s="70"/>
      <c r="G4973" s="70"/>
    </row>
    <row r="4974" spans="3:7" x14ac:dyDescent="0.35">
      <c r="C4974" s="70"/>
      <c r="D4974" s="70"/>
      <c r="F4974" s="70"/>
      <c r="G4974" s="70"/>
    </row>
    <row r="4975" spans="3:7" x14ac:dyDescent="0.35">
      <c r="C4975" s="70"/>
      <c r="D4975" s="70"/>
      <c r="F4975" s="70"/>
      <c r="G4975" s="70"/>
    </row>
    <row r="4976" spans="3:7" x14ac:dyDescent="0.35">
      <c r="C4976" s="70"/>
      <c r="D4976" s="70"/>
      <c r="F4976" s="70"/>
      <c r="G4976" s="70"/>
    </row>
    <row r="4977" spans="3:7" x14ac:dyDescent="0.35">
      <c r="C4977" s="70"/>
      <c r="D4977" s="70"/>
      <c r="F4977" s="70"/>
      <c r="G4977" s="70"/>
    </row>
    <row r="4978" spans="3:7" x14ac:dyDescent="0.35">
      <c r="C4978" s="70"/>
      <c r="D4978" s="70"/>
      <c r="F4978" s="70"/>
      <c r="G4978" s="70"/>
    </row>
    <row r="4979" spans="3:7" x14ac:dyDescent="0.35">
      <c r="C4979" s="70"/>
      <c r="D4979" s="70"/>
      <c r="F4979" s="70"/>
      <c r="G4979" s="70"/>
    </row>
    <row r="4980" spans="3:7" x14ac:dyDescent="0.35">
      <c r="C4980" s="70"/>
      <c r="D4980" s="70"/>
      <c r="F4980" s="70"/>
      <c r="G4980" s="70"/>
    </row>
    <row r="4981" spans="3:7" x14ac:dyDescent="0.35">
      <c r="C4981" s="70"/>
      <c r="D4981" s="70"/>
      <c r="F4981" s="70"/>
      <c r="G4981" s="70"/>
    </row>
    <row r="4982" spans="3:7" x14ac:dyDescent="0.35">
      <c r="C4982" s="70"/>
      <c r="D4982" s="70"/>
      <c r="F4982" s="70"/>
      <c r="G4982" s="70"/>
    </row>
    <row r="4983" spans="3:7" x14ac:dyDescent="0.35">
      <c r="C4983" s="70"/>
      <c r="D4983" s="70"/>
      <c r="F4983" s="70"/>
      <c r="G4983" s="70"/>
    </row>
    <row r="4984" spans="3:7" x14ac:dyDescent="0.35">
      <c r="C4984" s="70"/>
      <c r="D4984" s="70"/>
      <c r="F4984" s="70"/>
      <c r="G4984" s="70"/>
    </row>
    <row r="4985" spans="3:7" x14ac:dyDescent="0.35">
      <c r="C4985" s="70"/>
      <c r="D4985" s="70"/>
      <c r="F4985" s="70"/>
      <c r="G4985" s="70"/>
    </row>
    <row r="4986" spans="3:7" x14ac:dyDescent="0.35">
      <c r="C4986" s="70"/>
      <c r="D4986" s="70"/>
      <c r="F4986" s="70"/>
      <c r="G4986" s="70"/>
    </row>
    <row r="4987" spans="3:7" x14ac:dyDescent="0.35">
      <c r="C4987" s="70"/>
      <c r="D4987" s="70"/>
      <c r="F4987" s="70"/>
      <c r="G4987" s="70"/>
    </row>
    <row r="4988" spans="3:7" x14ac:dyDescent="0.35">
      <c r="C4988" s="70"/>
      <c r="D4988" s="70"/>
      <c r="F4988" s="70"/>
      <c r="G4988" s="70"/>
    </row>
    <row r="4989" spans="3:7" x14ac:dyDescent="0.35">
      <c r="C4989" s="70"/>
      <c r="D4989" s="70"/>
      <c r="F4989" s="70"/>
      <c r="G4989" s="70"/>
    </row>
    <row r="4990" spans="3:7" x14ac:dyDescent="0.35">
      <c r="C4990" s="70"/>
      <c r="D4990" s="70"/>
      <c r="F4990" s="70"/>
      <c r="G4990" s="70"/>
    </row>
    <row r="4991" spans="3:7" x14ac:dyDescent="0.35">
      <c r="C4991" s="70"/>
      <c r="D4991" s="70"/>
      <c r="F4991" s="70"/>
      <c r="G4991" s="70"/>
    </row>
    <row r="4992" spans="3:7" x14ac:dyDescent="0.35">
      <c r="C4992" s="70"/>
      <c r="D4992" s="70"/>
      <c r="F4992" s="70"/>
      <c r="G4992" s="70"/>
    </row>
    <row r="4993" spans="3:7" x14ac:dyDescent="0.35">
      <c r="C4993" s="70"/>
      <c r="D4993" s="70"/>
      <c r="F4993" s="70"/>
      <c r="G4993" s="70"/>
    </row>
    <row r="4994" spans="3:7" x14ac:dyDescent="0.35">
      <c r="C4994" s="70"/>
      <c r="D4994" s="70"/>
      <c r="F4994" s="70"/>
      <c r="G4994" s="70"/>
    </row>
    <row r="4995" spans="3:7" x14ac:dyDescent="0.35">
      <c r="C4995" s="70"/>
      <c r="D4995" s="70"/>
      <c r="F4995" s="70"/>
      <c r="G4995" s="70"/>
    </row>
    <row r="4996" spans="3:7" x14ac:dyDescent="0.35">
      <c r="C4996" s="70"/>
      <c r="D4996" s="70"/>
      <c r="F4996" s="70"/>
      <c r="G4996" s="70"/>
    </row>
    <row r="4997" spans="3:7" x14ac:dyDescent="0.35">
      <c r="C4997" s="70"/>
      <c r="D4997" s="70"/>
      <c r="F4997" s="70"/>
      <c r="G4997" s="70"/>
    </row>
    <row r="4998" spans="3:7" x14ac:dyDescent="0.35">
      <c r="C4998" s="70"/>
      <c r="D4998" s="70"/>
      <c r="F4998" s="70"/>
      <c r="G4998" s="70"/>
    </row>
    <row r="4999" spans="3:7" x14ac:dyDescent="0.35">
      <c r="C4999" s="70"/>
      <c r="D4999" s="70"/>
      <c r="F4999" s="70"/>
      <c r="G4999" s="70"/>
    </row>
    <row r="5000" spans="3:7" x14ac:dyDescent="0.35">
      <c r="C5000" s="70"/>
      <c r="D5000" s="70"/>
      <c r="F5000" s="70"/>
      <c r="G5000" s="70"/>
    </row>
    <row r="5001" spans="3:7" x14ac:dyDescent="0.35">
      <c r="C5001" s="70"/>
      <c r="D5001" s="70"/>
      <c r="F5001" s="70"/>
      <c r="G5001" s="70"/>
    </row>
    <row r="5002" spans="3:7" x14ac:dyDescent="0.35">
      <c r="C5002" s="70"/>
      <c r="D5002" s="70"/>
      <c r="F5002" s="70"/>
      <c r="G5002" s="70"/>
    </row>
    <row r="5003" spans="3:7" x14ac:dyDescent="0.35">
      <c r="C5003" s="70"/>
      <c r="D5003" s="70"/>
      <c r="F5003" s="70"/>
      <c r="G5003" s="70"/>
    </row>
    <row r="5004" spans="3:7" x14ac:dyDescent="0.35">
      <c r="C5004" s="70"/>
      <c r="D5004" s="70"/>
      <c r="F5004" s="70"/>
      <c r="G5004" s="70"/>
    </row>
    <row r="5005" spans="3:7" x14ac:dyDescent="0.35">
      <c r="C5005" s="70"/>
      <c r="D5005" s="70"/>
      <c r="F5005" s="70"/>
      <c r="G5005" s="70"/>
    </row>
    <row r="5006" spans="3:7" x14ac:dyDescent="0.35">
      <c r="C5006" s="70"/>
      <c r="D5006" s="70"/>
      <c r="F5006" s="70"/>
      <c r="G5006" s="70"/>
    </row>
    <row r="5007" spans="3:7" x14ac:dyDescent="0.35">
      <c r="C5007" s="70"/>
      <c r="D5007" s="70"/>
      <c r="F5007" s="70"/>
      <c r="G5007" s="70"/>
    </row>
    <row r="5008" spans="3:7" x14ac:dyDescent="0.35">
      <c r="C5008" s="70"/>
      <c r="D5008" s="70"/>
      <c r="F5008" s="70"/>
      <c r="G5008" s="70"/>
    </row>
    <row r="5009" spans="3:7" x14ac:dyDescent="0.35">
      <c r="C5009" s="70"/>
      <c r="D5009" s="70"/>
      <c r="F5009" s="70"/>
      <c r="G5009" s="70"/>
    </row>
    <row r="5010" spans="3:7" x14ac:dyDescent="0.35">
      <c r="C5010" s="70"/>
      <c r="D5010" s="70"/>
      <c r="F5010" s="70"/>
      <c r="G5010" s="70"/>
    </row>
    <row r="5011" spans="3:7" x14ac:dyDescent="0.35">
      <c r="C5011" s="70"/>
      <c r="D5011" s="70"/>
      <c r="F5011" s="70"/>
      <c r="G5011" s="70"/>
    </row>
    <row r="5012" spans="3:7" x14ac:dyDescent="0.35">
      <c r="C5012" s="70"/>
      <c r="D5012" s="70"/>
      <c r="F5012" s="70"/>
      <c r="G5012" s="70"/>
    </row>
    <row r="5013" spans="3:7" x14ac:dyDescent="0.35">
      <c r="C5013" s="70"/>
      <c r="D5013" s="70"/>
      <c r="F5013" s="70"/>
      <c r="G5013" s="70"/>
    </row>
    <row r="5014" spans="3:7" x14ac:dyDescent="0.35">
      <c r="C5014" s="70"/>
      <c r="D5014" s="70"/>
      <c r="F5014" s="70"/>
      <c r="G5014" s="70"/>
    </row>
    <row r="5015" spans="3:7" x14ac:dyDescent="0.35">
      <c r="C5015" s="70"/>
      <c r="D5015" s="70"/>
      <c r="F5015" s="70"/>
      <c r="G5015" s="70"/>
    </row>
    <row r="5016" spans="3:7" x14ac:dyDescent="0.35">
      <c r="C5016" s="70"/>
      <c r="D5016" s="70"/>
      <c r="F5016" s="70"/>
      <c r="G5016" s="70"/>
    </row>
    <row r="5017" spans="3:7" x14ac:dyDescent="0.35">
      <c r="C5017" s="70"/>
      <c r="D5017" s="70"/>
      <c r="F5017" s="70"/>
      <c r="G5017" s="70"/>
    </row>
    <row r="5018" spans="3:7" x14ac:dyDescent="0.35">
      <c r="C5018" s="70"/>
      <c r="D5018" s="70"/>
      <c r="F5018" s="70"/>
      <c r="G5018" s="70"/>
    </row>
    <row r="5019" spans="3:7" x14ac:dyDescent="0.35">
      <c r="C5019" s="70"/>
      <c r="D5019" s="70"/>
      <c r="F5019" s="70"/>
      <c r="G5019" s="70"/>
    </row>
    <row r="5020" spans="3:7" x14ac:dyDescent="0.35">
      <c r="C5020" s="70"/>
      <c r="D5020" s="70"/>
      <c r="F5020" s="70"/>
      <c r="G5020" s="70"/>
    </row>
    <row r="5021" spans="3:7" x14ac:dyDescent="0.35">
      <c r="C5021" s="70"/>
      <c r="D5021" s="70"/>
      <c r="F5021" s="70"/>
      <c r="G5021" s="70"/>
    </row>
    <row r="5022" spans="3:7" x14ac:dyDescent="0.35">
      <c r="C5022" s="70"/>
      <c r="D5022" s="70"/>
      <c r="F5022" s="70"/>
      <c r="G5022" s="70"/>
    </row>
    <row r="5023" spans="3:7" x14ac:dyDescent="0.35">
      <c r="C5023" s="70"/>
      <c r="D5023" s="70"/>
      <c r="F5023" s="70"/>
      <c r="G5023" s="70"/>
    </row>
    <row r="5024" spans="3:7" x14ac:dyDescent="0.35">
      <c r="C5024" s="70"/>
      <c r="D5024" s="70"/>
      <c r="F5024" s="70"/>
      <c r="G5024" s="70"/>
    </row>
    <row r="5025" spans="3:7" x14ac:dyDescent="0.35">
      <c r="C5025" s="70"/>
      <c r="D5025" s="70"/>
      <c r="F5025" s="70"/>
      <c r="G5025" s="70"/>
    </row>
    <row r="5026" spans="3:7" x14ac:dyDescent="0.35">
      <c r="C5026" s="70"/>
      <c r="D5026" s="70"/>
      <c r="F5026" s="70"/>
      <c r="G5026" s="70"/>
    </row>
    <row r="5027" spans="3:7" x14ac:dyDescent="0.35">
      <c r="C5027" s="70"/>
      <c r="D5027" s="70"/>
      <c r="F5027" s="70"/>
      <c r="G5027" s="70"/>
    </row>
    <row r="5028" spans="3:7" x14ac:dyDescent="0.35">
      <c r="C5028" s="70"/>
      <c r="D5028" s="70"/>
      <c r="F5028" s="70"/>
      <c r="G5028" s="70"/>
    </row>
    <row r="5029" spans="3:7" x14ac:dyDescent="0.35">
      <c r="C5029" s="70"/>
      <c r="D5029" s="70"/>
      <c r="F5029" s="70"/>
      <c r="G5029" s="70"/>
    </row>
    <row r="5030" spans="3:7" x14ac:dyDescent="0.35">
      <c r="C5030" s="70"/>
      <c r="D5030" s="70"/>
      <c r="F5030" s="70"/>
      <c r="G5030" s="70"/>
    </row>
    <row r="5031" spans="3:7" x14ac:dyDescent="0.35">
      <c r="C5031" s="70"/>
      <c r="D5031" s="70"/>
      <c r="F5031" s="70"/>
      <c r="G5031" s="70"/>
    </row>
    <row r="5032" spans="3:7" x14ac:dyDescent="0.35">
      <c r="C5032" s="70"/>
      <c r="D5032" s="70"/>
      <c r="F5032" s="70"/>
      <c r="G5032" s="70"/>
    </row>
    <row r="5033" spans="3:7" x14ac:dyDescent="0.35">
      <c r="C5033" s="70"/>
      <c r="D5033" s="70"/>
      <c r="F5033" s="70"/>
      <c r="G5033" s="70"/>
    </row>
    <row r="5034" spans="3:7" x14ac:dyDescent="0.35">
      <c r="C5034" s="70"/>
      <c r="D5034" s="70"/>
      <c r="F5034" s="70"/>
      <c r="G5034" s="70"/>
    </row>
    <row r="5035" spans="3:7" x14ac:dyDescent="0.35">
      <c r="C5035" s="70"/>
      <c r="D5035" s="70"/>
      <c r="F5035" s="70"/>
      <c r="G5035" s="70"/>
    </row>
    <row r="5036" spans="3:7" x14ac:dyDescent="0.35">
      <c r="C5036" s="70"/>
      <c r="D5036" s="70"/>
      <c r="F5036" s="70"/>
      <c r="G5036" s="70"/>
    </row>
    <row r="5037" spans="3:7" x14ac:dyDescent="0.35">
      <c r="C5037" s="70"/>
      <c r="D5037" s="70"/>
      <c r="F5037" s="70"/>
      <c r="G5037" s="70"/>
    </row>
    <row r="5038" spans="3:7" x14ac:dyDescent="0.35">
      <c r="C5038" s="70"/>
      <c r="D5038" s="70"/>
      <c r="F5038" s="70"/>
      <c r="G5038" s="70"/>
    </row>
    <row r="5039" spans="3:7" x14ac:dyDescent="0.35">
      <c r="C5039" s="70"/>
      <c r="D5039" s="70"/>
      <c r="F5039" s="70"/>
      <c r="G5039" s="70"/>
    </row>
    <row r="5040" spans="3:7" x14ac:dyDescent="0.35">
      <c r="C5040" s="70"/>
      <c r="D5040" s="70"/>
      <c r="F5040" s="70"/>
      <c r="G5040" s="70"/>
    </row>
    <row r="5041" spans="3:7" x14ac:dyDescent="0.35">
      <c r="C5041" s="70"/>
      <c r="D5041" s="70"/>
      <c r="F5041" s="70"/>
      <c r="G5041" s="70"/>
    </row>
    <row r="5042" spans="3:7" x14ac:dyDescent="0.35">
      <c r="C5042" s="70"/>
      <c r="D5042" s="70"/>
      <c r="F5042" s="70"/>
      <c r="G5042" s="70"/>
    </row>
    <row r="5043" spans="3:7" x14ac:dyDescent="0.35">
      <c r="C5043" s="70"/>
      <c r="D5043" s="70"/>
      <c r="F5043" s="70"/>
      <c r="G5043" s="70"/>
    </row>
    <row r="5044" spans="3:7" x14ac:dyDescent="0.35">
      <c r="C5044" s="70"/>
      <c r="D5044" s="70"/>
      <c r="F5044" s="70"/>
      <c r="G5044" s="70"/>
    </row>
    <row r="5045" spans="3:7" x14ac:dyDescent="0.35">
      <c r="C5045" s="70"/>
      <c r="D5045" s="70"/>
      <c r="F5045" s="70"/>
      <c r="G5045" s="70"/>
    </row>
    <row r="5046" spans="3:7" x14ac:dyDescent="0.35">
      <c r="C5046" s="70"/>
      <c r="D5046" s="70"/>
      <c r="F5046" s="70"/>
      <c r="G5046" s="70"/>
    </row>
    <row r="5047" spans="3:7" x14ac:dyDescent="0.35">
      <c r="C5047" s="70"/>
      <c r="D5047" s="70"/>
      <c r="F5047" s="70"/>
      <c r="G5047" s="70"/>
    </row>
    <row r="5048" spans="3:7" x14ac:dyDescent="0.35">
      <c r="C5048" s="70"/>
      <c r="D5048" s="70"/>
      <c r="F5048" s="70"/>
      <c r="G5048" s="70"/>
    </row>
    <row r="5049" spans="3:7" x14ac:dyDescent="0.35">
      <c r="C5049" s="70"/>
      <c r="D5049" s="70"/>
      <c r="F5049" s="70"/>
      <c r="G5049" s="70"/>
    </row>
    <row r="5050" spans="3:7" x14ac:dyDescent="0.35">
      <c r="C5050" s="70"/>
      <c r="D5050" s="70"/>
      <c r="F5050" s="70"/>
      <c r="G5050" s="70"/>
    </row>
    <row r="5051" spans="3:7" x14ac:dyDescent="0.35">
      <c r="C5051" s="70"/>
      <c r="D5051" s="70"/>
      <c r="F5051" s="70"/>
      <c r="G5051" s="70"/>
    </row>
    <row r="5052" spans="3:7" x14ac:dyDescent="0.35">
      <c r="C5052" s="70"/>
      <c r="D5052" s="70"/>
      <c r="F5052" s="70"/>
      <c r="G5052" s="70"/>
    </row>
    <row r="5053" spans="3:7" x14ac:dyDescent="0.35">
      <c r="C5053" s="70"/>
      <c r="D5053" s="70"/>
      <c r="F5053" s="70"/>
      <c r="G5053" s="70"/>
    </row>
    <row r="5054" spans="3:7" x14ac:dyDescent="0.35">
      <c r="C5054" s="70"/>
      <c r="D5054" s="70"/>
      <c r="F5054" s="70"/>
      <c r="G5054" s="70"/>
    </row>
    <row r="5055" spans="3:7" x14ac:dyDescent="0.35">
      <c r="C5055" s="70"/>
      <c r="D5055" s="70"/>
      <c r="F5055" s="70"/>
      <c r="G5055" s="70"/>
    </row>
    <row r="5056" spans="3:7" x14ac:dyDescent="0.35">
      <c r="C5056" s="70"/>
      <c r="D5056" s="70"/>
      <c r="F5056" s="70"/>
      <c r="G5056" s="70"/>
    </row>
    <row r="5057" spans="3:7" x14ac:dyDescent="0.35">
      <c r="C5057" s="70"/>
      <c r="D5057" s="70"/>
      <c r="F5057" s="70"/>
      <c r="G5057" s="70"/>
    </row>
    <row r="5058" spans="3:7" x14ac:dyDescent="0.35">
      <c r="C5058" s="70"/>
      <c r="D5058" s="70"/>
      <c r="F5058" s="70"/>
      <c r="G5058" s="70"/>
    </row>
    <row r="5059" spans="3:7" x14ac:dyDescent="0.35">
      <c r="C5059" s="70"/>
      <c r="D5059" s="70"/>
      <c r="F5059" s="70"/>
      <c r="G5059" s="70"/>
    </row>
    <row r="5060" spans="3:7" x14ac:dyDescent="0.35">
      <c r="C5060" s="70"/>
      <c r="D5060" s="70"/>
      <c r="F5060" s="70"/>
      <c r="G5060" s="70"/>
    </row>
    <row r="5061" spans="3:7" x14ac:dyDescent="0.35">
      <c r="C5061" s="70"/>
      <c r="D5061" s="70"/>
      <c r="F5061" s="70"/>
      <c r="G5061" s="70"/>
    </row>
    <row r="5062" spans="3:7" x14ac:dyDescent="0.35">
      <c r="C5062" s="70"/>
      <c r="D5062" s="70"/>
      <c r="F5062" s="70"/>
      <c r="G5062" s="70"/>
    </row>
  </sheetData>
  <dataValidations count="1">
    <dataValidation type="list" allowBlank="1" showInputMessage="1" showErrorMessage="1" sqref="G2:G301">
      <formula1>INDIRECT(F2)</formula1>
    </dataValidation>
  </dataValidations>
  <pageMargins left="0.7" right="0.7" top="0.75" bottom="0.75" header="0.3" footer="0.3"/>
  <pageSetup paperSize="9" orientation="portrait" r:id="rId1"/>
  <headerFooter>
    <oddFooter>&amp;L&amp;1#&amp;"Arial"&amp;9&amp;Kb2b2b2INTERNAL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CARS!$A$2:$A$26</xm:f>
          </x14:formula1>
          <xm:sqref>F2:F301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5"/>
  <sheetViews>
    <sheetView rightToLeft="1" topLeftCell="A2" zoomScale="78" zoomScaleNormal="78" workbookViewId="0">
      <selection activeCell="B3" sqref="B3"/>
    </sheetView>
  </sheetViews>
  <sheetFormatPr defaultRowHeight="23.25" x14ac:dyDescent="0.35"/>
  <cols>
    <col min="1" max="1" width="15.85546875" style="71" customWidth="1"/>
    <col min="2" max="2" width="15.140625" style="71" bestFit="1" customWidth="1"/>
    <col min="3" max="3" width="22.140625" style="70" bestFit="1" customWidth="1"/>
    <col min="4" max="4" width="17.42578125" style="71" bestFit="1" customWidth="1"/>
    <col min="5" max="5" width="24.28515625" style="72" bestFit="1" customWidth="1"/>
    <col min="6" max="7" width="9.140625" style="71"/>
    <col min="8" max="9" width="9.140625" style="70"/>
    <col min="10" max="10" width="11.140625" style="70" bestFit="1" customWidth="1"/>
    <col min="11" max="16384" width="9.140625" style="70"/>
  </cols>
  <sheetData>
    <row r="1" spans="1:5" x14ac:dyDescent="0.35">
      <c r="A1" s="71" t="s">
        <v>266</v>
      </c>
      <c r="B1" s="71" t="s">
        <v>267</v>
      </c>
      <c r="C1" s="70" t="s">
        <v>261</v>
      </c>
      <c r="D1" s="71" t="s">
        <v>264</v>
      </c>
      <c r="E1" s="72" t="s">
        <v>265</v>
      </c>
    </row>
    <row r="2" spans="1:5" x14ac:dyDescent="0.35">
      <c r="A2" s="71">
        <v>200101</v>
      </c>
      <c r="B2" s="71">
        <f t="shared" ref="B2:B65" si="0">IFERROR(VLOOKUP(C2,Ctable,5,FALSE),"")</f>
        <v>50</v>
      </c>
      <c r="C2" s="70">
        <v>100101</v>
      </c>
      <c r="D2" s="71" t="str">
        <f t="shared" ref="D2:D65" si="1">IFERROR(VLOOKUP(C2,Ctable,2,FALSE),"")</f>
        <v>اسلام سعد</v>
      </c>
      <c r="E2" s="75" t="str">
        <f t="shared" ref="E2:E65" si="2">IFERROR(VLOOKUP(C2,Ctable,3,FALSE),"")</f>
        <v>01022466667</v>
      </c>
    </row>
    <row r="3" spans="1:5" x14ac:dyDescent="0.35">
      <c r="A3" s="71">
        <v>200102</v>
      </c>
      <c r="B3" s="71">
        <f t="shared" si="0"/>
        <v>50</v>
      </c>
      <c r="C3" s="70">
        <v>100102</v>
      </c>
      <c r="D3" s="71" t="str">
        <f t="shared" si="1"/>
        <v>كريم سعد</v>
      </c>
      <c r="E3" s="75" t="str">
        <f t="shared" si="2"/>
        <v>0105573888</v>
      </c>
    </row>
    <row r="4" spans="1:5" x14ac:dyDescent="0.35">
      <c r="A4" s="71">
        <v>200103</v>
      </c>
      <c r="B4" s="71" t="str">
        <f t="shared" si="0"/>
        <v/>
      </c>
      <c r="C4" s="70" t="str">
        <f>IFERROR(VLOOKUP(A4,TableCustomers[],1,FALSE),"")</f>
        <v/>
      </c>
      <c r="D4" s="71" t="str">
        <f t="shared" si="1"/>
        <v/>
      </c>
      <c r="E4" s="75" t="str">
        <f t="shared" si="2"/>
        <v/>
      </c>
    </row>
    <row r="5" spans="1:5" x14ac:dyDescent="0.35">
      <c r="A5" s="71">
        <v>200104</v>
      </c>
      <c r="B5" s="71" t="str">
        <f t="shared" si="0"/>
        <v/>
      </c>
      <c r="D5" s="71" t="str">
        <f t="shared" si="1"/>
        <v/>
      </c>
      <c r="E5" s="75" t="str">
        <f t="shared" si="2"/>
        <v/>
      </c>
    </row>
    <row r="6" spans="1:5" x14ac:dyDescent="0.35">
      <c r="A6" s="71">
        <v>200105</v>
      </c>
      <c r="B6" s="71" t="str">
        <f t="shared" si="0"/>
        <v/>
      </c>
      <c r="C6" s="70" t="str">
        <f>IFERROR(VLOOKUP(A6,TableCustomers[],1,FALSE),"")</f>
        <v/>
      </c>
      <c r="D6" s="71" t="str">
        <f t="shared" si="1"/>
        <v/>
      </c>
      <c r="E6" s="75" t="str">
        <f t="shared" si="2"/>
        <v/>
      </c>
    </row>
    <row r="7" spans="1:5" x14ac:dyDescent="0.35">
      <c r="A7" s="71">
        <v>200106</v>
      </c>
      <c r="B7" s="71" t="str">
        <f t="shared" si="0"/>
        <v/>
      </c>
      <c r="D7" s="71" t="str">
        <f t="shared" si="1"/>
        <v/>
      </c>
      <c r="E7" s="75" t="str">
        <f t="shared" si="2"/>
        <v/>
      </c>
    </row>
    <row r="8" spans="1:5" x14ac:dyDescent="0.35">
      <c r="A8" s="71">
        <v>200107</v>
      </c>
      <c r="B8" s="71" t="str">
        <f t="shared" si="0"/>
        <v/>
      </c>
      <c r="D8" s="71" t="str">
        <f t="shared" si="1"/>
        <v/>
      </c>
      <c r="E8" s="75" t="str">
        <f t="shared" si="2"/>
        <v/>
      </c>
    </row>
    <row r="9" spans="1:5" x14ac:dyDescent="0.35">
      <c r="A9" s="71">
        <v>200108</v>
      </c>
      <c r="B9" s="71" t="str">
        <f t="shared" si="0"/>
        <v/>
      </c>
      <c r="D9" s="71" t="str">
        <f t="shared" si="1"/>
        <v/>
      </c>
      <c r="E9" s="75" t="str">
        <f t="shared" si="2"/>
        <v/>
      </c>
    </row>
    <row r="10" spans="1:5" x14ac:dyDescent="0.35">
      <c r="A10" s="71">
        <v>200109</v>
      </c>
      <c r="B10" s="71" t="str">
        <f t="shared" si="0"/>
        <v/>
      </c>
      <c r="D10" s="71" t="str">
        <f t="shared" si="1"/>
        <v/>
      </c>
      <c r="E10" s="75" t="str">
        <f t="shared" si="2"/>
        <v/>
      </c>
    </row>
    <row r="11" spans="1:5" x14ac:dyDescent="0.35">
      <c r="A11" s="71">
        <v>200110</v>
      </c>
      <c r="B11" s="71" t="str">
        <f t="shared" si="0"/>
        <v/>
      </c>
      <c r="D11" s="71" t="str">
        <f t="shared" si="1"/>
        <v/>
      </c>
      <c r="E11" s="75" t="str">
        <f t="shared" si="2"/>
        <v/>
      </c>
    </row>
    <row r="12" spans="1:5" x14ac:dyDescent="0.35">
      <c r="A12" s="71">
        <v>200111</v>
      </c>
      <c r="B12" s="71" t="str">
        <f t="shared" si="0"/>
        <v/>
      </c>
      <c r="D12" s="71" t="str">
        <f t="shared" si="1"/>
        <v/>
      </c>
      <c r="E12" s="75" t="str">
        <f t="shared" si="2"/>
        <v/>
      </c>
    </row>
    <row r="13" spans="1:5" x14ac:dyDescent="0.35">
      <c r="A13" s="71">
        <v>200112</v>
      </c>
      <c r="B13" s="71" t="str">
        <f t="shared" si="0"/>
        <v/>
      </c>
      <c r="D13" s="71" t="str">
        <f t="shared" si="1"/>
        <v/>
      </c>
      <c r="E13" s="75" t="str">
        <f t="shared" si="2"/>
        <v/>
      </c>
    </row>
    <row r="14" spans="1:5" x14ac:dyDescent="0.35">
      <c r="A14" s="71">
        <v>200113</v>
      </c>
      <c r="B14" s="71" t="str">
        <f t="shared" si="0"/>
        <v/>
      </c>
      <c r="D14" s="71" t="str">
        <f t="shared" si="1"/>
        <v/>
      </c>
      <c r="E14" s="75" t="str">
        <f t="shared" si="2"/>
        <v/>
      </c>
    </row>
    <row r="15" spans="1:5" x14ac:dyDescent="0.35">
      <c r="A15" s="71">
        <v>200114</v>
      </c>
      <c r="B15" s="71" t="str">
        <f t="shared" si="0"/>
        <v/>
      </c>
      <c r="D15" s="71" t="str">
        <f t="shared" si="1"/>
        <v/>
      </c>
      <c r="E15" s="75" t="str">
        <f t="shared" si="2"/>
        <v/>
      </c>
    </row>
    <row r="16" spans="1:5" x14ac:dyDescent="0.35">
      <c r="A16" s="71">
        <v>200115</v>
      </c>
      <c r="B16" s="71" t="str">
        <f t="shared" si="0"/>
        <v/>
      </c>
      <c r="D16" s="71" t="str">
        <f t="shared" si="1"/>
        <v/>
      </c>
      <c r="E16" s="75" t="str">
        <f t="shared" si="2"/>
        <v/>
      </c>
    </row>
    <row r="17" spans="1:5" x14ac:dyDescent="0.35">
      <c r="A17" s="71">
        <v>200116</v>
      </c>
      <c r="B17" s="71" t="str">
        <f t="shared" si="0"/>
        <v/>
      </c>
      <c r="D17" s="71" t="str">
        <f t="shared" si="1"/>
        <v/>
      </c>
      <c r="E17" s="75" t="str">
        <f t="shared" si="2"/>
        <v/>
      </c>
    </row>
    <row r="18" spans="1:5" x14ac:dyDescent="0.35">
      <c r="A18" s="71">
        <v>200117</v>
      </c>
      <c r="B18" s="71" t="str">
        <f t="shared" si="0"/>
        <v/>
      </c>
      <c r="D18" s="71" t="str">
        <f t="shared" si="1"/>
        <v/>
      </c>
      <c r="E18" s="75" t="str">
        <f t="shared" si="2"/>
        <v/>
      </c>
    </row>
    <row r="19" spans="1:5" x14ac:dyDescent="0.35">
      <c r="A19" s="71">
        <v>200118</v>
      </c>
      <c r="B19" s="71" t="str">
        <f t="shared" si="0"/>
        <v/>
      </c>
      <c r="D19" s="71" t="str">
        <f t="shared" si="1"/>
        <v/>
      </c>
      <c r="E19" s="75" t="str">
        <f t="shared" si="2"/>
        <v/>
      </c>
    </row>
    <row r="20" spans="1:5" x14ac:dyDescent="0.35">
      <c r="A20" s="71">
        <v>200119</v>
      </c>
      <c r="B20" s="71" t="str">
        <f t="shared" si="0"/>
        <v/>
      </c>
      <c r="D20" s="71" t="str">
        <f t="shared" si="1"/>
        <v/>
      </c>
      <c r="E20" s="75" t="str">
        <f t="shared" si="2"/>
        <v/>
      </c>
    </row>
    <row r="21" spans="1:5" x14ac:dyDescent="0.35">
      <c r="A21" s="71">
        <v>200120</v>
      </c>
      <c r="B21" s="71" t="str">
        <f t="shared" si="0"/>
        <v/>
      </c>
      <c r="D21" s="71" t="str">
        <f t="shared" si="1"/>
        <v/>
      </c>
      <c r="E21" s="75" t="str">
        <f t="shared" si="2"/>
        <v/>
      </c>
    </row>
    <row r="22" spans="1:5" x14ac:dyDescent="0.35">
      <c r="A22" s="71">
        <v>200121</v>
      </c>
      <c r="B22" s="71" t="str">
        <f t="shared" si="0"/>
        <v/>
      </c>
      <c r="D22" s="71" t="str">
        <f t="shared" si="1"/>
        <v/>
      </c>
      <c r="E22" s="75" t="str">
        <f t="shared" si="2"/>
        <v/>
      </c>
    </row>
    <row r="23" spans="1:5" x14ac:dyDescent="0.35">
      <c r="A23" s="71">
        <v>200122</v>
      </c>
      <c r="B23" s="71" t="str">
        <f t="shared" si="0"/>
        <v/>
      </c>
      <c r="D23" s="71" t="str">
        <f t="shared" si="1"/>
        <v/>
      </c>
      <c r="E23" s="75" t="str">
        <f t="shared" si="2"/>
        <v/>
      </c>
    </row>
    <row r="24" spans="1:5" x14ac:dyDescent="0.35">
      <c r="A24" s="71">
        <v>200123</v>
      </c>
      <c r="B24" s="71" t="str">
        <f t="shared" si="0"/>
        <v/>
      </c>
      <c r="D24" s="71" t="str">
        <f t="shared" si="1"/>
        <v/>
      </c>
      <c r="E24" s="75" t="str">
        <f t="shared" si="2"/>
        <v/>
      </c>
    </row>
    <row r="25" spans="1:5" x14ac:dyDescent="0.35">
      <c r="A25" s="71">
        <v>200124</v>
      </c>
      <c r="B25" s="71" t="str">
        <f t="shared" si="0"/>
        <v/>
      </c>
      <c r="D25" s="71" t="str">
        <f t="shared" si="1"/>
        <v/>
      </c>
      <c r="E25" s="75" t="str">
        <f t="shared" si="2"/>
        <v/>
      </c>
    </row>
    <row r="26" spans="1:5" x14ac:dyDescent="0.35">
      <c r="A26" s="71">
        <v>200125</v>
      </c>
      <c r="B26" s="71" t="str">
        <f t="shared" si="0"/>
        <v/>
      </c>
      <c r="D26" s="71" t="str">
        <f t="shared" si="1"/>
        <v/>
      </c>
      <c r="E26" s="75" t="str">
        <f t="shared" si="2"/>
        <v/>
      </c>
    </row>
    <row r="27" spans="1:5" x14ac:dyDescent="0.35">
      <c r="A27" s="71">
        <v>200126</v>
      </c>
      <c r="B27" s="71" t="str">
        <f t="shared" si="0"/>
        <v/>
      </c>
      <c r="D27" s="71" t="str">
        <f t="shared" si="1"/>
        <v/>
      </c>
      <c r="E27" s="75" t="str">
        <f t="shared" si="2"/>
        <v/>
      </c>
    </row>
    <row r="28" spans="1:5" x14ac:dyDescent="0.35">
      <c r="A28" s="71">
        <v>200127</v>
      </c>
      <c r="B28" s="71" t="str">
        <f t="shared" si="0"/>
        <v/>
      </c>
      <c r="D28" s="71" t="str">
        <f t="shared" si="1"/>
        <v/>
      </c>
      <c r="E28" s="75" t="str">
        <f t="shared" si="2"/>
        <v/>
      </c>
    </row>
    <row r="29" spans="1:5" x14ac:dyDescent="0.35">
      <c r="A29" s="71">
        <v>200128</v>
      </c>
      <c r="B29" s="71" t="str">
        <f t="shared" si="0"/>
        <v/>
      </c>
      <c r="D29" s="71" t="str">
        <f t="shared" si="1"/>
        <v/>
      </c>
      <c r="E29" s="75" t="str">
        <f t="shared" si="2"/>
        <v/>
      </c>
    </row>
    <row r="30" spans="1:5" x14ac:dyDescent="0.35">
      <c r="A30" s="71">
        <v>200129</v>
      </c>
      <c r="B30" s="71" t="str">
        <f t="shared" si="0"/>
        <v/>
      </c>
      <c r="D30" s="71" t="str">
        <f t="shared" si="1"/>
        <v/>
      </c>
      <c r="E30" s="75" t="str">
        <f t="shared" si="2"/>
        <v/>
      </c>
    </row>
    <row r="31" spans="1:5" x14ac:dyDescent="0.35">
      <c r="A31" s="71">
        <v>200130</v>
      </c>
      <c r="B31" s="71" t="str">
        <f t="shared" si="0"/>
        <v/>
      </c>
      <c r="D31" s="71" t="str">
        <f t="shared" si="1"/>
        <v/>
      </c>
      <c r="E31" s="75" t="str">
        <f t="shared" si="2"/>
        <v/>
      </c>
    </row>
    <row r="32" spans="1:5" x14ac:dyDescent="0.35">
      <c r="A32" s="71">
        <v>200131</v>
      </c>
      <c r="B32" s="71" t="str">
        <f t="shared" si="0"/>
        <v/>
      </c>
      <c r="D32" s="71" t="str">
        <f t="shared" si="1"/>
        <v/>
      </c>
      <c r="E32" s="75" t="str">
        <f t="shared" si="2"/>
        <v/>
      </c>
    </row>
    <row r="33" spans="1:5" x14ac:dyDescent="0.35">
      <c r="A33" s="71">
        <v>200132</v>
      </c>
      <c r="B33" s="71" t="str">
        <f t="shared" si="0"/>
        <v/>
      </c>
      <c r="D33" s="71" t="str">
        <f t="shared" si="1"/>
        <v/>
      </c>
      <c r="E33" s="75" t="str">
        <f t="shared" si="2"/>
        <v/>
      </c>
    </row>
    <row r="34" spans="1:5" x14ac:dyDescent="0.35">
      <c r="A34" s="71">
        <v>200133</v>
      </c>
      <c r="B34" s="71" t="str">
        <f t="shared" si="0"/>
        <v/>
      </c>
      <c r="D34" s="71" t="str">
        <f t="shared" si="1"/>
        <v/>
      </c>
      <c r="E34" s="75" t="str">
        <f t="shared" si="2"/>
        <v/>
      </c>
    </row>
    <row r="35" spans="1:5" x14ac:dyDescent="0.35">
      <c r="A35" s="71">
        <v>200134</v>
      </c>
      <c r="B35" s="71" t="str">
        <f t="shared" si="0"/>
        <v/>
      </c>
      <c r="D35" s="71" t="str">
        <f t="shared" si="1"/>
        <v/>
      </c>
      <c r="E35" s="75" t="str">
        <f t="shared" si="2"/>
        <v/>
      </c>
    </row>
    <row r="36" spans="1:5" x14ac:dyDescent="0.35">
      <c r="A36" s="71">
        <v>200135</v>
      </c>
      <c r="B36" s="71" t="str">
        <f t="shared" si="0"/>
        <v/>
      </c>
      <c r="D36" s="71" t="str">
        <f t="shared" si="1"/>
        <v/>
      </c>
      <c r="E36" s="75" t="str">
        <f t="shared" si="2"/>
        <v/>
      </c>
    </row>
    <row r="37" spans="1:5" x14ac:dyDescent="0.35">
      <c r="A37" s="71">
        <v>200136</v>
      </c>
      <c r="B37" s="71" t="str">
        <f t="shared" si="0"/>
        <v/>
      </c>
      <c r="D37" s="71" t="str">
        <f t="shared" si="1"/>
        <v/>
      </c>
      <c r="E37" s="75" t="str">
        <f t="shared" si="2"/>
        <v/>
      </c>
    </row>
    <row r="38" spans="1:5" x14ac:dyDescent="0.35">
      <c r="A38" s="71">
        <v>200137</v>
      </c>
      <c r="B38" s="71" t="str">
        <f t="shared" si="0"/>
        <v/>
      </c>
      <c r="D38" s="71" t="str">
        <f t="shared" si="1"/>
        <v/>
      </c>
      <c r="E38" s="75" t="str">
        <f t="shared" si="2"/>
        <v/>
      </c>
    </row>
    <row r="39" spans="1:5" x14ac:dyDescent="0.35">
      <c r="A39" s="71">
        <v>200138</v>
      </c>
      <c r="B39" s="71" t="str">
        <f t="shared" si="0"/>
        <v/>
      </c>
      <c r="D39" s="71" t="str">
        <f t="shared" si="1"/>
        <v/>
      </c>
      <c r="E39" s="75" t="str">
        <f t="shared" si="2"/>
        <v/>
      </c>
    </row>
    <row r="40" spans="1:5" x14ac:dyDescent="0.35">
      <c r="A40" s="71">
        <v>200139</v>
      </c>
      <c r="B40" s="71" t="str">
        <f t="shared" si="0"/>
        <v/>
      </c>
      <c r="D40" s="71" t="str">
        <f t="shared" si="1"/>
        <v/>
      </c>
      <c r="E40" s="75" t="str">
        <f t="shared" si="2"/>
        <v/>
      </c>
    </row>
    <row r="41" spans="1:5" x14ac:dyDescent="0.35">
      <c r="A41" s="71">
        <v>200140</v>
      </c>
      <c r="B41" s="71" t="str">
        <f t="shared" si="0"/>
        <v/>
      </c>
      <c r="D41" s="71" t="str">
        <f t="shared" si="1"/>
        <v/>
      </c>
      <c r="E41" s="75" t="str">
        <f t="shared" si="2"/>
        <v/>
      </c>
    </row>
    <row r="42" spans="1:5" x14ac:dyDescent="0.35">
      <c r="A42" s="71">
        <v>200141</v>
      </c>
      <c r="B42" s="71" t="str">
        <f t="shared" si="0"/>
        <v/>
      </c>
      <c r="D42" s="71" t="str">
        <f t="shared" si="1"/>
        <v/>
      </c>
      <c r="E42" s="75" t="str">
        <f t="shared" si="2"/>
        <v/>
      </c>
    </row>
    <row r="43" spans="1:5" x14ac:dyDescent="0.35">
      <c r="A43" s="71">
        <v>200142</v>
      </c>
      <c r="B43" s="71" t="str">
        <f t="shared" si="0"/>
        <v/>
      </c>
      <c r="D43" s="71" t="str">
        <f t="shared" si="1"/>
        <v/>
      </c>
      <c r="E43" s="75" t="str">
        <f t="shared" si="2"/>
        <v/>
      </c>
    </row>
    <row r="44" spans="1:5" x14ac:dyDescent="0.35">
      <c r="A44" s="71">
        <v>200143</v>
      </c>
      <c r="B44" s="71" t="str">
        <f t="shared" si="0"/>
        <v/>
      </c>
      <c r="D44" s="71" t="str">
        <f t="shared" si="1"/>
        <v/>
      </c>
      <c r="E44" s="75" t="str">
        <f t="shared" si="2"/>
        <v/>
      </c>
    </row>
    <row r="45" spans="1:5" x14ac:dyDescent="0.35">
      <c r="A45" s="71">
        <v>200144</v>
      </c>
      <c r="B45" s="71" t="str">
        <f t="shared" si="0"/>
        <v/>
      </c>
      <c r="D45" s="71" t="str">
        <f t="shared" si="1"/>
        <v/>
      </c>
      <c r="E45" s="75" t="str">
        <f t="shared" si="2"/>
        <v/>
      </c>
    </row>
    <row r="46" spans="1:5" x14ac:dyDescent="0.35">
      <c r="A46" s="71">
        <v>200145</v>
      </c>
      <c r="B46" s="71" t="str">
        <f t="shared" si="0"/>
        <v/>
      </c>
      <c r="D46" s="71" t="str">
        <f t="shared" si="1"/>
        <v/>
      </c>
      <c r="E46" s="75" t="str">
        <f t="shared" si="2"/>
        <v/>
      </c>
    </row>
    <row r="47" spans="1:5" x14ac:dyDescent="0.35">
      <c r="A47" s="71">
        <v>200146</v>
      </c>
      <c r="B47" s="71" t="str">
        <f t="shared" si="0"/>
        <v/>
      </c>
      <c r="D47" s="71" t="str">
        <f t="shared" si="1"/>
        <v/>
      </c>
      <c r="E47" s="75" t="str">
        <f t="shared" si="2"/>
        <v/>
      </c>
    </row>
    <row r="48" spans="1:5" x14ac:dyDescent="0.35">
      <c r="A48" s="71">
        <v>200147</v>
      </c>
      <c r="B48" s="71" t="str">
        <f t="shared" si="0"/>
        <v/>
      </c>
      <c r="D48" s="71" t="str">
        <f t="shared" si="1"/>
        <v/>
      </c>
      <c r="E48" s="75" t="str">
        <f t="shared" si="2"/>
        <v/>
      </c>
    </row>
    <row r="49" spans="1:5" x14ac:dyDescent="0.35">
      <c r="A49" s="71">
        <v>200148</v>
      </c>
      <c r="B49" s="71" t="str">
        <f t="shared" si="0"/>
        <v/>
      </c>
      <c r="D49" s="71" t="str">
        <f t="shared" si="1"/>
        <v/>
      </c>
      <c r="E49" s="75" t="str">
        <f t="shared" si="2"/>
        <v/>
      </c>
    </row>
    <row r="50" spans="1:5" x14ac:dyDescent="0.35">
      <c r="A50" s="71">
        <v>200149</v>
      </c>
      <c r="B50" s="71" t="str">
        <f t="shared" si="0"/>
        <v/>
      </c>
      <c r="D50" s="71" t="str">
        <f t="shared" si="1"/>
        <v/>
      </c>
      <c r="E50" s="75" t="str">
        <f t="shared" si="2"/>
        <v/>
      </c>
    </row>
    <row r="51" spans="1:5" x14ac:dyDescent="0.35">
      <c r="A51" s="71">
        <v>200150</v>
      </c>
      <c r="B51" s="71" t="str">
        <f t="shared" si="0"/>
        <v/>
      </c>
      <c r="D51" s="71" t="str">
        <f t="shared" si="1"/>
        <v/>
      </c>
      <c r="E51" s="75" t="str">
        <f t="shared" si="2"/>
        <v/>
      </c>
    </row>
    <row r="52" spans="1:5" x14ac:dyDescent="0.35">
      <c r="A52" s="71">
        <v>200151</v>
      </c>
      <c r="B52" s="71" t="str">
        <f t="shared" si="0"/>
        <v/>
      </c>
      <c r="D52" s="71" t="str">
        <f t="shared" si="1"/>
        <v/>
      </c>
      <c r="E52" s="75" t="str">
        <f t="shared" si="2"/>
        <v/>
      </c>
    </row>
    <row r="53" spans="1:5" x14ac:dyDescent="0.35">
      <c r="A53" s="71">
        <v>200152</v>
      </c>
      <c r="B53" s="71" t="str">
        <f t="shared" si="0"/>
        <v/>
      </c>
      <c r="D53" s="71" t="str">
        <f t="shared" si="1"/>
        <v/>
      </c>
      <c r="E53" s="75" t="str">
        <f t="shared" si="2"/>
        <v/>
      </c>
    </row>
    <row r="54" spans="1:5" x14ac:dyDescent="0.35">
      <c r="A54" s="71">
        <v>200153</v>
      </c>
      <c r="B54" s="71" t="str">
        <f t="shared" si="0"/>
        <v/>
      </c>
      <c r="D54" s="71" t="str">
        <f t="shared" si="1"/>
        <v/>
      </c>
      <c r="E54" s="75" t="str">
        <f t="shared" si="2"/>
        <v/>
      </c>
    </row>
    <row r="55" spans="1:5" x14ac:dyDescent="0.35">
      <c r="A55" s="71">
        <v>200154</v>
      </c>
      <c r="B55" s="71" t="str">
        <f t="shared" si="0"/>
        <v/>
      </c>
      <c r="D55" s="71" t="str">
        <f t="shared" si="1"/>
        <v/>
      </c>
      <c r="E55" s="75" t="str">
        <f t="shared" si="2"/>
        <v/>
      </c>
    </row>
    <row r="56" spans="1:5" x14ac:dyDescent="0.35">
      <c r="A56" s="71">
        <v>200155</v>
      </c>
      <c r="B56" s="71" t="str">
        <f t="shared" si="0"/>
        <v/>
      </c>
      <c r="D56" s="71" t="str">
        <f t="shared" si="1"/>
        <v/>
      </c>
      <c r="E56" s="75" t="str">
        <f t="shared" si="2"/>
        <v/>
      </c>
    </row>
    <row r="57" spans="1:5" x14ac:dyDescent="0.35">
      <c r="A57" s="71">
        <v>200156</v>
      </c>
      <c r="B57" s="71" t="str">
        <f t="shared" si="0"/>
        <v/>
      </c>
      <c r="D57" s="71" t="str">
        <f t="shared" si="1"/>
        <v/>
      </c>
      <c r="E57" s="75" t="str">
        <f t="shared" si="2"/>
        <v/>
      </c>
    </row>
    <row r="58" spans="1:5" x14ac:dyDescent="0.35">
      <c r="A58" s="71">
        <v>200157</v>
      </c>
      <c r="B58" s="71" t="str">
        <f t="shared" si="0"/>
        <v/>
      </c>
      <c r="D58" s="71" t="str">
        <f t="shared" si="1"/>
        <v/>
      </c>
      <c r="E58" s="75" t="str">
        <f t="shared" si="2"/>
        <v/>
      </c>
    </row>
    <row r="59" spans="1:5" x14ac:dyDescent="0.35">
      <c r="A59" s="71">
        <v>200158</v>
      </c>
      <c r="B59" s="71" t="str">
        <f t="shared" si="0"/>
        <v/>
      </c>
      <c r="D59" s="71" t="str">
        <f t="shared" si="1"/>
        <v/>
      </c>
      <c r="E59" s="75" t="str">
        <f t="shared" si="2"/>
        <v/>
      </c>
    </row>
    <row r="60" spans="1:5" x14ac:dyDescent="0.35">
      <c r="A60" s="71">
        <v>200159</v>
      </c>
      <c r="B60" s="71" t="str">
        <f t="shared" si="0"/>
        <v/>
      </c>
      <c r="D60" s="71" t="str">
        <f t="shared" si="1"/>
        <v/>
      </c>
      <c r="E60" s="75" t="str">
        <f t="shared" si="2"/>
        <v/>
      </c>
    </row>
    <row r="61" spans="1:5" x14ac:dyDescent="0.35">
      <c r="A61" s="71">
        <v>200160</v>
      </c>
      <c r="B61" s="71" t="str">
        <f t="shared" si="0"/>
        <v/>
      </c>
      <c r="D61" s="71" t="str">
        <f t="shared" si="1"/>
        <v/>
      </c>
      <c r="E61" s="75" t="str">
        <f t="shared" si="2"/>
        <v/>
      </c>
    </row>
    <row r="62" spans="1:5" x14ac:dyDescent="0.35">
      <c r="A62" s="71">
        <v>200161</v>
      </c>
      <c r="B62" s="71" t="str">
        <f t="shared" si="0"/>
        <v/>
      </c>
      <c r="D62" s="71" t="str">
        <f t="shared" si="1"/>
        <v/>
      </c>
      <c r="E62" s="75" t="str">
        <f t="shared" si="2"/>
        <v/>
      </c>
    </row>
    <row r="63" spans="1:5" x14ac:dyDescent="0.35">
      <c r="A63" s="71">
        <v>200162</v>
      </c>
      <c r="B63" s="71" t="str">
        <f t="shared" si="0"/>
        <v/>
      </c>
      <c r="D63" s="71" t="str">
        <f t="shared" si="1"/>
        <v/>
      </c>
      <c r="E63" s="75" t="str">
        <f t="shared" si="2"/>
        <v/>
      </c>
    </row>
    <row r="64" spans="1:5" x14ac:dyDescent="0.35">
      <c r="A64" s="71">
        <v>200163</v>
      </c>
      <c r="B64" s="71" t="str">
        <f t="shared" si="0"/>
        <v/>
      </c>
      <c r="D64" s="71" t="str">
        <f t="shared" si="1"/>
        <v/>
      </c>
      <c r="E64" s="75" t="str">
        <f t="shared" si="2"/>
        <v/>
      </c>
    </row>
    <row r="65" spans="1:5" x14ac:dyDescent="0.35">
      <c r="A65" s="71">
        <v>200164</v>
      </c>
      <c r="B65" s="71" t="str">
        <f t="shared" si="0"/>
        <v/>
      </c>
      <c r="D65" s="71" t="str">
        <f t="shared" si="1"/>
        <v/>
      </c>
      <c r="E65" s="75" t="str">
        <f t="shared" si="2"/>
        <v/>
      </c>
    </row>
    <row r="66" spans="1:5" x14ac:dyDescent="0.35">
      <c r="A66" s="71">
        <v>200165</v>
      </c>
      <c r="B66" s="71" t="str">
        <f t="shared" ref="B66:B129" si="3">IFERROR(VLOOKUP(C66,Ctable,5,FALSE),"")</f>
        <v/>
      </c>
      <c r="D66" s="71" t="str">
        <f t="shared" ref="D66:D129" si="4">IFERROR(VLOOKUP(C66,Ctable,2,FALSE),"")</f>
        <v/>
      </c>
      <c r="E66" s="75" t="str">
        <f t="shared" ref="E66:E129" si="5">IFERROR(VLOOKUP(C66,Ctable,3,FALSE),"")</f>
        <v/>
      </c>
    </row>
    <row r="67" spans="1:5" x14ac:dyDescent="0.35">
      <c r="A67" s="71">
        <v>200166</v>
      </c>
      <c r="B67" s="71" t="str">
        <f t="shared" si="3"/>
        <v/>
      </c>
      <c r="D67" s="71" t="str">
        <f t="shared" si="4"/>
        <v/>
      </c>
      <c r="E67" s="75" t="str">
        <f t="shared" si="5"/>
        <v/>
      </c>
    </row>
    <row r="68" spans="1:5" x14ac:dyDescent="0.35">
      <c r="A68" s="71">
        <v>200167</v>
      </c>
      <c r="B68" s="71" t="str">
        <f t="shared" si="3"/>
        <v/>
      </c>
      <c r="D68" s="71" t="str">
        <f t="shared" si="4"/>
        <v/>
      </c>
      <c r="E68" s="75" t="str">
        <f t="shared" si="5"/>
        <v/>
      </c>
    </row>
    <row r="69" spans="1:5" x14ac:dyDescent="0.35">
      <c r="A69" s="71">
        <v>200168</v>
      </c>
      <c r="B69" s="71" t="str">
        <f t="shared" si="3"/>
        <v/>
      </c>
      <c r="D69" s="71" t="str">
        <f t="shared" si="4"/>
        <v/>
      </c>
      <c r="E69" s="75" t="str">
        <f t="shared" si="5"/>
        <v/>
      </c>
    </row>
    <row r="70" spans="1:5" x14ac:dyDescent="0.35">
      <c r="A70" s="71">
        <v>200169</v>
      </c>
      <c r="B70" s="71" t="str">
        <f t="shared" si="3"/>
        <v/>
      </c>
      <c r="D70" s="71" t="str">
        <f t="shared" si="4"/>
        <v/>
      </c>
      <c r="E70" s="75" t="str">
        <f t="shared" si="5"/>
        <v/>
      </c>
    </row>
    <row r="71" spans="1:5" x14ac:dyDescent="0.35">
      <c r="A71" s="71">
        <v>200170</v>
      </c>
      <c r="B71" s="71" t="str">
        <f t="shared" si="3"/>
        <v/>
      </c>
      <c r="D71" s="71" t="str">
        <f t="shared" si="4"/>
        <v/>
      </c>
      <c r="E71" s="75" t="str">
        <f t="shared" si="5"/>
        <v/>
      </c>
    </row>
    <row r="72" spans="1:5" x14ac:dyDescent="0.35">
      <c r="A72" s="71">
        <v>200171</v>
      </c>
      <c r="B72" s="71" t="str">
        <f t="shared" si="3"/>
        <v/>
      </c>
      <c r="D72" s="71" t="str">
        <f t="shared" si="4"/>
        <v/>
      </c>
      <c r="E72" s="75" t="str">
        <f t="shared" si="5"/>
        <v/>
      </c>
    </row>
    <row r="73" spans="1:5" x14ac:dyDescent="0.35">
      <c r="A73" s="71">
        <v>200172</v>
      </c>
      <c r="B73" s="71" t="str">
        <f t="shared" si="3"/>
        <v/>
      </c>
      <c r="D73" s="71" t="str">
        <f t="shared" si="4"/>
        <v/>
      </c>
      <c r="E73" s="75" t="str">
        <f t="shared" si="5"/>
        <v/>
      </c>
    </row>
    <row r="74" spans="1:5" x14ac:dyDescent="0.35">
      <c r="A74" s="71">
        <v>200173</v>
      </c>
      <c r="B74" s="71" t="str">
        <f t="shared" si="3"/>
        <v/>
      </c>
      <c r="D74" s="71" t="str">
        <f t="shared" si="4"/>
        <v/>
      </c>
      <c r="E74" s="75" t="str">
        <f t="shared" si="5"/>
        <v/>
      </c>
    </row>
    <row r="75" spans="1:5" x14ac:dyDescent="0.35">
      <c r="A75" s="71">
        <v>200174</v>
      </c>
      <c r="B75" s="71" t="str">
        <f t="shared" si="3"/>
        <v/>
      </c>
      <c r="D75" s="71" t="str">
        <f t="shared" si="4"/>
        <v/>
      </c>
      <c r="E75" s="75" t="str">
        <f t="shared" si="5"/>
        <v/>
      </c>
    </row>
    <row r="76" spans="1:5" x14ac:dyDescent="0.35">
      <c r="A76" s="71">
        <v>200175</v>
      </c>
      <c r="B76" s="71" t="str">
        <f t="shared" si="3"/>
        <v/>
      </c>
      <c r="D76" s="71" t="str">
        <f t="shared" si="4"/>
        <v/>
      </c>
      <c r="E76" s="75" t="str">
        <f t="shared" si="5"/>
        <v/>
      </c>
    </row>
    <row r="77" spans="1:5" x14ac:dyDescent="0.35">
      <c r="A77" s="71">
        <v>200176</v>
      </c>
      <c r="B77" s="71" t="str">
        <f t="shared" si="3"/>
        <v/>
      </c>
      <c r="D77" s="71" t="str">
        <f t="shared" si="4"/>
        <v/>
      </c>
      <c r="E77" s="75" t="str">
        <f t="shared" si="5"/>
        <v/>
      </c>
    </row>
    <row r="78" spans="1:5" x14ac:dyDescent="0.35">
      <c r="A78" s="71">
        <v>200177</v>
      </c>
      <c r="B78" s="71" t="str">
        <f t="shared" si="3"/>
        <v/>
      </c>
      <c r="D78" s="71" t="str">
        <f t="shared" si="4"/>
        <v/>
      </c>
      <c r="E78" s="75" t="str">
        <f t="shared" si="5"/>
        <v/>
      </c>
    </row>
    <row r="79" spans="1:5" x14ac:dyDescent="0.35">
      <c r="A79" s="71">
        <v>200178</v>
      </c>
      <c r="B79" s="71" t="str">
        <f t="shared" si="3"/>
        <v/>
      </c>
      <c r="D79" s="71" t="str">
        <f t="shared" si="4"/>
        <v/>
      </c>
      <c r="E79" s="75" t="str">
        <f t="shared" si="5"/>
        <v/>
      </c>
    </row>
    <row r="80" spans="1:5" x14ac:dyDescent="0.35">
      <c r="A80" s="71">
        <v>200179</v>
      </c>
      <c r="B80" s="71" t="str">
        <f t="shared" si="3"/>
        <v/>
      </c>
      <c r="D80" s="71" t="str">
        <f t="shared" si="4"/>
        <v/>
      </c>
      <c r="E80" s="75" t="str">
        <f t="shared" si="5"/>
        <v/>
      </c>
    </row>
    <row r="81" spans="1:5" x14ac:dyDescent="0.35">
      <c r="A81" s="71">
        <v>200180</v>
      </c>
      <c r="B81" s="71" t="str">
        <f t="shared" si="3"/>
        <v/>
      </c>
      <c r="D81" s="71" t="str">
        <f t="shared" si="4"/>
        <v/>
      </c>
      <c r="E81" s="75" t="str">
        <f t="shared" si="5"/>
        <v/>
      </c>
    </row>
    <row r="82" spans="1:5" x14ac:dyDescent="0.35">
      <c r="A82" s="71">
        <v>200181</v>
      </c>
      <c r="B82" s="71" t="str">
        <f t="shared" si="3"/>
        <v/>
      </c>
      <c r="D82" s="71" t="str">
        <f t="shared" si="4"/>
        <v/>
      </c>
      <c r="E82" s="75" t="str">
        <f t="shared" si="5"/>
        <v/>
      </c>
    </row>
    <row r="83" spans="1:5" x14ac:dyDescent="0.35">
      <c r="A83" s="71">
        <v>200182</v>
      </c>
      <c r="B83" s="71" t="str">
        <f t="shared" si="3"/>
        <v/>
      </c>
      <c r="D83" s="71" t="str">
        <f t="shared" si="4"/>
        <v/>
      </c>
      <c r="E83" s="75" t="str">
        <f t="shared" si="5"/>
        <v/>
      </c>
    </row>
    <row r="84" spans="1:5" x14ac:dyDescent="0.35">
      <c r="A84" s="71">
        <v>200183</v>
      </c>
      <c r="B84" s="71" t="str">
        <f t="shared" si="3"/>
        <v/>
      </c>
      <c r="D84" s="71" t="str">
        <f t="shared" si="4"/>
        <v/>
      </c>
      <c r="E84" s="75" t="str">
        <f t="shared" si="5"/>
        <v/>
      </c>
    </row>
    <row r="85" spans="1:5" x14ac:dyDescent="0.35">
      <c r="A85" s="71">
        <v>200184</v>
      </c>
      <c r="B85" s="71" t="str">
        <f t="shared" si="3"/>
        <v/>
      </c>
      <c r="D85" s="71" t="str">
        <f t="shared" si="4"/>
        <v/>
      </c>
      <c r="E85" s="75" t="str">
        <f t="shared" si="5"/>
        <v/>
      </c>
    </row>
    <row r="86" spans="1:5" x14ac:dyDescent="0.35">
      <c r="A86" s="71">
        <v>200185</v>
      </c>
      <c r="B86" s="71" t="str">
        <f t="shared" si="3"/>
        <v/>
      </c>
      <c r="D86" s="71" t="str">
        <f t="shared" si="4"/>
        <v/>
      </c>
      <c r="E86" s="75" t="str">
        <f t="shared" si="5"/>
        <v/>
      </c>
    </row>
    <row r="87" spans="1:5" x14ac:dyDescent="0.35">
      <c r="A87" s="71">
        <v>200186</v>
      </c>
      <c r="B87" s="71" t="str">
        <f t="shared" si="3"/>
        <v/>
      </c>
      <c r="D87" s="71" t="str">
        <f t="shared" si="4"/>
        <v/>
      </c>
      <c r="E87" s="75" t="str">
        <f t="shared" si="5"/>
        <v/>
      </c>
    </row>
    <row r="88" spans="1:5" x14ac:dyDescent="0.35">
      <c r="A88" s="71">
        <v>200187</v>
      </c>
      <c r="B88" s="71" t="str">
        <f t="shared" si="3"/>
        <v/>
      </c>
      <c r="D88" s="71" t="str">
        <f t="shared" si="4"/>
        <v/>
      </c>
      <c r="E88" s="75" t="str">
        <f t="shared" si="5"/>
        <v/>
      </c>
    </row>
    <row r="89" spans="1:5" x14ac:dyDescent="0.35">
      <c r="A89" s="71">
        <v>200188</v>
      </c>
      <c r="B89" s="71" t="str">
        <f t="shared" si="3"/>
        <v/>
      </c>
      <c r="D89" s="71" t="str">
        <f t="shared" si="4"/>
        <v/>
      </c>
      <c r="E89" s="75" t="str">
        <f t="shared" si="5"/>
        <v/>
      </c>
    </row>
    <row r="90" spans="1:5" x14ac:dyDescent="0.35">
      <c r="A90" s="71">
        <v>200189</v>
      </c>
      <c r="B90" s="71" t="str">
        <f t="shared" si="3"/>
        <v/>
      </c>
      <c r="D90" s="71" t="str">
        <f t="shared" si="4"/>
        <v/>
      </c>
      <c r="E90" s="75" t="str">
        <f t="shared" si="5"/>
        <v/>
      </c>
    </row>
    <row r="91" spans="1:5" x14ac:dyDescent="0.35">
      <c r="A91" s="71">
        <v>200190</v>
      </c>
      <c r="B91" s="71" t="str">
        <f t="shared" si="3"/>
        <v/>
      </c>
      <c r="D91" s="71" t="str">
        <f t="shared" si="4"/>
        <v/>
      </c>
      <c r="E91" s="75" t="str">
        <f t="shared" si="5"/>
        <v/>
      </c>
    </row>
    <row r="92" spans="1:5" x14ac:dyDescent="0.35">
      <c r="A92" s="71">
        <v>200191</v>
      </c>
      <c r="B92" s="71" t="str">
        <f t="shared" si="3"/>
        <v/>
      </c>
      <c r="D92" s="71" t="str">
        <f t="shared" si="4"/>
        <v/>
      </c>
      <c r="E92" s="75" t="str">
        <f t="shared" si="5"/>
        <v/>
      </c>
    </row>
    <row r="93" spans="1:5" x14ac:dyDescent="0.35">
      <c r="A93" s="71">
        <v>200192</v>
      </c>
      <c r="B93" s="71" t="str">
        <f t="shared" si="3"/>
        <v/>
      </c>
      <c r="D93" s="71" t="str">
        <f t="shared" si="4"/>
        <v/>
      </c>
      <c r="E93" s="75" t="str">
        <f t="shared" si="5"/>
        <v/>
      </c>
    </row>
    <row r="94" spans="1:5" x14ac:dyDescent="0.35">
      <c r="A94" s="71">
        <v>200193</v>
      </c>
      <c r="B94" s="71" t="str">
        <f t="shared" si="3"/>
        <v/>
      </c>
      <c r="D94" s="71" t="str">
        <f t="shared" si="4"/>
        <v/>
      </c>
      <c r="E94" s="75" t="str">
        <f t="shared" si="5"/>
        <v/>
      </c>
    </row>
    <row r="95" spans="1:5" x14ac:dyDescent="0.35">
      <c r="A95" s="71">
        <v>200194</v>
      </c>
      <c r="B95" s="71" t="str">
        <f t="shared" si="3"/>
        <v/>
      </c>
      <c r="D95" s="71" t="str">
        <f t="shared" si="4"/>
        <v/>
      </c>
      <c r="E95" s="75" t="str">
        <f t="shared" si="5"/>
        <v/>
      </c>
    </row>
    <row r="96" spans="1:5" x14ac:dyDescent="0.35">
      <c r="A96" s="71">
        <v>200195</v>
      </c>
      <c r="B96" s="71" t="str">
        <f t="shared" si="3"/>
        <v/>
      </c>
      <c r="D96" s="71" t="str">
        <f t="shared" si="4"/>
        <v/>
      </c>
      <c r="E96" s="75" t="str">
        <f t="shared" si="5"/>
        <v/>
      </c>
    </row>
    <row r="97" spans="1:5" x14ac:dyDescent="0.35">
      <c r="A97" s="71">
        <v>200196</v>
      </c>
      <c r="B97" s="71" t="str">
        <f t="shared" si="3"/>
        <v/>
      </c>
      <c r="D97" s="71" t="str">
        <f t="shared" si="4"/>
        <v/>
      </c>
      <c r="E97" s="75" t="str">
        <f t="shared" si="5"/>
        <v/>
      </c>
    </row>
    <row r="98" spans="1:5" x14ac:dyDescent="0.35">
      <c r="A98" s="71">
        <v>200197</v>
      </c>
      <c r="B98" s="71" t="str">
        <f t="shared" si="3"/>
        <v/>
      </c>
      <c r="D98" s="71" t="str">
        <f t="shared" si="4"/>
        <v/>
      </c>
      <c r="E98" s="75" t="str">
        <f t="shared" si="5"/>
        <v/>
      </c>
    </row>
    <row r="99" spans="1:5" x14ac:dyDescent="0.35">
      <c r="A99" s="71">
        <v>200198</v>
      </c>
      <c r="B99" s="71" t="str">
        <f t="shared" si="3"/>
        <v/>
      </c>
      <c r="D99" s="71" t="str">
        <f t="shared" si="4"/>
        <v/>
      </c>
      <c r="E99" s="75" t="str">
        <f t="shared" si="5"/>
        <v/>
      </c>
    </row>
    <row r="100" spans="1:5" x14ac:dyDescent="0.35">
      <c r="A100" s="71">
        <v>200199</v>
      </c>
      <c r="B100" s="71" t="str">
        <f t="shared" si="3"/>
        <v/>
      </c>
      <c r="D100" s="71" t="str">
        <f t="shared" si="4"/>
        <v/>
      </c>
      <c r="E100" s="75" t="str">
        <f t="shared" si="5"/>
        <v/>
      </c>
    </row>
    <row r="101" spans="1:5" x14ac:dyDescent="0.35">
      <c r="A101" s="71">
        <v>200200</v>
      </c>
      <c r="B101" s="71" t="str">
        <f t="shared" si="3"/>
        <v/>
      </c>
      <c r="D101" s="71" t="str">
        <f t="shared" si="4"/>
        <v/>
      </c>
      <c r="E101" s="75" t="str">
        <f t="shared" si="5"/>
        <v/>
      </c>
    </row>
    <row r="102" spans="1:5" x14ac:dyDescent="0.35">
      <c r="B102" s="71" t="str">
        <f t="shared" si="3"/>
        <v/>
      </c>
      <c r="D102" s="71" t="str">
        <f t="shared" si="4"/>
        <v/>
      </c>
      <c r="E102" s="75" t="str">
        <f t="shared" si="5"/>
        <v/>
      </c>
    </row>
    <row r="103" spans="1:5" x14ac:dyDescent="0.35">
      <c r="B103" s="71" t="str">
        <f t="shared" si="3"/>
        <v/>
      </c>
      <c r="D103" s="71" t="str">
        <f t="shared" si="4"/>
        <v/>
      </c>
      <c r="E103" s="75" t="str">
        <f t="shared" si="5"/>
        <v/>
      </c>
    </row>
    <row r="104" spans="1:5" x14ac:dyDescent="0.35">
      <c r="B104" s="71" t="str">
        <f t="shared" si="3"/>
        <v/>
      </c>
      <c r="D104" s="71" t="str">
        <f t="shared" si="4"/>
        <v/>
      </c>
      <c r="E104" s="75" t="str">
        <f t="shared" si="5"/>
        <v/>
      </c>
    </row>
    <row r="105" spans="1:5" x14ac:dyDescent="0.35">
      <c r="B105" s="71" t="str">
        <f t="shared" si="3"/>
        <v/>
      </c>
      <c r="D105" s="71" t="str">
        <f t="shared" si="4"/>
        <v/>
      </c>
      <c r="E105" s="75" t="str">
        <f t="shared" si="5"/>
        <v/>
      </c>
    </row>
    <row r="106" spans="1:5" x14ac:dyDescent="0.35">
      <c r="B106" s="71" t="str">
        <f t="shared" si="3"/>
        <v/>
      </c>
      <c r="D106" s="71" t="str">
        <f t="shared" si="4"/>
        <v/>
      </c>
      <c r="E106" s="75" t="str">
        <f t="shared" si="5"/>
        <v/>
      </c>
    </row>
    <row r="107" spans="1:5" x14ac:dyDescent="0.35">
      <c r="B107" s="71" t="str">
        <f t="shared" si="3"/>
        <v/>
      </c>
      <c r="D107" s="71" t="str">
        <f t="shared" si="4"/>
        <v/>
      </c>
      <c r="E107" s="75" t="str">
        <f t="shared" si="5"/>
        <v/>
      </c>
    </row>
    <row r="108" spans="1:5" x14ac:dyDescent="0.35">
      <c r="B108" s="71" t="str">
        <f t="shared" si="3"/>
        <v/>
      </c>
      <c r="D108" s="71" t="str">
        <f t="shared" si="4"/>
        <v/>
      </c>
      <c r="E108" s="75" t="str">
        <f t="shared" si="5"/>
        <v/>
      </c>
    </row>
    <row r="109" spans="1:5" x14ac:dyDescent="0.35">
      <c r="B109" s="71" t="str">
        <f t="shared" si="3"/>
        <v/>
      </c>
      <c r="D109" s="71" t="str">
        <f t="shared" si="4"/>
        <v/>
      </c>
      <c r="E109" s="75" t="str">
        <f t="shared" si="5"/>
        <v/>
      </c>
    </row>
    <row r="110" spans="1:5" x14ac:dyDescent="0.35">
      <c r="B110" s="71" t="str">
        <f t="shared" si="3"/>
        <v/>
      </c>
      <c r="D110" s="71" t="str">
        <f t="shared" si="4"/>
        <v/>
      </c>
      <c r="E110" s="75" t="str">
        <f t="shared" si="5"/>
        <v/>
      </c>
    </row>
    <row r="111" spans="1:5" x14ac:dyDescent="0.35">
      <c r="B111" s="71" t="str">
        <f t="shared" si="3"/>
        <v/>
      </c>
      <c r="D111" s="71" t="str">
        <f t="shared" si="4"/>
        <v/>
      </c>
      <c r="E111" s="75" t="str">
        <f t="shared" si="5"/>
        <v/>
      </c>
    </row>
    <row r="112" spans="1:5" x14ac:dyDescent="0.35">
      <c r="B112" s="71" t="str">
        <f t="shared" si="3"/>
        <v/>
      </c>
      <c r="D112" s="71" t="str">
        <f t="shared" si="4"/>
        <v/>
      </c>
      <c r="E112" s="75" t="str">
        <f t="shared" si="5"/>
        <v/>
      </c>
    </row>
    <row r="113" spans="2:5" x14ac:dyDescent="0.35">
      <c r="B113" s="71" t="str">
        <f t="shared" si="3"/>
        <v/>
      </c>
      <c r="D113" s="71" t="str">
        <f t="shared" si="4"/>
        <v/>
      </c>
      <c r="E113" s="75" t="str">
        <f t="shared" si="5"/>
        <v/>
      </c>
    </row>
    <row r="114" spans="2:5" x14ac:dyDescent="0.35">
      <c r="B114" s="71" t="str">
        <f t="shared" si="3"/>
        <v/>
      </c>
      <c r="D114" s="71" t="str">
        <f t="shared" si="4"/>
        <v/>
      </c>
      <c r="E114" s="75" t="str">
        <f t="shared" si="5"/>
        <v/>
      </c>
    </row>
    <row r="115" spans="2:5" x14ac:dyDescent="0.35">
      <c r="B115" s="71" t="str">
        <f t="shared" si="3"/>
        <v/>
      </c>
      <c r="D115" s="71" t="str">
        <f t="shared" si="4"/>
        <v/>
      </c>
      <c r="E115" s="75" t="str">
        <f t="shared" si="5"/>
        <v/>
      </c>
    </row>
    <row r="116" spans="2:5" x14ac:dyDescent="0.35">
      <c r="B116" s="71" t="str">
        <f t="shared" si="3"/>
        <v/>
      </c>
      <c r="D116" s="71" t="str">
        <f t="shared" si="4"/>
        <v/>
      </c>
      <c r="E116" s="75" t="str">
        <f t="shared" si="5"/>
        <v/>
      </c>
    </row>
    <row r="117" spans="2:5" x14ac:dyDescent="0.35">
      <c r="B117" s="71" t="str">
        <f t="shared" si="3"/>
        <v/>
      </c>
      <c r="D117" s="71" t="str">
        <f t="shared" si="4"/>
        <v/>
      </c>
      <c r="E117" s="75" t="str">
        <f t="shared" si="5"/>
        <v/>
      </c>
    </row>
    <row r="118" spans="2:5" x14ac:dyDescent="0.35">
      <c r="B118" s="71" t="str">
        <f t="shared" si="3"/>
        <v/>
      </c>
      <c r="D118" s="71" t="str">
        <f t="shared" si="4"/>
        <v/>
      </c>
      <c r="E118" s="75" t="str">
        <f t="shared" si="5"/>
        <v/>
      </c>
    </row>
    <row r="119" spans="2:5" x14ac:dyDescent="0.35">
      <c r="B119" s="71" t="str">
        <f t="shared" si="3"/>
        <v/>
      </c>
      <c r="D119" s="71" t="str">
        <f t="shared" si="4"/>
        <v/>
      </c>
      <c r="E119" s="75" t="str">
        <f t="shared" si="5"/>
        <v/>
      </c>
    </row>
    <row r="120" spans="2:5" x14ac:dyDescent="0.35">
      <c r="B120" s="71" t="str">
        <f t="shared" si="3"/>
        <v/>
      </c>
      <c r="D120" s="71" t="str">
        <f t="shared" si="4"/>
        <v/>
      </c>
      <c r="E120" s="75" t="str">
        <f t="shared" si="5"/>
        <v/>
      </c>
    </row>
    <row r="121" spans="2:5" x14ac:dyDescent="0.35">
      <c r="B121" s="71" t="str">
        <f t="shared" si="3"/>
        <v/>
      </c>
      <c r="D121" s="71" t="str">
        <f t="shared" si="4"/>
        <v/>
      </c>
      <c r="E121" s="75" t="str">
        <f t="shared" si="5"/>
        <v/>
      </c>
    </row>
    <row r="122" spans="2:5" x14ac:dyDescent="0.35">
      <c r="B122" s="71" t="str">
        <f t="shared" si="3"/>
        <v/>
      </c>
      <c r="D122" s="71" t="str">
        <f t="shared" si="4"/>
        <v/>
      </c>
      <c r="E122" s="75" t="str">
        <f t="shared" si="5"/>
        <v/>
      </c>
    </row>
    <row r="123" spans="2:5" x14ac:dyDescent="0.35">
      <c r="B123" s="71" t="str">
        <f t="shared" si="3"/>
        <v/>
      </c>
      <c r="D123" s="71" t="str">
        <f t="shared" si="4"/>
        <v/>
      </c>
      <c r="E123" s="75" t="str">
        <f t="shared" si="5"/>
        <v/>
      </c>
    </row>
    <row r="124" spans="2:5" x14ac:dyDescent="0.35">
      <c r="B124" s="71" t="str">
        <f t="shared" si="3"/>
        <v/>
      </c>
      <c r="D124" s="71" t="str">
        <f t="shared" si="4"/>
        <v/>
      </c>
      <c r="E124" s="75" t="str">
        <f t="shared" si="5"/>
        <v/>
      </c>
    </row>
    <row r="125" spans="2:5" x14ac:dyDescent="0.35">
      <c r="B125" s="71" t="str">
        <f t="shared" si="3"/>
        <v/>
      </c>
      <c r="D125" s="71" t="str">
        <f t="shared" si="4"/>
        <v/>
      </c>
      <c r="E125" s="75" t="str">
        <f t="shared" si="5"/>
        <v/>
      </c>
    </row>
    <row r="126" spans="2:5" x14ac:dyDescent="0.35">
      <c r="B126" s="71" t="str">
        <f t="shared" si="3"/>
        <v/>
      </c>
      <c r="D126" s="71" t="str">
        <f t="shared" si="4"/>
        <v/>
      </c>
      <c r="E126" s="75" t="str">
        <f t="shared" si="5"/>
        <v/>
      </c>
    </row>
    <row r="127" spans="2:5" x14ac:dyDescent="0.35">
      <c r="B127" s="71" t="str">
        <f t="shared" si="3"/>
        <v/>
      </c>
      <c r="D127" s="71" t="str">
        <f t="shared" si="4"/>
        <v/>
      </c>
      <c r="E127" s="75" t="str">
        <f t="shared" si="5"/>
        <v/>
      </c>
    </row>
    <row r="128" spans="2:5" x14ac:dyDescent="0.35">
      <c r="B128" s="71" t="str">
        <f t="shared" si="3"/>
        <v/>
      </c>
      <c r="D128" s="71" t="str">
        <f t="shared" si="4"/>
        <v/>
      </c>
      <c r="E128" s="75" t="str">
        <f t="shared" si="5"/>
        <v/>
      </c>
    </row>
    <row r="129" spans="2:5" x14ac:dyDescent="0.35">
      <c r="B129" s="71" t="str">
        <f t="shared" si="3"/>
        <v/>
      </c>
      <c r="D129" s="71" t="str">
        <f t="shared" si="4"/>
        <v/>
      </c>
      <c r="E129" s="75" t="str">
        <f t="shared" si="5"/>
        <v/>
      </c>
    </row>
    <row r="130" spans="2:5" x14ac:dyDescent="0.35">
      <c r="B130" s="71" t="str">
        <f t="shared" ref="B130:B193" si="6">IFERROR(VLOOKUP(C130,Ctable,5,FALSE),"")</f>
        <v/>
      </c>
      <c r="D130" s="71" t="str">
        <f t="shared" ref="D130:D193" si="7">IFERROR(VLOOKUP(C130,Ctable,2,FALSE),"")</f>
        <v/>
      </c>
      <c r="E130" s="75" t="str">
        <f t="shared" ref="E130:E193" si="8">IFERROR(VLOOKUP(C130,Ctable,3,FALSE),"")</f>
        <v/>
      </c>
    </row>
    <row r="131" spans="2:5" x14ac:dyDescent="0.35">
      <c r="B131" s="71" t="str">
        <f t="shared" si="6"/>
        <v/>
      </c>
      <c r="D131" s="71" t="str">
        <f t="shared" si="7"/>
        <v/>
      </c>
      <c r="E131" s="75" t="str">
        <f t="shared" si="8"/>
        <v/>
      </c>
    </row>
    <row r="132" spans="2:5" x14ac:dyDescent="0.35">
      <c r="B132" s="71" t="str">
        <f t="shared" si="6"/>
        <v/>
      </c>
      <c r="D132" s="71" t="str">
        <f t="shared" si="7"/>
        <v/>
      </c>
      <c r="E132" s="75" t="str">
        <f t="shared" si="8"/>
        <v/>
      </c>
    </row>
    <row r="133" spans="2:5" x14ac:dyDescent="0.35">
      <c r="B133" s="71" t="str">
        <f t="shared" si="6"/>
        <v/>
      </c>
      <c r="D133" s="71" t="str">
        <f t="shared" si="7"/>
        <v/>
      </c>
      <c r="E133" s="75" t="str">
        <f t="shared" si="8"/>
        <v/>
      </c>
    </row>
    <row r="134" spans="2:5" x14ac:dyDescent="0.35">
      <c r="B134" s="71" t="str">
        <f t="shared" si="6"/>
        <v/>
      </c>
      <c r="D134" s="71" t="str">
        <f t="shared" si="7"/>
        <v/>
      </c>
      <c r="E134" s="75" t="str">
        <f t="shared" si="8"/>
        <v/>
      </c>
    </row>
    <row r="135" spans="2:5" x14ac:dyDescent="0.35">
      <c r="B135" s="71" t="str">
        <f t="shared" si="6"/>
        <v/>
      </c>
      <c r="D135" s="71" t="str">
        <f t="shared" si="7"/>
        <v/>
      </c>
      <c r="E135" s="75" t="str">
        <f t="shared" si="8"/>
        <v/>
      </c>
    </row>
    <row r="136" spans="2:5" x14ac:dyDescent="0.35">
      <c r="B136" s="71" t="str">
        <f t="shared" si="6"/>
        <v/>
      </c>
      <c r="D136" s="71" t="str">
        <f t="shared" si="7"/>
        <v/>
      </c>
      <c r="E136" s="75" t="str">
        <f t="shared" si="8"/>
        <v/>
      </c>
    </row>
    <row r="137" spans="2:5" x14ac:dyDescent="0.35">
      <c r="B137" s="71" t="str">
        <f t="shared" si="6"/>
        <v/>
      </c>
      <c r="D137" s="71" t="str">
        <f t="shared" si="7"/>
        <v/>
      </c>
      <c r="E137" s="75" t="str">
        <f t="shared" si="8"/>
        <v/>
      </c>
    </row>
    <row r="138" spans="2:5" x14ac:dyDescent="0.35">
      <c r="B138" s="71" t="str">
        <f t="shared" si="6"/>
        <v/>
      </c>
      <c r="D138" s="71" t="str">
        <f t="shared" si="7"/>
        <v/>
      </c>
      <c r="E138" s="75" t="str">
        <f t="shared" si="8"/>
        <v/>
      </c>
    </row>
    <row r="139" spans="2:5" x14ac:dyDescent="0.35">
      <c r="B139" s="71" t="str">
        <f t="shared" si="6"/>
        <v/>
      </c>
      <c r="D139" s="71" t="str">
        <f t="shared" si="7"/>
        <v/>
      </c>
      <c r="E139" s="75" t="str">
        <f t="shared" si="8"/>
        <v/>
      </c>
    </row>
    <row r="140" spans="2:5" x14ac:dyDescent="0.35">
      <c r="B140" s="71" t="str">
        <f t="shared" si="6"/>
        <v/>
      </c>
      <c r="D140" s="71" t="str">
        <f t="shared" si="7"/>
        <v/>
      </c>
      <c r="E140" s="75" t="str">
        <f t="shared" si="8"/>
        <v/>
      </c>
    </row>
    <row r="141" spans="2:5" x14ac:dyDescent="0.35">
      <c r="B141" s="71" t="str">
        <f t="shared" si="6"/>
        <v/>
      </c>
      <c r="D141" s="71" t="str">
        <f t="shared" si="7"/>
        <v/>
      </c>
      <c r="E141" s="75" t="str">
        <f t="shared" si="8"/>
        <v/>
      </c>
    </row>
    <row r="142" spans="2:5" x14ac:dyDescent="0.35">
      <c r="B142" s="71" t="str">
        <f t="shared" si="6"/>
        <v/>
      </c>
      <c r="D142" s="71" t="str">
        <f t="shared" si="7"/>
        <v/>
      </c>
      <c r="E142" s="75" t="str">
        <f t="shared" si="8"/>
        <v/>
      </c>
    </row>
    <row r="143" spans="2:5" x14ac:dyDescent="0.35">
      <c r="B143" s="71" t="str">
        <f t="shared" si="6"/>
        <v/>
      </c>
      <c r="D143" s="71" t="str">
        <f t="shared" si="7"/>
        <v/>
      </c>
      <c r="E143" s="75" t="str">
        <f t="shared" si="8"/>
        <v/>
      </c>
    </row>
    <row r="144" spans="2:5" x14ac:dyDescent="0.35">
      <c r="B144" s="71" t="str">
        <f t="shared" si="6"/>
        <v/>
      </c>
      <c r="D144" s="71" t="str">
        <f t="shared" si="7"/>
        <v/>
      </c>
      <c r="E144" s="75" t="str">
        <f t="shared" si="8"/>
        <v/>
      </c>
    </row>
    <row r="145" spans="2:5" x14ac:dyDescent="0.35">
      <c r="B145" s="71" t="str">
        <f t="shared" si="6"/>
        <v/>
      </c>
      <c r="D145" s="71" t="str">
        <f t="shared" si="7"/>
        <v/>
      </c>
      <c r="E145" s="75" t="str">
        <f t="shared" si="8"/>
        <v/>
      </c>
    </row>
    <row r="146" spans="2:5" x14ac:dyDescent="0.35">
      <c r="B146" s="71" t="str">
        <f t="shared" si="6"/>
        <v/>
      </c>
      <c r="D146" s="71" t="str">
        <f t="shared" si="7"/>
        <v/>
      </c>
      <c r="E146" s="75" t="str">
        <f t="shared" si="8"/>
        <v/>
      </c>
    </row>
    <row r="147" spans="2:5" x14ac:dyDescent="0.35">
      <c r="B147" s="71" t="str">
        <f t="shared" si="6"/>
        <v/>
      </c>
      <c r="D147" s="71" t="str">
        <f t="shared" si="7"/>
        <v/>
      </c>
      <c r="E147" s="75" t="str">
        <f t="shared" si="8"/>
        <v/>
      </c>
    </row>
    <row r="148" spans="2:5" x14ac:dyDescent="0.35">
      <c r="B148" s="71" t="str">
        <f t="shared" si="6"/>
        <v/>
      </c>
      <c r="D148" s="71" t="str">
        <f t="shared" si="7"/>
        <v/>
      </c>
      <c r="E148" s="75" t="str">
        <f t="shared" si="8"/>
        <v/>
      </c>
    </row>
    <row r="149" spans="2:5" x14ac:dyDescent="0.35">
      <c r="B149" s="71" t="str">
        <f t="shared" si="6"/>
        <v/>
      </c>
      <c r="D149" s="71" t="str">
        <f t="shared" si="7"/>
        <v/>
      </c>
      <c r="E149" s="75" t="str">
        <f t="shared" si="8"/>
        <v/>
      </c>
    </row>
    <row r="150" spans="2:5" x14ac:dyDescent="0.35">
      <c r="B150" s="71" t="str">
        <f t="shared" si="6"/>
        <v/>
      </c>
      <c r="D150" s="71" t="str">
        <f t="shared" si="7"/>
        <v/>
      </c>
      <c r="E150" s="75" t="str">
        <f t="shared" si="8"/>
        <v/>
      </c>
    </row>
    <row r="151" spans="2:5" x14ac:dyDescent="0.35">
      <c r="B151" s="71" t="str">
        <f t="shared" si="6"/>
        <v/>
      </c>
      <c r="D151" s="71" t="str">
        <f t="shared" si="7"/>
        <v/>
      </c>
      <c r="E151" s="75" t="str">
        <f t="shared" si="8"/>
        <v/>
      </c>
    </row>
    <row r="152" spans="2:5" x14ac:dyDescent="0.35">
      <c r="B152" s="71" t="str">
        <f t="shared" si="6"/>
        <v/>
      </c>
      <c r="D152" s="71" t="str">
        <f t="shared" si="7"/>
        <v/>
      </c>
      <c r="E152" s="75" t="str">
        <f t="shared" si="8"/>
        <v/>
      </c>
    </row>
    <row r="153" spans="2:5" x14ac:dyDescent="0.35">
      <c r="B153" s="71" t="str">
        <f t="shared" si="6"/>
        <v/>
      </c>
      <c r="D153" s="71" t="str">
        <f t="shared" si="7"/>
        <v/>
      </c>
      <c r="E153" s="75" t="str">
        <f t="shared" si="8"/>
        <v/>
      </c>
    </row>
    <row r="154" spans="2:5" x14ac:dyDescent="0.35">
      <c r="B154" s="71" t="str">
        <f t="shared" si="6"/>
        <v/>
      </c>
      <c r="D154" s="71" t="str">
        <f t="shared" si="7"/>
        <v/>
      </c>
      <c r="E154" s="75" t="str">
        <f t="shared" si="8"/>
        <v/>
      </c>
    </row>
    <row r="155" spans="2:5" x14ac:dyDescent="0.35">
      <c r="B155" s="71" t="str">
        <f t="shared" si="6"/>
        <v/>
      </c>
      <c r="D155" s="71" t="str">
        <f t="shared" si="7"/>
        <v/>
      </c>
      <c r="E155" s="75" t="str">
        <f t="shared" si="8"/>
        <v/>
      </c>
    </row>
    <row r="156" spans="2:5" x14ac:dyDescent="0.35">
      <c r="B156" s="71" t="str">
        <f t="shared" si="6"/>
        <v/>
      </c>
      <c r="D156" s="71" t="str">
        <f t="shared" si="7"/>
        <v/>
      </c>
      <c r="E156" s="75" t="str">
        <f t="shared" si="8"/>
        <v/>
      </c>
    </row>
    <row r="157" spans="2:5" x14ac:dyDescent="0.35">
      <c r="B157" s="71" t="str">
        <f t="shared" si="6"/>
        <v/>
      </c>
      <c r="D157" s="71" t="str">
        <f t="shared" si="7"/>
        <v/>
      </c>
      <c r="E157" s="75" t="str">
        <f t="shared" si="8"/>
        <v/>
      </c>
    </row>
    <row r="158" spans="2:5" x14ac:dyDescent="0.35">
      <c r="B158" s="71" t="str">
        <f t="shared" si="6"/>
        <v/>
      </c>
      <c r="D158" s="71" t="str">
        <f t="shared" si="7"/>
        <v/>
      </c>
      <c r="E158" s="75" t="str">
        <f t="shared" si="8"/>
        <v/>
      </c>
    </row>
    <row r="159" spans="2:5" x14ac:dyDescent="0.35">
      <c r="B159" s="71" t="str">
        <f t="shared" si="6"/>
        <v/>
      </c>
      <c r="D159" s="71" t="str">
        <f t="shared" si="7"/>
        <v/>
      </c>
      <c r="E159" s="75" t="str">
        <f t="shared" si="8"/>
        <v/>
      </c>
    </row>
    <row r="160" spans="2:5" x14ac:dyDescent="0.35">
      <c r="B160" s="71" t="str">
        <f t="shared" si="6"/>
        <v/>
      </c>
      <c r="D160" s="71" t="str">
        <f t="shared" si="7"/>
        <v/>
      </c>
      <c r="E160" s="75" t="str">
        <f t="shared" si="8"/>
        <v/>
      </c>
    </row>
    <row r="161" spans="2:5" x14ac:dyDescent="0.35">
      <c r="B161" s="71" t="str">
        <f t="shared" si="6"/>
        <v/>
      </c>
      <c r="D161" s="71" t="str">
        <f t="shared" si="7"/>
        <v/>
      </c>
      <c r="E161" s="75" t="str">
        <f t="shared" si="8"/>
        <v/>
      </c>
    </row>
    <row r="162" spans="2:5" x14ac:dyDescent="0.35">
      <c r="B162" s="71" t="str">
        <f t="shared" si="6"/>
        <v/>
      </c>
      <c r="D162" s="71" t="str">
        <f t="shared" si="7"/>
        <v/>
      </c>
      <c r="E162" s="75" t="str">
        <f t="shared" si="8"/>
        <v/>
      </c>
    </row>
    <row r="163" spans="2:5" x14ac:dyDescent="0.35">
      <c r="B163" s="71" t="str">
        <f t="shared" si="6"/>
        <v/>
      </c>
      <c r="D163" s="71" t="str">
        <f t="shared" si="7"/>
        <v/>
      </c>
      <c r="E163" s="75" t="str">
        <f t="shared" si="8"/>
        <v/>
      </c>
    </row>
    <row r="164" spans="2:5" x14ac:dyDescent="0.35">
      <c r="B164" s="71" t="str">
        <f t="shared" si="6"/>
        <v/>
      </c>
      <c r="D164" s="71" t="str">
        <f t="shared" si="7"/>
        <v/>
      </c>
      <c r="E164" s="75" t="str">
        <f t="shared" si="8"/>
        <v/>
      </c>
    </row>
    <row r="165" spans="2:5" x14ac:dyDescent="0.35">
      <c r="B165" s="71" t="str">
        <f t="shared" si="6"/>
        <v/>
      </c>
      <c r="D165" s="71" t="str">
        <f t="shared" si="7"/>
        <v/>
      </c>
      <c r="E165" s="75" t="str">
        <f t="shared" si="8"/>
        <v/>
      </c>
    </row>
    <row r="166" spans="2:5" x14ac:dyDescent="0.35">
      <c r="B166" s="71" t="str">
        <f t="shared" si="6"/>
        <v/>
      </c>
      <c r="D166" s="71" t="str">
        <f t="shared" si="7"/>
        <v/>
      </c>
      <c r="E166" s="75" t="str">
        <f t="shared" si="8"/>
        <v/>
      </c>
    </row>
    <row r="167" spans="2:5" x14ac:dyDescent="0.35">
      <c r="B167" s="71" t="str">
        <f t="shared" si="6"/>
        <v/>
      </c>
      <c r="D167" s="71" t="str">
        <f t="shared" si="7"/>
        <v/>
      </c>
      <c r="E167" s="75" t="str">
        <f t="shared" si="8"/>
        <v/>
      </c>
    </row>
    <row r="168" spans="2:5" x14ac:dyDescent="0.35">
      <c r="B168" s="71" t="str">
        <f t="shared" si="6"/>
        <v/>
      </c>
      <c r="D168" s="71" t="str">
        <f t="shared" si="7"/>
        <v/>
      </c>
      <c r="E168" s="75" t="str">
        <f t="shared" si="8"/>
        <v/>
      </c>
    </row>
    <row r="169" spans="2:5" x14ac:dyDescent="0.35">
      <c r="B169" s="71" t="str">
        <f t="shared" si="6"/>
        <v/>
      </c>
      <c r="D169" s="71" t="str">
        <f t="shared" si="7"/>
        <v/>
      </c>
      <c r="E169" s="75" t="str">
        <f t="shared" si="8"/>
        <v/>
      </c>
    </row>
    <row r="170" spans="2:5" x14ac:dyDescent="0.35">
      <c r="B170" s="71" t="str">
        <f t="shared" si="6"/>
        <v/>
      </c>
      <c r="D170" s="71" t="str">
        <f t="shared" si="7"/>
        <v/>
      </c>
      <c r="E170" s="75" t="str">
        <f t="shared" si="8"/>
        <v/>
      </c>
    </row>
    <row r="171" spans="2:5" x14ac:dyDescent="0.35">
      <c r="B171" s="71" t="str">
        <f t="shared" si="6"/>
        <v/>
      </c>
      <c r="D171" s="71" t="str">
        <f t="shared" si="7"/>
        <v/>
      </c>
      <c r="E171" s="75" t="str">
        <f t="shared" si="8"/>
        <v/>
      </c>
    </row>
    <row r="172" spans="2:5" x14ac:dyDescent="0.35">
      <c r="B172" s="71" t="str">
        <f t="shared" si="6"/>
        <v/>
      </c>
      <c r="D172" s="71" t="str">
        <f t="shared" si="7"/>
        <v/>
      </c>
      <c r="E172" s="75" t="str">
        <f t="shared" si="8"/>
        <v/>
      </c>
    </row>
    <row r="173" spans="2:5" x14ac:dyDescent="0.35">
      <c r="B173" s="71" t="str">
        <f t="shared" si="6"/>
        <v/>
      </c>
      <c r="D173" s="71" t="str">
        <f t="shared" si="7"/>
        <v/>
      </c>
      <c r="E173" s="75" t="str">
        <f t="shared" si="8"/>
        <v/>
      </c>
    </row>
    <row r="174" spans="2:5" x14ac:dyDescent="0.35">
      <c r="B174" s="71" t="str">
        <f t="shared" si="6"/>
        <v/>
      </c>
      <c r="D174" s="71" t="str">
        <f t="shared" si="7"/>
        <v/>
      </c>
      <c r="E174" s="75" t="str">
        <f t="shared" si="8"/>
        <v/>
      </c>
    </row>
    <row r="175" spans="2:5" x14ac:dyDescent="0.35">
      <c r="B175" s="71" t="str">
        <f t="shared" si="6"/>
        <v/>
      </c>
      <c r="D175" s="71" t="str">
        <f t="shared" si="7"/>
        <v/>
      </c>
      <c r="E175" s="75" t="str">
        <f t="shared" si="8"/>
        <v/>
      </c>
    </row>
    <row r="176" spans="2:5" x14ac:dyDescent="0.35">
      <c r="B176" s="71" t="str">
        <f t="shared" si="6"/>
        <v/>
      </c>
      <c r="D176" s="71" t="str">
        <f t="shared" si="7"/>
        <v/>
      </c>
      <c r="E176" s="75" t="str">
        <f t="shared" si="8"/>
        <v/>
      </c>
    </row>
    <row r="177" spans="2:5" x14ac:dyDescent="0.35">
      <c r="B177" s="71" t="str">
        <f t="shared" si="6"/>
        <v/>
      </c>
      <c r="D177" s="71" t="str">
        <f t="shared" si="7"/>
        <v/>
      </c>
      <c r="E177" s="75" t="str">
        <f t="shared" si="8"/>
        <v/>
      </c>
    </row>
    <row r="178" spans="2:5" x14ac:dyDescent="0.35">
      <c r="B178" s="71" t="str">
        <f t="shared" si="6"/>
        <v/>
      </c>
      <c r="D178" s="71" t="str">
        <f t="shared" si="7"/>
        <v/>
      </c>
      <c r="E178" s="75" t="str">
        <f t="shared" si="8"/>
        <v/>
      </c>
    </row>
    <row r="179" spans="2:5" x14ac:dyDescent="0.35">
      <c r="B179" s="71" t="str">
        <f t="shared" si="6"/>
        <v/>
      </c>
      <c r="D179" s="71" t="str">
        <f t="shared" si="7"/>
        <v/>
      </c>
      <c r="E179" s="75" t="str">
        <f t="shared" si="8"/>
        <v/>
      </c>
    </row>
    <row r="180" spans="2:5" x14ac:dyDescent="0.35">
      <c r="B180" s="71" t="str">
        <f t="shared" si="6"/>
        <v/>
      </c>
      <c r="D180" s="71" t="str">
        <f t="shared" si="7"/>
        <v/>
      </c>
      <c r="E180" s="75" t="str">
        <f t="shared" si="8"/>
        <v/>
      </c>
    </row>
    <row r="181" spans="2:5" x14ac:dyDescent="0.35">
      <c r="B181" s="71" t="str">
        <f t="shared" si="6"/>
        <v/>
      </c>
      <c r="D181" s="71" t="str">
        <f t="shared" si="7"/>
        <v/>
      </c>
      <c r="E181" s="75" t="str">
        <f t="shared" si="8"/>
        <v/>
      </c>
    </row>
    <row r="182" spans="2:5" x14ac:dyDescent="0.35">
      <c r="B182" s="71" t="str">
        <f t="shared" si="6"/>
        <v/>
      </c>
      <c r="D182" s="71" t="str">
        <f t="shared" si="7"/>
        <v/>
      </c>
      <c r="E182" s="75" t="str">
        <f t="shared" si="8"/>
        <v/>
      </c>
    </row>
    <row r="183" spans="2:5" x14ac:dyDescent="0.35">
      <c r="B183" s="71" t="str">
        <f t="shared" si="6"/>
        <v/>
      </c>
      <c r="D183" s="71" t="str">
        <f t="shared" si="7"/>
        <v/>
      </c>
      <c r="E183" s="75" t="str">
        <f t="shared" si="8"/>
        <v/>
      </c>
    </row>
    <row r="184" spans="2:5" x14ac:dyDescent="0.35">
      <c r="B184" s="71" t="str">
        <f t="shared" si="6"/>
        <v/>
      </c>
      <c r="D184" s="71" t="str">
        <f t="shared" si="7"/>
        <v/>
      </c>
      <c r="E184" s="75" t="str">
        <f t="shared" si="8"/>
        <v/>
      </c>
    </row>
    <row r="185" spans="2:5" x14ac:dyDescent="0.35">
      <c r="B185" s="71" t="str">
        <f t="shared" si="6"/>
        <v/>
      </c>
      <c r="D185" s="71" t="str">
        <f t="shared" si="7"/>
        <v/>
      </c>
      <c r="E185" s="75" t="str">
        <f t="shared" si="8"/>
        <v/>
      </c>
    </row>
    <row r="186" spans="2:5" x14ac:dyDescent="0.35">
      <c r="B186" s="71" t="str">
        <f t="shared" si="6"/>
        <v/>
      </c>
      <c r="D186" s="71" t="str">
        <f t="shared" si="7"/>
        <v/>
      </c>
      <c r="E186" s="75" t="str">
        <f t="shared" si="8"/>
        <v/>
      </c>
    </row>
    <row r="187" spans="2:5" x14ac:dyDescent="0.35">
      <c r="B187" s="71" t="str">
        <f t="shared" si="6"/>
        <v/>
      </c>
      <c r="D187" s="71" t="str">
        <f t="shared" si="7"/>
        <v/>
      </c>
      <c r="E187" s="75" t="str">
        <f t="shared" si="8"/>
        <v/>
      </c>
    </row>
    <row r="188" spans="2:5" x14ac:dyDescent="0.35">
      <c r="B188" s="71" t="str">
        <f t="shared" si="6"/>
        <v/>
      </c>
      <c r="D188" s="71" t="str">
        <f t="shared" si="7"/>
        <v/>
      </c>
      <c r="E188" s="75" t="str">
        <f t="shared" si="8"/>
        <v/>
      </c>
    </row>
    <row r="189" spans="2:5" x14ac:dyDescent="0.35">
      <c r="B189" s="71" t="str">
        <f t="shared" si="6"/>
        <v/>
      </c>
      <c r="D189" s="71" t="str">
        <f t="shared" si="7"/>
        <v/>
      </c>
      <c r="E189" s="75" t="str">
        <f t="shared" si="8"/>
        <v/>
      </c>
    </row>
    <row r="190" spans="2:5" x14ac:dyDescent="0.35">
      <c r="B190" s="71" t="str">
        <f t="shared" si="6"/>
        <v/>
      </c>
      <c r="D190" s="71" t="str">
        <f t="shared" si="7"/>
        <v/>
      </c>
      <c r="E190" s="75" t="str">
        <f t="shared" si="8"/>
        <v/>
      </c>
    </row>
    <row r="191" spans="2:5" x14ac:dyDescent="0.35">
      <c r="B191" s="71" t="str">
        <f t="shared" si="6"/>
        <v/>
      </c>
      <c r="D191" s="71" t="str">
        <f t="shared" si="7"/>
        <v/>
      </c>
      <c r="E191" s="75" t="str">
        <f t="shared" si="8"/>
        <v/>
      </c>
    </row>
    <row r="192" spans="2:5" x14ac:dyDescent="0.35">
      <c r="B192" s="71" t="str">
        <f t="shared" si="6"/>
        <v/>
      </c>
      <c r="D192" s="71" t="str">
        <f t="shared" si="7"/>
        <v/>
      </c>
      <c r="E192" s="75" t="str">
        <f t="shared" si="8"/>
        <v/>
      </c>
    </row>
    <row r="193" spans="2:5" x14ac:dyDescent="0.35">
      <c r="B193" s="71" t="str">
        <f t="shared" si="6"/>
        <v/>
      </c>
      <c r="D193" s="71" t="str">
        <f t="shared" si="7"/>
        <v/>
      </c>
      <c r="E193" s="75" t="str">
        <f t="shared" si="8"/>
        <v/>
      </c>
    </row>
    <row r="194" spans="2:5" x14ac:dyDescent="0.35">
      <c r="B194" s="71" t="str">
        <f t="shared" ref="B194:B257" si="9">IFERROR(VLOOKUP(C194,Ctable,5,FALSE),"")</f>
        <v/>
      </c>
      <c r="D194" s="71" t="str">
        <f t="shared" ref="D194:D257" si="10">IFERROR(VLOOKUP(C194,Ctable,2,FALSE),"")</f>
        <v/>
      </c>
      <c r="E194" s="75" t="str">
        <f t="shared" ref="E194:E257" si="11">IFERROR(VLOOKUP(C194,Ctable,3,FALSE),"")</f>
        <v/>
      </c>
    </row>
    <row r="195" spans="2:5" x14ac:dyDescent="0.35">
      <c r="B195" s="71" t="str">
        <f t="shared" si="9"/>
        <v/>
      </c>
      <c r="D195" s="71" t="str">
        <f t="shared" si="10"/>
        <v/>
      </c>
      <c r="E195" s="75" t="str">
        <f t="shared" si="11"/>
        <v/>
      </c>
    </row>
    <row r="196" spans="2:5" x14ac:dyDescent="0.35">
      <c r="B196" s="71" t="str">
        <f t="shared" si="9"/>
        <v/>
      </c>
      <c r="D196" s="71" t="str">
        <f t="shared" si="10"/>
        <v/>
      </c>
      <c r="E196" s="75" t="str">
        <f t="shared" si="11"/>
        <v/>
      </c>
    </row>
    <row r="197" spans="2:5" x14ac:dyDescent="0.35">
      <c r="B197" s="71" t="str">
        <f t="shared" si="9"/>
        <v/>
      </c>
      <c r="D197" s="71" t="str">
        <f t="shared" si="10"/>
        <v/>
      </c>
      <c r="E197" s="75" t="str">
        <f t="shared" si="11"/>
        <v/>
      </c>
    </row>
    <row r="198" spans="2:5" x14ac:dyDescent="0.35">
      <c r="B198" s="71" t="str">
        <f t="shared" si="9"/>
        <v/>
      </c>
      <c r="D198" s="71" t="str">
        <f t="shared" si="10"/>
        <v/>
      </c>
      <c r="E198" s="75" t="str">
        <f t="shared" si="11"/>
        <v/>
      </c>
    </row>
    <row r="199" spans="2:5" x14ac:dyDescent="0.35">
      <c r="B199" s="71" t="str">
        <f t="shared" si="9"/>
        <v/>
      </c>
      <c r="D199" s="71" t="str">
        <f t="shared" si="10"/>
        <v/>
      </c>
      <c r="E199" s="75" t="str">
        <f t="shared" si="11"/>
        <v/>
      </c>
    </row>
    <row r="200" spans="2:5" x14ac:dyDescent="0.35">
      <c r="B200" s="71" t="str">
        <f t="shared" si="9"/>
        <v/>
      </c>
      <c r="D200" s="71" t="str">
        <f t="shared" si="10"/>
        <v/>
      </c>
      <c r="E200" s="75" t="str">
        <f t="shared" si="11"/>
        <v/>
      </c>
    </row>
    <row r="201" spans="2:5" x14ac:dyDescent="0.35">
      <c r="B201" s="71" t="str">
        <f t="shared" si="9"/>
        <v/>
      </c>
      <c r="D201" s="71" t="str">
        <f t="shared" si="10"/>
        <v/>
      </c>
      <c r="E201" s="75" t="str">
        <f t="shared" si="11"/>
        <v/>
      </c>
    </row>
    <row r="202" spans="2:5" x14ac:dyDescent="0.35">
      <c r="B202" s="71" t="str">
        <f t="shared" si="9"/>
        <v/>
      </c>
      <c r="D202" s="71" t="str">
        <f t="shared" si="10"/>
        <v/>
      </c>
      <c r="E202" s="75" t="str">
        <f t="shared" si="11"/>
        <v/>
      </c>
    </row>
    <row r="203" spans="2:5" x14ac:dyDescent="0.35">
      <c r="B203" s="71" t="str">
        <f t="shared" si="9"/>
        <v/>
      </c>
      <c r="D203" s="71" t="str">
        <f t="shared" si="10"/>
        <v/>
      </c>
      <c r="E203" s="75" t="str">
        <f t="shared" si="11"/>
        <v/>
      </c>
    </row>
    <row r="204" spans="2:5" x14ac:dyDescent="0.35">
      <c r="B204" s="71" t="str">
        <f t="shared" si="9"/>
        <v/>
      </c>
      <c r="D204" s="71" t="str">
        <f t="shared" si="10"/>
        <v/>
      </c>
      <c r="E204" s="75" t="str">
        <f t="shared" si="11"/>
        <v/>
      </c>
    </row>
    <row r="205" spans="2:5" x14ac:dyDescent="0.35">
      <c r="B205" s="71" t="str">
        <f t="shared" si="9"/>
        <v/>
      </c>
      <c r="D205" s="71" t="str">
        <f t="shared" si="10"/>
        <v/>
      </c>
      <c r="E205" s="75" t="str">
        <f t="shared" si="11"/>
        <v/>
      </c>
    </row>
    <row r="206" spans="2:5" x14ac:dyDescent="0.35">
      <c r="B206" s="71" t="str">
        <f t="shared" si="9"/>
        <v/>
      </c>
      <c r="D206" s="71" t="str">
        <f t="shared" si="10"/>
        <v/>
      </c>
      <c r="E206" s="75" t="str">
        <f t="shared" si="11"/>
        <v/>
      </c>
    </row>
    <row r="207" spans="2:5" x14ac:dyDescent="0.35">
      <c r="B207" s="71" t="str">
        <f t="shared" si="9"/>
        <v/>
      </c>
      <c r="D207" s="71" t="str">
        <f t="shared" si="10"/>
        <v/>
      </c>
      <c r="E207" s="75" t="str">
        <f t="shared" si="11"/>
        <v/>
      </c>
    </row>
    <row r="208" spans="2:5" x14ac:dyDescent="0.35">
      <c r="B208" s="71" t="str">
        <f t="shared" si="9"/>
        <v/>
      </c>
      <c r="D208" s="71" t="str">
        <f t="shared" si="10"/>
        <v/>
      </c>
      <c r="E208" s="75" t="str">
        <f t="shared" si="11"/>
        <v/>
      </c>
    </row>
    <row r="209" spans="2:5" x14ac:dyDescent="0.35">
      <c r="B209" s="71" t="str">
        <f t="shared" si="9"/>
        <v/>
      </c>
      <c r="D209" s="71" t="str">
        <f t="shared" si="10"/>
        <v/>
      </c>
      <c r="E209" s="75" t="str">
        <f t="shared" si="11"/>
        <v/>
      </c>
    </row>
    <row r="210" spans="2:5" x14ac:dyDescent="0.35">
      <c r="B210" s="71" t="str">
        <f t="shared" si="9"/>
        <v/>
      </c>
      <c r="D210" s="71" t="str">
        <f t="shared" si="10"/>
        <v/>
      </c>
      <c r="E210" s="75" t="str">
        <f t="shared" si="11"/>
        <v/>
      </c>
    </row>
    <row r="211" spans="2:5" x14ac:dyDescent="0.35">
      <c r="B211" s="71" t="str">
        <f t="shared" si="9"/>
        <v/>
      </c>
      <c r="D211" s="71" t="str">
        <f t="shared" si="10"/>
        <v/>
      </c>
      <c r="E211" s="75" t="str">
        <f t="shared" si="11"/>
        <v/>
      </c>
    </row>
    <row r="212" spans="2:5" x14ac:dyDescent="0.35">
      <c r="B212" s="71" t="str">
        <f t="shared" si="9"/>
        <v/>
      </c>
      <c r="D212" s="71" t="str">
        <f t="shared" si="10"/>
        <v/>
      </c>
      <c r="E212" s="75" t="str">
        <f t="shared" si="11"/>
        <v/>
      </c>
    </row>
    <row r="213" spans="2:5" x14ac:dyDescent="0.35">
      <c r="B213" s="71" t="str">
        <f t="shared" si="9"/>
        <v/>
      </c>
      <c r="D213" s="71" t="str">
        <f t="shared" si="10"/>
        <v/>
      </c>
      <c r="E213" s="75" t="str">
        <f t="shared" si="11"/>
        <v/>
      </c>
    </row>
    <row r="214" spans="2:5" x14ac:dyDescent="0.35">
      <c r="B214" s="71" t="str">
        <f t="shared" si="9"/>
        <v/>
      </c>
      <c r="D214" s="71" t="str">
        <f t="shared" si="10"/>
        <v/>
      </c>
      <c r="E214" s="75" t="str">
        <f t="shared" si="11"/>
        <v/>
      </c>
    </row>
    <row r="215" spans="2:5" x14ac:dyDescent="0.35">
      <c r="B215" s="71" t="str">
        <f t="shared" si="9"/>
        <v/>
      </c>
      <c r="D215" s="71" t="str">
        <f t="shared" si="10"/>
        <v/>
      </c>
      <c r="E215" s="75" t="str">
        <f t="shared" si="11"/>
        <v/>
      </c>
    </row>
    <row r="216" spans="2:5" x14ac:dyDescent="0.35">
      <c r="B216" s="71" t="str">
        <f t="shared" si="9"/>
        <v/>
      </c>
      <c r="D216" s="71" t="str">
        <f t="shared" si="10"/>
        <v/>
      </c>
      <c r="E216" s="75" t="str">
        <f t="shared" si="11"/>
        <v/>
      </c>
    </row>
    <row r="217" spans="2:5" x14ac:dyDescent="0.35">
      <c r="B217" s="71" t="str">
        <f t="shared" si="9"/>
        <v/>
      </c>
      <c r="D217" s="71" t="str">
        <f t="shared" si="10"/>
        <v/>
      </c>
      <c r="E217" s="75" t="str">
        <f t="shared" si="11"/>
        <v/>
      </c>
    </row>
    <row r="218" spans="2:5" x14ac:dyDescent="0.35">
      <c r="B218" s="71" t="str">
        <f t="shared" si="9"/>
        <v/>
      </c>
      <c r="D218" s="71" t="str">
        <f t="shared" si="10"/>
        <v/>
      </c>
      <c r="E218" s="75" t="str">
        <f t="shared" si="11"/>
        <v/>
      </c>
    </row>
    <row r="219" spans="2:5" x14ac:dyDescent="0.35">
      <c r="B219" s="71" t="str">
        <f t="shared" si="9"/>
        <v/>
      </c>
      <c r="D219" s="71" t="str">
        <f t="shared" si="10"/>
        <v/>
      </c>
      <c r="E219" s="75" t="str">
        <f t="shared" si="11"/>
        <v/>
      </c>
    </row>
    <row r="220" spans="2:5" x14ac:dyDescent="0.35">
      <c r="B220" s="71" t="str">
        <f t="shared" si="9"/>
        <v/>
      </c>
      <c r="D220" s="71" t="str">
        <f t="shared" si="10"/>
        <v/>
      </c>
      <c r="E220" s="75" t="str">
        <f t="shared" si="11"/>
        <v/>
      </c>
    </row>
    <row r="221" spans="2:5" x14ac:dyDescent="0.35">
      <c r="B221" s="71" t="str">
        <f t="shared" si="9"/>
        <v/>
      </c>
      <c r="D221" s="71" t="str">
        <f t="shared" si="10"/>
        <v/>
      </c>
      <c r="E221" s="75" t="str">
        <f t="shared" si="11"/>
        <v/>
      </c>
    </row>
    <row r="222" spans="2:5" x14ac:dyDescent="0.35">
      <c r="B222" s="71" t="str">
        <f t="shared" si="9"/>
        <v/>
      </c>
      <c r="D222" s="71" t="str">
        <f t="shared" si="10"/>
        <v/>
      </c>
      <c r="E222" s="75" t="str">
        <f t="shared" si="11"/>
        <v/>
      </c>
    </row>
    <row r="223" spans="2:5" x14ac:dyDescent="0.35">
      <c r="B223" s="71" t="str">
        <f t="shared" si="9"/>
        <v/>
      </c>
      <c r="D223" s="71" t="str">
        <f t="shared" si="10"/>
        <v/>
      </c>
      <c r="E223" s="75" t="str">
        <f t="shared" si="11"/>
        <v/>
      </c>
    </row>
    <row r="224" spans="2:5" x14ac:dyDescent="0.35">
      <c r="B224" s="71" t="str">
        <f t="shared" si="9"/>
        <v/>
      </c>
      <c r="D224" s="71" t="str">
        <f t="shared" si="10"/>
        <v/>
      </c>
      <c r="E224" s="75" t="str">
        <f t="shared" si="11"/>
        <v/>
      </c>
    </row>
    <row r="225" spans="2:5" x14ac:dyDescent="0.35">
      <c r="B225" s="71" t="str">
        <f t="shared" si="9"/>
        <v/>
      </c>
      <c r="D225" s="71" t="str">
        <f t="shared" si="10"/>
        <v/>
      </c>
      <c r="E225" s="75" t="str">
        <f t="shared" si="11"/>
        <v/>
      </c>
    </row>
    <row r="226" spans="2:5" x14ac:dyDescent="0.35">
      <c r="B226" s="71" t="str">
        <f t="shared" si="9"/>
        <v/>
      </c>
      <c r="D226" s="71" t="str">
        <f t="shared" si="10"/>
        <v/>
      </c>
      <c r="E226" s="75" t="str">
        <f t="shared" si="11"/>
        <v/>
      </c>
    </row>
    <row r="227" spans="2:5" x14ac:dyDescent="0.35">
      <c r="B227" s="71" t="str">
        <f t="shared" si="9"/>
        <v/>
      </c>
      <c r="D227" s="71" t="str">
        <f t="shared" si="10"/>
        <v/>
      </c>
      <c r="E227" s="75" t="str">
        <f t="shared" si="11"/>
        <v/>
      </c>
    </row>
    <row r="228" spans="2:5" x14ac:dyDescent="0.35">
      <c r="B228" s="71" t="str">
        <f t="shared" si="9"/>
        <v/>
      </c>
      <c r="D228" s="71" t="str">
        <f t="shared" si="10"/>
        <v/>
      </c>
      <c r="E228" s="75" t="str">
        <f t="shared" si="11"/>
        <v/>
      </c>
    </row>
    <row r="229" spans="2:5" x14ac:dyDescent="0.35">
      <c r="B229" s="71" t="str">
        <f t="shared" si="9"/>
        <v/>
      </c>
      <c r="D229" s="71" t="str">
        <f t="shared" si="10"/>
        <v/>
      </c>
      <c r="E229" s="75" t="str">
        <f t="shared" si="11"/>
        <v/>
      </c>
    </row>
    <row r="230" spans="2:5" x14ac:dyDescent="0.35">
      <c r="B230" s="71" t="str">
        <f t="shared" si="9"/>
        <v/>
      </c>
      <c r="D230" s="71" t="str">
        <f t="shared" si="10"/>
        <v/>
      </c>
      <c r="E230" s="75" t="str">
        <f t="shared" si="11"/>
        <v/>
      </c>
    </row>
    <row r="231" spans="2:5" x14ac:dyDescent="0.35">
      <c r="B231" s="71" t="str">
        <f t="shared" si="9"/>
        <v/>
      </c>
      <c r="D231" s="71" t="str">
        <f t="shared" si="10"/>
        <v/>
      </c>
      <c r="E231" s="75" t="str">
        <f t="shared" si="11"/>
        <v/>
      </c>
    </row>
    <row r="232" spans="2:5" x14ac:dyDescent="0.35">
      <c r="B232" s="71" t="str">
        <f t="shared" si="9"/>
        <v/>
      </c>
      <c r="D232" s="71" t="str">
        <f t="shared" si="10"/>
        <v/>
      </c>
      <c r="E232" s="75" t="str">
        <f t="shared" si="11"/>
        <v/>
      </c>
    </row>
    <row r="233" spans="2:5" x14ac:dyDescent="0.35">
      <c r="B233" s="71" t="str">
        <f t="shared" si="9"/>
        <v/>
      </c>
      <c r="D233" s="71" t="str">
        <f t="shared" si="10"/>
        <v/>
      </c>
      <c r="E233" s="75" t="str">
        <f t="shared" si="11"/>
        <v/>
      </c>
    </row>
    <row r="234" spans="2:5" x14ac:dyDescent="0.35">
      <c r="B234" s="71" t="str">
        <f t="shared" si="9"/>
        <v/>
      </c>
      <c r="D234" s="71" t="str">
        <f t="shared" si="10"/>
        <v/>
      </c>
      <c r="E234" s="75" t="str">
        <f t="shared" si="11"/>
        <v/>
      </c>
    </row>
    <row r="235" spans="2:5" x14ac:dyDescent="0.35">
      <c r="B235" s="71" t="str">
        <f t="shared" si="9"/>
        <v/>
      </c>
      <c r="D235" s="71" t="str">
        <f t="shared" si="10"/>
        <v/>
      </c>
      <c r="E235" s="75" t="str">
        <f t="shared" si="11"/>
        <v/>
      </c>
    </row>
    <row r="236" spans="2:5" x14ac:dyDescent="0.35">
      <c r="B236" s="71" t="str">
        <f t="shared" si="9"/>
        <v/>
      </c>
      <c r="D236" s="71" t="str">
        <f t="shared" si="10"/>
        <v/>
      </c>
      <c r="E236" s="75" t="str">
        <f t="shared" si="11"/>
        <v/>
      </c>
    </row>
    <row r="237" spans="2:5" x14ac:dyDescent="0.35">
      <c r="B237" s="71" t="str">
        <f t="shared" si="9"/>
        <v/>
      </c>
      <c r="D237" s="71" t="str">
        <f t="shared" si="10"/>
        <v/>
      </c>
      <c r="E237" s="75" t="str">
        <f t="shared" si="11"/>
        <v/>
      </c>
    </row>
    <row r="238" spans="2:5" x14ac:dyDescent="0.35">
      <c r="B238" s="71" t="str">
        <f t="shared" si="9"/>
        <v/>
      </c>
      <c r="D238" s="71" t="str">
        <f t="shared" si="10"/>
        <v/>
      </c>
      <c r="E238" s="75" t="str">
        <f t="shared" si="11"/>
        <v/>
      </c>
    </row>
    <row r="239" spans="2:5" x14ac:dyDescent="0.35">
      <c r="B239" s="71" t="str">
        <f t="shared" si="9"/>
        <v/>
      </c>
      <c r="D239" s="71" t="str">
        <f t="shared" si="10"/>
        <v/>
      </c>
      <c r="E239" s="75" t="str">
        <f t="shared" si="11"/>
        <v/>
      </c>
    </row>
    <row r="240" spans="2:5" x14ac:dyDescent="0.35">
      <c r="B240" s="71" t="str">
        <f t="shared" si="9"/>
        <v/>
      </c>
      <c r="D240" s="71" t="str">
        <f t="shared" si="10"/>
        <v/>
      </c>
      <c r="E240" s="75" t="str">
        <f t="shared" si="11"/>
        <v/>
      </c>
    </row>
    <row r="241" spans="2:5" x14ac:dyDescent="0.35">
      <c r="B241" s="71" t="str">
        <f t="shared" si="9"/>
        <v/>
      </c>
      <c r="D241" s="71" t="str">
        <f t="shared" si="10"/>
        <v/>
      </c>
      <c r="E241" s="75" t="str">
        <f t="shared" si="11"/>
        <v/>
      </c>
    </row>
    <row r="242" spans="2:5" x14ac:dyDescent="0.35">
      <c r="B242" s="71" t="str">
        <f t="shared" si="9"/>
        <v/>
      </c>
      <c r="D242" s="71" t="str">
        <f t="shared" si="10"/>
        <v/>
      </c>
      <c r="E242" s="75" t="str">
        <f t="shared" si="11"/>
        <v/>
      </c>
    </row>
    <row r="243" spans="2:5" x14ac:dyDescent="0.35">
      <c r="B243" s="71" t="str">
        <f t="shared" si="9"/>
        <v/>
      </c>
      <c r="D243" s="71" t="str">
        <f t="shared" si="10"/>
        <v/>
      </c>
      <c r="E243" s="75" t="str">
        <f t="shared" si="11"/>
        <v/>
      </c>
    </row>
    <row r="244" spans="2:5" x14ac:dyDescent="0.35">
      <c r="B244" s="71" t="str">
        <f t="shared" si="9"/>
        <v/>
      </c>
      <c r="D244" s="71" t="str">
        <f t="shared" si="10"/>
        <v/>
      </c>
      <c r="E244" s="75" t="str">
        <f t="shared" si="11"/>
        <v/>
      </c>
    </row>
    <row r="245" spans="2:5" x14ac:dyDescent="0.35">
      <c r="B245" s="71" t="str">
        <f t="shared" si="9"/>
        <v/>
      </c>
      <c r="D245" s="71" t="str">
        <f t="shared" si="10"/>
        <v/>
      </c>
      <c r="E245" s="75" t="str">
        <f t="shared" si="11"/>
        <v/>
      </c>
    </row>
    <row r="246" spans="2:5" x14ac:dyDescent="0.35">
      <c r="B246" s="71" t="str">
        <f t="shared" si="9"/>
        <v/>
      </c>
      <c r="D246" s="71" t="str">
        <f t="shared" si="10"/>
        <v/>
      </c>
      <c r="E246" s="75" t="str">
        <f t="shared" si="11"/>
        <v/>
      </c>
    </row>
    <row r="247" spans="2:5" x14ac:dyDescent="0.35">
      <c r="B247" s="71" t="str">
        <f t="shared" si="9"/>
        <v/>
      </c>
      <c r="D247" s="71" t="str">
        <f t="shared" si="10"/>
        <v/>
      </c>
      <c r="E247" s="75" t="str">
        <f t="shared" si="11"/>
        <v/>
      </c>
    </row>
    <row r="248" spans="2:5" x14ac:dyDescent="0.35">
      <c r="B248" s="71" t="str">
        <f t="shared" si="9"/>
        <v/>
      </c>
      <c r="D248" s="71" t="str">
        <f t="shared" si="10"/>
        <v/>
      </c>
      <c r="E248" s="75" t="str">
        <f t="shared" si="11"/>
        <v/>
      </c>
    </row>
    <row r="249" spans="2:5" x14ac:dyDescent="0.35">
      <c r="B249" s="71" t="str">
        <f t="shared" si="9"/>
        <v/>
      </c>
      <c r="D249" s="71" t="str">
        <f t="shared" si="10"/>
        <v/>
      </c>
      <c r="E249" s="75" t="str">
        <f t="shared" si="11"/>
        <v/>
      </c>
    </row>
    <row r="250" spans="2:5" x14ac:dyDescent="0.35">
      <c r="B250" s="71" t="str">
        <f t="shared" si="9"/>
        <v/>
      </c>
      <c r="D250" s="71" t="str">
        <f t="shared" si="10"/>
        <v/>
      </c>
      <c r="E250" s="75" t="str">
        <f t="shared" si="11"/>
        <v/>
      </c>
    </row>
    <row r="251" spans="2:5" x14ac:dyDescent="0.35">
      <c r="B251" s="71" t="str">
        <f t="shared" si="9"/>
        <v/>
      </c>
      <c r="D251" s="71" t="str">
        <f t="shared" si="10"/>
        <v/>
      </c>
      <c r="E251" s="75" t="str">
        <f t="shared" si="11"/>
        <v/>
      </c>
    </row>
    <row r="252" spans="2:5" x14ac:dyDescent="0.35">
      <c r="B252" s="71" t="str">
        <f t="shared" si="9"/>
        <v/>
      </c>
      <c r="D252" s="71" t="str">
        <f t="shared" si="10"/>
        <v/>
      </c>
      <c r="E252" s="75" t="str">
        <f t="shared" si="11"/>
        <v/>
      </c>
    </row>
    <row r="253" spans="2:5" x14ac:dyDescent="0.35">
      <c r="B253" s="71" t="str">
        <f t="shared" si="9"/>
        <v/>
      </c>
      <c r="D253" s="71" t="str">
        <f t="shared" si="10"/>
        <v/>
      </c>
      <c r="E253" s="75" t="str">
        <f t="shared" si="11"/>
        <v/>
      </c>
    </row>
    <row r="254" spans="2:5" x14ac:dyDescent="0.35">
      <c r="B254" s="71" t="str">
        <f t="shared" si="9"/>
        <v/>
      </c>
      <c r="D254" s="71" t="str">
        <f t="shared" si="10"/>
        <v/>
      </c>
      <c r="E254" s="75" t="str">
        <f t="shared" si="11"/>
        <v/>
      </c>
    </row>
    <row r="255" spans="2:5" x14ac:dyDescent="0.35">
      <c r="B255" s="71" t="str">
        <f t="shared" si="9"/>
        <v/>
      </c>
      <c r="D255" s="71" t="str">
        <f t="shared" si="10"/>
        <v/>
      </c>
      <c r="E255" s="75" t="str">
        <f t="shared" si="11"/>
        <v/>
      </c>
    </row>
    <row r="256" spans="2:5" x14ac:dyDescent="0.35">
      <c r="B256" s="71" t="str">
        <f t="shared" si="9"/>
        <v/>
      </c>
      <c r="D256" s="71" t="str">
        <f t="shared" si="10"/>
        <v/>
      </c>
      <c r="E256" s="75" t="str">
        <f t="shared" si="11"/>
        <v/>
      </c>
    </row>
    <row r="257" spans="2:5" x14ac:dyDescent="0.35">
      <c r="B257" s="71" t="str">
        <f t="shared" si="9"/>
        <v/>
      </c>
      <c r="D257" s="71" t="str">
        <f t="shared" si="10"/>
        <v/>
      </c>
      <c r="E257" s="75" t="str">
        <f t="shared" si="11"/>
        <v/>
      </c>
    </row>
    <row r="258" spans="2:5" x14ac:dyDescent="0.35">
      <c r="B258" s="71" t="str">
        <f t="shared" ref="B258:B321" si="12">IFERROR(VLOOKUP(C258,Ctable,5,FALSE),"")</f>
        <v/>
      </c>
      <c r="D258" s="71" t="str">
        <f t="shared" ref="D258:D321" si="13">IFERROR(VLOOKUP(C258,Ctable,2,FALSE),"")</f>
        <v/>
      </c>
      <c r="E258" s="75" t="str">
        <f t="shared" ref="E258:E321" si="14">IFERROR(VLOOKUP(C258,Ctable,3,FALSE),"")</f>
        <v/>
      </c>
    </row>
    <row r="259" spans="2:5" x14ac:dyDescent="0.35">
      <c r="B259" s="71" t="str">
        <f t="shared" si="12"/>
        <v/>
      </c>
      <c r="D259" s="71" t="str">
        <f t="shared" si="13"/>
        <v/>
      </c>
      <c r="E259" s="75" t="str">
        <f t="shared" si="14"/>
        <v/>
      </c>
    </row>
    <row r="260" spans="2:5" x14ac:dyDescent="0.35">
      <c r="B260" s="71" t="str">
        <f t="shared" si="12"/>
        <v/>
      </c>
      <c r="D260" s="71" t="str">
        <f t="shared" si="13"/>
        <v/>
      </c>
      <c r="E260" s="75" t="str">
        <f t="shared" si="14"/>
        <v/>
      </c>
    </row>
    <row r="261" spans="2:5" x14ac:dyDescent="0.35">
      <c r="B261" s="71" t="str">
        <f t="shared" si="12"/>
        <v/>
      </c>
      <c r="D261" s="71" t="str">
        <f t="shared" si="13"/>
        <v/>
      </c>
      <c r="E261" s="75" t="str">
        <f t="shared" si="14"/>
        <v/>
      </c>
    </row>
    <row r="262" spans="2:5" x14ac:dyDescent="0.35">
      <c r="B262" s="71" t="str">
        <f t="shared" si="12"/>
        <v/>
      </c>
      <c r="D262" s="71" t="str">
        <f t="shared" si="13"/>
        <v/>
      </c>
      <c r="E262" s="75" t="str">
        <f t="shared" si="14"/>
        <v/>
      </c>
    </row>
    <row r="263" spans="2:5" x14ac:dyDescent="0.35">
      <c r="B263" s="71" t="str">
        <f t="shared" si="12"/>
        <v/>
      </c>
      <c r="D263" s="71" t="str">
        <f t="shared" si="13"/>
        <v/>
      </c>
      <c r="E263" s="75" t="str">
        <f t="shared" si="14"/>
        <v/>
      </c>
    </row>
    <row r="264" spans="2:5" x14ac:dyDescent="0.35">
      <c r="B264" s="71" t="str">
        <f t="shared" si="12"/>
        <v/>
      </c>
      <c r="D264" s="71" t="str">
        <f t="shared" si="13"/>
        <v/>
      </c>
      <c r="E264" s="75" t="str">
        <f t="shared" si="14"/>
        <v/>
      </c>
    </row>
    <row r="265" spans="2:5" x14ac:dyDescent="0.35">
      <c r="B265" s="71" t="str">
        <f t="shared" si="12"/>
        <v/>
      </c>
      <c r="D265" s="71" t="str">
        <f t="shared" si="13"/>
        <v/>
      </c>
      <c r="E265" s="75" t="str">
        <f t="shared" si="14"/>
        <v/>
      </c>
    </row>
    <row r="266" spans="2:5" x14ac:dyDescent="0.35">
      <c r="B266" s="71" t="str">
        <f t="shared" si="12"/>
        <v/>
      </c>
      <c r="D266" s="71" t="str">
        <f t="shared" si="13"/>
        <v/>
      </c>
      <c r="E266" s="75" t="str">
        <f t="shared" si="14"/>
        <v/>
      </c>
    </row>
    <row r="267" spans="2:5" x14ac:dyDescent="0.35">
      <c r="B267" s="71" t="str">
        <f t="shared" si="12"/>
        <v/>
      </c>
      <c r="D267" s="71" t="str">
        <f t="shared" si="13"/>
        <v/>
      </c>
      <c r="E267" s="75" t="str">
        <f t="shared" si="14"/>
        <v/>
      </c>
    </row>
    <row r="268" spans="2:5" x14ac:dyDescent="0.35">
      <c r="B268" s="71" t="str">
        <f t="shared" si="12"/>
        <v/>
      </c>
      <c r="D268" s="71" t="str">
        <f t="shared" si="13"/>
        <v/>
      </c>
      <c r="E268" s="75" t="str">
        <f t="shared" si="14"/>
        <v/>
      </c>
    </row>
    <row r="269" spans="2:5" x14ac:dyDescent="0.35">
      <c r="B269" s="71" t="str">
        <f t="shared" si="12"/>
        <v/>
      </c>
      <c r="D269" s="71" t="str">
        <f t="shared" si="13"/>
        <v/>
      </c>
      <c r="E269" s="75" t="str">
        <f t="shared" si="14"/>
        <v/>
      </c>
    </row>
    <row r="270" spans="2:5" x14ac:dyDescent="0.35">
      <c r="B270" s="71" t="str">
        <f t="shared" si="12"/>
        <v/>
      </c>
      <c r="D270" s="71" t="str">
        <f t="shared" si="13"/>
        <v/>
      </c>
      <c r="E270" s="75" t="str">
        <f t="shared" si="14"/>
        <v/>
      </c>
    </row>
    <row r="271" spans="2:5" x14ac:dyDescent="0.35">
      <c r="B271" s="71" t="str">
        <f t="shared" si="12"/>
        <v/>
      </c>
      <c r="D271" s="71" t="str">
        <f t="shared" si="13"/>
        <v/>
      </c>
      <c r="E271" s="75" t="str">
        <f t="shared" si="14"/>
        <v/>
      </c>
    </row>
    <row r="272" spans="2:5" x14ac:dyDescent="0.35">
      <c r="B272" s="71" t="str">
        <f t="shared" si="12"/>
        <v/>
      </c>
      <c r="D272" s="71" t="str">
        <f t="shared" si="13"/>
        <v/>
      </c>
      <c r="E272" s="75" t="str">
        <f t="shared" si="14"/>
        <v/>
      </c>
    </row>
    <row r="273" spans="2:5" x14ac:dyDescent="0.35">
      <c r="B273" s="71" t="str">
        <f t="shared" si="12"/>
        <v/>
      </c>
      <c r="D273" s="71" t="str">
        <f t="shared" si="13"/>
        <v/>
      </c>
      <c r="E273" s="75" t="str">
        <f t="shared" si="14"/>
        <v/>
      </c>
    </row>
    <row r="274" spans="2:5" x14ac:dyDescent="0.35">
      <c r="B274" s="71" t="str">
        <f t="shared" si="12"/>
        <v/>
      </c>
      <c r="D274" s="71" t="str">
        <f t="shared" si="13"/>
        <v/>
      </c>
      <c r="E274" s="75" t="str">
        <f t="shared" si="14"/>
        <v/>
      </c>
    </row>
    <row r="275" spans="2:5" x14ac:dyDescent="0.35">
      <c r="B275" s="71" t="str">
        <f t="shared" si="12"/>
        <v/>
      </c>
      <c r="D275" s="71" t="str">
        <f t="shared" si="13"/>
        <v/>
      </c>
      <c r="E275" s="75" t="str">
        <f t="shared" si="14"/>
        <v/>
      </c>
    </row>
    <row r="276" spans="2:5" x14ac:dyDescent="0.35">
      <c r="B276" s="71" t="str">
        <f t="shared" si="12"/>
        <v/>
      </c>
      <c r="D276" s="71" t="str">
        <f t="shared" si="13"/>
        <v/>
      </c>
      <c r="E276" s="75" t="str">
        <f t="shared" si="14"/>
        <v/>
      </c>
    </row>
    <row r="277" spans="2:5" x14ac:dyDescent="0.35">
      <c r="B277" s="71" t="str">
        <f t="shared" si="12"/>
        <v/>
      </c>
      <c r="D277" s="71" t="str">
        <f t="shared" si="13"/>
        <v/>
      </c>
      <c r="E277" s="75" t="str">
        <f t="shared" si="14"/>
        <v/>
      </c>
    </row>
    <row r="278" spans="2:5" x14ac:dyDescent="0.35">
      <c r="B278" s="71" t="str">
        <f t="shared" si="12"/>
        <v/>
      </c>
      <c r="D278" s="71" t="str">
        <f t="shared" si="13"/>
        <v/>
      </c>
      <c r="E278" s="75" t="str">
        <f t="shared" si="14"/>
        <v/>
      </c>
    </row>
    <row r="279" spans="2:5" x14ac:dyDescent="0.35">
      <c r="B279" s="71" t="str">
        <f t="shared" si="12"/>
        <v/>
      </c>
      <c r="D279" s="71" t="str">
        <f t="shared" si="13"/>
        <v/>
      </c>
      <c r="E279" s="75" t="str">
        <f t="shared" si="14"/>
        <v/>
      </c>
    </row>
    <row r="280" spans="2:5" x14ac:dyDescent="0.35">
      <c r="B280" s="71" t="str">
        <f t="shared" si="12"/>
        <v/>
      </c>
      <c r="D280" s="71" t="str">
        <f t="shared" si="13"/>
        <v/>
      </c>
      <c r="E280" s="75" t="str">
        <f t="shared" si="14"/>
        <v/>
      </c>
    </row>
    <row r="281" spans="2:5" x14ac:dyDescent="0.35">
      <c r="B281" s="71" t="str">
        <f t="shared" si="12"/>
        <v/>
      </c>
      <c r="D281" s="71" t="str">
        <f t="shared" si="13"/>
        <v/>
      </c>
      <c r="E281" s="75" t="str">
        <f t="shared" si="14"/>
        <v/>
      </c>
    </row>
    <row r="282" spans="2:5" x14ac:dyDescent="0.35">
      <c r="B282" s="71" t="str">
        <f t="shared" si="12"/>
        <v/>
      </c>
      <c r="D282" s="71" t="str">
        <f t="shared" si="13"/>
        <v/>
      </c>
      <c r="E282" s="75" t="str">
        <f t="shared" si="14"/>
        <v/>
      </c>
    </row>
    <row r="283" spans="2:5" x14ac:dyDescent="0.35">
      <c r="B283" s="71" t="str">
        <f t="shared" si="12"/>
        <v/>
      </c>
      <c r="D283" s="71" t="str">
        <f t="shared" si="13"/>
        <v/>
      </c>
      <c r="E283" s="75" t="str">
        <f t="shared" si="14"/>
        <v/>
      </c>
    </row>
    <row r="284" spans="2:5" x14ac:dyDescent="0.35">
      <c r="B284" s="71" t="str">
        <f t="shared" si="12"/>
        <v/>
      </c>
      <c r="D284" s="71" t="str">
        <f t="shared" si="13"/>
        <v/>
      </c>
      <c r="E284" s="75" t="str">
        <f t="shared" si="14"/>
        <v/>
      </c>
    </row>
    <row r="285" spans="2:5" x14ac:dyDescent="0.35">
      <c r="B285" s="71" t="str">
        <f t="shared" si="12"/>
        <v/>
      </c>
      <c r="D285" s="71" t="str">
        <f t="shared" si="13"/>
        <v/>
      </c>
      <c r="E285" s="75" t="str">
        <f t="shared" si="14"/>
        <v/>
      </c>
    </row>
    <row r="286" spans="2:5" x14ac:dyDescent="0.35">
      <c r="B286" s="71" t="str">
        <f t="shared" si="12"/>
        <v/>
      </c>
      <c r="D286" s="71" t="str">
        <f t="shared" si="13"/>
        <v/>
      </c>
      <c r="E286" s="75" t="str">
        <f t="shared" si="14"/>
        <v/>
      </c>
    </row>
    <row r="287" spans="2:5" x14ac:dyDescent="0.35">
      <c r="B287" s="71" t="str">
        <f t="shared" si="12"/>
        <v/>
      </c>
      <c r="D287" s="71" t="str">
        <f t="shared" si="13"/>
        <v/>
      </c>
      <c r="E287" s="75" t="str">
        <f t="shared" si="14"/>
        <v/>
      </c>
    </row>
    <row r="288" spans="2:5" x14ac:dyDescent="0.35">
      <c r="B288" s="71" t="str">
        <f t="shared" si="12"/>
        <v/>
      </c>
      <c r="D288" s="71" t="str">
        <f t="shared" si="13"/>
        <v/>
      </c>
      <c r="E288" s="75" t="str">
        <f t="shared" si="14"/>
        <v/>
      </c>
    </row>
    <row r="289" spans="2:5" x14ac:dyDescent="0.35">
      <c r="B289" s="71" t="str">
        <f t="shared" si="12"/>
        <v/>
      </c>
      <c r="D289" s="71" t="str">
        <f t="shared" si="13"/>
        <v/>
      </c>
      <c r="E289" s="75" t="str">
        <f t="shared" si="14"/>
        <v/>
      </c>
    </row>
    <row r="290" spans="2:5" x14ac:dyDescent="0.35">
      <c r="B290" s="71" t="str">
        <f t="shared" si="12"/>
        <v/>
      </c>
      <c r="D290" s="71" t="str">
        <f t="shared" si="13"/>
        <v/>
      </c>
      <c r="E290" s="75" t="str">
        <f t="shared" si="14"/>
        <v/>
      </c>
    </row>
    <row r="291" spans="2:5" x14ac:dyDescent="0.35">
      <c r="B291" s="71" t="str">
        <f t="shared" si="12"/>
        <v/>
      </c>
      <c r="D291" s="71" t="str">
        <f t="shared" si="13"/>
        <v/>
      </c>
      <c r="E291" s="75" t="str">
        <f t="shared" si="14"/>
        <v/>
      </c>
    </row>
    <row r="292" spans="2:5" x14ac:dyDescent="0.35">
      <c r="B292" s="71" t="str">
        <f t="shared" si="12"/>
        <v/>
      </c>
      <c r="D292" s="71" t="str">
        <f t="shared" si="13"/>
        <v/>
      </c>
      <c r="E292" s="75" t="str">
        <f t="shared" si="14"/>
        <v/>
      </c>
    </row>
    <row r="293" spans="2:5" x14ac:dyDescent="0.35">
      <c r="B293" s="71" t="str">
        <f t="shared" si="12"/>
        <v/>
      </c>
      <c r="D293" s="71" t="str">
        <f t="shared" si="13"/>
        <v/>
      </c>
      <c r="E293" s="75" t="str">
        <f t="shared" si="14"/>
        <v/>
      </c>
    </row>
    <row r="294" spans="2:5" x14ac:dyDescent="0.35">
      <c r="B294" s="71" t="str">
        <f t="shared" si="12"/>
        <v/>
      </c>
      <c r="D294" s="71" t="str">
        <f t="shared" si="13"/>
        <v/>
      </c>
      <c r="E294" s="75" t="str">
        <f t="shared" si="14"/>
        <v/>
      </c>
    </row>
    <row r="295" spans="2:5" x14ac:dyDescent="0.35">
      <c r="B295" s="71" t="str">
        <f t="shared" si="12"/>
        <v/>
      </c>
      <c r="D295" s="71" t="str">
        <f t="shared" si="13"/>
        <v/>
      </c>
      <c r="E295" s="75" t="str">
        <f t="shared" si="14"/>
        <v/>
      </c>
    </row>
    <row r="296" spans="2:5" x14ac:dyDescent="0.35">
      <c r="B296" s="71" t="str">
        <f t="shared" si="12"/>
        <v/>
      </c>
      <c r="D296" s="71" t="str">
        <f t="shared" si="13"/>
        <v/>
      </c>
      <c r="E296" s="75" t="str">
        <f t="shared" si="14"/>
        <v/>
      </c>
    </row>
    <row r="297" spans="2:5" x14ac:dyDescent="0.35">
      <c r="B297" s="71" t="str">
        <f t="shared" si="12"/>
        <v/>
      </c>
      <c r="D297" s="71" t="str">
        <f t="shared" si="13"/>
        <v/>
      </c>
      <c r="E297" s="75" t="str">
        <f t="shared" si="14"/>
        <v/>
      </c>
    </row>
    <row r="298" spans="2:5" x14ac:dyDescent="0.35">
      <c r="B298" s="71" t="str">
        <f t="shared" si="12"/>
        <v/>
      </c>
      <c r="D298" s="71" t="str">
        <f t="shared" si="13"/>
        <v/>
      </c>
      <c r="E298" s="75" t="str">
        <f t="shared" si="14"/>
        <v/>
      </c>
    </row>
    <row r="299" spans="2:5" x14ac:dyDescent="0.35">
      <c r="B299" s="71" t="str">
        <f t="shared" si="12"/>
        <v/>
      </c>
      <c r="D299" s="71" t="str">
        <f t="shared" si="13"/>
        <v/>
      </c>
      <c r="E299" s="75" t="str">
        <f t="shared" si="14"/>
        <v/>
      </c>
    </row>
    <row r="300" spans="2:5" x14ac:dyDescent="0.35">
      <c r="B300" s="71" t="str">
        <f t="shared" si="12"/>
        <v/>
      </c>
      <c r="D300" s="71" t="str">
        <f t="shared" si="13"/>
        <v/>
      </c>
      <c r="E300" s="75" t="str">
        <f t="shared" si="14"/>
        <v/>
      </c>
    </row>
    <row r="301" spans="2:5" x14ac:dyDescent="0.35">
      <c r="B301" s="71" t="str">
        <f t="shared" si="12"/>
        <v/>
      </c>
      <c r="D301" s="71" t="str">
        <f t="shared" si="13"/>
        <v/>
      </c>
      <c r="E301" s="75" t="str">
        <f t="shared" si="14"/>
        <v/>
      </c>
    </row>
    <row r="302" spans="2:5" x14ac:dyDescent="0.35">
      <c r="B302" s="71" t="str">
        <f t="shared" si="12"/>
        <v/>
      </c>
      <c r="D302" s="71" t="str">
        <f t="shared" si="13"/>
        <v/>
      </c>
      <c r="E302" s="75" t="str">
        <f t="shared" si="14"/>
        <v/>
      </c>
    </row>
    <row r="303" spans="2:5" x14ac:dyDescent="0.35">
      <c r="B303" s="71" t="str">
        <f t="shared" si="12"/>
        <v/>
      </c>
      <c r="D303" s="71" t="str">
        <f t="shared" si="13"/>
        <v/>
      </c>
      <c r="E303" s="75" t="str">
        <f t="shared" si="14"/>
        <v/>
      </c>
    </row>
    <row r="304" spans="2:5" x14ac:dyDescent="0.35">
      <c r="B304" s="71" t="str">
        <f t="shared" si="12"/>
        <v/>
      </c>
      <c r="D304" s="71" t="str">
        <f t="shared" si="13"/>
        <v/>
      </c>
      <c r="E304" s="75" t="str">
        <f t="shared" si="14"/>
        <v/>
      </c>
    </row>
    <row r="305" spans="2:5" x14ac:dyDescent="0.35">
      <c r="B305" s="71" t="str">
        <f t="shared" si="12"/>
        <v/>
      </c>
      <c r="D305" s="71" t="str">
        <f t="shared" si="13"/>
        <v/>
      </c>
      <c r="E305" s="75" t="str">
        <f t="shared" si="14"/>
        <v/>
      </c>
    </row>
    <row r="306" spans="2:5" x14ac:dyDescent="0.35">
      <c r="B306" s="71" t="str">
        <f t="shared" si="12"/>
        <v/>
      </c>
      <c r="D306" s="71" t="str">
        <f t="shared" si="13"/>
        <v/>
      </c>
      <c r="E306" s="75" t="str">
        <f t="shared" si="14"/>
        <v/>
      </c>
    </row>
    <row r="307" spans="2:5" x14ac:dyDescent="0.35">
      <c r="B307" s="71" t="str">
        <f t="shared" si="12"/>
        <v/>
      </c>
      <c r="D307" s="71" t="str">
        <f t="shared" si="13"/>
        <v/>
      </c>
      <c r="E307" s="75" t="str">
        <f t="shared" si="14"/>
        <v/>
      </c>
    </row>
    <row r="308" spans="2:5" x14ac:dyDescent="0.35">
      <c r="B308" s="71" t="str">
        <f t="shared" si="12"/>
        <v/>
      </c>
      <c r="D308" s="71" t="str">
        <f t="shared" si="13"/>
        <v/>
      </c>
      <c r="E308" s="75" t="str">
        <f t="shared" si="14"/>
        <v/>
      </c>
    </row>
    <row r="309" spans="2:5" x14ac:dyDescent="0.35">
      <c r="B309" s="71" t="str">
        <f t="shared" si="12"/>
        <v/>
      </c>
      <c r="D309" s="71" t="str">
        <f t="shared" si="13"/>
        <v/>
      </c>
      <c r="E309" s="75" t="str">
        <f t="shared" si="14"/>
        <v/>
      </c>
    </row>
    <row r="310" spans="2:5" x14ac:dyDescent="0.35">
      <c r="B310" s="71" t="str">
        <f t="shared" si="12"/>
        <v/>
      </c>
      <c r="D310" s="71" t="str">
        <f t="shared" si="13"/>
        <v/>
      </c>
      <c r="E310" s="75" t="str">
        <f t="shared" si="14"/>
        <v/>
      </c>
    </row>
    <row r="311" spans="2:5" x14ac:dyDescent="0.35">
      <c r="B311" s="71" t="str">
        <f t="shared" si="12"/>
        <v/>
      </c>
      <c r="D311" s="71" t="str">
        <f t="shared" si="13"/>
        <v/>
      </c>
      <c r="E311" s="75" t="str">
        <f t="shared" si="14"/>
        <v/>
      </c>
    </row>
    <row r="312" spans="2:5" x14ac:dyDescent="0.35">
      <c r="B312" s="71" t="str">
        <f t="shared" si="12"/>
        <v/>
      </c>
      <c r="D312" s="71" t="str">
        <f t="shared" si="13"/>
        <v/>
      </c>
      <c r="E312" s="75" t="str">
        <f t="shared" si="14"/>
        <v/>
      </c>
    </row>
    <row r="313" spans="2:5" x14ac:dyDescent="0.35">
      <c r="B313" s="71" t="str">
        <f t="shared" si="12"/>
        <v/>
      </c>
      <c r="D313" s="71" t="str">
        <f t="shared" si="13"/>
        <v/>
      </c>
      <c r="E313" s="75" t="str">
        <f t="shared" si="14"/>
        <v/>
      </c>
    </row>
    <row r="314" spans="2:5" x14ac:dyDescent="0.35">
      <c r="B314" s="71" t="str">
        <f t="shared" si="12"/>
        <v/>
      </c>
      <c r="D314" s="71" t="str">
        <f t="shared" si="13"/>
        <v/>
      </c>
      <c r="E314" s="75" t="str">
        <f t="shared" si="14"/>
        <v/>
      </c>
    </row>
    <row r="315" spans="2:5" x14ac:dyDescent="0.35">
      <c r="B315" s="71" t="str">
        <f t="shared" si="12"/>
        <v/>
      </c>
      <c r="D315" s="71" t="str">
        <f t="shared" si="13"/>
        <v/>
      </c>
      <c r="E315" s="75" t="str">
        <f t="shared" si="14"/>
        <v/>
      </c>
    </row>
    <row r="316" spans="2:5" x14ac:dyDescent="0.35">
      <c r="B316" s="71" t="str">
        <f t="shared" si="12"/>
        <v/>
      </c>
      <c r="D316" s="71" t="str">
        <f t="shared" si="13"/>
        <v/>
      </c>
      <c r="E316" s="75" t="str">
        <f t="shared" si="14"/>
        <v/>
      </c>
    </row>
    <row r="317" spans="2:5" x14ac:dyDescent="0.35">
      <c r="B317" s="71" t="str">
        <f t="shared" si="12"/>
        <v/>
      </c>
      <c r="D317" s="71" t="str">
        <f t="shared" si="13"/>
        <v/>
      </c>
      <c r="E317" s="75" t="str">
        <f t="shared" si="14"/>
        <v/>
      </c>
    </row>
    <row r="318" spans="2:5" x14ac:dyDescent="0.35">
      <c r="B318" s="71" t="str">
        <f t="shared" si="12"/>
        <v/>
      </c>
      <c r="D318" s="71" t="str">
        <f t="shared" si="13"/>
        <v/>
      </c>
      <c r="E318" s="75" t="str">
        <f t="shared" si="14"/>
        <v/>
      </c>
    </row>
    <row r="319" spans="2:5" x14ac:dyDescent="0.35">
      <c r="B319" s="71" t="str">
        <f t="shared" si="12"/>
        <v/>
      </c>
      <c r="D319" s="71" t="str">
        <f t="shared" si="13"/>
        <v/>
      </c>
      <c r="E319" s="75" t="str">
        <f t="shared" si="14"/>
        <v/>
      </c>
    </row>
    <row r="320" spans="2:5" x14ac:dyDescent="0.35">
      <c r="B320" s="71" t="str">
        <f t="shared" si="12"/>
        <v/>
      </c>
      <c r="D320" s="71" t="str">
        <f t="shared" si="13"/>
        <v/>
      </c>
      <c r="E320" s="75" t="str">
        <f t="shared" si="14"/>
        <v/>
      </c>
    </row>
    <row r="321" spans="2:5" x14ac:dyDescent="0.35">
      <c r="B321" s="71" t="str">
        <f t="shared" si="12"/>
        <v/>
      </c>
      <c r="D321" s="71" t="str">
        <f t="shared" si="13"/>
        <v/>
      </c>
      <c r="E321" s="75" t="str">
        <f t="shared" si="14"/>
        <v/>
      </c>
    </row>
    <row r="322" spans="2:5" x14ac:dyDescent="0.35">
      <c r="B322" s="71" t="str">
        <f t="shared" ref="B322:B385" si="15">IFERROR(VLOOKUP(C322,Ctable,5,FALSE),"")</f>
        <v/>
      </c>
      <c r="D322" s="71" t="str">
        <f t="shared" ref="D322:D385" si="16">IFERROR(VLOOKUP(C322,Ctable,2,FALSE),"")</f>
        <v/>
      </c>
      <c r="E322" s="75" t="str">
        <f t="shared" ref="E322:E385" si="17">IFERROR(VLOOKUP(C322,Ctable,3,FALSE),"")</f>
        <v/>
      </c>
    </row>
    <row r="323" spans="2:5" x14ac:dyDescent="0.35">
      <c r="B323" s="71" t="str">
        <f t="shared" si="15"/>
        <v/>
      </c>
      <c r="D323" s="71" t="str">
        <f t="shared" si="16"/>
        <v/>
      </c>
      <c r="E323" s="75" t="str">
        <f t="shared" si="17"/>
        <v/>
      </c>
    </row>
    <row r="324" spans="2:5" x14ac:dyDescent="0.35">
      <c r="B324" s="71" t="str">
        <f t="shared" si="15"/>
        <v/>
      </c>
      <c r="D324" s="71" t="str">
        <f t="shared" si="16"/>
        <v/>
      </c>
      <c r="E324" s="75" t="str">
        <f t="shared" si="17"/>
        <v/>
      </c>
    </row>
    <row r="325" spans="2:5" x14ac:dyDescent="0.35">
      <c r="B325" s="71" t="str">
        <f t="shared" si="15"/>
        <v/>
      </c>
      <c r="D325" s="71" t="str">
        <f t="shared" si="16"/>
        <v/>
      </c>
      <c r="E325" s="75" t="str">
        <f t="shared" si="17"/>
        <v/>
      </c>
    </row>
    <row r="326" spans="2:5" x14ac:dyDescent="0.35">
      <c r="B326" s="71" t="str">
        <f t="shared" si="15"/>
        <v/>
      </c>
      <c r="D326" s="71" t="str">
        <f t="shared" si="16"/>
        <v/>
      </c>
      <c r="E326" s="75" t="str">
        <f t="shared" si="17"/>
        <v/>
      </c>
    </row>
    <row r="327" spans="2:5" x14ac:dyDescent="0.35">
      <c r="B327" s="71" t="str">
        <f t="shared" si="15"/>
        <v/>
      </c>
      <c r="D327" s="71" t="str">
        <f t="shared" si="16"/>
        <v/>
      </c>
      <c r="E327" s="75" t="str">
        <f t="shared" si="17"/>
        <v/>
      </c>
    </row>
    <row r="328" spans="2:5" x14ac:dyDescent="0.35">
      <c r="B328" s="71" t="str">
        <f t="shared" si="15"/>
        <v/>
      </c>
      <c r="D328" s="71" t="str">
        <f t="shared" si="16"/>
        <v/>
      </c>
      <c r="E328" s="75" t="str">
        <f t="shared" si="17"/>
        <v/>
      </c>
    </row>
    <row r="329" spans="2:5" x14ac:dyDescent="0.35">
      <c r="B329" s="71" t="str">
        <f t="shared" si="15"/>
        <v/>
      </c>
      <c r="D329" s="71" t="str">
        <f t="shared" si="16"/>
        <v/>
      </c>
      <c r="E329" s="75" t="str">
        <f t="shared" si="17"/>
        <v/>
      </c>
    </row>
    <row r="330" spans="2:5" x14ac:dyDescent="0.35">
      <c r="B330" s="71" t="str">
        <f t="shared" si="15"/>
        <v/>
      </c>
      <c r="D330" s="71" t="str">
        <f t="shared" si="16"/>
        <v/>
      </c>
      <c r="E330" s="75" t="str">
        <f t="shared" si="17"/>
        <v/>
      </c>
    </row>
    <row r="331" spans="2:5" x14ac:dyDescent="0.35">
      <c r="B331" s="71" t="str">
        <f t="shared" si="15"/>
        <v/>
      </c>
      <c r="D331" s="71" t="str">
        <f t="shared" si="16"/>
        <v/>
      </c>
      <c r="E331" s="75" t="str">
        <f t="shared" si="17"/>
        <v/>
      </c>
    </row>
    <row r="332" spans="2:5" x14ac:dyDescent="0.35">
      <c r="B332" s="71" t="str">
        <f t="shared" si="15"/>
        <v/>
      </c>
      <c r="D332" s="71" t="str">
        <f t="shared" si="16"/>
        <v/>
      </c>
      <c r="E332" s="75" t="str">
        <f t="shared" si="17"/>
        <v/>
      </c>
    </row>
    <row r="333" spans="2:5" x14ac:dyDescent="0.35">
      <c r="B333" s="71" t="str">
        <f t="shared" si="15"/>
        <v/>
      </c>
      <c r="D333" s="71" t="str">
        <f t="shared" si="16"/>
        <v/>
      </c>
      <c r="E333" s="75" t="str">
        <f t="shared" si="17"/>
        <v/>
      </c>
    </row>
    <row r="334" spans="2:5" x14ac:dyDescent="0.35">
      <c r="B334" s="71" t="str">
        <f t="shared" si="15"/>
        <v/>
      </c>
      <c r="D334" s="71" t="str">
        <f t="shared" si="16"/>
        <v/>
      </c>
      <c r="E334" s="75" t="str">
        <f t="shared" si="17"/>
        <v/>
      </c>
    </row>
    <row r="335" spans="2:5" x14ac:dyDescent="0.35">
      <c r="B335" s="71" t="str">
        <f t="shared" si="15"/>
        <v/>
      </c>
      <c r="D335" s="71" t="str">
        <f t="shared" si="16"/>
        <v/>
      </c>
      <c r="E335" s="75" t="str">
        <f t="shared" si="17"/>
        <v/>
      </c>
    </row>
    <row r="336" spans="2:5" x14ac:dyDescent="0.35">
      <c r="B336" s="71" t="str">
        <f t="shared" si="15"/>
        <v/>
      </c>
      <c r="D336" s="71" t="str">
        <f t="shared" si="16"/>
        <v/>
      </c>
      <c r="E336" s="75" t="str">
        <f t="shared" si="17"/>
        <v/>
      </c>
    </row>
    <row r="337" spans="2:5" x14ac:dyDescent="0.35">
      <c r="B337" s="71" t="str">
        <f t="shared" si="15"/>
        <v/>
      </c>
      <c r="D337" s="71" t="str">
        <f t="shared" si="16"/>
        <v/>
      </c>
      <c r="E337" s="75" t="str">
        <f t="shared" si="17"/>
        <v/>
      </c>
    </row>
    <row r="338" spans="2:5" x14ac:dyDescent="0.35">
      <c r="B338" s="71" t="str">
        <f t="shared" si="15"/>
        <v/>
      </c>
      <c r="D338" s="71" t="str">
        <f t="shared" si="16"/>
        <v/>
      </c>
      <c r="E338" s="75" t="str">
        <f t="shared" si="17"/>
        <v/>
      </c>
    </row>
    <row r="339" spans="2:5" x14ac:dyDescent="0.35">
      <c r="B339" s="71" t="str">
        <f t="shared" si="15"/>
        <v/>
      </c>
      <c r="D339" s="71" t="str">
        <f t="shared" si="16"/>
        <v/>
      </c>
      <c r="E339" s="75" t="str">
        <f t="shared" si="17"/>
        <v/>
      </c>
    </row>
    <row r="340" spans="2:5" x14ac:dyDescent="0.35">
      <c r="B340" s="71" t="str">
        <f t="shared" si="15"/>
        <v/>
      </c>
      <c r="D340" s="71" t="str">
        <f t="shared" si="16"/>
        <v/>
      </c>
      <c r="E340" s="75" t="str">
        <f t="shared" si="17"/>
        <v/>
      </c>
    </row>
    <row r="341" spans="2:5" x14ac:dyDescent="0.35">
      <c r="B341" s="71" t="str">
        <f t="shared" si="15"/>
        <v/>
      </c>
      <c r="D341" s="71" t="str">
        <f t="shared" si="16"/>
        <v/>
      </c>
      <c r="E341" s="75" t="str">
        <f t="shared" si="17"/>
        <v/>
      </c>
    </row>
    <row r="342" spans="2:5" x14ac:dyDescent="0.35">
      <c r="B342" s="71" t="str">
        <f t="shared" si="15"/>
        <v/>
      </c>
      <c r="D342" s="71" t="str">
        <f t="shared" si="16"/>
        <v/>
      </c>
      <c r="E342" s="75" t="str">
        <f t="shared" si="17"/>
        <v/>
      </c>
    </row>
    <row r="343" spans="2:5" x14ac:dyDescent="0.35">
      <c r="B343" s="71" t="str">
        <f t="shared" si="15"/>
        <v/>
      </c>
      <c r="D343" s="71" t="str">
        <f t="shared" si="16"/>
        <v/>
      </c>
      <c r="E343" s="75" t="str">
        <f t="shared" si="17"/>
        <v/>
      </c>
    </row>
    <row r="344" spans="2:5" x14ac:dyDescent="0.35">
      <c r="B344" s="71" t="str">
        <f t="shared" si="15"/>
        <v/>
      </c>
      <c r="D344" s="71" t="str">
        <f t="shared" si="16"/>
        <v/>
      </c>
      <c r="E344" s="75" t="str">
        <f t="shared" si="17"/>
        <v/>
      </c>
    </row>
    <row r="345" spans="2:5" x14ac:dyDescent="0.35">
      <c r="B345" s="71" t="str">
        <f t="shared" si="15"/>
        <v/>
      </c>
      <c r="D345" s="71" t="str">
        <f t="shared" si="16"/>
        <v/>
      </c>
      <c r="E345" s="75" t="str">
        <f t="shared" si="17"/>
        <v/>
      </c>
    </row>
    <row r="346" spans="2:5" x14ac:dyDescent="0.35">
      <c r="B346" s="71" t="str">
        <f t="shared" si="15"/>
        <v/>
      </c>
      <c r="D346" s="71" t="str">
        <f t="shared" si="16"/>
        <v/>
      </c>
      <c r="E346" s="75" t="str">
        <f t="shared" si="17"/>
        <v/>
      </c>
    </row>
    <row r="347" spans="2:5" x14ac:dyDescent="0.35">
      <c r="B347" s="71" t="str">
        <f t="shared" si="15"/>
        <v/>
      </c>
      <c r="D347" s="71" t="str">
        <f t="shared" si="16"/>
        <v/>
      </c>
      <c r="E347" s="75" t="str">
        <f t="shared" si="17"/>
        <v/>
      </c>
    </row>
    <row r="348" spans="2:5" x14ac:dyDescent="0.35">
      <c r="B348" s="71" t="str">
        <f t="shared" si="15"/>
        <v/>
      </c>
      <c r="D348" s="71" t="str">
        <f t="shared" si="16"/>
        <v/>
      </c>
      <c r="E348" s="75" t="str">
        <f t="shared" si="17"/>
        <v/>
      </c>
    </row>
    <row r="349" spans="2:5" x14ac:dyDescent="0.35">
      <c r="B349" s="71" t="str">
        <f t="shared" si="15"/>
        <v/>
      </c>
      <c r="D349" s="71" t="str">
        <f t="shared" si="16"/>
        <v/>
      </c>
      <c r="E349" s="75" t="str">
        <f t="shared" si="17"/>
        <v/>
      </c>
    </row>
    <row r="350" spans="2:5" x14ac:dyDescent="0.35">
      <c r="B350" s="71" t="str">
        <f t="shared" si="15"/>
        <v/>
      </c>
      <c r="D350" s="71" t="str">
        <f t="shared" si="16"/>
        <v/>
      </c>
      <c r="E350" s="75" t="str">
        <f t="shared" si="17"/>
        <v/>
      </c>
    </row>
    <row r="351" spans="2:5" x14ac:dyDescent="0.35">
      <c r="B351" s="71" t="str">
        <f t="shared" si="15"/>
        <v/>
      </c>
      <c r="D351" s="71" t="str">
        <f t="shared" si="16"/>
        <v/>
      </c>
      <c r="E351" s="75" t="str">
        <f t="shared" si="17"/>
        <v/>
      </c>
    </row>
    <row r="352" spans="2:5" x14ac:dyDescent="0.35">
      <c r="B352" s="71" t="str">
        <f t="shared" si="15"/>
        <v/>
      </c>
      <c r="D352" s="71" t="str">
        <f t="shared" si="16"/>
        <v/>
      </c>
      <c r="E352" s="75" t="str">
        <f t="shared" si="17"/>
        <v/>
      </c>
    </row>
    <row r="353" spans="2:5" x14ac:dyDescent="0.35">
      <c r="B353" s="71" t="str">
        <f t="shared" si="15"/>
        <v/>
      </c>
      <c r="D353" s="71" t="str">
        <f t="shared" si="16"/>
        <v/>
      </c>
      <c r="E353" s="75" t="str">
        <f t="shared" si="17"/>
        <v/>
      </c>
    </row>
    <row r="354" spans="2:5" x14ac:dyDescent="0.35">
      <c r="B354" s="71" t="str">
        <f t="shared" si="15"/>
        <v/>
      </c>
      <c r="D354" s="71" t="str">
        <f t="shared" si="16"/>
        <v/>
      </c>
      <c r="E354" s="75" t="str">
        <f t="shared" si="17"/>
        <v/>
      </c>
    </row>
    <row r="355" spans="2:5" x14ac:dyDescent="0.35">
      <c r="B355" s="71" t="str">
        <f t="shared" si="15"/>
        <v/>
      </c>
      <c r="D355" s="71" t="str">
        <f t="shared" si="16"/>
        <v/>
      </c>
      <c r="E355" s="75" t="str">
        <f t="shared" si="17"/>
        <v/>
      </c>
    </row>
    <row r="356" spans="2:5" x14ac:dyDescent="0.35">
      <c r="B356" s="71" t="str">
        <f t="shared" si="15"/>
        <v/>
      </c>
      <c r="D356" s="71" t="str">
        <f t="shared" si="16"/>
        <v/>
      </c>
      <c r="E356" s="75" t="str">
        <f t="shared" si="17"/>
        <v/>
      </c>
    </row>
    <row r="357" spans="2:5" x14ac:dyDescent="0.35">
      <c r="B357" s="71" t="str">
        <f t="shared" si="15"/>
        <v/>
      </c>
      <c r="D357" s="71" t="str">
        <f t="shared" si="16"/>
        <v/>
      </c>
      <c r="E357" s="75" t="str">
        <f t="shared" si="17"/>
        <v/>
      </c>
    </row>
    <row r="358" spans="2:5" x14ac:dyDescent="0.35">
      <c r="B358" s="71" t="str">
        <f t="shared" si="15"/>
        <v/>
      </c>
      <c r="D358" s="71" t="str">
        <f t="shared" si="16"/>
        <v/>
      </c>
      <c r="E358" s="75" t="str">
        <f t="shared" si="17"/>
        <v/>
      </c>
    </row>
    <row r="359" spans="2:5" x14ac:dyDescent="0.35">
      <c r="B359" s="71" t="str">
        <f t="shared" si="15"/>
        <v/>
      </c>
      <c r="D359" s="71" t="str">
        <f t="shared" si="16"/>
        <v/>
      </c>
      <c r="E359" s="75" t="str">
        <f t="shared" si="17"/>
        <v/>
      </c>
    </row>
    <row r="360" spans="2:5" x14ac:dyDescent="0.35">
      <c r="B360" s="71" t="str">
        <f t="shared" si="15"/>
        <v/>
      </c>
      <c r="D360" s="71" t="str">
        <f t="shared" si="16"/>
        <v/>
      </c>
      <c r="E360" s="75" t="str">
        <f t="shared" si="17"/>
        <v/>
      </c>
    </row>
    <row r="361" spans="2:5" x14ac:dyDescent="0.35">
      <c r="B361" s="71" t="str">
        <f t="shared" si="15"/>
        <v/>
      </c>
      <c r="D361" s="71" t="str">
        <f t="shared" si="16"/>
        <v/>
      </c>
      <c r="E361" s="75" t="str">
        <f t="shared" si="17"/>
        <v/>
      </c>
    </row>
    <row r="362" spans="2:5" x14ac:dyDescent="0.35">
      <c r="B362" s="71" t="str">
        <f t="shared" si="15"/>
        <v/>
      </c>
      <c r="D362" s="71" t="str">
        <f t="shared" si="16"/>
        <v/>
      </c>
      <c r="E362" s="75" t="str">
        <f t="shared" si="17"/>
        <v/>
      </c>
    </row>
    <row r="363" spans="2:5" x14ac:dyDescent="0.35">
      <c r="B363" s="71" t="str">
        <f t="shared" si="15"/>
        <v/>
      </c>
      <c r="D363" s="71" t="str">
        <f t="shared" si="16"/>
        <v/>
      </c>
      <c r="E363" s="75" t="str">
        <f t="shared" si="17"/>
        <v/>
      </c>
    </row>
    <row r="364" spans="2:5" x14ac:dyDescent="0.35">
      <c r="B364" s="71" t="str">
        <f t="shared" si="15"/>
        <v/>
      </c>
      <c r="D364" s="71" t="str">
        <f t="shared" si="16"/>
        <v/>
      </c>
      <c r="E364" s="75" t="str">
        <f t="shared" si="17"/>
        <v/>
      </c>
    </row>
    <row r="365" spans="2:5" x14ac:dyDescent="0.35">
      <c r="B365" s="71" t="str">
        <f t="shared" si="15"/>
        <v/>
      </c>
      <c r="D365" s="71" t="str">
        <f t="shared" si="16"/>
        <v/>
      </c>
      <c r="E365" s="75" t="str">
        <f t="shared" si="17"/>
        <v/>
      </c>
    </row>
    <row r="366" spans="2:5" x14ac:dyDescent="0.35">
      <c r="B366" s="71" t="str">
        <f t="shared" si="15"/>
        <v/>
      </c>
      <c r="D366" s="71" t="str">
        <f t="shared" si="16"/>
        <v/>
      </c>
      <c r="E366" s="75" t="str">
        <f t="shared" si="17"/>
        <v/>
      </c>
    </row>
    <row r="367" spans="2:5" x14ac:dyDescent="0.35">
      <c r="B367" s="71" t="str">
        <f t="shared" si="15"/>
        <v/>
      </c>
      <c r="D367" s="71" t="str">
        <f t="shared" si="16"/>
        <v/>
      </c>
      <c r="E367" s="75" t="str">
        <f t="shared" si="17"/>
        <v/>
      </c>
    </row>
    <row r="368" spans="2:5" x14ac:dyDescent="0.35">
      <c r="B368" s="71" t="str">
        <f t="shared" si="15"/>
        <v/>
      </c>
      <c r="D368" s="71" t="str">
        <f t="shared" si="16"/>
        <v/>
      </c>
      <c r="E368" s="75" t="str">
        <f t="shared" si="17"/>
        <v/>
      </c>
    </row>
    <row r="369" spans="2:5" x14ac:dyDescent="0.35">
      <c r="B369" s="71" t="str">
        <f t="shared" si="15"/>
        <v/>
      </c>
      <c r="D369" s="71" t="str">
        <f t="shared" si="16"/>
        <v/>
      </c>
      <c r="E369" s="75" t="str">
        <f t="shared" si="17"/>
        <v/>
      </c>
    </row>
    <row r="370" spans="2:5" x14ac:dyDescent="0.35">
      <c r="B370" s="71" t="str">
        <f t="shared" si="15"/>
        <v/>
      </c>
      <c r="D370" s="71" t="str">
        <f t="shared" si="16"/>
        <v/>
      </c>
      <c r="E370" s="75" t="str">
        <f t="shared" si="17"/>
        <v/>
      </c>
    </row>
    <row r="371" spans="2:5" x14ac:dyDescent="0.35">
      <c r="B371" s="71" t="str">
        <f t="shared" si="15"/>
        <v/>
      </c>
      <c r="D371" s="71" t="str">
        <f t="shared" si="16"/>
        <v/>
      </c>
      <c r="E371" s="75" t="str">
        <f t="shared" si="17"/>
        <v/>
      </c>
    </row>
    <row r="372" spans="2:5" x14ac:dyDescent="0.35">
      <c r="B372" s="71" t="str">
        <f t="shared" si="15"/>
        <v/>
      </c>
      <c r="D372" s="71" t="str">
        <f t="shared" si="16"/>
        <v/>
      </c>
      <c r="E372" s="75" t="str">
        <f t="shared" si="17"/>
        <v/>
      </c>
    </row>
    <row r="373" spans="2:5" x14ac:dyDescent="0.35">
      <c r="B373" s="71" t="str">
        <f t="shared" si="15"/>
        <v/>
      </c>
      <c r="D373" s="71" t="str">
        <f t="shared" si="16"/>
        <v/>
      </c>
      <c r="E373" s="75" t="str">
        <f t="shared" si="17"/>
        <v/>
      </c>
    </row>
    <row r="374" spans="2:5" x14ac:dyDescent="0.35">
      <c r="B374" s="71" t="str">
        <f t="shared" si="15"/>
        <v/>
      </c>
      <c r="D374" s="71" t="str">
        <f t="shared" si="16"/>
        <v/>
      </c>
      <c r="E374" s="75" t="str">
        <f t="shared" si="17"/>
        <v/>
      </c>
    </row>
    <row r="375" spans="2:5" x14ac:dyDescent="0.35">
      <c r="B375" s="71" t="str">
        <f t="shared" si="15"/>
        <v/>
      </c>
      <c r="D375" s="71" t="str">
        <f t="shared" si="16"/>
        <v/>
      </c>
      <c r="E375" s="75" t="str">
        <f t="shared" si="17"/>
        <v/>
      </c>
    </row>
    <row r="376" spans="2:5" x14ac:dyDescent="0.35">
      <c r="B376" s="71" t="str">
        <f t="shared" si="15"/>
        <v/>
      </c>
      <c r="D376" s="71" t="str">
        <f t="shared" si="16"/>
        <v/>
      </c>
      <c r="E376" s="75" t="str">
        <f t="shared" si="17"/>
        <v/>
      </c>
    </row>
    <row r="377" spans="2:5" x14ac:dyDescent="0.35">
      <c r="B377" s="71" t="str">
        <f t="shared" si="15"/>
        <v/>
      </c>
      <c r="D377" s="71" t="str">
        <f t="shared" si="16"/>
        <v/>
      </c>
      <c r="E377" s="75" t="str">
        <f t="shared" si="17"/>
        <v/>
      </c>
    </row>
    <row r="378" spans="2:5" x14ac:dyDescent="0.35">
      <c r="B378" s="71" t="str">
        <f t="shared" si="15"/>
        <v/>
      </c>
      <c r="D378" s="71" t="str">
        <f t="shared" si="16"/>
        <v/>
      </c>
      <c r="E378" s="75" t="str">
        <f t="shared" si="17"/>
        <v/>
      </c>
    </row>
    <row r="379" spans="2:5" x14ac:dyDescent="0.35">
      <c r="B379" s="71" t="str">
        <f t="shared" si="15"/>
        <v/>
      </c>
      <c r="D379" s="71" t="str">
        <f t="shared" si="16"/>
        <v/>
      </c>
      <c r="E379" s="75" t="str">
        <f t="shared" si="17"/>
        <v/>
      </c>
    </row>
    <row r="380" spans="2:5" x14ac:dyDescent="0.35">
      <c r="B380" s="71" t="str">
        <f t="shared" si="15"/>
        <v/>
      </c>
      <c r="D380" s="71" t="str">
        <f t="shared" si="16"/>
        <v/>
      </c>
      <c r="E380" s="75" t="str">
        <f t="shared" si="17"/>
        <v/>
      </c>
    </row>
    <row r="381" spans="2:5" x14ac:dyDescent="0.35">
      <c r="B381" s="71" t="str">
        <f t="shared" si="15"/>
        <v/>
      </c>
      <c r="D381" s="71" t="str">
        <f t="shared" si="16"/>
        <v/>
      </c>
      <c r="E381" s="75" t="str">
        <f t="shared" si="17"/>
        <v/>
      </c>
    </row>
    <row r="382" spans="2:5" x14ac:dyDescent="0.35">
      <c r="B382" s="71" t="str">
        <f t="shared" si="15"/>
        <v/>
      </c>
      <c r="D382" s="71" t="str">
        <f t="shared" si="16"/>
        <v/>
      </c>
      <c r="E382" s="75" t="str">
        <f t="shared" si="17"/>
        <v/>
      </c>
    </row>
    <row r="383" spans="2:5" x14ac:dyDescent="0.35">
      <c r="B383" s="71" t="str">
        <f t="shared" si="15"/>
        <v/>
      </c>
      <c r="D383" s="71" t="str">
        <f t="shared" si="16"/>
        <v/>
      </c>
      <c r="E383" s="75" t="str">
        <f t="shared" si="17"/>
        <v/>
      </c>
    </row>
    <row r="384" spans="2:5" x14ac:dyDescent="0.35">
      <c r="B384" s="71" t="str">
        <f t="shared" si="15"/>
        <v/>
      </c>
      <c r="D384" s="71" t="str">
        <f t="shared" si="16"/>
        <v/>
      </c>
      <c r="E384" s="75" t="str">
        <f t="shared" si="17"/>
        <v/>
      </c>
    </row>
    <row r="385" spans="2:5" x14ac:dyDescent="0.35">
      <c r="B385" s="71" t="str">
        <f t="shared" si="15"/>
        <v/>
      </c>
      <c r="D385" s="71" t="str">
        <f t="shared" si="16"/>
        <v/>
      </c>
      <c r="E385" s="75" t="str">
        <f t="shared" si="17"/>
        <v/>
      </c>
    </row>
    <row r="386" spans="2:5" x14ac:dyDescent="0.35">
      <c r="B386" s="71" t="str">
        <f t="shared" ref="B386:B449" si="18">IFERROR(VLOOKUP(C386,Ctable,5,FALSE),"")</f>
        <v/>
      </c>
      <c r="D386" s="71" t="str">
        <f t="shared" ref="D386:D449" si="19">IFERROR(VLOOKUP(C386,Ctable,2,FALSE),"")</f>
        <v/>
      </c>
      <c r="E386" s="75" t="str">
        <f t="shared" ref="E386:E449" si="20">IFERROR(VLOOKUP(C386,Ctable,3,FALSE),"")</f>
        <v/>
      </c>
    </row>
    <row r="387" spans="2:5" x14ac:dyDescent="0.35">
      <c r="B387" s="71" t="str">
        <f t="shared" si="18"/>
        <v/>
      </c>
      <c r="D387" s="71" t="str">
        <f t="shared" si="19"/>
        <v/>
      </c>
      <c r="E387" s="75" t="str">
        <f t="shared" si="20"/>
        <v/>
      </c>
    </row>
    <row r="388" spans="2:5" x14ac:dyDescent="0.35">
      <c r="B388" s="71" t="str">
        <f t="shared" si="18"/>
        <v/>
      </c>
      <c r="D388" s="71" t="str">
        <f t="shared" si="19"/>
        <v/>
      </c>
      <c r="E388" s="75" t="str">
        <f t="shared" si="20"/>
        <v/>
      </c>
    </row>
    <row r="389" spans="2:5" x14ac:dyDescent="0.35">
      <c r="B389" s="71" t="str">
        <f t="shared" si="18"/>
        <v/>
      </c>
      <c r="D389" s="71" t="str">
        <f t="shared" si="19"/>
        <v/>
      </c>
      <c r="E389" s="75" t="str">
        <f t="shared" si="20"/>
        <v/>
      </c>
    </row>
    <row r="390" spans="2:5" x14ac:dyDescent="0.35">
      <c r="B390" s="71" t="str">
        <f t="shared" si="18"/>
        <v/>
      </c>
      <c r="D390" s="71" t="str">
        <f t="shared" si="19"/>
        <v/>
      </c>
      <c r="E390" s="75" t="str">
        <f t="shared" si="20"/>
        <v/>
      </c>
    </row>
    <row r="391" spans="2:5" x14ac:dyDescent="0.35">
      <c r="B391" s="71" t="str">
        <f t="shared" si="18"/>
        <v/>
      </c>
      <c r="D391" s="71" t="str">
        <f t="shared" si="19"/>
        <v/>
      </c>
      <c r="E391" s="75" t="str">
        <f t="shared" si="20"/>
        <v/>
      </c>
    </row>
    <row r="392" spans="2:5" x14ac:dyDescent="0.35">
      <c r="B392" s="71" t="str">
        <f t="shared" si="18"/>
        <v/>
      </c>
      <c r="D392" s="71" t="str">
        <f t="shared" si="19"/>
        <v/>
      </c>
      <c r="E392" s="75" t="str">
        <f t="shared" si="20"/>
        <v/>
      </c>
    </row>
    <row r="393" spans="2:5" x14ac:dyDescent="0.35">
      <c r="B393" s="71" t="str">
        <f t="shared" si="18"/>
        <v/>
      </c>
      <c r="D393" s="71" t="str">
        <f t="shared" si="19"/>
        <v/>
      </c>
      <c r="E393" s="75" t="str">
        <f t="shared" si="20"/>
        <v/>
      </c>
    </row>
    <row r="394" spans="2:5" x14ac:dyDescent="0.35">
      <c r="B394" s="71" t="str">
        <f t="shared" si="18"/>
        <v/>
      </c>
      <c r="D394" s="71" t="str">
        <f t="shared" si="19"/>
        <v/>
      </c>
      <c r="E394" s="75" t="str">
        <f t="shared" si="20"/>
        <v/>
      </c>
    </row>
    <row r="395" spans="2:5" x14ac:dyDescent="0.35">
      <c r="B395" s="71" t="str">
        <f t="shared" si="18"/>
        <v/>
      </c>
      <c r="D395" s="71" t="str">
        <f t="shared" si="19"/>
        <v/>
      </c>
      <c r="E395" s="75" t="str">
        <f t="shared" si="20"/>
        <v/>
      </c>
    </row>
    <row r="396" spans="2:5" x14ac:dyDescent="0.35">
      <c r="B396" s="71" t="str">
        <f t="shared" si="18"/>
        <v/>
      </c>
      <c r="D396" s="71" t="str">
        <f t="shared" si="19"/>
        <v/>
      </c>
      <c r="E396" s="75" t="str">
        <f t="shared" si="20"/>
        <v/>
      </c>
    </row>
    <row r="397" spans="2:5" x14ac:dyDescent="0.35">
      <c r="B397" s="71" t="str">
        <f t="shared" si="18"/>
        <v/>
      </c>
      <c r="D397" s="71" t="str">
        <f t="shared" si="19"/>
        <v/>
      </c>
      <c r="E397" s="75" t="str">
        <f t="shared" si="20"/>
        <v/>
      </c>
    </row>
    <row r="398" spans="2:5" x14ac:dyDescent="0.35">
      <c r="B398" s="71" t="str">
        <f t="shared" si="18"/>
        <v/>
      </c>
      <c r="D398" s="71" t="str">
        <f t="shared" si="19"/>
        <v/>
      </c>
      <c r="E398" s="75" t="str">
        <f t="shared" si="20"/>
        <v/>
      </c>
    </row>
    <row r="399" spans="2:5" x14ac:dyDescent="0.35">
      <c r="B399" s="71" t="str">
        <f t="shared" si="18"/>
        <v/>
      </c>
      <c r="D399" s="71" t="str">
        <f t="shared" si="19"/>
        <v/>
      </c>
      <c r="E399" s="75" t="str">
        <f t="shared" si="20"/>
        <v/>
      </c>
    </row>
    <row r="400" spans="2:5" x14ac:dyDescent="0.35">
      <c r="B400" s="71" t="str">
        <f t="shared" si="18"/>
        <v/>
      </c>
      <c r="D400" s="71" t="str">
        <f t="shared" si="19"/>
        <v/>
      </c>
      <c r="E400" s="75" t="str">
        <f t="shared" si="20"/>
        <v/>
      </c>
    </row>
    <row r="401" spans="2:5" x14ac:dyDescent="0.35">
      <c r="B401" s="71" t="str">
        <f t="shared" si="18"/>
        <v/>
      </c>
      <c r="D401" s="71" t="str">
        <f t="shared" si="19"/>
        <v/>
      </c>
      <c r="E401" s="75" t="str">
        <f t="shared" si="20"/>
        <v/>
      </c>
    </row>
    <row r="402" spans="2:5" x14ac:dyDescent="0.35">
      <c r="B402" s="71" t="str">
        <f t="shared" si="18"/>
        <v/>
      </c>
      <c r="D402" s="71" t="str">
        <f t="shared" si="19"/>
        <v/>
      </c>
      <c r="E402" s="75" t="str">
        <f t="shared" si="20"/>
        <v/>
      </c>
    </row>
    <row r="403" spans="2:5" x14ac:dyDescent="0.35">
      <c r="B403" s="71" t="str">
        <f t="shared" si="18"/>
        <v/>
      </c>
      <c r="D403" s="71" t="str">
        <f t="shared" si="19"/>
        <v/>
      </c>
      <c r="E403" s="75" t="str">
        <f t="shared" si="20"/>
        <v/>
      </c>
    </row>
    <row r="404" spans="2:5" x14ac:dyDescent="0.35">
      <c r="B404" s="71" t="str">
        <f t="shared" si="18"/>
        <v/>
      </c>
      <c r="D404" s="71" t="str">
        <f t="shared" si="19"/>
        <v/>
      </c>
      <c r="E404" s="75" t="str">
        <f t="shared" si="20"/>
        <v/>
      </c>
    </row>
    <row r="405" spans="2:5" x14ac:dyDescent="0.35">
      <c r="B405" s="71" t="str">
        <f t="shared" si="18"/>
        <v/>
      </c>
      <c r="D405" s="71" t="str">
        <f t="shared" si="19"/>
        <v/>
      </c>
      <c r="E405" s="75" t="str">
        <f t="shared" si="20"/>
        <v/>
      </c>
    </row>
    <row r="406" spans="2:5" x14ac:dyDescent="0.35">
      <c r="B406" s="71" t="str">
        <f t="shared" si="18"/>
        <v/>
      </c>
      <c r="D406" s="71" t="str">
        <f t="shared" si="19"/>
        <v/>
      </c>
      <c r="E406" s="75" t="str">
        <f t="shared" si="20"/>
        <v/>
      </c>
    </row>
    <row r="407" spans="2:5" x14ac:dyDescent="0.35">
      <c r="B407" s="71" t="str">
        <f t="shared" si="18"/>
        <v/>
      </c>
      <c r="D407" s="71" t="str">
        <f t="shared" si="19"/>
        <v/>
      </c>
      <c r="E407" s="75" t="str">
        <f t="shared" si="20"/>
        <v/>
      </c>
    </row>
    <row r="408" spans="2:5" x14ac:dyDescent="0.35">
      <c r="B408" s="71" t="str">
        <f t="shared" si="18"/>
        <v/>
      </c>
      <c r="D408" s="71" t="str">
        <f t="shared" si="19"/>
        <v/>
      </c>
      <c r="E408" s="75" t="str">
        <f t="shared" si="20"/>
        <v/>
      </c>
    </row>
    <row r="409" spans="2:5" x14ac:dyDescent="0.35">
      <c r="B409" s="71" t="str">
        <f t="shared" si="18"/>
        <v/>
      </c>
      <c r="D409" s="71" t="str">
        <f t="shared" si="19"/>
        <v/>
      </c>
      <c r="E409" s="75" t="str">
        <f t="shared" si="20"/>
        <v/>
      </c>
    </row>
    <row r="410" spans="2:5" x14ac:dyDescent="0.35">
      <c r="B410" s="71" t="str">
        <f t="shared" si="18"/>
        <v/>
      </c>
      <c r="D410" s="71" t="str">
        <f t="shared" si="19"/>
        <v/>
      </c>
      <c r="E410" s="75" t="str">
        <f t="shared" si="20"/>
        <v/>
      </c>
    </row>
    <row r="411" spans="2:5" x14ac:dyDescent="0.35">
      <c r="B411" s="71" t="str">
        <f t="shared" si="18"/>
        <v/>
      </c>
      <c r="D411" s="71" t="str">
        <f t="shared" si="19"/>
        <v/>
      </c>
      <c r="E411" s="75" t="str">
        <f t="shared" si="20"/>
        <v/>
      </c>
    </row>
    <row r="412" spans="2:5" x14ac:dyDescent="0.35">
      <c r="B412" s="71" t="str">
        <f t="shared" si="18"/>
        <v/>
      </c>
      <c r="D412" s="71" t="str">
        <f t="shared" si="19"/>
        <v/>
      </c>
      <c r="E412" s="75" t="str">
        <f t="shared" si="20"/>
        <v/>
      </c>
    </row>
    <row r="413" spans="2:5" x14ac:dyDescent="0.35">
      <c r="B413" s="71" t="str">
        <f t="shared" si="18"/>
        <v/>
      </c>
      <c r="D413" s="71" t="str">
        <f t="shared" si="19"/>
        <v/>
      </c>
      <c r="E413" s="75" t="str">
        <f t="shared" si="20"/>
        <v/>
      </c>
    </row>
    <row r="414" spans="2:5" x14ac:dyDescent="0.35">
      <c r="B414" s="71" t="str">
        <f t="shared" si="18"/>
        <v/>
      </c>
      <c r="D414" s="71" t="str">
        <f t="shared" si="19"/>
        <v/>
      </c>
      <c r="E414" s="75" t="str">
        <f t="shared" si="20"/>
        <v/>
      </c>
    </row>
    <row r="415" spans="2:5" x14ac:dyDescent="0.35">
      <c r="B415" s="71" t="str">
        <f t="shared" si="18"/>
        <v/>
      </c>
      <c r="D415" s="71" t="str">
        <f t="shared" si="19"/>
        <v/>
      </c>
      <c r="E415" s="75" t="str">
        <f t="shared" si="20"/>
        <v/>
      </c>
    </row>
    <row r="416" spans="2:5" x14ac:dyDescent="0.35">
      <c r="B416" s="71" t="str">
        <f t="shared" si="18"/>
        <v/>
      </c>
      <c r="D416" s="71" t="str">
        <f t="shared" si="19"/>
        <v/>
      </c>
      <c r="E416" s="75" t="str">
        <f t="shared" si="20"/>
        <v/>
      </c>
    </row>
    <row r="417" spans="2:5" x14ac:dyDescent="0.35">
      <c r="B417" s="71" t="str">
        <f t="shared" si="18"/>
        <v/>
      </c>
      <c r="D417" s="71" t="str">
        <f t="shared" si="19"/>
        <v/>
      </c>
      <c r="E417" s="75" t="str">
        <f t="shared" si="20"/>
        <v/>
      </c>
    </row>
    <row r="418" spans="2:5" x14ac:dyDescent="0.35">
      <c r="B418" s="71" t="str">
        <f t="shared" si="18"/>
        <v/>
      </c>
      <c r="D418" s="71" t="str">
        <f t="shared" si="19"/>
        <v/>
      </c>
      <c r="E418" s="75" t="str">
        <f t="shared" si="20"/>
        <v/>
      </c>
    </row>
    <row r="419" spans="2:5" x14ac:dyDescent="0.35">
      <c r="B419" s="71" t="str">
        <f t="shared" si="18"/>
        <v/>
      </c>
      <c r="D419" s="71" t="str">
        <f t="shared" si="19"/>
        <v/>
      </c>
      <c r="E419" s="75" t="str">
        <f t="shared" si="20"/>
        <v/>
      </c>
    </row>
    <row r="420" spans="2:5" x14ac:dyDescent="0.35">
      <c r="B420" s="71" t="str">
        <f t="shared" si="18"/>
        <v/>
      </c>
      <c r="D420" s="71" t="str">
        <f t="shared" si="19"/>
        <v/>
      </c>
      <c r="E420" s="75" t="str">
        <f t="shared" si="20"/>
        <v/>
      </c>
    </row>
    <row r="421" spans="2:5" x14ac:dyDescent="0.35">
      <c r="B421" s="71" t="str">
        <f t="shared" si="18"/>
        <v/>
      </c>
      <c r="D421" s="71" t="str">
        <f t="shared" si="19"/>
        <v/>
      </c>
      <c r="E421" s="75" t="str">
        <f t="shared" si="20"/>
        <v/>
      </c>
    </row>
    <row r="422" spans="2:5" x14ac:dyDescent="0.35">
      <c r="B422" s="71" t="str">
        <f t="shared" si="18"/>
        <v/>
      </c>
      <c r="D422" s="71" t="str">
        <f t="shared" si="19"/>
        <v/>
      </c>
      <c r="E422" s="75" t="str">
        <f t="shared" si="20"/>
        <v/>
      </c>
    </row>
    <row r="423" spans="2:5" x14ac:dyDescent="0.35">
      <c r="B423" s="71" t="str">
        <f t="shared" si="18"/>
        <v/>
      </c>
      <c r="D423" s="71" t="str">
        <f t="shared" si="19"/>
        <v/>
      </c>
      <c r="E423" s="75" t="str">
        <f t="shared" si="20"/>
        <v/>
      </c>
    </row>
    <row r="424" spans="2:5" x14ac:dyDescent="0.35">
      <c r="B424" s="71" t="str">
        <f t="shared" si="18"/>
        <v/>
      </c>
      <c r="D424" s="71" t="str">
        <f t="shared" si="19"/>
        <v/>
      </c>
      <c r="E424" s="75" t="str">
        <f t="shared" si="20"/>
        <v/>
      </c>
    </row>
    <row r="425" spans="2:5" x14ac:dyDescent="0.35">
      <c r="B425" s="71" t="str">
        <f t="shared" si="18"/>
        <v/>
      </c>
      <c r="D425" s="71" t="str">
        <f t="shared" si="19"/>
        <v/>
      </c>
      <c r="E425" s="75" t="str">
        <f t="shared" si="20"/>
        <v/>
      </c>
    </row>
    <row r="426" spans="2:5" x14ac:dyDescent="0.35">
      <c r="B426" s="71" t="str">
        <f t="shared" si="18"/>
        <v/>
      </c>
      <c r="D426" s="71" t="str">
        <f t="shared" si="19"/>
        <v/>
      </c>
      <c r="E426" s="75" t="str">
        <f t="shared" si="20"/>
        <v/>
      </c>
    </row>
    <row r="427" spans="2:5" x14ac:dyDescent="0.35">
      <c r="B427" s="71" t="str">
        <f t="shared" si="18"/>
        <v/>
      </c>
      <c r="D427" s="71" t="str">
        <f t="shared" si="19"/>
        <v/>
      </c>
      <c r="E427" s="75" t="str">
        <f t="shared" si="20"/>
        <v/>
      </c>
    </row>
    <row r="428" spans="2:5" x14ac:dyDescent="0.35">
      <c r="B428" s="71" t="str">
        <f t="shared" si="18"/>
        <v/>
      </c>
      <c r="D428" s="71" t="str">
        <f t="shared" si="19"/>
        <v/>
      </c>
      <c r="E428" s="75" t="str">
        <f t="shared" si="20"/>
        <v/>
      </c>
    </row>
    <row r="429" spans="2:5" x14ac:dyDescent="0.35">
      <c r="B429" s="71" t="str">
        <f t="shared" si="18"/>
        <v/>
      </c>
      <c r="D429" s="71" t="str">
        <f t="shared" si="19"/>
        <v/>
      </c>
      <c r="E429" s="75" t="str">
        <f t="shared" si="20"/>
        <v/>
      </c>
    </row>
    <row r="430" spans="2:5" x14ac:dyDescent="0.35">
      <c r="B430" s="71" t="str">
        <f t="shared" si="18"/>
        <v/>
      </c>
      <c r="D430" s="71" t="str">
        <f t="shared" si="19"/>
        <v/>
      </c>
      <c r="E430" s="75" t="str">
        <f t="shared" si="20"/>
        <v/>
      </c>
    </row>
    <row r="431" spans="2:5" x14ac:dyDescent="0.35">
      <c r="B431" s="71" t="str">
        <f t="shared" si="18"/>
        <v/>
      </c>
      <c r="D431" s="71" t="str">
        <f t="shared" si="19"/>
        <v/>
      </c>
      <c r="E431" s="75" t="str">
        <f t="shared" si="20"/>
        <v/>
      </c>
    </row>
    <row r="432" spans="2:5" x14ac:dyDescent="0.35">
      <c r="B432" s="71" t="str">
        <f t="shared" si="18"/>
        <v/>
      </c>
      <c r="D432" s="71" t="str">
        <f t="shared" si="19"/>
        <v/>
      </c>
      <c r="E432" s="75" t="str">
        <f t="shared" si="20"/>
        <v/>
      </c>
    </row>
    <row r="433" spans="2:5" x14ac:dyDescent="0.35">
      <c r="B433" s="71" t="str">
        <f t="shared" si="18"/>
        <v/>
      </c>
      <c r="D433" s="71" t="str">
        <f t="shared" si="19"/>
        <v/>
      </c>
      <c r="E433" s="75" t="str">
        <f t="shared" si="20"/>
        <v/>
      </c>
    </row>
    <row r="434" spans="2:5" x14ac:dyDescent="0.35">
      <c r="B434" s="71" t="str">
        <f t="shared" si="18"/>
        <v/>
      </c>
      <c r="D434" s="71" t="str">
        <f t="shared" si="19"/>
        <v/>
      </c>
      <c r="E434" s="75" t="str">
        <f t="shared" si="20"/>
        <v/>
      </c>
    </row>
    <row r="435" spans="2:5" x14ac:dyDescent="0.35">
      <c r="B435" s="71" t="str">
        <f t="shared" si="18"/>
        <v/>
      </c>
      <c r="D435" s="71" t="str">
        <f t="shared" si="19"/>
        <v/>
      </c>
      <c r="E435" s="75" t="str">
        <f t="shared" si="20"/>
        <v/>
      </c>
    </row>
    <row r="436" spans="2:5" x14ac:dyDescent="0.35">
      <c r="B436" s="71" t="str">
        <f t="shared" si="18"/>
        <v/>
      </c>
      <c r="D436" s="71" t="str">
        <f t="shared" si="19"/>
        <v/>
      </c>
      <c r="E436" s="75" t="str">
        <f t="shared" si="20"/>
        <v/>
      </c>
    </row>
    <row r="437" spans="2:5" x14ac:dyDescent="0.35">
      <c r="B437" s="71" t="str">
        <f t="shared" si="18"/>
        <v/>
      </c>
      <c r="D437" s="71" t="str">
        <f t="shared" si="19"/>
        <v/>
      </c>
      <c r="E437" s="75" t="str">
        <f t="shared" si="20"/>
        <v/>
      </c>
    </row>
    <row r="438" spans="2:5" x14ac:dyDescent="0.35">
      <c r="B438" s="71" t="str">
        <f t="shared" si="18"/>
        <v/>
      </c>
      <c r="D438" s="71" t="str">
        <f t="shared" si="19"/>
        <v/>
      </c>
      <c r="E438" s="75" t="str">
        <f t="shared" si="20"/>
        <v/>
      </c>
    </row>
    <row r="439" spans="2:5" x14ac:dyDescent="0.35">
      <c r="B439" s="71" t="str">
        <f t="shared" si="18"/>
        <v/>
      </c>
      <c r="D439" s="71" t="str">
        <f t="shared" si="19"/>
        <v/>
      </c>
      <c r="E439" s="75" t="str">
        <f t="shared" si="20"/>
        <v/>
      </c>
    </row>
    <row r="440" spans="2:5" x14ac:dyDescent="0.35">
      <c r="B440" s="71" t="str">
        <f t="shared" si="18"/>
        <v/>
      </c>
      <c r="D440" s="71" t="str">
        <f t="shared" si="19"/>
        <v/>
      </c>
      <c r="E440" s="75" t="str">
        <f t="shared" si="20"/>
        <v/>
      </c>
    </row>
    <row r="441" spans="2:5" x14ac:dyDescent="0.35">
      <c r="B441" s="71" t="str">
        <f t="shared" si="18"/>
        <v/>
      </c>
      <c r="D441" s="71" t="str">
        <f t="shared" si="19"/>
        <v/>
      </c>
      <c r="E441" s="75" t="str">
        <f t="shared" si="20"/>
        <v/>
      </c>
    </row>
    <row r="442" spans="2:5" x14ac:dyDescent="0.35">
      <c r="B442" s="71" t="str">
        <f t="shared" si="18"/>
        <v/>
      </c>
      <c r="D442" s="71" t="str">
        <f t="shared" si="19"/>
        <v/>
      </c>
      <c r="E442" s="75" t="str">
        <f t="shared" si="20"/>
        <v/>
      </c>
    </row>
    <row r="443" spans="2:5" x14ac:dyDescent="0.35">
      <c r="B443" s="71" t="str">
        <f t="shared" si="18"/>
        <v/>
      </c>
      <c r="D443" s="71" t="str">
        <f t="shared" si="19"/>
        <v/>
      </c>
      <c r="E443" s="75" t="str">
        <f t="shared" si="20"/>
        <v/>
      </c>
    </row>
    <row r="444" spans="2:5" x14ac:dyDescent="0.35">
      <c r="B444" s="71" t="str">
        <f t="shared" si="18"/>
        <v/>
      </c>
      <c r="D444" s="71" t="str">
        <f t="shared" si="19"/>
        <v/>
      </c>
      <c r="E444" s="75" t="str">
        <f t="shared" si="20"/>
        <v/>
      </c>
    </row>
    <row r="445" spans="2:5" x14ac:dyDescent="0.35">
      <c r="B445" s="71" t="str">
        <f t="shared" si="18"/>
        <v/>
      </c>
      <c r="D445" s="71" t="str">
        <f t="shared" si="19"/>
        <v/>
      </c>
      <c r="E445" s="75" t="str">
        <f t="shared" si="20"/>
        <v/>
      </c>
    </row>
    <row r="446" spans="2:5" x14ac:dyDescent="0.35">
      <c r="B446" s="71" t="str">
        <f t="shared" si="18"/>
        <v/>
      </c>
      <c r="D446" s="71" t="str">
        <f t="shared" si="19"/>
        <v/>
      </c>
      <c r="E446" s="75" t="str">
        <f t="shared" si="20"/>
        <v/>
      </c>
    </row>
    <row r="447" spans="2:5" x14ac:dyDescent="0.35">
      <c r="B447" s="71" t="str">
        <f t="shared" si="18"/>
        <v/>
      </c>
      <c r="D447" s="71" t="str">
        <f t="shared" si="19"/>
        <v/>
      </c>
      <c r="E447" s="75" t="str">
        <f t="shared" si="20"/>
        <v/>
      </c>
    </row>
    <row r="448" spans="2:5" x14ac:dyDescent="0.35">
      <c r="B448" s="71" t="str">
        <f t="shared" si="18"/>
        <v/>
      </c>
      <c r="D448" s="71" t="str">
        <f t="shared" si="19"/>
        <v/>
      </c>
      <c r="E448" s="75" t="str">
        <f t="shared" si="20"/>
        <v/>
      </c>
    </row>
    <row r="449" spans="2:5" x14ac:dyDescent="0.35">
      <c r="B449" s="71" t="str">
        <f t="shared" si="18"/>
        <v/>
      </c>
      <c r="D449" s="71" t="str">
        <f t="shared" si="19"/>
        <v/>
      </c>
      <c r="E449" s="75" t="str">
        <f t="shared" si="20"/>
        <v/>
      </c>
    </row>
    <row r="450" spans="2:5" x14ac:dyDescent="0.35">
      <c r="B450" s="71" t="str">
        <f t="shared" ref="B450:B513" si="21">IFERROR(VLOOKUP(C450,Ctable,5,FALSE),"")</f>
        <v/>
      </c>
      <c r="D450" s="71" t="str">
        <f t="shared" ref="D450:D513" si="22">IFERROR(VLOOKUP(C450,Ctable,2,FALSE),"")</f>
        <v/>
      </c>
      <c r="E450" s="75" t="str">
        <f t="shared" ref="E450:E513" si="23">IFERROR(VLOOKUP(C450,Ctable,3,FALSE),"")</f>
        <v/>
      </c>
    </row>
    <row r="451" spans="2:5" x14ac:dyDescent="0.35">
      <c r="B451" s="71" t="str">
        <f t="shared" si="21"/>
        <v/>
      </c>
      <c r="D451" s="71" t="str">
        <f t="shared" si="22"/>
        <v/>
      </c>
      <c r="E451" s="75" t="str">
        <f t="shared" si="23"/>
        <v/>
      </c>
    </row>
    <row r="452" spans="2:5" x14ac:dyDescent="0.35">
      <c r="B452" s="71" t="str">
        <f t="shared" si="21"/>
        <v/>
      </c>
      <c r="D452" s="71" t="str">
        <f t="shared" si="22"/>
        <v/>
      </c>
      <c r="E452" s="75" t="str">
        <f t="shared" si="23"/>
        <v/>
      </c>
    </row>
    <row r="453" spans="2:5" x14ac:dyDescent="0.35">
      <c r="B453" s="71" t="str">
        <f t="shared" si="21"/>
        <v/>
      </c>
      <c r="D453" s="71" t="str">
        <f t="shared" si="22"/>
        <v/>
      </c>
      <c r="E453" s="75" t="str">
        <f t="shared" si="23"/>
        <v/>
      </c>
    </row>
    <row r="454" spans="2:5" x14ac:dyDescent="0.35">
      <c r="B454" s="71" t="str">
        <f t="shared" si="21"/>
        <v/>
      </c>
      <c r="D454" s="71" t="str">
        <f t="shared" si="22"/>
        <v/>
      </c>
      <c r="E454" s="75" t="str">
        <f t="shared" si="23"/>
        <v/>
      </c>
    </row>
    <row r="455" spans="2:5" x14ac:dyDescent="0.35">
      <c r="B455" s="71" t="str">
        <f t="shared" si="21"/>
        <v/>
      </c>
      <c r="D455" s="71" t="str">
        <f t="shared" si="22"/>
        <v/>
      </c>
      <c r="E455" s="75" t="str">
        <f t="shared" si="23"/>
        <v/>
      </c>
    </row>
    <row r="456" spans="2:5" x14ac:dyDescent="0.35">
      <c r="B456" s="71" t="str">
        <f t="shared" si="21"/>
        <v/>
      </c>
      <c r="D456" s="71" t="str">
        <f t="shared" si="22"/>
        <v/>
      </c>
      <c r="E456" s="75" t="str">
        <f t="shared" si="23"/>
        <v/>
      </c>
    </row>
    <row r="457" spans="2:5" x14ac:dyDescent="0.35">
      <c r="B457" s="71" t="str">
        <f t="shared" si="21"/>
        <v/>
      </c>
      <c r="D457" s="71" t="str">
        <f t="shared" si="22"/>
        <v/>
      </c>
      <c r="E457" s="75" t="str">
        <f t="shared" si="23"/>
        <v/>
      </c>
    </row>
    <row r="458" spans="2:5" x14ac:dyDescent="0.35">
      <c r="B458" s="71" t="str">
        <f t="shared" si="21"/>
        <v/>
      </c>
      <c r="D458" s="71" t="str">
        <f t="shared" si="22"/>
        <v/>
      </c>
      <c r="E458" s="75" t="str">
        <f t="shared" si="23"/>
        <v/>
      </c>
    </row>
    <row r="459" spans="2:5" x14ac:dyDescent="0.35">
      <c r="B459" s="71" t="str">
        <f t="shared" si="21"/>
        <v/>
      </c>
      <c r="D459" s="71" t="str">
        <f t="shared" si="22"/>
        <v/>
      </c>
      <c r="E459" s="75" t="str">
        <f t="shared" si="23"/>
        <v/>
      </c>
    </row>
    <row r="460" spans="2:5" x14ac:dyDescent="0.35">
      <c r="B460" s="71" t="str">
        <f t="shared" si="21"/>
        <v/>
      </c>
      <c r="D460" s="71" t="str">
        <f t="shared" si="22"/>
        <v/>
      </c>
      <c r="E460" s="75" t="str">
        <f t="shared" si="23"/>
        <v/>
      </c>
    </row>
    <row r="461" spans="2:5" x14ac:dyDescent="0.35">
      <c r="B461" s="71" t="str">
        <f t="shared" si="21"/>
        <v/>
      </c>
      <c r="D461" s="71" t="str">
        <f t="shared" si="22"/>
        <v/>
      </c>
      <c r="E461" s="75" t="str">
        <f t="shared" si="23"/>
        <v/>
      </c>
    </row>
    <row r="462" spans="2:5" x14ac:dyDescent="0.35">
      <c r="B462" s="71" t="str">
        <f t="shared" si="21"/>
        <v/>
      </c>
      <c r="D462" s="71" t="str">
        <f t="shared" si="22"/>
        <v/>
      </c>
      <c r="E462" s="75" t="str">
        <f t="shared" si="23"/>
        <v/>
      </c>
    </row>
    <row r="463" spans="2:5" x14ac:dyDescent="0.35">
      <c r="B463" s="71" t="str">
        <f t="shared" si="21"/>
        <v/>
      </c>
      <c r="D463" s="71" t="str">
        <f t="shared" si="22"/>
        <v/>
      </c>
      <c r="E463" s="75" t="str">
        <f t="shared" si="23"/>
        <v/>
      </c>
    </row>
    <row r="464" spans="2:5" x14ac:dyDescent="0.35">
      <c r="B464" s="71" t="str">
        <f t="shared" si="21"/>
        <v/>
      </c>
      <c r="D464" s="71" t="str">
        <f t="shared" si="22"/>
        <v/>
      </c>
      <c r="E464" s="75" t="str">
        <f t="shared" si="23"/>
        <v/>
      </c>
    </row>
    <row r="465" spans="2:5" x14ac:dyDescent="0.35">
      <c r="B465" s="71" t="str">
        <f t="shared" si="21"/>
        <v/>
      </c>
      <c r="D465" s="71" t="str">
        <f t="shared" si="22"/>
        <v/>
      </c>
      <c r="E465" s="75" t="str">
        <f t="shared" si="23"/>
        <v/>
      </c>
    </row>
    <row r="466" spans="2:5" x14ac:dyDescent="0.35">
      <c r="B466" s="71" t="str">
        <f t="shared" si="21"/>
        <v/>
      </c>
      <c r="D466" s="71" t="str">
        <f t="shared" si="22"/>
        <v/>
      </c>
      <c r="E466" s="75" t="str">
        <f t="shared" si="23"/>
        <v/>
      </c>
    </row>
    <row r="467" spans="2:5" x14ac:dyDescent="0.35">
      <c r="B467" s="71" t="str">
        <f t="shared" si="21"/>
        <v/>
      </c>
      <c r="D467" s="71" t="str">
        <f t="shared" si="22"/>
        <v/>
      </c>
      <c r="E467" s="75" t="str">
        <f t="shared" si="23"/>
        <v/>
      </c>
    </row>
    <row r="468" spans="2:5" x14ac:dyDescent="0.35">
      <c r="B468" s="71" t="str">
        <f t="shared" si="21"/>
        <v/>
      </c>
      <c r="D468" s="71" t="str">
        <f t="shared" si="22"/>
        <v/>
      </c>
      <c r="E468" s="75" t="str">
        <f t="shared" si="23"/>
        <v/>
      </c>
    </row>
    <row r="469" spans="2:5" x14ac:dyDescent="0.35">
      <c r="B469" s="71" t="str">
        <f t="shared" si="21"/>
        <v/>
      </c>
      <c r="D469" s="71" t="str">
        <f t="shared" si="22"/>
        <v/>
      </c>
      <c r="E469" s="75" t="str">
        <f t="shared" si="23"/>
        <v/>
      </c>
    </row>
    <row r="470" spans="2:5" x14ac:dyDescent="0.35">
      <c r="B470" s="71" t="str">
        <f t="shared" si="21"/>
        <v/>
      </c>
      <c r="D470" s="71" t="str">
        <f t="shared" si="22"/>
        <v/>
      </c>
      <c r="E470" s="75" t="str">
        <f t="shared" si="23"/>
        <v/>
      </c>
    </row>
    <row r="471" spans="2:5" x14ac:dyDescent="0.35">
      <c r="B471" s="71" t="str">
        <f t="shared" si="21"/>
        <v/>
      </c>
      <c r="D471" s="71" t="str">
        <f t="shared" si="22"/>
        <v/>
      </c>
      <c r="E471" s="75" t="str">
        <f t="shared" si="23"/>
        <v/>
      </c>
    </row>
    <row r="472" spans="2:5" x14ac:dyDescent="0.35">
      <c r="B472" s="71" t="str">
        <f t="shared" si="21"/>
        <v/>
      </c>
      <c r="D472" s="71" t="str">
        <f t="shared" si="22"/>
        <v/>
      </c>
      <c r="E472" s="75" t="str">
        <f t="shared" si="23"/>
        <v/>
      </c>
    </row>
    <row r="473" spans="2:5" x14ac:dyDescent="0.35">
      <c r="B473" s="71" t="str">
        <f t="shared" si="21"/>
        <v/>
      </c>
      <c r="D473" s="71" t="str">
        <f t="shared" si="22"/>
        <v/>
      </c>
      <c r="E473" s="75" t="str">
        <f t="shared" si="23"/>
        <v/>
      </c>
    </row>
    <row r="474" spans="2:5" x14ac:dyDescent="0.35">
      <c r="B474" s="71" t="str">
        <f t="shared" si="21"/>
        <v/>
      </c>
      <c r="D474" s="71" t="str">
        <f t="shared" si="22"/>
        <v/>
      </c>
      <c r="E474" s="75" t="str">
        <f t="shared" si="23"/>
        <v/>
      </c>
    </row>
    <row r="475" spans="2:5" x14ac:dyDescent="0.35">
      <c r="B475" s="71" t="str">
        <f t="shared" si="21"/>
        <v/>
      </c>
      <c r="D475" s="71" t="str">
        <f t="shared" si="22"/>
        <v/>
      </c>
      <c r="E475" s="75" t="str">
        <f t="shared" si="23"/>
        <v/>
      </c>
    </row>
    <row r="476" spans="2:5" x14ac:dyDescent="0.35">
      <c r="B476" s="71" t="str">
        <f t="shared" si="21"/>
        <v/>
      </c>
      <c r="D476" s="71" t="str">
        <f t="shared" si="22"/>
        <v/>
      </c>
      <c r="E476" s="75" t="str">
        <f t="shared" si="23"/>
        <v/>
      </c>
    </row>
    <row r="477" spans="2:5" x14ac:dyDescent="0.35">
      <c r="B477" s="71" t="str">
        <f t="shared" si="21"/>
        <v/>
      </c>
      <c r="D477" s="71" t="str">
        <f t="shared" si="22"/>
        <v/>
      </c>
      <c r="E477" s="75" t="str">
        <f t="shared" si="23"/>
        <v/>
      </c>
    </row>
    <row r="478" spans="2:5" x14ac:dyDescent="0.35">
      <c r="B478" s="71" t="str">
        <f t="shared" si="21"/>
        <v/>
      </c>
      <c r="D478" s="71" t="str">
        <f t="shared" si="22"/>
        <v/>
      </c>
      <c r="E478" s="75" t="str">
        <f t="shared" si="23"/>
        <v/>
      </c>
    </row>
    <row r="479" spans="2:5" x14ac:dyDescent="0.35">
      <c r="B479" s="71" t="str">
        <f t="shared" si="21"/>
        <v/>
      </c>
      <c r="D479" s="71" t="str">
        <f t="shared" si="22"/>
        <v/>
      </c>
      <c r="E479" s="75" t="str">
        <f t="shared" si="23"/>
        <v/>
      </c>
    </row>
    <row r="480" spans="2:5" x14ac:dyDescent="0.35">
      <c r="B480" s="71" t="str">
        <f t="shared" si="21"/>
        <v/>
      </c>
      <c r="D480" s="71" t="str">
        <f t="shared" si="22"/>
        <v/>
      </c>
      <c r="E480" s="75" t="str">
        <f t="shared" si="23"/>
        <v/>
      </c>
    </row>
    <row r="481" spans="2:5" x14ac:dyDescent="0.35">
      <c r="B481" s="71" t="str">
        <f t="shared" si="21"/>
        <v/>
      </c>
      <c r="D481" s="71" t="str">
        <f t="shared" si="22"/>
        <v/>
      </c>
      <c r="E481" s="75" t="str">
        <f t="shared" si="23"/>
        <v/>
      </c>
    </row>
    <row r="482" spans="2:5" x14ac:dyDescent="0.35">
      <c r="B482" s="71" t="str">
        <f t="shared" si="21"/>
        <v/>
      </c>
      <c r="D482" s="71" t="str">
        <f t="shared" si="22"/>
        <v/>
      </c>
      <c r="E482" s="75" t="str">
        <f t="shared" si="23"/>
        <v/>
      </c>
    </row>
    <row r="483" spans="2:5" x14ac:dyDescent="0.35">
      <c r="B483" s="71" t="str">
        <f t="shared" si="21"/>
        <v/>
      </c>
      <c r="D483" s="71" t="str">
        <f t="shared" si="22"/>
        <v/>
      </c>
      <c r="E483" s="75" t="str">
        <f t="shared" si="23"/>
        <v/>
      </c>
    </row>
    <row r="484" spans="2:5" x14ac:dyDescent="0.35">
      <c r="B484" s="71" t="str">
        <f t="shared" si="21"/>
        <v/>
      </c>
      <c r="D484" s="71" t="str">
        <f t="shared" si="22"/>
        <v/>
      </c>
      <c r="E484" s="75" t="str">
        <f t="shared" si="23"/>
        <v/>
      </c>
    </row>
    <row r="485" spans="2:5" x14ac:dyDescent="0.35">
      <c r="B485" s="71" t="str">
        <f t="shared" si="21"/>
        <v/>
      </c>
      <c r="D485" s="71" t="str">
        <f t="shared" si="22"/>
        <v/>
      </c>
      <c r="E485" s="75" t="str">
        <f t="shared" si="23"/>
        <v/>
      </c>
    </row>
    <row r="486" spans="2:5" x14ac:dyDescent="0.35">
      <c r="B486" s="71" t="str">
        <f t="shared" si="21"/>
        <v/>
      </c>
      <c r="D486" s="71" t="str">
        <f t="shared" si="22"/>
        <v/>
      </c>
      <c r="E486" s="75" t="str">
        <f t="shared" si="23"/>
        <v/>
      </c>
    </row>
    <row r="487" spans="2:5" x14ac:dyDescent="0.35">
      <c r="B487" s="71" t="str">
        <f t="shared" si="21"/>
        <v/>
      </c>
      <c r="D487" s="71" t="str">
        <f t="shared" si="22"/>
        <v/>
      </c>
      <c r="E487" s="75" t="str">
        <f t="shared" si="23"/>
        <v/>
      </c>
    </row>
    <row r="488" spans="2:5" x14ac:dyDescent="0.35">
      <c r="B488" s="71" t="str">
        <f t="shared" si="21"/>
        <v/>
      </c>
      <c r="D488" s="71" t="str">
        <f t="shared" si="22"/>
        <v/>
      </c>
      <c r="E488" s="75" t="str">
        <f t="shared" si="23"/>
        <v/>
      </c>
    </row>
    <row r="489" spans="2:5" x14ac:dyDescent="0.35">
      <c r="B489" s="71" t="str">
        <f t="shared" si="21"/>
        <v/>
      </c>
      <c r="D489" s="71" t="str">
        <f t="shared" si="22"/>
        <v/>
      </c>
      <c r="E489" s="75" t="str">
        <f t="shared" si="23"/>
        <v/>
      </c>
    </row>
    <row r="490" spans="2:5" x14ac:dyDescent="0.35">
      <c r="B490" s="71" t="str">
        <f t="shared" si="21"/>
        <v/>
      </c>
      <c r="D490" s="71" t="str">
        <f t="shared" si="22"/>
        <v/>
      </c>
      <c r="E490" s="75" t="str">
        <f t="shared" si="23"/>
        <v/>
      </c>
    </row>
    <row r="491" spans="2:5" x14ac:dyDescent="0.35">
      <c r="B491" s="71" t="str">
        <f t="shared" si="21"/>
        <v/>
      </c>
      <c r="D491" s="71" t="str">
        <f t="shared" si="22"/>
        <v/>
      </c>
      <c r="E491" s="75" t="str">
        <f t="shared" si="23"/>
        <v/>
      </c>
    </row>
    <row r="492" spans="2:5" x14ac:dyDescent="0.35">
      <c r="B492" s="71" t="str">
        <f t="shared" si="21"/>
        <v/>
      </c>
      <c r="D492" s="71" t="str">
        <f t="shared" si="22"/>
        <v/>
      </c>
      <c r="E492" s="75" t="str">
        <f t="shared" si="23"/>
        <v/>
      </c>
    </row>
    <row r="493" spans="2:5" x14ac:dyDescent="0.35">
      <c r="B493" s="71" t="str">
        <f t="shared" si="21"/>
        <v/>
      </c>
      <c r="D493" s="71" t="str">
        <f t="shared" si="22"/>
        <v/>
      </c>
      <c r="E493" s="75" t="str">
        <f t="shared" si="23"/>
        <v/>
      </c>
    </row>
    <row r="494" spans="2:5" x14ac:dyDescent="0.35">
      <c r="B494" s="71" t="str">
        <f t="shared" si="21"/>
        <v/>
      </c>
      <c r="D494" s="71" t="str">
        <f t="shared" si="22"/>
        <v/>
      </c>
      <c r="E494" s="75" t="str">
        <f t="shared" si="23"/>
        <v/>
      </c>
    </row>
    <row r="495" spans="2:5" x14ac:dyDescent="0.35">
      <c r="B495" s="71" t="str">
        <f t="shared" si="21"/>
        <v/>
      </c>
      <c r="D495" s="71" t="str">
        <f t="shared" si="22"/>
        <v/>
      </c>
      <c r="E495" s="75" t="str">
        <f t="shared" si="23"/>
        <v/>
      </c>
    </row>
    <row r="496" spans="2:5" x14ac:dyDescent="0.35">
      <c r="B496" s="71" t="str">
        <f t="shared" si="21"/>
        <v/>
      </c>
      <c r="D496" s="71" t="str">
        <f t="shared" si="22"/>
        <v/>
      </c>
      <c r="E496" s="75" t="str">
        <f t="shared" si="23"/>
        <v/>
      </c>
    </row>
    <row r="497" spans="2:5" x14ac:dyDescent="0.35">
      <c r="B497" s="71" t="str">
        <f t="shared" si="21"/>
        <v/>
      </c>
      <c r="D497" s="71" t="str">
        <f t="shared" si="22"/>
        <v/>
      </c>
      <c r="E497" s="75" t="str">
        <f t="shared" si="23"/>
        <v/>
      </c>
    </row>
    <row r="498" spans="2:5" x14ac:dyDescent="0.35">
      <c r="B498" s="71" t="str">
        <f t="shared" si="21"/>
        <v/>
      </c>
      <c r="D498" s="71" t="str">
        <f t="shared" si="22"/>
        <v/>
      </c>
      <c r="E498" s="75" t="str">
        <f t="shared" si="23"/>
        <v/>
      </c>
    </row>
    <row r="499" spans="2:5" x14ac:dyDescent="0.35">
      <c r="B499" s="71" t="str">
        <f t="shared" si="21"/>
        <v/>
      </c>
      <c r="D499" s="71" t="str">
        <f t="shared" si="22"/>
        <v/>
      </c>
      <c r="E499" s="75" t="str">
        <f t="shared" si="23"/>
        <v/>
      </c>
    </row>
    <row r="500" spans="2:5" x14ac:dyDescent="0.35">
      <c r="B500" s="71" t="str">
        <f t="shared" si="21"/>
        <v/>
      </c>
      <c r="D500" s="71" t="str">
        <f t="shared" si="22"/>
        <v/>
      </c>
      <c r="E500" s="75" t="str">
        <f t="shared" si="23"/>
        <v/>
      </c>
    </row>
    <row r="501" spans="2:5" x14ac:dyDescent="0.35">
      <c r="B501" s="71" t="str">
        <f t="shared" si="21"/>
        <v/>
      </c>
      <c r="D501" s="71" t="str">
        <f t="shared" si="22"/>
        <v/>
      </c>
      <c r="E501" s="75" t="str">
        <f t="shared" si="23"/>
        <v/>
      </c>
    </row>
    <row r="502" spans="2:5" x14ac:dyDescent="0.35">
      <c r="B502" s="71" t="str">
        <f t="shared" si="21"/>
        <v/>
      </c>
      <c r="D502" s="71" t="str">
        <f t="shared" si="22"/>
        <v/>
      </c>
      <c r="E502" s="75" t="str">
        <f t="shared" si="23"/>
        <v/>
      </c>
    </row>
    <row r="503" spans="2:5" x14ac:dyDescent="0.35">
      <c r="B503" s="71" t="str">
        <f t="shared" si="21"/>
        <v/>
      </c>
      <c r="D503" s="71" t="str">
        <f t="shared" si="22"/>
        <v/>
      </c>
      <c r="E503" s="75" t="str">
        <f t="shared" si="23"/>
        <v/>
      </c>
    </row>
    <row r="504" spans="2:5" x14ac:dyDescent="0.35">
      <c r="B504" s="71" t="str">
        <f t="shared" si="21"/>
        <v/>
      </c>
      <c r="D504" s="71" t="str">
        <f t="shared" si="22"/>
        <v/>
      </c>
      <c r="E504" s="75" t="str">
        <f t="shared" si="23"/>
        <v/>
      </c>
    </row>
    <row r="505" spans="2:5" x14ac:dyDescent="0.35">
      <c r="B505" s="71" t="str">
        <f t="shared" si="21"/>
        <v/>
      </c>
      <c r="D505" s="71" t="str">
        <f t="shared" si="22"/>
        <v/>
      </c>
      <c r="E505" s="75" t="str">
        <f t="shared" si="23"/>
        <v/>
      </c>
    </row>
    <row r="506" spans="2:5" x14ac:dyDescent="0.35">
      <c r="B506" s="71" t="str">
        <f t="shared" si="21"/>
        <v/>
      </c>
      <c r="D506" s="71" t="str">
        <f t="shared" si="22"/>
        <v/>
      </c>
      <c r="E506" s="75" t="str">
        <f t="shared" si="23"/>
        <v/>
      </c>
    </row>
    <row r="507" spans="2:5" x14ac:dyDescent="0.35">
      <c r="B507" s="71" t="str">
        <f t="shared" si="21"/>
        <v/>
      </c>
      <c r="D507" s="71" t="str">
        <f t="shared" si="22"/>
        <v/>
      </c>
      <c r="E507" s="75" t="str">
        <f t="shared" si="23"/>
        <v/>
      </c>
    </row>
    <row r="508" spans="2:5" x14ac:dyDescent="0.35">
      <c r="B508" s="71" t="str">
        <f t="shared" si="21"/>
        <v/>
      </c>
      <c r="D508" s="71" t="str">
        <f t="shared" si="22"/>
        <v/>
      </c>
      <c r="E508" s="75" t="str">
        <f t="shared" si="23"/>
        <v/>
      </c>
    </row>
    <row r="509" spans="2:5" x14ac:dyDescent="0.35">
      <c r="B509" s="71" t="str">
        <f t="shared" si="21"/>
        <v/>
      </c>
      <c r="D509" s="71" t="str">
        <f t="shared" si="22"/>
        <v/>
      </c>
      <c r="E509" s="75" t="str">
        <f t="shared" si="23"/>
        <v/>
      </c>
    </row>
    <row r="510" spans="2:5" x14ac:dyDescent="0.35">
      <c r="B510" s="71" t="str">
        <f t="shared" si="21"/>
        <v/>
      </c>
      <c r="D510" s="71" t="str">
        <f t="shared" si="22"/>
        <v/>
      </c>
      <c r="E510" s="75" t="str">
        <f t="shared" si="23"/>
        <v/>
      </c>
    </row>
    <row r="511" spans="2:5" x14ac:dyDescent="0.35">
      <c r="B511" s="71" t="str">
        <f t="shared" si="21"/>
        <v/>
      </c>
      <c r="D511" s="71" t="str">
        <f t="shared" si="22"/>
        <v/>
      </c>
      <c r="E511" s="75" t="str">
        <f t="shared" si="23"/>
        <v/>
      </c>
    </row>
    <row r="512" spans="2:5" x14ac:dyDescent="0.35">
      <c r="B512" s="71" t="str">
        <f t="shared" si="21"/>
        <v/>
      </c>
      <c r="D512" s="71" t="str">
        <f t="shared" si="22"/>
        <v/>
      </c>
      <c r="E512" s="75" t="str">
        <f t="shared" si="23"/>
        <v/>
      </c>
    </row>
    <row r="513" spans="2:5" x14ac:dyDescent="0.35">
      <c r="B513" s="71" t="str">
        <f t="shared" si="21"/>
        <v/>
      </c>
      <c r="D513" s="71" t="str">
        <f t="shared" si="22"/>
        <v/>
      </c>
      <c r="E513" s="75" t="str">
        <f t="shared" si="23"/>
        <v/>
      </c>
    </row>
    <row r="514" spans="2:5" x14ac:dyDescent="0.35">
      <c r="B514" s="71" t="str">
        <f t="shared" ref="B514:B577" si="24">IFERROR(VLOOKUP(C514,Ctable,5,FALSE),"")</f>
        <v/>
      </c>
      <c r="D514" s="71" t="str">
        <f t="shared" ref="D514:D577" si="25">IFERROR(VLOOKUP(C514,Ctable,2,FALSE),"")</f>
        <v/>
      </c>
      <c r="E514" s="75" t="str">
        <f t="shared" ref="E514:E577" si="26">IFERROR(VLOOKUP(C514,Ctable,3,FALSE),"")</f>
        <v/>
      </c>
    </row>
    <row r="515" spans="2:5" x14ac:dyDescent="0.35">
      <c r="B515" s="71" t="str">
        <f t="shared" si="24"/>
        <v/>
      </c>
      <c r="D515" s="71" t="str">
        <f t="shared" si="25"/>
        <v/>
      </c>
      <c r="E515" s="75" t="str">
        <f t="shared" si="26"/>
        <v/>
      </c>
    </row>
    <row r="516" spans="2:5" x14ac:dyDescent="0.35">
      <c r="B516" s="71" t="str">
        <f t="shared" si="24"/>
        <v/>
      </c>
      <c r="D516" s="71" t="str">
        <f t="shared" si="25"/>
        <v/>
      </c>
      <c r="E516" s="75" t="str">
        <f t="shared" si="26"/>
        <v/>
      </c>
    </row>
    <row r="517" spans="2:5" x14ac:dyDescent="0.35">
      <c r="B517" s="71" t="str">
        <f t="shared" si="24"/>
        <v/>
      </c>
      <c r="D517" s="71" t="str">
        <f t="shared" si="25"/>
        <v/>
      </c>
      <c r="E517" s="75" t="str">
        <f t="shared" si="26"/>
        <v/>
      </c>
    </row>
    <row r="518" spans="2:5" x14ac:dyDescent="0.35">
      <c r="B518" s="71" t="str">
        <f t="shared" si="24"/>
        <v/>
      </c>
      <c r="D518" s="71" t="str">
        <f t="shared" si="25"/>
        <v/>
      </c>
      <c r="E518" s="75" t="str">
        <f t="shared" si="26"/>
        <v/>
      </c>
    </row>
    <row r="519" spans="2:5" x14ac:dyDescent="0.35">
      <c r="B519" s="71" t="str">
        <f t="shared" si="24"/>
        <v/>
      </c>
      <c r="D519" s="71" t="str">
        <f t="shared" si="25"/>
        <v/>
      </c>
      <c r="E519" s="75" t="str">
        <f t="shared" si="26"/>
        <v/>
      </c>
    </row>
    <row r="520" spans="2:5" x14ac:dyDescent="0.35">
      <c r="B520" s="71" t="str">
        <f t="shared" si="24"/>
        <v/>
      </c>
      <c r="D520" s="71" t="str">
        <f t="shared" si="25"/>
        <v/>
      </c>
      <c r="E520" s="75" t="str">
        <f t="shared" si="26"/>
        <v/>
      </c>
    </row>
    <row r="521" spans="2:5" x14ac:dyDescent="0.35">
      <c r="B521" s="71" t="str">
        <f t="shared" si="24"/>
        <v/>
      </c>
      <c r="D521" s="71" t="str">
        <f t="shared" si="25"/>
        <v/>
      </c>
      <c r="E521" s="75" t="str">
        <f t="shared" si="26"/>
        <v/>
      </c>
    </row>
    <row r="522" spans="2:5" x14ac:dyDescent="0.35">
      <c r="B522" s="71" t="str">
        <f t="shared" si="24"/>
        <v/>
      </c>
      <c r="D522" s="71" t="str">
        <f t="shared" si="25"/>
        <v/>
      </c>
      <c r="E522" s="75" t="str">
        <f t="shared" si="26"/>
        <v/>
      </c>
    </row>
    <row r="523" spans="2:5" x14ac:dyDescent="0.35">
      <c r="B523" s="71" t="str">
        <f t="shared" si="24"/>
        <v/>
      </c>
      <c r="D523" s="71" t="str">
        <f t="shared" si="25"/>
        <v/>
      </c>
      <c r="E523" s="75" t="str">
        <f t="shared" si="26"/>
        <v/>
      </c>
    </row>
    <row r="524" spans="2:5" x14ac:dyDescent="0.35">
      <c r="B524" s="71" t="str">
        <f t="shared" si="24"/>
        <v/>
      </c>
      <c r="D524" s="71" t="str">
        <f t="shared" si="25"/>
        <v/>
      </c>
      <c r="E524" s="75" t="str">
        <f t="shared" si="26"/>
        <v/>
      </c>
    </row>
    <row r="525" spans="2:5" x14ac:dyDescent="0.35">
      <c r="B525" s="71" t="str">
        <f t="shared" si="24"/>
        <v/>
      </c>
      <c r="D525" s="71" t="str">
        <f t="shared" si="25"/>
        <v/>
      </c>
      <c r="E525" s="75" t="str">
        <f t="shared" si="26"/>
        <v/>
      </c>
    </row>
    <row r="526" spans="2:5" x14ac:dyDescent="0.35">
      <c r="B526" s="71" t="str">
        <f t="shared" si="24"/>
        <v/>
      </c>
      <c r="D526" s="71" t="str">
        <f t="shared" si="25"/>
        <v/>
      </c>
      <c r="E526" s="75" t="str">
        <f t="shared" si="26"/>
        <v/>
      </c>
    </row>
    <row r="527" spans="2:5" x14ac:dyDescent="0.35">
      <c r="B527" s="71" t="str">
        <f t="shared" si="24"/>
        <v/>
      </c>
      <c r="D527" s="71" t="str">
        <f t="shared" si="25"/>
        <v/>
      </c>
      <c r="E527" s="75" t="str">
        <f t="shared" si="26"/>
        <v/>
      </c>
    </row>
    <row r="528" spans="2:5" x14ac:dyDescent="0.35">
      <c r="B528" s="71" t="str">
        <f t="shared" si="24"/>
        <v/>
      </c>
      <c r="D528" s="71" t="str">
        <f t="shared" si="25"/>
        <v/>
      </c>
      <c r="E528" s="75" t="str">
        <f t="shared" si="26"/>
        <v/>
      </c>
    </row>
    <row r="529" spans="2:5" x14ac:dyDescent="0.35">
      <c r="B529" s="71" t="str">
        <f t="shared" si="24"/>
        <v/>
      </c>
      <c r="D529" s="71" t="str">
        <f t="shared" si="25"/>
        <v/>
      </c>
      <c r="E529" s="75" t="str">
        <f t="shared" si="26"/>
        <v/>
      </c>
    </row>
    <row r="530" spans="2:5" x14ac:dyDescent="0.35">
      <c r="B530" s="71" t="str">
        <f t="shared" si="24"/>
        <v/>
      </c>
      <c r="D530" s="71" t="str">
        <f t="shared" si="25"/>
        <v/>
      </c>
      <c r="E530" s="75" t="str">
        <f t="shared" si="26"/>
        <v/>
      </c>
    </row>
    <row r="531" spans="2:5" x14ac:dyDescent="0.35">
      <c r="B531" s="71" t="str">
        <f t="shared" si="24"/>
        <v/>
      </c>
      <c r="D531" s="71" t="str">
        <f t="shared" si="25"/>
        <v/>
      </c>
      <c r="E531" s="75" t="str">
        <f t="shared" si="26"/>
        <v/>
      </c>
    </row>
    <row r="532" spans="2:5" x14ac:dyDescent="0.35">
      <c r="B532" s="71" t="str">
        <f t="shared" si="24"/>
        <v/>
      </c>
      <c r="D532" s="71" t="str">
        <f t="shared" si="25"/>
        <v/>
      </c>
      <c r="E532" s="75" t="str">
        <f t="shared" si="26"/>
        <v/>
      </c>
    </row>
    <row r="533" spans="2:5" x14ac:dyDescent="0.35">
      <c r="B533" s="71" t="str">
        <f t="shared" si="24"/>
        <v/>
      </c>
      <c r="D533" s="71" t="str">
        <f t="shared" si="25"/>
        <v/>
      </c>
      <c r="E533" s="75" t="str">
        <f t="shared" si="26"/>
        <v/>
      </c>
    </row>
    <row r="534" spans="2:5" x14ac:dyDescent="0.35">
      <c r="B534" s="71" t="str">
        <f t="shared" si="24"/>
        <v/>
      </c>
      <c r="D534" s="71" t="str">
        <f t="shared" si="25"/>
        <v/>
      </c>
      <c r="E534" s="75" t="str">
        <f t="shared" si="26"/>
        <v/>
      </c>
    </row>
    <row r="535" spans="2:5" x14ac:dyDescent="0.35">
      <c r="B535" s="71" t="str">
        <f t="shared" si="24"/>
        <v/>
      </c>
      <c r="D535" s="71" t="str">
        <f t="shared" si="25"/>
        <v/>
      </c>
      <c r="E535" s="75" t="str">
        <f t="shared" si="26"/>
        <v/>
      </c>
    </row>
    <row r="536" spans="2:5" x14ac:dyDescent="0.35">
      <c r="B536" s="71" t="str">
        <f t="shared" si="24"/>
        <v/>
      </c>
      <c r="D536" s="71" t="str">
        <f t="shared" si="25"/>
        <v/>
      </c>
      <c r="E536" s="75" t="str">
        <f t="shared" si="26"/>
        <v/>
      </c>
    </row>
    <row r="537" spans="2:5" x14ac:dyDescent="0.35">
      <c r="B537" s="71" t="str">
        <f t="shared" si="24"/>
        <v/>
      </c>
      <c r="D537" s="71" t="str">
        <f t="shared" si="25"/>
        <v/>
      </c>
      <c r="E537" s="75" t="str">
        <f t="shared" si="26"/>
        <v/>
      </c>
    </row>
    <row r="538" spans="2:5" x14ac:dyDescent="0.35">
      <c r="B538" s="71" t="str">
        <f t="shared" si="24"/>
        <v/>
      </c>
      <c r="D538" s="71" t="str">
        <f t="shared" si="25"/>
        <v/>
      </c>
      <c r="E538" s="75" t="str">
        <f t="shared" si="26"/>
        <v/>
      </c>
    </row>
    <row r="539" spans="2:5" x14ac:dyDescent="0.35">
      <c r="B539" s="71" t="str">
        <f t="shared" si="24"/>
        <v/>
      </c>
      <c r="D539" s="71" t="str">
        <f t="shared" si="25"/>
        <v/>
      </c>
      <c r="E539" s="75" t="str">
        <f t="shared" si="26"/>
        <v/>
      </c>
    </row>
    <row r="540" spans="2:5" x14ac:dyDescent="0.35">
      <c r="B540" s="71" t="str">
        <f t="shared" si="24"/>
        <v/>
      </c>
      <c r="D540" s="71" t="str">
        <f t="shared" si="25"/>
        <v/>
      </c>
      <c r="E540" s="75" t="str">
        <f t="shared" si="26"/>
        <v/>
      </c>
    </row>
    <row r="541" spans="2:5" x14ac:dyDescent="0.35">
      <c r="B541" s="71" t="str">
        <f t="shared" si="24"/>
        <v/>
      </c>
      <c r="D541" s="71" t="str">
        <f t="shared" si="25"/>
        <v/>
      </c>
      <c r="E541" s="75" t="str">
        <f t="shared" si="26"/>
        <v/>
      </c>
    </row>
    <row r="542" spans="2:5" x14ac:dyDescent="0.35">
      <c r="B542" s="71" t="str">
        <f t="shared" si="24"/>
        <v/>
      </c>
      <c r="D542" s="71" t="str">
        <f t="shared" si="25"/>
        <v/>
      </c>
      <c r="E542" s="75" t="str">
        <f t="shared" si="26"/>
        <v/>
      </c>
    </row>
    <row r="543" spans="2:5" x14ac:dyDescent="0.35">
      <c r="B543" s="71" t="str">
        <f t="shared" si="24"/>
        <v/>
      </c>
      <c r="D543" s="71" t="str">
        <f t="shared" si="25"/>
        <v/>
      </c>
      <c r="E543" s="75" t="str">
        <f t="shared" si="26"/>
        <v/>
      </c>
    </row>
    <row r="544" spans="2:5" x14ac:dyDescent="0.35">
      <c r="B544" s="71" t="str">
        <f t="shared" si="24"/>
        <v/>
      </c>
      <c r="D544" s="71" t="str">
        <f t="shared" si="25"/>
        <v/>
      </c>
      <c r="E544" s="75" t="str">
        <f t="shared" si="26"/>
        <v/>
      </c>
    </row>
    <row r="545" spans="2:5" x14ac:dyDescent="0.35">
      <c r="B545" s="71" t="str">
        <f t="shared" si="24"/>
        <v/>
      </c>
      <c r="D545" s="71" t="str">
        <f t="shared" si="25"/>
        <v/>
      </c>
      <c r="E545" s="75" t="str">
        <f t="shared" si="26"/>
        <v/>
      </c>
    </row>
    <row r="546" spans="2:5" x14ac:dyDescent="0.35">
      <c r="B546" s="71" t="str">
        <f t="shared" si="24"/>
        <v/>
      </c>
      <c r="D546" s="71" t="str">
        <f t="shared" si="25"/>
        <v/>
      </c>
      <c r="E546" s="75" t="str">
        <f t="shared" si="26"/>
        <v/>
      </c>
    </row>
    <row r="547" spans="2:5" x14ac:dyDescent="0.35">
      <c r="B547" s="71" t="str">
        <f t="shared" si="24"/>
        <v/>
      </c>
      <c r="D547" s="71" t="str">
        <f t="shared" si="25"/>
        <v/>
      </c>
      <c r="E547" s="75" t="str">
        <f t="shared" si="26"/>
        <v/>
      </c>
    </row>
    <row r="548" spans="2:5" x14ac:dyDescent="0.35">
      <c r="B548" s="71" t="str">
        <f t="shared" si="24"/>
        <v/>
      </c>
      <c r="D548" s="71" t="str">
        <f t="shared" si="25"/>
        <v/>
      </c>
      <c r="E548" s="75" t="str">
        <f t="shared" si="26"/>
        <v/>
      </c>
    </row>
    <row r="549" spans="2:5" x14ac:dyDescent="0.35">
      <c r="B549" s="71" t="str">
        <f t="shared" si="24"/>
        <v/>
      </c>
      <c r="D549" s="71" t="str">
        <f t="shared" si="25"/>
        <v/>
      </c>
      <c r="E549" s="75" t="str">
        <f t="shared" si="26"/>
        <v/>
      </c>
    </row>
    <row r="550" spans="2:5" x14ac:dyDescent="0.35">
      <c r="B550" s="71" t="str">
        <f t="shared" si="24"/>
        <v/>
      </c>
      <c r="D550" s="71" t="str">
        <f t="shared" si="25"/>
        <v/>
      </c>
      <c r="E550" s="75" t="str">
        <f t="shared" si="26"/>
        <v/>
      </c>
    </row>
    <row r="551" spans="2:5" x14ac:dyDescent="0.35">
      <c r="B551" s="71" t="str">
        <f t="shared" si="24"/>
        <v/>
      </c>
      <c r="D551" s="71" t="str">
        <f t="shared" si="25"/>
        <v/>
      </c>
      <c r="E551" s="75" t="str">
        <f t="shared" si="26"/>
        <v/>
      </c>
    </row>
    <row r="552" spans="2:5" x14ac:dyDescent="0.35">
      <c r="B552" s="71" t="str">
        <f t="shared" si="24"/>
        <v/>
      </c>
      <c r="D552" s="71" t="str">
        <f t="shared" si="25"/>
        <v/>
      </c>
      <c r="E552" s="75" t="str">
        <f t="shared" si="26"/>
        <v/>
      </c>
    </row>
    <row r="553" spans="2:5" x14ac:dyDescent="0.35">
      <c r="B553" s="71" t="str">
        <f t="shared" si="24"/>
        <v/>
      </c>
      <c r="D553" s="71" t="str">
        <f t="shared" si="25"/>
        <v/>
      </c>
      <c r="E553" s="75" t="str">
        <f t="shared" si="26"/>
        <v/>
      </c>
    </row>
    <row r="554" spans="2:5" x14ac:dyDescent="0.35">
      <c r="B554" s="71" t="str">
        <f t="shared" si="24"/>
        <v/>
      </c>
      <c r="D554" s="71" t="str">
        <f t="shared" si="25"/>
        <v/>
      </c>
      <c r="E554" s="75" t="str">
        <f t="shared" si="26"/>
        <v/>
      </c>
    </row>
    <row r="555" spans="2:5" x14ac:dyDescent="0.35">
      <c r="B555" s="71" t="str">
        <f t="shared" si="24"/>
        <v/>
      </c>
      <c r="D555" s="71" t="str">
        <f t="shared" si="25"/>
        <v/>
      </c>
      <c r="E555" s="75" t="str">
        <f t="shared" si="26"/>
        <v/>
      </c>
    </row>
    <row r="556" spans="2:5" x14ac:dyDescent="0.35">
      <c r="B556" s="71" t="str">
        <f t="shared" si="24"/>
        <v/>
      </c>
      <c r="D556" s="71" t="str">
        <f t="shared" si="25"/>
        <v/>
      </c>
      <c r="E556" s="75" t="str">
        <f t="shared" si="26"/>
        <v/>
      </c>
    </row>
    <row r="557" spans="2:5" x14ac:dyDescent="0.35">
      <c r="B557" s="71" t="str">
        <f t="shared" si="24"/>
        <v/>
      </c>
      <c r="D557" s="71" t="str">
        <f t="shared" si="25"/>
        <v/>
      </c>
      <c r="E557" s="75" t="str">
        <f t="shared" si="26"/>
        <v/>
      </c>
    </row>
    <row r="558" spans="2:5" x14ac:dyDescent="0.35">
      <c r="B558" s="71" t="str">
        <f t="shared" si="24"/>
        <v/>
      </c>
      <c r="D558" s="71" t="str">
        <f t="shared" si="25"/>
        <v/>
      </c>
      <c r="E558" s="75" t="str">
        <f t="shared" si="26"/>
        <v/>
      </c>
    </row>
    <row r="559" spans="2:5" x14ac:dyDescent="0.35">
      <c r="B559" s="71" t="str">
        <f t="shared" si="24"/>
        <v/>
      </c>
      <c r="D559" s="71" t="str">
        <f t="shared" si="25"/>
        <v/>
      </c>
      <c r="E559" s="75" t="str">
        <f t="shared" si="26"/>
        <v/>
      </c>
    </row>
    <row r="560" spans="2:5" x14ac:dyDescent="0.35">
      <c r="B560" s="71" t="str">
        <f t="shared" si="24"/>
        <v/>
      </c>
      <c r="D560" s="71" t="str">
        <f t="shared" si="25"/>
        <v/>
      </c>
      <c r="E560" s="75" t="str">
        <f t="shared" si="26"/>
        <v/>
      </c>
    </row>
    <row r="561" spans="2:5" x14ac:dyDescent="0.35">
      <c r="B561" s="71" t="str">
        <f t="shared" si="24"/>
        <v/>
      </c>
      <c r="D561" s="71" t="str">
        <f t="shared" si="25"/>
        <v/>
      </c>
      <c r="E561" s="75" t="str">
        <f t="shared" si="26"/>
        <v/>
      </c>
    </row>
    <row r="562" spans="2:5" x14ac:dyDescent="0.35">
      <c r="B562" s="71" t="str">
        <f t="shared" si="24"/>
        <v/>
      </c>
      <c r="D562" s="71" t="str">
        <f t="shared" si="25"/>
        <v/>
      </c>
      <c r="E562" s="75" t="str">
        <f t="shared" si="26"/>
        <v/>
      </c>
    </row>
    <row r="563" spans="2:5" x14ac:dyDescent="0.35">
      <c r="B563" s="71" t="str">
        <f t="shared" si="24"/>
        <v/>
      </c>
      <c r="D563" s="71" t="str">
        <f t="shared" si="25"/>
        <v/>
      </c>
      <c r="E563" s="75" t="str">
        <f t="shared" si="26"/>
        <v/>
      </c>
    </row>
    <row r="564" spans="2:5" x14ac:dyDescent="0.35">
      <c r="B564" s="71" t="str">
        <f t="shared" si="24"/>
        <v/>
      </c>
      <c r="D564" s="71" t="str">
        <f t="shared" si="25"/>
        <v/>
      </c>
      <c r="E564" s="75" t="str">
        <f t="shared" si="26"/>
        <v/>
      </c>
    </row>
    <row r="565" spans="2:5" x14ac:dyDescent="0.35">
      <c r="B565" s="71" t="str">
        <f t="shared" si="24"/>
        <v/>
      </c>
      <c r="D565" s="71" t="str">
        <f t="shared" si="25"/>
        <v/>
      </c>
      <c r="E565" s="75" t="str">
        <f t="shared" si="26"/>
        <v/>
      </c>
    </row>
    <row r="566" spans="2:5" x14ac:dyDescent="0.35">
      <c r="B566" s="71" t="str">
        <f t="shared" si="24"/>
        <v/>
      </c>
      <c r="D566" s="71" t="str">
        <f t="shared" si="25"/>
        <v/>
      </c>
      <c r="E566" s="75" t="str">
        <f t="shared" si="26"/>
        <v/>
      </c>
    </row>
    <row r="567" spans="2:5" x14ac:dyDescent="0.35">
      <c r="B567" s="71" t="str">
        <f t="shared" si="24"/>
        <v/>
      </c>
      <c r="D567" s="71" t="str">
        <f t="shared" si="25"/>
        <v/>
      </c>
      <c r="E567" s="75" t="str">
        <f t="shared" si="26"/>
        <v/>
      </c>
    </row>
    <row r="568" spans="2:5" x14ac:dyDescent="0.35">
      <c r="B568" s="71" t="str">
        <f t="shared" si="24"/>
        <v/>
      </c>
      <c r="D568" s="71" t="str">
        <f t="shared" si="25"/>
        <v/>
      </c>
      <c r="E568" s="75" t="str">
        <f t="shared" si="26"/>
        <v/>
      </c>
    </row>
    <row r="569" spans="2:5" x14ac:dyDescent="0.35">
      <c r="B569" s="71" t="str">
        <f t="shared" si="24"/>
        <v/>
      </c>
      <c r="D569" s="71" t="str">
        <f t="shared" si="25"/>
        <v/>
      </c>
      <c r="E569" s="75" t="str">
        <f t="shared" si="26"/>
        <v/>
      </c>
    </row>
    <row r="570" spans="2:5" x14ac:dyDescent="0.35">
      <c r="B570" s="71" t="str">
        <f t="shared" si="24"/>
        <v/>
      </c>
      <c r="D570" s="71" t="str">
        <f t="shared" si="25"/>
        <v/>
      </c>
      <c r="E570" s="75" t="str">
        <f t="shared" si="26"/>
        <v/>
      </c>
    </row>
    <row r="571" spans="2:5" x14ac:dyDescent="0.35">
      <c r="B571" s="71" t="str">
        <f t="shared" si="24"/>
        <v/>
      </c>
      <c r="D571" s="71" t="str">
        <f t="shared" si="25"/>
        <v/>
      </c>
      <c r="E571" s="75" t="str">
        <f t="shared" si="26"/>
        <v/>
      </c>
    </row>
    <row r="572" spans="2:5" x14ac:dyDescent="0.35">
      <c r="B572" s="71" t="str">
        <f t="shared" si="24"/>
        <v/>
      </c>
      <c r="D572" s="71" t="str">
        <f t="shared" si="25"/>
        <v/>
      </c>
      <c r="E572" s="75" t="str">
        <f t="shared" si="26"/>
        <v/>
      </c>
    </row>
    <row r="573" spans="2:5" x14ac:dyDescent="0.35">
      <c r="B573" s="71" t="str">
        <f t="shared" si="24"/>
        <v/>
      </c>
      <c r="D573" s="71" t="str">
        <f t="shared" si="25"/>
        <v/>
      </c>
      <c r="E573" s="75" t="str">
        <f t="shared" si="26"/>
        <v/>
      </c>
    </row>
    <row r="574" spans="2:5" x14ac:dyDescent="0.35">
      <c r="B574" s="71" t="str">
        <f t="shared" si="24"/>
        <v/>
      </c>
      <c r="D574" s="71" t="str">
        <f t="shared" si="25"/>
        <v/>
      </c>
      <c r="E574" s="75" t="str">
        <f t="shared" si="26"/>
        <v/>
      </c>
    </row>
    <row r="575" spans="2:5" x14ac:dyDescent="0.35">
      <c r="B575" s="71" t="str">
        <f t="shared" si="24"/>
        <v/>
      </c>
      <c r="D575" s="71" t="str">
        <f t="shared" si="25"/>
        <v/>
      </c>
      <c r="E575" s="75" t="str">
        <f t="shared" si="26"/>
        <v/>
      </c>
    </row>
    <row r="576" spans="2:5" x14ac:dyDescent="0.35">
      <c r="B576" s="71" t="str">
        <f t="shared" si="24"/>
        <v/>
      </c>
      <c r="D576" s="71" t="str">
        <f t="shared" si="25"/>
        <v/>
      </c>
      <c r="E576" s="75" t="str">
        <f t="shared" si="26"/>
        <v/>
      </c>
    </row>
    <row r="577" spans="2:5" x14ac:dyDescent="0.35">
      <c r="B577" s="71" t="str">
        <f t="shared" si="24"/>
        <v/>
      </c>
      <c r="D577" s="71" t="str">
        <f t="shared" si="25"/>
        <v/>
      </c>
      <c r="E577" s="75" t="str">
        <f t="shared" si="26"/>
        <v/>
      </c>
    </row>
    <row r="578" spans="2:5" x14ac:dyDescent="0.35">
      <c r="B578" s="71" t="str">
        <f t="shared" ref="B578:B641" si="27">IFERROR(VLOOKUP(C578,Ctable,5,FALSE),"")</f>
        <v/>
      </c>
      <c r="D578" s="71" t="str">
        <f t="shared" ref="D578:D641" si="28">IFERROR(VLOOKUP(C578,Ctable,2,FALSE),"")</f>
        <v/>
      </c>
      <c r="E578" s="75" t="str">
        <f t="shared" ref="E578:E641" si="29">IFERROR(VLOOKUP(C578,Ctable,3,FALSE),"")</f>
        <v/>
      </c>
    </row>
    <row r="579" spans="2:5" x14ac:dyDescent="0.35">
      <c r="B579" s="71" t="str">
        <f t="shared" si="27"/>
        <v/>
      </c>
      <c r="D579" s="71" t="str">
        <f t="shared" si="28"/>
        <v/>
      </c>
      <c r="E579" s="75" t="str">
        <f t="shared" si="29"/>
        <v/>
      </c>
    </row>
    <row r="580" spans="2:5" x14ac:dyDescent="0.35">
      <c r="B580" s="71" t="str">
        <f t="shared" si="27"/>
        <v/>
      </c>
      <c r="D580" s="71" t="str">
        <f t="shared" si="28"/>
        <v/>
      </c>
      <c r="E580" s="75" t="str">
        <f t="shared" si="29"/>
        <v/>
      </c>
    </row>
    <row r="581" spans="2:5" x14ac:dyDescent="0.35">
      <c r="B581" s="71" t="str">
        <f t="shared" si="27"/>
        <v/>
      </c>
      <c r="D581" s="71" t="str">
        <f t="shared" si="28"/>
        <v/>
      </c>
      <c r="E581" s="75" t="str">
        <f t="shared" si="29"/>
        <v/>
      </c>
    </row>
    <row r="582" spans="2:5" x14ac:dyDescent="0.35">
      <c r="B582" s="71" t="str">
        <f t="shared" si="27"/>
        <v/>
      </c>
      <c r="D582" s="71" t="str">
        <f t="shared" si="28"/>
        <v/>
      </c>
      <c r="E582" s="75" t="str">
        <f t="shared" si="29"/>
        <v/>
      </c>
    </row>
    <row r="583" spans="2:5" x14ac:dyDescent="0.35">
      <c r="B583" s="71" t="str">
        <f t="shared" si="27"/>
        <v/>
      </c>
      <c r="D583" s="71" t="str">
        <f t="shared" si="28"/>
        <v/>
      </c>
      <c r="E583" s="75" t="str">
        <f t="shared" si="29"/>
        <v/>
      </c>
    </row>
    <row r="584" spans="2:5" x14ac:dyDescent="0.35">
      <c r="B584" s="71" t="str">
        <f t="shared" si="27"/>
        <v/>
      </c>
      <c r="D584" s="71" t="str">
        <f t="shared" si="28"/>
        <v/>
      </c>
      <c r="E584" s="75" t="str">
        <f t="shared" si="29"/>
        <v/>
      </c>
    </row>
    <row r="585" spans="2:5" x14ac:dyDescent="0.35">
      <c r="B585" s="71" t="str">
        <f t="shared" si="27"/>
        <v/>
      </c>
      <c r="D585" s="71" t="str">
        <f t="shared" si="28"/>
        <v/>
      </c>
      <c r="E585" s="75" t="str">
        <f t="shared" si="29"/>
        <v/>
      </c>
    </row>
    <row r="586" spans="2:5" x14ac:dyDescent="0.35">
      <c r="B586" s="71" t="str">
        <f t="shared" si="27"/>
        <v/>
      </c>
      <c r="D586" s="71" t="str">
        <f t="shared" si="28"/>
        <v/>
      </c>
      <c r="E586" s="75" t="str">
        <f t="shared" si="29"/>
        <v/>
      </c>
    </row>
    <row r="587" spans="2:5" x14ac:dyDescent="0.35">
      <c r="B587" s="71" t="str">
        <f t="shared" si="27"/>
        <v/>
      </c>
      <c r="D587" s="71" t="str">
        <f t="shared" si="28"/>
        <v/>
      </c>
      <c r="E587" s="75" t="str">
        <f t="shared" si="29"/>
        <v/>
      </c>
    </row>
    <row r="588" spans="2:5" x14ac:dyDescent="0.35">
      <c r="B588" s="71" t="str">
        <f t="shared" si="27"/>
        <v/>
      </c>
      <c r="D588" s="71" t="str">
        <f t="shared" si="28"/>
        <v/>
      </c>
      <c r="E588" s="75" t="str">
        <f t="shared" si="29"/>
        <v/>
      </c>
    </row>
    <row r="589" spans="2:5" x14ac:dyDescent="0.35">
      <c r="B589" s="71" t="str">
        <f t="shared" si="27"/>
        <v/>
      </c>
      <c r="D589" s="71" t="str">
        <f t="shared" si="28"/>
        <v/>
      </c>
      <c r="E589" s="75" t="str">
        <f t="shared" si="29"/>
        <v/>
      </c>
    </row>
    <row r="590" spans="2:5" x14ac:dyDescent="0.35">
      <c r="B590" s="71" t="str">
        <f t="shared" si="27"/>
        <v/>
      </c>
      <c r="D590" s="71" t="str">
        <f t="shared" si="28"/>
        <v/>
      </c>
      <c r="E590" s="75" t="str">
        <f t="shared" si="29"/>
        <v/>
      </c>
    </row>
    <row r="591" spans="2:5" x14ac:dyDescent="0.35">
      <c r="B591" s="71" t="str">
        <f t="shared" si="27"/>
        <v/>
      </c>
      <c r="D591" s="71" t="str">
        <f t="shared" si="28"/>
        <v/>
      </c>
      <c r="E591" s="75" t="str">
        <f t="shared" si="29"/>
        <v/>
      </c>
    </row>
    <row r="592" spans="2:5" x14ac:dyDescent="0.35">
      <c r="B592" s="71" t="str">
        <f t="shared" si="27"/>
        <v/>
      </c>
      <c r="D592" s="71" t="str">
        <f t="shared" si="28"/>
        <v/>
      </c>
      <c r="E592" s="75" t="str">
        <f t="shared" si="29"/>
        <v/>
      </c>
    </row>
    <row r="593" spans="2:5" x14ac:dyDescent="0.35">
      <c r="B593" s="71" t="str">
        <f t="shared" si="27"/>
        <v/>
      </c>
      <c r="D593" s="71" t="str">
        <f t="shared" si="28"/>
        <v/>
      </c>
      <c r="E593" s="75" t="str">
        <f t="shared" si="29"/>
        <v/>
      </c>
    </row>
    <row r="594" spans="2:5" x14ac:dyDescent="0.35">
      <c r="B594" s="71" t="str">
        <f t="shared" si="27"/>
        <v/>
      </c>
      <c r="D594" s="71" t="str">
        <f t="shared" si="28"/>
        <v/>
      </c>
      <c r="E594" s="75" t="str">
        <f t="shared" si="29"/>
        <v/>
      </c>
    </row>
    <row r="595" spans="2:5" x14ac:dyDescent="0.35">
      <c r="B595" s="71" t="str">
        <f t="shared" si="27"/>
        <v/>
      </c>
      <c r="D595" s="71" t="str">
        <f t="shared" si="28"/>
        <v/>
      </c>
      <c r="E595" s="75" t="str">
        <f t="shared" si="29"/>
        <v/>
      </c>
    </row>
    <row r="596" spans="2:5" x14ac:dyDescent="0.35">
      <c r="B596" s="71" t="str">
        <f t="shared" si="27"/>
        <v/>
      </c>
      <c r="D596" s="71" t="str">
        <f t="shared" si="28"/>
        <v/>
      </c>
      <c r="E596" s="75" t="str">
        <f t="shared" si="29"/>
        <v/>
      </c>
    </row>
    <row r="597" spans="2:5" x14ac:dyDescent="0.35">
      <c r="B597" s="71" t="str">
        <f t="shared" si="27"/>
        <v/>
      </c>
      <c r="D597" s="71" t="str">
        <f t="shared" si="28"/>
        <v/>
      </c>
      <c r="E597" s="75" t="str">
        <f t="shared" si="29"/>
        <v/>
      </c>
    </row>
    <row r="598" spans="2:5" x14ac:dyDescent="0.35">
      <c r="B598" s="71" t="str">
        <f t="shared" si="27"/>
        <v/>
      </c>
      <c r="D598" s="71" t="str">
        <f t="shared" si="28"/>
        <v/>
      </c>
      <c r="E598" s="75" t="str">
        <f t="shared" si="29"/>
        <v/>
      </c>
    </row>
    <row r="599" spans="2:5" x14ac:dyDescent="0.35">
      <c r="B599" s="71" t="str">
        <f t="shared" si="27"/>
        <v/>
      </c>
      <c r="D599" s="71" t="str">
        <f t="shared" si="28"/>
        <v/>
      </c>
      <c r="E599" s="75" t="str">
        <f t="shared" si="29"/>
        <v/>
      </c>
    </row>
    <row r="600" spans="2:5" x14ac:dyDescent="0.35">
      <c r="B600" s="71" t="str">
        <f t="shared" si="27"/>
        <v/>
      </c>
      <c r="D600" s="71" t="str">
        <f t="shared" si="28"/>
        <v/>
      </c>
      <c r="E600" s="75" t="str">
        <f t="shared" si="29"/>
        <v/>
      </c>
    </row>
    <row r="601" spans="2:5" x14ac:dyDescent="0.35">
      <c r="B601" s="71" t="str">
        <f t="shared" si="27"/>
        <v/>
      </c>
      <c r="D601" s="71" t="str">
        <f t="shared" si="28"/>
        <v/>
      </c>
      <c r="E601" s="75" t="str">
        <f t="shared" si="29"/>
        <v/>
      </c>
    </row>
    <row r="602" spans="2:5" x14ac:dyDescent="0.35">
      <c r="B602" s="71" t="str">
        <f t="shared" si="27"/>
        <v/>
      </c>
      <c r="D602" s="71" t="str">
        <f t="shared" si="28"/>
        <v/>
      </c>
      <c r="E602" s="75" t="str">
        <f t="shared" si="29"/>
        <v/>
      </c>
    </row>
    <row r="603" spans="2:5" x14ac:dyDescent="0.35">
      <c r="B603" s="71" t="str">
        <f t="shared" si="27"/>
        <v/>
      </c>
      <c r="D603" s="71" t="str">
        <f t="shared" si="28"/>
        <v/>
      </c>
      <c r="E603" s="75" t="str">
        <f t="shared" si="29"/>
        <v/>
      </c>
    </row>
    <row r="604" spans="2:5" x14ac:dyDescent="0.35">
      <c r="B604" s="71" t="str">
        <f t="shared" si="27"/>
        <v/>
      </c>
      <c r="D604" s="71" t="str">
        <f t="shared" si="28"/>
        <v/>
      </c>
      <c r="E604" s="75" t="str">
        <f t="shared" si="29"/>
        <v/>
      </c>
    </row>
    <row r="605" spans="2:5" x14ac:dyDescent="0.35">
      <c r="B605" s="71" t="str">
        <f t="shared" si="27"/>
        <v/>
      </c>
      <c r="D605" s="71" t="str">
        <f t="shared" si="28"/>
        <v/>
      </c>
      <c r="E605" s="75" t="str">
        <f t="shared" si="29"/>
        <v/>
      </c>
    </row>
    <row r="606" spans="2:5" x14ac:dyDescent="0.35">
      <c r="B606" s="71" t="str">
        <f t="shared" si="27"/>
        <v/>
      </c>
      <c r="D606" s="71" t="str">
        <f t="shared" si="28"/>
        <v/>
      </c>
      <c r="E606" s="75" t="str">
        <f t="shared" si="29"/>
        <v/>
      </c>
    </row>
    <row r="607" spans="2:5" x14ac:dyDescent="0.35">
      <c r="B607" s="71" t="str">
        <f t="shared" si="27"/>
        <v/>
      </c>
      <c r="D607" s="71" t="str">
        <f t="shared" si="28"/>
        <v/>
      </c>
      <c r="E607" s="75" t="str">
        <f t="shared" si="29"/>
        <v/>
      </c>
    </row>
    <row r="608" spans="2:5" x14ac:dyDescent="0.35">
      <c r="B608" s="71" t="str">
        <f t="shared" si="27"/>
        <v/>
      </c>
      <c r="D608" s="71" t="str">
        <f t="shared" si="28"/>
        <v/>
      </c>
      <c r="E608" s="75" t="str">
        <f t="shared" si="29"/>
        <v/>
      </c>
    </row>
    <row r="609" spans="2:5" x14ac:dyDescent="0.35">
      <c r="B609" s="71" t="str">
        <f t="shared" si="27"/>
        <v/>
      </c>
      <c r="D609" s="71" t="str">
        <f t="shared" si="28"/>
        <v/>
      </c>
      <c r="E609" s="75" t="str">
        <f t="shared" si="29"/>
        <v/>
      </c>
    </row>
    <row r="610" spans="2:5" x14ac:dyDescent="0.35">
      <c r="B610" s="71" t="str">
        <f t="shared" si="27"/>
        <v/>
      </c>
      <c r="D610" s="71" t="str">
        <f t="shared" si="28"/>
        <v/>
      </c>
      <c r="E610" s="75" t="str">
        <f t="shared" si="29"/>
        <v/>
      </c>
    </row>
    <row r="611" spans="2:5" x14ac:dyDescent="0.35">
      <c r="B611" s="71" t="str">
        <f t="shared" si="27"/>
        <v/>
      </c>
      <c r="D611" s="71" t="str">
        <f t="shared" si="28"/>
        <v/>
      </c>
      <c r="E611" s="75" t="str">
        <f t="shared" si="29"/>
        <v/>
      </c>
    </row>
    <row r="612" spans="2:5" x14ac:dyDescent="0.35">
      <c r="B612" s="71" t="str">
        <f t="shared" si="27"/>
        <v/>
      </c>
      <c r="D612" s="71" t="str">
        <f t="shared" si="28"/>
        <v/>
      </c>
      <c r="E612" s="75" t="str">
        <f t="shared" si="29"/>
        <v/>
      </c>
    </row>
    <row r="613" spans="2:5" x14ac:dyDescent="0.35">
      <c r="B613" s="71" t="str">
        <f t="shared" si="27"/>
        <v/>
      </c>
      <c r="D613" s="71" t="str">
        <f t="shared" si="28"/>
        <v/>
      </c>
      <c r="E613" s="75" t="str">
        <f t="shared" si="29"/>
        <v/>
      </c>
    </row>
    <row r="614" spans="2:5" x14ac:dyDescent="0.35">
      <c r="B614" s="71" t="str">
        <f t="shared" si="27"/>
        <v/>
      </c>
      <c r="D614" s="71" t="str">
        <f t="shared" si="28"/>
        <v/>
      </c>
      <c r="E614" s="75" t="str">
        <f t="shared" si="29"/>
        <v/>
      </c>
    </row>
    <row r="615" spans="2:5" x14ac:dyDescent="0.35">
      <c r="B615" s="71" t="str">
        <f t="shared" si="27"/>
        <v/>
      </c>
      <c r="D615" s="71" t="str">
        <f t="shared" si="28"/>
        <v/>
      </c>
      <c r="E615" s="75" t="str">
        <f t="shared" si="29"/>
        <v/>
      </c>
    </row>
    <row r="616" spans="2:5" x14ac:dyDescent="0.35">
      <c r="B616" s="71" t="str">
        <f t="shared" si="27"/>
        <v/>
      </c>
      <c r="D616" s="71" t="str">
        <f t="shared" si="28"/>
        <v/>
      </c>
      <c r="E616" s="75" t="str">
        <f t="shared" si="29"/>
        <v/>
      </c>
    </row>
    <row r="617" spans="2:5" x14ac:dyDescent="0.35">
      <c r="B617" s="71" t="str">
        <f t="shared" si="27"/>
        <v/>
      </c>
      <c r="D617" s="71" t="str">
        <f t="shared" si="28"/>
        <v/>
      </c>
      <c r="E617" s="75" t="str">
        <f t="shared" si="29"/>
        <v/>
      </c>
    </row>
    <row r="618" spans="2:5" x14ac:dyDescent="0.35">
      <c r="B618" s="71" t="str">
        <f t="shared" si="27"/>
        <v/>
      </c>
      <c r="D618" s="71" t="str">
        <f t="shared" si="28"/>
        <v/>
      </c>
      <c r="E618" s="75" t="str">
        <f t="shared" si="29"/>
        <v/>
      </c>
    </row>
    <row r="619" spans="2:5" x14ac:dyDescent="0.35">
      <c r="B619" s="71" t="str">
        <f t="shared" si="27"/>
        <v/>
      </c>
      <c r="D619" s="71" t="str">
        <f t="shared" si="28"/>
        <v/>
      </c>
      <c r="E619" s="75" t="str">
        <f t="shared" si="29"/>
        <v/>
      </c>
    </row>
    <row r="620" spans="2:5" x14ac:dyDescent="0.35">
      <c r="B620" s="71" t="str">
        <f t="shared" si="27"/>
        <v/>
      </c>
      <c r="D620" s="71" t="str">
        <f t="shared" si="28"/>
        <v/>
      </c>
      <c r="E620" s="75" t="str">
        <f t="shared" si="29"/>
        <v/>
      </c>
    </row>
    <row r="621" spans="2:5" x14ac:dyDescent="0.35">
      <c r="B621" s="71" t="str">
        <f t="shared" si="27"/>
        <v/>
      </c>
      <c r="D621" s="71" t="str">
        <f t="shared" si="28"/>
        <v/>
      </c>
      <c r="E621" s="75" t="str">
        <f t="shared" si="29"/>
        <v/>
      </c>
    </row>
    <row r="622" spans="2:5" x14ac:dyDescent="0.35">
      <c r="B622" s="71" t="str">
        <f t="shared" si="27"/>
        <v/>
      </c>
      <c r="D622" s="71" t="str">
        <f t="shared" si="28"/>
        <v/>
      </c>
      <c r="E622" s="75" t="str">
        <f t="shared" si="29"/>
        <v/>
      </c>
    </row>
    <row r="623" spans="2:5" x14ac:dyDescent="0.35">
      <c r="B623" s="71" t="str">
        <f t="shared" si="27"/>
        <v/>
      </c>
      <c r="D623" s="71" t="str">
        <f t="shared" si="28"/>
        <v/>
      </c>
      <c r="E623" s="75" t="str">
        <f t="shared" si="29"/>
        <v/>
      </c>
    </row>
    <row r="624" spans="2:5" x14ac:dyDescent="0.35">
      <c r="B624" s="71" t="str">
        <f t="shared" si="27"/>
        <v/>
      </c>
      <c r="D624" s="71" t="str">
        <f t="shared" si="28"/>
        <v/>
      </c>
      <c r="E624" s="75" t="str">
        <f t="shared" si="29"/>
        <v/>
      </c>
    </row>
    <row r="625" spans="2:5" x14ac:dyDescent="0.35">
      <c r="B625" s="71" t="str">
        <f t="shared" si="27"/>
        <v/>
      </c>
      <c r="D625" s="71" t="str">
        <f t="shared" si="28"/>
        <v/>
      </c>
      <c r="E625" s="75" t="str">
        <f t="shared" si="29"/>
        <v/>
      </c>
    </row>
    <row r="626" spans="2:5" x14ac:dyDescent="0.35">
      <c r="B626" s="71" t="str">
        <f t="shared" si="27"/>
        <v/>
      </c>
      <c r="D626" s="71" t="str">
        <f t="shared" si="28"/>
        <v/>
      </c>
      <c r="E626" s="75" t="str">
        <f t="shared" si="29"/>
        <v/>
      </c>
    </row>
    <row r="627" spans="2:5" x14ac:dyDescent="0.35">
      <c r="B627" s="71" t="str">
        <f t="shared" si="27"/>
        <v/>
      </c>
      <c r="D627" s="71" t="str">
        <f t="shared" si="28"/>
        <v/>
      </c>
      <c r="E627" s="75" t="str">
        <f t="shared" si="29"/>
        <v/>
      </c>
    </row>
    <row r="628" spans="2:5" x14ac:dyDescent="0.35">
      <c r="B628" s="71" t="str">
        <f t="shared" si="27"/>
        <v/>
      </c>
      <c r="D628" s="71" t="str">
        <f t="shared" si="28"/>
        <v/>
      </c>
      <c r="E628" s="75" t="str">
        <f t="shared" si="29"/>
        <v/>
      </c>
    </row>
    <row r="629" spans="2:5" x14ac:dyDescent="0.35">
      <c r="B629" s="71" t="str">
        <f t="shared" si="27"/>
        <v/>
      </c>
      <c r="D629" s="71" t="str">
        <f t="shared" si="28"/>
        <v/>
      </c>
      <c r="E629" s="75" t="str">
        <f t="shared" si="29"/>
        <v/>
      </c>
    </row>
    <row r="630" spans="2:5" x14ac:dyDescent="0.35">
      <c r="B630" s="71" t="str">
        <f t="shared" si="27"/>
        <v/>
      </c>
      <c r="D630" s="71" t="str">
        <f t="shared" si="28"/>
        <v/>
      </c>
      <c r="E630" s="75" t="str">
        <f t="shared" si="29"/>
        <v/>
      </c>
    </row>
    <row r="631" spans="2:5" x14ac:dyDescent="0.35">
      <c r="B631" s="71" t="str">
        <f t="shared" si="27"/>
        <v/>
      </c>
      <c r="D631" s="71" t="str">
        <f t="shared" si="28"/>
        <v/>
      </c>
      <c r="E631" s="75" t="str">
        <f t="shared" si="29"/>
        <v/>
      </c>
    </row>
    <row r="632" spans="2:5" x14ac:dyDescent="0.35">
      <c r="B632" s="71" t="str">
        <f t="shared" si="27"/>
        <v/>
      </c>
      <c r="D632" s="71" t="str">
        <f t="shared" si="28"/>
        <v/>
      </c>
      <c r="E632" s="75" t="str">
        <f t="shared" si="29"/>
        <v/>
      </c>
    </row>
    <row r="633" spans="2:5" x14ac:dyDescent="0.35">
      <c r="B633" s="71" t="str">
        <f t="shared" si="27"/>
        <v/>
      </c>
      <c r="D633" s="71" t="str">
        <f t="shared" si="28"/>
        <v/>
      </c>
      <c r="E633" s="75" t="str">
        <f t="shared" si="29"/>
        <v/>
      </c>
    </row>
    <row r="634" spans="2:5" x14ac:dyDescent="0.35">
      <c r="B634" s="71" t="str">
        <f t="shared" si="27"/>
        <v/>
      </c>
      <c r="D634" s="71" t="str">
        <f t="shared" si="28"/>
        <v/>
      </c>
      <c r="E634" s="75" t="str">
        <f t="shared" si="29"/>
        <v/>
      </c>
    </row>
    <row r="635" spans="2:5" x14ac:dyDescent="0.35">
      <c r="B635" s="71" t="str">
        <f t="shared" si="27"/>
        <v/>
      </c>
      <c r="D635" s="71" t="str">
        <f t="shared" si="28"/>
        <v/>
      </c>
      <c r="E635" s="75" t="str">
        <f t="shared" si="29"/>
        <v/>
      </c>
    </row>
    <row r="636" spans="2:5" x14ac:dyDescent="0.35">
      <c r="B636" s="71" t="str">
        <f t="shared" si="27"/>
        <v/>
      </c>
      <c r="D636" s="71" t="str">
        <f t="shared" si="28"/>
        <v/>
      </c>
      <c r="E636" s="75" t="str">
        <f t="shared" si="29"/>
        <v/>
      </c>
    </row>
    <row r="637" spans="2:5" x14ac:dyDescent="0.35">
      <c r="B637" s="71" t="str">
        <f t="shared" si="27"/>
        <v/>
      </c>
      <c r="D637" s="71" t="str">
        <f t="shared" si="28"/>
        <v/>
      </c>
      <c r="E637" s="75" t="str">
        <f t="shared" si="29"/>
        <v/>
      </c>
    </row>
    <row r="638" spans="2:5" x14ac:dyDescent="0.35">
      <c r="B638" s="71" t="str">
        <f t="shared" si="27"/>
        <v/>
      </c>
      <c r="D638" s="71" t="str">
        <f t="shared" si="28"/>
        <v/>
      </c>
      <c r="E638" s="75" t="str">
        <f t="shared" si="29"/>
        <v/>
      </c>
    </row>
    <row r="639" spans="2:5" x14ac:dyDescent="0.35">
      <c r="B639" s="71" t="str">
        <f t="shared" si="27"/>
        <v/>
      </c>
      <c r="D639" s="71" t="str">
        <f t="shared" si="28"/>
        <v/>
      </c>
      <c r="E639" s="75" t="str">
        <f t="shared" si="29"/>
        <v/>
      </c>
    </row>
    <row r="640" spans="2:5" x14ac:dyDescent="0.35">
      <c r="B640" s="71" t="str">
        <f t="shared" si="27"/>
        <v/>
      </c>
      <c r="D640" s="71" t="str">
        <f t="shared" si="28"/>
        <v/>
      </c>
      <c r="E640" s="75" t="str">
        <f t="shared" si="29"/>
        <v/>
      </c>
    </row>
    <row r="641" spans="2:5" x14ac:dyDescent="0.35">
      <c r="B641" s="71" t="str">
        <f t="shared" si="27"/>
        <v/>
      </c>
      <c r="D641" s="71" t="str">
        <f t="shared" si="28"/>
        <v/>
      </c>
      <c r="E641" s="75" t="str">
        <f t="shared" si="29"/>
        <v/>
      </c>
    </row>
    <row r="642" spans="2:5" x14ac:dyDescent="0.35">
      <c r="B642" s="71" t="str">
        <f t="shared" ref="B642:B705" si="30">IFERROR(VLOOKUP(C642,Ctable,5,FALSE),"")</f>
        <v/>
      </c>
      <c r="D642" s="71" t="str">
        <f t="shared" ref="D642:D705" si="31">IFERROR(VLOOKUP(C642,Ctable,2,FALSE),"")</f>
        <v/>
      </c>
      <c r="E642" s="75" t="str">
        <f t="shared" ref="E642:E705" si="32">IFERROR(VLOOKUP(C642,Ctable,3,FALSE),"")</f>
        <v/>
      </c>
    </row>
    <row r="643" spans="2:5" x14ac:dyDescent="0.35">
      <c r="B643" s="71" t="str">
        <f t="shared" si="30"/>
        <v/>
      </c>
      <c r="D643" s="71" t="str">
        <f t="shared" si="31"/>
        <v/>
      </c>
      <c r="E643" s="75" t="str">
        <f t="shared" si="32"/>
        <v/>
      </c>
    </row>
    <row r="644" spans="2:5" x14ac:dyDescent="0.35">
      <c r="B644" s="71" t="str">
        <f t="shared" si="30"/>
        <v/>
      </c>
      <c r="D644" s="71" t="str">
        <f t="shared" si="31"/>
        <v/>
      </c>
      <c r="E644" s="75" t="str">
        <f t="shared" si="32"/>
        <v/>
      </c>
    </row>
    <row r="645" spans="2:5" x14ac:dyDescent="0.35">
      <c r="B645" s="71" t="str">
        <f t="shared" si="30"/>
        <v/>
      </c>
      <c r="D645" s="71" t="str">
        <f t="shared" si="31"/>
        <v/>
      </c>
      <c r="E645" s="75" t="str">
        <f t="shared" si="32"/>
        <v/>
      </c>
    </row>
    <row r="646" spans="2:5" x14ac:dyDescent="0.35">
      <c r="B646" s="71" t="str">
        <f t="shared" si="30"/>
        <v/>
      </c>
      <c r="D646" s="71" t="str">
        <f t="shared" si="31"/>
        <v/>
      </c>
      <c r="E646" s="75" t="str">
        <f t="shared" si="32"/>
        <v/>
      </c>
    </row>
    <row r="647" spans="2:5" x14ac:dyDescent="0.35">
      <c r="B647" s="71" t="str">
        <f t="shared" si="30"/>
        <v/>
      </c>
      <c r="D647" s="71" t="str">
        <f t="shared" si="31"/>
        <v/>
      </c>
      <c r="E647" s="75" t="str">
        <f t="shared" si="32"/>
        <v/>
      </c>
    </row>
    <row r="648" spans="2:5" x14ac:dyDescent="0.35">
      <c r="B648" s="71" t="str">
        <f t="shared" si="30"/>
        <v/>
      </c>
      <c r="D648" s="71" t="str">
        <f t="shared" si="31"/>
        <v/>
      </c>
      <c r="E648" s="75" t="str">
        <f t="shared" si="32"/>
        <v/>
      </c>
    </row>
    <row r="649" spans="2:5" x14ac:dyDescent="0.35">
      <c r="B649" s="71" t="str">
        <f t="shared" si="30"/>
        <v/>
      </c>
      <c r="D649" s="71" t="str">
        <f t="shared" si="31"/>
        <v/>
      </c>
      <c r="E649" s="75" t="str">
        <f t="shared" si="32"/>
        <v/>
      </c>
    </row>
    <row r="650" spans="2:5" x14ac:dyDescent="0.35">
      <c r="B650" s="71" t="str">
        <f t="shared" si="30"/>
        <v/>
      </c>
      <c r="D650" s="71" t="str">
        <f t="shared" si="31"/>
        <v/>
      </c>
      <c r="E650" s="75" t="str">
        <f t="shared" si="32"/>
        <v/>
      </c>
    </row>
    <row r="651" spans="2:5" x14ac:dyDescent="0.35">
      <c r="B651" s="71" t="str">
        <f t="shared" si="30"/>
        <v/>
      </c>
      <c r="D651" s="71" t="str">
        <f t="shared" si="31"/>
        <v/>
      </c>
      <c r="E651" s="75" t="str">
        <f t="shared" si="32"/>
        <v/>
      </c>
    </row>
    <row r="652" spans="2:5" x14ac:dyDescent="0.35">
      <c r="B652" s="71" t="str">
        <f t="shared" si="30"/>
        <v/>
      </c>
      <c r="D652" s="71" t="str">
        <f t="shared" si="31"/>
        <v/>
      </c>
      <c r="E652" s="75" t="str">
        <f t="shared" si="32"/>
        <v/>
      </c>
    </row>
    <row r="653" spans="2:5" x14ac:dyDescent="0.35">
      <c r="B653" s="71" t="str">
        <f t="shared" si="30"/>
        <v/>
      </c>
      <c r="D653" s="71" t="str">
        <f t="shared" si="31"/>
        <v/>
      </c>
      <c r="E653" s="75" t="str">
        <f t="shared" si="32"/>
        <v/>
      </c>
    </row>
    <row r="654" spans="2:5" x14ac:dyDescent="0.35">
      <c r="B654" s="71" t="str">
        <f t="shared" si="30"/>
        <v/>
      </c>
      <c r="D654" s="71" t="str">
        <f t="shared" si="31"/>
        <v/>
      </c>
      <c r="E654" s="75" t="str">
        <f t="shared" si="32"/>
        <v/>
      </c>
    </row>
    <row r="655" spans="2:5" x14ac:dyDescent="0.35">
      <c r="B655" s="71" t="str">
        <f t="shared" si="30"/>
        <v/>
      </c>
      <c r="D655" s="71" t="str">
        <f t="shared" si="31"/>
        <v/>
      </c>
      <c r="E655" s="75" t="str">
        <f t="shared" si="32"/>
        <v/>
      </c>
    </row>
    <row r="656" spans="2:5" x14ac:dyDescent="0.35">
      <c r="B656" s="71" t="str">
        <f t="shared" si="30"/>
        <v/>
      </c>
      <c r="D656" s="71" t="str">
        <f t="shared" si="31"/>
        <v/>
      </c>
      <c r="E656" s="75" t="str">
        <f t="shared" si="32"/>
        <v/>
      </c>
    </row>
    <row r="657" spans="2:5" x14ac:dyDescent="0.35">
      <c r="B657" s="71" t="str">
        <f t="shared" si="30"/>
        <v/>
      </c>
      <c r="D657" s="71" t="str">
        <f t="shared" si="31"/>
        <v/>
      </c>
      <c r="E657" s="75" t="str">
        <f t="shared" si="32"/>
        <v/>
      </c>
    </row>
    <row r="658" spans="2:5" x14ac:dyDescent="0.35">
      <c r="B658" s="71" t="str">
        <f t="shared" si="30"/>
        <v/>
      </c>
      <c r="D658" s="71" t="str">
        <f t="shared" si="31"/>
        <v/>
      </c>
      <c r="E658" s="75" t="str">
        <f t="shared" si="32"/>
        <v/>
      </c>
    </row>
    <row r="659" spans="2:5" x14ac:dyDescent="0.35">
      <c r="B659" s="71" t="str">
        <f t="shared" si="30"/>
        <v/>
      </c>
      <c r="D659" s="71" t="str">
        <f t="shared" si="31"/>
        <v/>
      </c>
      <c r="E659" s="75" t="str">
        <f t="shared" si="32"/>
        <v/>
      </c>
    </row>
    <row r="660" spans="2:5" x14ac:dyDescent="0.35">
      <c r="B660" s="71" t="str">
        <f t="shared" si="30"/>
        <v/>
      </c>
      <c r="D660" s="71" t="str">
        <f t="shared" si="31"/>
        <v/>
      </c>
      <c r="E660" s="75" t="str">
        <f t="shared" si="32"/>
        <v/>
      </c>
    </row>
    <row r="661" spans="2:5" x14ac:dyDescent="0.35">
      <c r="B661" s="71" t="str">
        <f t="shared" si="30"/>
        <v/>
      </c>
      <c r="D661" s="71" t="str">
        <f t="shared" si="31"/>
        <v/>
      </c>
      <c r="E661" s="75" t="str">
        <f t="shared" si="32"/>
        <v/>
      </c>
    </row>
    <row r="662" spans="2:5" x14ac:dyDescent="0.35">
      <c r="B662" s="71" t="str">
        <f t="shared" si="30"/>
        <v/>
      </c>
      <c r="D662" s="71" t="str">
        <f t="shared" si="31"/>
        <v/>
      </c>
      <c r="E662" s="75" t="str">
        <f t="shared" si="32"/>
        <v/>
      </c>
    </row>
    <row r="663" spans="2:5" x14ac:dyDescent="0.35">
      <c r="B663" s="71" t="str">
        <f t="shared" si="30"/>
        <v/>
      </c>
      <c r="D663" s="71" t="str">
        <f t="shared" si="31"/>
        <v/>
      </c>
      <c r="E663" s="75" t="str">
        <f t="shared" si="32"/>
        <v/>
      </c>
    </row>
    <row r="664" spans="2:5" x14ac:dyDescent="0.35">
      <c r="B664" s="71" t="str">
        <f t="shared" si="30"/>
        <v/>
      </c>
      <c r="D664" s="71" t="str">
        <f t="shared" si="31"/>
        <v/>
      </c>
      <c r="E664" s="75" t="str">
        <f t="shared" si="32"/>
        <v/>
      </c>
    </row>
    <row r="665" spans="2:5" x14ac:dyDescent="0.35">
      <c r="B665" s="71" t="str">
        <f t="shared" si="30"/>
        <v/>
      </c>
      <c r="D665" s="71" t="str">
        <f t="shared" si="31"/>
        <v/>
      </c>
      <c r="E665" s="75" t="str">
        <f t="shared" si="32"/>
        <v/>
      </c>
    </row>
    <row r="666" spans="2:5" x14ac:dyDescent="0.35">
      <c r="B666" s="71" t="str">
        <f t="shared" si="30"/>
        <v/>
      </c>
      <c r="D666" s="71" t="str">
        <f t="shared" si="31"/>
        <v/>
      </c>
      <c r="E666" s="75" t="str">
        <f t="shared" si="32"/>
        <v/>
      </c>
    </row>
    <row r="667" spans="2:5" x14ac:dyDescent="0.35">
      <c r="B667" s="71" t="str">
        <f t="shared" si="30"/>
        <v/>
      </c>
      <c r="D667" s="71" t="str">
        <f t="shared" si="31"/>
        <v/>
      </c>
      <c r="E667" s="75" t="str">
        <f t="shared" si="32"/>
        <v/>
      </c>
    </row>
    <row r="668" spans="2:5" x14ac:dyDescent="0.35">
      <c r="B668" s="71" t="str">
        <f t="shared" si="30"/>
        <v/>
      </c>
      <c r="D668" s="71" t="str">
        <f t="shared" si="31"/>
        <v/>
      </c>
      <c r="E668" s="75" t="str">
        <f t="shared" si="32"/>
        <v/>
      </c>
    </row>
    <row r="669" spans="2:5" x14ac:dyDescent="0.35">
      <c r="B669" s="71" t="str">
        <f t="shared" si="30"/>
        <v/>
      </c>
      <c r="D669" s="71" t="str">
        <f t="shared" si="31"/>
        <v/>
      </c>
      <c r="E669" s="75" t="str">
        <f t="shared" si="32"/>
        <v/>
      </c>
    </row>
    <row r="670" spans="2:5" x14ac:dyDescent="0.35">
      <c r="B670" s="71" t="str">
        <f t="shared" si="30"/>
        <v/>
      </c>
      <c r="D670" s="71" t="str">
        <f t="shared" si="31"/>
        <v/>
      </c>
      <c r="E670" s="75" t="str">
        <f t="shared" si="32"/>
        <v/>
      </c>
    </row>
    <row r="671" spans="2:5" x14ac:dyDescent="0.35">
      <c r="B671" s="71" t="str">
        <f t="shared" si="30"/>
        <v/>
      </c>
      <c r="D671" s="71" t="str">
        <f t="shared" si="31"/>
        <v/>
      </c>
      <c r="E671" s="75" t="str">
        <f t="shared" si="32"/>
        <v/>
      </c>
    </row>
    <row r="672" spans="2:5" x14ac:dyDescent="0.35">
      <c r="B672" s="71" t="str">
        <f t="shared" si="30"/>
        <v/>
      </c>
      <c r="D672" s="71" t="str">
        <f t="shared" si="31"/>
        <v/>
      </c>
      <c r="E672" s="75" t="str">
        <f t="shared" si="32"/>
        <v/>
      </c>
    </row>
    <row r="673" spans="2:5" x14ac:dyDescent="0.35">
      <c r="B673" s="71" t="str">
        <f t="shared" si="30"/>
        <v/>
      </c>
      <c r="D673" s="71" t="str">
        <f t="shared" si="31"/>
        <v/>
      </c>
      <c r="E673" s="75" t="str">
        <f t="shared" si="32"/>
        <v/>
      </c>
    </row>
    <row r="674" spans="2:5" x14ac:dyDescent="0.35">
      <c r="B674" s="71" t="str">
        <f t="shared" si="30"/>
        <v/>
      </c>
      <c r="D674" s="71" t="str">
        <f t="shared" si="31"/>
        <v/>
      </c>
      <c r="E674" s="75" t="str">
        <f t="shared" si="32"/>
        <v/>
      </c>
    </row>
    <row r="675" spans="2:5" x14ac:dyDescent="0.35">
      <c r="B675" s="71" t="str">
        <f t="shared" si="30"/>
        <v/>
      </c>
      <c r="D675" s="71" t="str">
        <f t="shared" si="31"/>
        <v/>
      </c>
      <c r="E675" s="75" t="str">
        <f t="shared" si="32"/>
        <v/>
      </c>
    </row>
    <row r="676" spans="2:5" x14ac:dyDescent="0.35">
      <c r="B676" s="71" t="str">
        <f t="shared" si="30"/>
        <v/>
      </c>
      <c r="D676" s="71" t="str">
        <f t="shared" si="31"/>
        <v/>
      </c>
      <c r="E676" s="75" t="str">
        <f t="shared" si="32"/>
        <v/>
      </c>
    </row>
    <row r="677" spans="2:5" x14ac:dyDescent="0.35">
      <c r="B677" s="71" t="str">
        <f t="shared" si="30"/>
        <v/>
      </c>
      <c r="D677" s="71" t="str">
        <f t="shared" si="31"/>
        <v/>
      </c>
      <c r="E677" s="75" t="str">
        <f t="shared" si="32"/>
        <v/>
      </c>
    </row>
    <row r="678" spans="2:5" x14ac:dyDescent="0.35">
      <c r="B678" s="71" t="str">
        <f t="shared" si="30"/>
        <v/>
      </c>
      <c r="D678" s="71" t="str">
        <f t="shared" si="31"/>
        <v/>
      </c>
      <c r="E678" s="75" t="str">
        <f t="shared" si="32"/>
        <v/>
      </c>
    </row>
    <row r="679" spans="2:5" x14ac:dyDescent="0.35">
      <c r="B679" s="71" t="str">
        <f t="shared" si="30"/>
        <v/>
      </c>
      <c r="D679" s="71" t="str">
        <f t="shared" si="31"/>
        <v/>
      </c>
      <c r="E679" s="75" t="str">
        <f t="shared" si="32"/>
        <v/>
      </c>
    </row>
    <row r="680" spans="2:5" x14ac:dyDescent="0.35">
      <c r="B680" s="71" t="str">
        <f t="shared" si="30"/>
        <v/>
      </c>
      <c r="D680" s="71" t="str">
        <f t="shared" si="31"/>
        <v/>
      </c>
      <c r="E680" s="75" t="str">
        <f t="shared" si="32"/>
        <v/>
      </c>
    </row>
    <row r="681" spans="2:5" x14ac:dyDescent="0.35">
      <c r="B681" s="71" t="str">
        <f t="shared" si="30"/>
        <v/>
      </c>
      <c r="D681" s="71" t="str">
        <f t="shared" si="31"/>
        <v/>
      </c>
      <c r="E681" s="75" t="str">
        <f t="shared" si="32"/>
        <v/>
      </c>
    </row>
    <row r="682" spans="2:5" x14ac:dyDescent="0.35">
      <c r="B682" s="71" t="str">
        <f t="shared" si="30"/>
        <v/>
      </c>
      <c r="D682" s="71" t="str">
        <f t="shared" si="31"/>
        <v/>
      </c>
      <c r="E682" s="75" t="str">
        <f t="shared" si="32"/>
        <v/>
      </c>
    </row>
    <row r="683" spans="2:5" x14ac:dyDescent="0.35">
      <c r="B683" s="71" t="str">
        <f t="shared" si="30"/>
        <v/>
      </c>
      <c r="D683" s="71" t="str">
        <f t="shared" si="31"/>
        <v/>
      </c>
      <c r="E683" s="75" t="str">
        <f t="shared" si="32"/>
        <v/>
      </c>
    </row>
    <row r="684" spans="2:5" x14ac:dyDescent="0.35">
      <c r="B684" s="71" t="str">
        <f t="shared" si="30"/>
        <v/>
      </c>
      <c r="D684" s="71" t="str">
        <f t="shared" si="31"/>
        <v/>
      </c>
      <c r="E684" s="75" t="str">
        <f t="shared" si="32"/>
        <v/>
      </c>
    </row>
    <row r="685" spans="2:5" x14ac:dyDescent="0.35">
      <c r="B685" s="71" t="str">
        <f t="shared" si="30"/>
        <v/>
      </c>
      <c r="D685" s="71" t="str">
        <f t="shared" si="31"/>
        <v/>
      </c>
      <c r="E685" s="75" t="str">
        <f t="shared" si="32"/>
        <v/>
      </c>
    </row>
    <row r="686" spans="2:5" x14ac:dyDescent="0.35">
      <c r="B686" s="71" t="str">
        <f t="shared" si="30"/>
        <v/>
      </c>
      <c r="D686" s="71" t="str">
        <f t="shared" si="31"/>
        <v/>
      </c>
      <c r="E686" s="75" t="str">
        <f t="shared" si="32"/>
        <v/>
      </c>
    </row>
    <row r="687" spans="2:5" x14ac:dyDescent="0.35">
      <c r="B687" s="71" t="str">
        <f t="shared" si="30"/>
        <v/>
      </c>
      <c r="D687" s="71" t="str">
        <f t="shared" si="31"/>
        <v/>
      </c>
      <c r="E687" s="75" t="str">
        <f t="shared" si="32"/>
        <v/>
      </c>
    </row>
    <row r="688" spans="2:5" x14ac:dyDescent="0.35">
      <c r="B688" s="71" t="str">
        <f t="shared" si="30"/>
        <v/>
      </c>
      <c r="D688" s="71" t="str">
        <f t="shared" si="31"/>
        <v/>
      </c>
      <c r="E688" s="75" t="str">
        <f t="shared" si="32"/>
        <v/>
      </c>
    </row>
    <row r="689" spans="2:5" x14ac:dyDescent="0.35">
      <c r="B689" s="71" t="str">
        <f t="shared" si="30"/>
        <v/>
      </c>
      <c r="D689" s="71" t="str">
        <f t="shared" si="31"/>
        <v/>
      </c>
      <c r="E689" s="75" t="str">
        <f t="shared" si="32"/>
        <v/>
      </c>
    </row>
    <row r="690" spans="2:5" x14ac:dyDescent="0.35">
      <c r="B690" s="71" t="str">
        <f t="shared" si="30"/>
        <v/>
      </c>
      <c r="D690" s="71" t="str">
        <f t="shared" si="31"/>
        <v/>
      </c>
      <c r="E690" s="75" t="str">
        <f t="shared" si="32"/>
        <v/>
      </c>
    </row>
    <row r="691" spans="2:5" x14ac:dyDescent="0.35">
      <c r="B691" s="71" t="str">
        <f t="shared" si="30"/>
        <v/>
      </c>
      <c r="D691" s="71" t="str">
        <f t="shared" si="31"/>
        <v/>
      </c>
      <c r="E691" s="75" t="str">
        <f t="shared" si="32"/>
        <v/>
      </c>
    </row>
    <row r="692" spans="2:5" x14ac:dyDescent="0.35">
      <c r="B692" s="71" t="str">
        <f t="shared" si="30"/>
        <v/>
      </c>
      <c r="D692" s="71" t="str">
        <f t="shared" si="31"/>
        <v/>
      </c>
      <c r="E692" s="75" t="str">
        <f t="shared" si="32"/>
        <v/>
      </c>
    </row>
    <row r="693" spans="2:5" x14ac:dyDescent="0.35">
      <c r="B693" s="71" t="str">
        <f t="shared" si="30"/>
        <v/>
      </c>
      <c r="D693" s="71" t="str">
        <f t="shared" si="31"/>
        <v/>
      </c>
      <c r="E693" s="75" t="str">
        <f t="shared" si="32"/>
        <v/>
      </c>
    </row>
    <row r="694" spans="2:5" x14ac:dyDescent="0.35">
      <c r="B694" s="71" t="str">
        <f t="shared" si="30"/>
        <v/>
      </c>
      <c r="D694" s="71" t="str">
        <f t="shared" si="31"/>
        <v/>
      </c>
      <c r="E694" s="75" t="str">
        <f t="shared" si="32"/>
        <v/>
      </c>
    </row>
    <row r="695" spans="2:5" x14ac:dyDescent="0.35">
      <c r="B695" s="71" t="str">
        <f t="shared" si="30"/>
        <v/>
      </c>
      <c r="D695" s="71" t="str">
        <f t="shared" si="31"/>
        <v/>
      </c>
      <c r="E695" s="75" t="str">
        <f t="shared" si="32"/>
        <v/>
      </c>
    </row>
    <row r="696" spans="2:5" x14ac:dyDescent="0.35">
      <c r="B696" s="71" t="str">
        <f t="shared" si="30"/>
        <v/>
      </c>
      <c r="D696" s="71" t="str">
        <f t="shared" si="31"/>
        <v/>
      </c>
      <c r="E696" s="75" t="str">
        <f t="shared" si="32"/>
        <v/>
      </c>
    </row>
    <row r="697" spans="2:5" x14ac:dyDescent="0.35">
      <c r="B697" s="71" t="str">
        <f t="shared" si="30"/>
        <v/>
      </c>
      <c r="D697" s="71" t="str">
        <f t="shared" si="31"/>
        <v/>
      </c>
      <c r="E697" s="75" t="str">
        <f t="shared" si="32"/>
        <v/>
      </c>
    </row>
    <row r="698" spans="2:5" x14ac:dyDescent="0.35">
      <c r="B698" s="71" t="str">
        <f t="shared" si="30"/>
        <v/>
      </c>
      <c r="D698" s="71" t="str">
        <f t="shared" si="31"/>
        <v/>
      </c>
      <c r="E698" s="75" t="str">
        <f t="shared" si="32"/>
        <v/>
      </c>
    </row>
    <row r="699" spans="2:5" x14ac:dyDescent="0.35">
      <c r="B699" s="71" t="str">
        <f t="shared" si="30"/>
        <v/>
      </c>
      <c r="D699" s="71" t="str">
        <f t="shared" si="31"/>
        <v/>
      </c>
      <c r="E699" s="75" t="str">
        <f t="shared" si="32"/>
        <v/>
      </c>
    </row>
    <row r="700" spans="2:5" x14ac:dyDescent="0.35">
      <c r="B700" s="71" t="str">
        <f t="shared" si="30"/>
        <v/>
      </c>
      <c r="D700" s="71" t="str">
        <f t="shared" si="31"/>
        <v/>
      </c>
      <c r="E700" s="75" t="str">
        <f t="shared" si="32"/>
        <v/>
      </c>
    </row>
    <row r="701" spans="2:5" x14ac:dyDescent="0.35">
      <c r="B701" s="71" t="str">
        <f t="shared" si="30"/>
        <v/>
      </c>
      <c r="D701" s="71" t="str">
        <f t="shared" si="31"/>
        <v/>
      </c>
      <c r="E701" s="75" t="str">
        <f t="shared" si="32"/>
        <v/>
      </c>
    </row>
    <row r="702" spans="2:5" x14ac:dyDescent="0.35">
      <c r="B702" s="71" t="str">
        <f t="shared" si="30"/>
        <v/>
      </c>
      <c r="D702" s="71" t="str">
        <f t="shared" si="31"/>
        <v/>
      </c>
      <c r="E702" s="75" t="str">
        <f t="shared" si="32"/>
        <v/>
      </c>
    </row>
    <row r="703" spans="2:5" x14ac:dyDescent="0.35">
      <c r="B703" s="71" t="str">
        <f t="shared" si="30"/>
        <v/>
      </c>
      <c r="D703" s="71" t="str">
        <f t="shared" si="31"/>
        <v/>
      </c>
      <c r="E703" s="75" t="str">
        <f t="shared" si="32"/>
        <v/>
      </c>
    </row>
    <row r="704" spans="2:5" x14ac:dyDescent="0.35">
      <c r="B704" s="71" t="str">
        <f t="shared" si="30"/>
        <v/>
      </c>
      <c r="D704" s="71" t="str">
        <f t="shared" si="31"/>
        <v/>
      </c>
      <c r="E704" s="75" t="str">
        <f t="shared" si="32"/>
        <v/>
      </c>
    </row>
    <row r="705" spans="2:5" x14ac:dyDescent="0.35">
      <c r="B705" s="71" t="str">
        <f t="shared" si="30"/>
        <v/>
      </c>
      <c r="D705" s="71" t="str">
        <f t="shared" si="31"/>
        <v/>
      </c>
      <c r="E705" s="75" t="str">
        <f t="shared" si="32"/>
        <v/>
      </c>
    </row>
    <row r="706" spans="2:5" x14ac:dyDescent="0.35">
      <c r="B706" s="71" t="str">
        <f t="shared" ref="B706:B769" si="33">IFERROR(VLOOKUP(C706,Ctable,5,FALSE),"")</f>
        <v/>
      </c>
      <c r="D706" s="71" t="str">
        <f t="shared" ref="D706:D769" si="34">IFERROR(VLOOKUP(C706,Ctable,2,FALSE),"")</f>
        <v/>
      </c>
      <c r="E706" s="75" t="str">
        <f t="shared" ref="E706:E769" si="35">IFERROR(VLOOKUP(C706,Ctable,3,FALSE),"")</f>
        <v/>
      </c>
    </row>
    <row r="707" spans="2:5" x14ac:dyDescent="0.35">
      <c r="B707" s="71" t="str">
        <f t="shared" si="33"/>
        <v/>
      </c>
      <c r="D707" s="71" t="str">
        <f t="shared" si="34"/>
        <v/>
      </c>
      <c r="E707" s="75" t="str">
        <f t="shared" si="35"/>
        <v/>
      </c>
    </row>
    <row r="708" spans="2:5" x14ac:dyDescent="0.35">
      <c r="B708" s="71" t="str">
        <f t="shared" si="33"/>
        <v/>
      </c>
      <c r="D708" s="71" t="str">
        <f t="shared" si="34"/>
        <v/>
      </c>
      <c r="E708" s="75" t="str">
        <f t="shared" si="35"/>
        <v/>
      </c>
    </row>
    <row r="709" spans="2:5" x14ac:dyDescent="0.35">
      <c r="B709" s="71" t="str">
        <f t="shared" si="33"/>
        <v/>
      </c>
      <c r="D709" s="71" t="str">
        <f t="shared" si="34"/>
        <v/>
      </c>
      <c r="E709" s="75" t="str">
        <f t="shared" si="35"/>
        <v/>
      </c>
    </row>
    <row r="710" spans="2:5" x14ac:dyDescent="0.35">
      <c r="B710" s="71" t="str">
        <f t="shared" si="33"/>
        <v/>
      </c>
      <c r="D710" s="71" t="str">
        <f t="shared" si="34"/>
        <v/>
      </c>
      <c r="E710" s="75" t="str">
        <f t="shared" si="35"/>
        <v/>
      </c>
    </row>
    <row r="711" spans="2:5" x14ac:dyDescent="0.35">
      <c r="B711" s="71" t="str">
        <f t="shared" si="33"/>
        <v/>
      </c>
      <c r="D711" s="71" t="str">
        <f t="shared" si="34"/>
        <v/>
      </c>
      <c r="E711" s="75" t="str">
        <f t="shared" si="35"/>
        <v/>
      </c>
    </row>
    <row r="712" spans="2:5" x14ac:dyDescent="0.35">
      <c r="B712" s="71" t="str">
        <f t="shared" si="33"/>
        <v/>
      </c>
      <c r="D712" s="71" t="str">
        <f t="shared" si="34"/>
        <v/>
      </c>
      <c r="E712" s="75" t="str">
        <f t="shared" si="35"/>
        <v/>
      </c>
    </row>
    <row r="713" spans="2:5" x14ac:dyDescent="0.35">
      <c r="B713" s="71" t="str">
        <f t="shared" si="33"/>
        <v/>
      </c>
      <c r="D713" s="71" t="str">
        <f t="shared" si="34"/>
        <v/>
      </c>
      <c r="E713" s="75" t="str">
        <f t="shared" si="35"/>
        <v/>
      </c>
    </row>
    <row r="714" spans="2:5" x14ac:dyDescent="0.35">
      <c r="B714" s="71" t="str">
        <f t="shared" si="33"/>
        <v/>
      </c>
      <c r="D714" s="71" t="str">
        <f t="shared" si="34"/>
        <v/>
      </c>
      <c r="E714" s="75" t="str">
        <f t="shared" si="35"/>
        <v/>
      </c>
    </row>
    <row r="715" spans="2:5" x14ac:dyDescent="0.35">
      <c r="B715" s="71" t="str">
        <f t="shared" si="33"/>
        <v/>
      </c>
      <c r="D715" s="71" t="str">
        <f t="shared" si="34"/>
        <v/>
      </c>
      <c r="E715" s="75" t="str">
        <f t="shared" si="35"/>
        <v/>
      </c>
    </row>
    <row r="716" spans="2:5" x14ac:dyDescent="0.35">
      <c r="B716" s="71" t="str">
        <f t="shared" si="33"/>
        <v/>
      </c>
      <c r="D716" s="71" t="str">
        <f t="shared" si="34"/>
        <v/>
      </c>
      <c r="E716" s="75" t="str">
        <f t="shared" si="35"/>
        <v/>
      </c>
    </row>
    <row r="717" spans="2:5" x14ac:dyDescent="0.35">
      <c r="B717" s="71" t="str">
        <f t="shared" si="33"/>
        <v/>
      </c>
      <c r="D717" s="71" t="str">
        <f t="shared" si="34"/>
        <v/>
      </c>
      <c r="E717" s="75" t="str">
        <f t="shared" si="35"/>
        <v/>
      </c>
    </row>
    <row r="718" spans="2:5" x14ac:dyDescent="0.35">
      <c r="B718" s="71" t="str">
        <f t="shared" si="33"/>
        <v/>
      </c>
      <c r="D718" s="71" t="str">
        <f t="shared" si="34"/>
        <v/>
      </c>
      <c r="E718" s="75" t="str">
        <f t="shared" si="35"/>
        <v/>
      </c>
    </row>
    <row r="719" spans="2:5" x14ac:dyDescent="0.35">
      <c r="B719" s="71" t="str">
        <f t="shared" si="33"/>
        <v/>
      </c>
      <c r="D719" s="71" t="str">
        <f t="shared" si="34"/>
        <v/>
      </c>
      <c r="E719" s="75" t="str">
        <f t="shared" si="35"/>
        <v/>
      </c>
    </row>
    <row r="720" spans="2:5" x14ac:dyDescent="0.35">
      <c r="B720" s="71" t="str">
        <f t="shared" si="33"/>
        <v/>
      </c>
      <c r="D720" s="71" t="str">
        <f t="shared" si="34"/>
        <v/>
      </c>
      <c r="E720" s="75" t="str">
        <f t="shared" si="35"/>
        <v/>
      </c>
    </row>
    <row r="721" spans="2:5" x14ac:dyDescent="0.35">
      <c r="B721" s="71" t="str">
        <f t="shared" si="33"/>
        <v/>
      </c>
      <c r="D721" s="71" t="str">
        <f t="shared" si="34"/>
        <v/>
      </c>
      <c r="E721" s="75" t="str">
        <f t="shared" si="35"/>
        <v/>
      </c>
    </row>
    <row r="722" spans="2:5" x14ac:dyDescent="0.35">
      <c r="B722" s="71" t="str">
        <f t="shared" si="33"/>
        <v/>
      </c>
      <c r="D722" s="71" t="str">
        <f t="shared" si="34"/>
        <v/>
      </c>
      <c r="E722" s="75" t="str">
        <f t="shared" si="35"/>
        <v/>
      </c>
    </row>
    <row r="723" spans="2:5" x14ac:dyDescent="0.35">
      <c r="B723" s="71" t="str">
        <f t="shared" si="33"/>
        <v/>
      </c>
      <c r="D723" s="71" t="str">
        <f t="shared" si="34"/>
        <v/>
      </c>
      <c r="E723" s="75" t="str">
        <f t="shared" si="35"/>
        <v/>
      </c>
    </row>
    <row r="724" spans="2:5" x14ac:dyDescent="0.35">
      <c r="B724" s="71" t="str">
        <f t="shared" si="33"/>
        <v/>
      </c>
      <c r="D724" s="71" t="str">
        <f t="shared" si="34"/>
        <v/>
      </c>
      <c r="E724" s="75" t="str">
        <f t="shared" si="35"/>
        <v/>
      </c>
    </row>
    <row r="725" spans="2:5" x14ac:dyDescent="0.35">
      <c r="B725" s="71" t="str">
        <f t="shared" si="33"/>
        <v/>
      </c>
      <c r="D725" s="71" t="str">
        <f t="shared" si="34"/>
        <v/>
      </c>
      <c r="E725" s="75" t="str">
        <f t="shared" si="35"/>
        <v/>
      </c>
    </row>
    <row r="726" spans="2:5" x14ac:dyDescent="0.35">
      <c r="B726" s="71" t="str">
        <f t="shared" si="33"/>
        <v/>
      </c>
      <c r="D726" s="71" t="str">
        <f t="shared" si="34"/>
        <v/>
      </c>
      <c r="E726" s="75" t="str">
        <f t="shared" si="35"/>
        <v/>
      </c>
    </row>
    <row r="727" spans="2:5" x14ac:dyDescent="0.35">
      <c r="B727" s="71" t="str">
        <f t="shared" si="33"/>
        <v/>
      </c>
      <c r="D727" s="71" t="str">
        <f t="shared" si="34"/>
        <v/>
      </c>
      <c r="E727" s="75" t="str">
        <f t="shared" si="35"/>
        <v/>
      </c>
    </row>
    <row r="728" spans="2:5" x14ac:dyDescent="0.35">
      <c r="B728" s="71" t="str">
        <f t="shared" si="33"/>
        <v/>
      </c>
      <c r="D728" s="71" t="str">
        <f t="shared" si="34"/>
        <v/>
      </c>
      <c r="E728" s="75" t="str">
        <f t="shared" si="35"/>
        <v/>
      </c>
    </row>
    <row r="729" spans="2:5" x14ac:dyDescent="0.35">
      <c r="B729" s="71" t="str">
        <f t="shared" si="33"/>
        <v/>
      </c>
      <c r="D729" s="71" t="str">
        <f t="shared" si="34"/>
        <v/>
      </c>
      <c r="E729" s="75" t="str">
        <f t="shared" si="35"/>
        <v/>
      </c>
    </row>
    <row r="730" spans="2:5" x14ac:dyDescent="0.35">
      <c r="B730" s="71" t="str">
        <f t="shared" si="33"/>
        <v/>
      </c>
      <c r="D730" s="71" t="str">
        <f t="shared" si="34"/>
        <v/>
      </c>
      <c r="E730" s="75" t="str">
        <f t="shared" si="35"/>
        <v/>
      </c>
    </row>
    <row r="731" spans="2:5" x14ac:dyDescent="0.35">
      <c r="B731" s="71" t="str">
        <f t="shared" si="33"/>
        <v/>
      </c>
      <c r="D731" s="71" t="str">
        <f t="shared" si="34"/>
        <v/>
      </c>
      <c r="E731" s="75" t="str">
        <f t="shared" si="35"/>
        <v/>
      </c>
    </row>
    <row r="732" spans="2:5" x14ac:dyDescent="0.35">
      <c r="B732" s="71" t="str">
        <f t="shared" si="33"/>
        <v/>
      </c>
      <c r="D732" s="71" t="str">
        <f t="shared" si="34"/>
        <v/>
      </c>
      <c r="E732" s="75" t="str">
        <f t="shared" si="35"/>
        <v/>
      </c>
    </row>
    <row r="733" spans="2:5" x14ac:dyDescent="0.35">
      <c r="B733" s="71" t="str">
        <f t="shared" si="33"/>
        <v/>
      </c>
      <c r="D733" s="71" t="str">
        <f t="shared" si="34"/>
        <v/>
      </c>
      <c r="E733" s="75" t="str">
        <f t="shared" si="35"/>
        <v/>
      </c>
    </row>
    <row r="734" spans="2:5" x14ac:dyDescent="0.35">
      <c r="B734" s="71" t="str">
        <f t="shared" si="33"/>
        <v/>
      </c>
      <c r="D734" s="71" t="str">
        <f t="shared" si="34"/>
        <v/>
      </c>
      <c r="E734" s="75" t="str">
        <f t="shared" si="35"/>
        <v/>
      </c>
    </row>
    <row r="735" spans="2:5" x14ac:dyDescent="0.35">
      <c r="B735" s="71" t="str">
        <f t="shared" si="33"/>
        <v/>
      </c>
      <c r="D735" s="71" t="str">
        <f t="shared" si="34"/>
        <v/>
      </c>
      <c r="E735" s="75" t="str">
        <f t="shared" si="35"/>
        <v/>
      </c>
    </row>
    <row r="736" spans="2:5" x14ac:dyDescent="0.35">
      <c r="B736" s="71" t="str">
        <f t="shared" si="33"/>
        <v/>
      </c>
      <c r="D736" s="71" t="str">
        <f t="shared" si="34"/>
        <v/>
      </c>
      <c r="E736" s="75" t="str">
        <f t="shared" si="35"/>
        <v/>
      </c>
    </row>
    <row r="737" spans="2:5" x14ac:dyDescent="0.35">
      <c r="B737" s="71" t="str">
        <f t="shared" si="33"/>
        <v/>
      </c>
      <c r="D737" s="71" t="str">
        <f t="shared" si="34"/>
        <v/>
      </c>
      <c r="E737" s="75" t="str">
        <f t="shared" si="35"/>
        <v/>
      </c>
    </row>
    <row r="738" spans="2:5" x14ac:dyDescent="0.35">
      <c r="B738" s="71" t="str">
        <f t="shared" si="33"/>
        <v/>
      </c>
      <c r="D738" s="71" t="str">
        <f t="shared" si="34"/>
        <v/>
      </c>
      <c r="E738" s="75" t="str">
        <f t="shared" si="35"/>
        <v/>
      </c>
    </row>
    <row r="739" spans="2:5" x14ac:dyDescent="0.35">
      <c r="B739" s="71" t="str">
        <f t="shared" si="33"/>
        <v/>
      </c>
      <c r="D739" s="71" t="str">
        <f t="shared" si="34"/>
        <v/>
      </c>
      <c r="E739" s="75" t="str">
        <f t="shared" si="35"/>
        <v/>
      </c>
    </row>
    <row r="740" spans="2:5" x14ac:dyDescent="0.35">
      <c r="B740" s="71" t="str">
        <f t="shared" si="33"/>
        <v/>
      </c>
      <c r="D740" s="71" t="str">
        <f t="shared" si="34"/>
        <v/>
      </c>
      <c r="E740" s="75" t="str">
        <f t="shared" si="35"/>
        <v/>
      </c>
    </row>
    <row r="741" spans="2:5" x14ac:dyDescent="0.35">
      <c r="B741" s="71" t="str">
        <f t="shared" si="33"/>
        <v/>
      </c>
      <c r="D741" s="71" t="str">
        <f t="shared" si="34"/>
        <v/>
      </c>
      <c r="E741" s="75" t="str">
        <f t="shared" si="35"/>
        <v/>
      </c>
    </row>
    <row r="742" spans="2:5" x14ac:dyDescent="0.35">
      <c r="B742" s="71" t="str">
        <f t="shared" si="33"/>
        <v/>
      </c>
      <c r="D742" s="71" t="str">
        <f t="shared" si="34"/>
        <v/>
      </c>
      <c r="E742" s="75" t="str">
        <f t="shared" si="35"/>
        <v/>
      </c>
    </row>
    <row r="743" spans="2:5" x14ac:dyDescent="0.35">
      <c r="B743" s="71" t="str">
        <f t="shared" si="33"/>
        <v/>
      </c>
      <c r="D743" s="71" t="str">
        <f t="shared" si="34"/>
        <v/>
      </c>
      <c r="E743" s="75" t="str">
        <f t="shared" si="35"/>
        <v/>
      </c>
    </row>
    <row r="744" spans="2:5" x14ac:dyDescent="0.35">
      <c r="B744" s="71" t="str">
        <f t="shared" si="33"/>
        <v/>
      </c>
      <c r="D744" s="71" t="str">
        <f t="shared" si="34"/>
        <v/>
      </c>
      <c r="E744" s="75" t="str">
        <f t="shared" si="35"/>
        <v/>
      </c>
    </row>
    <row r="745" spans="2:5" x14ac:dyDescent="0.35">
      <c r="B745" s="71" t="str">
        <f t="shared" si="33"/>
        <v/>
      </c>
      <c r="D745" s="71" t="str">
        <f t="shared" si="34"/>
        <v/>
      </c>
      <c r="E745" s="75" t="str">
        <f t="shared" si="35"/>
        <v/>
      </c>
    </row>
    <row r="746" spans="2:5" x14ac:dyDescent="0.35">
      <c r="B746" s="71" t="str">
        <f t="shared" si="33"/>
        <v/>
      </c>
      <c r="D746" s="71" t="str">
        <f t="shared" si="34"/>
        <v/>
      </c>
      <c r="E746" s="75" t="str">
        <f t="shared" si="35"/>
        <v/>
      </c>
    </row>
    <row r="747" spans="2:5" x14ac:dyDescent="0.35">
      <c r="B747" s="71" t="str">
        <f t="shared" si="33"/>
        <v/>
      </c>
      <c r="D747" s="71" t="str">
        <f t="shared" si="34"/>
        <v/>
      </c>
      <c r="E747" s="75" t="str">
        <f t="shared" si="35"/>
        <v/>
      </c>
    </row>
    <row r="748" spans="2:5" x14ac:dyDescent="0.35">
      <c r="B748" s="71" t="str">
        <f t="shared" si="33"/>
        <v/>
      </c>
      <c r="D748" s="71" t="str">
        <f t="shared" si="34"/>
        <v/>
      </c>
      <c r="E748" s="75" t="str">
        <f t="shared" si="35"/>
        <v/>
      </c>
    </row>
    <row r="749" spans="2:5" x14ac:dyDescent="0.35">
      <c r="B749" s="71" t="str">
        <f t="shared" si="33"/>
        <v/>
      </c>
      <c r="D749" s="71" t="str">
        <f t="shared" si="34"/>
        <v/>
      </c>
      <c r="E749" s="75" t="str">
        <f t="shared" si="35"/>
        <v/>
      </c>
    </row>
    <row r="750" spans="2:5" x14ac:dyDescent="0.35">
      <c r="B750" s="71" t="str">
        <f t="shared" si="33"/>
        <v/>
      </c>
      <c r="D750" s="71" t="str">
        <f t="shared" si="34"/>
        <v/>
      </c>
      <c r="E750" s="75" t="str">
        <f t="shared" si="35"/>
        <v/>
      </c>
    </row>
    <row r="751" spans="2:5" x14ac:dyDescent="0.35">
      <c r="B751" s="71" t="str">
        <f t="shared" si="33"/>
        <v/>
      </c>
      <c r="D751" s="71" t="str">
        <f t="shared" si="34"/>
        <v/>
      </c>
      <c r="E751" s="75" t="str">
        <f t="shared" si="35"/>
        <v/>
      </c>
    </row>
    <row r="752" spans="2:5" x14ac:dyDescent="0.35">
      <c r="B752" s="71" t="str">
        <f t="shared" si="33"/>
        <v/>
      </c>
      <c r="D752" s="71" t="str">
        <f t="shared" si="34"/>
        <v/>
      </c>
      <c r="E752" s="75" t="str">
        <f t="shared" si="35"/>
        <v/>
      </c>
    </row>
    <row r="753" spans="2:5" x14ac:dyDescent="0.35">
      <c r="B753" s="71" t="str">
        <f t="shared" si="33"/>
        <v/>
      </c>
      <c r="D753" s="71" t="str">
        <f t="shared" si="34"/>
        <v/>
      </c>
      <c r="E753" s="75" t="str">
        <f t="shared" si="35"/>
        <v/>
      </c>
    </row>
    <row r="754" spans="2:5" x14ac:dyDescent="0.35">
      <c r="B754" s="71" t="str">
        <f t="shared" si="33"/>
        <v/>
      </c>
      <c r="D754" s="71" t="str">
        <f t="shared" si="34"/>
        <v/>
      </c>
      <c r="E754" s="75" t="str">
        <f t="shared" si="35"/>
        <v/>
      </c>
    </row>
    <row r="755" spans="2:5" x14ac:dyDescent="0.35">
      <c r="B755" s="71" t="str">
        <f t="shared" si="33"/>
        <v/>
      </c>
      <c r="D755" s="71" t="str">
        <f t="shared" si="34"/>
        <v/>
      </c>
      <c r="E755" s="75" t="str">
        <f t="shared" si="35"/>
        <v/>
      </c>
    </row>
    <row r="756" spans="2:5" x14ac:dyDescent="0.35">
      <c r="B756" s="71" t="str">
        <f t="shared" si="33"/>
        <v/>
      </c>
      <c r="D756" s="71" t="str">
        <f t="shared" si="34"/>
        <v/>
      </c>
      <c r="E756" s="75" t="str">
        <f t="shared" si="35"/>
        <v/>
      </c>
    </row>
    <row r="757" spans="2:5" x14ac:dyDescent="0.35">
      <c r="B757" s="71" t="str">
        <f t="shared" si="33"/>
        <v/>
      </c>
      <c r="D757" s="71" t="str">
        <f t="shared" si="34"/>
        <v/>
      </c>
      <c r="E757" s="75" t="str">
        <f t="shared" si="35"/>
        <v/>
      </c>
    </row>
    <row r="758" spans="2:5" x14ac:dyDescent="0.35">
      <c r="B758" s="71" t="str">
        <f t="shared" si="33"/>
        <v/>
      </c>
      <c r="D758" s="71" t="str">
        <f t="shared" si="34"/>
        <v/>
      </c>
      <c r="E758" s="75" t="str">
        <f t="shared" si="35"/>
        <v/>
      </c>
    </row>
    <row r="759" spans="2:5" x14ac:dyDescent="0.35">
      <c r="B759" s="71" t="str">
        <f t="shared" si="33"/>
        <v/>
      </c>
      <c r="D759" s="71" t="str">
        <f t="shared" si="34"/>
        <v/>
      </c>
      <c r="E759" s="75" t="str">
        <f t="shared" si="35"/>
        <v/>
      </c>
    </row>
    <row r="760" spans="2:5" x14ac:dyDescent="0.35">
      <c r="B760" s="71" t="str">
        <f t="shared" si="33"/>
        <v/>
      </c>
      <c r="D760" s="71" t="str">
        <f t="shared" si="34"/>
        <v/>
      </c>
      <c r="E760" s="75" t="str">
        <f t="shared" si="35"/>
        <v/>
      </c>
    </row>
    <row r="761" spans="2:5" x14ac:dyDescent="0.35">
      <c r="B761" s="71" t="str">
        <f t="shared" si="33"/>
        <v/>
      </c>
      <c r="D761" s="71" t="str">
        <f t="shared" si="34"/>
        <v/>
      </c>
      <c r="E761" s="75" t="str">
        <f t="shared" si="35"/>
        <v/>
      </c>
    </row>
    <row r="762" spans="2:5" x14ac:dyDescent="0.35">
      <c r="B762" s="71" t="str">
        <f t="shared" si="33"/>
        <v/>
      </c>
      <c r="D762" s="71" t="str">
        <f t="shared" si="34"/>
        <v/>
      </c>
      <c r="E762" s="75" t="str">
        <f t="shared" si="35"/>
        <v/>
      </c>
    </row>
    <row r="763" spans="2:5" x14ac:dyDescent="0.35">
      <c r="B763" s="71" t="str">
        <f t="shared" si="33"/>
        <v/>
      </c>
      <c r="D763" s="71" t="str">
        <f t="shared" si="34"/>
        <v/>
      </c>
      <c r="E763" s="75" t="str">
        <f t="shared" si="35"/>
        <v/>
      </c>
    </row>
    <row r="764" spans="2:5" x14ac:dyDescent="0.35">
      <c r="B764" s="71" t="str">
        <f t="shared" si="33"/>
        <v/>
      </c>
      <c r="D764" s="71" t="str">
        <f t="shared" si="34"/>
        <v/>
      </c>
      <c r="E764" s="75" t="str">
        <f t="shared" si="35"/>
        <v/>
      </c>
    </row>
    <row r="765" spans="2:5" x14ac:dyDescent="0.35">
      <c r="B765" s="71" t="str">
        <f t="shared" si="33"/>
        <v/>
      </c>
      <c r="D765" s="71" t="str">
        <f t="shared" si="34"/>
        <v/>
      </c>
      <c r="E765" s="75" t="str">
        <f t="shared" si="35"/>
        <v/>
      </c>
    </row>
    <row r="766" spans="2:5" x14ac:dyDescent="0.35">
      <c r="B766" s="71" t="str">
        <f t="shared" si="33"/>
        <v/>
      </c>
      <c r="D766" s="71" t="str">
        <f t="shared" si="34"/>
        <v/>
      </c>
      <c r="E766" s="75" t="str">
        <f t="shared" si="35"/>
        <v/>
      </c>
    </row>
    <row r="767" spans="2:5" x14ac:dyDescent="0.35">
      <c r="B767" s="71" t="str">
        <f t="shared" si="33"/>
        <v/>
      </c>
      <c r="D767" s="71" t="str">
        <f t="shared" si="34"/>
        <v/>
      </c>
      <c r="E767" s="75" t="str">
        <f t="shared" si="35"/>
        <v/>
      </c>
    </row>
    <row r="768" spans="2:5" x14ac:dyDescent="0.35">
      <c r="B768" s="71" t="str">
        <f t="shared" si="33"/>
        <v/>
      </c>
      <c r="D768" s="71" t="str">
        <f t="shared" si="34"/>
        <v/>
      </c>
      <c r="E768" s="75" t="str">
        <f t="shared" si="35"/>
        <v/>
      </c>
    </row>
    <row r="769" spans="2:5" x14ac:dyDescent="0.35">
      <c r="B769" s="71" t="str">
        <f t="shared" si="33"/>
        <v/>
      </c>
      <c r="D769" s="71" t="str">
        <f t="shared" si="34"/>
        <v/>
      </c>
      <c r="E769" s="75" t="str">
        <f t="shared" si="35"/>
        <v/>
      </c>
    </row>
    <row r="770" spans="2:5" x14ac:dyDescent="0.35">
      <c r="B770" s="71" t="str">
        <f t="shared" ref="B770:B833" si="36">IFERROR(VLOOKUP(C770,Ctable,5,FALSE),"")</f>
        <v/>
      </c>
      <c r="D770" s="71" t="str">
        <f t="shared" ref="D770:D833" si="37">IFERROR(VLOOKUP(C770,Ctable,2,FALSE),"")</f>
        <v/>
      </c>
      <c r="E770" s="75" t="str">
        <f t="shared" ref="E770:E833" si="38">IFERROR(VLOOKUP(C770,Ctable,3,FALSE),"")</f>
        <v/>
      </c>
    </row>
    <row r="771" spans="2:5" x14ac:dyDescent="0.35">
      <c r="B771" s="71" t="str">
        <f t="shared" si="36"/>
        <v/>
      </c>
      <c r="D771" s="71" t="str">
        <f t="shared" si="37"/>
        <v/>
      </c>
      <c r="E771" s="75" t="str">
        <f t="shared" si="38"/>
        <v/>
      </c>
    </row>
    <row r="772" spans="2:5" x14ac:dyDescent="0.35">
      <c r="B772" s="71" t="str">
        <f t="shared" si="36"/>
        <v/>
      </c>
      <c r="D772" s="71" t="str">
        <f t="shared" si="37"/>
        <v/>
      </c>
      <c r="E772" s="75" t="str">
        <f t="shared" si="38"/>
        <v/>
      </c>
    </row>
    <row r="773" spans="2:5" x14ac:dyDescent="0.35">
      <c r="B773" s="71" t="str">
        <f t="shared" si="36"/>
        <v/>
      </c>
      <c r="D773" s="71" t="str">
        <f t="shared" si="37"/>
        <v/>
      </c>
      <c r="E773" s="75" t="str">
        <f t="shared" si="38"/>
        <v/>
      </c>
    </row>
    <row r="774" spans="2:5" x14ac:dyDescent="0.35">
      <c r="B774" s="71" t="str">
        <f t="shared" si="36"/>
        <v/>
      </c>
      <c r="D774" s="71" t="str">
        <f t="shared" si="37"/>
        <v/>
      </c>
      <c r="E774" s="75" t="str">
        <f t="shared" si="38"/>
        <v/>
      </c>
    </row>
    <row r="775" spans="2:5" x14ac:dyDescent="0.35">
      <c r="B775" s="71" t="str">
        <f t="shared" si="36"/>
        <v/>
      </c>
      <c r="D775" s="71" t="str">
        <f t="shared" si="37"/>
        <v/>
      </c>
      <c r="E775" s="75" t="str">
        <f t="shared" si="38"/>
        <v/>
      </c>
    </row>
    <row r="776" spans="2:5" x14ac:dyDescent="0.35">
      <c r="B776" s="71" t="str">
        <f t="shared" si="36"/>
        <v/>
      </c>
      <c r="D776" s="71" t="str">
        <f t="shared" si="37"/>
        <v/>
      </c>
      <c r="E776" s="75" t="str">
        <f t="shared" si="38"/>
        <v/>
      </c>
    </row>
    <row r="777" spans="2:5" x14ac:dyDescent="0.35">
      <c r="B777" s="71" t="str">
        <f t="shared" si="36"/>
        <v/>
      </c>
      <c r="D777" s="71" t="str">
        <f t="shared" si="37"/>
        <v/>
      </c>
      <c r="E777" s="75" t="str">
        <f t="shared" si="38"/>
        <v/>
      </c>
    </row>
    <row r="778" spans="2:5" x14ac:dyDescent="0.35">
      <c r="B778" s="71" t="str">
        <f t="shared" si="36"/>
        <v/>
      </c>
      <c r="D778" s="71" t="str">
        <f t="shared" si="37"/>
        <v/>
      </c>
      <c r="E778" s="75" t="str">
        <f t="shared" si="38"/>
        <v/>
      </c>
    </row>
    <row r="779" spans="2:5" x14ac:dyDescent="0.35">
      <c r="B779" s="71" t="str">
        <f t="shared" si="36"/>
        <v/>
      </c>
      <c r="D779" s="71" t="str">
        <f t="shared" si="37"/>
        <v/>
      </c>
      <c r="E779" s="75" t="str">
        <f t="shared" si="38"/>
        <v/>
      </c>
    </row>
    <row r="780" spans="2:5" x14ac:dyDescent="0.35">
      <c r="B780" s="71" t="str">
        <f t="shared" si="36"/>
        <v/>
      </c>
      <c r="D780" s="71" t="str">
        <f t="shared" si="37"/>
        <v/>
      </c>
      <c r="E780" s="75" t="str">
        <f t="shared" si="38"/>
        <v/>
      </c>
    </row>
    <row r="781" spans="2:5" x14ac:dyDescent="0.35">
      <c r="B781" s="71" t="str">
        <f t="shared" si="36"/>
        <v/>
      </c>
      <c r="D781" s="71" t="str">
        <f t="shared" si="37"/>
        <v/>
      </c>
      <c r="E781" s="75" t="str">
        <f t="shared" si="38"/>
        <v/>
      </c>
    </row>
    <row r="782" spans="2:5" x14ac:dyDescent="0.35">
      <c r="B782" s="71" t="str">
        <f t="shared" si="36"/>
        <v/>
      </c>
      <c r="D782" s="71" t="str">
        <f t="shared" si="37"/>
        <v/>
      </c>
      <c r="E782" s="75" t="str">
        <f t="shared" si="38"/>
        <v/>
      </c>
    </row>
    <row r="783" spans="2:5" x14ac:dyDescent="0.35">
      <c r="B783" s="71" t="str">
        <f t="shared" si="36"/>
        <v/>
      </c>
      <c r="D783" s="71" t="str">
        <f t="shared" si="37"/>
        <v/>
      </c>
      <c r="E783" s="75" t="str">
        <f t="shared" si="38"/>
        <v/>
      </c>
    </row>
    <row r="784" spans="2:5" x14ac:dyDescent="0.35">
      <c r="B784" s="71" t="str">
        <f t="shared" si="36"/>
        <v/>
      </c>
      <c r="D784" s="71" t="str">
        <f t="shared" si="37"/>
        <v/>
      </c>
      <c r="E784" s="75" t="str">
        <f t="shared" si="38"/>
        <v/>
      </c>
    </row>
    <row r="785" spans="2:5" x14ac:dyDescent="0.35">
      <c r="B785" s="71" t="str">
        <f t="shared" si="36"/>
        <v/>
      </c>
      <c r="D785" s="71" t="str">
        <f t="shared" si="37"/>
        <v/>
      </c>
      <c r="E785" s="75" t="str">
        <f t="shared" si="38"/>
        <v/>
      </c>
    </row>
    <row r="786" spans="2:5" x14ac:dyDescent="0.35">
      <c r="B786" s="71" t="str">
        <f t="shared" si="36"/>
        <v/>
      </c>
      <c r="D786" s="71" t="str">
        <f t="shared" si="37"/>
        <v/>
      </c>
      <c r="E786" s="75" t="str">
        <f t="shared" si="38"/>
        <v/>
      </c>
    </row>
    <row r="787" spans="2:5" x14ac:dyDescent="0.35">
      <c r="B787" s="71" t="str">
        <f t="shared" si="36"/>
        <v/>
      </c>
      <c r="D787" s="71" t="str">
        <f t="shared" si="37"/>
        <v/>
      </c>
      <c r="E787" s="75" t="str">
        <f t="shared" si="38"/>
        <v/>
      </c>
    </row>
    <row r="788" spans="2:5" x14ac:dyDescent="0.35">
      <c r="B788" s="71" t="str">
        <f t="shared" si="36"/>
        <v/>
      </c>
      <c r="D788" s="71" t="str">
        <f t="shared" si="37"/>
        <v/>
      </c>
      <c r="E788" s="75" t="str">
        <f t="shared" si="38"/>
        <v/>
      </c>
    </row>
    <row r="789" spans="2:5" x14ac:dyDescent="0.35">
      <c r="B789" s="71" t="str">
        <f t="shared" si="36"/>
        <v/>
      </c>
      <c r="D789" s="71" t="str">
        <f t="shared" si="37"/>
        <v/>
      </c>
      <c r="E789" s="75" t="str">
        <f t="shared" si="38"/>
        <v/>
      </c>
    </row>
    <row r="790" spans="2:5" x14ac:dyDescent="0.35">
      <c r="B790" s="71" t="str">
        <f t="shared" si="36"/>
        <v/>
      </c>
      <c r="D790" s="71" t="str">
        <f t="shared" si="37"/>
        <v/>
      </c>
      <c r="E790" s="75" t="str">
        <f t="shared" si="38"/>
        <v/>
      </c>
    </row>
    <row r="791" spans="2:5" x14ac:dyDescent="0.35">
      <c r="B791" s="71" t="str">
        <f t="shared" si="36"/>
        <v/>
      </c>
      <c r="D791" s="71" t="str">
        <f t="shared" si="37"/>
        <v/>
      </c>
      <c r="E791" s="75" t="str">
        <f t="shared" si="38"/>
        <v/>
      </c>
    </row>
    <row r="792" spans="2:5" x14ac:dyDescent="0.35">
      <c r="B792" s="71" t="str">
        <f t="shared" si="36"/>
        <v/>
      </c>
      <c r="D792" s="71" t="str">
        <f t="shared" si="37"/>
        <v/>
      </c>
      <c r="E792" s="75" t="str">
        <f t="shared" si="38"/>
        <v/>
      </c>
    </row>
    <row r="793" spans="2:5" x14ac:dyDescent="0.35">
      <c r="B793" s="71" t="str">
        <f t="shared" si="36"/>
        <v/>
      </c>
      <c r="D793" s="71" t="str">
        <f t="shared" si="37"/>
        <v/>
      </c>
      <c r="E793" s="75" t="str">
        <f t="shared" si="38"/>
        <v/>
      </c>
    </row>
    <row r="794" spans="2:5" x14ac:dyDescent="0.35">
      <c r="B794" s="71" t="str">
        <f t="shared" si="36"/>
        <v/>
      </c>
      <c r="D794" s="71" t="str">
        <f t="shared" si="37"/>
        <v/>
      </c>
      <c r="E794" s="75" t="str">
        <f t="shared" si="38"/>
        <v/>
      </c>
    </row>
    <row r="795" spans="2:5" x14ac:dyDescent="0.35">
      <c r="B795" s="71" t="str">
        <f t="shared" si="36"/>
        <v/>
      </c>
      <c r="D795" s="71" t="str">
        <f t="shared" si="37"/>
        <v/>
      </c>
      <c r="E795" s="75" t="str">
        <f t="shared" si="38"/>
        <v/>
      </c>
    </row>
    <row r="796" spans="2:5" x14ac:dyDescent="0.35">
      <c r="B796" s="71" t="str">
        <f t="shared" si="36"/>
        <v/>
      </c>
      <c r="D796" s="71" t="str">
        <f t="shared" si="37"/>
        <v/>
      </c>
      <c r="E796" s="75" t="str">
        <f t="shared" si="38"/>
        <v/>
      </c>
    </row>
    <row r="797" spans="2:5" x14ac:dyDescent="0.35">
      <c r="B797" s="71" t="str">
        <f t="shared" si="36"/>
        <v/>
      </c>
      <c r="D797" s="71" t="str">
        <f t="shared" si="37"/>
        <v/>
      </c>
      <c r="E797" s="75" t="str">
        <f t="shared" si="38"/>
        <v/>
      </c>
    </row>
    <row r="798" spans="2:5" x14ac:dyDescent="0.35">
      <c r="B798" s="71" t="str">
        <f t="shared" si="36"/>
        <v/>
      </c>
      <c r="D798" s="71" t="str">
        <f t="shared" si="37"/>
        <v/>
      </c>
      <c r="E798" s="75" t="str">
        <f t="shared" si="38"/>
        <v/>
      </c>
    </row>
    <row r="799" spans="2:5" x14ac:dyDescent="0.35">
      <c r="B799" s="71" t="str">
        <f t="shared" si="36"/>
        <v/>
      </c>
      <c r="D799" s="71" t="str">
        <f t="shared" si="37"/>
        <v/>
      </c>
      <c r="E799" s="75" t="str">
        <f t="shared" si="38"/>
        <v/>
      </c>
    </row>
    <row r="800" spans="2:5" x14ac:dyDescent="0.35">
      <c r="B800" s="71" t="str">
        <f t="shared" si="36"/>
        <v/>
      </c>
      <c r="D800" s="71" t="str">
        <f t="shared" si="37"/>
        <v/>
      </c>
      <c r="E800" s="75" t="str">
        <f t="shared" si="38"/>
        <v/>
      </c>
    </row>
    <row r="801" spans="2:5" x14ac:dyDescent="0.35">
      <c r="B801" s="71" t="str">
        <f t="shared" si="36"/>
        <v/>
      </c>
      <c r="D801" s="71" t="str">
        <f t="shared" si="37"/>
        <v/>
      </c>
      <c r="E801" s="75" t="str">
        <f t="shared" si="38"/>
        <v/>
      </c>
    </row>
    <row r="802" spans="2:5" x14ac:dyDescent="0.35">
      <c r="B802" s="71" t="str">
        <f t="shared" si="36"/>
        <v/>
      </c>
      <c r="D802" s="71" t="str">
        <f t="shared" si="37"/>
        <v/>
      </c>
      <c r="E802" s="75" t="str">
        <f t="shared" si="38"/>
        <v/>
      </c>
    </row>
    <row r="803" spans="2:5" x14ac:dyDescent="0.35">
      <c r="B803" s="71" t="str">
        <f t="shared" si="36"/>
        <v/>
      </c>
      <c r="D803" s="71" t="str">
        <f t="shared" si="37"/>
        <v/>
      </c>
      <c r="E803" s="75" t="str">
        <f t="shared" si="38"/>
        <v/>
      </c>
    </row>
    <row r="804" spans="2:5" x14ac:dyDescent="0.35">
      <c r="B804" s="71" t="str">
        <f t="shared" si="36"/>
        <v/>
      </c>
      <c r="D804" s="71" t="str">
        <f t="shared" si="37"/>
        <v/>
      </c>
      <c r="E804" s="75" t="str">
        <f t="shared" si="38"/>
        <v/>
      </c>
    </row>
    <row r="805" spans="2:5" x14ac:dyDescent="0.35">
      <c r="B805" s="71" t="str">
        <f t="shared" si="36"/>
        <v/>
      </c>
      <c r="D805" s="71" t="str">
        <f t="shared" si="37"/>
        <v/>
      </c>
      <c r="E805" s="75" t="str">
        <f t="shared" si="38"/>
        <v/>
      </c>
    </row>
    <row r="806" spans="2:5" x14ac:dyDescent="0.35">
      <c r="B806" s="71" t="str">
        <f t="shared" si="36"/>
        <v/>
      </c>
      <c r="D806" s="71" t="str">
        <f t="shared" si="37"/>
        <v/>
      </c>
      <c r="E806" s="75" t="str">
        <f t="shared" si="38"/>
        <v/>
      </c>
    </row>
    <row r="807" spans="2:5" x14ac:dyDescent="0.35">
      <c r="B807" s="71" t="str">
        <f t="shared" si="36"/>
        <v/>
      </c>
      <c r="D807" s="71" t="str">
        <f t="shared" si="37"/>
        <v/>
      </c>
      <c r="E807" s="75" t="str">
        <f t="shared" si="38"/>
        <v/>
      </c>
    </row>
    <row r="808" spans="2:5" x14ac:dyDescent="0.35">
      <c r="B808" s="71" t="str">
        <f t="shared" si="36"/>
        <v/>
      </c>
      <c r="D808" s="71" t="str">
        <f t="shared" si="37"/>
        <v/>
      </c>
      <c r="E808" s="75" t="str">
        <f t="shared" si="38"/>
        <v/>
      </c>
    </row>
    <row r="809" spans="2:5" x14ac:dyDescent="0.35">
      <c r="B809" s="71" t="str">
        <f t="shared" si="36"/>
        <v/>
      </c>
      <c r="D809" s="71" t="str">
        <f t="shared" si="37"/>
        <v/>
      </c>
      <c r="E809" s="75" t="str">
        <f t="shared" si="38"/>
        <v/>
      </c>
    </row>
    <row r="810" spans="2:5" x14ac:dyDescent="0.35">
      <c r="B810" s="71" t="str">
        <f t="shared" si="36"/>
        <v/>
      </c>
      <c r="D810" s="71" t="str">
        <f t="shared" si="37"/>
        <v/>
      </c>
      <c r="E810" s="75" t="str">
        <f t="shared" si="38"/>
        <v/>
      </c>
    </row>
    <row r="811" spans="2:5" x14ac:dyDescent="0.35">
      <c r="B811" s="71" t="str">
        <f t="shared" si="36"/>
        <v/>
      </c>
      <c r="D811" s="71" t="str">
        <f t="shared" si="37"/>
        <v/>
      </c>
      <c r="E811" s="75" t="str">
        <f t="shared" si="38"/>
        <v/>
      </c>
    </row>
    <row r="812" spans="2:5" x14ac:dyDescent="0.35">
      <c r="B812" s="71" t="str">
        <f t="shared" si="36"/>
        <v/>
      </c>
      <c r="D812" s="71" t="str">
        <f t="shared" si="37"/>
        <v/>
      </c>
      <c r="E812" s="75" t="str">
        <f t="shared" si="38"/>
        <v/>
      </c>
    </row>
    <row r="813" spans="2:5" x14ac:dyDescent="0.35">
      <c r="B813" s="71" t="str">
        <f t="shared" si="36"/>
        <v/>
      </c>
      <c r="D813" s="71" t="str">
        <f t="shared" si="37"/>
        <v/>
      </c>
      <c r="E813" s="75" t="str">
        <f t="shared" si="38"/>
        <v/>
      </c>
    </row>
    <row r="814" spans="2:5" x14ac:dyDescent="0.35">
      <c r="B814" s="71" t="str">
        <f t="shared" si="36"/>
        <v/>
      </c>
      <c r="D814" s="71" t="str">
        <f t="shared" si="37"/>
        <v/>
      </c>
      <c r="E814" s="75" t="str">
        <f t="shared" si="38"/>
        <v/>
      </c>
    </row>
    <row r="815" spans="2:5" x14ac:dyDescent="0.35">
      <c r="B815" s="71" t="str">
        <f t="shared" si="36"/>
        <v/>
      </c>
      <c r="D815" s="71" t="str">
        <f t="shared" si="37"/>
        <v/>
      </c>
      <c r="E815" s="75" t="str">
        <f t="shared" si="38"/>
        <v/>
      </c>
    </row>
    <row r="816" spans="2:5" x14ac:dyDescent="0.35">
      <c r="B816" s="71" t="str">
        <f t="shared" si="36"/>
        <v/>
      </c>
      <c r="D816" s="71" t="str">
        <f t="shared" si="37"/>
        <v/>
      </c>
      <c r="E816" s="75" t="str">
        <f t="shared" si="38"/>
        <v/>
      </c>
    </row>
    <row r="817" spans="2:5" x14ac:dyDescent="0.35">
      <c r="B817" s="71" t="str">
        <f t="shared" si="36"/>
        <v/>
      </c>
      <c r="D817" s="71" t="str">
        <f t="shared" si="37"/>
        <v/>
      </c>
      <c r="E817" s="75" t="str">
        <f t="shared" si="38"/>
        <v/>
      </c>
    </row>
    <row r="818" spans="2:5" x14ac:dyDescent="0.35">
      <c r="B818" s="71" t="str">
        <f t="shared" si="36"/>
        <v/>
      </c>
      <c r="D818" s="71" t="str">
        <f t="shared" si="37"/>
        <v/>
      </c>
      <c r="E818" s="75" t="str">
        <f t="shared" si="38"/>
        <v/>
      </c>
    </row>
    <row r="819" spans="2:5" x14ac:dyDescent="0.35">
      <c r="B819" s="71" t="str">
        <f t="shared" si="36"/>
        <v/>
      </c>
      <c r="D819" s="71" t="str">
        <f t="shared" si="37"/>
        <v/>
      </c>
      <c r="E819" s="75" t="str">
        <f t="shared" si="38"/>
        <v/>
      </c>
    </row>
    <row r="820" spans="2:5" x14ac:dyDescent="0.35">
      <c r="B820" s="71" t="str">
        <f t="shared" si="36"/>
        <v/>
      </c>
      <c r="D820" s="71" t="str">
        <f t="shared" si="37"/>
        <v/>
      </c>
      <c r="E820" s="75" t="str">
        <f t="shared" si="38"/>
        <v/>
      </c>
    </row>
    <row r="821" spans="2:5" x14ac:dyDescent="0.35">
      <c r="B821" s="71" t="str">
        <f t="shared" si="36"/>
        <v/>
      </c>
      <c r="D821" s="71" t="str">
        <f t="shared" si="37"/>
        <v/>
      </c>
      <c r="E821" s="75" t="str">
        <f t="shared" si="38"/>
        <v/>
      </c>
    </row>
    <row r="822" spans="2:5" x14ac:dyDescent="0.35">
      <c r="B822" s="71" t="str">
        <f t="shared" si="36"/>
        <v/>
      </c>
      <c r="D822" s="71" t="str">
        <f t="shared" si="37"/>
        <v/>
      </c>
      <c r="E822" s="75" t="str">
        <f t="shared" si="38"/>
        <v/>
      </c>
    </row>
    <row r="823" spans="2:5" x14ac:dyDescent="0.35">
      <c r="B823" s="71" t="str">
        <f t="shared" si="36"/>
        <v/>
      </c>
      <c r="D823" s="71" t="str">
        <f t="shared" si="37"/>
        <v/>
      </c>
      <c r="E823" s="75" t="str">
        <f t="shared" si="38"/>
        <v/>
      </c>
    </row>
    <row r="824" spans="2:5" x14ac:dyDescent="0.35">
      <c r="B824" s="71" t="str">
        <f t="shared" si="36"/>
        <v/>
      </c>
      <c r="D824" s="71" t="str">
        <f t="shared" si="37"/>
        <v/>
      </c>
      <c r="E824" s="75" t="str">
        <f t="shared" si="38"/>
        <v/>
      </c>
    </row>
    <row r="825" spans="2:5" x14ac:dyDescent="0.35">
      <c r="B825" s="71" t="str">
        <f t="shared" si="36"/>
        <v/>
      </c>
      <c r="D825" s="71" t="str">
        <f t="shared" si="37"/>
        <v/>
      </c>
      <c r="E825" s="75" t="str">
        <f t="shared" si="38"/>
        <v/>
      </c>
    </row>
    <row r="826" spans="2:5" x14ac:dyDescent="0.35">
      <c r="B826" s="71" t="str">
        <f t="shared" si="36"/>
        <v/>
      </c>
      <c r="D826" s="71" t="str">
        <f t="shared" si="37"/>
        <v/>
      </c>
      <c r="E826" s="75" t="str">
        <f t="shared" si="38"/>
        <v/>
      </c>
    </row>
    <row r="827" spans="2:5" x14ac:dyDescent="0.35">
      <c r="B827" s="71" t="str">
        <f t="shared" si="36"/>
        <v/>
      </c>
      <c r="D827" s="71" t="str">
        <f t="shared" si="37"/>
        <v/>
      </c>
      <c r="E827" s="75" t="str">
        <f t="shared" si="38"/>
        <v/>
      </c>
    </row>
    <row r="828" spans="2:5" x14ac:dyDescent="0.35">
      <c r="B828" s="71" t="str">
        <f t="shared" si="36"/>
        <v/>
      </c>
      <c r="D828" s="71" t="str">
        <f t="shared" si="37"/>
        <v/>
      </c>
      <c r="E828" s="75" t="str">
        <f t="shared" si="38"/>
        <v/>
      </c>
    </row>
    <row r="829" spans="2:5" x14ac:dyDescent="0.35">
      <c r="B829" s="71" t="str">
        <f t="shared" si="36"/>
        <v/>
      </c>
      <c r="D829" s="71" t="str">
        <f t="shared" si="37"/>
        <v/>
      </c>
      <c r="E829" s="75" t="str">
        <f t="shared" si="38"/>
        <v/>
      </c>
    </row>
    <row r="830" spans="2:5" x14ac:dyDescent="0.35">
      <c r="B830" s="71" t="str">
        <f t="shared" si="36"/>
        <v/>
      </c>
      <c r="D830" s="71" t="str">
        <f t="shared" si="37"/>
        <v/>
      </c>
      <c r="E830" s="75" t="str">
        <f t="shared" si="38"/>
        <v/>
      </c>
    </row>
    <row r="831" spans="2:5" x14ac:dyDescent="0.35">
      <c r="B831" s="71" t="str">
        <f t="shared" si="36"/>
        <v/>
      </c>
      <c r="D831" s="71" t="str">
        <f t="shared" si="37"/>
        <v/>
      </c>
      <c r="E831" s="75" t="str">
        <f t="shared" si="38"/>
        <v/>
      </c>
    </row>
    <row r="832" spans="2:5" x14ac:dyDescent="0.35">
      <c r="B832" s="71" t="str">
        <f t="shared" si="36"/>
        <v/>
      </c>
      <c r="D832" s="71" t="str">
        <f t="shared" si="37"/>
        <v/>
      </c>
      <c r="E832" s="75" t="str">
        <f t="shared" si="38"/>
        <v/>
      </c>
    </row>
    <row r="833" spans="2:5" x14ac:dyDescent="0.35">
      <c r="B833" s="71" t="str">
        <f t="shared" si="36"/>
        <v/>
      </c>
      <c r="D833" s="71" t="str">
        <f t="shared" si="37"/>
        <v/>
      </c>
      <c r="E833" s="75" t="str">
        <f t="shared" si="38"/>
        <v/>
      </c>
    </row>
    <row r="834" spans="2:5" x14ac:dyDescent="0.35">
      <c r="B834" s="71" t="str">
        <f t="shared" ref="B834:B897" si="39">IFERROR(VLOOKUP(C834,Ctable,5,FALSE),"")</f>
        <v/>
      </c>
      <c r="D834" s="71" t="str">
        <f t="shared" ref="D834:D897" si="40">IFERROR(VLOOKUP(C834,Ctable,2,FALSE),"")</f>
        <v/>
      </c>
      <c r="E834" s="75" t="str">
        <f t="shared" ref="E834:E897" si="41">IFERROR(VLOOKUP(C834,Ctable,3,FALSE),"")</f>
        <v/>
      </c>
    </row>
    <row r="835" spans="2:5" x14ac:dyDescent="0.35">
      <c r="B835" s="71" t="str">
        <f t="shared" si="39"/>
        <v/>
      </c>
      <c r="D835" s="71" t="str">
        <f t="shared" si="40"/>
        <v/>
      </c>
      <c r="E835" s="75" t="str">
        <f t="shared" si="41"/>
        <v/>
      </c>
    </row>
    <row r="836" spans="2:5" x14ac:dyDescent="0.35">
      <c r="B836" s="71" t="str">
        <f t="shared" si="39"/>
        <v/>
      </c>
      <c r="D836" s="71" t="str">
        <f t="shared" si="40"/>
        <v/>
      </c>
      <c r="E836" s="75" t="str">
        <f t="shared" si="41"/>
        <v/>
      </c>
    </row>
    <row r="837" spans="2:5" x14ac:dyDescent="0.35">
      <c r="B837" s="71" t="str">
        <f t="shared" si="39"/>
        <v/>
      </c>
      <c r="D837" s="71" t="str">
        <f t="shared" si="40"/>
        <v/>
      </c>
      <c r="E837" s="75" t="str">
        <f t="shared" si="41"/>
        <v/>
      </c>
    </row>
    <row r="838" spans="2:5" x14ac:dyDescent="0.35">
      <c r="B838" s="71" t="str">
        <f t="shared" si="39"/>
        <v/>
      </c>
      <c r="D838" s="71" t="str">
        <f t="shared" si="40"/>
        <v/>
      </c>
      <c r="E838" s="75" t="str">
        <f t="shared" si="41"/>
        <v/>
      </c>
    </row>
    <row r="839" spans="2:5" x14ac:dyDescent="0.35">
      <c r="B839" s="71" t="str">
        <f t="shared" si="39"/>
        <v/>
      </c>
      <c r="D839" s="71" t="str">
        <f t="shared" si="40"/>
        <v/>
      </c>
      <c r="E839" s="75" t="str">
        <f t="shared" si="41"/>
        <v/>
      </c>
    </row>
    <row r="840" spans="2:5" x14ac:dyDescent="0.35">
      <c r="B840" s="71" t="str">
        <f t="shared" si="39"/>
        <v/>
      </c>
      <c r="D840" s="71" t="str">
        <f t="shared" si="40"/>
        <v/>
      </c>
      <c r="E840" s="75" t="str">
        <f t="shared" si="41"/>
        <v/>
      </c>
    </row>
    <row r="841" spans="2:5" x14ac:dyDescent="0.35">
      <c r="B841" s="71" t="str">
        <f t="shared" si="39"/>
        <v/>
      </c>
      <c r="D841" s="71" t="str">
        <f t="shared" si="40"/>
        <v/>
      </c>
      <c r="E841" s="75" t="str">
        <f t="shared" si="41"/>
        <v/>
      </c>
    </row>
    <row r="842" spans="2:5" x14ac:dyDescent="0.35">
      <c r="B842" s="71" t="str">
        <f t="shared" si="39"/>
        <v/>
      </c>
      <c r="D842" s="71" t="str">
        <f t="shared" si="40"/>
        <v/>
      </c>
      <c r="E842" s="75" t="str">
        <f t="shared" si="41"/>
        <v/>
      </c>
    </row>
    <row r="843" spans="2:5" x14ac:dyDescent="0.35">
      <c r="B843" s="71" t="str">
        <f t="shared" si="39"/>
        <v/>
      </c>
      <c r="D843" s="71" t="str">
        <f t="shared" si="40"/>
        <v/>
      </c>
      <c r="E843" s="75" t="str">
        <f t="shared" si="41"/>
        <v/>
      </c>
    </row>
    <row r="844" spans="2:5" x14ac:dyDescent="0.35">
      <c r="B844" s="71" t="str">
        <f t="shared" si="39"/>
        <v/>
      </c>
      <c r="D844" s="71" t="str">
        <f t="shared" si="40"/>
        <v/>
      </c>
      <c r="E844" s="75" t="str">
        <f t="shared" si="41"/>
        <v/>
      </c>
    </row>
    <row r="845" spans="2:5" x14ac:dyDescent="0.35">
      <c r="B845" s="71" t="str">
        <f t="shared" si="39"/>
        <v/>
      </c>
      <c r="D845" s="71" t="str">
        <f t="shared" si="40"/>
        <v/>
      </c>
      <c r="E845" s="75" t="str">
        <f t="shared" si="41"/>
        <v/>
      </c>
    </row>
    <row r="846" spans="2:5" x14ac:dyDescent="0.35">
      <c r="B846" s="71" t="str">
        <f t="shared" si="39"/>
        <v/>
      </c>
      <c r="D846" s="71" t="str">
        <f t="shared" si="40"/>
        <v/>
      </c>
      <c r="E846" s="75" t="str">
        <f t="shared" si="41"/>
        <v/>
      </c>
    </row>
    <row r="847" spans="2:5" x14ac:dyDescent="0.35">
      <c r="B847" s="71" t="str">
        <f t="shared" si="39"/>
        <v/>
      </c>
      <c r="D847" s="71" t="str">
        <f t="shared" si="40"/>
        <v/>
      </c>
      <c r="E847" s="75" t="str">
        <f t="shared" si="41"/>
        <v/>
      </c>
    </row>
    <row r="848" spans="2:5" x14ac:dyDescent="0.35">
      <c r="B848" s="71" t="str">
        <f t="shared" si="39"/>
        <v/>
      </c>
      <c r="D848" s="71" t="str">
        <f t="shared" si="40"/>
        <v/>
      </c>
      <c r="E848" s="75" t="str">
        <f t="shared" si="41"/>
        <v/>
      </c>
    </row>
    <row r="849" spans="2:5" x14ac:dyDescent="0.35">
      <c r="B849" s="71" t="str">
        <f t="shared" si="39"/>
        <v/>
      </c>
      <c r="D849" s="71" t="str">
        <f t="shared" si="40"/>
        <v/>
      </c>
      <c r="E849" s="75" t="str">
        <f t="shared" si="41"/>
        <v/>
      </c>
    </row>
    <row r="850" spans="2:5" x14ac:dyDescent="0.35">
      <c r="B850" s="71" t="str">
        <f t="shared" si="39"/>
        <v/>
      </c>
      <c r="D850" s="71" t="str">
        <f t="shared" si="40"/>
        <v/>
      </c>
      <c r="E850" s="75" t="str">
        <f t="shared" si="41"/>
        <v/>
      </c>
    </row>
    <row r="851" spans="2:5" x14ac:dyDescent="0.35">
      <c r="B851" s="71" t="str">
        <f t="shared" si="39"/>
        <v/>
      </c>
      <c r="D851" s="71" t="str">
        <f t="shared" si="40"/>
        <v/>
      </c>
      <c r="E851" s="75" t="str">
        <f t="shared" si="41"/>
        <v/>
      </c>
    </row>
    <row r="852" spans="2:5" x14ac:dyDescent="0.35">
      <c r="B852" s="71" t="str">
        <f t="shared" si="39"/>
        <v/>
      </c>
      <c r="D852" s="71" t="str">
        <f t="shared" si="40"/>
        <v/>
      </c>
      <c r="E852" s="75" t="str">
        <f t="shared" si="41"/>
        <v/>
      </c>
    </row>
    <row r="853" spans="2:5" x14ac:dyDescent="0.35">
      <c r="B853" s="71" t="str">
        <f t="shared" si="39"/>
        <v/>
      </c>
      <c r="D853" s="71" t="str">
        <f t="shared" si="40"/>
        <v/>
      </c>
      <c r="E853" s="75" t="str">
        <f t="shared" si="41"/>
        <v/>
      </c>
    </row>
    <row r="854" spans="2:5" x14ac:dyDescent="0.35">
      <c r="B854" s="71" t="str">
        <f t="shared" si="39"/>
        <v/>
      </c>
      <c r="D854" s="71" t="str">
        <f t="shared" si="40"/>
        <v/>
      </c>
      <c r="E854" s="75" t="str">
        <f t="shared" si="41"/>
        <v/>
      </c>
    </row>
    <row r="855" spans="2:5" x14ac:dyDescent="0.35">
      <c r="B855" s="71" t="str">
        <f t="shared" si="39"/>
        <v/>
      </c>
      <c r="D855" s="71" t="str">
        <f t="shared" si="40"/>
        <v/>
      </c>
      <c r="E855" s="75" t="str">
        <f t="shared" si="41"/>
        <v/>
      </c>
    </row>
    <row r="856" spans="2:5" x14ac:dyDescent="0.35">
      <c r="B856" s="71" t="str">
        <f t="shared" si="39"/>
        <v/>
      </c>
      <c r="D856" s="71" t="str">
        <f t="shared" si="40"/>
        <v/>
      </c>
      <c r="E856" s="75" t="str">
        <f t="shared" si="41"/>
        <v/>
      </c>
    </row>
    <row r="857" spans="2:5" x14ac:dyDescent="0.35">
      <c r="B857" s="71" t="str">
        <f t="shared" si="39"/>
        <v/>
      </c>
      <c r="D857" s="71" t="str">
        <f t="shared" si="40"/>
        <v/>
      </c>
      <c r="E857" s="75" t="str">
        <f t="shared" si="41"/>
        <v/>
      </c>
    </row>
    <row r="858" spans="2:5" x14ac:dyDescent="0.35">
      <c r="B858" s="71" t="str">
        <f t="shared" si="39"/>
        <v/>
      </c>
      <c r="D858" s="71" t="str">
        <f t="shared" si="40"/>
        <v/>
      </c>
      <c r="E858" s="75" t="str">
        <f t="shared" si="41"/>
        <v/>
      </c>
    </row>
    <row r="859" spans="2:5" x14ac:dyDescent="0.35">
      <c r="B859" s="71" t="str">
        <f t="shared" si="39"/>
        <v/>
      </c>
      <c r="D859" s="71" t="str">
        <f t="shared" si="40"/>
        <v/>
      </c>
      <c r="E859" s="75" t="str">
        <f t="shared" si="41"/>
        <v/>
      </c>
    </row>
    <row r="860" spans="2:5" x14ac:dyDescent="0.35">
      <c r="B860" s="71" t="str">
        <f t="shared" si="39"/>
        <v/>
      </c>
      <c r="D860" s="71" t="str">
        <f t="shared" si="40"/>
        <v/>
      </c>
      <c r="E860" s="75" t="str">
        <f t="shared" si="41"/>
        <v/>
      </c>
    </row>
    <row r="861" spans="2:5" x14ac:dyDescent="0.35">
      <c r="B861" s="71" t="str">
        <f t="shared" si="39"/>
        <v/>
      </c>
      <c r="D861" s="71" t="str">
        <f t="shared" si="40"/>
        <v/>
      </c>
      <c r="E861" s="75" t="str">
        <f t="shared" si="41"/>
        <v/>
      </c>
    </row>
    <row r="862" spans="2:5" x14ac:dyDescent="0.35">
      <c r="B862" s="71" t="str">
        <f t="shared" si="39"/>
        <v/>
      </c>
      <c r="D862" s="71" t="str">
        <f t="shared" si="40"/>
        <v/>
      </c>
      <c r="E862" s="75" t="str">
        <f t="shared" si="41"/>
        <v/>
      </c>
    </row>
    <row r="863" spans="2:5" x14ac:dyDescent="0.35">
      <c r="B863" s="71" t="str">
        <f t="shared" si="39"/>
        <v/>
      </c>
      <c r="D863" s="71" t="str">
        <f t="shared" si="40"/>
        <v/>
      </c>
      <c r="E863" s="75" t="str">
        <f t="shared" si="41"/>
        <v/>
      </c>
    </row>
    <row r="864" spans="2:5" x14ac:dyDescent="0.35">
      <c r="B864" s="71" t="str">
        <f t="shared" si="39"/>
        <v/>
      </c>
      <c r="D864" s="71" t="str">
        <f t="shared" si="40"/>
        <v/>
      </c>
      <c r="E864" s="75" t="str">
        <f t="shared" si="41"/>
        <v/>
      </c>
    </row>
    <row r="865" spans="2:5" x14ac:dyDescent="0.35">
      <c r="B865" s="71" t="str">
        <f t="shared" si="39"/>
        <v/>
      </c>
      <c r="D865" s="71" t="str">
        <f t="shared" si="40"/>
        <v/>
      </c>
      <c r="E865" s="75" t="str">
        <f t="shared" si="41"/>
        <v/>
      </c>
    </row>
    <row r="866" spans="2:5" x14ac:dyDescent="0.35">
      <c r="B866" s="71" t="str">
        <f t="shared" si="39"/>
        <v/>
      </c>
      <c r="D866" s="71" t="str">
        <f t="shared" si="40"/>
        <v/>
      </c>
      <c r="E866" s="75" t="str">
        <f t="shared" si="41"/>
        <v/>
      </c>
    </row>
    <row r="867" spans="2:5" x14ac:dyDescent="0.35">
      <c r="B867" s="71" t="str">
        <f t="shared" si="39"/>
        <v/>
      </c>
      <c r="D867" s="71" t="str">
        <f t="shared" si="40"/>
        <v/>
      </c>
      <c r="E867" s="75" t="str">
        <f t="shared" si="41"/>
        <v/>
      </c>
    </row>
    <row r="868" spans="2:5" x14ac:dyDescent="0.35">
      <c r="B868" s="71" t="str">
        <f t="shared" si="39"/>
        <v/>
      </c>
      <c r="D868" s="71" t="str">
        <f t="shared" si="40"/>
        <v/>
      </c>
      <c r="E868" s="75" t="str">
        <f t="shared" si="41"/>
        <v/>
      </c>
    </row>
    <row r="869" spans="2:5" x14ac:dyDescent="0.35">
      <c r="B869" s="71" t="str">
        <f t="shared" si="39"/>
        <v/>
      </c>
      <c r="D869" s="71" t="str">
        <f t="shared" si="40"/>
        <v/>
      </c>
      <c r="E869" s="75" t="str">
        <f t="shared" si="41"/>
        <v/>
      </c>
    </row>
    <row r="870" spans="2:5" x14ac:dyDescent="0.35">
      <c r="B870" s="71" t="str">
        <f t="shared" si="39"/>
        <v/>
      </c>
      <c r="D870" s="71" t="str">
        <f t="shared" si="40"/>
        <v/>
      </c>
      <c r="E870" s="75" t="str">
        <f t="shared" si="41"/>
        <v/>
      </c>
    </row>
    <row r="871" spans="2:5" x14ac:dyDescent="0.35">
      <c r="B871" s="71" t="str">
        <f t="shared" si="39"/>
        <v/>
      </c>
      <c r="D871" s="71" t="str">
        <f t="shared" si="40"/>
        <v/>
      </c>
      <c r="E871" s="75" t="str">
        <f t="shared" si="41"/>
        <v/>
      </c>
    </row>
    <row r="872" spans="2:5" x14ac:dyDescent="0.35">
      <c r="B872" s="71" t="str">
        <f t="shared" si="39"/>
        <v/>
      </c>
      <c r="D872" s="71" t="str">
        <f t="shared" si="40"/>
        <v/>
      </c>
      <c r="E872" s="75" t="str">
        <f t="shared" si="41"/>
        <v/>
      </c>
    </row>
    <row r="873" spans="2:5" x14ac:dyDescent="0.35">
      <c r="B873" s="71" t="str">
        <f t="shared" si="39"/>
        <v/>
      </c>
      <c r="D873" s="71" t="str">
        <f t="shared" si="40"/>
        <v/>
      </c>
      <c r="E873" s="75" t="str">
        <f t="shared" si="41"/>
        <v/>
      </c>
    </row>
    <row r="874" spans="2:5" x14ac:dyDescent="0.35">
      <c r="B874" s="71" t="str">
        <f t="shared" si="39"/>
        <v/>
      </c>
      <c r="D874" s="71" t="str">
        <f t="shared" si="40"/>
        <v/>
      </c>
      <c r="E874" s="75" t="str">
        <f t="shared" si="41"/>
        <v/>
      </c>
    </row>
    <row r="875" spans="2:5" x14ac:dyDescent="0.35">
      <c r="B875" s="71" t="str">
        <f t="shared" si="39"/>
        <v/>
      </c>
      <c r="D875" s="71" t="str">
        <f t="shared" si="40"/>
        <v/>
      </c>
      <c r="E875" s="75" t="str">
        <f t="shared" si="41"/>
        <v/>
      </c>
    </row>
    <row r="876" spans="2:5" x14ac:dyDescent="0.35">
      <c r="B876" s="71" t="str">
        <f t="shared" si="39"/>
        <v/>
      </c>
      <c r="D876" s="71" t="str">
        <f t="shared" si="40"/>
        <v/>
      </c>
      <c r="E876" s="75" t="str">
        <f t="shared" si="41"/>
        <v/>
      </c>
    </row>
    <row r="877" spans="2:5" x14ac:dyDescent="0.35">
      <c r="B877" s="71" t="str">
        <f t="shared" si="39"/>
        <v/>
      </c>
      <c r="D877" s="71" t="str">
        <f t="shared" si="40"/>
        <v/>
      </c>
      <c r="E877" s="75" t="str">
        <f t="shared" si="41"/>
        <v/>
      </c>
    </row>
    <row r="878" spans="2:5" x14ac:dyDescent="0.35">
      <c r="B878" s="71" t="str">
        <f t="shared" si="39"/>
        <v/>
      </c>
      <c r="D878" s="71" t="str">
        <f t="shared" si="40"/>
        <v/>
      </c>
      <c r="E878" s="75" t="str">
        <f t="shared" si="41"/>
        <v/>
      </c>
    </row>
    <row r="879" spans="2:5" x14ac:dyDescent="0.35">
      <c r="B879" s="71" t="str">
        <f t="shared" si="39"/>
        <v/>
      </c>
      <c r="D879" s="71" t="str">
        <f t="shared" si="40"/>
        <v/>
      </c>
      <c r="E879" s="75" t="str">
        <f t="shared" si="41"/>
        <v/>
      </c>
    </row>
    <row r="880" spans="2:5" x14ac:dyDescent="0.35">
      <c r="B880" s="71" t="str">
        <f t="shared" si="39"/>
        <v/>
      </c>
      <c r="D880" s="71" t="str">
        <f t="shared" si="40"/>
        <v/>
      </c>
      <c r="E880" s="75" t="str">
        <f t="shared" si="41"/>
        <v/>
      </c>
    </row>
    <row r="881" spans="2:5" x14ac:dyDescent="0.35">
      <c r="B881" s="71" t="str">
        <f t="shared" si="39"/>
        <v/>
      </c>
      <c r="D881" s="71" t="str">
        <f t="shared" si="40"/>
        <v/>
      </c>
      <c r="E881" s="75" t="str">
        <f t="shared" si="41"/>
        <v/>
      </c>
    </row>
    <row r="882" spans="2:5" x14ac:dyDescent="0.35">
      <c r="B882" s="71" t="str">
        <f t="shared" si="39"/>
        <v/>
      </c>
      <c r="D882" s="71" t="str">
        <f t="shared" si="40"/>
        <v/>
      </c>
      <c r="E882" s="75" t="str">
        <f t="shared" si="41"/>
        <v/>
      </c>
    </row>
    <row r="883" spans="2:5" x14ac:dyDescent="0.35">
      <c r="B883" s="71" t="str">
        <f t="shared" si="39"/>
        <v/>
      </c>
      <c r="D883" s="71" t="str">
        <f t="shared" si="40"/>
        <v/>
      </c>
      <c r="E883" s="75" t="str">
        <f t="shared" si="41"/>
        <v/>
      </c>
    </row>
    <row r="884" spans="2:5" x14ac:dyDescent="0.35">
      <c r="B884" s="71" t="str">
        <f t="shared" si="39"/>
        <v/>
      </c>
      <c r="D884" s="71" t="str">
        <f t="shared" si="40"/>
        <v/>
      </c>
      <c r="E884" s="75" t="str">
        <f t="shared" si="41"/>
        <v/>
      </c>
    </row>
    <row r="885" spans="2:5" x14ac:dyDescent="0.35">
      <c r="B885" s="71" t="str">
        <f t="shared" si="39"/>
        <v/>
      </c>
      <c r="D885" s="71" t="str">
        <f t="shared" si="40"/>
        <v/>
      </c>
      <c r="E885" s="75" t="str">
        <f t="shared" si="41"/>
        <v/>
      </c>
    </row>
    <row r="886" spans="2:5" x14ac:dyDescent="0.35">
      <c r="B886" s="71" t="str">
        <f t="shared" si="39"/>
        <v/>
      </c>
      <c r="D886" s="71" t="str">
        <f t="shared" si="40"/>
        <v/>
      </c>
      <c r="E886" s="75" t="str">
        <f t="shared" si="41"/>
        <v/>
      </c>
    </row>
    <row r="887" spans="2:5" x14ac:dyDescent="0.35">
      <c r="B887" s="71" t="str">
        <f t="shared" si="39"/>
        <v/>
      </c>
      <c r="D887" s="71" t="str">
        <f t="shared" si="40"/>
        <v/>
      </c>
      <c r="E887" s="75" t="str">
        <f t="shared" si="41"/>
        <v/>
      </c>
    </row>
    <row r="888" spans="2:5" x14ac:dyDescent="0.35">
      <c r="B888" s="71" t="str">
        <f t="shared" si="39"/>
        <v/>
      </c>
      <c r="D888" s="71" t="str">
        <f t="shared" si="40"/>
        <v/>
      </c>
      <c r="E888" s="75" t="str">
        <f t="shared" si="41"/>
        <v/>
      </c>
    </row>
    <row r="889" spans="2:5" x14ac:dyDescent="0.35">
      <c r="B889" s="71" t="str">
        <f t="shared" si="39"/>
        <v/>
      </c>
      <c r="D889" s="71" t="str">
        <f t="shared" si="40"/>
        <v/>
      </c>
      <c r="E889" s="75" t="str">
        <f t="shared" si="41"/>
        <v/>
      </c>
    </row>
    <row r="890" spans="2:5" x14ac:dyDescent="0.35">
      <c r="B890" s="71" t="str">
        <f t="shared" si="39"/>
        <v/>
      </c>
      <c r="D890" s="71" t="str">
        <f t="shared" si="40"/>
        <v/>
      </c>
      <c r="E890" s="75" t="str">
        <f t="shared" si="41"/>
        <v/>
      </c>
    </row>
    <row r="891" spans="2:5" x14ac:dyDescent="0.35">
      <c r="B891" s="71" t="str">
        <f t="shared" si="39"/>
        <v/>
      </c>
      <c r="D891" s="71" t="str">
        <f t="shared" si="40"/>
        <v/>
      </c>
      <c r="E891" s="75" t="str">
        <f t="shared" si="41"/>
        <v/>
      </c>
    </row>
    <row r="892" spans="2:5" x14ac:dyDescent="0.35">
      <c r="B892" s="71" t="str">
        <f t="shared" si="39"/>
        <v/>
      </c>
      <c r="D892" s="71" t="str">
        <f t="shared" si="40"/>
        <v/>
      </c>
      <c r="E892" s="75" t="str">
        <f t="shared" si="41"/>
        <v/>
      </c>
    </row>
    <row r="893" spans="2:5" x14ac:dyDescent="0.35">
      <c r="B893" s="71" t="str">
        <f t="shared" si="39"/>
        <v/>
      </c>
      <c r="D893" s="71" t="str">
        <f t="shared" si="40"/>
        <v/>
      </c>
      <c r="E893" s="75" t="str">
        <f t="shared" si="41"/>
        <v/>
      </c>
    </row>
    <row r="894" spans="2:5" x14ac:dyDescent="0.35">
      <c r="B894" s="71" t="str">
        <f t="shared" si="39"/>
        <v/>
      </c>
      <c r="D894" s="71" t="str">
        <f t="shared" si="40"/>
        <v/>
      </c>
      <c r="E894" s="75" t="str">
        <f t="shared" si="41"/>
        <v/>
      </c>
    </row>
    <row r="895" spans="2:5" x14ac:dyDescent="0.35">
      <c r="B895" s="71" t="str">
        <f t="shared" si="39"/>
        <v/>
      </c>
      <c r="D895" s="71" t="str">
        <f t="shared" si="40"/>
        <v/>
      </c>
      <c r="E895" s="75" t="str">
        <f t="shared" si="41"/>
        <v/>
      </c>
    </row>
    <row r="896" spans="2:5" x14ac:dyDescent="0.35">
      <c r="B896" s="71" t="str">
        <f t="shared" si="39"/>
        <v/>
      </c>
      <c r="D896" s="71" t="str">
        <f t="shared" si="40"/>
        <v/>
      </c>
      <c r="E896" s="75" t="str">
        <f t="shared" si="41"/>
        <v/>
      </c>
    </row>
    <row r="897" spans="2:5" x14ac:dyDescent="0.35">
      <c r="B897" s="71" t="str">
        <f t="shared" si="39"/>
        <v/>
      </c>
      <c r="D897" s="71" t="str">
        <f t="shared" si="40"/>
        <v/>
      </c>
      <c r="E897" s="75" t="str">
        <f t="shared" si="41"/>
        <v/>
      </c>
    </row>
    <row r="898" spans="2:5" x14ac:dyDescent="0.35">
      <c r="B898" s="71" t="str">
        <f t="shared" ref="B898:B961" si="42">IFERROR(VLOOKUP(C898,Ctable,5,FALSE),"")</f>
        <v/>
      </c>
      <c r="D898" s="71" t="str">
        <f t="shared" ref="D898:D961" si="43">IFERROR(VLOOKUP(C898,Ctable,2,FALSE),"")</f>
        <v/>
      </c>
      <c r="E898" s="75" t="str">
        <f t="shared" ref="E898:E961" si="44">IFERROR(VLOOKUP(C898,Ctable,3,FALSE),"")</f>
        <v/>
      </c>
    </row>
    <row r="899" spans="2:5" x14ac:dyDescent="0.35">
      <c r="B899" s="71" t="str">
        <f t="shared" si="42"/>
        <v/>
      </c>
      <c r="D899" s="71" t="str">
        <f t="shared" si="43"/>
        <v/>
      </c>
      <c r="E899" s="75" t="str">
        <f t="shared" si="44"/>
        <v/>
      </c>
    </row>
    <row r="900" spans="2:5" x14ac:dyDescent="0.35">
      <c r="B900" s="71" t="str">
        <f t="shared" si="42"/>
        <v/>
      </c>
      <c r="D900" s="71" t="str">
        <f t="shared" si="43"/>
        <v/>
      </c>
      <c r="E900" s="75" t="str">
        <f t="shared" si="44"/>
        <v/>
      </c>
    </row>
    <row r="901" spans="2:5" x14ac:dyDescent="0.35">
      <c r="B901" s="71" t="str">
        <f t="shared" si="42"/>
        <v/>
      </c>
      <c r="D901" s="71" t="str">
        <f t="shared" si="43"/>
        <v/>
      </c>
      <c r="E901" s="75" t="str">
        <f t="shared" si="44"/>
        <v/>
      </c>
    </row>
    <row r="902" spans="2:5" x14ac:dyDescent="0.35">
      <c r="B902" s="71" t="str">
        <f t="shared" si="42"/>
        <v/>
      </c>
      <c r="D902" s="71" t="str">
        <f t="shared" si="43"/>
        <v/>
      </c>
      <c r="E902" s="75" t="str">
        <f t="shared" si="44"/>
        <v/>
      </c>
    </row>
    <row r="903" spans="2:5" x14ac:dyDescent="0.35">
      <c r="B903" s="71" t="str">
        <f t="shared" si="42"/>
        <v/>
      </c>
      <c r="D903" s="71" t="str">
        <f t="shared" si="43"/>
        <v/>
      </c>
      <c r="E903" s="75" t="str">
        <f t="shared" si="44"/>
        <v/>
      </c>
    </row>
    <row r="904" spans="2:5" x14ac:dyDescent="0.35">
      <c r="B904" s="71" t="str">
        <f t="shared" si="42"/>
        <v/>
      </c>
      <c r="D904" s="71" t="str">
        <f t="shared" si="43"/>
        <v/>
      </c>
      <c r="E904" s="75" t="str">
        <f t="shared" si="44"/>
        <v/>
      </c>
    </row>
    <row r="905" spans="2:5" x14ac:dyDescent="0.35">
      <c r="B905" s="71" t="str">
        <f t="shared" si="42"/>
        <v/>
      </c>
      <c r="D905" s="71" t="str">
        <f t="shared" si="43"/>
        <v/>
      </c>
      <c r="E905" s="75" t="str">
        <f t="shared" si="44"/>
        <v/>
      </c>
    </row>
    <row r="906" spans="2:5" x14ac:dyDescent="0.35">
      <c r="B906" s="71" t="str">
        <f t="shared" si="42"/>
        <v/>
      </c>
      <c r="D906" s="71" t="str">
        <f t="shared" si="43"/>
        <v/>
      </c>
      <c r="E906" s="75" t="str">
        <f t="shared" si="44"/>
        <v/>
      </c>
    </row>
    <row r="907" spans="2:5" x14ac:dyDescent="0.35">
      <c r="B907" s="71" t="str">
        <f t="shared" si="42"/>
        <v/>
      </c>
      <c r="D907" s="71" t="str">
        <f t="shared" si="43"/>
        <v/>
      </c>
      <c r="E907" s="75" t="str">
        <f t="shared" si="44"/>
        <v/>
      </c>
    </row>
    <row r="908" spans="2:5" x14ac:dyDescent="0.35">
      <c r="B908" s="71" t="str">
        <f t="shared" si="42"/>
        <v/>
      </c>
      <c r="D908" s="71" t="str">
        <f t="shared" si="43"/>
        <v/>
      </c>
      <c r="E908" s="75" t="str">
        <f t="shared" si="44"/>
        <v/>
      </c>
    </row>
    <row r="909" spans="2:5" x14ac:dyDescent="0.35">
      <c r="B909" s="71" t="str">
        <f t="shared" si="42"/>
        <v/>
      </c>
      <c r="D909" s="71" t="str">
        <f t="shared" si="43"/>
        <v/>
      </c>
      <c r="E909" s="75" t="str">
        <f t="shared" si="44"/>
        <v/>
      </c>
    </row>
    <row r="910" spans="2:5" x14ac:dyDescent="0.35">
      <c r="B910" s="71" t="str">
        <f t="shared" si="42"/>
        <v/>
      </c>
      <c r="D910" s="71" t="str">
        <f t="shared" si="43"/>
        <v/>
      </c>
      <c r="E910" s="75" t="str">
        <f t="shared" si="44"/>
        <v/>
      </c>
    </row>
    <row r="911" spans="2:5" x14ac:dyDescent="0.35">
      <c r="B911" s="71" t="str">
        <f t="shared" si="42"/>
        <v/>
      </c>
      <c r="D911" s="71" t="str">
        <f t="shared" si="43"/>
        <v/>
      </c>
      <c r="E911" s="75" t="str">
        <f t="shared" si="44"/>
        <v/>
      </c>
    </row>
    <row r="912" spans="2:5" x14ac:dyDescent="0.35">
      <c r="B912" s="71" t="str">
        <f t="shared" si="42"/>
        <v/>
      </c>
      <c r="D912" s="71" t="str">
        <f t="shared" si="43"/>
        <v/>
      </c>
      <c r="E912" s="75" t="str">
        <f t="shared" si="44"/>
        <v/>
      </c>
    </row>
    <row r="913" spans="2:5" x14ac:dyDescent="0.35">
      <c r="B913" s="71" t="str">
        <f t="shared" si="42"/>
        <v/>
      </c>
      <c r="D913" s="71" t="str">
        <f t="shared" si="43"/>
        <v/>
      </c>
      <c r="E913" s="75" t="str">
        <f t="shared" si="44"/>
        <v/>
      </c>
    </row>
    <row r="914" spans="2:5" x14ac:dyDescent="0.35">
      <c r="B914" s="71" t="str">
        <f t="shared" si="42"/>
        <v/>
      </c>
      <c r="D914" s="71" t="str">
        <f t="shared" si="43"/>
        <v/>
      </c>
      <c r="E914" s="75" t="str">
        <f t="shared" si="44"/>
        <v/>
      </c>
    </row>
    <row r="915" spans="2:5" x14ac:dyDescent="0.35">
      <c r="B915" s="71" t="str">
        <f t="shared" si="42"/>
        <v/>
      </c>
      <c r="D915" s="71" t="str">
        <f t="shared" si="43"/>
        <v/>
      </c>
      <c r="E915" s="75" t="str">
        <f t="shared" si="44"/>
        <v/>
      </c>
    </row>
    <row r="916" spans="2:5" x14ac:dyDescent="0.35">
      <c r="B916" s="71" t="str">
        <f t="shared" si="42"/>
        <v/>
      </c>
      <c r="D916" s="71" t="str">
        <f t="shared" si="43"/>
        <v/>
      </c>
      <c r="E916" s="75" t="str">
        <f t="shared" si="44"/>
        <v/>
      </c>
    </row>
    <row r="917" spans="2:5" x14ac:dyDescent="0.35">
      <c r="B917" s="71" t="str">
        <f t="shared" si="42"/>
        <v/>
      </c>
      <c r="D917" s="71" t="str">
        <f t="shared" si="43"/>
        <v/>
      </c>
      <c r="E917" s="75" t="str">
        <f t="shared" si="44"/>
        <v/>
      </c>
    </row>
    <row r="918" spans="2:5" x14ac:dyDescent="0.35">
      <c r="B918" s="71" t="str">
        <f t="shared" si="42"/>
        <v/>
      </c>
      <c r="D918" s="71" t="str">
        <f t="shared" si="43"/>
        <v/>
      </c>
      <c r="E918" s="75" t="str">
        <f t="shared" si="44"/>
        <v/>
      </c>
    </row>
    <row r="919" spans="2:5" x14ac:dyDescent="0.35">
      <c r="B919" s="71" t="str">
        <f t="shared" si="42"/>
        <v/>
      </c>
      <c r="D919" s="71" t="str">
        <f t="shared" si="43"/>
        <v/>
      </c>
      <c r="E919" s="75" t="str">
        <f t="shared" si="44"/>
        <v/>
      </c>
    </row>
    <row r="920" spans="2:5" x14ac:dyDescent="0.35">
      <c r="B920" s="71" t="str">
        <f t="shared" si="42"/>
        <v/>
      </c>
      <c r="D920" s="71" t="str">
        <f t="shared" si="43"/>
        <v/>
      </c>
      <c r="E920" s="75" t="str">
        <f t="shared" si="44"/>
        <v/>
      </c>
    </row>
    <row r="921" spans="2:5" x14ac:dyDescent="0.35">
      <c r="B921" s="71" t="str">
        <f t="shared" si="42"/>
        <v/>
      </c>
      <c r="D921" s="71" t="str">
        <f t="shared" si="43"/>
        <v/>
      </c>
      <c r="E921" s="75" t="str">
        <f t="shared" si="44"/>
        <v/>
      </c>
    </row>
    <row r="922" spans="2:5" x14ac:dyDescent="0.35">
      <c r="B922" s="71" t="str">
        <f t="shared" si="42"/>
        <v/>
      </c>
      <c r="D922" s="71" t="str">
        <f t="shared" si="43"/>
        <v/>
      </c>
      <c r="E922" s="75" t="str">
        <f t="shared" si="44"/>
        <v/>
      </c>
    </row>
    <row r="923" spans="2:5" x14ac:dyDescent="0.35">
      <c r="B923" s="71" t="str">
        <f t="shared" si="42"/>
        <v/>
      </c>
      <c r="D923" s="71" t="str">
        <f t="shared" si="43"/>
        <v/>
      </c>
      <c r="E923" s="75" t="str">
        <f t="shared" si="44"/>
        <v/>
      </c>
    </row>
    <row r="924" spans="2:5" x14ac:dyDescent="0.35">
      <c r="B924" s="71" t="str">
        <f t="shared" si="42"/>
        <v/>
      </c>
      <c r="D924" s="71" t="str">
        <f t="shared" si="43"/>
        <v/>
      </c>
      <c r="E924" s="75" t="str">
        <f t="shared" si="44"/>
        <v/>
      </c>
    </row>
    <row r="925" spans="2:5" x14ac:dyDescent="0.35">
      <c r="B925" s="71" t="str">
        <f t="shared" si="42"/>
        <v/>
      </c>
      <c r="D925" s="71" t="str">
        <f t="shared" si="43"/>
        <v/>
      </c>
      <c r="E925" s="75" t="str">
        <f t="shared" si="44"/>
        <v/>
      </c>
    </row>
    <row r="926" spans="2:5" x14ac:dyDescent="0.35">
      <c r="B926" s="71" t="str">
        <f t="shared" si="42"/>
        <v/>
      </c>
      <c r="D926" s="71" t="str">
        <f t="shared" si="43"/>
        <v/>
      </c>
      <c r="E926" s="75" t="str">
        <f t="shared" si="44"/>
        <v/>
      </c>
    </row>
    <row r="927" spans="2:5" x14ac:dyDescent="0.35">
      <c r="B927" s="71" t="str">
        <f t="shared" si="42"/>
        <v/>
      </c>
      <c r="D927" s="71" t="str">
        <f t="shared" si="43"/>
        <v/>
      </c>
      <c r="E927" s="75" t="str">
        <f t="shared" si="44"/>
        <v/>
      </c>
    </row>
    <row r="928" spans="2:5" x14ac:dyDescent="0.35">
      <c r="B928" s="71" t="str">
        <f t="shared" si="42"/>
        <v/>
      </c>
      <c r="D928" s="71" t="str">
        <f t="shared" si="43"/>
        <v/>
      </c>
      <c r="E928" s="75" t="str">
        <f t="shared" si="44"/>
        <v/>
      </c>
    </row>
    <row r="929" spans="2:5" x14ac:dyDescent="0.35">
      <c r="B929" s="71" t="str">
        <f t="shared" si="42"/>
        <v/>
      </c>
      <c r="D929" s="71" t="str">
        <f t="shared" si="43"/>
        <v/>
      </c>
      <c r="E929" s="75" t="str">
        <f t="shared" si="44"/>
        <v/>
      </c>
    </row>
    <row r="930" spans="2:5" x14ac:dyDescent="0.35">
      <c r="B930" s="71" t="str">
        <f t="shared" si="42"/>
        <v/>
      </c>
      <c r="D930" s="71" t="str">
        <f t="shared" si="43"/>
        <v/>
      </c>
      <c r="E930" s="75" t="str">
        <f t="shared" si="44"/>
        <v/>
      </c>
    </row>
    <row r="931" spans="2:5" x14ac:dyDescent="0.35">
      <c r="B931" s="71" t="str">
        <f t="shared" si="42"/>
        <v/>
      </c>
      <c r="D931" s="71" t="str">
        <f t="shared" si="43"/>
        <v/>
      </c>
      <c r="E931" s="75" t="str">
        <f t="shared" si="44"/>
        <v/>
      </c>
    </row>
    <row r="932" spans="2:5" x14ac:dyDescent="0.35">
      <c r="B932" s="71" t="str">
        <f t="shared" si="42"/>
        <v/>
      </c>
      <c r="D932" s="71" t="str">
        <f t="shared" si="43"/>
        <v/>
      </c>
      <c r="E932" s="75" t="str">
        <f t="shared" si="44"/>
        <v/>
      </c>
    </row>
    <row r="933" spans="2:5" x14ac:dyDescent="0.35">
      <c r="B933" s="71" t="str">
        <f t="shared" si="42"/>
        <v/>
      </c>
      <c r="D933" s="71" t="str">
        <f t="shared" si="43"/>
        <v/>
      </c>
      <c r="E933" s="75" t="str">
        <f t="shared" si="44"/>
        <v/>
      </c>
    </row>
    <row r="934" spans="2:5" x14ac:dyDescent="0.35">
      <c r="B934" s="71" t="str">
        <f t="shared" si="42"/>
        <v/>
      </c>
      <c r="D934" s="71" t="str">
        <f t="shared" si="43"/>
        <v/>
      </c>
      <c r="E934" s="75" t="str">
        <f t="shared" si="44"/>
        <v/>
      </c>
    </row>
    <row r="935" spans="2:5" x14ac:dyDescent="0.35">
      <c r="B935" s="71" t="str">
        <f t="shared" si="42"/>
        <v/>
      </c>
      <c r="D935" s="71" t="str">
        <f t="shared" si="43"/>
        <v/>
      </c>
      <c r="E935" s="75" t="str">
        <f t="shared" si="44"/>
        <v/>
      </c>
    </row>
    <row r="936" spans="2:5" x14ac:dyDescent="0.35">
      <c r="B936" s="71" t="str">
        <f t="shared" si="42"/>
        <v/>
      </c>
      <c r="D936" s="71" t="str">
        <f t="shared" si="43"/>
        <v/>
      </c>
      <c r="E936" s="75" t="str">
        <f t="shared" si="44"/>
        <v/>
      </c>
    </row>
    <row r="937" spans="2:5" x14ac:dyDescent="0.35">
      <c r="B937" s="71" t="str">
        <f t="shared" si="42"/>
        <v/>
      </c>
      <c r="D937" s="71" t="str">
        <f t="shared" si="43"/>
        <v/>
      </c>
      <c r="E937" s="75" t="str">
        <f t="shared" si="44"/>
        <v/>
      </c>
    </row>
    <row r="938" spans="2:5" x14ac:dyDescent="0.35">
      <c r="B938" s="71" t="str">
        <f t="shared" si="42"/>
        <v/>
      </c>
      <c r="D938" s="71" t="str">
        <f t="shared" si="43"/>
        <v/>
      </c>
      <c r="E938" s="75" t="str">
        <f t="shared" si="44"/>
        <v/>
      </c>
    </row>
    <row r="939" spans="2:5" x14ac:dyDescent="0.35">
      <c r="B939" s="71" t="str">
        <f t="shared" si="42"/>
        <v/>
      </c>
      <c r="D939" s="71" t="str">
        <f t="shared" si="43"/>
        <v/>
      </c>
      <c r="E939" s="75" t="str">
        <f t="shared" si="44"/>
        <v/>
      </c>
    </row>
    <row r="940" spans="2:5" x14ac:dyDescent="0.35">
      <c r="B940" s="71" t="str">
        <f t="shared" si="42"/>
        <v/>
      </c>
      <c r="D940" s="71" t="str">
        <f t="shared" si="43"/>
        <v/>
      </c>
      <c r="E940" s="75" t="str">
        <f t="shared" si="44"/>
        <v/>
      </c>
    </row>
    <row r="941" spans="2:5" x14ac:dyDescent="0.35">
      <c r="B941" s="71" t="str">
        <f t="shared" si="42"/>
        <v/>
      </c>
      <c r="D941" s="71" t="str">
        <f t="shared" si="43"/>
        <v/>
      </c>
      <c r="E941" s="75" t="str">
        <f t="shared" si="44"/>
        <v/>
      </c>
    </row>
    <row r="942" spans="2:5" x14ac:dyDescent="0.35">
      <c r="B942" s="71" t="str">
        <f t="shared" si="42"/>
        <v/>
      </c>
      <c r="D942" s="71" t="str">
        <f t="shared" si="43"/>
        <v/>
      </c>
      <c r="E942" s="75" t="str">
        <f t="shared" si="44"/>
        <v/>
      </c>
    </row>
    <row r="943" spans="2:5" x14ac:dyDescent="0.35">
      <c r="B943" s="71" t="str">
        <f t="shared" si="42"/>
        <v/>
      </c>
      <c r="D943" s="71" t="str">
        <f t="shared" si="43"/>
        <v/>
      </c>
      <c r="E943" s="75" t="str">
        <f t="shared" si="44"/>
        <v/>
      </c>
    </row>
    <row r="944" spans="2:5" x14ac:dyDescent="0.35">
      <c r="B944" s="71" t="str">
        <f t="shared" si="42"/>
        <v/>
      </c>
      <c r="D944" s="71" t="str">
        <f t="shared" si="43"/>
        <v/>
      </c>
      <c r="E944" s="75" t="str">
        <f t="shared" si="44"/>
        <v/>
      </c>
    </row>
    <row r="945" spans="2:5" x14ac:dyDescent="0.35">
      <c r="B945" s="71" t="str">
        <f t="shared" si="42"/>
        <v/>
      </c>
      <c r="D945" s="71" t="str">
        <f t="shared" si="43"/>
        <v/>
      </c>
      <c r="E945" s="75" t="str">
        <f t="shared" si="44"/>
        <v/>
      </c>
    </row>
    <row r="946" spans="2:5" x14ac:dyDescent="0.35">
      <c r="B946" s="71" t="str">
        <f t="shared" si="42"/>
        <v/>
      </c>
      <c r="D946" s="71" t="str">
        <f t="shared" si="43"/>
        <v/>
      </c>
      <c r="E946" s="75" t="str">
        <f t="shared" si="44"/>
        <v/>
      </c>
    </row>
    <row r="947" spans="2:5" x14ac:dyDescent="0.35">
      <c r="B947" s="71" t="str">
        <f t="shared" si="42"/>
        <v/>
      </c>
      <c r="D947" s="71" t="str">
        <f t="shared" si="43"/>
        <v/>
      </c>
      <c r="E947" s="75" t="str">
        <f t="shared" si="44"/>
        <v/>
      </c>
    </row>
    <row r="948" spans="2:5" x14ac:dyDescent="0.35">
      <c r="B948" s="71" t="str">
        <f t="shared" si="42"/>
        <v/>
      </c>
      <c r="D948" s="71" t="str">
        <f t="shared" si="43"/>
        <v/>
      </c>
      <c r="E948" s="75" t="str">
        <f t="shared" si="44"/>
        <v/>
      </c>
    </row>
    <row r="949" spans="2:5" x14ac:dyDescent="0.35">
      <c r="B949" s="71" t="str">
        <f t="shared" si="42"/>
        <v/>
      </c>
      <c r="D949" s="71" t="str">
        <f t="shared" si="43"/>
        <v/>
      </c>
      <c r="E949" s="75" t="str">
        <f t="shared" si="44"/>
        <v/>
      </c>
    </row>
    <row r="950" spans="2:5" x14ac:dyDescent="0.35">
      <c r="B950" s="71" t="str">
        <f t="shared" si="42"/>
        <v/>
      </c>
      <c r="D950" s="71" t="str">
        <f t="shared" si="43"/>
        <v/>
      </c>
      <c r="E950" s="75" t="str">
        <f t="shared" si="44"/>
        <v/>
      </c>
    </row>
    <row r="951" spans="2:5" x14ac:dyDescent="0.35">
      <c r="B951" s="71" t="str">
        <f t="shared" si="42"/>
        <v/>
      </c>
      <c r="D951" s="71" t="str">
        <f t="shared" si="43"/>
        <v/>
      </c>
      <c r="E951" s="75" t="str">
        <f t="shared" si="44"/>
        <v/>
      </c>
    </row>
    <row r="952" spans="2:5" x14ac:dyDescent="0.35">
      <c r="B952" s="71" t="str">
        <f t="shared" si="42"/>
        <v/>
      </c>
      <c r="D952" s="71" t="str">
        <f t="shared" si="43"/>
        <v/>
      </c>
      <c r="E952" s="75" t="str">
        <f t="shared" si="44"/>
        <v/>
      </c>
    </row>
    <row r="953" spans="2:5" x14ac:dyDescent="0.35">
      <c r="B953" s="71" t="str">
        <f t="shared" si="42"/>
        <v/>
      </c>
      <c r="D953" s="71" t="str">
        <f t="shared" si="43"/>
        <v/>
      </c>
      <c r="E953" s="75" t="str">
        <f t="shared" si="44"/>
        <v/>
      </c>
    </row>
    <row r="954" spans="2:5" x14ac:dyDescent="0.35">
      <c r="B954" s="71" t="str">
        <f t="shared" si="42"/>
        <v/>
      </c>
      <c r="D954" s="71" t="str">
        <f t="shared" si="43"/>
        <v/>
      </c>
      <c r="E954" s="75" t="str">
        <f t="shared" si="44"/>
        <v/>
      </c>
    </row>
    <row r="955" spans="2:5" x14ac:dyDescent="0.35">
      <c r="B955" s="71" t="str">
        <f t="shared" si="42"/>
        <v/>
      </c>
      <c r="D955" s="71" t="str">
        <f t="shared" si="43"/>
        <v/>
      </c>
      <c r="E955" s="75" t="str">
        <f t="shared" si="44"/>
        <v/>
      </c>
    </row>
    <row r="956" spans="2:5" x14ac:dyDescent="0.35">
      <c r="B956" s="71" t="str">
        <f t="shared" si="42"/>
        <v/>
      </c>
      <c r="D956" s="71" t="str">
        <f t="shared" si="43"/>
        <v/>
      </c>
      <c r="E956" s="75" t="str">
        <f t="shared" si="44"/>
        <v/>
      </c>
    </row>
    <row r="957" spans="2:5" x14ac:dyDescent="0.35">
      <c r="B957" s="71" t="str">
        <f t="shared" si="42"/>
        <v/>
      </c>
      <c r="D957" s="71" t="str">
        <f t="shared" si="43"/>
        <v/>
      </c>
      <c r="E957" s="75" t="str">
        <f t="shared" si="44"/>
        <v/>
      </c>
    </row>
    <row r="958" spans="2:5" x14ac:dyDescent="0.35">
      <c r="B958" s="71" t="str">
        <f t="shared" si="42"/>
        <v/>
      </c>
      <c r="D958" s="71" t="str">
        <f t="shared" si="43"/>
        <v/>
      </c>
      <c r="E958" s="75" t="str">
        <f t="shared" si="44"/>
        <v/>
      </c>
    </row>
    <row r="959" spans="2:5" x14ac:dyDescent="0.35">
      <c r="B959" s="71" t="str">
        <f t="shared" si="42"/>
        <v/>
      </c>
      <c r="D959" s="71" t="str">
        <f t="shared" si="43"/>
        <v/>
      </c>
      <c r="E959" s="75" t="str">
        <f t="shared" si="44"/>
        <v/>
      </c>
    </row>
    <row r="960" spans="2:5" x14ac:dyDescent="0.35">
      <c r="B960" s="71" t="str">
        <f t="shared" si="42"/>
        <v/>
      </c>
      <c r="D960" s="71" t="str">
        <f t="shared" si="43"/>
        <v/>
      </c>
      <c r="E960" s="75" t="str">
        <f t="shared" si="44"/>
        <v/>
      </c>
    </row>
    <row r="961" spans="2:5" x14ac:dyDescent="0.35">
      <c r="B961" s="71" t="str">
        <f t="shared" si="42"/>
        <v/>
      </c>
      <c r="D961" s="71" t="str">
        <f t="shared" si="43"/>
        <v/>
      </c>
      <c r="E961" s="75" t="str">
        <f t="shared" si="44"/>
        <v/>
      </c>
    </row>
    <row r="962" spans="2:5" x14ac:dyDescent="0.35">
      <c r="B962" s="71" t="str">
        <f t="shared" ref="B962:B1025" si="45">IFERROR(VLOOKUP(C962,Ctable,5,FALSE),"")</f>
        <v/>
      </c>
      <c r="D962" s="71" t="str">
        <f t="shared" ref="D962:D1025" si="46">IFERROR(VLOOKUP(C962,Ctable,2,FALSE),"")</f>
        <v/>
      </c>
      <c r="E962" s="75" t="str">
        <f t="shared" ref="E962:E1025" si="47">IFERROR(VLOOKUP(C962,Ctable,3,FALSE),"")</f>
        <v/>
      </c>
    </row>
    <row r="963" spans="2:5" x14ac:dyDescent="0.35">
      <c r="B963" s="71" t="str">
        <f t="shared" si="45"/>
        <v/>
      </c>
      <c r="D963" s="71" t="str">
        <f t="shared" si="46"/>
        <v/>
      </c>
      <c r="E963" s="75" t="str">
        <f t="shared" si="47"/>
        <v/>
      </c>
    </row>
    <row r="964" spans="2:5" x14ac:dyDescent="0.35">
      <c r="B964" s="71" t="str">
        <f t="shared" si="45"/>
        <v/>
      </c>
      <c r="D964" s="71" t="str">
        <f t="shared" si="46"/>
        <v/>
      </c>
      <c r="E964" s="75" t="str">
        <f t="shared" si="47"/>
        <v/>
      </c>
    </row>
    <row r="965" spans="2:5" x14ac:dyDescent="0.35">
      <c r="B965" s="71" t="str">
        <f t="shared" si="45"/>
        <v/>
      </c>
      <c r="D965" s="71" t="str">
        <f t="shared" si="46"/>
        <v/>
      </c>
      <c r="E965" s="75" t="str">
        <f t="shared" si="47"/>
        <v/>
      </c>
    </row>
    <row r="966" spans="2:5" x14ac:dyDescent="0.35">
      <c r="B966" s="71" t="str">
        <f t="shared" si="45"/>
        <v/>
      </c>
      <c r="D966" s="71" t="str">
        <f t="shared" si="46"/>
        <v/>
      </c>
      <c r="E966" s="75" t="str">
        <f t="shared" si="47"/>
        <v/>
      </c>
    </row>
    <row r="967" spans="2:5" x14ac:dyDescent="0.35">
      <c r="B967" s="71" t="str">
        <f t="shared" si="45"/>
        <v/>
      </c>
      <c r="D967" s="71" t="str">
        <f t="shared" si="46"/>
        <v/>
      </c>
      <c r="E967" s="75" t="str">
        <f t="shared" si="47"/>
        <v/>
      </c>
    </row>
    <row r="968" spans="2:5" x14ac:dyDescent="0.35">
      <c r="B968" s="71" t="str">
        <f t="shared" si="45"/>
        <v/>
      </c>
      <c r="D968" s="71" t="str">
        <f t="shared" si="46"/>
        <v/>
      </c>
      <c r="E968" s="75" t="str">
        <f t="shared" si="47"/>
        <v/>
      </c>
    </row>
    <row r="969" spans="2:5" x14ac:dyDescent="0.35">
      <c r="B969" s="71" t="str">
        <f t="shared" si="45"/>
        <v/>
      </c>
      <c r="D969" s="71" t="str">
        <f t="shared" si="46"/>
        <v/>
      </c>
      <c r="E969" s="75" t="str">
        <f t="shared" si="47"/>
        <v/>
      </c>
    </row>
    <row r="970" spans="2:5" x14ac:dyDescent="0.35">
      <c r="B970" s="71" t="str">
        <f t="shared" si="45"/>
        <v/>
      </c>
      <c r="D970" s="71" t="str">
        <f t="shared" si="46"/>
        <v/>
      </c>
      <c r="E970" s="75" t="str">
        <f t="shared" si="47"/>
        <v/>
      </c>
    </row>
    <row r="971" spans="2:5" x14ac:dyDescent="0.35">
      <c r="B971" s="71" t="str">
        <f t="shared" si="45"/>
        <v/>
      </c>
      <c r="D971" s="71" t="str">
        <f t="shared" si="46"/>
        <v/>
      </c>
      <c r="E971" s="75" t="str">
        <f t="shared" si="47"/>
        <v/>
      </c>
    </row>
    <row r="972" spans="2:5" x14ac:dyDescent="0.35">
      <c r="B972" s="71" t="str">
        <f t="shared" si="45"/>
        <v/>
      </c>
      <c r="D972" s="71" t="str">
        <f t="shared" si="46"/>
        <v/>
      </c>
      <c r="E972" s="75" t="str">
        <f t="shared" si="47"/>
        <v/>
      </c>
    </row>
    <row r="973" spans="2:5" x14ac:dyDescent="0.35">
      <c r="B973" s="71" t="str">
        <f t="shared" si="45"/>
        <v/>
      </c>
      <c r="D973" s="71" t="str">
        <f t="shared" si="46"/>
        <v/>
      </c>
      <c r="E973" s="75" t="str">
        <f t="shared" si="47"/>
        <v/>
      </c>
    </row>
    <row r="974" spans="2:5" x14ac:dyDescent="0.35">
      <c r="B974" s="71" t="str">
        <f t="shared" si="45"/>
        <v/>
      </c>
      <c r="D974" s="71" t="str">
        <f t="shared" si="46"/>
        <v/>
      </c>
      <c r="E974" s="75" t="str">
        <f t="shared" si="47"/>
        <v/>
      </c>
    </row>
    <row r="975" spans="2:5" x14ac:dyDescent="0.35">
      <c r="B975" s="71" t="str">
        <f t="shared" si="45"/>
        <v/>
      </c>
      <c r="D975" s="71" t="str">
        <f t="shared" si="46"/>
        <v/>
      </c>
      <c r="E975" s="75" t="str">
        <f t="shared" si="47"/>
        <v/>
      </c>
    </row>
    <row r="976" spans="2:5" x14ac:dyDescent="0.35">
      <c r="B976" s="71" t="str">
        <f t="shared" si="45"/>
        <v/>
      </c>
      <c r="D976" s="71" t="str">
        <f t="shared" si="46"/>
        <v/>
      </c>
      <c r="E976" s="75" t="str">
        <f t="shared" si="47"/>
        <v/>
      </c>
    </row>
    <row r="977" spans="2:5" x14ac:dyDescent="0.35">
      <c r="B977" s="71" t="str">
        <f t="shared" si="45"/>
        <v/>
      </c>
      <c r="D977" s="71" t="str">
        <f t="shared" si="46"/>
        <v/>
      </c>
      <c r="E977" s="75" t="str">
        <f t="shared" si="47"/>
        <v/>
      </c>
    </row>
    <row r="978" spans="2:5" x14ac:dyDescent="0.35">
      <c r="B978" s="71" t="str">
        <f t="shared" si="45"/>
        <v/>
      </c>
      <c r="D978" s="71" t="str">
        <f t="shared" si="46"/>
        <v/>
      </c>
      <c r="E978" s="75" t="str">
        <f t="shared" si="47"/>
        <v/>
      </c>
    </row>
    <row r="979" spans="2:5" x14ac:dyDescent="0.35">
      <c r="B979" s="71" t="str">
        <f t="shared" si="45"/>
        <v/>
      </c>
      <c r="D979" s="71" t="str">
        <f t="shared" si="46"/>
        <v/>
      </c>
      <c r="E979" s="75" t="str">
        <f t="shared" si="47"/>
        <v/>
      </c>
    </row>
    <row r="980" spans="2:5" x14ac:dyDescent="0.35">
      <c r="B980" s="71" t="str">
        <f t="shared" si="45"/>
        <v/>
      </c>
      <c r="D980" s="71" t="str">
        <f t="shared" si="46"/>
        <v/>
      </c>
      <c r="E980" s="75" t="str">
        <f t="shared" si="47"/>
        <v/>
      </c>
    </row>
    <row r="981" spans="2:5" x14ac:dyDescent="0.35">
      <c r="B981" s="71" t="str">
        <f t="shared" si="45"/>
        <v/>
      </c>
      <c r="D981" s="71" t="str">
        <f t="shared" si="46"/>
        <v/>
      </c>
      <c r="E981" s="75" t="str">
        <f t="shared" si="47"/>
        <v/>
      </c>
    </row>
    <row r="982" spans="2:5" x14ac:dyDescent="0.35">
      <c r="B982" s="71" t="str">
        <f t="shared" si="45"/>
        <v/>
      </c>
      <c r="D982" s="71" t="str">
        <f t="shared" si="46"/>
        <v/>
      </c>
      <c r="E982" s="75" t="str">
        <f t="shared" si="47"/>
        <v/>
      </c>
    </row>
    <row r="983" spans="2:5" x14ac:dyDescent="0.35">
      <c r="B983" s="71" t="str">
        <f t="shared" si="45"/>
        <v/>
      </c>
      <c r="D983" s="71" t="str">
        <f t="shared" si="46"/>
        <v/>
      </c>
      <c r="E983" s="75" t="str">
        <f t="shared" si="47"/>
        <v/>
      </c>
    </row>
    <row r="984" spans="2:5" x14ac:dyDescent="0.35">
      <c r="B984" s="71" t="str">
        <f t="shared" si="45"/>
        <v/>
      </c>
      <c r="D984" s="71" t="str">
        <f t="shared" si="46"/>
        <v/>
      </c>
      <c r="E984" s="75" t="str">
        <f t="shared" si="47"/>
        <v/>
      </c>
    </row>
    <row r="985" spans="2:5" x14ac:dyDescent="0.35">
      <c r="B985" s="71" t="str">
        <f t="shared" si="45"/>
        <v/>
      </c>
      <c r="D985" s="71" t="str">
        <f t="shared" si="46"/>
        <v/>
      </c>
      <c r="E985" s="75" t="str">
        <f t="shared" si="47"/>
        <v/>
      </c>
    </row>
    <row r="986" spans="2:5" x14ac:dyDescent="0.35">
      <c r="B986" s="71" t="str">
        <f t="shared" si="45"/>
        <v/>
      </c>
      <c r="D986" s="71" t="str">
        <f t="shared" si="46"/>
        <v/>
      </c>
      <c r="E986" s="75" t="str">
        <f t="shared" si="47"/>
        <v/>
      </c>
    </row>
    <row r="987" spans="2:5" x14ac:dyDescent="0.35">
      <c r="B987" s="71" t="str">
        <f t="shared" si="45"/>
        <v/>
      </c>
      <c r="D987" s="71" t="str">
        <f t="shared" si="46"/>
        <v/>
      </c>
      <c r="E987" s="75" t="str">
        <f t="shared" si="47"/>
        <v/>
      </c>
    </row>
    <row r="988" spans="2:5" x14ac:dyDescent="0.35">
      <c r="B988" s="71" t="str">
        <f t="shared" si="45"/>
        <v/>
      </c>
      <c r="D988" s="71" t="str">
        <f t="shared" si="46"/>
        <v/>
      </c>
      <c r="E988" s="75" t="str">
        <f t="shared" si="47"/>
        <v/>
      </c>
    </row>
    <row r="989" spans="2:5" x14ac:dyDescent="0.35">
      <c r="B989" s="71" t="str">
        <f t="shared" si="45"/>
        <v/>
      </c>
      <c r="D989" s="71" t="str">
        <f t="shared" si="46"/>
        <v/>
      </c>
      <c r="E989" s="75" t="str">
        <f t="shared" si="47"/>
        <v/>
      </c>
    </row>
    <row r="990" spans="2:5" x14ac:dyDescent="0.35">
      <c r="B990" s="71" t="str">
        <f t="shared" si="45"/>
        <v/>
      </c>
      <c r="D990" s="71" t="str">
        <f t="shared" si="46"/>
        <v/>
      </c>
      <c r="E990" s="75" t="str">
        <f t="shared" si="47"/>
        <v/>
      </c>
    </row>
    <row r="991" spans="2:5" x14ac:dyDescent="0.35">
      <c r="B991" s="71" t="str">
        <f t="shared" si="45"/>
        <v/>
      </c>
      <c r="D991" s="71" t="str">
        <f t="shared" si="46"/>
        <v/>
      </c>
      <c r="E991" s="75" t="str">
        <f t="shared" si="47"/>
        <v/>
      </c>
    </row>
    <row r="992" spans="2:5" x14ac:dyDescent="0.35">
      <c r="B992" s="71" t="str">
        <f t="shared" si="45"/>
        <v/>
      </c>
      <c r="D992" s="71" t="str">
        <f t="shared" si="46"/>
        <v/>
      </c>
      <c r="E992" s="75" t="str">
        <f t="shared" si="47"/>
        <v/>
      </c>
    </row>
    <row r="993" spans="2:5" x14ac:dyDescent="0.35">
      <c r="B993" s="71" t="str">
        <f t="shared" si="45"/>
        <v/>
      </c>
      <c r="D993" s="71" t="str">
        <f t="shared" si="46"/>
        <v/>
      </c>
      <c r="E993" s="75" t="str">
        <f t="shared" si="47"/>
        <v/>
      </c>
    </row>
    <row r="994" spans="2:5" x14ac:dyDescent="0.35">
      <c r="B994" s="71" t="str">
        <f t="shared" si="45"/>
        <v/>
      </c>
      <c r="D994" s="71" t="str">
        <f t="shared" si="46"/>
        <v/>
      </c>
      <c r="E994" s="75" t="str">
        <f t="shared" si="47"/>
        <v/>
      </c>
    </row>
    <row r="995" spans="2:5" x14ac:dyDescent="0.35">
      <c r="B995" s="71" t="str">
        <f t="shared" si="45"/>
        <v/>
      </c>
      <c r="D995" s="71" t="str">
        <f t="shared" si="46"/>
        <v/>
      </c>
      <c r="E995" s="75" t="str">
        <f t="shared" si="47"/>
        <v/>
      </c>
    </row>
    <row r="996" spans="2:5" x14ac:dyDescent="0.35">
      <c r="B996" s="71" t="str">
        <f t="shared" si="45"/>
        <v/>
      </c>
      <c r="D996" s="71" t="str">
        <f t="shared" si="46"/>
        <v/>
      </c>
      <c r="E996" s="75" t="str">
        <f t="shared" si="47"/>
        <v/>
      </c>
    </row>
    <row r="997" spans="2:5" x14ac:dyDescent="0.35">
      <c r="B997" s="71" t="str">
        <f t="shared" si="45"/>
        <v/>
      </c>
      <c r="D997" s="71" t="str">
        <f t="shared" si="46"/>
        <v/>
      </c>
      <c r="E997" s="75" t="str">
        <f t="shared" si="47"/>
        <v/>
      </c>
    </row>
    <row r="998" spans="2:5" x14ac:dyDescent="0.35">
      <c r="B998" s="71" t="str">
        <f t="shared" si="45"/>
        <v/>
      </c>
      <c r="D998" s="71" t="str">
        <f t="shared" si="46"/>
        <v/>
      </c>
      <c r="E998" s="75" t="str">
        <f t="shared" si="47"/>
        <v/>
      </c>
    </row>
    <row r="999" spans="2:5" x14ac:dyDescent="0.35">
      <c r="B999" s="71" t="str">
        <f t="shared" si="45"/>
        <v/>
      </c>
      <c r="D999" s="71" t="str">
        <f t="shared" si="46"/>
        <v/>
      </c>
      <c r="E999" s="75" t="str">
        <f t="shared" si="47"/>
        <v/>
      </c>
    </row>
    <row r="1000" spans="2:5" x14ac:dyDescent="0.35">
      <c r="B1000" s="71" t="str">
        <f t="shared" si="45"/>
        <v/>
      </c>
      <c r="D1000" s="71" t="str">
        <f t="shared" si="46"/>
        <v/>
      </c>
      <c r="E1000" s="75" t="str">
        <f t="shared" si="47"/>
        <v/>
      </c>
    </row>
    <row r="1001" spans="2:5" x14ac:dyDescent="0.35">
      <c r="B1001" s="71" t="str">
        <f t="shared" si="45"/>
        <v/>
      </c>
      <c r="D1001" s="71" t="str">
        <f t="shared" si="46"/>
        <v/>
      </c>
      <c r="E1001" s="75" t="str">
        <f t="shared" si="47"/>
        <v/>
      </c>
    </row>
    <row r="1002" spans="2:5" x14ac:dyDescent="0.35">
      <c r="B1002" s="71" t="str">
        <f t="shared" si="45"/>
        <v/>
      </c>
      <c r="D1002" s="71" t="str">
        <f t="shared" si="46"/>
        <v/>
      </c>
      <c r="E1002" s="75" t="str">
        <f t="shared" si="47"/>
        <v/>
      </c>
    </row>
    <row r="1003" spans="2:5" x14ac:dyDescent="0.35">
      <c r="B1003" s="71" t="str">
        <f t="shared" si="45"/>
        <v/>
      </c>
      <c r="D1003" s="71" t="str">
        <f t="shared" si="46"/>
        <v/>
      </c>
      <c r="E1003" s="75" t="str">
        <f t="shared" si="47"/>
        <v/>
      </c>
    </row>
    <row r="1004" spans="2:5" x14ac:dyDescent="0.35">
      <c r="B1004" s="71" t="str">
        <f t="shared" si="45"/>
        <v/>
      </c>
      <c r="D1004" s="71" t="str">
        <f t="shared" si="46"/>
        <v/>
      </c>
      <c r="E1004" s="75" t="str">
        <f t="shared" si="47"/>
        <v/>
      </c>
    </row>
    <row r="1005" spans="2:5" x14ac:dyDescent="0.35">
      <c r="B1005" s="71" t="str">
        <f t="shared" si="45"/>
        <v/>
      </c>
      <c r="D1005" s="71" t="str">
        <f t="shared" si="46"/>
        <v/>
      </c>
      <c r="E1005" s="75" t="str">
        <f t="shared" si="47"/>
        <v/>
      </c>
    </row>
    <row r="1006" spans="2:5" x14ac:dyDescent="0.35">
      <c r="B1006" s="71" t="str">
        <f t="shared" si="45"/>
        <v/>
      </c>
      <c r="D1006" s="71" t="str">
        <f t="shared" si="46"/>
        <v/>
      </c>
      <c r="E1006" s="75" t="str">
        <f t="shared" si="47"/>
        <v/>
      </c>
    </row>
    <row r="1007" spans="2:5" x14ac:dyDescent="0.35">
      <c r="B1007" s="71" t="str">
        <f t="shared" si="45"/>
        <v/>
      </c>
      <c r="D1007" s="71" t="str">
        <f t="shared" si="46"/>
        <v/>
      </c>
      <c r="E1007" s="75" t="str">
        <f t="shared" si="47"/>
        <v/>
      </c>
    </row>
    <row r="1008" spans="2:5" x14ac:dyDescent="0.35">
      <c r="B1008" s="71" t="str">
        <f t="shared" si="45"/>
        <v/>
      </c>
      <c r="D1008" s="71" t="str">
        <f t="shared" si="46"/>
        <v/>
      </c>
      <c r="E1008" s="75" t="str">
        <f t="shared" si="47"/>
        <v/>
      </c>
    </row>
    <row r="1009" spans="2:5" x14ac:dyDescent="0.35">
      <c r="B1009" s="71" t="str">
        <f t="shared" si="45"/>
        <v/>
      </c>
      <c r="D1009" s="71" t="str">
        <f t="shared" si="46"/>
        <v/>
      </c>
      <c r="E1009" s="75" t="str">
        <f t="shared" si="47"/>
        <v/>
      </c>
    </row>
    <row r="1010" spans="2:5" x14ac:dyDescent="0.35">
      <c r="B1010" s="71" t="str">
        <f t="shared" si="45"/>
        <v/>
      </c>
      <c r="D1010" s="71" t="str">
        <f t="shared" si="46"/>
        <v/>
      </c>
      <c r="E1010" s="75" t="str">
        <f t="shared" si="47"/>
        <v/>
      </c>
    </row>
    <row r="1011" spans="2:5" x14ac:dyDescent="0.35">
      <c r="B1011" s="71" t="str">
        <f t="shared" si="45"/>
        <v/>
      </c>
      <c r="D1011" s="71" t="str">
        <f t="shared" si="46"/>
        <v/>
      </c>
      <c r="E1011" s="75" t="str">
        <f t="shared" si="47"/>
        <v/>
      </c>
    </row>
    <row r="1012" spans="2:5" x14ac:dyDescent="0.35">
      <c r="B1012" s="71" t="str">
        <f t="shared" si="45"/>
        <v/>
      </c>
      <c r="D1012" s="71" t="str">
        <f t="shared" si="46"/>
        <v/>
      </c>
      <c r="E1012" s="75" t="str">
        <f t="shared" si="47"/>
        <v/>
      </c>
    </row>
    <row r="1013" spans="2:5" x14ac:dyDescent="0.35">
      <c r="B1013" s="71" t="str">
        <f t="shared" si="45"/>
        <v/>
      </c>
      <c r="D1013" s="71" t="str">
        <f t="shared" si="46"/>
        <v/>
      </c>
      <c r="E1013" s="75" t="str">
        <f t="shared" si="47"/>
        <v/>
      </c>
    </row>
    <row r="1014" spans="2:5" x14ac:dyDescent="0.35">
      <c r="B1014" s="71" t="str">
        <f t="shared" si="45"/>
        <v/>
      </c>
      <c r="D1014" s="71" t="str">
        <f t="shared" si="46"/>
        <v/>
      </c>
      <c r="E1014" s="75" t="str">
        <f t="shared" si="47"/>
        <v/>
      </c>
    </row>
    <row r="1015" spans="2:5" x14ac:dyDescent="0.35">
      <c r="B1015" s="71" t="str">
        <f t="shared" si="45"/>
        <v/>
      </c>
      <c r="D1015" s="71" t="str">
        <f t="shared" si="46"/>
        <v/>
      </c>
      <c r="E1015" s="75" t="str">
        <f t="shared" si="47"/>
        <v/>
      </c>
    </row>
    <row r="1016" spans="2:5" x14ac:dyDescent="0.35">
      <c r="B1016" s="71" t="str">
        <f t="shared" si="45"/>
        <v/>
      </c>
      <c r="D1016" s="71" t="str">
        <f t="shared" si="46"/>
        <v/>
      </c>
      <c r="E1016" s="75" t="str">
        <f t="shared" si="47"/>
        <v/>
      </c>
    </row>
    <row r="1017" spans="2:5" x14ac:dyDescent="0.35">
      <c r="B1017" s="71" t="str">
        <f t="shared" si="45"/>
        <v/>
      </c>
      <c r="D1017" s="71" t="str">
        <f t="shared" si="46"/>
        <v/>
      </c>
      <c r="E1017" s="75" t="str">
        <f t="shared" si="47"/>
        <v/>
      </c>
    </row>
    <row r="1018" spans="2:5" x14ac:dyDescent="0.35">
      <c r="B1018" s="71" t="str">
        <f t="shared" si="45"/>
        <v/>
      </c>
      <c r="D1018" s="71" t="str">
        <f t="shared" si="46"/>
        <v/>
      </c>
      <c r="E1018" s="75" t="str">
        <f t="shared" si="47"/>
        <v/>
      </c>
    </row>
    <row r="1019" spans="2:5" x14ac:dyDescent="0.35">
      <c r="B1019" s="71" t="str">
        <f t="shared" si="45"/>
        <v/>
      </c>
      <c r="D1019" s="71" t="str">
        <f t="shared" si="46"/>
        <v/>
      </c>
      <c r="E1019" s="75" t="str">
        <f t="shared" si="47"/>
        <v/>
      </c>
    </row>
    <row r="1020" spans="2:5" x14ac:dyDescent="0.35">
      <c r="B1020" s="71" t="str">
        <f t="shared" si="45"/>
        <v/>
      </c>
      <c r="D1020" s="71" t="str">
        <f t="shared" si="46"/>
        <v/>
      </c>
      <c r="E1020" s="75" t="str">
        <f t="shared" si="47"/>
        <v/>
      </c>
    </row>
    <row r="1021" spans="2:5" x14ac:dyDescent="0.35">
      <c r="B1021" s="71" t="str">
        <f t="shared" si="45"/>
        <v/>
      </c>
      <c r="D1021" s="71" t="str">
        <f t="shared" si="46"/>
        <v/>
      </c>
      <c r="E1021" s="75" t="str">
        <f t="shared" si="47"/>
        <v/>
      </c>
    </row>
    <row r="1022" spans="2:5" x14ac:dyDescent="0.35">
      <c r="B1022" s="71" t="str">
        <f t="shared" si="45"/>
        <v/>
      </c>
      <c r="D1022" s="71" t="str">
        <f t="shared" si="46"/>
        <v/>
      </c>
      <c r="E1022" s="75" t="str">
        <f t="shared" si="47"/>
        <v/>
      </c>
    </row>
    <row r="1023" spans="2:5" x14ac:dyDescent="0.35">
      <c r="B1023" s="71" t="str">
        <f t="shared" si="45"/>
        <v/>
      </c>
      <c r="D1023" s="71" t="str">
        <f t="shared" si="46"/>
        <v/>
      </c>
      <c r="E1023" s="75" t="str">
        <f t="shared" si="47"/>
        <v/>
      </c>
    </row>
    <row r="1024" spans="2:5" x14ac:dyDescent="0.35">
      <c r="B1024" s="71" t="str">
        <f t="shared" si="45"/>
        <v/>
      </c>
      <c r="D1024" s="71" t="str">
        <f t="shared" si="46"/>
        <v/>
      </c>
      <c r="E1024" s="75" t="str">
        <f t="shared" si="47"/>
        <v/>
      </c>
    </row>
    <row r="1025" spans="2:5" x14ac:dyDescent="0.35">
      <c r="B1025" s="71" t="str">
        <f t="shared" si="45"/>
        <v/>
      </c>
      <c r="D1025" s="71" t="str">
        <f t="shared" si="46"/>
        <v/>
      </c>
      <c r="E1025" s="75" t="str">
        <f t="shared" si="47"/>
        <v/>
      </c>
    </row>
    <row r="1026" spans="2:5" x14ac:dyDescent="0.35">
      <c r="B1026" s="71" t="str">
        <f t="shared" ref="B1026:B1089" si="48">IFERROR(VLOOKUP(C1026,Ctable,5,FALSE),"")</f>
        <v/>
      </c>
      <c r="D1026" s="71" t="str">
        <f t="shared" ref="D1026:D1089" si="49">IFERROR(VLOOKUP(C1026,Ctable,2,FALSE),"")</f>
        <v/>
      </c>
      <c r="E1026" s="75" t="str">
        <f t="shared" ref="E1026:E1089" si="50">IFERROR(VLOOKUP(C1026,Ctable,3,FALSE),"")</f>
        <v/>
      </c>
    </row>
    <row r="1027" spans="2:5" x14ac:dyDescent="0.35">
      <c r="B1027" s="71" t="str">
        <f t="shared" si="48"/>
        <v/>
      </c>
      <c r="D1027" s="71" t="str">
        <f t="shared" si="49"/>
        <v/>
      </c>
      <c r="E1027" s="75" t="str">
        <f t="shared" si="50"/>
        <v/>
      </c>
    </row>
    <row r="1028" spans="2:5" x14ac:dyDescent="0.35">
      <c r="B1028" s="71" t="str">
        <f t="shared" si="48"/>
        <v/>
      </c>
      <c r="D1028" s="71" t="str">
        <f t="shared" si="49"/>
        <v/>
      </c>
      <c r="E1028" s="75" t="str">
        <f t="shared" si="50"/>
        <v/>
      </c>
    </row>
    <row r="1029" spans="2:5" x14ac:dyDescent="0.35">
      <c r="B1029" s="71" t="str">
        <f t="shared" si="48"/>
        <v/>
      </c>
      <c r="D1029" s="71" t="str">
        <f t="shared" si="49"/>
        <v/>
      </c>
      <c r="E1029" s="75" t="str">
        <f t="shared" si="50"/>
        <v/>
      </c>
    </row>
    <row r="1030" spans="2:5" x14ac:dyDescent="0.35">
      <c r="B1030" s="71" t="str">
        <f t="shared" si="48"/>
        <v/>
      </c>
      <c r="D1030" s="71" t="str">
        <f t="shared" si="49"/>
        <v/>
      </c>
      <c r="E1030" s="75" t="str">
        <f t="shared" si="50"/>
        <v/>
      </c>
    </row>
    <row r="1031" spans="2:5" x14ac:dyDescent="0.35">
      <c r="B1031" s="71" t="str">
        <f t="shared" si="48"/>
        <v/>
      </c>
      <c r="D1031" s="71" t="str">
        <f t="shared" si="49"/>
        <v/>
      </c>
      <c r="E1031" s="75" t="str">
        <f t="shared" si="50"/>
        <v/>
      </c>
    </row>
    <row r="1032" spans="2:5" x14ac:dyDescent="0.35">
      <c r="B1032" s="71" t="str">
        <f t="shared" si="48"/>
        <v/>
      </c>
      <c r="D1032" s="71" t="str">
        <f t="shared" si="49"/>
        <v/>
      </c>
      <c r="E1032" s="75" t="str">
        <f t="shared" si="50"/>
        <v/>
      </c>
    </row>
    <row r="1033" spans="2:5" x14ac:dyDescent="0.35">
      <c r="B1033" s="71" t="str">
        <f t="shared" si="48"/>
        <v/>
      </c>
      <c r="D1033" s="71" t="str">
        <f t="shared" si="49"/>
        <v/>
      </c>
      <c r="E1033" s="75" t="str">
        <f t="shared" si="50"/>
        <v/>
      </c>
    </row>
    <row r="1034" spans="2:5" x14ac:dyDescent="0.35">
      <c r="B1034" s="71" t="str">
        <f t="shared" si="48"/>
        <v/>
      </c>
      <c r="D1034" s="71" t="str">
        <f t="shared" si="49"/>
        <v/>
      </c>
      <c r="E1034" s="75" t="str">
        <f t="shared" si="50"/>
        <v/>
      </c>
    </row>
    <row r="1035" spans="2:5" x14ac:dyDescent="0.35">
      <c r="B1035" s="71" t="str">
        <f t="shared" si="48"/>
        <v/>
      </c>
      <c r="D1035" s="71" t="str">
        <f t="shared" si="49"/>
        <v/>
      </c>
      <c r="E1035" s="75" t="str">
        <f t="shared" si="50"/>
        <v/>
      </c>
    </row>
    <row r="1036" spans="2:5" x14ac:dyDescent="0.35">
      <c r="B1036" s="71" t="str">
        <f t="shared" si="48"/>
        <v/>
      </c>
      <c r="D1036" s="71" t="str">
        <f t="shared" si="49"/>
        <v/>
      </c>
      <c r="E1036" s="75" t="str">
        <f t="shared" si="50"/>
        <v/>
      </c>
    </row>
    <row r="1037" spans="2:5" x14ac:dyDescent="0.35">
      <c r="B1037" s="71" t="str">
        <f t="shared" si="48"/>
        <v/>
      </c>
      <c r="D1037" s="71" t="str">
        <f t="shared" si="49"/>
        <v/>
      </c>
      <c r="E1037" s="75" t="str">
        <f t="shared" si="50"/>
        <v/>
      </c>
    </row>
    <row r="1038" spans="2:5" x14ac:dyDescent="0.35">
      <c r="B1038" s="71" t="str">
        <f t="shared" si="48"/>
        <v/>
      </c>
      <c r="D1038" s="71" t="str">
        <f t="shared" si="49"/>
        <v/>
      </c>
      <c r="E1038" s="75" t="str">
        <f t="shared" si="50"/>
        <v/>
      </c>
    </row>
    <row r="1039" spans="2:5" x14ac:dyDescent="0.35">
      <c r="B1039" s="71" t="str">
        <f t="shared" si="48"/>
        <v/>
      </c>
      <c r="D1039" s="71" t="str">
        <f t="shared" si="49"/>
        <v/>
      </c>
      <c r="E1039" s="75" t="str">
        <f t="shared" si="50"/>
        <v/>
      </c>
    </row>
    <row r="1040" spans="2:5" x14ac:dyDescent="0.35">
      <c r="B1040" s="71" t="str">
        <f t="shared" si="48"/>
        <v/>
      </c>
      <c r="D1040" s="71" t="str">
        <f t="shared" si="49"/>
        <v/>
      </c>
      <c r="E1040" s="75" t="str">
        <f t="shared" si="50"/>
        <v/>
      </c>
    </row>
    <row r="1041" spans="2:5" x14ac:dyDescent="0.35">
      <c r="B1041" s="71" t="str">
        <f t="shared" si="48"/>
        <v/>
      </c>
      <c r="D1041" s="71" t="str">
        <f t="shared" si="49"/>
        <v/>
      </c>
      <c r="E1041" s="75" t="str">
        <f t="shared" si="50"/>
        <v/>
      </c>
    </row>
    <row r="1042" spans="2:5" x14ac:dyDescent="0.35">
      <c r="B1042" s="71" t="str">
        <f t="shared" si="48"/>
        <v/>
      </c>
      <c r="D1042" s="71" t="str">
        <f t="shared" si="49"/>
        <v/>
      </c>
      <c r="E1042" s="75" t="str">
        <f t="shared" si="50"/>
        <v/>
      </c>
    </row>
    <row r="1043" spans="2:5" x14ac:dyDescent="0.35">
      <c r="B1043" s="71" t="str">
        <f t="shared" si="48"/>
        <v/>
      </c>
      <c r="D1043" s="71" t="str">
        <f t="shared" si="49"/>
        <v/>
      </c>
      <c r="E1043" s="75" t="str">
        <f t="shared" si="50"/>
        <v/>
      </c>
    </row>
    <row r="1044" spans="2:5" x14ac:dyDescent="0.35">
      <c r="B1044" s="71" t="str">
        <f t="shared" si="48"/>
        <v/>
      </c>
      <c r="D1044" s="71" t="str">
        <f t="shared" si="49"/>
        <v/>
      </c>
      <c r="E1044" s="75" t="str">
        <f t="shared" si="50"/>
        <v/>
      </c>
    </row>
    <row r="1045" spans="2:5" x14ac:dyDescent="0.35">
      <c r="B1045" s="71" t="str">
        <f t="shared" si="48"/>
        <v/>
      </c>
      <c r="D1045" s="71" t="str">
        <f t="shared" si="49"/>
        <v/>
      </c>
      <c r="E1045" s="75" t="str">
        <f t="shared" si="50"/>
        <v/>
      </c>
    </row>
    <row r="1046" spans="2:5" x14ac:dyDescent="0.35">
      <c r="B1046" s="71" t="str">
        <f t="shared" si="48"/>
        <v/>
      </c>
      <c r="D1046" s="71" t="str">
        <f t="shared" si="49"/>
        <v/>
      </c>
      <c r="E1046" s="75" t="str">
        <f t="shared" si="50"/>
        <v/>
      </c>
    </row>
    <row r="1047" spans="2:5" x14ac:dyDescent="0.35">
      <c r="B1047" s="71" t="str">
        <f t="shared" si="48"/>
        <v/>
      </c>
      <c r="D1047" s="71" t="str">
        <f t="shared" si="49"/>
        <v/>
      </c>
      <c r="E1047" s="75" t="str">
        <f t="shared" si="50"/>
        <v/>
      </c>
    </row>
    <row r="1048" spans="2:5" x14ac:dyDescent="0.35">
      <c r="B1048" s="71" t="str">
        <f t="shared" si="48"/>
        <v/>
      </c>
      <c r="D1048" s="71" t="str">
        <f t="shared" si="49"/>
        <v/>
      </c>
      <c r="E1048" s="75" t="str">
        <f t="shared" si="50"/>
        <v/>
      </c>
    </row>
    <row r="1049" spans="2:5" x14ac:dyDescent="0.35">
      <c r="B1049" s="71" t="str">
        <f t="shared" si="48"/>
        <v/>
      </c>
      <c r="D1049" s="71" t="str">
        <f t="shared" si="49"/>
        <v/>
      </c>
      <c r="E1049" s="75" t="str">
        <f t="shared" si="50"/>
        <v/>
      </c>
    </row>
    <row r="1050" spans="2:5" x14ac:dyDescent="0.35">
      <c r="B1050" s="71" t="str">
        <f t="shared" si="48"/>
        <v/>
      </c>
      <c r="D1050" s="71" t="str">
        <f t="shared" si="49"/>
        <v/>
      </c>
      <c r="E1050" s="75" t="str">
        <f t="shared" si="50"/>
        <v/>
      </c>
    </row>
    <row r="1051" spans="2:5" x14ac:dyDescent="0.35">
      <c r="B1051" s="71" t="str">
        <f t="shared" si="48"/>
        <v/>
      </c>
      <c r="D1051" s="71" t="str">
        <f t="shared" si="49"/>
        <v/>
      </c>
      <c r="E1051" s="75" t="str">
        <f t="shared" si="50"/>
        <v/>
      </c>
    </row>
    <row r="1052" spans="2:5" x14ac:dyDescent="0.35">
      <c r="B1052" s="71" t="str">
        <f t="shared" si="48"/>
        <v/>
      </c>
      <c r="D1052" s="71" t="str">
        <f t="shared" si="49"/>
        <v/>
      </c>
      <c r="E1052" s="75" t="str">
        <f t="shared" si="50"/>
        <v/>
      </c>
    </row>
    <row r="1053" spans="2:5" x14ac:dyDescent="0.35">
      <c r="B1053" s="71" t="str">
        <f t="shared" si="48"/>
        <v/>
      </c>
      <c r="D1053" s="71" t="str">
        <f t="shared" si="49"/>
        <v/>
      </c>
      <c r="E1053" s="75" t="str">
        <f t="shared" si="50"/>
        <v/>
      </c>
    </row>
    <row r="1054" spans="2:5" x14ac:dyDescent="0.35">
      <c r="B1054" s="71" t="str">
        <f t="shared" si="48"/>
        <v/>
      </c>
      <c r="D1054" s="71" t="str">
        <f t="shared" si="49"/>
        <v/>
      </c>
      <c r="E1054" s="75" t="str">
        <f t="shared" si="50"/>
        <v/>
      </c>
    </row>
    <row r="1055" spans="2:5" x14ac:dyDescent="0.35">
      <c r="B1055" s="71" t="str">
        <f t="shared" si="48"/>
        <v/>
      </c>
      <c r="D1055" s="71" t="str">
        <f t="shared" si="49"/>
        <v/>
      </c>
      <c r="E1055" s="75" t="str">
        <f t="shared" si="50"/>
        <v/>
      </c>
    </row>
    <row r="1056" spans="2:5" x14ac:dyDescent="0.35">
      <c r="B1056" s="71" t="str">
        <f t="shared" si="48"/>
        <v/>
      </c>
      <c r="D1056" s="71" t="str">
        <f t="shared" si="49"/>
        <v/>
      </c>
      <c r="E1056" s="75" t="str">
        <f t="shared" si="50"/>
        <v/>
      </c>
    </row>
    <row r="1057" spans="2:5" x14ac:dyDescent="0.35">
      <c r="B1057" s="71" t="str">
        <f t="shared" si="48"/>
        <v/>
      </c>
      <c r="D1057" s="71" t="str">
        <f t="shared" si="49"/>
        <v/>
      </c>
      <c r="E1057" s="75" t="str">
        <f t="shared" si="50"/>
        <v/>
      </c>
    </row>
    <row r="1058" spans="2:5" x14ac:dyDescent="0.35">
      <c r="B1058" s="71" t="str">
        <f t="shared" si="48"/>
        <v/>
      </c>
      <c r="D1058" s="71" t="str">
        <f t="shared" si="49"/>
        <v/>
      </c>
      <c r="E1058" s="75" t="str">
        <f t="shared" si="50"/>
        <v/>
      </c>
    </row>
    <row r="1059" spans="2:5" x14ac:dyDescent="0.35">
      <c r="B1059" s="71" t="str">
        <f t="shared" si="48"/>
        <v/>
      </c>
      <c r="D1059" s="71" t="str">
        <f t="shared" si="49"/>
        <v/>
      </c>
      <c r="E1059" s="75" t="str">
        <f t="shared" si="50"/>
        <v/>
      </c>
    </row>
    <row r="1060" spans="2:5" x14ac:dyDescent="0.35">
      <c r="B1060" s="71" t="str">
        <f t="shared" si="48"/>
        <v/>
      </c>
      <c r="D1060" s="71" t="str">
        <f t="shared" si="49"/>
        <v/>
      </c>
      <c r="E1060" s="75" t="str">
        <f t="shared" si="50"/>
        <v/>
      </c>
    </row>
    <row r="1061" spans="2:5" x14ac:dyDescent="0.35">
      <c r="B1061" s="71" t="str">
        <f t="shared" si="48"/>
        <v/>
      </c>
      <c r="D1061" s="71" t="str">
        <f t="shared" si="49"/>
        <v/>
      </c>
      <c r="E1061" s="75" t="str">
        <f t="shared" si="50"/>
        <v/>
      </c>
    </row>
    <row r="1062" spans="2:5" x14ac:dyDescent="0.35">
      <c r="B1062" s="71" t="str">
        <f t="shared" si="48"/>
        <v/>
      </c>
      <c r="D1062" s="71" t="str">
        <f t="shared" si="49"/>
        <v/>
      </c>
      <c r="E1062" s="75" t="str">
        <f t="shared" si="50"/>
        <v/>
      </c>
    </row>
    <row r="1063" spans="2:5" x14ac:dyDescent="0.35">
      <c r="B1063" s="71" t="str">
        <f t="shared" si="48"/>
        <v/>
      </c>
      <c r="D1063" s="71" t="str">
        <f t="shared" si="49"/>
        <v/>
      </c>
      <c r="E1063" s="75" t="str">
        <f t="shared" si="50"/>
        <v/>
      </c>
    </row>
    <row r="1064" spans="2:5" x14ac:dyDescent="0.35">
      <c r="B1064" s="71" t="str">
        <f t="shared" si="48"/>
        <v/>
      </c>
      <c r="D1064" s="71" t="str">
        <f t="shared" si="49"/>
        <v/>
      </c>
      <c r="E1064" s="75" t="str">
        <f t="shared" si="50"/>
        <v/>
      </c>
    </row>
    <row r="1065" spans="2:5" x14ac:dyDescent="0.35">
      <c r="B1065" s="71" t="str">
        <f t="shared" si="48"/>
        <v/>
      </c>
      <c r="D1065" s="71" t="str">
        <f t="shared" si="49"/>
        <v/>
      </c>
      <c r="E1065" s="75" t="str">
        <f t="shared" si="50"/>
        <v/>
      </c>
    </row>
    <row r="1066" spans="2:5" x14ac:dyDescent="0.35">
      <c r="B1066" s="71" t="str">
        <f t="shared" si="48"/>
        <v/>
      </c>
      <c r="D1066" s="71" t="str">
        <f t="shared" si="49"/>
        <v/>
      </c>
      <c r="E1066" s="75" t="str">
        <f t="shared" si="50"/>
        <v/>
      </c>
    </row>
    <row r="1067" spans="2:5" x14ac:dyDescent="0.35">
      <c r="B1067" s="71" t="str">
        <f t="shared" si="48"/>
        <v/>
      </c>
      <c r="D1067" s="71" t="str">
        <f t="shared" si="49"/>
        <v/>
      </c>
      <c r="E1067" s="75" t="str">
        <f t="shared" si="50"/>
        <v/>
      </c>
    </row>
    <row r="1068" spans="2:5" x14ac:dyDescent="0.35">
      <c r="B1068" s="71" t="str">
        <f t="shared" si="48"/>
        <v/>
      </c>
      <c r="D1068" s="71" t="str">
        <f t="shared" si="49"/>
        <v/>
      </c>
      <c r="E1068" s="75" t="str">
        <f t="shared" si="50"/>
        <v/>
      </c>
    </row>
    <row r="1069" spans="2:5" x14ac:dyDescent="0.35">
      <c r="B1069" s="71" t="str">
        <f t="shared" si="48"/>
        <v/>
      </c>
      <c r="D1069" s="71" t="str">
        <f t="shared" si="49"/>
        <v/>
      </c>
      <c r="E1069" s="75" t="str">
        <f t="shared" si="50"/>
        <v/>
      </c>
    </row>
    <row r="1070" spans="2:5" x14ac:dyDescent="0.35">
      <c r="B1070" s="71" t="str">
        <f t="shared" si="48"/>
        <v/>
      </c>
      <c r="D1070" s="71" t="str">
        <f t="shared" si="49"/>
        <v/>
      </c>
      <c r="E1070" s="75" t="str">
        <f t="shared" si="50"/>
        <v/>
      </c>
    </row>
    <row r="1071" spans="2:5" x14ac:dyDescent="0.35">
      <c r="B1071" s="71" t="str">
        <f t="shared" si="48"/>
        <v/>
      </c>
      <c r="D1071" s="71" t="str">
        <f t="shared" si="49"/>
        <v/>
      </c>
      <c r="E1071" s="75" t="str">
        <f t="shared" si="50"/>
        <v/>
      </c>
    </row>
    <row r="1072" spans="2:5" x14ac:dyDescent="0.35">
      <c r="B1072" s="71" t="str">
        <f t="shared" si="48"/>
        <v/>
      </c>
      <c r="D1072" s="71" t="str">
        <f t="shared" si="49"/>
        <v/>
      </c>
      <c r="E1072" s="75" t="str">
        <f t="shared" si="50"/>
        <v/>
      </c>
    </row>
    <row r="1073" spans="2:5" x14ac:dyDescent="0.35">
      <c r="B1073" s="71" t="str">
        <f t="shared" si="48"/>
        <v/>
      </c>
      <c r="D1073" s="71" t="str">
        <f t="shared" si="49"/>
        <v/>
      </c>
      <c r="E1073" s="75" t="str">
        <f t="shared" si="50"/>
        <v/>
      </c>
    </row>
    <row r="1074" spans="2:5" x14ac:dyDescent="0.35">
      <c r="B1074" s="71" t="str">
        <f t="shared" si="48"/>
        <v/>
      </c>
      <c r="D1074" s="71" t="str">
        <f t="shared" si="49"/>
        <v/>
      </c>
      <c r="E1074" s="75" t="str">
        <f t="shared" si="50"/>
        <v/>
      </c>
    </row>
    <row r="1075" spans="2:5" x14ac:dyDescent="0.35">
      <c r="B1075" s="71" t="str">
        <f t="shared" si="48"/>
        <v/>
      </c>
      <c r="D1075" s="71" t="str">
        <f t="shared" si="49"/>
        <v/>
      </c>
      <c r="E1075" s="75" t="str">
        <f t="shared" si="50"/>
        <v/>
      </c>
    </row>
    <row r="1076" spans="2:5" x14ac:dyDescent="0.35">
      <c r="B1076" s="71" t="str">
        <f t="shared" si="48"/>
        <v/>
      </c>
      <c r="D1076" s="71" t="str">
        <f t="shared" si="49"/>
        <v/>
      </c>
      <c r="E1076" s="75" t="str">
        <f t="shared" si="50"/>
        <v/>
      </c>
    </row>
    <row r="1077" spans="2:5" x14ac:dyDescent="0.35">
      <c r="B1077" s="71" t="str">
        <f t="shared" si="48"/>
        <v/>
      </c>
      <c r="D1077" s="71" t="str">
        <f t="shared" si="49"/>
        <v/>
      </c>
      <c r="E1077" s="75" t="str">
        <f t="shared" si="50"/>
        <v/>
      </c>
    </row>
    <row r="1078" spans="2:5" x14ac:dyDescent="0.35">
      <c r="B1078" s="71" t="str">
        <f t="shared" si="48"/>
        <v/>
      </c>
      <c r="D1078" s="71" t="str">
        <f t="shared" si="49"/>
        <v/>
      </c>
      <c r="E1078" s="75" t="str">
        <f t="shared" si="50"/>
        <v/>
      </c>
    </row>
    <row r="1079" spans="2:5" x14ac:dyDescent="0.35">
      <c r="B1079" s="71" t="str">
        <f t="shared" si="48"/>
        <v/>
      </c>
      <c r="D1079" s="71" t="str">
        <f t="shared" si="49"/>
        <v/>
      </c>
      <c r="E1079" s="75" t="str">
        <f t="shared" si="50"/>
        <v/>
      </c>
    </row>
    <row r="1080" spans="2:5" x14ac:dyDescent="0.35">
      <c r="B1080" s="71" t="str">
        <f t="shared" si="48"/>
        <v/>
      </c>
      <c r="D1080" s="71" t="str">
        <f t="shared" si="49"/>
        <v/>
      </c>
      <c r="E1080" s="75" t="str">
        <f t="shared" si="50"/>
        <v/>
      </c>
    </row>
    <row r="1081" spans="2:5" x14ac:dyDescent="0.35">
      <c r="B1081" s="71" t="str">
        <f t="shared" si="48"/>
        <v/>
      </c>
      <c r="D1081" s="71" t="str">
        <f t="shared" si="49"/>
        <v/>
      </c>
      <c r="E1081" s="75" t="str">
        <f t="shared" si="50"/>
        <v/>
      </c>
    </row>
    <row r="1082" spans="2:5" x14ac:dyDescent="0.35">
      <c r="B1082" s="71" t="str">
        <f t="shared" si="48"/>
        <v/>
      </c>
      <c r="D1082" s="71" t="str">
        <f t="shared" si="49"/>
        <v/>
      </c>
      <c r="E1082" s="75" t="str">
        <f t="shared" si="50"/>
        <v/>
      </c>
    </row>
    <row r="1083" spans="2:5" x14ac:dyDescent="0.35">
      <c r="B1083" s="71" t="str">
        <f t="shared" si="48"/>
        <v/>
      </c>
      <c r="D1083" s="71" t="str">
        <f t="shared" si="49"/>
        <v/>
      </c>
      <c r="E1083" s="75" t="str">
        <f t="shared" si="50"/>
        <v/>
      </c>
    </row>
    <row r="1084" spans="2:5" x14ac:dyDescent="0.35">
      <c r="B1084" s="71" t="str">
        <f t="shared" si="48"/>
        <v/>
      </c>
      <c r="D1084" s="71" t="str">
        <f t="shared" si="49"/>
        <v/>
      </c>
      <c r="E1084" s="75" t="str">
        <f t="shared" si="50"/>
        <v/>
      </c>
    </row>
    <row r="1085" spans="2:5" x14ac:dyDescent="0.35">
      <c r="B1085" s="71" t="str">
        <f t="shared" si="48"/>
        <v/>
      </c>
      <c r="D1085" s="71" t="str">
        <f t="shared" si="49"/>
        <v/>
      </c>
      <c r="E1085" s="75" t="str">
        <f t="shared" si="50"/>
        <v/>
      </c>
    </row>
    <row r="1086" spans="2:5" x14ac:dyDescent="0.35">
      <c r="B1086" s="71" t="str">
        <f t="shared" si="48"/>
        <v/>
      </c>
      <c r="D1086" s="71" t="str">
        <f t="shared" si="49"/>
        <v/>
      </c>
      <c r="E1086" s="75" t="str">
        <f t="shared" si="50"/>
        <v/>
      </c>
    </row>
    <row r="1087" spans="2:5" x14ac:dyDescent="0.35">
      <c r="B1087" s="71" t="str">
        <f t="shared" si="48"/>
        <v/>
      </c>
      <c r="D1087" s="71" t="str">
        <f t="shared" si="49"/>
        <v/>
      </c>
      <c r="E1087" s="75" t="str">
        <f t="shared" si="50"/>
        <v/>
      </c>
    </row>
    <row r="1088" spans="2:5" x14ac:dyDescent="0.35">
      <c r="B1088" s="71" t="str">
        <f t="shared" si="48"/>
        <v/>
      </c>
      <c r="D1088" s="71" t="str">
        <f t="shared" si="49"/>
        <v/>
      </c>
      <c r="E1088" s="75" t="str">
        <f t="shared" si="50"/>
        <v/>
      </c>
    </row>
    <row r="1089" spans="2:5" x14ac:dyDescent="0.35">
      <c r="B1089" s="71" t="str">
        <f t="shared" si="48"/>
        <v/>
      </c>
      <c r="D1089" s="71" t="str">
        <f t="shared" si="49"/>
        <v/>
      </c>
      <c r="E1089" s="75" t="str">
        <f t="shared" si="50"/>
        <v/>
      </c>
    </row>
    <row r="1090" spans="2:5" x14ac:dyDescent="0.35">
      <c r="B1090" s="71" t="str">
        <f t="shared" ref="B1090:B1153" si="51">IFERROR(VLOOKUP(C1090,Ctable,5,FALSE),"")</f>
        <v/>
      </c>
      <c r="D1090" s="71" t="str">
        <f t="shared" ref="D1090:D1153" si="52">IFERROR(VLOOKUP(C1090,Ctable,2,FALSE),"")</f>
        <v/>
      </c>
      <c r="E1090" s="75" t="str">
        <f t="shared" ref="E1090:E1153" si="53">IFERROR(VLOOKUP(C1090,Ctable,3,FALSE),"")</f>
        <v/>
      </c>
    </row>
    <row r="1091" spans="2:5" x14ac:dyDescent="0.35">
      <c r="B1091" s="71" t="str">
        <f t="shared" si="51"/>
        <v/>
      </c>
      <c r="D1091" s="71" t="str">
        <f t="shared" si="52"/>
        <v/>
      </c>
      <c r="E1091" s="75" t="str">
        <f t="shared" si="53"/>
        <v/>
      </c>
    </row>
    <row r="1092" spans="2:5" x14ac:dyDescent="0.35">
      <c r="B1092" s="71" t="str">
        <f t="shared" si="51"/>
        <v/>
      </c>
      <c r="D1092" s="71" t="str">
        <f t="shared" si="52"/>
        <v/>
      </c>
      <c r="E1092" s="75" t="str">
        <f t="shared" si="53"/>
        <v/>
      </c>
    </row>
    <row r="1093" spans="2:5" x14ac:dyDescent="0.35">
      <c r="B1093" s="71" t="str">
        <f t="shared" si="51"/>
        <v/>
      </c>
      <c r="D1093" s="71" t="str">
        <f t="shared" si="52"/>
        <v/>
      </c>
      <c r="E1093" s="75" t="str">
        <f t="shared" si="53"/>
        <v/>
      </c>
    </row>
    <row r="1094" spans="2:5" x14ac:dyDescent="0.35">
      <c r="B1094" s="71" t="str">
        <f t="shared" si="51"/>
        <v/>
      </c>
      <c r="D1094" s="71" t="str">
        <f t="shared" si="52"/>
        <v/>
      </c>
      <c r="E1094" s="75" t="str">
        <f t="shared" si="53"/>
        <v/>
      </c>
    </row>
    <row r="1095" spans="2:5" x14ac:dyDescent="0.35">
      <c r="B1095" s="71" t="str">
        <f t="shared" si="51"/>
        <v/>
      </c>
      <c r="D1095" s="71" t="str">
        <f t="shared" si="52"/>
        <v/>
      </c>
      <c r="E1095" s="75" t="str">
        <f t="shared" si="53"/>
        <v/>
      </c>
    </row>
    <row r="1096" spans="2:5" x14ac:dyDescent="0.35">
      <c r="B1096" s="71" t="str">
        <f t="shared" si="51"/>
        <v/>
      </c>
      <c r="D1096" s="71" t="str">
        <f t="shared" si="52"/>
        <v/>
      </c>
      <c r="E1096" s="75" t="str">
        <f t="shared" si="53"/>
        <v/>
      </c>
    </row>
    <row r="1097" spans="2:5" x14ac:dyDescent="0.35">
      <c r="B1097" s="71" t="str">
        <f t="shared" si="51"/>
        <v/>
      </c>
      <c r="D1097" s="71" t="str">
        <f t="shared" si="52"/>
        <v/>
      </c>
      <c r="E1097" s="75" t="str">
        <f t="shared" si="53"/>
        <v/>
      </c>
    </row>
    <row r="1098" spans="2:5" x14ac:dyDescent="0.35">
      <c r="B1098" s="71" t="str">
        <f t="shared" si="51"/>
        <v/>
      </c>
      <c r="D1098" s="71" t="str">
        <f t="shared" si="52"/>
        <v/>
      </c>
      <c r="E1098" s="75" t="str">
        <f t="shared" si="53"/>
        <v/>
      </c>
    </row>
    <row r="1099" spans="2:5" x14ac:dyDescent="0.35">
      <c r="B1099" s="71" t="str">
        <f t="shared" si="51"/>
        <v/>
      </c>
      <c r="D1099" s="71" t="str">
        <f t="shared" si="52"/>
        <v/>
      </c>
      <c r="E1099" s="75" t="str">
        <f t="shared" si="53"/>
        <v/>
      </c>
    </row>
    <row r="1100" spans="2:5" x14ac:dyDescent="0.35">
      <c r="B1100" s="71" t="str">
        <f t="shared" si="51"/>
        <v/>
      </c>
      <c r="D1100" s="71" t="str">
        <f t="shared" si="52"/>
        <v/>
      </c>
      <c r="E1100" s="75" t="str">
        <f t="shared" si="53"/>
        <v/>
      </c>
    </row>
    <row r="1101" spans="2:5" x14ac:dyDescent="0.35">
      <c r="B1101" s="71" t="str">
        <f t="shared" si="51"/>
        <v/>
      </c>
      <c r="D1101" s="71" t="str">
        <f t="shared" si="52"/>
        <v/>
      </c>
      <c r="E1101" s="75" t="str">
        <f t="shared" si="53"/>
        <v/>
      </c>
    </row>
    <row r="1102" spans="2:5" x14ac:dyDescent="0.35">
      <c r="B1102" s="71" t="str">
        <f t="shared" si="51"/>
        <v/>
      </c>
      <c r="D1102" s="71" t="str">
        <f t="shared" si="52"/>
        <v/>
      </c>
      <c r="E1102" s="75" t="str">
        <f t="shared" si="53"/>
        <v/>
      </c>
    </row>
    <row r="1103" spans="2:5" x14ac:dyDescent="0.35">
      <c r="B1103" s="71" t="str">
        <f t="shared" si="51"/>
        <v/>
      </c>
      <c r="D1103" s="71" t="str">
        <f t="shared" si="52"/>
        <v/>
      </c>
      <c r="E1103" s="75" t="str">
        <f t="shared" si="53"/>
        <v/>
      </c>
    </row>
    <row r="1104" spans="2:5" x14ac:dyDescent="0.35">
      <c r="B1104" s="71" t="str">
        <f t="shared" si="51"/>
        <v/>
      </c>
      <c r="D1104" s="71" t="str">
        <f t="shared" si="52"/>
        <v/>
      </c>
      <c r="E1104" s="75" t="str">
        <f t="shared" si="53"/>
        <v/>
      </c>
    </row>
    <row r="1105" spans="2:5" x14ac:dyDescent="0.35">
      <c r="B1105" s="71" t="str">
        <f t="shared" si="51"/>
        <v/>
      </c>
      <c r="D1105" s="71" t="str">
        <f t="shared" si="52"/>
        <v/>
      </c>
      <c r="E1105" s="75" t="str">
        <f t="shared" si="53"/>
        <v/>
      </c>
    </row>
    <row r="1106" spans="2:5" x14ac:dyDescent="0.35">
      <c r="B1106" s="71" t="str">
        <f t="shared" si="51"/>
        <v/>
      </c>
      <c r="D1106" s="71" t="str">
        <f t="shared" si="52"/>
        <v/>
      </c>
      <c r="E1106" s="75" t="str">
        <f t="shared" si="53"/>
        <v/>
      </c>
    </row>
    <row r="1107" spans="2:5" x14ac:dyDescent="0.35">
      <c r="B1107" s="71" t="str">
        <f t="shared" si="51"/>
        <v/>
      </c>
      <c r="D1107" s="71" t="str">
        <f t="shared" si="52"/>
        <v/>
      </c>
      <c r="E1107" s="75" t="str">
        <f t="shared" si="53"/>
        <v/>
      </c>
    </row>
    <row r="1108" spans="2:5" x14ac:dyDescent="0.35">
      <c r="B1108" s="71" t="str">
        <f t="shared" si="51"/>
        <v/>
      </c>
      <c r="D1108" s="71" t="str">
        <f t="shared" si="52"/>
        <v/>
      </c>
      <c r="E1108" s="75" t="str">
        <f t="shared" si="53"/>
        <v/>
      </c>
    </row>
    <row r="1109" spans="2:5" x14ac:dyDescent="0.35">
      <c r="B1109" s="71" t="str">
        <f t="shared" si="51"/>
        <v/>
      </c>
      <c r="D1109" s="71" t="str">
        <f t="shared" si="52"/>
        <v/>
      </c>
      <c r="E1109" s="75" t="str">
        <f t="shared" si="53"/>
        <v/>
      </c>
    </row>
    <row r="1110" spans="2:5" x14ac:dyDescent="0.35">
      <c r="B1110" s="71" t="str">
        <f t="shared" si="51"/>
        <v/>
      </c>
      <c r="D1110" s="71" t="str">
        <f t="shared" si="52"/>
        <v/>
      </c>
      <c r="E1110" s="75" t="str">
        <f t="shared" si="53"/>
        <v/>
      </c>
    </row>
    <row r="1111" spans="2:5" x14ac:dyDescent="0.35">
      <c r="B1111" s="71" t="str">
        <f t="shared" si="51"/>
        <v/>
      </c>
      <c r="D1111" s="71" t="str">
        <f t="shared" si="52"/>
        <v/>
      </c>
      <c r="E1111" s="75" t="str">
        <f t="shared" si="53"/>
        <v/>
      </c>
    </row>
    <row r="1112" spans="2:5" x14ac:dyDescent="0.35">
      <c r="B1112" s="71" t="str">
        <f t="shared" si="51"/>
        <v/>
      </c>
      <c r="D1112" s="71" t="str">
        <f t="shared" si="52"/>
        <v/>
      </c>
      <c r="E1112" s="75" t="str">
        <f t="shared" si="53"/>
        <v/>
      </c>
    </row>
    <row r="1113" spans="2:5" x14ac:dyDescent="0.35">
      <c r="B1113" s="71" t="str">
        <f t="shared" si="51"/>
        <v/>
      </c>
      <c r="D1113" s="71" t="str">
        <f t="shared" si="52"/>
        <v/>
      </c>
      <c r="E1113" s="75" t="str">
        <f t="shared" si="53"/>
        <v/>
      </c>
    </row>
    <row r="1114" spans="2:5" x14ac:dyDescent="0.35">
      <c r="B1114" s="71" t="str">
        <f t="shared" si="51"/>
        <v/>
      </c>
      <c r="D1114" s="71" t="str">
        <f t="shared" si="52"/>
        <v/>
      </c>
      <c r="E1114" s="75" t="str">
        <f t="shared" si="53"/>
        <v/>
      </c>
    </row>
    <row r="1115" spans="2:5" x14ac:dyDescent="0.35">
      <c r="B1115" s="71" t="str">
        <f t="shared" si="51"/>
        <v/>
      </c>
      <c r="D1115" s="71" t="str">
        <f t="shared" si="52"/>
        <v/>
      </c>
      <c r="E1115" s="75" t="str">
        <f t="shared" si="53"/>
        <v/>
      </c>
    </row>
    <row r="1116" spans="2:5" x14ac:dyDescent="0.35">
      <c r="B1116" s="71" t="str">
        <f t="shared" si="51"/>
        <v/>
      </c>
      <c r="D1116" s="71" t="str">
        <f t="shared" si="52"/>
        <v/>
      </c>
      <c r="E1116" s="75" t="str">
        <f t="shared" si="53"/>
        <v/>
      </c>
    </row>
    <row r="1117" spans="2:5" x14ac:dyDescent="0.35">
      <c r="B1117" s="71" t="str">
        <f t="shared" si="51"/>
        <v/>
      </c>
      <c r="D1117" s="71" t="str">
        <f t="shared" si="52"/>
        <v/>
      </c>
      <c r="E1117" s="75" t="str">
        <f t="shared" si="53"/>
        <v/>
      </c>
    </row>
    <row r="1118" spans="2:5" x14ac:dyDescent="0.35">
      <c r="B1118" s="71" t="str">
        <f t="shared" si="51"/>
        <v/>
      </c>
      <c r="D1118" s="71" t="str">
        <f t="shared" si="52"/>
        <v/>
      </c>
      <c r="E1118" s="75" t="str">
        <f t="shared" si="53"/>
        <v/>
      </c>
    </row>
    <row r="1119" spans="2:5" x14ac:dyDescent="0.35">
      <c r="B1119" s="71" t="str">
        <f t="shared" si="51"/>
        <v/>
      </c>
      <c r="D1119" s="71" t="str">
        <f t="shared" si="52"/>
        <v/>
      </c>
      <c r="E1119" s="75" t="str">
        <f t="shared" si="53"/>
        <v/>
      </c>
    </row>
    <row r="1120" spans="2:5" x14ac:dyDescent="0.35">
      <c r="B1120" s="71" t="str">
        <f t="shared" si="51"/>
        <v/>
      </c>
      <c r="D1120" s="71" t="str">
        <f t="shared" si="52"/>
        <v/>
      </c>
      <c r="E1120" s="75" t="str">
        <f t="shared" si="53"/>
        <v/>
      </c>
    </row>
    <row r="1121" spans="2:5" x14ac:dyDescent="0.35">
      <c r="B1121" s="71" t="str">
        <f t="shared" si="51"/>
        <v/>
      </c>
      <c r="D1121" s="71" t="str">
        <f t="shared" si="52"/>
        <v/>
      </c>
      <c r="E1121" s="75" t="str">
        <f t="shared" si="53"/>
        <v/>
      </c>
    </row>
    <row r="1122" spans="2:5" x14ac:dyDescent="0.35">
      <c r="B1122" s="71" t="str">
        <f t="shared" si="51"/>
        <v/>
      </c>
      <c r="D1122" s="71" t="str">
        <f t="shared" si="52"/>
        <v/>
      </c>
      <c r="E1122" s="75" t="str">
        <f t="shared" si="53"/>
        <v/>
      </c>
    </row>
    <row r="1123" spans="2:5" x14ac:dyDescent="0.35">
      <c r="B1123" s="71" t="str">
        <f t="shared" si="51"/>
        <v/>
      </c>
      <c r="D1123" s="71" t="str">
        <f t="shared" si="52"/>
        <v/>
      </c>
      <c r="E1123" s="75" t="str">
        <f t="shared" si="53"/>
        <v/>
      </c>
    </row>
    <row r="1124" spans="2:5" x14ac:dyDescent="0.35">
      <c r="B1124" s="71" t="str">
        <f t="shared" si="51"/>
        <v/>
      </c>
      <c r="D1124" s="71" t="str">
        <f t="shared" si="52"/>
        <v/>
      </c>
      <c r="E1124" s="75" t="str">
        <f t="shared" si="53"/>
        <v/>
      </c>
    </row>
    <row r="1125" spans="2:5" x14ac:dyDescent="0.35">
      <c r="B1125" s="71" t="str">
        <f t="shared" si="51"/>
        <v/>
      </c>
      <c r="D1125" s="71" t="str">
        <f t="shared" si="52"/>
        <v/>
      </c>
      <c r="E1125" s="75" t="str">
        <f t="shared" si="53"/>
        <v/>
      </c>
    </row>
    <row r="1126" spans="2:5" x14ac:dyDescent="0.35">
      <c r="B1126" s="71" t="str">
        <f t="shared" si="51"/>
        <v/>
      </c>
      <c r="D1126" s="71" t="str">
        <f t="shared" si="52"/>
        <v/>
      </c>
      <c r="E1126" s="75" t="str">
        <f t="shared" si="53"/>
        <v/>
      </c>
    </row>
    <row r="1127" spans="2:5" x14ac:dyDescent="0.35">
      <c r="B1127" s="71" t="str">
        <f t="shared" si="51"/>
        <v/>
      </c>
      <c r="D1127" s="71" t="str">
        <f t="shared" si="52"/>
        <v/>
      </c>
      <c r="E1127" s="75" t="str">
        <f t="shared" si="53"/>
        <v/>
      </c>
    </row>
    <row r="1128" spans="2:5" x14ac:dyDescent="0.35">
      <c r="B1128" s="71" t="str">
        <f t="shared" si="51"/>
        <v/>
      </c>
      <c r="D1128" s="71" t="str">
        <f t="shared" si="52"/>
        <v/>
      </c>
      <c r="E1128" s="75" t="str">
        <f t="shared" si="53"/>
        <v/>
      </c>
    </row>
    <row r="1129" spans="2:5" x14ac:dyDescent="0.35">
      <c r="B1129" s="71" t="str">
        <f t="shared" si="51"/>
        <v/>
      </c>
      <c r="D1129" s="71" t="str">
        <f t="shared" si="52"/>
        <v/>
      </c>
      <c r="E1129" s="75" t="str">
        <f t="shared" si="53"/>
        <v/>
      </c>
    </row>
    <row r="1130" spans="2:5" x14ac:dyDescent="0.35">
      <c r="B1130" s="71" t="str">
        <f t="shared" si="51"/>
        <v/>
      </c>
      <c r="D1130" s="71" t="str">
        <f t="shared" si="52"/>
        <v/>
      </c>
      <c r="E1130" s="75" t="str">
        <f t="shared" si="53"/>
        <v/>
      </c>
    </row>
    <row r="1131" spans="2:5" x14ac:dyDescent="0.35">
      <c r="B1131" s="71" t="str">
        <f t="shared" si="51"/>
        <v/>
      </c>
      <c r="D1131" s="71" t="str">
        <f t="shared" si="52"/>
        <v/>
      </c>
      <c r="E1131" s="75" t="str">
        <f t="shared" si="53"/>
        <v/>
      </c>
    </row>
    <row r="1132" spans="2:5" x14ac:dyDescent="0.35">
      <c r="B1132" s="71" t="str">
        <f t="shared" si="51"/>
        <v/>
      </c>
      <c r="D1132" s="71" t="str">
        <f t="shared" si="52"/>
        <v/>
      </c>
      <c r="E1132" s="75" t="str">
        <f t="shared" si="53"/>
        <v/>
      </c>
    </row>
    <row r="1133" spans="2:5" x14ac:dyDescent="0.35">
      <c r="B1133" s="71" t="str">
        <f t="shared" si="51"/>
        <v/>
      </c>
      <c r="D1133" s="71" t="str">
        <f t="shared" si="52"/>
        <v/>
      </c>
      <c r="E1133" s="75" t="str">
        <f t="shared" si="53"/>
        <v/>
      </c>
    </row>
    <row r="1134" spans="2:5" x14ac:dyDescent="0.35">
      <c r="B1134" s="71" t="str">
        <f t="shared" si="51"/>
        <v/>
      </c>
      <c r="D1134" s="71" t="str">
        <f t="shared" si="52"/>
        <v/>
      </c>
      <c r="E1134" s="75" t="str">
        <f t="shared" si="53"/>
        <v/>
      </c>
    </row>
    <row r="1135" spans="2:5" x14ac:dyDescent="0.35">
      <c r="B1135" s="71" t="str">
        <f t="shared" si="51"/>
        <v/>
      </c>
      <c r="D1135" s="71" t="str">
        <f t="shared" si="52"/>
        <v/>
      </c>
      <c r="E1135" s="75" t="str">
        <f t="shared" si="53"/>
        <v/>
      </c>
    </row>
    <row r="1136" spans="2:5" x14ac:dyDescent="0.35">
      <c r="B1136" s="71" t="str">
        <f t="shared" si="51"/>
        <v/>
      </c>
      <c r="D1136" s="71" t="str">
        <f t="shared" si="52"/>
        <v/>
      </c>
      <c r="E1136" s="75" t="str">
        <f t="shared" si="53"/>
        <v/>
      </c>
    </row>
    <row r="1137" spans="2:5" x14ac:dyDescent="0.35">
      <c r="B1137" s="71" t="str">
        <f t="shared" si="51"/>
        <v/>
      </c>
      <c r="D1137" s="71" t="str">
        <f t="shared" si="52"/>
        <v/>
      </c>
      <c r="E1137" s="75" t="str">
        <f t="shared" si="53"/>
        <v/>
      </c>
    </row>
    <row r="1138" spans="2:5" x14ac:dyDescent="0.35">
      <c r="B1138" s="71" t="str">
        <f t="shared" si="51"/>
        <v/>
      </c>
      <c r="D1138" s="71" t="str">
        <f t="shared" si="52"/>
        <v/>
      </c>
      <c r="E1138" s="75" t="str">
        <f t="shared" si="53"/>
        <v/>
      </c>
    </row>
    <row r="1139" spans="2:5" x14ac:dyDescent="0.35">
      <c r="B1139" s="71" t="str">
        <f t="shared" si="51"/>
        <v/>
      </c>
      <c r="D1139" s="71" t="str">
        <f t="shared" si="52"/>
        <v/>
      </c>
      <c r="E1139" s="75" t="str">
        <f t="shared" si="53"/>
        <v/>
      </c>
    </row>
    <row r="1140" spans="2:5" x14ac:dyDescent="0.35">
      <c r="B1140" s="71" t="str">
        <f t="shared" si="51"/>
        <v/>
      </c>
      <c r="D1140" s="71" t="str">
        <f t="shared" si="52"/>
        <v/>
      </c>
      <c r="E1140" s="75" t="str">
        <f t="shared" si="53"/>
        <v/>
      </c>
    </row>
    <row r="1141" spans="2:5" x14ac:dyDescent="0.35">
      <c r="B1141" s="71" t="str">
        <f t="shared" si="51"/>
        <v/>
      </c>
      <c r="D1141" s="71" t="str">
        <f t="shared" si="52"/>
        <v/>
      </c>
      <c r="E1141" s="75" t="str">
        <f t="shared" si="53"/>
        <v/>
      </c>
    </row>
    <row r="1142" spans="2:5" x14ac:dyDescent="0.35">
      <c r="B1142" s="71" t="str">
        <f t="shared" si="51"/>
        <v/>
      </c>
      <c r="D1142" s="71" t="str">
        <f t="shared" si="52"/>
        <v/>
      </c>
      <c r="E1142" s="75" t="str">
        <f t="shared" si="53"/>
        <v/>
      </c>
    </row>
    <row r="1143" spans="2:5" x14ac:dyDescent="0.35">
      <c r="B1143" s="71" t="str">
        <f t="shared" si="51"/>
        <v/>
      </c>
      <c r="D1143" s="71" t="str">
        <f t="shared" si="52"/>
        <v/>
      </c>
      <c r="E1143" s="75" t="str">
        <f t="shared" si="53"/>
        <v/>
      </c>
    </row>
    <row r="1144" spans="2:5" x14ac:dyDescent="0.35">
      <c r="B1144" s="71" t="str">
        <f t="shared" si="51"/>
        <v/>
      </c>
      <c r="D1144" s="71" t="str">
        <f t="shared" si="52"/>
        <v/>
      </c>
      <c r="E1144" s="75" t="str">
        <f t="shared" si="53"/>
        <v/>
      </c>
    </row>
    <row r="1145" spans="2:5" x14ac:dyDescent="0.35">
      <c r="B1145" s="71" t="str">
        <f t="shared" si="51"/>
        <v/>
      </c>
      <c r="D1145" s="71" t="str">
        <f t="shared" si="52"/>
        <v/>
      </c>
      <c r="E1145" s="75" t="str">
        <f t="shared" si="53"/>
        <v/>
      </c>
    </row>
    <row r="1146" spans="2:5" x14ac:dyDescent="0.35">
      <c r="B1146" s="71" t="str">
        <f t="shared" si="51"/>
        <v/>
      </c>
      <c r="D1146" s="71" t="str">
        <f t="shared" si="52"/>
        <v/>
      </c>
      <c r="E1146" s="75" t="str">
        <f t="shared" si="53"/>
        <v/>
      </c>
    </row>
    <row r="1147" spans="2:5" x14ac:dyDescent="0.35">
      <c r="B1147" s="71" t="str">
        <f t="shared" si="51"/>
        <v/>
      </c>
      <c r="D1147" s="71" t="str">
        <f t="shared" si="52"/>
        <v/>
      </c>
      <c r="E1147" s="75" t="str">
        <f t="shared" si="53"/>
        <v/>
      </c>
    </row>
    <row r="1148" spans="2:5" x14ac:dyDescent="0.35">
      <c r="B1148" s="71" t="str">
        <f t="shared" si="51"/>
        <v/>
      </c>
      <c r="D1148" s="71" t="str">
        <f t="shared" si="52"/>
        <v/>
      </c>
      <c r="E1148" s="75" t="str">
        <f t="shared" si="53"/>
        <v/>
      </c>
    </row>
    <row r="1149" spans="2:5" x14ac:dyDescent="0.35">
      <c r="B1149" s="71" t="str">
        <f t="shared" si="51"/>
        <v/>
      </c>
      <c r="D1149" s="71" t="str">
        <f t="shared" si="52"/>
        <v/>
      </c>
      <c r="E1149" s="75" t="str">
        <f t="shared" si="53"/>
        <v/>
      </c>
    </row>
    <row r="1150" spans="2:5" x14ac:dyDescent="0.35">
      <c r="B1150" s="71" t="str">
        <f t="shared" si="51"/>
        <v/>
      </c>
      <c r="D1150" s="71" t="str">
        <f t="shared" si="52"/>
        <v/>
      </c>
      <c r="E1150" s="75" t="str">
        <f t="shared" si="53"/>
        <v/>
      </c>
    </row>
    <row r="1151" spans="2:5" x14ac:dyDescent="0.35">
      <c r="B1151" s="71" t="str">
        <f t="shared" si="51"/>
        <v/>
      </c>
      <c r="D1151" s="71" t="str">
        <f t="shared" si="52"/>
        <v/>
      </c>
      <c r="E1151" s="75" t="str">
        <f t="shared" si="53"/>
        <v/>
      </c>
    </row>
    <row r="1152" spans="2:5" x14ac:dyDescent="0.35">
      <c r="B1152" s="71" t="str">
        <f t="shared" si="51"/>
        <v/>
      </c>
      <c r="D1152" s="71" t="str">
        <f t="shared" si="52"/>
        <v/>
      </c>
      <c r="E1152" s="75" t="str">
        <f t="shared" si="53"/>
        <v/>
      </c>
    </row>
    <row r="1153" spans="2:5" x14ac:dyDescent="0.35">
      <c r="B1153" s="71" t="str">
        <f t="shared" si="51"/>
        <v/>
      </c>
      <c r="D1153" s="71" t="str">
        <f t="shared" si="52"/>
        <v/>
      </c>
      <c r="E1153" s="75" t="str">
        <f t="shared" si="53"/>
        <v/>
      </c>
    </row>
    <row r="1154" spans="2:5" x14ac:dyDescent="0.35">
      <c r="B1154" s="71" t="str">
        <f t="shared" ref="B1154:B1217" si="54">IFERROR(VLOOKUP(C1154,Ctable,5,FALSE),"")</f>
        <v/>
      </c>
      <c r="D1154" s="71" t="str">
        <f t="shared" ref="D1154:D1217" si="55">IFERROR(VLOOKUP(C1154,Ctable,2,FALSE),"")</f>
        <v/>
      </c>
      <c r="E1154" s="75" t="str">
        <f t="shared" ref="E1154:E1217" si="56">IFERROR(VLOOKUP(C1154,Ctable,3,FALSE),"")</f>
        <v/>
      </c>
    </row>
    <row r="1155" spans="2:5" x14ac:dyDescent="0.35">
      <c r="B1155" s="71" t="str">
        <f t="shared" si="54"/>
        <v/>
      </c>
      <c r="D1155" s="71" t="str">
        <f t="shared" si="55"/>
        <v/>
      </c>
      <c r="E1155" s="75" t="str">
        <f t="shared" si="56"/>
        <v/>
      </c>
    </row>
    <row r="1156" spans="2:5" x14ac:dyDescent="0.35">
      <c r="B1156" s="71" t="str">
        <f t="shared" si="54"/>
        <v/>
      </c>
      <c r="D1156" s="71" t="str">
        <f t="shared" si="55"/>
        <v/>
      </c>
      <c r="E1156" s="75" t="str">
        <f t="shared" si="56"/>
        <v/>
      </c>
    </row>
    <row r="1157" spans="2:5" x14ac:dyDescent="0.35">
      <c r="B1157" s="71" t="str">
        <f t="shared" si="54"/>
        <v/>
      </c>
      <c r="D1157" s="71" t="str">
        <f t="shared" si="55"/>
        <v/>
      </c>
      <c r="E1157" s="75" t="str">
        <f t="shared" si="56"/>
        <v/>
      </c>
    </row>
    <row r="1158" spans="2:5" x14ac:dyDescent="0.35">
      <c r="B1158" s="71" t="str">
        <f t="shared" si="54"/>
        <v/>
      </c>
      <c r="D1158" s="71" t="str">
        <f t="shared" si="55"/>
        <v/>
      </c>
      <c r="E1158" s="75" t="str">
        <f t="shared" si="56"/>
        <v/>
      </c>
    </row>
    <row r="1159" spans="2:5" x14ac:dyDescent="0.35">
      <c r="B1159" s="71" t="str">
        <f t="shared" si="54"/>
        <v/>
      </c>
      <c r="D1159" s="71" t="str">
        <f t="shared" si="55"/>
        <v/>
      </c>
      <c r="E1159" s="75" t="str">
        <f t="shared" si="56"/>
        <v/>
      </c>
    </row>
    <row r="1160" spans="2:5" x14ac:dyDescent="0.35">
      <c r="B1160" s="71" t="str">
        <f t="shared" si="54"/>
        <v/>
      </c>
      <c r="D1160" s="71" t="str">
        <f t="shared" si="55"/>
        <v/>
      </c>
      <c r="E1160" s="75" t="str">
        <f t="shared" si="56"/>
        <v/>
      </c>
    </row>
    <row r="1161" spans="2:5" x14ac:dyDescent="0.35">
      <c r="B1161" s="71" t="str">
        <f t="shared" si="54"/>
        <v/>
      </c>
      <c r="D1161" s="71" t="str">
        <f t="shared" si="55"/>
        <v/>
      </c>
      <c r="E1161" s="75" t="str">
        <f t="shared" si="56"/>
        <v/>
      </c>
    </row>
    <row r="1162" spans="2:5" x14ac:dyDescent="0.35">
      <c r="B1162" s="71" t="str">
        <f t="shared" si="54"/>
        <v/>
      </c>
      <c r="D1162" s="71" t="str">
        <f t="shared" si="55"/>
        <v/>
      </c>
      <c r="E1162" s="75" t="str">
        <f t="shared" si="56"/>
        <v/>
      </c>
    </row>
    <row r="1163" spans="2:5" x14ac:dyDescent="0.35">
      <c r="B1163" s="71" t="str">
        <f t="shared" si="54"/>
        <v/>
      </c>
      <c r="D1163" s="71" t="str">
        <f t="shared" si="55"/>
        <v/>
      </c>
      <c r="E1163" s="75" t="str">
        <f t="shared" si="56"/>
        <v/>
      </c>
    </row>
    <row r="1164" spans="2:5" x14ac:dyDescent="0.35">
      <c r="B1164" s="71" t="str">
        <f t="shared" si="54"/>
        <v/>
      </c>
      <c r="D1164" s="71" t="str">
        <f t="shared" si="55"/>
        <v/>
      </c>
      <c r="E1164" s="75" t="str">
        <f t="shared" si="56"/>
        <v/>
      </c>
    </row>
    <row r="1165" spans="2:5" x14ac:dyDescent="0.35">
      <c r="B1165" s="71" t="str">
        <f t="shared" si="54"/>
        <v/>
      </c>
      <c r="D1165" s="71" t="str">
        <f t="shared" si="55"/>
        <v/>
      </c>
      <c r="E1165" s="75" t="str">
        <f t="shared" si="56"/>
        <v/>
      </c>
    </row>
    <row r="1166" spans="2:5" x14ac:dyDescent="0.35">
      <c r="B1166" s="71" t="str">
        <f t="shared" si="54"/>
        <v/>
      </c>
      <c r="D1166" s="71" t="str">
        <f t="shared" si="55"/>
        <v/>
      </c>
      <c r="E1166" s="75" t="str">
        <f t="shared" si="56"/>
        <v/>
      </c>
    </row>
    <row r="1167" spans="2:5" x14ac:dyDescent="0.35">
      <c r="B1167" s="71" t="str">
        <f t="shared" si="54"/>
        <v/>
      </c>
      <c r="D1167" s="71" t="str">
        <f t="shared" si="55"/>
        <v/>
      </c>
      <c r="E1167" s="75" t="str">
        <f t="shared" si="56"/>
        <v/>
      </c>
    </row>
    <row r="1168" spans="2:5" x14ac:dyDescent="0.35">
      <c r="B1168" s="71" t="str">
        <f t="shared" si="54"/>
        <v/>
      </c>
      <c r="D1168" s="71" t="str">
        <f t="shared" si="55"/>
        <v/>
      </c>
      <c r="E1168" s="75" t="str">
        <f t="shared" si="56"/>
        <v/>
      </c>
    </row>
    <row r="1169" spans="2:5" x14ac:dyDescent="0.35">
      <c r="B1169" s="71" t="str">
        <f t="shared" si="54"/>
        <v/>
      </c>
      <c r="D1169" s="71" t="str">
        <f t="shared" si="55"/>
        <v/>
      </c>
      <c r="E1169" s="75" t="str">
        <f t="shared" si="56"/>
        <v/>
      </c>
    </row>
    <row r="1170" spans="2:5" x14ac:dyDescent="0.35">
      <c r="B1170" s="71" t="str">
        <f t="shared" si="54"/>
        <v/>
      </c>
      <c r="D1170" s="71" t="str">
        <f t="shared" si="55"/>
        <v/>
      </c>
      <c r="E1170" s="75" t="str">
        <f t="shared" si="56"/>
        <v/>
      </c>
    </row>
    <row r="1171" spans="2:5" x14ac:dyDescent="0.35">
      <c r="B1171" s="71" t="str">
        <f t="shared" si="54"/>
        <v/>
      </c>
      <c r="D1171" s="71" t="str">
        <f t="shared" si="55"/>
        <v/>
      </c>
      <c r="E1171" s="75" t="str">
        <f t="shared" si="56"/>
        <v/>
      </c>
    </row>
    <row r="1172" spans="2:5" x14ac:dyDescent="0.35">
      <c r="B1172" s="71" t="str">
        <f t="shared" si="54"/>
        <v/>
      </c>
      <c r="D1172" s="71" t="str">
        <f t="shared" si="55"/>
        <v/>
      </c>
      <c r="E1172" s="75" t="str">
        <f t="shared" si="56"/>
        <v/>
      </c>
    </row>
    <row r="1173" spans="2:5" x14ac:dyDescent="0.35">
      <c r="B1173" s="71" t="str">
        <f t="shared" si="54"/>
        <v/>
      </c>
      <c r="D1173" s="71" t="str">
        <f t="shared" si="55"/>
        <v/>
      </c>
      <c r="E1173" s="75" t="str">
        <f t="shared" si="56"/>
        <v/>
      </c>
    </row>
    <row r="1174" spans="2:5" x14ac:dyDescent="0.35">
      <c r="B1174" s="71" t="str">
        <f t="shared" si="54"/>
        <v/>
      </c>
      <c r="D1174" s="71" t="str">
        <f t="shared" si="55"/>
        <v/>
      </c>
      <c r="E1174" s="75" t="str">
        <f t="shared" si="56"/>
        <v/>
      </c>
    </row>
    <row r="1175" spans="2:5" x14ac:dyDescent="0.35">
      <c r="B1175" s="71" t="str">
        <f t="shared" si="54"/>
        <v/>
      </c>
      <c r="D1175" s="71" t="str">
        <f t="shared" si="55"/>
        <v/>
      </c>
      <c r="E1175" s="75" t="str">
        <f t="shared" si="56"/>
        <v/>
      </c>
    </row>
    <row r="1176" spans="2:5" x14ac:dyDescent="0.35">
      <c r="B1176" s="71" t="str">
        <f t="shared" si="54"/>
        <v/>
      </c>
      <c r="D1176" s="71" t="str">
        <f t="shared" si="55"/>
        <v/>
      </c>
      <c r="E1176" s="75" t="str">
        <f t="shared" si="56"/>
        <v/>
      </c>
    </row>
    <row r="1177" spans="2:5" x14ac:dyDescent="0.35">
      <c r="B1177" s="71" t="str">
        <f t="shared" si="54"/>
        <v/>
      </c>
      <c r="D1177" s="71" t="str">
        <f t="shared" si="55"/>
        <v/>
      </c>
      <c r="E1177" s="75" t="str">
        <f t="shared" si="56"/>
        <v/>
      </c>
    </row>
    <row r="1178" spans="2:5" x14ac:dyDescent="0.35">
      <c r="B1178" s="71" t="str">
        <f t="shared" si="54"/>
        <v/>
      </c>
      <c r="D1178" s="71" t="str">
        <f t="shared" si="55"/>
        <v/>
      </c>
      <c r="E1178" s="75" t="str">
        <f t="shared" si="56"/>
        <v/>
      </c>
    </row>
    <row r="1179" spans="2:5" x14ac:dyDescent="0.35">
      <c r="B1179" s="71" t="str">
        <f t="shared" si="54"/>
        <v/>
      </c>
      <c r="D1179" s="71" t="str">
        <f t="shared" si="55"/>
        <v/>
      </c>
      <c r="E1179" s="75" t="str">
        <f t="shared" si="56"/>
        <v/>
      </c>
    </row>
    <row r="1180" spans="2:5" x14ac:dyDescent="0.35">
      <c r="B1180" s="71" t="str">
        <f t="shared" si="54"/>
        <v/>
      </c>
      <c r="D1180" s="71" t="str">
        <f t="shared" si="55"/>
        <v/>
      </c>
      <c r="E1180" s="75" t="str">
        <f t="shared" si="56"/>
        <v/>
      </c>
    </row>
    <row r="1181" spans="2:5" x14ac:dyDescent="0.35">
      <c r="B1181" s="71" t="str">
        <f t="shared" si="54"/>
        <v/>
      </c>
      <c r="D1181" s="71" t="str">
        <f t="shared" si="55"/>
        <v/>
      </c>
      <c r="E1181" s="75" t="str">
        <f t="shared" si="56"/>
        <v/>
      </c>
    </row>
    <row r="1182" spans="2:5" x14ac:dyDescent="0.35">
      <c r="B1182" s="71" t="str">
        <f t="shared" si="54"/>
        <v/>
      </c>
      <c r="D1182" s="71" t="str">
        <f t="shared" si="55"/>
        <v/>
      </c>
      <c r="E1182" s="75" t="str">
        <f t="shared" si="56"/>
        <v/>
      </c>
    </row>
    <row r="1183" spans="2:5" x14ac:dyDescent="0.35">
      <c r="B1183" s="71" t="str">
        <f t="shared" si="54"/>
        <v/>
      </c>
      <c r="D1183" s="71" t="str">
        <f t="shared" si="55"/>
        <v/>
      </c>
      <c r="E1183" s="75" t="str">
        <f t="shared" si="56"/>
        <v/>
      </c>
    </row>
    <row r="1184" spans="2:5" x14ac:dyDescent="0.35">
      <c r="B1184" s="71" t="str">
        <f t="shared" si="54"/>
        <v/>
      </c>
      <c r="D1184" s="71" t="str">
        <f t="shared" si="55"/>
        <v/>
      </c>
      <c r="E1184" s="75" t="str">
        <f t="shared" si="56"/>
        <v/>
      </c>
    </row>
    <row r="1185" spans="2:5" x14ac:dyDescent="0.35">
      <c r="B1185" s="71" t="str">
        <f t="shared" si="54"/>
        <v/>
      </c>
      <c r="D1185" s="71" t="str">
        <f t="shared" si="55"/>
        <v/>
      </c>
      <c r="E1185" s="75" t="str">
        <f t="shared" si="56"/>
        <v/>
      </c>
    </row>
    <row r="1186" spans="2:5" x14ac:dyDescent="0.35">
      <c r="B1186" s="71" t="str">
        <f t="shared" si="54"/>
        <v/>
      </c>
      <c r="D1186" s="71" t="str">
        <f t="shared" si="55"/>
        <v/>
      </c>
      <c r="E1186" s="75" t="str">
        <f t="shared" si="56"/>
        <v/>
      </c>
    </row>
    <row r="1187" spans="2:5" x14ac:dyDescent="0.35">
      <c r="B1187" s="71" t="str">
        <f t="shared" si="54"/>
        <v/>
      </c>
      <c r="D1187" s="71" t="str">
        <f t="shared" si="55"/>
        <v/>
      </c>
      <c r="E1187" s="75" t="str">
        <f t="shared" si="56"/>
        <v/>
      </c>
    </row>
    <row r="1188" spans="2:5" x14ac:dyDescent="0.35">
      <c r="B1188" s="71" t="str">
        <f t="shared" si="54"/>
        <v/>
      </c>
      <c r="D1188" s="71" t="str">
        <f t="shared" si="55"/>
        <v/>
      </c>
      <c r="E1188" s="75" t="str">
        <f t="shared" si="56"/>
        <v/>
      </c>
    </row>
    <row r="1189" spans="2:5" x14ac:dyDescent="0.35">
      <c r="B1189" s="71" t="str">
        <f t="shared" si="54"/>
        <v/>
      </c>
      <c r="D1189" s="71" t="str">
        <f t="shared" si="55"/>
        <v/>
      </c>
      <c r="E1189" s="75" t="str">
        <f t="shared" si="56"/>
        <v/>
      </c>
    </row>
    <row r="1190" spans="2:5" x14ac:dyDescent="0.35">
      <c r="B1190" s="71" t="str">
        <f t="shared" si="54"/>
        <v/>
      </c>
      <c r="D1190" s="71" t="str">
        <f t="shared" si="55"/>
        <v/>
      </c>
      <c r="E1190" s="75" t="str">
        <f t="shared" si="56"/>
        <v/>
      </c>
    </row>
    <row r="1191" spans="2:5" x14ac:dyDescent="0.35">
      <c r="B1191" s="71" t="str">
        <f t="shared" si="54"/>
        <v/>
      </c>
      <c r="D1191" s="71" t="str">
        <f t="shared" si="55"/>
        <v/>
      </c>
      <c r="E1191" s="75" t="str">
        <f t="shared" si="56"/>
        <v/>
      </c>
    </row>
    <row r="1192" spans="2:5" x14ac:dyDescent="0.35">
      <c r="B1192" s="71" t="str">
        <f t="shared" si="54"/>
        <v/>
      </c>
      <c r="D1192" s="71" t="str">
        <f t="shared" si="55"/>
        <v/>
      </c>
      <c r="E1192" s="75" t="str">
        <f t="shared" si="56"/>
        <v/>
      </c>
    </row>
    <row r="1193" spans="2:5" x14ac:dyDescent="0.35">
      <c r="B1193" s="71" t="str">
        <f t="shared" si="54"/>
        <v/>
      </c>
      <c r="D1193" s="71" t="str">
        <f t="shared" si="55"/>
        <v/>
      </c>
      <c r="E1193" s="75" t="str">
        <f t="shared" si="56"/>
        <v/>
      </c>
    </row>
    <row r="1194" spans="2:5" x14ac:dyDescent="0.35">
      <c r="B1194" s="71" t="str">
        <f t="shared" si="54"/>
        <v/>
      </c>
      <c r="D1194" s="71" t="str">
        <f t="shared" si="55"/>
        <v/>
      </c>
      <c r="E1194" s="75" t="str">
        <f t="shared" si="56"/>
        <v/>
      </c>
    </row>
    <row r="1195" spans="2:5" x14ac:dyDescent="0.35">
      <c r="B1195" s="71" t="str">
        <f t="shared" si="54"/>
        <v/>
      </c>
      <c r="D1195" s="71" t="str">
        <f t="shared" si="55"/>
        <v/>
      </c>
      <c r="E1195" s="75" t="str">
        <f t="shared" si="56"/>
        <v/>
      </c>
    </row>
    <row r="1196" spans="2:5" x14ac:dyDescent="0.35">
      <c r="B1196" s="71" t="str">
        <f t="shared" si="54"/>
        <v/>
      </c>
      <c r="D1196" s="71" t="str">
        <f t="shared" si="55"/>
        <v/>
      </c>
      <c r="E1196" s="75" t="str">
        <f t="shared" si="56"/>
        <v/>
      </c>
    </row>
    <row r="1197" spans="2:5" x14ac:dyDescent="0.35">
      <c r="B1197" s="71" t="str">
        <f t="shared" si="54"/>
        <v/>
      </c>
      <c r="D1197" s="71" t="str">
        <f t="shared" si="55"/>
        <v/>
      </c>
      <c r="E1197" s="75" t="str">
        <f t="shared" si="56"/>
        <v/>
      </c>
    </row>
    <row r="1198" spans="2:5" x14ac:dyDescent="0.35">
      <c r="B1198" s="71" t="str">
        <f t="shared" si="54"/>
        <v/>
      </c>
      <c r="D1198" s="71" t="str">
        <f t="shared" si="55"/>
        <v/>
      </c>
      <c r="E1198" s="75" t="str">
        <f t="shared" si="56"/>
        <v/>
      </c>
    </row>
    <row r="1199" spans="2:5" x14ac:dyDescent="0.35">
      <c r="B1199" s="71" t="str">
        <f t="shared" si="54"/>
        <v/>
      </c>
      <c r="D1199" s="71" t="str">
        <f t="shared" si="55"/>
        <v/>
      </c>
      <c r="E1199" s="75" t="str">
        <f t="shared" si="56"/>
        <v/>
      </c>
    </row>
    <row r="1200" spans="2:5" x14ac:dyDescent="0.35">
      <c r="B1200" s="71" t="str">
        <f t="shared" si="54"/>
        <v/>
      </c>
      <c r="D1200" s="71" t="str">
        <f t="shared" si="55"/>
        <v/>
      </c>
      <c r="E1200" s="75" t="str">
        <f t="shared" si="56"/>
        <v/>
      </c>
    </row>
    <row r="1201" spans="2:5" x14ac:dyDescent="0.35">
      <c r="B1201" s="71" t="str">
        <f t="shared" si="54"/>
        <v/>
      </c>
      <c r="D1201" s="71" t="str">
        <f t="shared" si="55"/>
        <v/>
      </c>
      <c r="E1201" s="75" t="str">
        <f t="shared" si="56"/>
        <v/>
      </c>
    </row>
    <row r="1202" spans="2:5" x14ac:dyDescent="0.35">
      <c r="B1202" s="71" t="str">
        <f t="shared" si="54"/>
        <v/>
      </c>
      <c r="D1202" s="71" t="str">
        <f t="shared" si="55"/>
        <v/>
      </c>
      <c r="E1202" s="75" t="str">
        <f t="shared" si="56"/>
        <v/>
      </c>
    </row>
    <row r="1203" spans="2:5" x14ac:dyDescent="0.35">
      <c r="B1203" s="71" t="str">
        <f t="shared" si="54"/>
        <v/>
      </c>
      <c r="D1203" s="71" t="str">
        <f t="shared" si="55"/>
        <v/>
      </c>
      <c r="E1203" s="75" t="str">
        <f t="shared" si="56"/>
        <v/>
      </c>
    </row>
    <row r="1204" spans="2:5" x14ac:dyDescent="0.35">
      <c r="B1204" s="71" t="str">
        <f t="shared" si="54"/>
        <v/>
      </c>
      <c r="D1204" s="71" t="str">
        <f t="shared" si="55"/>
        <v/>
      </c>
      <c r="E1204" s="75" t="str">
        <f t="shared" si="56"/>
        <v/>
      </c>
    </row>
    <row r="1205" spans="2:5" x14ac:dyDescent="0.35">
      <c r="B1205" s="71" t="str">
        <f t="shared" si="54"/>
        <v/>
      </c>
      <c r="D1205" s="71" t="str">
        <f t="shared" si="55"/>
        <v/>
      </c>
      <c r="E1205" s="75" t="str">
        <f t="shared" si="56"/>
        <v/>
      </c>
    </row>
    <row r="1206" spans="2:5" x14ac:dyDescent="0.35">
      <c r="B1206" s="71" t="str">
        <f t="shared" si="54"/>
        <v/>
      </c>
      <c r="D1206" s="71" t="str">
        <f t="shared" si="55"/>
        <v/>
      </c>
      <c r="E1206" s="75" t="str">
        <f t="shared" si="56"/>
        <v/>
      </c>
    </row>
    <row r="1207" spans="2:5" x14ac:dyDescent="0.35">
      <c r="B1207" s="71" t="str">
        <f t="shared" si="54"/>
        <v/>
      </c>
      <c r="D1207" s="71" t="str">
        <f t="shared" si="55"/>
        <v/>
      </c>
      <c r="E1207" s="75" t="str">
        <f t="shared" si="56"/>
        <v/>
      </c>
    </row>
    <row r="1208" spans="2:5" x14ac:dyDescent="0.35">
      <c r="B1208" s="71" t="str">
        <f t="shared" si="54"/>
        <v/>
      </c>
      <c r="D1208" s="71" t="str">
        <f t="shared" si="55"/>
        <v/>
      </c>
      <c r="E1208" s="75" t="str">
        <f t="shared" si="56"/>
        <v/>
      </c>
    </row>
    <row r="1209" spans="2:5" x14ac:dyDescent="0.35">
      <c r="B1209" s="71" t="str">
        <f t="shared" si="54"/>
        <v/>
      </c>
      <c r="D1209" s="71" t="str">
        <f t="shared" si="55"/>
        <v/>
      </c>
      <c r="E1209" s="75" t="str">
        <f t="shared" si="56"/>
        <v/>
      </c>
    </row>
    <row r="1210" spans="2:5" x14ac:dyDescent="0.35">
      <c r="B1210" s="71" t="str">
        <f t="shared" si="54"/>
        <v/>
      </c>
      <c r="D1210" s="71" t="str">
        <f t="shared" si="55"/>
        <v/>
      </c>
      <c r="E1210" s="75" t="str">
        <f t="shared" si="56"/>
        <v/>
      </c>
    </row>
    <row r="1211" spans="2:5" x14ac:dyDescent="0.35">
      <c r="B1211" s="71" t="str">
        <f t="shared" si="54"/>
        <v/>
      </c>
      <c r="D1211" s="71" t="str">
        <f t="shared" si="55"/>
        <v/>
      </c>
      <c r="E1211" s="75" t="str">
        <f t="shared" si="56"/>
        <v/>
      </c>
    </row>
    <row r="1212" spans="2:5" x14ac:dyDescent="0.35">
      <c r="B1212" s="71" t="str">
        <f t="shared" si="54"/>
        <v/>
      </c>
      <c r="D1212" s="71" t="str">
        <f t="shared" si="55"/>
        <v/>
      </c>
      <c r="E1212" s="75" t="str">
        <f t="shared" si="56"/>
        <v/>
      </c>
    </row>
    <row r="1213" spans="2:5" x14ac:dyDescent="0.35">
      <c r="B1213" s="71" t="str">
        <f t="shared" si="54"/>
        <v/>
      </c>
      <c r="D1213" s="71" t="str">
        <f t="shared" si="55"/>
        <v/>
      </c>
      <c r="E1213" s="75" t="str">
        <f t="shared" si="56"/>
        <v/>
      </c>
    </row>
    <row r="1214" spans="2:5" x14ac:dyDescent="0.35">
      <c r="B1214" s="71" t="str">
        <f t="shared" si="54"/>
        <v/>
      </c>
      <c r="D1214" s="71" t="str">
        <f t="shared" si="55"/>
        <v/>
      </c>
      <c r="E1214" s="75" t="str">
        <f t="shared" si="56"/>
        <v/>
      </c>
    </row>
    <row r="1215" spans="2:5" x14ac:dyDescent="0.35">
      <c r="B1215" s="71" t="str">
        <f t="shared" si="54"/>
        <v/>
      </c>
      <c r="D1215" s="71" t="str">
        <f t="shared" si="55"/>
        <v/>
      </c>
      <c r="E1215" s="75" t="str">
        <f t="shared" si="56"/>
        <v/>
      </c>
    </row>
    <row r="1216" spans="2:5" x14ac:dyDescent="0.35">
      <c r="B1216" s="71" t="str">
        <f t="shared" si="54"/>
        <v/>
      </c>
      <c r="D1216" s="71" t="str">
        <f t="shared" si="55"/>
        <v/>
      </c>
      <c r="E1216" s="75" t="str">
        <f t="shared" si="56"/>
        <v/>
      </c>
    </row>
    <row r="1217" spans="2:5" x14ac:dyDescent="0.35">
      <c r="B1217" s="71" t="str">
        <f t="shared" si="54"/>
        <v/>
      </c>
      <c r="D1217" s="71" t="str">
        <f t="shared" si="55"/>
        <v/>
      </c>
      <c r="E1217" s="75" t="str">
        <f t="shared" si="56"/>
        <v/>
      </c>
    </row>
    <row r="1218" spans="2:5" x14ac:dyDescent="0.35">
      <c r="B1218" s="71" t="str">
        <f t="shared" ref="B1218:B1281" si="57">IFERROR(VLOOKUP(C1218,Ctable,5,FALSE),"")</f>
        <v/>
      </c>
      <c r="D1218" s="71" t="str">
        <f t="shared" ref="D1218:D1281" si="58">IFERROR(VLOOKUP(C1218,Ctable,2,FALSE),"")</f>
        <v/>
      </c>
      <c r="E1218" s="75" t="str">
        <f t="shared" ref="E1218:E1281" si="59">IFERROR(VLOOKUP(C1218,Ctable,3,FALSE),"")</f>
        <v/>
      </c>
    </row>
    <row r="1219" spans="2:5" x14ac:dyDescent="0.35">
      <c r="B1219" s="71" t="str">
        <f t="shared" si="57"/>
        <v/>
      </c>
      <c r="D1219" s="71" t="str">
        <f t="shared" si="58"/>
        <v/>
      </c>
      <c r="E1219" s="75" t="str">
        <f t="shared" si="59"/>
        <v/>
      </c>
    </row>
    <row r="1220" spans="2:5" x14ac:dyDescent="0.35">
      <c r="B1220" s="71" t="str">
        <f t="shared" si="57"/>
        <v/>
      </c>
      <c r="D1220" s="71" t="str">
        <f t="shared" si="58"/>
        <v/>
      </c>
      <c r="E1220" s="75" t="str">
        <f t="shared" si="59"/>
        <v/>
      </c>
    </row>
    <row r="1221" spans="2:5" x14ac:dyDescent="0.35">
      <c r="B1221" s="71" t="str">
        <f t="shared" si="57"/>
        <v/>
      </c>
      <c r="D1221" s="71" t="str">
        <f t="shared" si="58"/>
        <v/>
      </c>
      <c r="E1221" s="75" t="str">
        <f t="shared" si="59"/>
        <v/>
      </c>
    </row>
    <row r="1222" spans="2:5" x14ac:dyDescent="0.35">
      <c r="B1222" s="71" t="str">
        <f t="shared" si="57"/>
        <v/>
      </c>
      <c r="D1222" s="71" t="str">
        <f t="shared" si="58"/>
        <v/>
      </c>
      <c r="E1222" s="75" t="str">
        <f t="shared" si="59"/>
        <v/>
      </c>
    </row>
    <row r="1223" spans="2:5" x14ac:dyDescent="0.35">
      <c r="B1223" s="71" t="str">
        <f t="shared" si="57"/>
        <v/>
      </c>
      <c r="D1223" s="71" t="str">
        <f t="shared" si="58"/>
        <v/>
      </c>
      <c r="E1223" s="75" t="str">
        <f t="shared" si="59"/>
        <v/>
      </c>
    </row>
    <row r="1224" spans="2:5" x14ac:dyDescent="0.35">
      <c r="B1224" s="71" t="str">
        <f t="shared" si="57"/>
        <v/>
      </c>
      <c r="D1224" s="71" t="str">
        <f t="shared" si="58"/>
        <v/>
      </c>
      <c r="E1224" s="75" t="str">
        <f t="shared" si="59"/>
        <v/>
      </c>
    </row>
    <row r="1225" spans="2:5" x14ac:dyDescent="0.35">
      <c r="B1225" s="71" t="str">
        <f t="shared" si="57"/>
        <v/>
      </c>
      <c r="D1225" s="71" t="str">
        <f t="shared" si="58"/>
        <v/>
      </c>
      <c r="E1225" s="75" t="str">
        <f t="shared" si="59"/>
        <v/>
      </c>
    </row>
    <row r="1226" spans="2:5" x14ac:dyDescent="0.35">
      <c r="B1226" s="71" t="str">
        <f t="shared" si="57"/>
        <v/>
      </c>
      <c r="D1226" s="71" t="str">
        <f t="shared" si="58"/>
        <v/>
      </c>
      <c r="E1226" s="75" t="str">
        <f t="shared" si="59"/>
        <v/>
      </c>
    </row>
    <row r="1227" spans="2:5" x14ac:dyDescent="0.35">
      <c r="B1227" s="71" t="str">
        <f t="shared" si="57"/>
        <v/>
      </c>
      <c r="D1227" s="71" t="str">
        <f t="shared" si="58"/>
        <v/>
      </c>
      <c r="E1227" s="75" t="str">
        <f t="shared" si="59"/>
        <v/>
      </c>
    </row>
    <row r="1228" spans="2:5" x14ac:dyDescent="0.35">
      <c r="B1228" s="71" t="str">
        <f t="shared" si="57"/>
        <v/>
      </c>
      <c r="D1228" s="71" t="str">
        <f t="shared" si="58"/>
        <v/>
      </c>
      <c r="E1228" s="75" t="str">
        <f t="shared" si="59"/>
        <v/>
      </c>
    </row>
    <row r="1229" spans="2:5" x14ac:dyDescent="0.35">
      <c r="B1229" s="71" t="str">
        <f t="shared" si="57"/>
        <v/>
      </c>
      <c r="D1229" s="71" t="str">
        <f t="shared" si="58"/>
        <v/>
      </c>
      <c r="E1229" s="75" t="str">
        <f t="shared" si="59"/>
        <v/>
      </c>
    </row>
    <row r="1230" spans="2:5" x14ac:dyDescent="0.35">
      <c r="B1230" s="71" t="str">
        <f t="shared" si="57"/>
        <v/>
      </c>
      <c r="D1230" s="71" t="str">
        <f t="shared" si="58"/>
        <v/>
      </c>
      <c r="E1230" s="75" t="str">
        <f t="shared" si="59"/>
        <v/>
      </c>
    </row>
    <row r="1231" spans="2:5" x14ac:dyDescent="0.35">
      <c r="B1231" s="71" t="str">
        <f t="shared" si="57"/>
        <v/>
      </c>
      <c r="D1231" s="71" t="str">
        <f t="shared" si="58"/>
        <v/>
      </c>
      <c r="E1231" s="75" t="str">
        <f t="shared" si="59"/>
        <v/>
      </c>
    </row>
    <row r="1232" spans="2:5" x14ac:dyDescent="0.35">
      <c r="B1232" s="71" t="str">
        <f t="shared" si="57"/>
        <v/>
      </c>
      <c r="D1232" s="71" t="str">
        <f t="shared" si="58"/>
        <v/>
      </c>
      <c r="E1232" s="75" t="str">
        <f t="shared" si="59"/>
        <v/>
      </c>
    </row>
    <row r="1233" spans="2:5" x14ac:dyDescent="0.35">
      <c r="B1233" s="71" t="str">
        <f t="shared" si="57"/>
        <v/>
      </c>
      <c r="D1233" s="71" t="str">
        <f t="shared" si="58"/>
        <v/>
      </c>
      <c r="E1233" s="75" t="str">
        <f t="shared" si="59"/>
        <v/>
      </c>
    </row>
    <row r="1234" spans="2:5" x14ac:dyDescent="0.35">
      <c r="B1234" s="71" t="str">
        <f t="shared" si="57"/>
        <v/>
      </c>
      <c r="D1234" s="71" t="str">
        <f t="shared" si="58"/>
        <v/>
      </c>
      <c r="E1234" s="75" t="str">
        <f t="shared" si="59"/>
        <v/>
      </c>
    </row>
    <row r="1235" spans="2:5" x14ac:dyDescent="0.35">
      <c r="B1235" s="71" t="str">
        <f t="shared" si="57"/>
        <v/>
      </c>
      <c r="D1235" s="71" t="str">
        <f t="shared" si="58"/>
        <v/>
      </c>
      <c r="E1235" s="75" t="str">
        <f t="shared" si="59"/>
        <v/>
      </c>
    </row>
    <row r="1236" spans="2:5" x14ac:dyDescent="0.35">
      <c r="B1236" s="71" t="str">
        <f t="shared" si="57"/>
        <v/>
      </c>
      <c r="D1236" s="71" t="str">
        <f t="shared" si="58"/>
        <v/>
      </c>
      <c r="E1236" s="75" t="str">
        <f t="shared" si="59"/>
        <v/>
      </c>
    </row>
    <row r="1237" spans="2:5" x14ac:dyDescent="0.35">
      <c r="B1237" s="71" t="str">
        <f t="shared" si="57"/>
        <v/>
      </c>
      <c r="D1237" s="71" t="str">
        <f t="shared" si="58"/>
        <v/>
      </c>
      <c r="E1237" s="75" t="str">
        <f t="shared" si="59"/>
        <v/>
      </c>
    </row>
    <row r="1238" spans="2:5" x14ac:dyDescent="0.35">
      <c r="B1238" s="71" t="str">
        <f t="shared" si="57"/>
        <v/>
      </c>
      <c r="D1238" s="71" t="str">
        <f t="shared" si="58"/>
        <v/>
      </c>
      <c r="E1238" s="75" t="str">
        <f t="shared" si="59"/>
        <v/>
      </c>
    </row>
    <row r="1239" spans="2:5" x14ac:dyDescent="0.35">
      <c r="B1239" s="71" t="str">
        <f t="shared" si="57"/>
        <v/>
      </c>
      <c r="D1239" s="71" t="str">
        <f t="shared" si="58"/>
        <v/>
      </c>
      <c r="E1239" s="75" t="str">
        <f t="shared" si="59"/>
        <v/>
      </c>
    </row>
    <row r="1240" spans="2:5" x14ac:dyDescent="0.35">
      <c r="B1240" s="71" t="str">
        <f t="shared" si="57"/>
        <v/>
      </c>
      <c r="D1240" s="71" t="str">
        <f t="shared" si="58"/>
        <v/>
      </c>
      <c r="E1240" s="75" t="str">
        <f t="shared" si="59"/>
        <v/>
      </c>
    </row>
    <row r="1241" spans="2:5" x14ac:dyDescent="0.35">
      <c r="B1241" s="71" t="str">
        <f t="shared" si="57"/>
        <v/>
      </c>
      <c r="D1241" s="71" t="str">
        <f t="shared" si="58"/>
        <v/>
      </c>
      <c r="E1241" s="75" t="str">
        <f t="shared" si="59"/>
        <v/>
      </c>
    </row>
    <row r="1242" spans="2:5" x14ac:dyDescent="0.35">
      <c r="B1242" s="71" t="str">
        <f t="shared" si="57"/>
        <v/>
      </c>
      <c r="D1242" s="71" t="str">
        <f t="shared" si="58"/>
        <v/>
      </c>
      <c r="E1242" s="75" t="str">
        <f t="shared" si="59"/>
        <v/>
      </c>
    </row>
    <row r="1243" spans="2:5" x14ac:dyDescent="0.35">
      <c r="B1243" s="71" t="str">
        <f t="shared" si="57"/>
        <v/>
      </c>
      <c r="D1243" s="71" t="str">
        <f t="shared" si="58"/>
        <v/>
      </c>
      <c r="E1243" s="75" t="str">
        <f t="shared" si="59"/>
        <v/>
      </c>
    </row>
    <row r="1244" spans="2:5" x14ac:dyDescent="0.35">
      <c r="B1244" s="71" t="str">
        <f t="shared" si="57"/>
        <v/>
      </c>
      <c r="D1244" s="71" t="str">
        <f t="shared" si="58"/>
        <v/>
      </c>
      <c r="E1244" s="75" t="str">
        <f t="shared" si="59"/>
        <v/>
      </c>
    </row>
    <row r="1245" spans="2:5" x14ac:dyDescent="0.35">
      <c r="B1245" s="71" t="str">
        <f t="shared" si="57"/>
        <v/>
      </c>
      <c r="D1245" s="71" t="str">
        <f t="shared" si="58"/>
        <v/>
      </c>
      <c r="E1245" s="75" t="str">
        <f t="shared" si="59"/>
        <v/>
      </c>
    </row>
    <row r="1246" spans="2:5" x14ac:dyDescent="0.35">
      <c r="B1246" s="71" t="str">
        <f t="shared" si="57"/>
        <v/>
      </c>
      <c r="D1246" s="71" t="str">
        <f t="shared" si="58"/>
        <v/>
      </c>
      <c r="E1246" s="75" t="str">
        <f t="shared" si="59"/>
        <v/>
      </c>
    </row>
    <row r="1247" spans="2:5" x14ac:dyDescent="0.35">
      <c r="B1247" s="71" t="str">
        <f t="shared" si="57"/>
        <v/>
      </c>
      <c r="D1247" s="71" t="str">
        <f t="shared" si="58"/>
        <v/>
      </c>
      <c r="E1247" s="75" t="str">
        <f t="shared" si="59"/>
        <v/>
      </c>
    </row>
    <row r="1248" spans="2:5" x14ac:dyDescent="0.35">
      <c r="B1248" s="71" t="str">
        <f t="shared" si="57"/>
        <v/>
      </c>
      <c r="D1248" s="71" t="str">
        <f t="shared" si="58"/>
        <v/>
      </c>
      <c r="E1248" s="75" t="str">
        <f t="shared" si="59"/>
        <v/>
      </c>
    </row>
    <row r="1249" spans="2:5" x14ac:dyDescent="0.35">
      <c r="B1249" s="71" t="str">
        <f t="shared" si="57"/>
        <v/>
      </c>
      <c r="D1249" s="71" t="str">
        <f t="shared" si="58"/>
        <v/>
      </c>
      <c r="E1249" s="75" t="str">
        <f t="shared" si="59"/>
        <v/>
      </c>
    </row>
    <row r="1250" spans="2:5" x14ac:dyDescent="0.35">
      <c r="B1250" s="71" t="str">
        <f t="shared" si="57"/>
        <v/>
      </c>
      <c r="D1250" s="71" t="str">
        <f t="shared" si="58"/>
        <v/>
      </c>
      <c r="E1250" s="75" t="str">
        <f t="shared" si="59"/>
        <v/>
      </c>
    </row>
    <row r="1251" spans="2:5" x14ac:dyDescent="0.35">
      <c r="B1251" s="71" t="str">
        <f t="shared" si="57"/>
        <v/>
      </c>
      <c r="D1251" s="71" t="str">
        <f t="shared" si="58"/>
        <v/>
      </c>
      <c r="E1251" s="75" t="str">
        <f t="shared" si="59"/>
        <v/>
      </c>
    </row>
    <row r="1252" spans="2:5" x14ac:dyDescent="0.35">
      <c r="B1252" s="71" t="str">
        <f t="shared" si="57"/>
        <v/>
      </c>
      <c r="D1252" s="71" t="str">
        <f t="shared" si="58"/>
        <v/>
      </c>
      <c r="E1252" s="75" t="str">
        <f t="shared" si="59"/>
        <v/>
      </c>
    </row>
    <row r="1253" spans="2:5" x14ac:dyDescent="0.35">
      <c r="B1253" s="71" t="str">
        <f t="shared" si="57"/>
        <v/>
      </c>
      <c r="D1253" s="71" t="str">
        <f t="shared" si="58"/>
        <v/>
      </c>
      <c r="E1253" s="75" t="str">
        <f t="shared" si="59"/>
        <v/>
      </c>
    </row>
    <row r="1254" spans="2:5" x14ac:dyDescent="0.35">
      <c r="B1254" s="71" t="str">
        <f t="shared" si="57"/>
        <v/>
      </c>
      <c r="D1254" s="71" t="str">
        <f t="shared" si="58"/>
        <v/>
      </c>
      <c r="E1254" s="75" t="str">
        <f t="shared" si="59"/>
        <v/>
      </c>
    </row>
    <row r="1255" spans="2:5" x14ac:dyDescent="0.35">
      <c r="B1255" s="71" t="str">
        <f t="shared" si="57"/>
        <v/>
      </c>
      <c r="D1255" s="71" t="str">
        <f t="shared" si="58"/>
        <v/>
      </c>
      <c r="E1255" s="75" t="str">
        <f t="shared" si="59"/>
        <v/>
      </c>
    </row>
    <row r="1256" spans="2:5" x14ac:dyDescent="0.35">
      <c r="B1256" s="71" t="str">
        <f t="shared" si="57"/>
        <v/>
      </c>
      <c r="D1256" s="71" t="str">
        <f t="shared" si="58"/>
        <v/>
      </c>
      <c r="E1256" s="75" t="str">
        <f t="shared" si="59"/>
        <v/>
      </c>
    </row>
    <row r="1257" spans="2:5" x14ac:dyDescent="0.35">
      <c r="B1257" s="71" t="str">
        <f t="shared" si="57"/>
        <v/>
      </c>
      <c r="D1257" s="71" t="str">
        <f t="shared" si="58"/>
        <v/>
      </c>
      <c r="E1257" s="75" t="str">
        <f t="shared" si="59"/>
        <v/>
      </c>
    </row>
    <row r="1258" spans="2:5" x14ac:dyDescent="0.35">
      <c r="B1258" s="71" t="str">
        <f t="shared" si="57"/>
        <v/>
      </c>
      <c r="D1258" s="71" t="str">
        <f t="shared" si="58"/>
        <v/>
      </c>
      <c r="E1258" s="75" t="str">
        <f t="shared" si="59"/>
        <v/>
      </c>
    </row>
    <row r="1259" spans="2:5" x14ac:dyDescent="0.35">
      <c r="B1259" s="71" t="str">
        <f t="shared" si="57"/>
        <v/>
      </c>
      <c r="D1259" s="71" t="str">
        <f t="shared" si="58"/>
        <v/>
      </c>
      <c r="E1259" s="75" t="str">
        <f t="shared" si="59"/>
        <v/>
      </c>
    </row>
    <row r="1260" spans="2:5" x14ac:dyDescent="0.35">
      <c r="B1260" s="71" t="str">
        <f t="shared" si="57"/>
        <v/>
      </c>
      <c r="D1260" s="71" t="str">
        <f t="shared" si="58"/>
        <v/>
      </c>
      <c r="E1260" s="75" t="str">
        <f t="shared" si="59"/>
        <v/>
      </c>
    </row>
    <row r="1261" spans="2:5" x14ac:dyDescent="0.35">
      <c r="B1261" s="71" t="str">
        <f t="shared" si="57"/>
        <v/>
      </c>
      <c r="D1261" s="71" t="str">
        <f t="shared" si="58"/>
        <v/>
      </c>
      <c r="E1261" s="75" t="str">
        <f t="shared" si="59"/>
        <v/>
      </c>
    </row>
    <row r="1262" spans="2:5" x14ac:dyDescent="0.35">
      <c r="B1262" s="71" t="str">
        <f t="shared" si="57"/>
        <v/>
      </c>
      <c r="D1262" s="71" t="str">
        <f t="shared" si="58"/>
        <v/>
      </c>
      <c r="E1262" s="75" t="str">
        <f t="shared" si="59"/>
        <v/>
      </c>
    </row>
    <row r="1263" spans="2:5" x14ac:dyDescent="0.35">
      <c r="B1263" s="71" t="str">
        <f t="shared" si="57"/>
        <v/>
      </c>
      <c r="D1263" s="71" t="str">
        <f t="shared" si="58"/>
        <v/>
      </c>
      <c r="E1263" s="75" t="str">
        <f t="shared" si="59"/>
        <v/>
      </c>
    </row>
    <row r="1264" spans="2:5" x14ac:dyDescent="0.35">
      <c r="B1264" s="71" t="str">
        <f t="shared" si="57"/>
        <v/>
      </c>
      <c r="D1264" s="71" t="str">
        <f t="shared" si="58"/>
        <v/>
      </c>
      <c r="E1264" s="75" t="str">
        <f t="shared" si="59"/>
        <v/>
      </c>
    </row>
    <row r="1265" spans="2:5" x14ac:dyDescent="0.35">
      <c r="B1265" s="71" t="str">
        <f t="shared" si="57"/>
        <v/>
      </c>
      <c r="D1265" s="71" t="str">
        <f t="shared" si="58"/>
        <v/>
      </c>
      <c r="E1265" s="75" t="str">
        <f t="shared" si="59"/>
        <v/>
      </c>
    </row>
    <row r="1266" spans="2:5" x14ac:dyDescent="0.35">
      <c r="B1266" s="71" t="str">
        <f t="shared" si="57"/>
        <v/>
      </c>
      <c r="D1266" s="71" t="str">
        <f t="shared" si="58"/>
        <v/>
      </c>
      <c r="E1266" s="75" t="str">
        <f t="shared" si="59"/>
        <v/>
      </c>
    </row>
    <row r="1267" spans="2:5" x14ac:dyDescent="0.35">
      <c r="B1267" s="71" t="str">
        <f t="shared" si="57"/>
        <v/>
      </c>
      <c r="D1267" s="71" t="str">
        <f t="shared" si="58"/>
        <v/>
      </c>
      <c r="E1267" s="75" t="str">
        <f t="shared" si="59"/>
        <v/>
      </c>
    </row>
    <row r="1268" spans="2:5" x14ac:dyDescent="0.35">
      <c r="B1268" s="71" t="str">
        <f t="shared" si="57"/>
        <v/>
      </c>
      <c r="D1268" s="71" t="str">
        <f t="shared" si="58"/>
        <v/>
      </c>
      <c r="E1268" s="75" t="str">
        <f t="shared" si="59"/>
        <v/>
      </c>
    </row>
    <row r="1269" spans="2:5" x14ac:dyDescent="0.35">
      <c r="B1269" s="71" t="str">
        <f t="shared" si="57"/>
        <v/>
      </c>
      <c r="D1269" s="71" t="str">
        <f t="shared" si="58"/>
        <v/>
      </c>
      <c r="E1269" s="75" t="str">
        <f t="shared" si="59"/>
        <v/>
      </c>
    </row>
    <row r="1270" spans="2:5" x14ac:dyDescent="0.35">
      <c r="B1270" s="71" t="str">
        <f t="shared" si="57"/>
        <v/>
      </c>
      <c r="D1270" s="71" t="str">
        <f t="shared" si="58"/>
        <v/>
      </c>
      <c r="E1270" s="75" t="str">
        <f t="shared" si="59"/>
        <v/>
      </c>
    </row>
    <row r="1271" spans="2:5" x14ac:dyDescent="0.35">
      <c r="B1271" s="71" t="str">
        <f t="shared" si="57"/>
        <v/>
      </c>
      <c r="D1271" s="71" t="str">
        <f t="shared" si="58"/>
        <v/>
      </c>
      <c r="E1271" s="75" t="str">
        <f t="shared" si="59"/>
        <v/>
      </c>
    </row>
    <row r="1272" spans="2:5" x14ac:dyDescent="0.35">
      <c r="B1272" s="71" t="str">
        <f t="shared" si="57"/>
        <v/>
      </c>
      <c r="D1272" s="71" t="str">
        <f t="shared" si="58"/>
        <v/>
      </c>
      <c r="E1272" s="75" t="str">
        <f t="shared" si="59"/>
        <v/>
      </c>
    </row>
    <row r="1273" spans="2:5" x14ac:dyDescent="0.35">
      <c r="B1273" s="71" t="str">
        <f t="shared" si="57"/>
        <v/>
      </c>
      <c r="D1273" s="71" t="str">
        <f t="shared" si="58"/>
        <v/>
      </c>
      <c r="E1273" s="75" t="str">
        <f t="shared" si="59"/>
        <v/>
      </c>
    </row>
    <row r="1274" spans="2:5" x14ac:dyDescent="0.35">
      <c r="B1274" s="71" t="str">
        <f t="shared" si="57"/>
        <v/>
      </c>
      <c r="D1274" s="71" t="str">
        <f t="shared" si="58"/>
        <v/>
      </c>
      <c r="E1274" s="75" t="str">
        <f t="shared" si="59"/>
        <v/>
      </c>
    </row>
    <row r="1275" spans="2:5" x14ac:dyDescent="0.35">
      <c r="B1275" s="71" t="str">
        <f t="shared" si="57"/>
        <v/>
      </c>
      <c r="D1275" s="71" t="str">
        <f t="shared" si="58"/>
        <v/>
      </c>
      <c r="E1275" s="75" t="str">
        <f t="shared" si="59"/>
        <v/>
      </c>
    </row>
    <row r="1276" spans="2:5" x14ac:dyDescent="0.35">
      <c r="B1276" s="71" t="str">
        <f t="shared" si="57"/>
        <v/>
      </c>
      <c r="D1276" s="71" t="str">
        <f t="shared" si="58"/>
        <v/>
      </c>
      <c r="E1276" s="75" t="str">
        <f t="shared" si="59"/>
        <v/>
      </c>
    </row>
    <row r="1277" spans="2:5" x14ac:dyDescent="0.35">
      <c r="B1277" s="71" t="str">
        <f t="shared" si="57"/>
        <v/>
      </c>
      <c r="D1277" s="71" t="str">
        <f t="shared" si="58"/>
        <v/>
      </c>
      <c r="E1277" s="75" t="str">
        <f t="shared" si="59"/>
        <v/>
      </c>
    </row>
    <row r="1278" spans="2:5" x14ac:dyDescent="0.35">
      <c r="B1278" s="71" t="str">
        <f t="shared" si="57"/>
        <v/>
      </c>
      <c r="D1278" s="71" t="str">
        <f t="shared" si="58"/>
        <v/>
      </c>
      <c r="E1278" s="75" t="str">
        <f t="shared" si="59"/>
        <v/>
      </c>
    </row>
    <row r="1279" spans="2:5" x14ac:dyDescent="0.35">
      <c r="B1279" s="71" t="str">
        <f t="shared" si="57"/>
        <v/>
      </c>
      <c r="D1279" s="71" t="str">
        <f t="shared" si="58"/>
        <v/>
      </c>
      <c r="E1279" s="75" t="str">
        <f t="shared" si="59"/>
        <v/>
      </c>
    </row>
    <row r="1280" spans="2:5" x14ac:dyDescent="0.35">
      <c r="B1280" s="71" t="str">
        <f t="shared" si="57"/>
        <v/>
      </c>
      <c r="D1280" s="71" t="str">
        <f t="shared" si="58"/>
        <v/>
      </c>
      <c r="E1280" s="75" t="str">
        <f t="shared" si="59"/>
        <v/>
      </c>
    </row>
    <row r="1281" spans="2:5" x14ac:dyDescent="0.35">
      <c r="B1281" s="71" t="str">
        <f t="shared" si="57"/>
        <v/>
      </c>
      <c r="D1281" s="71" t="str">
        <f t="shared" si="58"/>
        <v/>
      </c>
      <c r="E1281" s="75" t="str">
        <f t="shared" si="59"/>
        <v/>
      </c>
    </row>
    <row r="1282" spans="2:5" x14ac:dyDescent="0.35">
      <c r="B1282" s="71" t="str">
        <f t="shared" ref="B1282:B1345" si="60">IFERROR(VLOOKUP(C1282,Ctable,5,FALSE),"")</f>
        <v/>
      </c>
      <c r="D1282" s="71" t="str">
        <f t="shared" ref="D1282:D1345" si="61">IFERROR(VLOOKUP(C1282,Ctable,2,FALSE),"")</f>
        <v/>
      </c>
      <c r="E1282" s="75" t="str">
        <f t="shared" ref="E1282:E1345" si="62">IFERROR(VLOOKUP(C1282,Ctable,3,FALSE),"")</f>
        <v/>
      </c>
    </row>
    <row r="1283" spans="2:5" x14ac:dyDescent="0.35">
      <c r="B1283" s="71" t="str">
        <f t="shared" si="60"/>
        <v/>
      </c>
      <c r="D1283" s="71" t="str">
        <f t="shared" si="61"/>
        <v/>
      </c>
      <c r="E1283" s="75" t="str">
        <f t="shared" si="62"/>
        <v/>
      </c>
    </row>
    <row r="1284" spans="2:5" x14ac:dyDescent="0.35">
      <c r="B1284" s="71" t="str">
        <f t="shared" si="60"/>
        <v/>
      </c>
      <c r="D1284" s="71" t="str">
        <f t="shared" si="61"/>
        <v/>
      </c>
      <c r="E1284" s="75" t="str">
        <f t="shared" si="62"/>
        <v/>
      </c>
    </row>
    <row r="1285" spans="2:5" x14ac:dyDescent="0.35">
      <c r="B1285" s="71" t="str">
        <f t="shared" si="60"/>
        <v/>
      </c>
      <c r="D1285" s="71" t="str">
        <f t="shared" si="61"/>
        <v/>
      </c>
      <c r="E1285" s="75" t="str">
        <f t="shared" si="62"/>
        <v/>
      </c>
    </row>
    <row r="1286" spans="2:5" x14ac:dyDescent="0.35">
      <c r="B1286" s="71" t="str">
        <f t="shared" si="60"/>
        <v/>
      </c>
      <c r="D1286" s="71" t="str">
        <f t="shared" si="61"/>
        <v/>
      </c>
      <c r="E1286" s="75" t="str">
        <f t="shared" si="62"/>
        <v/>
      </c>
    </row>
    <row r="1287" spans="2:5" x14ac:dyDescent="0.35">
      <c r="B1287" s="71" t="str">
        <f t="shared" si="60"/>
        <v/>
      </c>
      <c r="D1287" s="71" t="str">
        <f t="shared" si="61"/>
        <v/>
      </c>
      <c r="E1287" s="75" t="str">
        <f t="shared" si="62"/>
        <v/>
      </c>
    </row>
    <row r="1288" spans="2:5" x14ac:dyDescent="0.35">
      <c r="B1288" s="71" t="str">
        <f t="shared" si="60"/>
        <v/>
      </c>
      <c r="D1288" s="71" t="str">
        <f t="shared" si="61"/>
        <v/>
      </c>
      <c r="E1288" s="75" t="str">
        <f t="shared" si="62"/>
        <v/>
      </c>
    </row>
    <row r="1289" spans="2:5" x14ac:dyDescent="0.35">
      <c r="B1289" s="71" t="str">
        <f t="shared" si="60"/>
        <v/>
      </c>
      <c r="D1289" s="71" t="str">
        <f t="shared" si="61"/>
        <v/>
      </c>
      <c r="E1289" s="75" t="str">
        <f t="shared" si="62"/>
        <v/>
      </c>
    </row>
    <row r="1290" spans="2:5" x14ac:dyDescent="0.35">
      <c r="B1290" s="71" t="str">
        <f t="shared" si="60"/>
        <v/>
      </c>
      <c r="D1290" s="71" t="str">
        <f t="shared" si="61"/>
        <v/>
      </c>
      <c r="E1290" s="75" t="str">
        <f t="shared" si="62"/>
        <v/>
      </c>
    </row>
    <row r="1291" spans="2:5" x14ac:dyDescent="0.35">
      <c r="B1291" s="71" t="str">
        <f t="shared" si="60"/>
        <v/>
      </c>
      <c r="D1291" s="71" t="str">
        <f t="shared" si="61"/>
        <v/>
      </c>
      <c r="E1291" s="75" t="str">
        <f t="shared" si="62"/>
        <v/>
      </c>
    </row>
    <row r="1292" spans="2:5" x14ac:dyDescent="0.35">
      <c r="B1292" s="71" t="str">
        <f t="shared" si="60"/>
        <v/>
      </c>
      <c r="D1292" s="71" t="str">
        <f t="shared" si="61"/>
        <v/>
      </c>
      <c r="E1292" s="75" t="str">
        <f t="shared" si="62"/>
        <v/>
      </c>
    </row>
    <row r="1293" spans="2:5" x14ac:dyDescent="0.35">
      <c r="B1293" s="71" t="str">
        <f t="shared" si="60"/>
        <v/>
      </c>
      <c r="D1293" s="71" t="str">
        <f t="shared" si="61"/>
        <v/>
      </c>
      <c r="E1293" s="75" t="str">
        <f t="shared" si="62"/>
        <v/>
      </c>
    </row>
    <row r="1294" spans="2:5" x14ac:dyDescent="0.35">
      <c r="B1294" s="71" t="str">
        <f t="shared" si="60"/>
        <v/>
      </c>
      <c r="D1294" s="71" t="str">
        <f t="shared" si="61"/>
        <v/>
      </c>
      <c r="E1294" s="75" t="str">
        <f t="shared" si="62"/>
        <v/>
      </c>
    </row>
    <row r="1295" spans="2:5" x14ac:dyDescent="0.35">
      <c r="B1295" s="71" t="str">
        <f t="shared" si="60"/>
        <v/>
      </c>
      <c r="D1295" s="71" t="str">
        <f t="shared" si="61"/>
        <v/>
      </c>
      <c r="E1295" s="75" t="str">
        <f t="shared" si="62"/>
        <v/>
      </c>
    </row>
    <row r="1296" spans="2:5" x14ac:dyDescent="0.35">
      <c r="B1296" s="71" t="str">
        <f t="shared" si="60"/>
        <v/>
      </c>
      <c r="D1296" s="71" t="str">
        <f t="shared" si="61"/>
        <v/>
      </c>
      <c r="E1296" s="75" t="str">
        <f t="shared" si="62"/>
        <v/>
      </c>
    </row>
    <row r="1297" spans="2:5" x14ac:dyDescent="0.35">
      <c r="B1297" s="71" t="str">
        <f t="shared" si="60"/>
        <v/>
      </c>
      <c r="D1297" s="71" t="str">
        <f t="shared" si="61"/>
        <v/>
      </c>
      <c r="E1297" s="75" t="str">
        <f t="shared" si="62"/>
        <v/>
      </c>
    </row>
    <row r="1298" spans="2:5" x14ac:dyDescent="0.35">
      <c r="B1298" s="71" t="str">
        <f t="shared" si="60"/>
        <v/>
      </c>
      <c r="D1298" s="71" t="str">
        <f t="shared" si="61"/>
        <v/>
      </c>
      <c r="E1298" s="75" t="str">
        <f t="shared" si="62"/>
        <v/>
      </c>
    </row>
    <row r="1299" spans="2:5" x14ac:dyDescent="0.35">
      <c r="B1299" s="71" t="str">
        <f t="shared" si="60"/>
        <v/>
      </c>
      <c r="D1299" s="71" t="str">
        <f t="shared" si="61"/>
        <v/>
      </c>
      <c r="E1299" s="75" t="str">
        <f t="shared" si="62"/>
        <v/>
      </c>
    </row>
    <row r="1300" spans="2:5" x14ac:dyDescent="0.35">
      <c r="B1300" s="71" t="str">
        <f t="shared" si="60"/>
        <v/>
      </c>
      <c r="D1300" s="71" t="str">
        <f t="shared" si="61"/>
        <v/>
      </c>
      <c r="E1300" s="75" t="str">
        <f t="shared" si="62"/>
        <v/>
      </c>
    </row>
    <row r="1301" spans="2:5" x14ac:dyDescent="0.35">
      <c r="B1301" s="71" t="str">
        <f t="shared" si="60"/>
        <v/>
      </c>
      <c r="D1301" s="71" t="str">
        <f t="shared" si="61"/>
        <v/>
      </c>
      <c r="E1301" s="75" t="str">
        <f t="shared" si="62"/>
        <v/>
      </c>
    </row>
    <row r="1302" spans="2:5" x14ac:dyDescent="0.35">
      <c r="B1302" s="71" t="str">
        <f t="shared" si="60"/>
        <v/>
      </c>
      <c r="D1302" s="71" t="str">
        <f t="shared" si="61"/>
        <v/>
      </c>
      <c r="E1302" s="75" t="str">
        <f t="shared" si="62"/>
        <v/>
      </c>
    </row>
    <row r="1303" spans="2:5" x14ac:dyDescent="0.35">
      <c r="B1303" s="71" t="str">
        <f t="shared" si="60"/>
        <v/>
      </c>
      <c r="D1303" s="71" t="str">
        <f t="shared" si="61"/>
        <v/>
      </c>
      <c r="E1303" s="75" t="str">
        <f t="shared" si="62"/>
        <v/>
      </c>
    </row>
    <row r="1304" spans="2:5" x14ac:dyDescent="0.35">
      <c r="B1304" s="71" t="str">
        <f t="shared" si="60"/>
        <v/>
      </c>
      <c r="D1304" s="71" t="str">
        <f t="shared" si="61"/>
        <v/>
      </c>
      <c r="E1304" s="75" t="str">
        <f t="shared" si="62"/>
        <v/>
      </c>
    </row>
    <row r="1305" spans="2:5" x14ac:dyDescent="0.35">
      <c r="B1305" s="71" t="str">
        <f t="shared" si="60"/>
        <v/>
      </c>
      <c r="D1305" s="71" t="str">
        <f t="shared" si="61"/>
        <v/>
      </c>
      <c r="E1305" s="75" t="str">
        <f t="shared" si="62"/>
        <v/>
      </c>
    </row>
    <row r="1306" spans="2:5" x14ac:dyDescent="0.35">
      <c r="B1306" s="71" t="str">
        <f t="shared" si="60"/>
        <v/>
      </c>
      <c r="D1306" s="71" t="str">
        <f t="shared" si="61"/>
        <v/>
      </c>
      <c r="E1306" s="75" t="str">
        <f t="shared" si="62"/>
        <v/>
      </c>
    </row>
    <row r="1307" spans="2:5" x14ac:dyDescent="0.35">
      <c r="B1307" s="71" t="str">
        <f t="shared" si="60"/>
        <v/>
      </c>
      <c r="D1307" s="71" t="str">
        <f t="shared" si="61"/>
        <v/>
      </c>
      <c r="E1307" s="75" t="str">
        <f t="shared" si="62"/>
        <v/>
      </c>
    </row>
    <row r="1308" spans="2:5" x14ac:dyDescent="0.35">
      <c r="B1308" s="71" t="str">
        <f t="shared" si="60"/>
        <v/>
      </c>
      <c r="D1308" s="71" t="str">
        <f t="shared" si="61"/>
        <v/>
      </c>
      <c r="E1308" s="75" t="str">
        <f t="shared" si="62"/>
        <v/>
      </c>
    </row>
    <row r="1309" spans="2:5" x14ac:dyDescent="0.35">
      <c r="B1309" s="71" t="str">
        <f t="shared" si="60"/>
        <v/>
      </c>
      <c r="D1309" s="71" t="str">
        <f t="shared" si="61"/>
        <v/>
      </c>
      <c r="E1309" s="75" t="str">
        <f t="shared" si="62"/>
        <v/>
      </c>
    </row>
    <row r="1310" spans="2:5" x14ac:dyDescent="0.35">
      <c r="B1310" s="71" t="str">
        <f t="shared" si="60"/>
        <v/>
      </c>
      <c r="D1310" s="71" t="str">
        <f t="shared" si="61"/>
        <v/>
      </c>
      <c r="E1310" s="75" t="str">
        <f t="shared" si="62"/>
        <v/>
      </c>
    </row>
    <row r="1311" spans="2:5" x14ac:dyDescent="0.35">
      <c r="B1311" s="71" t="str">
        <f t="shared" si="60"/>
        <v/>
      </c>
      <c r="D1311" s="71" t="str">
        <f t="shared" si="61"/>
        <v/>
      </c>
      <c r="E1311" s="75" t="str">
        <f t="shared" si="62"/>
        <v/>
      </c>
    </row>
    <row r="1312" spans="2:5" x14ac:dyDescent="0.35">
      <c r="B1312" s="71" t="str">
        <f t="shared" si="60"/>
        <v/>
      </c>
      <c r="D1312" s="71" t="str">
        <f t="shared" si="61"/>
        <v/>
      </c>
      <c r="E1312" s="75" t="str">
        <f t="shared" si="62"/>
        <v/>
      </c>
    </row>
    <row r="1313" spans="2:5" x14ac:dyDescent="0.35">
      <c r="B1313" s="71" t="str">
        <f t="shared" si="60"/>
        <v/>
      </c>
      <c r="D1313" s="71" t="str">
        <f t="shared" si="61"/>
        <v/>
      </c>
      <c r="E1313" s="75" t="str">
        <f t="shared" si="62"/>
        <v/>
      </c>
    </row>
    <row r="1314" spans="2:5" x14ac:dyDescent="0.35">
      <c r="B1314" s="71" t="str">
        <f t="shared" si="60"/>
        <v/>
      </c>
      <c r="D1314" s="71" t="str">
        <f t="shared" si="61"/>
        <v/>
      </c>
      <c r="E1314" s="75" t="str">
        <f t="shared" si="62"/>
        <v/>
      </c>
    </row>
    <row r="1315" spans="2:5" x14ac:dyDescent="0.35">
      <c r="B1315" s="71" t="str">
        <f t="shared" si="60"/>
        <v/>
      </c>
      <c r="D1315" s="71" t="str">
        <f t="shared" si="61"/>
        <v/>
      </c>
      <c r="E1315" s="75" t="str">
        <f t="shared" si="62"/>
        <v/>
      </c>
    </row>
    <row r="1316" spans="2:5" x14ac:dyDescent="0.35">
      <c r="B1316" s="71" t="str">
        <f t="shared" si="60"/>
        <v/>
      </c>
      <c r="D1316" s="71" t="str">
        <f t="shared" si="61"/>
        <v/>
      </c>
      <c r="E1316" s="75" t="str">
        <f t="shared" si="62"/>
        <v/>
      </c>
    </row>
    <row r="1317" spans="2:5" x14ac:dyDescent="0.35">
      <c r="B1317" s="71" t="str">
        <f t="shared" si="60"/>
        <v/>
      </c>
      <c r="D1317" s="71" t="str">
        <f t="shared" si="61"/>
        <v/>
      </c>
      <c r="E1317" s="75" t="str">
        <f t="shared" si="62"/>
        <v/>
      </c>
    </row>
    <row r="1318" spans="2:5" x14ac:dyDescent="0.35">
      <c r="B1318" s="71" t="str">
        <f t="shared" si="60"/>
        <v/>
      </c>
      <c r="D1318" s="71" t="str">
        <f t="shared" si="61"/>
        <v/>
      </c>
      <c r="E1318" s="75" t="str">
        <f t="shared" si="62"/>
        <v/>
      </c>
    </row>
    <row r="1319" spans="2:5" x14ac:dyDescent="0.35">
      <c r="B1319" s="71" t="str">
        <f t="shared" si="60"/>
        <v/>
      </c>
      <c r="D1319" s="71" t="str">
        <f t="shared" si="61"/>
        <v/>
      </c>
      <c r="E1319" s="75" t="str">
        <f t="shared" si="62"/>
        <v/>
      </c>
    </row>
    <row r="1320" spans="2:5" x14ac:dyDescent="0.35">
      <c r="B1320" s="71" t="str">
        <f t="shared" si="60"/>
        <v/>
      </c>
      <c r="D1320" s="71" t="str">
        <f t="shared" si="61"/>
        <v/>
      </c>
      <c r="E1320" s="75" t="str">
        <f t="shared" si="62"/>
        <v/>
      </c>
    </row>
    <row r="1321" spans="2:5" x14ac:dyDescent="0.35">
      <c r="B1321" s="71" t="str">
        <f t="shared" si="60"/>
        <v/>
      </c>
      <c r="D1321" s="71" t="str">
        <f t="shared" si="61"/>
        <v/>
      </c>
      <c r="E1321" s="75" t="str">
        <f t="shared" si="62"/>
        <v/>
      </c>
    </row>
    <row r="1322" spans="2:5" x14ac:dyDescent="0.35">
      <c r="B1322" s="71" t="str">
        <f t="shared" si="60"/>
        <v/>
      </c>
      <c r="D1322" s="71" t="str">
        <f t="shared" si="61"/>
        <v/>
      </c>
      <c r="E1322" s="75" t="str">
        <f t="shared" si="62"/>
        <v/>
      </c>
    </row>
    <row r="1323" spans="2:5" x14ac:dyDescent="0.35">
      <c r="B1323" s="71" t="str">
        <f t="shared" si="60"/>
        <v/>
      </c>
      <c r="D1323" s="71" t="str">
        <f t="shared" si="61"/>
        <v/>
      </c>
      <c r="E1323" s="75" t="str">
        <f t="shared" si="62"/>
        <v/>
      </c>
    </row>
    <row r="1324" spans="2:5" x14ac:dyDescent="0.35">
      <c r="B1324" s="71" t="str">
        <f t="shared" si="60"/>
        <v/>
      </c>
      <c r="D1324" s="71" t="str">
        <f t="shared" si="61"/>
        <v/>
      </c>
      <c r="E1324" s="75" t="str">
        <f t="shared" si="62"/>
        <v/>
      </c>
    </row>
    <row r="1325" spans="2:5" x14ac:dyDescent="0.35">
      <c r="B1325" s="71" t="str">
        <f t="shared" si="60"/>
        <v/>
      </c>
      <c r="D1325" s="71" t="str">
        <f t="shared" si="61"/>
        <v/>
      </c>
      <c r="E1325" s="75" t="str">
        <f t="shared" si="62"/>
        <v/>
      </c>
    </row>
    <row r="1326" spans="2:5" x14ac:dyDescent="0.35">
      <c r="B1326" s="71" t="str">
        <f t="shared" si="60"/>
        <v/>
      </c>
      <c r="D1326" s="71" t="str">
        <f t="shared" si="61"/>
        <v/>
      </c>
      <c r="E1326" s="75" t="str">
        <f t="shared" si="62"/>
        <v/>
      </c>
    </row>
    <row r="1327" spans="2:5" x14ac:dyDescent="0.35">
      <c r="B1327" s="71" t="str">
        <f t="shared" si="60"/>
        <v/>
      </c>
      <c r="D1327" s="71" t="str">
        <f t="shared" si="61"/>
        <v/>
      </c>
      <c r="E1327" s="75" t="str">
        <f t="shared" si="62"/>
        <v/>
      </c>
    </row>
    <row r="1328" spans="2:5" x14ac:dyDescent="0.35">
      <c r="B1328" s="71" t="str">
        <f t="shared" si="60"/>
        <v/>
      </c>
      <c r="D1328" s="71" t="str">
        <f t="shared" si="61"/>
        <v/>
      </c>
      <c r="E1328" s="75" t="str">
        <f t="shared" si="62"/>
        <v/>
      </c>
    </row>
    <row r="1329" spans="2:5" x14ac:dyDescent="0.35">
      <c r="B1329" s="71" t="str">
        <f t="shared" si="60"/>
        <v/>
      </c>
      <c r="D1329" s="71" t="str">
        <f t="shared" si="61"/>
        <v/>
      </c>
      <c r="E1329" s="75" t="str">
        <f t="shared" si="62"/>
        <v/>
      </c>
    </row>
    <row r="1330" spans="2:5" x14ac:dyDescent="0.35">
      <c r="B1330" s="71" t="str">
        <f t="shared" si="60"/>
        <v/>
      </c>
      <c r="D1330" s="71" t="str">
        <f t="shared" si="61"/>
        <v/>
      </c>
      <c r="E1330" s="75" t="str">
        <f t="shared" si="62"/>
        <v/>
      </c>
    </row>
    <row r="1331" spans="2:5" x14ac:dyDescent="0.35">
      <c r="B1331" s="71" t="str">
        <f t="shared" si="60"/>
        <v/>
      </c>
      <c r="D1331" s="71" t="str">
        <f t="shared" si="61"/>
        <v/>
      </c>
      <c r="E1331" s="75" t="str">
        <f t="shared" si="62"/>
        <v/>
      </c>
    </row>
    <row r="1332" spans="2:5" x14ac:dyDescent="0.35">
      <c r="B1332" s="71" t="str">
        <f t="shared" si="60"/>
        <v/>
      </c>
      <c r="D1332" s="71" t="str">
        <f t="shared" si="61"/>
        <v/>
      </c>
      <c r="E1332" s="75" t="str">
        <f t="shared" si="62"/>
        <v/>
      </c>
    </row>
    <row r="1333" spans="2:5" x14ac:dyDescent="0.35">
      <c r="B1333" s="71" t="str">
        <f t="shared" si="60"/>
        <v/>
      </c>
      <c r="D1333" s="71" t="str">
        <f t="shared" si="61"/>
        <v/>
      </c>
      <c r="E1333" s="75" t="str">
        <f t="shared" si="62"/>
        <v/>
      </c>
    </row>
    <row r="1334" spans="2:5" x14ac:dyDescent="0.35">
      <c r="B1334" s="71" t="str">
        <f t="shared" si="60"/>
        <v/>
      </c>
      <c r="D1334" s="71" t="str">
        <f t="shared" si="61"/>
        <v/>
      </c>
      <c r="E1334" s="75" t="str">
        <f t="shared" si="62"/>
        <v/>
      </c>
    </row>
    <row r="1335" spans="2:5" x14ac:dyDescent="0.35">
      <c r="B1335" s="71" t="str">
        <f t="shared" si="60"/>
        <v/>
      </c>
      <c r="D1335" s="71" t="str">
        <f t="shared" si="61"/>
        <v/>
      </c>
      <c r="E1335" s="75" t="str">
        <f t="shared" si="62"/>
        <v/>
      </c>
    </row>
    <row r="1336" spans="2:5" x14ac:dyDescent="0.35">
      <c r="B1336" s="71" t="str">
        <f t="shared" si="60"/>
        <v/>
      </c>
      <c r="D1336" s="71" t="str">
        <f t="shared" si="61"/>
        <v/>
      </c>
      <c r="E1336" s="75" t="str">
        <f t="shared" si="62"/>
        <v/>
      </c>
    </row>
    <row r="1337" spans="2:5" x14ac:dyDescent="0.35">
      <c r="B1337" s="71" t="str">
        <f t="shared" si="60"/>
        <v/>
      </c>
      <c r="D1337" s="71" t="str">
        <f t="shared" si="61"/>
        <v/>
      </c>
      <c r="E1337" s="75" t="str">
        <f t="shared" si="62"/>
        <v/>
      </c>
    </row>
    <row r="1338" spans="2:5" x14ac:dyDescent="0.35">
      <c r="B1338" s="71" t="str">
        <f t="shared" si="60"/>
        <v/>
      </c>
      <c r="D1338" s="71" t="str">
        <f t="shared" si="61"/>
        <v/>
      </c>
      <c r="E1338" s="75" t="str">
        <f t="shared" si="62"/>
        <v/>
      </c>
    </row>
    <row r="1339" spans="2:5" x14ac:dyDescent="0.35">
      <c r="B1339" s="71" t="str">
        <f t="shared" si="60"/>
        <v/>
      </c>
      <c r="D1339" s="71" t="str">
        <f t="shared" si="61"/>
        <v/>
      </c>
      <c r="E1339" s="75" t="str">
        <f t="shared" si="62"/>
        <v/>
      </c>
    </row>
    <row r="1340" spans="2:5" x14ac:dyDescent="0.35">
      <c r="B1340" s="71" t="str">
        <f t="shared" si="60"/>
        <v/>
      </c>
      <c r="D1340" s="71" t="str">
        <f t="shared" si="61"/>
        <v/>
      </c>
      <c r="E1340" s="75" t="str">
        <f t="shared" si="62"/>
        <v/>
      </c>
    </row>
    <row r="1341" spans="2:5" x14ac:dyDescent="0.35">
      <c r="B1341" s="71" t="str">
        <f t="shared" si="60"/>
        <v/>
      </c>
      <c r="D1341" s="71" t="str">
        <f t="shared" si="61"/>
        <v/>
      </c>
      <c r="E1341" s="75" t="str">
        <f t="shared" si="62"/>
        <v/>
      </c>
    </row>
    <row r="1342" spans="2:5" x14ac:dyDescent="0.35">
      <c r="B1342" s="71" t="str">
        <f t="shared" si="60"/>
        <v/>
      </c>
      <c r="D1342" s="71" t="str">
        <f t="shared" si="61"/>
        <v/>
      </c>
      <c r="E1342" s="75" t="str">
        <f t="shared" si="62"/>
        <v/>
      </c>
    </row>
    <row r="1343" spans="2:5" x14ac:dyDescent="0.35">
      <c r="B1343" s="71" t="str">
        <f t="shared" si="60"/>
        <v/>
      </c>
      <c r="D1343" s="71" t="str">
        <f t="shared" si="61"/>
        <v/>
      </c>
      <c r="E1343" s="75" t="str">
        <f t="shared" si="62"/>
        <v/>
      </c>
    </row>
    <row r="1344" spans="2:5" x14ac:dyDescent="0.35">
      <c r="B1344" s="71" t="str">
        <f t="shared" si="60"/>
        <v/>
      </c>
      <c r="D1344" s="71" t="str">
        <f t="shared" si="61"/>
        <v/>
      </c>
      <c r="E1344" s="75" t="str">
        <f t="shared" si="62"/>
        <v/>
      </c>
    </row>
    <row r="1345" spans="2:5" x14ac:dyDescent="0.35">
      <c r="B1345" s="71" t="str">
        <f t="shared" si="60"/>
        <v/>
      </c>
      <c r="D1345" s="71" t="str">
        <f t="shared" si="61"/>
        <v/>
      </c>
      <c r="E1345" s="75" t="str">
        <f t="shared" si="62"/>
        <v/>
      </c>
    </row>
    <row r="1346" spans="2:5" x14ac:dyDescent="0.35">
      <c r="B1346" s="71" t="str">
        <f t="shared" ref="B1346:B1409" si="63">IFERROR(VLOOKUP(C1346,Ctable,5,FALSE),"")</f>
        <v/>
      </c>
      <c r="D1346" s="71" t="str">
        <f t="shared" ref="D1346:D1409" si="64">IFERROR(VLOOKUP(C1346,Ctable,2,FALSE),"")</f>
        <v/>
      </c>
      <c r="E1346" s="75" t="str">
        <f t="shared" ref="E1346:E1409" si="65">IFERROR(VLOOKUP(C1346,Ctable,3,FALSE),"")</f>
        <v/>
      </c>
    </row>
    <row r="1347" spans="2:5" x14ac:dyDescent="0.35">
      <c r="B1347" s="71" t="str">
        <f t="shared" si="63"/>
        <v/>
      </c>
      <c r="D1347" s="71" t="str">
        <f t="shared" si="64"/>
        <v/>
      </c>
      <c r="E1347" s="75" t="str">
        <f t="shared" si="65"/>
        <v/>
      </c>
    </row>
    <row r="1348" spans="2:5" x14ac:dyDescent="0.35">
      <c r="B1348" s="71" t="str">
        <f t="shared" si="63"/>
        <v/>
      </c>
      <c r="D1348" s="71" t="str">
        <f t="shared" si="64"/>
        <v/>
      </c>
      <c r="E1348" s="75" t="str">
        <f t="shared" si="65"/>
        <v/>
      </c>
    </row>
    <row r="1349" spans="2:5" x14ac:dyDescent="0.35">
      <c r="B1349" s="71" t="str">
        <f t="shared" si="63"/>
        <v/>
      </c>
      <c r="D1349" s="71" t="str">
        <f t="shared" si="64"/>
        <v/>
      </c>
      <c r="E1349" s="75" t="str">
        <f t="shared" si="65"/>
        <v/>
      </c>
    </row>
    <row r="1350" spans="2:5" x14ac:dyDescent="0.35">
      <c r="B1350" s="71" t="str">
        <f t="shared" si="63"/>
        <v/>
      </c>
      <c r="D1350" s="71" t="str">
        <f t="shared" si="64"/>
        <v/>
      </c>
      <c r="E1350" s="75" t="str">
        <f t="shared" si="65"/>
        <v/>
      </c>
    </row>
    <row r="1351" spans="2:5" x14ac:dyDescent="0.35">
      <c r="B1351" s="71" t="str">
        <f t="shared" si="63"/>
        <v/>
      </c>
      <c r="D1351" s="71" t="str">
        <f t="shared" si="64"/>
        <v/>
      </c>
      <c r="E1351" s="75" t="str">
        <f t="shared" si="65"/>
        <v/>
      </c>
    </row>
    <row r="1352" spans="2:5" x14ac:dyDescent="0.35">
      <c r="B1352" s="71" t="str">
        <f t="shared" si="63"/>
        <v/>
      </c>
      <c r="D1352" s="71" t="str">
        <f t="shared" si="64"/>
        <v/>
      </c>
      <c r="E1352" s="75" t="str">
        <f t="shared" si="65"/>
        <v/>
      </c>
    </row>
    <row r="1353" spans="2:5" x14ac:dyDescent="0.35">
      <c r="B1353" s="71" t="str">
        <f t="shared" si="63"/>
        <v/>
      </c>
      <c r="D1353" s="71" t="str">
        <f t="shared" si="64"/>
        <v/>
      </c>
      <c r="E1353" s="75" t="str">
        <f t="shared" si="65"/>
        <v/>
      </c>
    </row>
    <row r="1354" spans="2:5" x14ac:dyDescent="0.35">
      <c r="B1354" s="71" t="str">
        <f t="shared" si="63"/>
        <v/>
      </c>
      <c r="D1354" s="71" t="str">
        <f t="shared" si="64"/>
        <v/>
      </c>
      <c r="E1354" s="75" t="str">
        <f t="shared" si="65"/>
        <v/>
      </c>
    </row>
    <row r="1355" spans="2:5" x14ac:dyDescent="0.35">
      <c r="B1355" s="71" t="str">
        <f t="shared" si="63"/>
        <v/>
      </c>
      <c r="D1355" s="71" t="str">
        <f t="shared" si="64"/>
        <v/>
      </c>
      <c r="E1355" s="75" t="str">
        <f t="shared" si="65"/>
        <v/>
      </c>
    </row>
    <row r="1356" spans="2:5" x14ac:dyDescent="0.35">
      <c r="B1356" s="71" t="str">
        <f t="shared" si="63"/>
        <v/>
      </c>
      <c r="D1356" s="71" t="str">
        <f t="shared" si="64"/>
        <v/>
      </c>
      <c r="E1356" s="75" t="str">
        <f t="shared" si="65"/>
        <v/>
      </c>
    </row>
    <row r="1357" spans="2:5" x14ac:dyDescent="0.35">
      <c r="B1357" s="71" t="str">
        <f t="shared" si="63"/>
        <v/>
      </c>
      <c r="D1357" s="71" t="str">
        <f t="shared" si="64"/>
        <v/>
      </c>
      <c r="E1357" s="75" t="str">
        <f t="shared" si="65"/>
        <v/>
      </c>
    </row>
    <row r="1358" spans="2:5" x14ac:dyDescent="0.35">
      <c r="B1358" s="71" t="str">
        <f t="shared" si="63"/>
        <v/>
      </c>
      <c r="D1358" s="71" t="str">
        <f t="shared" si="64"/>
        <v/>
      </c>
      <c r="E1358" s="75" t="str">
        <f t="shared" si="65"/>
        <v/>
      </c>
    </row>
    <row r="1359" spans="2:5" x14ac:dyDescent="0.35">
      <c r="B1359" s="71" t="str">
        <f t="shared" si="63"/>
        <v/>
      </c>
      <c r="D1359" s="71" t="str">
        <f t="shared" si="64"/>
        <v/>
      </c>
      <c r="E1359" s="75" t="str">
        <f t="shared" si="65"/>
        <v/>
      </c>
    </row>
    <row r="1360" spans="2:5" x14ac:dyDescent="0.35">
      <c r="B1360" s="71" t="str">
        <f t="shared" si="63"/>
        <v/>
      </c>
      <c r="D1360" s="71" t="str">
        <f t="shared" si="64"/>
        <v/>
      </c>
      <c r="E1360" s="75" t="str">
        <f t="shared" si="65"/>
        <v/>
      </c>
    </row>
    <row r="1361" spans="2:5" x14ac:dyDescent="0.35">
      <c r="B1361" s="71" t="str">
        <f t="shared" si="63"/>
        <v/>
      </c>
      <c r="D1361" s="71" t="str">
        <f t="shared" si="64"/>
        <v/>
      </c>
      <c r="E1361" s="75" t="str">
        <f t="shared" si="65"/>
        <v/>
      </c>
    </row>
    <row r="1362" spans="2:5" x14ac:dyDescent="0.35">
      <c r="B1362" s="71" t="str">
        <f t="shared" si="63"/>
        <v/>
      </c>
      <c r="D1362" s="71" t="str">
        <f t="shared" si="64"/>
        <v/>
      </c>
      <c r="E1362" s="75" t="str">
        <f t="shared" si="65"/>
        <v/>
      </c>
    </row>
    <row r="1363" spans="2:5" x14ac:dyDescent="0.35">
      <c r="B1363" s="71" t="str">
        <f t="shared" si="63"/>
        <v/>
      </c>
      <c r="D1363" s="71" t="str">
        <f t="shared" si="64"/>
        <v/>
      </c>
      <c r="E1363" s="75" t="str">
        <f t="shared" si="65"/>
        <v/>
      </c>
    </row>
    <row r="1364" spans="2:5" x14ac:dyDescent="0.35">
      <c r="B1364" s="71" t="str">
        <f t="shared" si="63"/>
        <v/>
      </c>
      <c r="D1364" s="71" t="str">
        <f t="shared" si="64"/>
        <v/>
      </c>
      <c r="E1364" s="75" t="str">
        <f t="shared" si="65"/>
        <v/>
      </c>
    </row>
    <row r="1365" spans="2:5" x14ac:dyDescent="0.35">
      <c r="B1365" s="71" t="str">
        <f t="shared" si="63"/>
        <v/>
      </c>
      <c r="D1365" s="71" t="str">
        <f t="shared" si="64"/>
        <v/>
      </c>
      <c r="E1365" s="75" t="str">
        <f t="shared" si="65"/>
        <v/>
      </c>
    </row>
    <row r="1366" spans="2:5" x14ac:dyDescent="0.35">
      <c r="B1366" s="71" t="str">
        <f t="shared" si="63"/>
        <v/>
      </c>
      <c r="D1366" s="71" t="str">
        <f t="shared" si="64"/>
        <v/>
      </c>
      <c r="E1366" s="75" t="str">
        <f t="shared" si="65"/>
        <v/>
      </c>
    </row>
    <row r="1367" spans="2:5" x14ac:dyDescent="0.35">
      <c r="B1367" s="71" t="str">
        <f t="shared" si="63"/>
        <v/>
      </c>
      <c r="D1367" s="71" t="str">
        <f t="shared" si="64"/>
        <v/>
      </c>
      <c r="E1367" s="75" t="str">
        <f t="shared" si="65"/>
        <v/>
      </c>
    </row>
    <row r="1368" spans="2:5" x14ac:dyDescent="0.35">
      <c r="B1368" s="71" t="str">
        <f t="shared" si="63"/>
        <v/>
      </c>
      <c r="D1368" s="71" t="str">
        <f t="shared" si="64"/>
        <v/>
      </c>
      <c r="E1368" s="75" t="str">
        <f t="shared" si="65"/>
        <v/>
      </c>
    </row>
    <row r="1369" spans="2:5" x14ac:dyDescent="0.35">
      <c r="B1369" s="71" t="str">
        <f t="shared" si="63"/>
        <v/>
      </c>
      <c r="D1369" s="71" t="str">
        <f t="shared" si="64"/>
        <v/>
      </c>
      <c r="E1369" s="75" t="str">
        <f t="shared" si="65"/>
        <v/>
      </c>
    </row>
    <row r="1370" spans="2:5" x14ac:dyDescent="0.35">
      <c r="B1370" s="71" t="str">
        <f t="shared" si="63"/>
        <v/>
      </c>
      <c r="D1370" s="71" t="str">
        <f t="shared" si="64"/>
        <v/>
      </c>
      <c r="E1370" s="75" t="str">
        <f t="shared" si="65"/>
        <v/>
      </c>
    </row>
    <row r="1371" spans="2:5" x14ac:dyDescent="0.35">
      <c r="B1371" s="71" t="str">
        <f t="shared" si="63"/>
        <v/>
      </c>
      <c r="D1371" s="71" t="str">
        <f t="shared" si="64"/>
        <v/>
      </c>
      <c r="E1371" s="75" t="str">
        <f t="shared" si="65"/>
        <v/>
      </c>
    </row>
    <row r="1372" spans="2:5" x14ac:dyDescent="0.35">
      <c r="B1372" s="71" t="str">
        <f t="shared" si="63"/>
        <v/>
      </c>
      <c r="D1372" s="71" t="str">
        <f t="shared" si="64"/>
        <v/>
      </c>
      <c r="E1372" s="75" t="str">
        <f t="shared" si="65"/>
        <v/>
      </c>
    </row>
    <row r="1373" spans="2:5" x14ac:dyDescent="0.35">
      <c r="B1373" s="71" t="str">
        <f t="shared" si="63"/>
        <v/>
      </c>
      <c r="D1373" s="71" t="str">
        <f t="shared" si="64"/>
        <v/>
      </c>
      <c r="E1373" s="75" t="str">
        <f t="shared" si="65"/>
        <v/>
      </c>
    </row>
    <row r="1374" spans="2:5" x14ac:dyDescent="0.35">
      <c r="B1374" s="71" t="str">
        <f t="shared" si="63"/>
        <v/>
      </c>
      <c r="D1374" s="71" t="str">
        <f t="shared" si="64"/>
        <v/>
      </c>
      <c r="E1374" s="75" t="str">
        <f t="shared" si="65"/>
        <v/>
      </c>
    </row>
    <row r="1375" spans="2:5" x14ac:dyDescent="0.35">
      <c r="B1375" s="71" t="str">
        <f t="shared" si="63"/>
        <v/>
      </c>
      <c r="D1375" s="71" t="str">
        <f t="shared" si="64"/>
        <v/>
      </c>
      <c r="E1375" s="75" t="str">
        <f t="shared" si="65"/>
        <v/>
      </c>
    </row>
    <row r="1376" spans="2:5" x14ac:dyDescent="0.35">
      <c r="B1376" s="71" t="str">
        <f t="shared" si="63"/>
        <v/>
      </c>
      <c r="D1376" s="71" t="str">
        <f t="shared" si="64"/>
        <v/>
      </c>
      <c r="E1376" s="75" t="str">
        <f t="shared" si="65"/>
        <v/>
      </c>
    </row>
    <row r="1377" spans="2:5" x14ac:dyDescent="0.35">
      <c r="B1377" s="71" t="str">
        <f t="shared" si="63"/>
        <v/>
      </c>
      <c r="D1377" s="71" t="str">
        <f t="shared" si="64"/>
        <v/>
      </c>
      <c r="E1377" s="75" t="str">
        <f t="shared" si="65"/>
        <v/>
      </c>
    </row>
    <row r="1378" spans="2:5" x14ac:dyDescent="0.35">
      <c r="B1378" s="71" t="str">
        <f t="shared" si="63"/>
        <v/>
      </c>
      <c r="D1378" s="71" t="str">
        <f t="shared" si="64"/>
        <v/>
      </c>
      <c r="E1378" s="75" t="str">
        <f t="shared" si="65"/>
        <v/>
      </c>
    </row>
    <row r="1379" spans="2:5" x14ac:dyDescent="0.35">
      <c r="B1379" s="71" t="str">
        <f t="shared" si="63"/>
        <v/>
      </c>
      <c r="D1379" s="71" t="str">
        <f t="shared" si="64"/>
        <v/>
      </c>
      <c r="E1379" s="75" t="str">
        <f t="shared" si="65"/>
        <v/>
      </c>
    </row>
    <row r="1380" spans="2:5" x14ac:dyDescent="0.35">
      <c r="B1380" s="71" t="str">
        <f t="shared" si="63"/>
        <v/>
      </c>
      <c r="D1380" s="71" t="str">
        <f t="shared" si="64"/>
        <v/>
      </c>
      <c r="E1380" s="75" t="str">
        <f t="shared" si="65"/>
        <v/>
      </c>
    </row>
    <row r="1381" spans="2:5" x14ac:dyDescent="0.35">
      <c r="B1381" s="71" t="str">
        <f t="shared" si="63"/>
        <v/>
      </c>
      <c r="D1381" s="71" t="str">
        <f t="shared" si="64"/>
        <v/>
      </c>
      <c r="E1381" s="75" t="str">
        <f t="shared" si="65"/>
        <v/>
      </c>
    </row>
    <row r="1382" spans="2:5" x14ac:dyDescent="0.35">
      <c r="B1382" s="71" t="str">
        <f t="shared" si="63"/>
        <v/>
      </c>
      <c r="D1382" s="71" t="str">
        <f t="shared" si="64"/>
        <v/>
      </c>
      <c r="E1382" s="75" t="str">
        <f t="shared" si="65"/>
        <v/>
      </c>
    </row>
    <row r="1383" spans="2:5" x14ac:dyDescent="0.35">
      <c r="B1383" s="71" t="str">
        <f t="shared" si="63"/>
        <v/>
      </c>
      <c r="D1383" s="71" t="str">
        <f t="shared" si="64"/>
        <v/>
      </c>
      <c r="E1383" s="75" t="str">
        <f t="shared" si="65"/>
        <v/>
      </c>
    </row>
    <row r="1384" spans="2:5" x14ac:dyDescent="0.35">
      <c r="B1384" s="71" t="str">
        <f t="shared" si="63"/>
        <v/>
      </c>
      <c r="D1384" s="71" t="str">
        <f t="shared" si="64"/>
        <v/>
      </c>
      <c r="E1384" s="75" t="str">
        <f t="shared" si="65"/>
        <v/>
      </c>
    </row>
    <row r="1385" spans="2:5" x14ac:dyDescent="0.35">
      <c r="B1385" s="71" t="str">
        <f t="shared" si="63"/>
        <v/>
      </c>
      <c r="D1385" s="71" t="str">
        <f t="shared" si="64"/>
        <v/>
      </c>
      <c r="E1385" s="75" t="str">
        <f t="shared" si="65"/>
        <v/>
      </c>
    </row>
    <row r="1386" spans="2:5" x14ac:dyDescent="0.35">
      <c r="B1386" s="71" t="str">
        <f t="shared" si="63"/>
        <v/>
      </c>
      <c r="D1386" s="71" t="str">
        <f t="shared" si="64"/>
        <v/>
      </c>
      <c r="E1386" s="75" t="str">
        <f t="shared" si="65"/>
        <v/>
      </c>
    </row>
    <row r="1387" spans="2:5" x14ac:dyDescent="0.35">
      <c r="B1387" s="71" t="str">
        <f t="shared" si="63"/>
        <v/>
      </c>
      <c r="D1387" s="71" t="str">
        <f t="shared" si="64"/>
        <v/>
      </c>
      <c r="E1387" s="75" t="str">
        <f t="shared" si="65"/>
        <v/>
      </c>
    </row>
    <row r="1388" spans="2:5" x14ac:dyDescent="0.35">
      <c r="B1388" s="71" t="str">
        <f t="shared" si="63"/>
        <v/>
      </c>
      <c r="D1388" s="71" t="str">
        <f t="shared" si="64"/>
        <v/>
      </c>
      <c r="E1388" s="75" t="str">
        <f t="shared" si="65"/>
        <v/>
      </c>
    </row>
    <row r="1389" spans="2:5" x14ac:dyDescent="0.35">
      <c r="B1389" s="71" t="str">
        <f t="shared" si="63"/>
        <v/>
      </c>
      <c r="D1389" s="71" t="str">
        <f t="shared" si="64"/>
        <v/>
      </c>
      <c r="E1389" s="75" t="str">
        <f t="shared" si="65"/>
        <v/>
      </c>
    </row>
    <row r="1390" spans="2:5" x14ac:dyDescent="0.35">
      <c r="B1390" s="71" t="str">
        <f t="shared" si="63"/>
        <v/>
      </c>
      <c r="D1390" s="71" t="str">
        <f t="shared" si="64"/>
        <v/>
      </c>
      <c r="E1390" s="75" t="str">
        <f t="shared" si="65"/>
        <v/>
      </c>
    </row>
    <row r="1391" spans="2:5" x14ac:dyDescent="0.35">
      <c r="B1391" s="71" t="str">
        <f t="shared" si="63"/>
        <v/>
      </c>
      <c r="D1391" s="71" t="str">
        <f t="shared" si="64"/>
        <v/>
      </c>
      <c r="E1391" s="75" t="str">
        <f t="shared" si="65"/>
        <v/>
      </c>
    </row>
    <row r="1392" spans="2:5" x14ac:dyDescent="0.35">
      <c r="B1392" s="71" t="str">
        <f t="shared" si="63"/>
        <v/>
      </c>
      <c r="D1392" s="71" t="str">
        <f t="shared" si="64"/>
        <v/>
      </c>
      <c r="E1392" s="75" t="str">
        <f t="shared" si="65"/>
        <v/>
      </c>
    </row>
    <row r="1393" spans="2:5" x14ac:dyDescent="0.35">
      <c r="B1393" s="71" t="str">
        <f t="shared" si="63"/>
        <v/>
      </c>
      <c r="D1393" s="71" t="str">
        <f t="shared" si="64"/>
        <v/>
      </c>
      <c r="E1393" s="75" t="str">
        <f t="shared" si="65"/>
        <v/>
      </c>
    </row>
    <row r="1394" spans="2:5" x14ac:dyDescent="0.35">
      <c r="B1394" s="71" t="str">
        <f t="shared" si="63"/>
        <v/>
      </c>
      <c r="D1394" s="71" t="str">
        <f t="shared" si="64"/>
        <v/>
      </c>
      <c r="E1394" s="75" t="str">
        <f t="shared" si="65"/>
        <v/>
      </c>
    </row>
    <row r="1395" spans="2:5" x14ac:dyDescent="0.35">
      <c r="B1395" s="71" t="str">
        <f t="shared" si="63"/>
        <v/>
      </c>
      <c r="D1395" s="71" t="str">
        <f t="shared" si="64"/>
        <v/>
      </c>
      <c r="E1395" s="75" t="str">
        <f t="shared" si="65"/>
        <v/>
      </c>
    </row>
    <row r="1396" spans="2:5" x14ac:dyDescent="0.35">
      <c r="B1396" s="71" t="str">
        <f t="shared" si="63"/>
        <v/>
      </c>
      <c r="D1396" s="71" t="str">
        <f t="shared" si="64"/>
        <v/>
      </c>
      <c r="E1396" s="75" t="str">
        <f t="shared" si="65"/>
        <v/>
      </c>
    </row>
    <row r="1397" spans="2:5" x14ac:dyDescent="0.35">
      <c r="B1397" s="71" t="str">
        <f t="shared" si="63"/>
        <v/>
      </c>
      <c r="D1397" s="71" t="str">
        <f t="shared" si="64"/>
        <v/>
      </c>
      <c r="E1397" s="75" t="str">
        <f t="shared" si="65"/>
        <v/>
      </c>
    </row>
    <row r="1398" spans="2:5" x14ac:dyDescent="0.35">
      <c r="B1398" s="71" t="str">
        <f t="shared" si="63"/>
        <v/>
      </c>
      <c r="D1398" s="71" t="str">
        <f t="shared" si="64"/>
        <v/>
      </c>
      <c r="E1398" s="75" t="str">
        <f t="shared" si="65"/>
        <v/>
      </c>
    </row>
    <row r="1399" spans="2:5" x14ac:dyDescent="0.35">
      <c r="B1399" s="71" t="str">
        <f t="shared" si="63"/>
        <v/>
      </c>
      <c r="D1399" s="71" t="str">
        <f t="shared" si="64"/>
        <v/>
      </c>
      <c r="E1399" s="75" t="str">
        <f t="shared" si="65"/>
        <v/>
      </c>
    </row>
    <row r="1400" spans="2:5" x14ac:dyDescent="0.35">
      <c r="B1400" s="71" t="str">
        <f t="shared" si="63"/>
        <v/>
      </c>
      <c r="D1400" s="71" t="str">
        <f t="shared" si="64"/>
        <v/>
      </c>
      <c r="E1400" s="75" t="str">
        <f t="shared" si="65"/>
        <v/>
      </c>
    </row>
    <row r="1401" spans="2:5" x14ac:dyDescent="0.35">
      <c r="B1401" s="71" t="str">
        <f t="shared" si="63"/>
        <v/>
      </c>
      <c r="D1401" s="71" t="str">
        <f t="shared" si="64"/>
        <v/>
      </c>
      <c r="E1401" s="75" t="str">
        <f t="shared" si="65"/>
        <v/>
      </c>
    </row>
    <row r="1402" spans="2:5" x14ac:dyDescent="0.35">
      <c r="B1402" s="71" t="str">
        <f t="shared" si="63"/>
        <v/>
      </c>
      <c r="D1402" s="71" t="str">
        <f t="shared" si="64"/>
        <v/>
      </c>
      <c r="E1402" s="75" t="str">
        <f t="shared" si="65"/>
        <v/>
      </c>
    </row>
    <row r="1403" spans="2:5" x14ac:dyDescent="0.35">
      <c r="B1403" s="71" t="str">
        <f t="shared" si="63"/>
        <v/>
      </c>
      <c r="D1403" s="71" t="str">
        <f t="shared" si="64"/>
        <v/>
      </c>
      <c r="E1403" s="75" t="str">
        <f t="shared" si="65"/>
        <v/>
      </c>
    </row>
    <row r="1404" spans="2:5" x14ac:dyDescent="0.35">
      <c r="B1404" s="71" t="str">
        <f t="shared" si="63"/>
        <v/>
      </c>
      <c r="D1404" s="71" t="str">
        <f t="shared" si="64"/>
        <v/>
      </c>
      <c r="E1404" s="75" t="str">
        <f t="shared" si="65"/>
        <v/>
      </c>
    </row>
    <row r="1405" spans="2:5" x14ac:dyDescent="0.35">
      <c r="B1405" s="71" t="str">
        <f t="shared" si="63"/>
        <v/>
      </c>
      <c r="D1405" s="71" t="str">
        <f t="shared" si="64"/>
        <v/>
      </c>
      <c r="E1405" s="75" t="str">
        <f t="shared" si="65"/>
        <v/>
      </c>
    </row>
    <row r="1406" spans="2:5" x14ac:dyDescent="0.35">
      <c r="B1406" s="71" t="str">
        <f t="shared" si="63"/>
        <v/>
      </c>
      <c r="D1406" s="71" t="str">
        <f t="shared" si="64"/>
        <v/>
      </c>
      <c r="E1406" s="75" t="str">
        <f t="shared" si="65"/>
        <v/>
      </c>
    </row>
    <row r="1407" spans="2:5" x14ac:dyDescent="0.35">
      <c r="B1407" s="71" t="str">
        <f t="shared" si="63"/>
        <v/>
      </c>
      <c r="D1407" s="71" t="str">
        <f t="shared" si="64"/>
        <v/>
      </c>
      <c r="E1407" s="75" t="str">
        <f t="shared" si="65"/>
        <v/>
      </c>
    </row>
    <row r="1408" spans="2:5" x14ac:dyDescent="0.35">
      <c r="B1408" s="71" t="str">
        <f t="shared" si="63"/>
        <v/>
      </c>
      <c r="D1408" s="71" t="str">
        <f t="shared" si="64"/>
        <v/>
      </c>
      <c r="E1408" s="75" t="str">
        <f t="shared" si="65"/>
        <v/>
      </c>
    </row>
    <row r="1409" spans="2:5" x14ac:dyDescent="0.35">
      <c r="B1409" s="71" t="str">
        <f t="shared" si="63"/>
        <v/>
      </c>
      <c r="D1409" s="71" t="str">
        <f t="shared" si="64"/>
        <v/>
      </c>
      <c r="E1409" s="75" t="str">
        <f t="shared" si="65"/>
        <v/>
      </c>
    </row>
    <row r="1410" spans="2:5" x14ac:dyDescent="0.35">
      <c r="B1410" s="71" t="str">
        <f t="shared" ref="B1410:B1473" si="66">IFERROR(VLOOKUP(C1410,Ctable,5,FALSE),"")</f>
        <v/>
      </c>
      <c r="D1410" s="71" t="str">
        <f t="shared" ref="D1410:D1473" si="67">IFERROR(VLOOKUP(C1410,Ctable,2,FALSE),"")</f>
        <v/>
      </c>
      <c r="E1410" s="75" t="str">
        <f t="shared" ref="E1410:E1473" si="68">IFERROR(VLOOKUP(C1410,Ctable,3,FALSE),"")</f>
        <v/>
      </c>
    </row>
    <row r="1411" spans="2:5" x14ac:dyDescent="0.35">
      <c r="B1411" s="71" t="str">
        <f t="shared" si="66"/>
        <v/>
      </c>
      <c r="D1411" s="71" t="str">
        <f t="shared" si="67"/>
        <v/>
      </c>
      <c r="E1411" s="75" t="str">
        <f t="shared" si="68"/>
        <v/>
      </c>
    </row>
    <row r="1412" spans="2:5" x14ac:dyDescent="0.35">
      <c r="B1412" s="71" t="str">
        <f t="shared" si="66"/>
        <v/>
      </c>
      <c r="D1412" s="71" t="str">
        <f t="shared" si="67"/>
        <v/>
      </c>
      <c r="E1412" s="75" t="str">
        <f t="shared" si="68"/>
        <v/>
      </c>
    </row>
    <row r="1413" spans="2:5" x14ac:dyDescent="0.35">
      <c r="B1413" s="71" t="str">
        <f t="shared" si="66"/>
        <v/>
      </c>
      <c r="D1413" s="71" t="str">
        <f t="shared" si="67"/>
        <v/>
      </c>
      <c r="E1413" s="75" t="str">
        <f t="shared" si="68"/>
        <v/>
      </c>
    </row>
    <row r="1414" spans="2:5" x14ac:dyDescent="0.35">
      <c r="B1414" s="71" t="str">
        <f t="shared" si="66"/>
        <v/>
      </c>
      <c r="D1414" s="71" t="str">
        <f t="shared" si="67"/>
        <v/>
      </c>
      <c r="E1414" s="75" t="str">
        <f t="shared" si="68"/>
        <v/>
      </c>
    </row>
    <row r="1415" spans="2:5" x14ac:dyDescent="0.35">
      <c r="B1415" s="71" t="str">
        <f t="shared" si="66"/>
        <v/>
      </c>
      <c r="D1415" s="71" t="str">
        <f t="shared" si="67"/>
        <v/>
      </c>
      <c r="E1415" s="75" t="str">
        <f t="shared" si="68"/>
        <v/>
      </c>
    </row>
    <row r="1416" spans="2:5" x14ac:dyDescent="0.35">
      <c r="B1416" s="71" t="str">
        <f t="shared" si="66"/>
        <v/>
      </c>
      <c r="D1416" s="71" t="str">
        <f t="shared" si="67"/>
        <v/>
      </c>
      <c r="E1416" s="75" t="str">
        <f t="shared" si="68"/>
        <v/>
      </c>
    </row>
    <row r="1417" spans="2:5" x14ac:dyDescent="0.35">
      <c r="B1417" s="71" t="str">
        <f t="shared" si="66"/>
        <v/>
      </c>
      <c r="D1417" s="71" t="str">
        <f t="shared" si="67"/>
        <v/>
      </c>
      <c r="E1417" s="75" t="str">
        <f t="shared" si="68"/>
        <v/>
      </c>
    </row>
    <row r="1418" spans="2:5" x14ac:dyDescent="0.35">
      <c r="B1418" s="71" t="str">
        <f t="shared" si="66"/>
        <v/>
      </c>
      <c r="D1418" s="71" t="str">
        <f t="shared" si="67"/>
        <v/>
      </c>
      <c r="E1418" s="75" t="str">
        <f t="shared" si="68"/>
        <v/>
      </c>
    </row>
    <row r="1419" spans="2:5" x14ac:dyDescent="0.35">
      <c r="B1419" s="71" t="str">
        <f t="shared" si="66"/>
        <v/>
      </c>
      <c r="D1419" s="71" t="str">
        <f t="shared" si="67"/>
        <v/>
      </c>
      <c r="E1419" s="75" t="str">
        <f t="shared" si="68"/>
        <v/>
      </c>
    </row>
    <row r="1420" spans="2:5" x14ac:dyDescent="0.35">
      <c r="B1420" s="71" t="str">
        <f t="shared" si="66"/>
        <v/>
      </c>
      <c r="D1420" s="71" t="str">
        <f t="shared" si="67"/>
        <v/>
      </c>
      <c r="E1420" s="75" t="str">
        <f t="shared" si="68"/>
        <v/>
      </c>
    </row>
    <row r="1421" spans="2:5" x14ac:dyDescent="0.35">
      <c r="B1421" s="71" t="str">
        <f t="shared" si="66"/>
        <v/>
      </c>
      <c r="D1421" s="71" t="str">
        <f t="shared" si="67"/>
        <v/>
      </c>
      <c r="E1421" s="75" t="str">
        <f t="shared" si="68"/>
        <v/>
      </c>
    </row>
    <row r="1422" spans="2:5" x14ac:dyDescent="0.35">
      <c r="B1422" s="71" t="str">
        <f t="shared" si="66"/>
        <v/>
      </c>
      <c r="D1422" s="71" t="str">
        <f t="shared" si="67"/>
        <v/>
      </c>
      <c r="E1422" s="75" t="str">
        <f t="shared" si="68"/>
        <v/>
      </c>
    </row>
    <row r="1423" spans="2:5" x14ac:dyDescent="0.35">
      <c r="B1423" s="71" t="str">
        <f t="shared" si="66"/>
        <v/>
      </c>
      <c r="D1423" s="71" t="str">
        <f t="shared" si="67"/>
        <v/>
      </c>
      <c r="E1423" s="75" t="str">
        <f t="shared" si="68"/>
        <v/>
      </c>
    </row>
    <row r="1424" spans="2:5" x14ac:dyDescent="0.35">
      <c r="B1424" s="71" t="str">
        <f t="shared" si="66"/>
        <v/>
      </c>
      <c r="D1424" s="71" t="str">
        <f t="shared" si="67"/>
        <v/>
      </c>
      <c r="E1424" s="75" t="str">
        <f t="shared" si="68"/>
        <v/>
      </c>
    </row>
    <row r="1425" spans="2:5" x14ac:dyDescent="0.35">
      <c r="B1425" s="71" t="str">
        <f t="shared" si="66"/>
        <v/>
      </c>
      <c r="D1425" s="71" t="str">
        <f t="shared" si="67"/>
        <v/>
      </c>
      <c r="E1425" s="75" t="str">
        <f t="shared" si="68"/>
        <v/>
      </c>
    </row>
    <row r="1426" spans="2:5" x14ac:dyDescent="0.35">
      <c r="B1426" s="71" t="str">
        <f t="shared" si="66"/>
        <v/>
      </c>
      <c r="D1426" s="71" t="str">
        <f t="shared" si="67"/>
        <v/>
      </c>
      <c r="E1426" s="75" t="str">
        <f t="shared" si="68"/>
        <v/>
      </c>
    </row>
    <row r="1427" spans="2:5" x14ac:dyDescent="0.35">
      <c r="B1427" s="71" t="str">
        <f t="shared" si="66"/>
        <v/>
      </c>
      <c r="D1427" s="71" t="str">
        <f t="shared" si="67"/>
        <v/>
      </c>
      <c r="E1427" s="75" t="str">
        <f t="shared" si="68"/>
        <v/>
      </c>
    </row>
    <row r="1428" spans="2:5" x14ac:dyDescent="0.35">
      <c r="B1428" s="71" t="str">
        <f t="shared" si="66"/>
        <v/>
      </c>
      <c r="D1428" s="71" t="str">
        <f t="shared" si="67"/>
        <v/>
      </c>
      <c r="E1428" s="75" t="str">
        <f t="shared" si="68"/>
        <v/>
      </c>
    </row>
    <row r="1429" spans="2:5" x14ac:dyDescent="0.35">
      <c r="B1429" s="71" t="str">
        <f t="shared" si="66"/>
        <v/>
      </c>
      <c r="D1429" s="71" t="str">
        <f t="shared" si="67"/>
        <v/>
      </c>
      <c r="E1429" s="75" t="str">
        <f t="shared" si="68"/>
        <v/>
      </c>
    </row>
    <row r="1430" spans="2:5" x14ac:dyDescent="0.35">
      <c r="B1430" s="71" t="str">
        <f t="shared" si="66"/>
        <v/>
      </c>
      <c r="D1430" s="71" t="str">
        <f t="shared" si="67"/>
        <v/>
      </c>
      <c r="E1430" s="75" t="str">
        <f t="shared" si="68"/>
        <v/>
      </c>
    </row>
    <row r="1431" spans="2:5" x14ac:dyDescent="0.35">
      <c r="B1431" s="71" t="str">
        <f t="shared" si="66"/>
        <v/>
      </c>
      <c r="D1431" s="71" t="str">
        <f t="shared" si="67"/>
        <v/>
      </c>
      <c r="E1431" s="75" t="str">
        <f t="shared" si="68"/>
        <v/>
      </c>
    </row>
    <row r="1432" spans="2:5" x14ac:dyDescent="0.35">
      <c r="B1432" s="71" t="str">
        <f t="shared" si="66"/>
        <v/>
      </c>
      <c r="D1432" s="71" t="str">
        <f t="shared" si="67"/>
        <v/>
      </c>
      <c r="E1432" s="75" t="str">
        <f t="shared" si="68"/>
        <v/>
      </c>
    </row>
    <row r="1433" spans="2:5" x14ac:dyDescent="0.35">
      <c r="B1433" s="71" t="str">
        <f t="shared" si="66"/>
        <v/>
      </c>
      <c r="D1433" s="71" t="str">
        <f t="shared" si="67"/>
        <v/>
      </c>
      <c r="E1433" s="75" t="str">
        <f t="shared" si="68"/>
        <v/>
      </c>
    </row>
    <row r="1434" spans="2:5" x14ac:dyDescent="0.35">
      <c r="B1434" s="71" t="str">
        <f t="shared" si="66"/>
        <v/>
      </c>
      <c r="D1434" s="71" t="str">
        <f t="shared" si="67"/>
        <v/>
      </c>
      <c r="E1434" s="75" t="str">
        <f t="shared" si="68"/>
        <v/>
      </c>
    </row>
    <row r="1435" spans="2:5" x14ac:dyDescent="0.35">
      <c r="B1435" s="71" t="str">
        <f t="shared" si="66"/>
        <v/>
      </c>
      <c r="D1435" s="71" t="str">
        <f t="shared" si="67"/>
        <v/>
      </c>
      <c r="E1435" s="75" t="str">
        <f t="shared" si="68"/>
        <v/>
      </c>
    </row>
    <row r="1436" spans="2:5" x14ac:dyDescent="0.35">
      <c r="B1436" s="71" t="str">
        <f t="shared" si="66"/>
        <v/>
      </c>
      <c r="D1436" s="71" t="str">
        <f t="shared" si="67"/>
        <v/>
      </c>
      <c r="E1436" s="75" t="str">
        <f t="shared" si="68"/>
        <v/>
      </c>
    </row>
    <row r="1437" spans="2:5" x14ac:dyDescent="0.35">
      <c r="B1437" s="71" t="str">
        <f t="shared" si="66"/>
        <v/>
      </c>
      <c r="D1437" s="71" t="str">
        <f t="shared" si="67"/>
        <v/>
      </c>
      <c r="E1437" s="75" t="str">
        <f t="shared" si="68"/>
        <v/>
      </c>
    </row>
    <row r="1438" spans="2:5" x14ac:dyDescent="0.35">
      <c r="B1438" s="71" t="str">
        <f t="shared" si="66"/>
        <v/>
      </c>
      <c r="D1438" s="71" t="str">
        <f t="shared" si="67"/>
        <v/>
      </c>
      <c r="E1438" s="75" t="str">
        <f t="shared" si="68"/>
        <v/>
      </c>
    </row>
    <row r="1439" spans="2:5" x14ac:dyDescent="0.35">
      <c r="B1439" s="71" t="str">
        <f t="shared" si="66"/>
        <v/>
      </c>
      <c r="D1439" s="71" t="str">
        <f t="shared" si="67"/>
        <v/>
      </c>
      <c r="E1439" s="75" t="str">
        <f t="shared" si="68"/>
        <v/>
      </c>
    </row>
    <row r="1440" spans="2:5" x14ac:dyDescent="0.35">
      <c r="B1440" s="71" t="str">
        <f t="shared" si="66"/>
        <v/>
      </c>
      <c r="D1440" s="71" t="str">
        <f t="shared" si="67"/>
        <v/>
      </c>
      <c r="E1440" s="75" t="str">
        <f t="shared" si="68"/>
        <v/>
      </c>
    </row>
    <row r="1441" spans="2:5" x14ac:dyDescent="0.35">
      <c r="B1441" s="71" t="str">
        <f t="shared" si="66"/>
        <v/>
      </c>
      <c r="D1441" s="71" t="str">
        <f t="shared" si="67"/>
        <v/>
      </c>
      <c r="E1441" s="75" t="str">
        <f t="shared" si="68"/>
        <v/>
      </c>
    </row>
    <row r="1442" spans="2:5" x14ac:dyDescent="0.35">
      <c r="B1442" s="71" t="str">
        <f t="shared" si="66"/>
        <v/>
      </c>
      <c r="D1442" s="71" t="str">
        <f t="shared" si="67"/>
        <v/>
      </c>
      <c r="E1442" s="75" t="str">
        <f t="shared" si="68"/>
        <v/>
      </c>
    </row>
    <row r="1443" spans="2:5" x14ac:dyDescent="0.35">
      <c r="B1443" s="71" t="str">
        <f t="shared" si="66"/>
        <v/>
      </c>
      <c r="D1443" s="71" t="str">
        <f t="shared" si="67"/>
        <v/>
      </c>
      <c r="E1443" s="75" t="str">
        <f t="shared" si="68"/>
        <v/>
      </c>
    </row>
    <row r="1444" spans="2:5" x14ac:dyDescent="0.35">
      <c r="B1444" s="71" t="str">
        <f t="shared" si="66"/>
        <v/>
      </c>
      <c r="D1444" s="71" t="str">
        <f t="shared" si="67"/>
        <v/>
      </c>
      <c r="E1444" s="75" t="str">
        <f t="shared" si="68"/>
        <v/>
      </c>
    </row>
    <row r="1445" spans="2:5" x14ac:dyDescent="0.35">
      <c r="B1445" s="71" t="str">
        <f t="shared" si="66"/>
        <v/>
      </c>
      <c r="D1445" s="71" t="str">
        <f t="shared" si="67"/>
        <v/>
      </c>
      <c r="E1445" s="75" t="str">
        <f t="shared" si="68"/>
        <v/>
      </c>
    </row>
    <row r="1446" spans="2:5" x14ac:dyDescent="0.35">
      <c r="B1446" s="71" t="str">
        <f t="shared" si="66"/>
        <v/>
      </c>
      <c r="D1446" s="71" t="str">
        <f t="shared" si="67"/>
        <v/>
      </c>
      <c r="E1446" s="75" t="str">
        <f t="shared" si="68"/>
        <v/>
      </c>
    </row>
    <row r="1447" spans="2:5" x14ac:dyDescent="0.35">
      <c r="B1447" s="71" t="str">
        <f t="shared" si="66"/>
        <v/>
      </c>
      <c r="D1447" s="71" t="str">
        <f t="shared" si="67"/>
        <v/>
      </c>
      <c r="E1447" s="75" t="str">
        <f t="shared" si="68"/>
        <v/>
      </c>
    </row>
    <row r="1448" spans="2:5" x14ac:dyDescent="0.35">
      <c r="B1448" s="71" t="str">
        <f t="shared" si="66"/>
        <v/>
      </c>
      <c r="D1448" s="71" t="str">
        <f t="shared" si="67"/>
        <v/>
      </c>
      <c r="E1448" s="75" t="str">
        <f t="shared" si="68"/>
        <v/>
      </c>
    </row>
    <row r="1449" spans="2:5" x14ac:dyDescent="0.35">
      <c r="B1449" s="71" t="str">
        <f t="shared" si="66"/>
        <v/>
      </c>
      <c r="D1449" s="71" t="str">
        <f t="shared" si="67"/>
        <v/>
      </c>
      <c r="E1449" s="75" t="str">
        <f t="shared" si="68"/>
        <v/>
      </c>
    </row>
    <row r="1450" spans="2:5" x14ac:dyDescent="0.35">
      <c r="B1450" s="71" t="str">
        <f t="shared" si="66"/>
        <v/>
      </c>
      <c r="D1450" s="71" t="str">
        <f t="shared" si="67"/>
        <v/>
      </c>
      <c r="E1450" s="75" t="str">
        <f t="shared" si="68"/>
        <v/>
      </c>
    </row>
    <row r="1451" spans="2:5" x14ac:dyDescent="0.35">
      <c r="B1451" s="71" t="str">
        <f t="shared" si="66"/>
        <v/>
      </c>
      <c r="D1451" s="71" t="str">
        <f t="shared" si="67"/>
        <v/>
      </c>
      <c r="E1451" s="75" t="str">
        <f t="shared" si="68"/>
        <v/>
      </c>
    </row>
    <row r="1452" spans="2:5" x14ac:dyDescent="0.35">
      <c r="B1452" s="71" t="str">
        <f t="shared" si="66"/>
        <v/>
      </c>
      <c r="D1452" s="71" t="str">
        <f t="shared" si="67"/>
        <v/>
      </c>
      <c r="E1452" s="75" t="str">
        <f t="shared" si="68"/>
        <v/>
      </c>
    </row>
    <row r="1453" spans="2:5" x14ac:dyDescent="0.35">
      <c r="B1453" s="71" t="str">
        <f t="shared" si="66"/>
        <v/>
      </c>
      <c r="D1453" s="71" t="str">
        <f t="shared" si="67"/>
        <v/>
      </c>
      <c r="E1453" s="75" t="str">
        <f t="shared" si="68"/>
        <v/>
      </c>
    </row>
    <row r="1454" spans="2:5" x14ac:dyDescent="0.35">
      <c r="B1454" s="71" t="str">
        <f t="shared" si="66"/>
        <v/>
      </c>
      <c r="D1454" s="71" t="str">
        <f t="shared" si="67"/>
        <v/>
      </c>
      <c r="E1454" s="75" t="str">
        <f t="shared" si="68"/>
        <v/>
      </c>
    </row>
    <row r="1455" spans="2:5" x14ac:dyDescent="0.35">
      <c r="B1455" s="71" t="str">
        <f t="shared" si="66"/>
        <v/>
      </c>
      <c r="D1455" s="71" t="str">
        <f t="shared" si="67"/>
        <v/>
      </c>
      <c r="E1455" s="75" t="str">
        <f t="shared" si="68"/>
        <v/>
      </c>
    </row>
    <row r="1456" spans="2:5" x14ac:dyDescent="0.35">
      <c r="B1456" s="71" t="str">
        <f t="shared" si="66"/>
        <v/>
      </c>
      <c r="D1456" s="71" t="str">
        <f t="shared" si="67"/>
        <v/>
      </c>
      <c r="E1456" s="75" t="str">
        <f t="shared" si="68"/>
        <v/>
      </c>
    </row>
    <row r="1457" spans="2:5" x14ac:dyDescent="0.35">
      <c r="B1457" s="71" t="str">
        <f t="shared" si="66"/>
        <v/>
      </c>
      <c r="D1457" s="71" t="str">
        <f t="shared" si="67"/>
        <v/>
      </c>
      <c r="E1457" s="75" t="str">
        <f t="shared" si="68"/>
        <v/>
      </c>
    </row>
    <row r="1458" spans="2:5" x14ac:dyDescent="0.35">
      <c r="B1458" s="71" t="str">
        <f t="shared" si="66"/>
        <v/>
      </c>
      <c r="D1458" s="71" t="str">
        <f t="shared" si="67"/>
        <v/>
      </c>
      <c r="E1458" s="75" t="str">
        <f t="shared" si="68"/>
        <v/>
      </c>
    </row>
    <row r="1459" spans="2:5" x14ac:dyDescent="0.35">
      <c r="B1459" s="71" t="str">
        <f t="shared" si="66"/>
        <v/>
      </c>
      <c r="D1459" s="71" t="str">
        <f t="shared" si="67"/>
        <v/>
      </c>
      <c r="E1459" s="75" t="str">
        <f t="shared" si="68"/>
        <v/>
      </c>
    </row>
    <row r="1460" spans="2:5" x14ac:dyDescent="0.35">
      <c r="B1460" s="71" t="str">
        <f t="shared" si="66"/>
        <v/>
      </c>
      <c r="D1460" s="71" t="str">
        <f t="shared" si="67"/>
        <v/>
      </c>
      <c r="E1460" s="75" t="str">
        <f t="shared" si="68"/>
        <v/>
      </c>
    </row>
    <row r="1461" spans="2:5" x14ac:dyDescent="0.35">
      <c r="B1461" s="71" t="str">
        <f t="shared" si="66"/>
        <v/>
      </c>
      <c r="D1461" s="71" t="str">
        <f t="shared" si="67"/>
        <v/>
      </c>
      <c r="E1461" s="75" t="str">
        <f t="shared" si="68"/>
        <v/>
      </c>
    </row>
    <row r="1462" spans="2:5" x14ac:dyDescent="0.35">
      <c r="B1462" s="71" t="str">
        <f t="shared" si="66"/>
        <v/>
      </c>
      <c r="D1462" s="71" t="str">
        <f t="shared" si="67"/>
        <v/>
      </c>
      <c r="E1462" s="75" t="str">
        <f t="shared" si="68"/>
        <v/>
      </c>
    </row>
    <row r="1463" spans="2:5" x14ac:dyDescent="0.35">
      <c r="B1463" s="71" t="str">
        <f t="shared" si="66"/>
        <v/>
      </c>
      <c r="D1463" s="71" t="str">
        <f t="shared" si="67"/>
        <v/>
      </c>
      <c r="E1463" s="75" t="str">
        <f t="shared" si="68"/>
        <v/>
      </c>
    </row>
    <row r="1464" spans="2:5" x14ac:dyDescent="0.35">
      <c r="B1464" s="71" t="str">
        <f t="shared" si="66"/>
        <v/>
      </c>
      <c r="D1464" s="71" t="str">
        <f t="shared" si="67"/>
        <v/>
      </c>
      <c r="E1464" s="75" t="str">
        <f t="shared" si="68"/>
        <v/>
      </c>
    </row>
    <row r="1465" spans="2:5" x14ac:dyDescent="0.35">
      <c r="B1465" s="71" t="str">
        <f t="shared" si="66"/>
        <v/>
      </c>
      <c r="D1465" s="71" t="str">
        <f t="shared" si="67"/>
        <v/>
      </c>
      <c r="E1465" s="75" t="str">
        <f t="shared" si="68"/>
        <v/>
      </c>
    </row>
    <row r="1466" spans="2:5" x14ac:dyDescent="0.35">
      <c r="B1466" s="71" t="str">
        <f t="shared" si="66"/>
        <v/>
      </c>
      <c r="D1466" s="71" t="str">
        <f t="shared" si="67"/>
        <v/>
      </c>
      <c r="E1466" s="75" t="str">
        <f t="shared" si="68"/>
        <v/>
      </c>
    </row>
    <row r="1467" spans="2:5" x14ac:dyDescent="0.35">
      <c r="B1467" s="71" t="str">
        <f t="shared" si="66"/>
        <v/>
      </c>
      <c r="D1467" s="71" t="str">
        <f t="shared" si="67"/>
        <v/>
      </c>
      <c r="E1467" s="75" t="str">
        <f t="shared" si="68"/>
        <v/>
      </c>
    </row>
    <row r="1468" spans="2:5" x14ac:dyDescent="0.35">
      <c r="B1468" s="71" t="str">
        <f t="shared" si="66"/>
        <v/>
      </c>
      <c r="D1468" s="71" t="str">
        <f t="shared" si="67"/>
        <v/>
      </c>
      <c r="E1468" s="75" t="str">
        <f t="shared" si="68"/>
        <v/>
      </c>
    </row>
    <row r="1469" spans="2:5" x14ac:dyDescent="0.35">
      <c r="B1469" s="71" t="str">
        <f t="shared" si="66"/>
        <v/>
      </c>
      <c r="D1469" s="71" t="str">
        <f t="shared" si="67"/>
        <v/>
      </c>
      <c r="E1469" s="75" t="str">
        <f t="shared" si="68"/>
        <v/>
      </c>
    </row>
    <row r="1470" spans="2:5" x14ac:dyDescent="0.35">
      <c r="B1470" s="71" t="str">
        <f t="shared" si="66"/>
        <v/>
      </c>
      <c r="D1470" s="71" t="str">
        <f t="shared" si="67"/>
        <v/>
      </c>
      <c r="E1470" s="75" t="str">
        <f t="shared" si="68"/>
        <v/>
      </c>
    </row>
    <row r="1471" spans="2:5" x14ac:dyDescent="0.35">
      <c r="B1471" s="71" t="str">
        <f t="shared" si="66"/>
        <v/>
      </c>
      <c r="D1471" s="71" t="str">
        <f t="shared" si="67"/>
        <v/>
      </c>
      <c r="E1471" s="75" t="str">
        <f t="shared" si="68"/>
        <v/>
      </c>
    </row>
    <row r="1472" spans="2:5" x14ac:dyDescent="0.35">
      <c r="B1472" s="71" t="str">
        <f t="shared" si="66"/>
        <v/>
      </c>
      <c r="D1472" s="71" t="str">
        <f t="shared" si="67"/>
        <v/>
      </c>
      <c r="E1472" s="75" t="str">
        <f t="shared" si="68"/>
        <v/>
      </c>
    </row>
    <row r="1473" spans="2:5" x14ac:dyDescent="0.35">
      <c r="B1473" s="71" t="str">
        <f t="shared" si="66"/>
        <v/>
      </c>
      <c r="D1473" s="71" t="str">
        <f t="shared" si="67"/>
        <v/>
      </c>
      <c r="E1473" s="75" t="str">
        <f t="shared" si="68"/>
        <v/>
      </c>
    </row>
    <row r="1474" spans="2:5" x14ac:dyDescent="0.35">
      <c r="B1474" s="71" t="str">
        <f t="shared" ref="B1474:B1537" si="69">IFERROR(VLOOKUP(C1474,Ctable,5,FALSE),"")</f>
        <v/>
      </c>
      <c r="D1474" s="71" t="str">
        <f t="shared" ref="D1474:D1537" si="70">IFERROR(VLOOKUP(C1474,Ctable,2,FALSE),"")</f>
        <v/>
      </c>
      <c r="E1474" s="75" t="str">
        <f t="shared" ref="E1474:E1537" si="71">IFERROR(VLOOKUP(C1474,Ctable,3,FALSE),"")</f>
        <v/>
      </c>
    </row>
    <row r="1475" spans="2:5" x14ac:dyDescent="0.35">
      <c r="B1475" s="71" t="str">
        <f t="shared" si="69"/>
        <v/>
      </c>
      <c r="D1475" s="71" t="str">
        <f t="shared" si="70"/>
        <v/>
      </c>
      <c r="E1475" s="75" t="str">
        <f t="shared" si="71"/>
        <v/>
      </c>
    </row>
    <row r="1476" spans="2:5" x14ac:dyDescent="0.35">
      <c r="B1476" s="71" t="str">
        <f t="shared" si="69"/>
        <v/>
      </c>
      <c r="D1476" s="71" t="str">
        <f t="shared" si="70"/>
        <v/>
      </c>
      <c r="E1476" s="75" t="str">
        <f t="shared" si="71"/>
        <v/>
      </c>
    </row>
    <row r="1477" spans="2:5" x14ac:dyDescent="0.35">
      <c r="B1477" s="71" t="str">
        <f t="shared" si="69"/>
        <v/>
      </c>
      <c r="D1477" s="71" t="str">
        <f t="shared" si="70"/>
        <v/>
      </c>
      <c r="E1477" s="75" t="str">
        <f t="shared" si="71"/>
        <v/>
      </c>
    </row>
    <row r="1478" spans="2:5" x14ac:dyDescent="0.35">
      <c r="B1478" s="71" t="str">
        <f t="shared" si="69"/>
        <v/>
      </c>
      <c r="D1478" s="71" t="str">
        <f t="shared" si="70"/>
        <v/>
      </c>
      <c r="E1478" s="75" t="str">
        <f t="shared" si="71"/>
        <v/>
      </c>
    </row>
    <row r="1479" spans="2:5" x14ac:dyDescent="0.35">
      <c r="B1479" s="71" t="str">
        <f t="shared" si="69"/>
        <v/>
      </c>
      <c r="D1479" s="71" t="str">
        <f t="shared" si="70"/>
        <v/>
      </c>
      <c r="E1479" s="75" t="str">
        <f t="shared" si="71"/>
        <v/>
      </c>
    </row>
    <row r="1480" spans="2:5" x14ac:dyDescent="0.35">
      <c r="B1480" s="71" t="str">
        <f t="shared" si="69"/>
        <v/>
      </c>
      <c r="D1480" s="71" t="str">
        <f t="shared" si="70"/>
        <v/>
      </c>
      <c r="E1480" s="75" t="str">
        <f t="shared" si="71"/>
        <v/>
      </c>
    </row>
    <row r="1481" spans="2:5" x14ac:dyDescent="0.35">
      <c r="B1481" s="71" t="str">
        <f t="shared" si="69"/>
        <v/>
      </c>
      <c r="D1481" s="71" t="str">
        <f t="shared" si="70"/>
        <v/>
      </c>
      <c r="E1481" s="75" t="str">
        <f t="shared" si="71"/>
        <v/>
      </c>
    </row>
    <row r="1482" spans="2:5" x14ac:dyDescent="0.35">
      <c r="B1482" s="71" t="str">
        <f t="shared" si="69"/>
        <v/>
      </c>
      <c r="D1482" s="71" t="str">
        <f t="shared" si="70"/>
        <v/>
      </c>
      <c r="E1482" s="75" t="str">
        <f t="shared" si="71"/>
        <v/>
      </c>
    </row>
    <row r="1483" spans="2:5" x14ac:dyDescent="0.35">
      <c r="B1483" s="71" t="str">
        <f t="shared" si="69"/>
        <v/>
      </c>
      <c r="D1483" s="71" t="str">
        <f t="shared" si="70"/>
        <v/>
      </c>
      <c r="E1483" s="75" t="str">
        <f t="shared" si="71"/>
        <v/>
      </c>
    </row>
    <row r="1484" spans="2:5" x14ac:dyDescent="0.35">
      <c r="B1484" s="71" t="str">
        <f t="shared" si="69"/>
        <v/>
      </c>
      <c r="D1484" s="71" t="str">
        <f t="shared" si="70"/>
        <v/>
      </c>
      <c r="E1484" s="75" t="str">
        <f t="shared" si="71"/>
        <v/>
      </c>
    </row>
    <row r="1485" spans="2:5" x14ac:dyDescent="0.35">
      <c r="B1485" s="71" t="str">
        <f t="shared" si="69"/>
        <v/>
      </c>
      <c r="D1485" s="71" t="str">
        <f t="shared" si="70"/>
        <v/>
      </c>
      <c r="E1485" s="75" t="str">
        <f t="shared" si="71"/>
        <v/>
      </c>
    </row>
    <row r="1486" spans="2:5" x14ac:dyDescent="0.35">
      <c r="B1486" s="71" t="str">
        <f t="shared" si="69"/>
        <v/>
      </c>
      <c r="D1486" s="71" t="str">
        <f t="shared" si="70"/>
        <v/>
      </c>
      <c r="E1486" s="75" t="str">
        <f t="shared" si="71"/>
        <v/>
      </c>
    </row>
    <row r="1487" spans="2:5" x14ac:dyDescent="0.35">
      <c r="B1487" s="71" t="str">
        <f t="shared" si="69"/>
        <v/>
      </c>
      <c r="D1487" s="71" t="str">
        <f t="shared" si="70"/>
        <v/>
      </c>
      <c r="E1487" s="75" t="str">
        <f t="shared" si="71"/>
        <v/>
      </c>
    </row>
    <row r="1488" spans="2:5" x14ac:dyDescent="0.35">
      <c r="B1488" s="71" t="str">
        <f t="shared" si="69"/>
        <v/>
      </c>
      <c r="D1488" s="71" t="str">
        <f t="shared" si="70"/>
        <v/>
      </c>
      <c r="E1488" s="75" t="str">
        <f t="shared" si="71"/>
        <v/>
      </c>
    </row>
    <row r="1489" spans="2:5" x14ac:dyDescent="0.35">
      <c r="B1489" s="71" t="str">
        <f t="shared" si="69"/>
        <v/>
      </c>
      <c r="D1489" s="71" t="str">
        <f t="shared" si="70"/>
        <v/>
      </c>
      <c r="E1489" s="75" t="str">
        <f t="shared" si="71"/>
        <v/>
      </c>
    </row>
    <row r="1490" spans="2:5" x14ac:dyDescent="0.35">
      <c r="B1490" s="71" t="str">
        <f t="shared" si="69"/>
        <v/>
      </c>
      <c r="D1490" s="71" t="str">
        <f t="shared" si="70"/>
        <v/>
      </c>
      <c r="E1490" s="75" t="str">
        <f t="shared" si="71"/>
        <v/>
      </c>
    </row>
    <row r="1491" spans="2:5" x14ac:dyDescent="0.35">
      <c r="B1491" s="71" t="str">
        <f t="shared" si="69"/>
        <v/>
      </c>
      <c r="D1491" s="71" t="str">
        <f t="shared" si="70"/>
        <v/>
      </c>
      <c r="E1491" s="75" t="str">
        <f t="shared" si="71"/>
        <v/>
      </c>
    </row>
    <row r="1492" spans="2:5" x14ac:dyDescent="0.35">
      <c r="B1492" s="71" t="str">
        <f t="shared" si="69"/>
        <v/>
      </c>
      <c r="D1492" s="71" t="str">
        <f t="shared" si="70"/>
        <v/>
      </c>
      <c r="E1492" s="75" t="str">
        <f t="shared" si="71"/>
        <v/>
      </c>
    </row>
    <row r="1493" spans="2:5" x14ac:dyDescent="0.35">
      <c r="B1493" s="71" t="str">
        <f t="shared" si="69"/>
        <v/>
      </c>
      <c r="D1493" s="71" t="str">
        <f t="shared" si="70"/>
        <v/>
      </c>
      <c r="E1493" s="75" t="str">
        <f t="shared" si="71"/>
        <v/>
      </c>
    </row>
    <row r="1494" spans="2:5" x14ac:dyDescent="0.35">
      <c r="B1494" s="71" t="str">
        <f t="shared" si="69"/>
        <v/>
      </c>
      <c r="D1494" s="71" t="str">
        <f t="shared" si="70"/>
        <v/>
      </c>
      <c r="E1494" s="75" t="str">
        <f t="shared" si="71"/>
        <v/>
      </c>
    </row>
    <row r="1495" spans="2:5" x14ac:dyDescent="0.35">
      <c r="B1495" s="71" t="str">
        <f t="shared" si="69"/>
        <v/>
      </c>
      <c r="D1495" s="71" t="str">
        <f t="shared" si="70"/>
        <v/>
      </c>
      <c r="E1495" s="75" t="str">
        <f t="shared" si="71"/>
        <v/>
      </c>
    </row>
    <row r="1496" spans="2:5" x14ac:dyDescent="0.35">
      <c r="B1496" s="71" t="str">
        <f t="shared" si="69"/>
        <v/>
      </c>
      <c r="D1496" s="71" t="str">
        <f t="shared" si="70"/>
        <v/>
      </c>
      <c r="E1496" s="75" t="str">
        <f t="shared" si="71"/>
        <v/>
      </c>
    </row>
    <row r="1497" spans="2:5" x14ac:dyDescent="0.35">
      <c r="B1497" s="71" t="str">
        <f t="shared" si="69"/>
        <v/>
      </c>
      <c r="D1497" s="71" t="str">
        <f t="shared" si="70"/>
        <v/>
      </c>
      <c r="E1497" s="75" t="str">
        <f t="shared" si="71"/>
        <v/>
      </c>
    </row>
    <row r="1498" spans="2:5" x14ac:dyDescent="0.35">
      <c r="B1498" s="71" t="str">
        <f t="shared" si="69"/>
        <v/>
      </c>
      <c r="D1498" s="71" t="str">
        <f t="shared" si="70"/>
        <v/>
      </c>
      <c r="E1498" s="75" t="str">
        <f t="shared" si="71"/>
        <v/>
      </c>
    </row>
    <row r="1499" spans="2:5" x14ac:dyDescent="0.35">
      <c r="B1499" s="71" t="str">
        <f t="shared" si="69"/>
        <v/>
      </c>
      <c r="D1499" s="71" t="str">
        <f t="shared" si="70"/>
        <v/>
      </c>
      <c r="E1499" s="75" t="str">
        <f t="shared" si="71"/>
        <v/>
      </c>
    </row>
    <row r="1500" spans="2:5" x14ac:dyDescent="0.35">
      <c r="B1500" s="71" t="str">
        <f t="shared" si="69"/>
        <v/>
      </c>
      <c r="D1500" s="71" t="str">
        <f t="shared" si="70"/>
        <v/>
      </c>
      <c r="E1500" s="75" t="str">
        <f t="shared" si="71"/>
        <v/>
      </c>
    </row>
    <row r="1501" spans="2:5" x14ac:dyDescent="0.35">
      <c r="B1501" s="71" t="str">
        <f t="shared" si="69"/>
        <v/>
      </c>
      <c r="D1501" s="71" t="str">
        <f t="shared" si="70"/>
        <v/>
      </c>
      <c r="E1501" s="75" t="str">
        <f t="shared" si="71"/>
        <v/>
      </c>
    </row>
    <row r="1502" spans="2:5" x14ac:dyDescent="0.35">
      <c r="B1502" s="71" t="str">
        <f t="shared" si="69"/>
        <v/>
      </c>
      <c r="D1502" s="71" t="str">
        <f t="shared" si="70"/>
        <v/>
      </c>
      <c r="E1502" s="75" t="str">
        <f t="shared" si="71"/>
        <v/>
      </c>
    </row>
    <row r="1503" spans="2:5" x14ac:dyDescent="0.35">
      <c r="B1503" s="71" t="str">
        <f t="shared" si="69"/>
        <v/>
      </c>
      <c r="D1503" s="71" t="str">
        <f t="shared" si="70"/>
        <v/>
      </c>
      <c r="E1503" s="75" t="str">
        <f t="shared" si="71"/>
        <v/>
      </c>
    </row>
    <row r="1504" spans="2:5" x14ac:dyDescent="0.35">
      <c r="B1504" s="71" t="str">
        <f t="shared" si="69"/>
        <v/>
      </c>
      <c r="D1504" s="71" t="str">
        <f t="shared" si="70"/>
        <v/>
      </c>
      <c r="E1504" s="75" t="str">
        <f t="shared" si="71"/>
        <v/>
      </c>
    </row>
    <row r="1505" spans="2:5" x14ac:dyDescent="0.35">
      <c r="B1505" s="71" t="str">
        <f t="shared" si="69"/>
        <v/>
      </c>
      <c r="D1505" s="71" t="str">
        <f t="shared" si="70"/>
        <v/>
      </c>
      <c r="E1505" s="75" t="str">
        <f t="shared" si="71"/>
        <v/>
      </c>
    </row>
    <row r="1506" spans="2:5" x14ac:dyDescent="0.35">
      <c r="B1506" s="71" t="str">
        <f t="shared" si="69"/>
        <v/>
      </c>
      <c r="D1506" s="71" t="str">
        <f t="shared" si="70"/>
        <v/>
      </c>
      <c r="E1506" s="75" t="str">
        <f t="shared" si="71"/>
        <v/>
      </c>
    </row>
    <row r="1507" spans="2:5" x14ac:dyDescent="0.35">
      <c r="B1507" s="71" t="str">
        <f t="shared" si="69"/>
        <v/>
      </c>
      <c r="D1507" s="71" t="str">
        <f t="shared" si="70"/>
        <v/>
      </c>
      <c r="E1507" s="75" t="str">
        <f t="shared" si="71"/>
        <v/>
      </c>
    </row>
    <row r="1508" spans="2:5" x14ac:dyDescent="0.35">
      <c r="B1508" s="71" t="str">
        <f t="shared" si="69"/>
        <v/>
      </c>
      <c r="D1508" s="71" t="str">
        <f t="shared" si="70"/>
        <v/>
      </c>
      <c r="E1508" s="75" t="str">
        <f t="shared" si="71"/>
        <v/>
      </c>
    </row>
    <row r="1509" spans="2:5" x14ac:dyDescent="0.35">
      <c r="B1509" s="71" t="str">
        <f t="shared" si="69"/>
        <v/>
      </c>
      <c r="D1509" s="71" t="str">
        <f t="shared" si="70"/>
        <v/>
      </c>
      <c r="E1509" s="75" t="str">
        <f t="shared" si="71"/>
        <v/>
      </c>
    </row>
    <row r="1510" spans="2:5" x14ac:dyDescent="0.35">
      <c r="B1510" s="71" t="str">
        <f t="shared" si="69"/>
        <v/>
      </c>
      <c r="D1510" s="71" t="str">
        <f t="shared" si="70"/>
        <v/>
      </c>
      <c r="E1510" s="75" t="str">
        <f t="shared" si="71"/>
        <v/>
      </c>
    </row>
    <row r="1511" spans="2:5" x14ac:dyDescent="0.35">
      <c r="B1511" s="71" t="str">
        <f t="shared" si="69"/>
        <v/>
      </c>
      <c r="D1511" s="71" t="str">
        <f t="shared" si="70"/>
        <v/>
      </c>
      <c r="E1511" s="75" t="str">
        <f t="shared" si="71"/>
        <v/>
      </c>
    </row>
    <row r="1512" spans="2:5" x14ac:dyDescent="0.35">
      <c r="B1512" s="71" t="str">
        <f t="shared" si="69"/>
        <v/>
      </c>
      <c r="D1512" s="71" t="str">
        <f t="shared" si="70"/>
        <v/>
      </c>
      <c r="E1512" s="75" t="str">
        <f t="shared" si="71"/>
        <v/>
      </c>
    </row>
    <row r="1513" spans="2:5" x14ac:dyDescent="0.35">
      <c r="B1513" s="71" t="str">
        <f t="shared" si="69"/>
        <v/>
      </c>
      <c r="D1513" s="71" t="str">
        <f t="shared" si="70"/>
        <v/>
      </c>
      <c r="E1513" s="75" t="str">
        <f t="shared" si="71"/>
        <v/>
      </c>
    </row>
    <row r="1514" spans="2:5" x14ac:dyDescent="0.35">
      <c r="B1514" s="71" t="str">
        <f t="shared" si="69"/>
        <v/>
      </c>
      <c r="D1514" s="71" t="str">
        <f t="shared" si="70"/>
        <v/>
      </c>
      <c r="E1514" s="75" t="str">
        <f t="shared" si="71"/>
        <v/>
      </c>
    </row>
    <row r="1515" spans="2:5" x14ac:dyDescent="0.35">
      <c r="B1515" s="71" t="str">
        <f t="shared" si="69"/>
        <v/>
      </c>
      <c r="D1515" s="71" t="str">
        <f t="shared" si="70"/>
        <v/>
      </c>
      <c r="E1515" s="75" t="str">
        <f t="shared" si="71"/>
        <v/>
      </c>
    </row>
    <row r="1516" spans="2:5" x14ac:dyDescent="0.35">
      <c r="B1516" s="71" t="str">
        <f t="shared" si="69"/>
        <v/>
      </c>
      <c r="D1516" s="71" t="str">
        <f t="shared" si="70"/>
        <v/>
      </c>
      <c r="E1516" s="75" t="str">
        <f t="shared" si="71"/>
        <v/>
      </c>
    </row>
    <row r="1517" spans="2:5" x14ac:dyDescent="0.35">
      <c r="B1517" s="71" t="str">
        <f t="shared" si="69"/>
        <v/>
      </c>
      <c r="D1517" s="71" t="str">
        <f t="shared" si="70"/>
        <v/>
      </c>
      <c r="E1517" s="75" t="str">
        <f t="shared" si="71"/>
        <v/>
      </c>
    </row>
    <row r="1518" spans="2:5" x14ac:dyDescent="0.35">
      <c r="B1518" s="71" t="str">
        <f t="shared" si="69"/>
        <v/>
      </c>
      <c r="D1518" s="71" t="str">
        <f t="shared" si="70"/>
        <v/>
      </c>
      <c r="E1518" s="75" t="str">
        <f t="shared" si="71"/>
        <v/>
      </c>
    </row>
    <row r="1519" spans="2:5" x14ac:dyDescent="0.35">
      <c r="B1519" s="71" t="str">
        <f t="shared" si="69"/>
        <v/>
      </c>
      <c r="D1519" s="71" t="str">
        <f t="shared" si="70"/>
        <v/>
      </c>
      <c r="E1519" s="75" t="str">
        <f t="shared" si="71"/>
        <v/>
      </c>
    </row>
    <row r="1520" spans="2:5" x14ac:dyDescent="0.35">
      <c r="B1520" s="71" t="str">
        <f t="shared" si="69"/>
        <v/>
      </c>
      <c r="D1520" s="71" t="str">
        <f t="shared" si="70"/>
        <v/>
      </c>
      <c r="E1520" s="75" t="str">
        <f t="shared" si="71"/>
        <v/>
      </c>
    </row>
    <row r="1521" spans="2:5" x14ac:dyDescent="0.35">
      <c r="B1521" s="71" t="str">
        <f t="shared" si="69"/>
        <v/>
      </c>
      <c r="D1521" s="71" t="str">
        <f t="shared" si="70"/>
        <v/>
      </c>
      <c r="E1521" s="75" t="str">
        <f t="shared" si="71"/>
        <v/>
      </c>
    </row>
    <row r="1522" spans="2:5" x14ac:dyDescent="0.35">
      <c r="B1522" s="71" t="str">
        <f t="shared" si="69"/>
        <v/>
      </c>
      <c r="D1522" s="71" t="str">
        <f t="shared" si="70"/>
        <v/>
      </c>
      <c r="E1522" s="75" t="str">
        <f t="shared" si="71"/>
        <v/>
      </c>
    </row>
    <row r="1523" spans="2:5" x14ac:dyDescent="0.35">
      <c r="B1523" s="71" t="str">
        <f t="shared" si="69"/>
        <v/>
      </c>
      <c r="D1523" s="71" t="str">
        <f t="shared" si="70"/>
        <v/>
      </c>
      <c r="E1523" s="75" t="str">
        <f t="shared" si="71"/>
        <v/>
      </c>
    </row>
    <row r="1524" spans="2:5" x14ac:dyDescent="0.35">
      <c r="B1524" s="71" t="str">
        <f t="shared" si="69"/>
        <v/>
      </c>
      <c r="D1524" s="71" t="str">
        <f t="shared" si="70"/>
        <v/>
      </c>
      <c r="E1524" s="75" t="str">
        <f t="shared" si="71"/>
        <v/>
      </c>
    </row>
    <row r="1525" spans="2:5" x14ac:dyDescent="0.35">
      <c r="B1525" s="71" t="str">
        <f t="shared" si="69"/>
        <v/>
      </c>
      <c r="D1525" s="71" t="str">
        <f t="shared" si="70"/>
        <v/>
      </c>
      <c r="E1525" s="75" t="str">
        <f t="shared" si="71"/>
        <v/>
      </c>
    </row>
    <row r="1526" spans="2:5" x14ac:dyDescent="0.35">
      <c r="B1526" s="71" t="str">
        <f t="shared" si="69"/>
        <v/>
      </c>
      <c r="D1526" s="71" t="str">
        <f t="shared" si="70"/>
        <v/>
      </c>
      <c r="E1526" s="75" t="str">
        <f t="shared" si="71"/>
        <v/>
      </c>
    </row>
    <row r="1527" spans="2:5" x14ac:dyDescent="0.35">
      <c r="B1527" s="71" t="str">
        <f t="shared" si="69"/>
        <v/>
      </c>
      <c r="D1527" s="71" t="str">
        <f t="shared" si="70"/>
        <v/>
      </c>
      <c r="E1527" s="75" t="str">
        <f t="shared" si="71"/>
        <v/>
      </c>
    </row>
    <row r="1528" spans="2:5" x14ac:dyDescent="0.35">
      <c r="B1528" s="71" t="str">
        <f t="shared" si="69"/>
        <v/>
      </c>
      <c r="D1528" s="71" t="str">
        <f t="shared" si="70"/>
        <v/>
      </c>
      <c r="E1528" s="75" t="str">
        <f t="shared" si="71"/>
        <v/>
      </c>
    </row>
    <row r="1529" spans="2:5" x14ac:dyDescent="0.35">
      <c r="B1529" s="71" t="str">
        <f t="shared" si="69"/>
        <v/>
      </c>
      <c r="D1529" s="71" t="str">
        <f t="shared" si="70"/>
        <v/>
      </c>
      <c r="E1529" s="75" t="str">
        <f t="shared" si="71"/>
        <v/>
      </c>
    </row>
    <row r="1530" spans="2:5" x14ac:dyDescent="0.35">
      <c r="B1530" s="71" t="str">
        <f t="shared" si="69"/>
        <v/>
      </c>
      <c r="D1530" s="71" t="str">
        <f t="shared" si="70"/>
        <v/>
      </c>
      <c r="E1530" s="75" t="str">
        <f t="shared" si="71"/>
        <v/>
      </c>
    </row>
    <row r="1531" spans="2:5" x14ac:dyDescent="0.35">
      <c r="B1531" s="71" t="str">
        <f t="shared" si="69"/>
        <v/>
      </c>
      <c r="D1531" s="71" t="str">
        <f t="shared" si="70"/>
        <v/>
      </c>
      <c r="E1531" s="75" t="str">
        <f t="shared" si="71"/>
        <v/>
      </c>
    </row>
    <row r="1532" spans="2:5" x14ac:dyDescent="0.35">
      <c r="B1532" s="71" t="str">
        <f t="shared" si="69"/>
        <v/>
      </c>
      <c r="D1532" s="71" t="str">
        <f t="shared" si="70"/>
        <v/>
      </c>
      <c r="E1532" s="75" t="str">
        <f t="shared" si="71"/>
        <v/>
      </c>
    </row>
    <row r="1533" spans="2:5" x14ac:dyDescent="0.35">
      <c r="B1533" s="71" t="str">
        <f t="shared" si="69"/>
        <v/>
      </c>
      <c r="D1533" s="71" t="str">
        <f t="shared" si="70"/>
        <v/>
      </c>
      <c r="E1533" s="75" t="str">
        <f t="shared" si="71"/>
        <v/>
      </c>
    </row>
    <row r="1534" spans="2:5" x14ac:dyDescent="0.35">
      <c r="B1534" s="71" t="str">
        <f t="shared" si="69"/>
        <v/>
      </c>
      <c r="D1534" s="71" t="str">
        <f t="shared" si="70"/>
        <v/>
      </c>
      <c r="E1534" s="75" t="str">
        <f t="shared" si="71"/>
        <v/>
      </c>
    </row>
    <row r="1535" spans="2:5" x14ac:dyDescent="0.35">
      <c r="B1535" s="71" t="str">
        <f t="shared" si="69"/>
        <v/>
      </c>
      <c r="D1535" s="71" t="str">
        <f t="shared" si="70"/>
        <v/>
      </c>
      <c r="E1535" s="75" t="str">
        <f t="shared" si="71"/>
        <v/>
      </c>
    </row>
    <row r="1536" spans="2:5" x14ac:dyDescent="0.35">
      <c r="B1536" s="71" t="str">
        <f t="shared" si="69"/>
        <v/>
      </c>
      <c r="D1536" s="71" t="str">
        <f t="shared" si="70"/>
        <v/>
      </c>
      <c r="E1536" s="75" t="str">
        <f t="shared" si="71"/>
        <v/>
      </c>
    </row>
    <row r="1537" spans="2:5" x14ac:dyDescent="0.35">
      <c r="B1537" s="71" t="str">
        <f t="shared" si="69"/>
        <v/>
      </c>
      <c r="D1537" s="71" t="str">
        <f t="shared" si="70"/>
        <v/>
      </c>
      <c r="E1537" s="75" t="str">
        <f t="shared" si="71"/>
        <v/>
      </c>
    </row>
    <row r="1538" spans="2:5" x14ac:dyDescent="0.35">
      <c r="B1538" s="71" t="str">
        <f t="shared" ref="B1538:B1601" si="72">IFERROR(VLOOKUP(C1538,Ctable,5,FALSE),"")</f>
        <v/>
      </c>
      <c r="D1538" s="71" t="str">
        <f t="shared" ref="D1538:D1601" si="73">IFERROR(VLOOKUP(C1538,Ctable,2,FALSE),"")</f>
        <v/>
      </c>
      <c r="E1538" s="75" t="str">
        <f t="shared" ref="E1538:E1601" si="74">IFERROR(VLOOKUP(C1538,Ctable,3,FALSE),"")</f>
        <v/>
      </c>
    </row>
    <row r="1539" spans="2:5" x14ac:dyDescent="0.35">
      <c r="B1539" s="71" t="str">
        <f t="shared" si="72"/>
        <v/>
      </c>
      <c r="D1539" s="71" t="str">
        <f t="shared" si="73"/>
        <v/>
      </c>
      <c r="E1539" s="75" t="str">
        <f t="shared" si="74"/>
        <v/>
      </c>
    </row>
    <row r="1540" spans="2:5" x14ac:dyDescent="0.35">
      <c r="B1540" s="71" t="str">
        <f t="shared" si="72"/>
        <v/>
      </c>
      <c r="D1540" s="71" t="str">
        <f t="shared" si="73"/>
        <v/>
      </c>
      <c r="E1540" s="75" t="str">
        <f t="shared" si="74"/>
        <v/>
      </c>
    </row>
    <row r="1541" spans="2:5" x14ac:dyDescent="0.35">
      <c r="B1541" s="71" t="str">
        <f t="shared" si="72"/>
        <v/>
      </c>
      <c r="D1541" s="71" t="str">
        <f t="shared" si="73"/>
        <v/>
      </c>
      <c r="E1541" s="75" t="str">
        <f t="shared" si="74"/>
        <v/>
      </c>
    </row>
    <row r="1542" spans="2:5" x14ac:dyDescent="0.35">
      <c r="B1542" s="71" t="str">
        <f t="shared" si="72"/>
        <v/>
      </c>
      <c r="D1542" s="71" t="str">
        <f t="shared" si="73"/>
        <v/>
      </c>
      <c r="E1542" s="75" t="str">
        <f t="shared" si="74"/>
        <v/>
      </c>
    </row>
    <row r="1543" spans="2:5" x14ac:dyDescent="0.35">
      <c r="B1543" s="71" t="str">
        <f t="shared" si="72"/>
        <v/>
      </c>
      <c r="D1543" s="71" t="str">
        <f t="shared" si="73"/>
        <v/>
      </c>
      <c r="E1543" s="75" t="str">
        <f t="shared" si="74"/>
        <v/>
      </c>
    </row>
    <row r="1544" spans="2:5" x14ac:dyDescent="0.35">
      <c r="B1544" s="71" t="str">
        <f t="shared" si="72"/>
        <v/>
      </c>
      <c r="D1544" s="71" t="str">
        <f t="shared" si="73"/>
        <v/>
      </c>
      <c r="E1544" s="75" t="str">
        <f t="shared" si="74"/>
        <v/>
      </c>
    </row>
    <row r="1545" spans="2:5" x14ac:dyDescent="0.35">
      <c r="B1545" s="71" t="str">
        <f t="shared" si="72"/>
        <v/>
      </c>
      <c r="D1545" s="71" t="str">
        <f t="shared" si="73"/>
        <v/>
      </c>
      <c r="E1545" s="75" t="str">
        <f t="shared" si="74"/>
        <v/>
      </c>
    </row>
    <row r="1546" spans="2:5" x14ac:dyDescent="0.35">
      <c r="B1546" s="71" t="str">
        <f t="shared" si="72"/>
        <v/>
      </c>
      <c r="D1546" s="71" t="str">
        <f t="shared" si="73"/>
        <v/>
      </c>
      <c r="E1546" s="75" t="str">
        <f t="shared" si="74"/>
        <v/>
      </c>
    </row>
    <row r="1547" spans="2:5" x14ac:dyDescent="0.35">
      <c r="B1547" s="71" t="str">
        <f t="shared" si="72"/>
        <v/>
      </c>
      <c r="D1547" s="71" t="str">
        <f t="shared" si="73"/>
        <v/>
      </c>
      <c r="E1547" s="75" t="str">
        <f t="shared" si="74"/>
        <v/>
      </c>
    </row>
    <row r="1548" spans="2:5" x14ac:dyDescent="0.35">
      <c r="B1548" s="71" t="str">
        <f t="shared" si="72"/>
        <v/>
      </c>
      <c r="D1548" s="71" t="str">
        <f t="shared" si="73"/>
        <v/>
      </c>
      <c r="E1548" s="75" t="str">
        <f t="shared" si="74"/>
        <v/>
      </c>
    </row>
    <row r="1549" spans="2:5" x14ac:dyDescent="0.35">
      <c r="B1549" s="71" t="str">
        <f t="shared" si="72"/>
        <v/>
      </c>
      <c r="D1549" s="71" t="str">
        <f t="shared" si="73"/>
        <v/>
      </c>
      <c r="E1549" s="75" t="str">
        <f t="shared" si="74"/>
        <v/>
      </c>
    </row>
    <row r="1550" spans="2:5" x14ac:dyDescent="0.35">
      <c r="B1550" s="71" t="str">
        <f t="shared" si="72"/>
        <v/>
      </c>
      <c r="D1550" s="71" t="str">
        <f t="shared" si="73"/>
        <v/>
      </c>
      <c r="E1550" s="75" t="str">
        <f t="shared" si="74"/>
        <v/>
      </c>
    </row>
    <row r="1551" spans="2:5" x14ac:dyDescent="0.35">
      <c r="B1551" s="71" t="str">
        <f t="shared" si="72"/>
        <v/>
      </c>
      <c r="D1551" s="71" t="str">
        <f t="shared" si="73"/>
        <v/>
      </c>
      <c r="E1551" s="75" t="str">
        <f t="shared" si="74"/>
        <v/>
      </c>
    </row>
    <row r="1552" spans="2:5" x14ac:dyDescent="0.35">
      <c r="B1552" s="71" t="str">
        <f t="shared" si="72"/>
        <v/>
      </c>
      <c r="D1552" s="71" t="str">
        <f t="shared" si="73"/>
        <v/>
      </c>
      <c r="E1552" s="75" t="str">
        <f t="shared" si="74"/>
        <v/>
      </c>
    </row>
    <row r="1553" spans="2:5" x14ac:dyDescent="0.35">
      <c r="B1553" s="71" t="str">
        <f t="shared" si="72"/>
        <v/>
      </c>
      <c r="D1553" s="71" t="str">
        <f t="shared" si="73"/>
        <v/>
      </c>
      <c r="E1553" s="75" t="str">
        <f t="shared" si="74"/>
        <v/>
      </c>
    </row>
    <row r="1554" spans="2:5" x14ac:dyDescent="0.35">
      <c r="B1554" s="71" t="str">
        <f t="shared" si="72"/>
        <v/>
      </c>
      <c r="D1554" s="71" t="str">
        <f t="shared" si="73"/>
        <v/>
      </c>
      <c r="E1554" s="75" t="str">
        <f t="shared" si="74"/>
        <v/>
      </c>
    </row>
    <row r="1555" spans="2:5" x14ac:dyDescent="0.35">
      <c r="B1555" s="71" t="str">
        <f t="shared" si="72"/>
        <v/>
      </c>
      <c r="D1555" s="71" t="str">
        <f t="shared" si="73"/>
        <v/>
      </c>
      <c r="E1555" s="75" t="str">
        <f t="shared" si="74"/>
        <v/>
      </c>
    </row>
    <row r="1556" spans="2:5" x14ac:dyDescent="0.35">
      <c r="B1556" s="71" t="str">
        <f t="shared" si="72"/>
        <v/>
      </c>
      <c r="D1556" s="71" t="str">
        <f t="shared" si="73"/>
        <v/>
      </c>
      <c r="E1556" s="75" t="str">
        <f t="shared" si="74"/>
        <v/>
      </c>
    </row>
    <row r="1557" spans="2:5" x14ac:dyDescent="0.35">
      <c r="B1557" s="71" t="str">
        <f t="shared" si="72"/>
        <v/>
      </c>
      <c r="D1557" s="71" t="str">
        <f t="shared" si="73"/>
        <v/>
      </c>
      <c r="E1557" s="75" t="str">
        <f t="shared" si="74"/>
        <v/>
      </c>
    </row>
    <row r="1558" spans="2:5" x14ac:dyDescent="0.35">
      <c r="B1558" s="71" t="str">
        <f t="shared" si="72"/>
        <v/>
      </c>
      <c r="D1558" s="71" t="str">
        <f t="shared" si="73"/>
        <v/>
      </c>
      <c r="E1558" s="75" t="str">
        <f t="shared" si="74"/>
        <v/>
      </c>
    </row>
    <row r="1559" spans="2:5" x14ac:dyDescent="0.35">
      <c r="B1559" s="71" t="str">
        <f t="shared" si="72"/>
        <v/>
      </c>
      <c r="D1559" s="71" t="str">
        <f t="shared" si="73"/>
        <v/>
      </c>
      <c r="E1559" s="75" t="str">
        <f t="shared" si="74"/>
        <v/>
      </c>
    </row>
    <row r="1560" spans="2:5" x14ac:dyDescent="0.35">
      <c r="B1560" s="71" t="str">
        <f t="shared" si="72"/>
        <v/>
      </c>
      <c r="D1560" s="71" t="str">
        <f t="shared" si="73"/>
        <v/>
      </c>
      <c r="E1560" s="75" t="str">
        <f t="shared" si="74"/>
        <v/>
      </c>
    </row>
    <row r="1561" spans="2:5" x14ac:dyDescent="0.35">
      <c r="B1561" s="71" t="str">
        <f t="shared" si="72"/>
        <v/>
      </c>
      <c r="D1561" s="71" t="str">
        <f t="shared" si="73"/>
        <v/>
      </c>
      <c r="E1561" s="75" t="str">
        <f t="shared" si="74"/>
        <v/>
      </c>
    </row>
    <row r="1562" spans="2:5" x14ac:dyDescent="0.35">
      <c r="B1562" s="71" t="str">
        <f t="shared" si="72"/>
        <v/>
      </c>
      <c r="D1562" s="71" t="str">
        <f t="shared" si="73"/>
        <v/>
      </c>
      <c r="E1562" s="75" t="str">
        <f t="shared" si="74"/>
        <v/>
      </c>
    </row>
    <row r="1563" spans="2:5" x14ac:dyDescent="0.35">
      <c r="B1563" s="71" t="str">
        <f t="shared" si="72"/>
        <v/>
      </c>
      <c r="D1563" s="71" t="str">
        <f t="shared" si="73"/>
        <v/>
      </c>
      <c r="E1563" s="75" t="str">
        <f t="shared" si="74"/>
        <v/>
      </c>
    </row>
    <row r="1564" spans="2:5" x14ac:dyDescent="0.35">
      <c r="B1564" s="71" t="str">
        <f t="shared" si="72"/>
        <v/>
      </c>
      <c r="D1564" s="71" t="str">
        <f t="shared" si="73"/>
        <v/>
      </c>
      <c r="E1564" s="75" t="str">
        <f t="shared" si="74"/>
        <v/>
      </c>
    </row>
    <row r="1565" spans="2:5" x14ac:dyDescent="0.35">
      <c r="B1565" s="71" t="str">
        <f t="shared" si="72"/>
        <v/>
      </c>
      <c r="D1565" s="71" t="str">
        <f t="shared" si="73"/>
        <v/>
      </c>
      <c r="E1565" s="75" t="str">
        <f t="shared" si="74"/>
        <v/>
      </c>
    </row>
    <row r="1566" spans="2:5" x14ac:dyDescent="0.35">
      <c r="B1566" s="71" t="str">
        <f t="shared" si="72"/>
        <v/>
      </c>
      <c r="D1566" s="71" t="str">
        <f t="shared" si="73"/>
        <v/>
      </c>
      <c r="E1566" s="75" t="str">
        <f t="shared" si="74"/>
        <v/>
      </c>
    </row>
    <row r="1567" spans="2:5" x14ac:dyDescent="0.35">
      <c r="B1567" s="71" t="str">
        <f t="shared" si="72"/>
        <v/>
      </c>
      <c r="D1567" s="71" t="str">
        <f t="shared" si="73"/>
        <v/>
      </c>
      <c r="E1567" s="75" t="str">
        <f t="shared" si="74"/>
        <v/>
      </c>
    </row>
    <row r="1568" spans="2:5" x14ac:dyDescent="0.35">
      <c r="B1568" s="71" t="str">
        <f t="shared" si="72"/>
        <v/>
      </c>
      <c r="D1568" s="71" t="str">
        <f t="shared" si="73"/>
        <v/>
      </c>
      <c r="E1568" s="75" t="str">
        <f t="shared" si="74"/>
        <v/>
      </c>
    </row>
    <row r="1569" spans="2:5" x14ac:dyDescent="0.35">
      <c r="B1569" s="71" t="str">
        <f t="shared" si="72"/>
        <v/>
      </c>
      <c r="D1569" s="71" t="str">
        <f t="shared" si="73"/>
        <v/>
      </c>
      <c r="E1569" s="75" t="str">
        <f t="shared" si="74"/>
        <v/>
      </c>
    </row>
    <row r="1570" spans="2:5" x14ac:dyDescent="0.35">
      <c r="B1570" s="71" t="str">
        <f t="shared" si="72"/>
        <v/>
      </c>
      <c r="D1570" s="71" t="str">
        <f t="shared" si="73"/>
        <v/>
      </c>
      <c r="E1570" s="75" t="str">
        <f t="shared" si="74"/>
        <v/>
      </c>
    </row>
    <row r="1571" spans="2:5" x14ac:dyDescent="0.35">
      <c r="B1571" s="71" t="str">
        <f t="shared" si="72"/>
        <v/>
      </c>
      <c r="D1571" s="71" t="str">
        <f t="shared" si="73"/>
        <v/>
      </c>
      <c r="E1571" s="75" t="str">
        <f t="shared" si="74"/>
        <v/>
      </c>
    </row>
    <row r="1572" spans="2:5" x14ac:dyDescent="0.35">
      <c r="B1572" s="71" t="str">
        <f t="shared" si="72"/>
        <v/>
      </c>
      <c r="D1572" s="71" t="str">
        <f t="shared" si="73"/>
        <v/>
      </c>
      <c r="E1572" s="75" t="str">
        <f t="shared" si="74"/>
        <v/>
      </c>
    </row>
    <row r="1573" spans="2:5" x14ac:dyDescent="0.35">
      <c r="B1573" s="71" t="str">
        <f t="shared" si="72"/>
        <v/>
      </c>
      <c r="D1573" s="71" t="str">
        <f t="shared" si="73"/>
        <v/>
      </c>
      <c r="E1573" s="75" t="str">
        <f t="shared" si="74"/>
        <v/>
      </c>
    </row>
    <row r="1574" spans="2:5" x14ac:dyDescent="0.35">
      <c r="B1574" s="71" t="str">
        <f t="shared" si="72"/>
        <v/>
      </c>
      <c r="D1574" s="71" t="str">
        <f t="shared" si="73"/>
        <v/>
      </c>
      <c r="E1574" s="75" t="str">
        <f t="shared" si="74"/>
        <v/>
      </c>
    </row>
    <row r="1575" spans="2:5" x14ac:dyDescent="0.35">
      <c r="B1575" s="71" t="str">
        <f t="shared" si="72"/>
        <v/>
      </c>
      <c r="D1575" s="71" t="str">
        <f t="shared" si="73"/>
        <v/>
      </c>
      <c r="E1575" s="75" t="str">
        <f t="shared" si="74"/>
        <v/>
      </c>
    </row>
    <row r="1576" spans="2:5" x14ac:dyDescent="0.35">
      <c r="B1576" s="71" t="str">
        <f t="shared" si="72"/>
        <v/>
      </c>
      <c r="D1576" s="71" t="str">
        <f t="shared" si="73"/>
        <v/>
      </c>
      <c r="E1576" s="75" t="str">
        <f t="shared" si="74"/>
        <v/>
      </c>
    </row>
    <row r="1577" spans="2:5" x14ac:dyDescent="0.35">
      <c r="B1577" s="71" t="str">
        <f t="shared" si="72"/>
        <v/>
      </c>
      <c r="D1577" s="71" t="str">
        <f t="shared" si="73"/>
        <v/>
      </c>
      <c r="E1577" s="75" t="str">
        <f t="shared" si="74"/>
        <v/>
      </c>
    </row>
    <row r="1578" spans="2:5" x14ac:dyDescent="0.35">
      <c r="B1578" s="71" t="str">
        <f t="shared" si="72"/>
        <v/>
      </c>
      <c r="D1578" s="71" t="str">
        <f t="shared" si="73"/>
        <v/>
      </c>
      <c r="E1578" s="75" t="str">
        <f t="shared" si="74"/>
        <v/>
      </c>
    </row>
    <row r="1579" spans="2:5" x14ac:dyDescent="0.35">
      <c r="B1579" s="71" t="str">
        <f t="shared" si="72"/>
        <v/>
      </c>
      <c r="D1579" s="71" t="str">
        <f t="shared" si="73"/>
        <v/>
      </c>
      <c r="E1579" s="75" t="str">
        <f t="shared" si="74"/>
        <v/>
      </c>
    </row>
    <row r="1580" spans="2:5" x14ac:dyDescent="0.35">
      <c r="B1580" s="71" t="str">
        <f t="shared" si="72"/>
        <v/>
      </c>
      <c r="D1580" s="71" t="str">
        <f t="shared" si="73"/>
        <v/>
      </c>
      <c r="E1580" s="75" t="str">
        <f t="shared" si="74"/>
        <v/>
      </c>
    </row>
    <row r="1581" spans="2:5" x14ac:dyDescent="0.35">
      <c r="B1581" s="71" t="str">
        <f t="shared" si="72"/>
        <v/>
      </c>
      <c r="D1581" s="71" t="str">
        <f t="shared" si="73"/>
        <v/>
      </c>
      <c r="E1581" s="75" t="str">
        <f t="shared" si="74"/>
        <v/>
      </c>
    </row>
    <row r="1582" spans="2:5" x14ac:dyDescent="0.35">
      <c r="B1582" s="71" t="str">
        <f t="shared" si="72"/>
        <v/>
      </c>
      <c r="D1582" s="71" t="str">
        <f t="shared" si="73"/>
        <v/>
      </c>
      <c r="E1582" s="75" t="str">
        <f t="shared" si="74"/>
        <v/>
      </c>
    </row>
    <row r="1583" spans="2:5" x14ac:dyDescent="0.35">
      <c r="B1583" s="71" t="str">
        <f t="shared" si="72"/>
        <v/>
      </c>
      <c r="D1583" s="71" t="str">
        <f t="shared" si="73"/>
        <v/>
      </c>
      <c r="E1583" s="75" t="str">
        <f t="shared" si="74"/>
        <v/>
      </c>
    </row>
    <row r="1584" spans="2:5" x14ac:dyDescent="0.35">
      <c r="B1584" s="71" t="str">
        <f t="shared" si="72"/>
        <v/>
      </c>
      <c r="D1584" s="71" t="str">
        <f t="shared" si="73"/>
        <v/>
      </c>
      <c r="E1584" s="75" t="str">
        <f t="shared" si="74"/>
        <v/>
      </c>
    </row>
    <row r="1585" spans="2:5" x14ac:dyDescent="0.35">
      <c r="B1585" s="71" t="str">
        <f t="shared" si="72"/>
        <v/>
      </c>
      <c r="D1585" s="71" t="str">
        <f t="shared" si="73"/>
        <v/>
      </c>
      <c r="E1585" s="75" t="str">
        <f t="shared" si="74"/>
        <v/>
      </c>
    </row>
    <row r="1586" spans="2:5" x14ac:dyDescent="0.35">
      <c r="B1586" s="71" t="str">
        <f t="shared" si="72"/>
        <v/>
      </c>
      <c r="D1586" s="71" t="str">
        <f t="shared" si="73"/>
        <v/>
      </c>
      <c r="E1586" s="75" t="str">
        <f t="shared" si="74"/>
        <v/>
      </c>
    </row>
    <row r="1587" spans="2:5" x14ac:dyDescent="0.35">
      <c r="B1587" s="71" t="str">
        <f t="shared" si="72"/>
        <v/>
      </c>
      <c r="D1587" s="71" t="str">
        <f t="shared" si="73"/>
        <v/>
      </c>
      <c r="E1587" s="75" t="str">
        <f t="shared" si="74"/>
        <v/>
      </c>
    </row>
    <row r="1588" spans="2:5" x14ac:dyDescent="0.35">
      <c r="B1588" s="71" t="str">
        <f t="shared" si="72"/>
        <v/>
      </c>
      <c r="D1588" s="71" t="str">
        <f t="shared" si="73"/>
        <v/>
      </c>
      <c r="E1588" s="75" t="str">
        <f t="shared" si="74"/>
        <v/>
      </c>
    </row>
    <row r="1589" spans="2:5" x14ac:dyDescent="0.35">
      <c r="B1589" s="71" t="str">
        <f t="shared" si="72"/>
        <v/>
      </c>
      <c r="D1589" s="71" t="str">
        <f t="shared" si="73"/>
        <v/>
      </c>
      <c r="E1589" s="75" t="str">
        <f t="shared" si="74"/>
        <v/>
      </c>
    </row>
    <row r="1590" spans="2:5" x14ac:dyDescent="0.35">
      <c r="B1590" s="71" t="str">
        <f t="shared" si="72"/>
        <v/>
      </c>
      <c r="D1590" s="71" t="str">
        <f t="shared" si="73"/>
        <v/>
      </c>
      <c r="E1590" s="75" t="str">
        <f t="shared" si="74"/>
        <v/>
      </c>
    </row>
    <row r="1591" spans="2:5" x14ac:dyDescent="0.35">
      <c r="B1591" s="71" t="str">
        <f t="shared" si="72"/>
        <v/>
      </c>
      <c r="D1591" s="71" t="str">
        <f t="shared" si="73"/>
        <v/>
      </c>
      <c r="E1591" s="75" t="str">
        <f t="shared" si="74"/>
        <v/>
      </c>
    </row>
    <row r="1592" spans="2:5" x14ac:dyDescent="0.35">
      <c r="B1592" s="71" t="str">
        <f t="shared" si="72"/>
        <v/>
      </c>
      <c r="D1592" s="71" t="str">
        <f t="shared" si="73"/>
        <v/>
      </c>
      <c r="E1592" s="75" t="str">
        <f t="shared" si="74"/>
        <v/>
      </c>
    </row>
    <row r="1593" spans="2:5" x14ac:dyDescent="0.35">
      <c r="B1593" s="71" t="str">
        <f t="shared" si="72"/>
        <v/>
      </c>
      <c r="D1593" s="71" t="str">
        <f t="shared" si="73"/>
        <v/>
      </c>
      <c r="E1593" s="75" t="str">
        <f t="shared" si="74"/>
        <v/>
      </c>
    </row>
    <row r="1594" spans="2:5" x14ac:dyDescent="0.35">
      <c r="B1594" s="71" t="str">
        <f t="shared" si="72"/>
        <v/>
      </c>
      <c r="D1594" s="71" t="str">
        <f t="shared" si="73"/>
        <v/>
      </c>
      <c r="E1594" s="75" t="str">
        <f t="shared" si="74"/>
        <v/>
      </c>
    </row>
    <row r="1595" spans="2:5" x14ac:dyDescent="0.35">
      <c r="B1595" s="71" t="str">
        <f t="shared" si="72"/>
        <v/>
      </c>
      <c r="D1595" s="71" t="str">
        <f t="shared" si="73"/>
        <v/>
      </c>
      <c r="E1595" s="75" t="str">
        <f t="shared" si="74"/>
        <v/>
      </c>
    </row>
    <row r="1596" spans="2:5" x14ac:dyDescent="0.35">
      <c r="B1596" s="71" t="str">
        <f t="shared" si="72"/>
        <v/>
      </c>
      <c r="D1596" s="71" t="str">
        <f t="shared" si="73"/>
        <v/>
      </c>
      <c r="E1596" s="75" t="str">
        <f t="shared" si="74"/>
        <v/>
      </c>
    </row>
    <row r="1597" spans="2:5" x14ac:dyDescent="0.35">
      <c r="B1597" s="71" t="str">
        <f t="shared" si="72"/>
        <v/>
      </c>
      <c r="D1597" s="71" t="str">
        <f t="shared" si="73"/>
        <v/>
      </c>
      <c r="E1597" s="75" t="str">
        <f t="shared" si="74"/>
        <v/>
      </c>
    </row>
    <row r="1598" spans="2:5" x14ac:dyDescent="0.35">
      <c r="B1598" s="71" t="str">
        <f t="shared" si="72"/>
        <v/>
      </c>
      <c r="D1598" s="71" t="str">
        <f t="shared" si="73"/>
        <v/>
      </c>
      <c r="E1598" s="75" t="str">
        <f t="shared" si="74"/>
        <v/>
      </c>
    </row>
    <row r="1599" spans="2:5" x14ac:dyDescent="0.35">
      <c r="B1599" s="71" t="str">
        <f t="shared" si="72"/>
        <v/>
      </c>
      <c r="D1599" s="71" t="str">
        <f t="shared" si="73"/>
        <v/>
      </c>
      <c r="E1599" s="75" t="str">
        <f t="shared" si="74"/>
        <v/>
      </c>
    </row>
    <row r="1600" spans="2:5" x14ac:dyDescent="0.35">
      <c r="B1600" s="71" t="str">
        <f t="shared" si="72"/>
        <v/>
      </c>
      <c r="D1600" s="71" t="str">
        <f t="shared" si="73"/>
        <v/>
      </c>
      <c r="E1600" s="75" t="str">
        <f t="shared" si="74"/>
        <v/>
      </c>
    </row>
    <row r="1601" spans="2:5" x14ac:dyDescent="0.35">
      <c r="B1601" s="71" t="str">
        <f t="shared" si="72"/>
        <v/>
      </c>
      <c r="D1601" s="71" t="str">
        <f t="shared" si="73"/>
        <v/>
      </c>
      <c r="E1601" s="75" t="str">
        <f t="shared" si="74"/>
        <v/>
      </c>
    </row>
    <row r="1602" spans="2:5" x14ac:dyDescent="0.35">
      <c r="B1602" s="71" t="str">
        <f t="shared" ref="B1602:B1665" si="75">IFERROR(VLOOKUP(C1602,Ctable,5,FALSE),"")</f>
        <v/>
      </c>
      <c r="D1602" s="71" t="str">
        <f t="shared" ref="D1602:D1665" si="76">IFERROR(VLOOKUP(C1602,Ctable,2,FALSE),"")</f>
        <v/>
      </c>
      <c r="E1602" s="75" t="str">
        <f t="shared" ref="E1602:E1665" si="77">IFERROR(VLOOKUP(C1602,Ctable,3,FALSE),"")</f>
        <v/>
      </c>
    </row>
    <row r="1603" spans="2:5" x14ac:dyDescent="0.35">
      <c r="B1603" s="71" t="str">
        <f t="shared" si="75"/>
        <v/>
      </c>
      <c r="D1603" s="71" t="str">
        <f t="shared" si="76"/>
        <v/>
      </c>
      <c r="E1603" s="75" t="str">
        <f t="shared" si="77"/>
        <v/>
      </c>
    </row>
    <row r="1604" spans="2:5" x14ac:dyDescent="0.35">
      <c r="B1604" s="71" t="str">
        <f t="shared" si="75"/>
        <v/>
      </c>
      <c r="D1604" s="71" t="str">
        <f t="shared" si="76"/>
        <v/>
      </c>
      <c r="E1604" s="75" t="str">
        <f t="shared" si="77"/>
        <v/>
      </c>
    </row>
    <row r="1605" spans="2:5" x14ac:dyDescent="0.35">
      <c r="B1605" s="71" t="str">
        <f t="shared" si="75"/>
        <v/>
      </c>
      <c r="D1605" s="71" t="str">
        <f t="shared" si="76"/>
        <v/>
      </c>
      <c r="E1605" s="75" t="str">
        <f t="shared" si="77"/>
        <v/>
      </c>
    </row>
    <row r="1606" spans="2:5" x14ac:dyDescent="0.35">
      <c r="B1606" s="71" t="str">
        <f t="shared" si="75"/>
        <v/>
      </c>
      <c r="D1606" s="71" t="str">
        <f t="shared" si="76"/>
        <v/>
      </c>
      <c r="E1606" s="75" t="str">
        <f t="shared" si="77"/>
        <v/>
      </c>
    </row>
    <row r="1607" spans="2:5" x14ac:dyDescent="0.35">
      <c r="B1607" s="71" t="str">
        <f t="shared" si="75"/>
        <v/>
      </c>
      <c r="D1607" s="71" t="str">
        <f t="shared" si="76"/>
        <v/>
      </c>
      <c r="E1607" s="75" t="str">
        <f t="shared" si="77"/>
        <v/>
      </c>
    </row>
    <row r="1608" spans="2:5" x14ac:dyDescent="0.35">
      <c r="B1608" s="71" t="str">
        <f t="shared" si="75"/>
        <v/>
      </c>
      <c r="D1608" s="71" t="str">
        <f t="shared" si="76"/>
        <v/>
      </c>
      <c r="E1608" s="75" t="str">
        <f t="shared" si="77"/>
        <v/>
      </c>
    </row>
    <row r="1609" spans="2:5" x14ac:dyDescent="0.35">
      <c r="B1609" s="71" t="str">
        <f t="shared" si="75"/>
        <v/>
      </c>
      <c r="D1609" s="71" t="str">
        <f t="shared" si="76"/>
        <v/>
      </c>
      <c r="E1609" s="75" t="str">
        <f t="shared" si="77"/>
        <v/>
      </c>
    </row>
    <row r="1610" spans="2:5" x14ac:dyDescent="0.35">
      <c r="B1610" s="71" t="str">
        <f t="shared" si="75"/>
        <v/>
      </c>
      <c r="D1610" s="71" t="str">
        <f t="shared" si="76"/>
        <v/>
      </c>
      <c r="E1610" s="75" t="str">
        <f t="shared" si="77"/>
        <v/>
      </c>
    </row>
    <row r="1611" spans="2:5" x14ac:dyDescent="0.35">
      <c r="B1611" s="71" t="str">
        <f t="shared" si="75"/>
        <v/>
      </c>
      <c r="D1611" s="71" t="str">
        <f t="shared" si="76"/>
        <v/>
      </c>
      <c r="E1611" s="75" t="str">
        <f t="shared" si="77"/>
        <v/>
      </c>
    </row>
    <row r="1612" spans="2:5" x14ac:dyDescent="0.35">
      <c r="B1612" s="71" t="str">
        <f t="shared" si="75"/>
        <v/>
      </c>
      <c r="D1612" s="71" t="str">
        <f t="shared" si="76"/>
        <v/>
      </c>
      <c r="E1612" s="75" t="str">
        <f t="shared" si="77"/>
        <v/>
      </c>
    </row>
    <row r="1613" spans="2:5" x14ac:dyDescent="0.35">
      <c r="B1613" s="71" t="str">
        <f t="shared" si="75"/>
        <v/>
      </c>
      <c r="D1613" s="71" t="str">
        <f t="shared" si="76"/>
        <v/>
      </c>
      <c r="E1613" s="75" t="str">
        <f t="shared" si="77"/>
        <v/>
      </c>
    </row>
    <row r="1614" spans="2:5" x14ac:dyDescent="0.35">
      <c r="B1614" s="71" t="str">
        <f t="shared" si="75"/>
        <v/>
      </c>
      <c r="D1614" s="71" t="str">
        <f t="shared" si="76"/>
        <v/>
      </c>
      <c r="E1614" s="75" t="str">
        <f t="shared" si="77"/>
        <v/>
      </c>
    </row>
    <row r="1615" spans="2:5" x14ac:dyDescent="0.35">
      <c r="B1615" s="71" t="str">
        <f t="shared" si="75"/>
        <v/>
      </c>
      <c r="D1615" s="71" t="str">
        <f t="shared" si="76"/>
        <v/>
      </c>
      <c r="E1615" s="75" t="str">
        <f t="shared" si="77"/>
        <v/>
      </c>
    </row>
    <row r="1616" spans="2:5" x14ac:dyDescent="0.35">
      <c r="B1616" s="71" t="str">
        <f t="shared" si="75"/>
        <v/>
      </c>
      <c r="D1616" s="71" t="str">
        <f t="shared" si="76"/>
        <v/>
      </c>
      <c r="E1616" s="75" t="str">
        <f t="shared" si="77"/>
        <v/>
      </c>
    </row>
    <row r="1617" spans="2:5" x14ac:dyDescent="0.35">
      <c r="B1617" s="71" t="str">
        <f t="shared" si="75"/>
        <v/>
      </c>
      <c r="D1617" s="71" t="str">
        <f t="shared" si="76"/>
        <v/>
      </c>
      <c r="E1617" s="75" t="str">
        <f t="shared" si="77"/>
        <v/>
      </c>
    </row>
    <row r="1618" spans="2:5" x14ac:dyDescent="0.35">
      <c r="B1618" s="71" t="str">
        <f t="shared" si="75"/>
        <v/>
      </c>
      <c r="D1618" s="71" t="str">
        <f t="shared" si="76"/>
        <v/>
      </c>
      <c r="E1618" s="75" t="str">
        <f t="shared" si="77"/>
        <v/>
      </c>
    </row>
    <row r="1619" spans="2:5" x14ac:dyDescent="0.35">
      <c r="B1619" s="71" t="str">
        <f t="shared" si="75"/>
        <v/>
      </c>
      <c r="D1619" s="71" t="str">
        <f t="shared" si="76"/>
        <v/>
      </c>
      <c r="E1619" s="75" t="str">
        <f t="shared" si="77"/>
        <v/>
      </c>
    </row>
    <row r="1620" spans="2:5" x14ac:dyDescent="0.35">
      <c r="B1620" s="71" t="str">
        <f t="shared" si="75"/>
        <v/>
      </c>
      <c r="D1620" s="71" t="str">
        <f t="shared" si="76"/>
        <v/>
      </c>
      <c r="E1620" s="75" t="str">
        <f t="shared" si="77"/>
        <v/>
      </c>
    </row>
    <row r="1621" spans="2:5" x14ac:dyDescent="0.35">
      <c r="B1621" s="71" t="str">
        <f t="shared" si="75"/>
        <v/>
      </c>
      <c r="D1621" s="71" t="str">
        <f t="shared" si="76"/>
        <v/>
      </c>
      <c r="E1621" s="75" t="str">
        <f t="shared" si="77"/>
        <v/>
      </c>
    </row>
    <row r="1622" spans="2:5" x14ac:dyDescent="0.35">
      <c r="B1622" s="71" t="str">
        <f t="shared" si="75"/>
        <v/>
      </c>
      <c r="D1622" s="71" t="str">
        <f t="shared" si="76"/>
        <v/>
      </c>
      <c r="E1622" s="75" t="str">
        <f t="shared" si="77"/>
        <v/>
      </c>
    </row>
    <row r="1623" spans="2:5" x14ac:dyDescent="0.35">
      <c r="B1623" s="71" t="str">
        <f t="shared" si="75"/>
        <v/>
      </c>
      <c r="D1623" s="71" t="str">
        <f t="shared" si="76"/>
        <v/>
      </c>
      <c r="E1623" s="75" t="str">
        <f t="shared" si="77"/>
        <v/>
      </c>
    </row>
    <row r="1624" spans="2:5" x14ac:dyDescent="0.35">
      <c r="B1624" s="71" t="str">
        <f t="shared" si="75"/>
        <v/>
      </c>
      <c r="D1624" s="71" t="str">
        <f t="shared" si="76"/>
        <v/>
      </c>
      <c r="E1624" s="75" t="str">
        <f t="shared" si="77"/>
        <v/>
      </c>
    </row>
    <row r="1625" spans="2:5" x14ac:dyDescent="0.35">
      <c r="B1625" s="71" t="str">
        <f t="shared" si="75"/>
        <v/>
      </c>
      <c r="D1625" s="71" t="str">
        <f t="shared" si="76"/>
        <v/>
      </c>
      <c r="E1625" s="75" t="str">
        <f t="shared" si="77"/>
        <v/>
      </c>
    </row>
    <row r="1626" spans="2:5" x14ac:dyDescent="0.35">
      <c r="B1626" s="71" t="str">
        <f t="shared" si="75"/>
        <v/>
      </c>
      <c r="D1626" s="71" t="str">
        <f t="shared" si="76"/>
        <v/>
      </c>
      <c r="E1626" s="75" t="str">
        <f t="shared" si="77"/>
        <v/>
      </c>
    </row>
    <row r="1627" spans="2:5" x14ac:dyDescent="0.35">
      <c r="B1627" s="71" t="str">
        <f t="shared" si="75"/>
        <v/>
      </c>
      <c r="D1627" s="71" t="str">
        <f t="shared" si="76"/>
        <v/>
      </c>
      <c r="E1627" s="75" t="str">
        <f t="shared" si="77"/>
        <v/>
      </c>
    </row>
    <row r="1628" spans="2:5" x14ac:dyDescent="0.35">
      <c r="B1628" s="71" t="str">
        <f t="shared" si="75"/>
        <v/>
      </c>
      <c r="D1628" s="71" t="str">
        <f t="shared" si="76"/>
        <v/>
      </c>
      <c r="E1628" s="75" t="str">
        <f t="shared" si="77"/>
        <v/>
      </c>
    </row>
    <row r="1629" spans="2:5" x14ac:dyDescent="0.35">
      <c r="B1629" s="71" t="str">
        <f t="shared" si="75"/>
        <v/>
      </c>
      <c r="D1629" s="71" t="str">
        <f t="shared" si="76"/>
        <v/>
      </c>
      <c r="E1629" s="75" t="str">
        <f t="shared" si="77"/>
        <v/>
      </c>
    </row>
    <row r="1630" spans="2:5" x14ac:dyDescent="0.35">
      <c r="B1630" s="71" t="str">
        <f t="shared" si="75"/>
        <v/>
      </c>
      <c r="D1630" s="71" t="str">
        <f t="shared" si="76"/>
        <v/>
      </c>
      <c r="E1630" s="75" t="str">
        <f t="shared" si="77"/>
        <v/>
      </c>
    </row>
    <row r="1631" spans="2:5" x14ac:dyDescent="0.35">
      <c r="B1631" s="71" t="str">
        <f t="shared" si="75"/>
        <v/>
      </c>
      <c r="D1631" s="71" t="str">
        <f t="shared" si="76"/>
        <v/>
      </c>
      <c r="E1631" s="75" t="str">
        <f t="shared" si="77"/>
        <v/>
      </c>
    </row>
    <row r="1632" spans="2:5" x14ac:dyDescent="0.35">
      <c r="B1632" s="71" t="str">
        <f t="shared" si="75"/>
        <v/>
      </c>
      <c r="D1632" s="71" t="str">
        <f t="shared" si="76"/>
        <v/>
      </c>
      <c r="E1632" s="75" t="str">
        <f t="shared" si="77"/>
        <v/>
      </c>
    </row>
    <row r="1633" spans="2:5" x14ac:dyDescent="0.35">
      <c r="B1633" s="71" t="str">
        <f t="shared" si="75"/>
        <v/>
      </c>
      <c r="D1633" s="71" t="str">
        <f t="shared" si="76"/>
        <v/>
      </c>
      <c r="E1633" s="75" t="str">
        <f t="shared" si="77"/>
        <v/>
      </c>
    </row>
    <row r="1634" spans="2:5" x14ac:dyDescent="0.35">
      <c r="B1634" s="71" t="str">
        <f t="shared" si="75"/>
        <v/>
      </c>
      <c r="D1634" s="71" t="str">
        <f t="shared" si="76"/>
        <v/>
      </c>
      <c r="E1634" s="75" t="str">
        <f t="shared" si="77"/>
        <v/>
      </c>
    </row>
    <row r="1635" spans="2:5" x14ac:dyDescent="0.35">
      <c r="B1635" s="71" t="str">
        <f t="shared" si="75"/>
        <v/>
      </c>
      <c r="D1635" s="71" t="str">
        <f t="shared" si="76"/>
        <v/>
      </c>
      <c r="E1635" s="75" t="str">
        <f t="shared" si="77"/>
        <v/>
      </c>
    </row>
    <row r="1636" spans="2:5" x14ac:dyDescent="0.35">
      <c r="B1636" s="71" t="str">
        <f t="shared" si="75"/>
        <v/>
      </c>
      <c r="D1636" s="71" t="str">
        <f t="shared" si="76"/>
        <v/>
      </c>
      <c r="E1636" s="75" t="str">
        <f t="shared" si="77"/>
        <v/>
      </c>
    </row>
    <row r="1637" spans="2:5" x14ac:dyDescent="0.35">
      <c r="B1637" s="71" t="str">
        <f t="shared" si="75"/>
        <v/>
      </c>
      <c r="D1637" s="71" t="str">
        <f t="shared" si="76"/>
        <v/>
      </c>
      <c r="E1637" s="75" t="str">
        <f t="shared" si="77"/>
        <v/>
      </c>
    </row>
    <row r="1638" spans="2:5" x14ac:dyDescent="0.35">
      <c r="B1638" s="71" t="str">
        <f t="shared" si="75"/>
        <v/>
      </c>
      <c r="D1638" s="71" t="str">
        <f t="shared" si="76"/>
        <v/>
      </c>
      <c r="E1638" s="75" t="str">
        <f t="shared" si="77"/>
        <v/>
      </c>
    </row>
    <row r="1639" spans="2:5" x14ac:dyDescent="0.35">
      <c r="B1639" s="71" t="str">
        <f t="shared" si="75"/>
        <v/>
      </c>
      <c r="D1639" s="71" t="str">
        <f t="shared" si="76"/>
        <v/>
      </c>
      <c r="E1639" s="75" t="str">
        <f t="shared" si="77"/>
        <v/>
      </c>
    </row>
    <row r="1640" spans="2:5" x14ac:dyDescent="0.35">
      <c r="B1640" s="71" t="str">
        <f t="shared" si="75"/>
        <v/>
      </c>
      <c r="D1640" s="71" t="str">
        <f t="shared" si="76"/>
        <v/>
      </c>
      <c r="E1640" s="75" t="str">
        <f t="shared" si="77"/>
        <v/>
      </c>
    </row>
    <row r="1641" spans="2:5" x14ac:dyDescent="0.35">
      <c r="B1641" s="71" t="str">
        <f t="shared" si="75"/>
        <v/>
      </c>
      <c r="D1641" s="71" t="str">
        <f t="shared" si="76"/>
        <v/>
      </c>
      <c r="E1641" s="75" t="str">
        <f t="shared" si="77"/>
        <v/>
      </c>
    </row>
    <row r="1642" spans="2:5" x14ac:dyDescent="0.35">
      <c r="B1642" s="71" t="str">
        <f t="shared" si="75"/>
        <v/>
      </c>
      <c r="D1642" s="71" t="str">
        <f t="shared" si="76"/>
        <v/>
      </c>
      <c r="E1642" s="75" t="str">
        <f t="shared" si="77"/>
        <v/>
      </c>
    </row>
    <row r="1643" spans="2:5" x14ac:dyDescent="0.35">
      <c r="B1643" s="71" t="str">
        <f t="shared" si="75"/>
        <v/>
      </c>
      <c r="D1643" s="71" t="str">
        <f t="shared" si="76"/>
        <v/>
      </c>
      <c r="E1643" s="75" t="str">
        <f t="shared" si="77"/>
        <v/>
      </c>
    </row>
    <row r="1644" spans="2:5" x14ac:dyDescent="0.35">
      <c r="B1644" s="71" t="str">
        <f t="shared" si="75"/>
        <v/>
      </c>
      <c r="D1644" s="71" t="str">
        <f t="shared" si="76"/>
        <v/>
      </c>
      <c r="E1644" s="75" t="str">
        <f t="shared" si="77"/>
        <v/>
      </c>
    </row>
    <row r="1645" spans="2:5" x14ac:dyDescent="0.35">
      <c r="B1645" s="71" t="str">
        <f t="shared" si="75"/>
        <v/>
      </c>
      <c r="D1645" s="71" t="str">
        <f t="shared" si="76"/>
        <v/>
      </c>
      <c r="E1645" s="75" t="str">
        <f t="shared" si="77"/>
        <v/>
      </c>
    </row>
    <row r="1646" spans="2:5" x14ac:dyDescent="0.35">
      <c r="B1646" s="71" t="str">
        <f t="shared" si="75"/>
        <v/>
      </c>
      <c r="D1646" s="71" t="str">
        <f t="shared" si="76"/>
        <v/>
      </c>
      <c r="E1646" s="75" t="str">
        <f t="shared" si="77"/>
        <v/>
      </c>
    </row>
    <row r="1647" spans="2:5" x14ac:dyDescent="0.35">
      <c r="B1647" s="71" t="str">
        <f t="shared" si="75"/>
        <v/>
      </c>
      <c r="D1647" s="71" t="str">
        <f t="shared" si="76"/>
        <v/>
      </c>
      <c r="E1647" s="75" t="str">
        <f t="shared" si="77"/>
        <v/>
      </c>
    </row>
    <row r="1648" spans="2:5" x14ac:dyDescent="0.35">
      <c r="B1648" s="71" t="str">
        <f t="shared" si="75"/>
        <v/>
      </c>
      <c r="D1648" s="71" t="str">
        <f t="shared" si="76"/>
        <v/>
      </c>
      <c r="E1648" s="75" t="str">
        <f t="shared" si="77"/>
        <v/>
      </c>
    </row>
    <row r="1649" spans="2:5" x14ac:dyDescent="0.35">
      <c r="B1649" s="71" t="str">
        <f t="shared" si="75"/>
        <v/>
      </c>
      <c r="D1649" s="71" t="str">
        <f t="shared" si="76"/>
        <v/>
      </c>
      <c r="E1649" s="75" t="str">
        <f t="shared" si="77"/>
        <v/>
      </c>
    </row>
    <row r="1650" spans="2:5" x14ac:dyDescent="0.35">
      <c r="B1650" s="71" t="str">
        <f t="shared" si="75"/>
        <v/>
      </c>
      <c r="D1650" s="71" t="str">
        <f t="shared" si="76"/>
        <v/>
      </c>
      <c r="E1650" s="75" t="str">
        <f t="shared" si="77"/>
        <v/>
      </c>
    </row>
    <row r="1651" spans="2:5" x14ac:dyDescent="0.35">
      <c r="B1651" s="71" t="str">
        <f t="shared" si="75"/>
        <v/>
      </c>
      <c r="D1651" s="71" t="str">
        <f t="shared" si="76"/>
        <v/>
      </c>
      <c r="E1651" s="75" t="str">
        <f t="shared" si="77"/>
        <v/>
      </c>
    </row>
    <row r="1652" spans="2:5" x14ac:dyDescent="0.35">
      <c r="B1652" s="71" t="str">
        <f t="shared" si="75"/>
        <v/>
      </c>
      <c r="D1652" s="71" t="str">
        <f t="shared" si="76"/>
        <v/>
      </c>
      <c r="E1652" s="75" t="str">
        <f t="shared" si="77"/>
        <v/>
      </c>
    </row>
    <row r="1653" spans="2:5" x14ac:dyDescent="0.35">
      <c r="B1653" s="71" t="str">
        <f t="shared" si="75"/>
        <v/>
      </c>
      <c r="D1653" s="71" t="str">
        <f t="shared" si="76"/>
        <v/>
      </c>
      <c r="E1653" s="75" t="str">
        <f t="shared" si="77"/>
        <v/>
      </c>
    </row>
    <row r="1654" spans="2:5" x14ac:dyDescent="0.35">
      <c r="B1654" s="71" t="str">
        <f t="shared" si="75"/>
        <v/>
      </c>
      <c r="D1654" s="71" t="str">
        <f t="shared" si="76"/>
        <v/>
      </c>
      <c r="E1654" s="75" t="str">
        <f t="shared" si="77"/>
        <v/>
      </c>
    </row>
    <row r="1655" spans="2:5" x14ac:dyDescent="0.35">
      <c r="B1655" s="71" t="str">
        <f t="shared" si="75"/>
        <v/>
      </c>
      <c r="D1655" s="71" t="str">
        <f t="shared" si="76"/>
        <v/>
      </c>
      <c r="E1655" s="75" t="str">
        <f t="shared" si="77"/>
        <v/>
      </c>
    </row>
    <row r="1656" spans="2:5" x14ac:dyDescent="0.35">
      <c r="B1656" s="71" t="str">
        <f t="shared" si="75"/>
        <v/>
      </c>
      <c r="D1656" s="71" t="str">
        <f t="shared" si="76"/>
        <v/>
      </c>
      <c r="E1656" s="75" t="str">
        <f t="shared" si="77"/>
        <v/>
      </c>
    </row>
    <row r="1657" spans="2:5" x14ac:dyDescent="0.35">
      <c r="B1657" s="71" t="str">
        <f t="shared" si="75"/>
        <v/>
      </c>
      <c r="D1657" s="71" t="str">
        <f t="shared" si="76"/>
        <v/>
      </c>
      <c r="E1657" s="75" t="str">
        <f t="shared" si="77"/>
        <v/>
      </c>
    </row>
    <row r="1658" spans="2:5" x14ac:dyDescent="0.35">
      <c r="B1658" s="71" t="str">
        <f t="shared" si="75"/>
        <v/>
      </c>
      <c r="D1658" s="71" t="str">
        <f t="shared" si="76"/>
        <v/>
      </c>
      <c r="E1658" s="75" t="str">
        <f t="shared" si="77"/>
        <v/>
      </c>
    </row>
    <row r="1659" spans="2:5" x14ac:dyDescent="0.35">
      <c r="B1659" s="71" t="str">
        <f t="shared" si="75"/>
        <v/>
      </c>
      <c r="D1659" s="71" t="str">
        <f t="shared" si="76"/>
        <v/>
      </c>
      <c r="E1659" s="75" t="str">
        <f t="shared" si="77"/>
        <v/>
      </c>
    </row>
    <row r="1660" spans="2:5" x14ac:dyDescent="0.35">
      <c r="B1660" s="71" t="str">
        <f t="shared" si="75"/>
        <v/>
      </c>
      <c r="D1660" s="71" t="str">
        <f t="shared" si="76"/>
        <v/>
      </c>
      <c r="E1660" s="75" t="str">
        <f t="shared" si="77"/>
        <v/>
      </c>
    </row>
    <row r="1661" spans="2:5" x14ac:dyDescent="0.35">
      <c r="B1661" s="71" t="str">
        <f t="shared" si="75"/>
        <v/>
      </c>
      <c r="D1661" s="71" t="str">
        <f t="shared" si="76"/>
        <v/>
      </c>
      <c r="E1661" s="75" t="str">
        <f t="shared" si="77"/>
        <v/>
      </c>
    </row>
    <row r="1662" spans="2:5" x14ac:dyDescent="0.35">
      <c r="B1662" s="71" t="str">
        <f t="shared" si="75"/>
        <v/>
      </c>
      <c r="D1662" s="71" t="str">
        <f t="shared" si="76"/>
        <v/>
      </c>
      <c r="E1662" s="75" t="str">
        <f t="shared" si="77"/>
        <v/>
      </c>
    </row>
    <row r="1663" spans="2:5" x14ac:dyDescent="0.35">
      <c r="B1663" s="71" t="str">
        <f t="shared" si="75"/>
        <v/>
      </c>
      <c r="D1663" s="71" t="str">
        <f t="shared" si="76"/>
        <v/>
      </c>
      <c r="E1663" s="75" t="str">
        <f t="shared" si="77"/>
        <v/>
      </c>
    </row>
    <row r="1664" spans="2:5" x14ac:dyDescent="0.35">
      <c r="B1664" s="71" t="str">
        <f t="shared" si="75"/>
        <v/>
      </c>
      <c r="D1664" s="71" t="str">
        <f t="shared" si="76"/>
        <v/>
      </c>
      <c r="E1664" s="75" t="str">
        <f t="shared" si="77"/>
        <v/>
      </c>
    </row>
    <row r="1665" spans="2:5" x14ac:dyDescent="0.35">
      <c r="B1665" s="71" t="str">
        <f t="shared" si="75"/>
        <v/>
      </c>
      <c r="D1665" s="71" t="str">
        <f t="shared" si="76"/>
        <v/>
      </c>
      <c r="E1665" s="75" t="str">
        <f t="shared" si="77"/>
        <v/>
      </c>
    </row>
    <row r="1666" spans="2:5" x14ac:dyDescent="0.35">
      <c r="B1666" s="71" t="str">
        <f t="shared" ref="B1666:B1729" si="78">IFERROR(VLOOKUP(C1666,Ctable,5,FALSE),"")</f>
        <v/>
      </c>
      <c r="D1666" s="71" t="str">
        <f t="shared" ref="D1666:D1729" si="79">IFERROR(VLOOKUP(C1666,Ctable,2,FALSE),"")</f>
        <v/>
      </c>
      <c r="E1666" s="75" t="str">
        <f t="shared" ref="E1666:E1729" si="80">IFERROR(VLOOKUP(C1666,Ctable,3,FALSE),"")</f>
        <v/>
      </c>
    </row>
    <row r="1667" spans="2:5" x14ac:dyDescent="0.35">
      <c r="B1667" s="71" t="str">
        <f t="shared" si="78"/>
        <v/>
      </c>
      <c r="D1667" s="71" t="str">
        <f t="shared" si="79"/>
        <v/>
      </c>
      <c r="E1667" s="75" t="str">
        <f t="shared" si="80"/>
        <v/>
      </c>
    </row>
    <row r="1668" spans="2:5" x14ac:dyDescent="0.35">
      <c r="B1668" s="71" t="str">
        <f t="shared" si="78"/>
        <v/>
      </c>
      <c r="D1668" s="71" t="str">
        <f t="shared" si="79"/>
        <v/>
      </c>
      <c r="E1668" s="75" t="str">
        <f t="shared" si="80"/>
        <v/>
      </c>
    </row>
    <row r="1669" spans="2:5" x14ac:dyDescent="0.35">
      <c r="B1669" s="71" t="str">
        <f t="shared" si="78"/>
        <v/>
      </c>
      <c r="D1669" s="71" t="str">
        <f t="shared" si="79"/>
        <v/>
      </c>
      <c r="E1669" s="75" t="str">
        <f t="shared" si="80"/>
        <v/>
      </c>
    </row>
    <row r="1670" spans="2:5" x14ac:dyDescent="0.35">
      <c r="B1670" s="71" t="str">
        <f t="shared" si="78"/>
        <v/>
      </c>
      <c r="D1670" s="71" t="str">
        <f t="shared" si="79"/>
        <v/>
      </c>
      <c r="E1670" s="75" t="str">
        <f t="shared" si="80"/>
        <v/>
      </c>
    </row>
    <row r="1671" spans="2:5" x14ac:dyDescent="0.35">
      <c r="B1671" s="71" t="str">
        <f t="shared" si="78"/>
        <v/>
      </c>
      <c r="D1671" s="71" t="str">
        <f t="shared" si="79"/>
        <v/>
      </c>
      <c r="E1671" s="75" t="str">
        <f t="shared" si="80"/>
        <v/>
      </c>
    </row>
    <row r="1672" spans="2:5" x14ac:dyDescent="0.35">
      <c r="B1672" s="71" t="str">
        <f t="shared" si="78"/>
        <v/>
      </c>
      <c r="D1672" s="71" t="str">
        <f t="shared" si="79"/>
        <v/>
      </c>
      <c r="E1672" s="75" t="str">
        <f t="shared" si="80"/>
        <v/>
      </c>
    </row>
    <row r="1673" spans="2:5" x14ac:dyDescent="0.35">
      <c r="B1673" s="71" t="str">
        <f t="shared" si="78"/>
        <v/>
      </c>
      <c r="D1673" s="71" t="str">
        <f t="shared" si="79"/>
        <v/>
      </c>
      <c r="E1673" s="75" t="str">
        <f t="shared" si="80"/>
        <v/>
      </c>
    </row>
    <row r="1674" spans="2:5" x14ac:dyDescent="0.35">
      <c r="B1674" s="71" t="str">
        <f t="shared" si="78"/>
        <v/>
      </c>
      <c r="D1674" s="71" t="str">
        <f t="shared" si="79"/>
        <v/>
      </c>
      <c r="E1674" s="75" t="str">
        <f t="shared" si="80"/>
        <v/>
      </c>
    </row>
    <row r="1675" spans="2:5" x14ac:dyDescent="0.35">
      <c r="B1675" s="71" t="str">
        <f t="shared" si="78"/>
        <v/>
      </c>
      <c r="D1675" s="71" t="str">
        <f t="shared" si="79"/>
        <v/>
      </c>
      <c r="E1675" s="75" t="str">
        <f t="shared" si="80"/>
        <v/>
      </c>
    </row>
    <row r="1676" spans="2:5" x14ac:dyDescent="0.35">
      <c r="B1676" s="71" t="str">
        <f t="shared" si="78"/>
        <v/>
      </c>
      <c r="D1676" s="71" t="str">
        <f t="shared" si="79"/>
        <v/>
      </c>
      <c r="E1676" s="75" t="str">
        <f t="shared" si="80"/>
        <v/>
      </c>
    </row>
    <row r="1677" spans="2:5" x14ac:dyDescent="0.35">
      <c r="B1677" s="71" t="str">
        <f t="shared" si="78"/>
        <v/>
      </c>
      <c r="D1677" s="71" t="str">
        <f t="shared" si="79"/>
        <v/>
      </c>
      <c r="E1677" s="75" t="str">
        <f t="shared" si="80"/>
        <v/>
      </c>
    </row>
    <row r="1678" spans="2:5" x14ac:dyDescent="0.35">
      <c r="B1678" s="71" t="str">
        <f t="shared" si="78"/>
        <v/>
      </c>
      <c r="D1678" s="71" t="str">
        <f t="shared" si="79"/>
        <v/>
      </c>
      <c r="E1678" s="75" t="str">
        <f t="shared" si="80"/>
        <v/>
      </c>
    </row>
    <row r="1679" spans="2:5" x14ac:dyDescent="0.35">
      <c r="B1679" s="71" t="str">
        <f t="shared" si="78"/>
        <v/>
      </c>
      <c r="D1679" s="71" t="str">
        <f t="shared" si="79"/>
        <v/>
      </c>
      <c r="E1679" s="75" t="str">
        <f t="shared" si="80"/>
        <v/>
      </c>
    </row>
    <row r="1680" spans="2:5" x14ac:dyDescent="0.35">
      <c r="B1680" s="71" t="str">
        <f t="shared" si="78"/>
        <v/>
      </c>
      <c r="D1680" s="71" t="str">
        <f t="shared" si="79"/>
        <v/>
      </c>
      <c r="E1680" s="75" t="str">
        <f t="shared" si="80"/>
        <v/>
      </c>
    </row>
    <row r="1681" spans="2:5" x14ac:dyDescent="0.35">
      <c r="B1681" s="71" t="str">
        <f t="shared" si="78"/>
        <v/>
      </c>
      <c r="D1681" s="71" t="str">
        <f t="shared" si="79"/>
        <v/>
      </c>
      <c r="E1681" s="75" t="str">
        <f t="shared" si="80"/>
        <v/>
      </c>
    </row>
    <row r="1682" spans="2:5" x14ac:dyDescent="0.35">
      <c r="B1682" s="71" t="str">
        <f t="shared" si="78"/>
        <v/>
      </c>
      <c r="D1682" s="71" t="str">
        <f t="shared" si="79"/>
        <v/>
      </c>
      <c r="E1682" s="75" t="str">
        <f t="shared" si="80"/>
        <v/>
      </c>
    </row>
    <row r="1683" spans="2:5" x14ac:dyDescent="0.35">
      <c r="B1683" s="71" t="str">
        <f t="shared" si="78"/>
        <v/>
      </c>
      <c r="D1683" s="71" t="str">
        <f t="shared" si="79"/>
        <v/>
      </c>
      <c r="E1683" s="75" t="str">
        <f t="shared" si="80"/>
        <v/>
      </c>
    </row>
    <row r="1684" spans="2:5" x14ac:dyDescent="0.35">
      <c r="B1684" s="71" t="str">
        <f t="shared" si="78"/>
        <v/>
      </c>
      <c r="D1684" s="71" t="str">
        <f t="shared" si="79"/>
        <v/>
      </c>
      <c r="E1684" s="75" t="str">
        <f t="shared" si="80"/>
        <v/>
      </c>
    </row>
    <row r="1685" spans="2:5" x14ac:dyDescent="0.35">
      <c r="B1685" s="71" t="str">
        <f t="shared" si="78"/>
        <v/>
      </c>
      <c r="D1685" s="71" t="str">
        <f t="shared" si="79"/>
        <v/>
      </c>
      <c r="E1685" s="75" t="str">
        <f t="shared" si="80"/>
        <v/>
      </c>
    </row>
    <row r="1686" spans="2:5" x14ac:dyDescent="0.35">
      <c r="B1686" s="71" t="str">
        <f t="shared" si="78"/>
        <v/>
      </c>
      <c r="D1686" s="71" t="str">
        <f t="shared" si="79"/>
        <v/>
      </c>
      <c r="E1686" s="75" t="str">
        <f t="shared" si="80"/>
        <v/>
      </c>
    </row>
    <row r="1687" spans="2:5" x14ac:dyDescent="0.35">
      <c r="B1687" s="71" t="str">
        <f t="shared" si="78"/>
        <v/>
      </c>
      <c r="D1687" s="71" t="str">
        <f t="shared" si="79"/>
        <v/>
      </c>
      <c r="E1687" s="75" t="str">
        <f t="shared" si="80"/>
        <v/>
      </c>
    </row>
    <row r="1688" spans="2:5" x14ac:dyDescent="0.35">
      <c r="B1688" s="71" t="str">
        <f t="shared" si="78"/>
        <v/>
      </c>
      <c r="D1688" s="71" t="str">
        <f t="shared" si="79"/>
        <v/>
      </c>
      <c r="E1688" s="75" t="str">
        <f t="shared" si="80"/>
        <v/>
      </c>
    </row>
    <row r="1689" spans="2:5" x14ac:dyDescent="0.35">
      <c r="B1689" s="71" t="str">
        <f t="shared" si="78"/>
        <v/>
      </c>
      <c r="D1689" s="71" t="str">
        <f t="shared" si="79"/>
        <v/>
      </c>
      <c r="E1689" s="75" t="str">
        <f t="shared" si="80"/>
        <v/>
      </c>
    </row>
    <row r="1690" spans="2:5" x14ac:dyDescent="0.35">
      <c r="B1690" s="71" t="str">
        <f t="shared" si="78"/>
        <v/>
      </c>
      <c r="D1690" s="71" t="str">
        <f t="shared" si="79"/>
        <v/>
      </c>
      <c r="E1690" s="75" t="str">
        <f t="shared" si="80"/>
        <v/>
      </c>
    </row>
    <row r="1691" spans="2:5" x14ac:dyDescent="0.35">
      <c r="B1691" s="71" t="str">
        <f t="shared" si="78"/>
        <v/>
      </c>
      <c r="D1691" s="71" t="str">
        <f t="shared" si="79"/>
        <v/>
      </c>
      <c r="E1691" s="75" t="str">
        <f t="shared" si="80"/>
        <v/>
      </c>
    </row>
    <row r="1692" spans="2:5" x14ac:dyDescent="0.35">
      <c r="B1692" s="71" t="str">
        <f t="shared" si="78"/>
        <v/>
      </c>
      <c r="D1692" s="71" t="str">
        <f t="shared" si="79"/>
        <v/>
      </c>
      <c r="E1692" s="75" t="str">
        <f t="shared" si="80"/>
        <v/>
      </c>
    </row>
    <row r="1693" spans="2:5" x14ac:dyDescent="0.35">
      <c r="B1693" s="71" t="str">
        <f t="shared" si="78"/>
        <v/>
      </c>
      <c r="D1693" s="71" t="str">
        <f t="shared" si="79"/>
        <v/>
      </c>
      <c r="E1693" s="75" t="str">
        <f t="shared" si="80"/>
        <v/>
      </c>
    </row>
    <row r="1694" spans="2:5" x14ac:dyDescent="0.35">
      <c r="B1694" s="71" t="str">
        <f t="shared" si="78"/>
        <v/>
      </c>
      <c r="D1694" s="71" t="str">
        <f t="shared" si="79"/>
        <v/>
      </c>
      <c r="E1694" s="75" t="str">
        <f t="shared" si="80"/>
        <v/>
      </c>
    </row>
    <row r="1695" spans="2:5" x14ac:dyDescent="0.35">
      <c r="B1695" s="71" t="str">
        <f t="shared" si="78"/>
        <v/>
      </c>
      <c r="D1695" s="71" t="str">
        <f t="shared" si="79"/>
        <v/>
      </c>
      <c r="E1695" s="75" t="str">
        <f t="shared" si="80"/>
        <v/>
      </c>
    </row>
    <row r="1696" spans="2:5" x14ac:dyDescent="0.35">
      <c r="B1696" s="71" t="str">
        <f t="shared" si="78"/>
        <v/>
      </c>
      <c r="D1696" s="71" t="str">
        <f t="shared" si="79"/>
        <v/>
      </c>
      <c r="E1696" s="75" t="str">
        <f t="shared" si="80"/>
        <v/>
      </c>
    </row>
    <row r="1697" spans="2:5" x14ac:dyDescent="0.35">
      <c r="B1697" s="71" t="str">
        <f t="shared" si="78"/>
        <v/>
      </c>
      <c r="D1697" s="71" t="str">
        <f t="shared" si="79"/>
        <v/>
      </c>
      <c r="E1697" s="75" t="str">
        <f t="shared" si="80"/>
        <v/>
      </c>
    </row>
    <row r="1698" spans="2:5" x14ac:dyDescent="0.35">
      <c r="B1698" s="71" t="str">
        <f t="shared" si="78"/>
        <v/>
      </c>
      <c r="D1698" s="71" t="str">
        <f t="shared" si="79"/>
        <v/>
      </c>
      <c r="E1698" s="75" t="str">
        <f t="shared" si="80"/>
        <v/>
      </c>
    </row>
    <row r="1699" spans="2:5" x14ac:dyDescent="0.35">
      <c r="B1699" s="71" t="str">
        <f t="shared" si="78"/>
        <v/>
      </c>
      <c r="D1699" s="71" t="str">
        <f t="shared" si="79"/>
        <v/>
      </c>
      <c r="E1699" s="75" t="str">
        <f t="shared" si="80"/>
        <v/>
      </c>
    </row>
    <row r="1700" spans="2:5" x14ac:dyDescent="0.35">
      <c r="B1700" s="71" t="str">
        <f t="shared" si="78"/>
        <v/>
      </c>
      <c r="D1700" s="71" t="str">
        <f t="shared" si="79"/>
        <v/>
      </c>
      <c r="E1700" s="75" t="str">
        <f t="shared" si="80"/>
        <v/>
      </c>
    </row>
    <row r="1701" spans="2:5" x14ac:dyDescent="0.35">
      <c r="B1701" s="71" t="str">
        <f t="shared" si="78"/>
        <v/>
      </c>
      <c r="D1701" s="71" t="str">
        <f t="shared" si="79"/>
        <v/>
      </c>
      <c r="E1701" s="75" t="str">
        <f t="shared" si="80"/>
        <v/>
      </c>
    </row>
    <row r="1702" spans="2:5" x14ac:dyDescent="0.35">
      <c r="B1702" s="71" t="str">
        <f t="shared" si="78"/>
        <v/>
      </c>
      <c r="D1702" s="71" t="str">
        <f t="shared" si="79"/>
        <v/>
      </c>
      <c r="E1702" s="75" t="str">
        <f t="shared" si="80"/>
        <v/>
      </c>
    </row>
    <row r="1703" spans="2:5" x14ac:dyDescent="0.35">
      <c r="B1703" s="71" t="str">
        <f t="shared" si="78"/>
        <v/>
      </c>
      <c r="D1703" s="71" t="str">
        <f t="shared" si="79"/>
        <v/>
      </c>
      <c r="E1703" s="75" t="str">
        <f t="shared" si="80"/>
        <v/>
      </c>
    </row>
    <row r="1704" spans="2:5" x14ac:dyDescent="0.35">
      <c r="B1704" s="71" t="str">
        <f t="shared" si="78"/>
        <v/>
      </c>
      <c r="D1704" s="71" t="str">
        <f t="shared" si="79"/>
        <v/>
      </c>
      <c r="E1704" s="75" t="str">
        <f t="shared" si="80"/>
        <v/>
      </c>
    </row>
    <row r="1705" spans="2:5" x14ac:dyDescent="0.35">
      <c r="B1705" s="71" t="str">
        <f t="shared" si="78"/>
        <v/>
      </c>
      <c r="D1705" s="71" t="str">
        <f t="shared" si="79"/>
        <v/>
      </c>
      <c r="E1705" s="75" t="str">
        <f t="shared" si="80"/>
        <v/>
      </c>
    </row>
    <row r="1706" spans="2:5" x14ac:dyDescent="0.35">
      <c r="B1706" s="71" t="str">
        <f t="shared" si="78"/>
        <v/>
      </c>
      <c r="D1706" s="71" t="str">
        <f t="shared" si="79"/>
        <v/>
      </c>
      <c r="E1706" s="75" t="str">
        <f t="shared" si="80"/>
        <v/>
      </c>
    </row>
    <row r="1707" spans="2:5" x14ac:dyDescent="0.35">
      <c r="B1707" s="71" t="str">
        <f t="shared" si="78"/>
        <v/>
      </c>
      <c r="D1707" s="71" t="str">
        <f t="shared" si="79"/>
        <v/>
      </c>
      <c r="E1707" s="75" t="str">
        <f t="shared" si="80"/>
        <v/>
      </c>
    </row>
    <row r="1708" spans="2:5" x14ac:dyDescent="0.35">
      <c r="B1708" s="71" t="str">
        <f t="shared" si="78"/>
        <v/>
      </c>
      <c r="D1708" s="71" t="str">
        <f t="shared" si="79"/>
        <v/>
      </c>
      <c r="E1708" s="75" t="str">
        <f t="shared" si="80"/>
        <v/>
      </c>
    </row>
    <row r="1709" spans="2:5" x14ac:dyDescent="0.35">
      <c r="B1709" s="71" t="str">
        <f t="shared" si="78"/>
        <v/>
      </c>
      <c r="D1709" s="71" t="str">
        <f t="shared" si="79"/>
        <v/>
      </c>
      <c r="E1709" s="75" t="str">
        <f t="shared" si="80"/>
        <v/>
      </c>
    </row>
    <row r="1710" spans="2:5" x14ac:dyDescent="0.35">
      <c r="B1710" s="71" t="str">
        <f t="shared" si="78"/>
        <v/>
      </c>
      <c r="D1710" s="71" t="str">
        <f t="shared" si="79"/>
        <v/>
      </c>
      <c r="E1710" s="75" t="str">
        <f t="shared" si="80"/>
        <v/>
      </c>
    </row>
    <row r="1711" spans="2:5" x14ac:dyDescent="0.35">
      <c r="B1711" s="71" t="str">
        <f t="shared" si="78"/>
        <v/>
      </c>
      <c r="D1711" s="71" t="str">
        <f t="shared" si="79"/>
        <v/>
      </c>
      <c r="E1711" s="75" t="str">
        <f t="shared" si="80"/>
        <v/>
      </c>
    </row>
    <row r="1712" spans="2:5" x14ac:dyDescent="0.35">
      <c r="B1712" s="71" t="str">
        <f t="shared" si="78"/>
        <v/>
      </c>
      <c r="D1712" s="71" t="str">
        <f t="shared" si="79"/>
        <v/>
      </c>
      <c r="E1712" s="75" t="str">
        <f t="shared" si="80"/>
        <v/>
      </c>
    </row>
    <row r="1713" spans="2:5" x14ac:dyDescent="0.35">
      <c r="B1713" s="71" t="str">
        <f t="shared" si="78"/>
        <v/>
      </c>
      <c r="D1713" s="71" t="str">
        <f t="shared" si="79"/>
        <v/>
      </c>
      <c r="E1713" s="75" t="str">
        <f t="shared" si="80"/>
        <v/>
      </c>
    </row>
    <row r="1714" spans="2:5" x14ac:dyDescent="0.35">
      <c r="B1714" s="71" t="str">
        <f t="shared" si="78"/>
        <v/>
      </c>
      <c r="D1714" s="71" t="str">
        <f t="shared" si="79"/>
        <v/>
      </c>
      <c r="E1714" s="75" t="str">
        <f t="shared" si="80"/>
        <v/>
      </c>
    </row>
    <row r="1715" spans="2:5" x14ac:dyDescent="0.35">
      <c r="B1715" s="71" t="str">
        <f t="shared" si="78"/>
        <v/>
      </c>
      <c r="D1715" s="71" t="str">
        <f t="shared" si="79"/>
        <v/>
      </c>
      <c r="E1715" s="75" t="str">
        <f t="shared" si="80"/>
        <v/>
      </c>
    </row>
    <row r="1716" spans="2:5" x14ac:dyDescent="0.35">
      <c r="B1716" s="71" t="str">
        <f t="shared" si="78"/>
        <v/>
      </c>
      <c r="D1716" s="71" t="str">
        <f t="shared" si="79"/>
        <v/>
      </c>
      <c r="E1716" s="75" t="str">
        <f t="shared" si="80"/>
        <v/>
      </c>
    </row>
    <row r="1717" spans="2:5" x14ac:dyDescent="0.35">
      <c r="B1717" s="71" t="str">
        <f t="shared" si="78"/>
        <v/>
      </c>
      <c r="D1717" s="71" t="str">
        <f t="shared" si="79"/>
        <v/>
      </c>
      <c r="E1717" s="75" t="str">
        <f t="shared" si="80"/>
        <v/>
      </c>
    </row>
    <row r="1718" spans="2:5" x14ac:dyDescent="0.35">
      <c r="B1718" s="71" t="str">
        <f t="shared" si="78"/>
        <v/>
      </c>
      <c r="D1718" s="71" t="str">
        <f t="shared" si="79"/>
        <v/>
      </c>
      <c r="E1718" s="75" t="str">
        <f t="shared" si="80"/>
        <v/>
      </c>
    </row>
    <row r="1719" spans="2:5" x14ac:dyDescent="0.35">
      <c r="B1719" s="71" t="str">
        <f t="shared" si="78"/>
        <v/>
      </c>
      <c r="D1719" s="71" t="str">
        <f t="shared" si="79"/>
        <v/>
      </c>
      <c r="E1719" s="75" t="str">
        <f t="shared" si="80"/>
        <v/>
      </c>
    </row>
    <row r="1720" spans="2:5" x14ac:dyDescent="0.35">
      <c r="B1720" s="71" t="str">
        <f t="shared" si="78"/>
        <v/>
      </c>
      <c r="D1720" s="71" t="str">
        <f t="shared" si="79"/>
        <v/>
      </c>
      <c r="E1720" s="75" t="str">
        <f t="shared" si="80"/>
        <v/>
      </c>
    </row>
    <row r="1721" spans="2:5" x14ac:dyDescent="0.35">
      <c r="B1721" s="71" t="str">
        <f t="shared" si="78"/>
        <v/>
      </c>
      <c r="D1721" s="71" t="str">
        <f t="shared" si="79"/>
        <v/>
      </c>
      <c r="E1721" s="75" t="str">
        <f t="shared" si="80"/>
        <v/>
      </c>
    </row>
    <row r="1722" spans="2:5" x14ac:dyDescent="0.35">
      <c r="B1722" s="71" t="str">
        <f t="shared" si="78"/>
        <v/>
      </c>
      <c r="D1722" s="71" t="str">
        <f t="shared" si="79"/>
        <v/>
      </c>
      <c r="E1722" s="75" t="str">
        <f t="shared" si="80"/>
        <v/>
      </c>
    </row>
    <row r="1723" spans="2:5" x14ac:dyDescent="0.35">
      <c r="B1723" s="71" t="str">
        <f t="shared" si="78"/>
        <v/>
      </c>
      <c r="D1723" s="71" t="str">
        <f t="shared" si="79"/>
        <v/>
      </c>
      <c r="E1723" s="75" t="str">
        <f t="shared" si="80"/>
        <v/>
      </c>
    </row>
    <row r="1724" spans="2:5" x14ac:dyDescent="0.35">
      <c r="B1724" s="71" t="str">
        <f t="shared" si="78"/>
        <v/>
      </c>
      <c r="D1724" s="71" t="str">
        <f t="shared" si="79"/>
        <v/>
      </c>
      <c r="E1724" s="75" t="str">
        <f t="shared" si="80"/>
        <v/>
      </c>
    </row>
    <row r="1725" spans="2:5" x14ac:dyDescent="0.35">
      <c r="B1725" s="71" t="str">
        <f t="shared" si="78"/>
        <v/>
      </c>
      <c r="D1725" s="71" t="str">
        <f t="shared" si="79"/>
        <v/>
      </c>
      <c r="E1725" s="75" t="str">
        <f t="shared" si="80"/>
        <v/>
      </c>
    </row>
    <row r="1726" spans="2:5" x14ac:dyDescent="0.35">
      <c r="B1726" s="71" t="str">
        <f t="shared" si="78"/>
        <v/>
      </c>
      <c r="D1726" s="71" t="str">
        <f t="shared" si="79"/>
        <v/>
      </c>
      <c r="E1726" s="75" t="str">
        <f t="shared" si="80"/>
        <v/>
      </c>
    </row>
    <row r="1727" spans="2:5" x14ac:dyDescent="0.35">
      <c r="B1727" s="71" t="str">
        <f t="shared" si="78"/>
        <v/>
      </c>
      <c r="D1727" s="71" t="str">
        <f t="shared" si="79"/>
        <v/>
      </c>
      <c r="E1727" s="75" t="str">
        <f t="shared" si="80"/>
        <v/>
      </c>
    </row>
    <row r="1728" spans="2:5" x14ac:dyDescent="0.35">
      <c r="B1728" s="71" t="str">
        <f t="shared" si="78"/>
        <v/>
      </c>
      <c r="D1728" s="71" t="str">
        <f t="shared" si="79"/>
        <v/>
      </c>
      <c r="E1728" s="75" t="str">
        <f t="shared" si="80"/>
        <v/>
      </c>
    </row>
    <row r="1729" spans="2:5" x14ac:dyDescent="0.35">
      <c r="B1729" s="71" t="str">
        <f t="shared" si="78"/>
        <v/>
      </c>
      <c r="D1729" s="71" t="str">
        <f t="shared" si="79"/>
        <v/>
      </c>
      <c r="E1729" s="75" t="str">
        <f t="shared" si="80"/>
        <v/>
      </c>
    </row>
    <row r="1730" spans="2:5" x14ac:dyDescent="0.35">
      <c r="B1730" s="71" t="str">
        <f t="shared" ref="B1730:B1793" si="81">IFERROR(VLOOKUP(C1730,Ctable,5,FALSE),"")</f>
        <v/>
      </c>
      <c r="D1730" s="71" t="str">
        <f t="shared" ref="D1730:D1793" si="82">IFERROR(VLOOKUP(C1730,Ctable,2,FALSE),"")</f>
        <v/>
      </c>
      <c r="E1730" s="75" t="str">
        <f t="shared" ref="E1730:E1793" si="83">IFERROR(VLOOKUP(C1730,Ctable,3,FALSE),"")</f>
        <v/>
      </c>
    </row>
    <row r="1731" spans="2:5" x14ac:dyDescent="0.35">
      <c r="B1731" s="71" t="str">
        <f t="shared" si="81"/>
        <v/>
      </c>
      <c r="D1731" s="71" t="str">
        <f t="shared" si="82"/>
        <v/>
      </c>
      <c r="E1731" s="75" t="str">
        <f t="shared" si="83"/>
        <v/>
      </c>
    </row>
    <row r="1732" spans="2:5" x14ac:dyDescent="0.35">
      <c r="B1732" s="71" t="str">
        <f t="shared" si="81"/>
        <v/>
      </c>
      <c r="D1732" s="71" t="str">
        <f t="shared" si="82"/>
        <v/>
      </c>
      <c r="E1732" s="75" t="str">
        <f t="shared" si="83"/>
        <v/>
      </c>
    </row>
    <row r="1733" spans="2:5" x14ac:dyDescent="0.35">
      <c r="B1733" s="71" t="str">
        <f t="shared" si="81"/>
        <v/>
      </c>
      <c r="D1733" s="71" t="str">
        <f t="shared" si="82"/>
        <v/>
      </c>
      <c r="E1733" s="75" t="str">
        <f t="shared" si="83"/>
        <v/>
      </c>
    </row>
    <row r="1734" spans="2:5" x14ac:dyDescent="0.35">
      <c r="B1734" s="71" t="str">
        <f t="shared" si="81"/>
        <v/>
      </c>
      <c r="D1734" s="71" t="str">
        <f t="shared" si="82"/>
        <v/>
      </c>
      <c r="E1734" s="75" t="str">
        <f t="shared" si="83"/>
        <v/>
      </c>
    </row>
    <row r="1735" spans="2:5" x14ac:dyDescent="0.35">
      <c r="B1735" s="71" t="str">
        <f t="shared" si="81"/>
        <v/>
      </c>
      <c r="D1735" s="71" t="str">
        <f t="shared" si="82"/>
        <v/>
      </c>
      <c r="E1735" s="75" t="str">
        <f t="shared" si="83"/>
        <v/>
      </c>
    </row>
    <row r="1736" spans="2:5" x14ac:dyDescent="0.35">
      <c r="B1736" s="71" t="str">
        <f t="shared" si="81"/>
        <v/>
      </c>
      <c r="D1736" s="71" t="str">
        <f t="shared" si="82"/>
        <v/>
      </c>
      <c r="E1736" s="75" t="str">
        <f t="shared" si="83"/>
        <v/>
      </c>
    </row>
    <row r="1737" spans="2:5" x14ac:dyDescent="0.35">
      <c r="B1737" s="71" t="str">
        <f t="shared" si="81"/>
        <v/>
      </c>
      <c r="D1737" s="71" t="str">
        <f t="shared" si="82"/>
        <v/>
      </c>
      <c r="E1737" s="75" t="str">
        <f t="shared" si="83"/>
        <v/>
      </c>
    </row>
    <row r="1738" spans="2:5" x14ac:dyDescent="0.35">
      <c r="B1738" s="71" t="str">
        <f t="shared" si="81"/>
        <v/>
      </c>
      <c r="D1738" s="71" t="str">
        <f t="shared" si="82"/>
        <v/>
      </c>
      <c r="E1738" s="75" t="str">
        <f t="shared" si="83"/>
        <v/>
      </c>
    </row>
    <row r="1739" spans="2:5" x14ac:dyDescent="0.35">
      <c r="B1739" s="71" t="str">
        <f t="shared" si="81"/>
        <v/>
      </c>
      <c r="D1739" s="71" t="str">
        <f t="shared" si="82"/>
        <v/>
      </c>
      <c r="E1739" s="75" t="str">
        <f t="shared" si="83"/>
        <v/>
      </c>
    </row>
    <row r="1740" spans="2:5" x14ac:dyDescent="0.35">
      <c r="B1740" s="71" t="str">
        <f t="shared" si="81"/>
        <v/>
      </c>
      <c r="D1740" s="71" t="str">
        <f t="shared" si="82"/>
        <v/>
      </c>
      <c r="E1740" s="75" t="str">
        <f t="shared" si="83"/>
        <v/>
      </c>
    </row>
    <row r="1741" spans="2:5" x14ac:dyDescent="0.35">
      <c r="B1741" s="71" t="str">
        <f t="shared" si="81"/>
        <v/>
      </c>
      <c r="D1741" s="71" t="str">
        <f t="shared" si="82"/>
        <v/>
      </c>
      <c r="E1741" s="75" t="str">
        <f t="shared" si="83"/>
        <v/>
      </c>
    </row>
    <row r="1742" spans="2:5" x14ac:dyDescent="0.35">
      <c r="B1742" s="71" t="str">
        <f t="shared" si="81"/>
        <v/>
      </c>
      <c r="D1742" s="71" t="str">
        <f t="shared" si="82"/>
        <v/>
      </c>
      <c r="E1742" s="75" t="str">
        <f t="shared" si="83"/>
        <v/>
      </c>
    </row>
    <row r="1743" spans="2:5" x14ac:dyDescent="0.35">
      <c r="B1743" s="71" t="str">
        <f t="shared" si="81"/>
        <v/>
      </c>
      <c r="D1743" s="71" t="str">
        <f t="shared" si="82"/>
        <v/>
      </c>
      <c r="E1743" s="75" t="str">
        <f t="shared" si="83"/>
        <v/>
      </c>
    </row>
    <row r="1744" spans="2:5" x14ac:dyDescent="0.35">
      <c r="B1744" s="71" t="str">
        <f t="shared" si="81"/>
        <v/>
      </c>
      <c r="D1744" s="71" t="str">
        <f t="shared" si="82"/>
        <v/>
      </c>
      <c r="E1744" s="75" t="str">
        <f t="shared" si="83"/>
        <v/>
      </c>
    </row>
    <row r="1745" spans="2:5" x14ac:dyDescent="0.35">
      <c r="B1745" s="71" t="str">
        <f t="shared" si="81"/>
        <v/>
      </c>
      <c r="D1745" s="71" t="str">
        <f t="shared" si="82"/>
        <v/>
      </c>
      <c r="E1745" s="75" t="str">
        <f t="shared" si="83"/>
        <v/>
      </c>
    </row>
    <row r="1746" spans="2:5" x14ac:dyDescent="0.35">
      <c r="B1746" s="71" t="str">
        <f t="shared" si="81"/>
        <v/>
      </c>
      <c r="D1746" s="71" t="str">
        <f t="shared" si="82"/>
        <v/>
      </c>
      <c r="E1746" s="75" t="str">
        <f t="shared" si="83"/>
        <v/>
      </c>
    </row>
    <row r="1747" spans="2:5" x14ac:dyDescent="0.35">
      <c r="B1747" s="71" t="str">
        <f t="shared" si="81"/>
        <v/>
      </c>
      <c r="D1747" s="71" t="str">
        <f t="shared" si="82"/>
        <v/>
      </c>
      <c r="E1747" s="75" t="str">
        <f t="shared" si="83"/>
        <v/>
      </c>
    </row>
    <row r="1748" spans="2:5" x14ac:dyDescent="0.35">
      <c r="B1748" s="71" t="str">
        <f t="shared" si="81"/>
        <v/>
      </c>
      <c r="D1748" s="71" t="str">
        <f t="shared" si="82"/>
        <v/>
      </c>
      <c r="E1748" s="75" t="str">
        <f t="shared" si="83"/>
        <v/>
      </c>
    </row>
    <row r="1749" spans="2:5" x14ac:dyDescent="0.35">
      <c r="B1749" s="71" t="str">
        <f t="shared" si="81"/>
        <v/>
      </c>
      <c r="D1749" s="71" t="str">
        <f t="shared" si="82"/>
        <v/>
      </c>
      <c r="E1749" s="75" t="str">
        <f t="shared" si="83"/>
        <v/>
      </c>
    </row>
    <row r="1750" spans="2:5" x14ac:dyDescent="0.35">
      <c r="B1750" s="71" t="str">
        <f t="shared" si="81"/>
        <v/>
      </c>
      <c r="D1750" s="71" t="str">
        <f t="shared" si="82"/>
        <v/>
      </c>
      <c r="E1750" s="75" t="str">
        <f t="shared" si="83"/>
        <v/>
      </c>
    </row>
    <row r="1751" spans="2:5" x14ac:dyDescent="0.35">
      <c r="B1751" s="71" t="str">
        <f t="shared" si="81"/>
        <v/>
      </c>
      <c r="D1751" s="71" t="str">
        <f t="shared" si="82"/>
        <v/>
      </c>
      <c r="E1751" s="75" t="str">
        <f t="shared" si="83"/>
        <v/>
      </c>
    </row>
    <row r="1752" spans="2:5" x14ac:dyDescent="0.35">
      <c r="B1752" s="71" t="str">
        <f t="shared" si="81"/>
        <v/>
      </c>
      <c r="D1752" s="71" t="str">
        <f t="shared" si="82"/>
        <v/>
      </c>
      <c r="E1752" s="75" t="str">
        <f t="shared" si="83"/>
        <v/>
      </c>
    </row>
    <row r="1753" spans="2:5" x14ac:dyDescent="0.35">
      <c r="B1753" s="71" t="str">
        <f t="shared" si="81"/>
        <v/>
      </c>
      <c r="D1753" s="71" t="str">
        <f t="shared" si="82"/>
        <v/>
      </c>
      <c r="E1753" s="75" t="str">
        <f t="shared" si="83"/>
        <v/>
      </c>
    </row>
    <row r="1754" spans="2:5" x14ac:dyDescent="0.35">
      <c r="B1754" s="71" t="str">
        <f t="shared" si="81"/>
        <v/>
      </c>
      <c r="D1754" s="71" t="str">
        <f t="shared" si="82"/>
        <v/>
      </c>
      <c r="E1754" s="75" t="str">
        <f t="shared" si="83"/>
        <v/>
      </c>
    </row>
    <row r="1755" spans="2:5" x14ac:dyDescent="0.35">
      <c r="B1755" s="71" t="str">
        <f t="shared" si="81"/>
        <v/>
      </c>
      <c r="D1755" s="71" t="str">
        <f t="shared" si="82"/>
        <v/>
      </c>
      <c r="E1755" s="75" t="str">
        <f t="shared" si="83"/>
        <v/>
      </c>
    </row>
    <row r="1756" spans="2:5" x14ac:dyDescent="0.35">
      <c r="B1756" s="71" t="str">
        <f t="shared" si="81"/>
        <v/>
      </c>
      <c r="D1756" s="71" t="str">
        <f t="shared" si="82"/>
        <v/>
      </c>
      <c r="E1756" s="75" t="str">
        <f t="shared" si="83"/>
        <v/>
      </c>
    </row>
    <row r="1757" spans="2:5" x14ac:dyDescent="0.35">
      <c r="B1757" s="71" t="str">
        <f t="shared" si="81"/>
        <v/>
      </c>
      <c r="D1757" s="71" t="str">
        <f t="shared" si="82"/>
        <v/>
      </c>
      <c r="E1757" s="75" t="str">
        <f t="shared" si="83"/>
        <v/>
      </c>
    </row>
    <row r="1758" spans="2:5" x14ac:dyDescent="0.35">
      <c r="B1758" s="71" t="str">
        <f t="shared" si="81"/>
        <v/>
      </c>
      <c r="D1758" s="71" t="str">
        <f t="shared" si="82"/>
        <v/>
      </c>
      <c r="E1758" s="75" t="str">
        <f t="shared" si="83"/>
        <v/>
      </c>
    </row>
    <row r="1759" spans="2:5" x14ac:dyDescent="0.35">
      <c r="B1759" s="71" t="str">
        <f t="shared" si="81"/>
        <v/>
      </c>
      <c r="D1759" s="71" t="str">
        <f t="shared" si="82"/>
        <v/>
      </c>
      <c r="E1759" s="75" t="str">
        <f t="shared" si="83"/>
        <v/>
      </c>
    </row>
    <row r="1760" spans="2:5" x14ac:dyDescent="0.35">
      <c r="B1760" s="71" t="str">
        <f t="shared" si="81"/>
        <v/>
      </c>
      <c r="D1760" s="71" t="str">
        <f t="shared" si="82"/>
        <v/>
      </c>
      <c r="E1760" s="75" t="str">
        <f t="shared" si="83"/>
        <v/>
      </c>
    </row>
    <row r="1761" spans="2:5" x14ac:dyDescent="0.35">
      <c r="B1761" s="71" t="str">
        <f t="shared" si="81"/>
        <v/>
      </c>
      <c r="D1761" s="71" t="str">
        <f t="shared" si="82"/>
        <v/>
      </c>
      <c r="E1761" s="75" t="str">
        <f t="shared" si="83"/>
        <v/>
      </c>
    </row>
    <row r="1762" spans="2:5" x14ac:dyDescent="0.35">
      <c r="B1762" s="71" t="str">
        <f t="shared" si="81"/>
        <v/>
      </c>
      <c r="D1762" s="71" t="str">
        <f t="shared" si="82"/>
        <v/>
      </c>
      <c r="E1762" s="75" t="str">
        <f t="shared" si="83"/>
        <v/>
      </c>
    </row>
    <row r="1763" spans="2:5" x14ac:dyDescent="0.35">
      <c r="B1763" s="71" t="str">
        <f t="shared" si="81"/>
        <v/>
      </c>
      <c r="D1763" s="71" t="str">
        <f t="shared" si="82"/>
        <v/>
      </c>
      <c r="E1763" s="75" t="str">
        <f t="shared" si="83"/>
        <v/>
      </c>
    </row>
    <row r="1764" spans="2:5" x14ac:dyDescent="0.35">
      <c r="B1764" s="71" t="str">
        <f t="shared" si="81"/>
        <v/>
      </c>
      <c r="D1764" s="71" t="str">
        <f t="shared" si="82"/>
        <v/>
      </c>
      <c r="E1764" s="75" t="str">
        <f t="shared" si="83"/>
        <v/>
      </c>
    </row>
    <row r="1765" spans="2:5" x14ac:dyDescent="0.35">
      <c r="B1765" s="71" t="str">
        <f t="shared" si="81"/>
        <v/>
      </c>
      <c r="D1765" s="71" t="str">
        <f t="shared" si="82"/>
        <v/>
      </c>
      <c r="E1765" s="75" t="str">
        <f t="shared" si="83"/>
        <v/>
      </c>
    </row>
    <row r="1766" spans="2:5" x14ac:dyDescent="0.35">
      <c r="B1766" s="71" t="str">
        <f t="shared" si="81"/>
        <v/>
      </c>
      <c r="D1766" s="71" t="str">
        <f t="shared" si="82"/>
        <v/>
      </c>
      <c r="E1766" s="75" t="str">
        <f t="shared" si="83"/>
        <v/>
      </c>
    </row>
    <row r="1767" spans="2:5" x14ac:dyDescent="0.35">
      <c r="B1767" s="71" t="str">
        <f t="shared" si="81"/>
        <v/>
      </c>
      <c r="D1767" s="71" t="str">
        <f t="shared" si="82"/>
        <v/>
      </c>
      <c r="E1767" s="75" t="str">
        <f t="shared" si="83"/>
        <v/>
      </c>
    </row>
    <row r="1768" spans="2:5" x14ac:dyDescent="0.35">
      <c r="B1768" s="71" t="str">
        <f t="shared" si="81"/>
        <v/>
      </c>
      <c r="D1768" s="71" t="str">
        <f t="shared" si="82"/>
        <v/>
      </c>
      <c r="E1768" s="75" t="str">
        <f t="shared" si="83"/>
        <v/>
      </c>
    </row>
    <row r="1769" spans="2:5" x14ac:dyDescent="0.35">
      <c r="B1769" s="71" t="str">
        <f t="shared" si="81"/>
        <v/>
      </c>
      <c r="D1769" s="71" t="str">
        <f t="shared" si="82"/>
        <v/>
      </c>
      <c r="E1769" s="75" t="str">
        <f t="shared" si="83"/>
        <v/>
      </c>
    </row>
    <row r="1770" spans="2:5" x14ac:dyDescent="0.35">
      <c r="B1770" s="71" t="str">
        <f t="shared" si="81"/>
        <v/>
      </c>
      <c r="D1770" s="71" t="str">
        <f t="shared" si="82"/>
        <v/>
      </c>
      <c r="E1770" s="75" t="str">
        <f t="shared" si="83"/>
        <v/>
      </c>
    </row>
    <row r="1771" spans="2:5" x14ac:dyDescent="0.35">
      <c r="B1771" s="71" t="str">
        <f t="shared" si="81"/>
        <v/>
      </c>
      <c r="D1771" s="71" t="str">
        <f t="shared" si="82"/>
        <v/>
      </c>
      <c r="E1771" s="75" t="str">
        <f t="shared" si="83"/>
        <v/>
      </c>
    </row>
    <row r="1772" spans="2:5" x14ac:dyDescent="0.35">
      <c r="B1772" s="71" t="str">
        <f t="shared" si="81"/>
        <v/>
      </c>
      <c r="D1772" s="71" t="str">
        <f t="shared" si="82"/>
        <v/>
      </c>
      <c r="E1772" s="75" t="str">
        <f t="shared" si="83"/>
        <v/>
      </c>
    </row>
    <row r="1773" spans="2:5" x14ac:dyDescent="0.35">
      <c r="B1773" s="71" t="str">
        <f t="shared" si="81"/>
        <v/>
      </c>
      <c r="D1773" s="71" t="str">
        <f t="shared" si="82"/>
        <v/>
      </c>
      <c r="E1773" s="75" t="str">
        <f t="shared" si="83"/>
        <v/>
      </c>
    </row>
    <row r="1774" spans="2:5" x14ac:dyDescent="0.35">
      <c r="B1774" s="71" t="str">
        <f t="shared" si="81"/>
        <v/>
      </c>
      <c r="D1774" s="71" t="str">
        <f t="shared" si="82"/>
        <v/>
      </c>
      <c r="E1774" s="75" t="str">
        <f t="shared" si="83"/>
        <v/>
      </c>
    </row>
    <row r="1775" spans="2:5" x14ac:dyDescent="0.35">
      <c r="B1775" s="71" t="str">
        <f t="shared" si="81"/>
        <v/>
      </c>
      <c r="D1775" s="71" t="str">
        <f t="shared" si="82"/>
        <v/>
      </c>
      <c r="E1775" s="75" t="str">
        <f t="shared" si="83"/>
        <v/>
      </c>
    </row>
    <row r="1776" spans="2:5" x14ac:dyDescent="0.35">
      <c r="B1776" s="71" t="str">
        <f t="shared" si="81"/>
        <v/>
      </c>
      <c r="D1776" s="71" t="str">
        <f t="shared" si="82"/>
        <v/>
      </c>
      <c r="E1776" s="75" t="str">
        <f t="shared" si="83"/>
        <v/>
      </c>
    </row>
    <row r="1777" spans="2:5" x14ac:dyDescent="0.35">
      <c r="B1777" s="71" t="str">
        <f t="shared" si="81"/>
        <v/>
      </c>
      <c r="D1777" s="71" t="str">
        <f t="shared" si="82"/>
        <v/>
      </c>
      <c r="E1777" s="75" t="str">
        <f t="shared" si="83"/>
        <v/>
      </c>
    </row>
    <row r="1778" spans="2:5" x14ac:dyDescent="0.35">
      <c r="B1778" s="71" t="str">
        <f t="shared" si="81"/>
        <v/>
      </c>
      <c r="D1778" s="71" t="str">
        <f t="shared" si="82"/>
        <v/>
      </c>
      <c r="E1778" s="75" t="str">
        <f t="shared" si="83"/>
        <v/>
      </c>
    </row>
    <row r="1779" spans="2:5" x14ac:dyDescent="0.35">
      <c r="B1779" s="71" t="str">
        <f t="shared" si="81"/>
        <v/>
      </c>
      <c r="D1779" s="71" t="str">
        <f t="shared" si="82"/>
        <v/>
      </c>
      <c r="E1779" s="75" t="str">
        <f t="shared" si="83"/>
        <v/>
      </c>
    </row>
    <row r="1780" spans="2:5" x14ac:dyDescent="0.35">
      <c r="B1780" s="71" t="str">
        <f t="shared" si="81"/>
        <v/>
      </c>
      <c r="D1780" s="71" t="str">
        <f t="shared" si="82"/>
        <v/>
      </c>
      <c r="E1780" s="75" t="str">
        <f t="shared" si="83"/>
        <v/>
      </c>
    </row>
    <row r="1781" spans="2:5" x14ac:dyDescent="0.35">
      <c r="B1781" s="71" t="str">
        <f t="shared" si="81"/>
        <v/>
      </c>
      <c r="D1781" s="71" t="str">
        <f t="shared" si="82"/>
        <v/>
      </c>
      <c r="E1781" s="75" t="str">
        <f t="shared" si="83"/>
        <v/>
      </c>
    </row>
    <row r="1782" spans="2:5" x14ac:dyDescent="0.35">
      <c r="B1782" s="71" t="str">
        <f t="shared" si="81"/>
        <v/>
      </c>
      <c r="D1782" s="71" t="str">
        <f t="shared" si="82"/>
        <v/>
      </c>
      <c r="E1782" s="75" t="str">
        <f t="shared" si="83"/>
        <v/>
      </c>
    </row>
    <row r="1783" spans="2:5" x14ac:dyDescent="0.35">
      <c r="B1783" s="71" t="str">
        <f t="shared" si="81"/>
        <v/>
      </c>
      <c r="D1783" s="71" t="str">
        <f t="shared" si="82"/>
        <v/>
      </c>
      <c r="E1783" s="75" t="str">
        <f t="shared" si="83"/>
        <v/>
      </c>
    </row>
    <row r="1784" spans="2:5" x14ac:dyDescent="0.35">
      <c r="B1784" s="71" t="str">
        <f t="shared" si="81"/>
        <v/>
      </c>
      <c r="D1784" s="71" t="str">
        <f t="shared" si="82"/>
        <v/>
      </c>
      <c r="E1784" s="75" t="str">
        <f t="shared" si="83"/>
        <v/>
      </c>
    </row>
    <row r="1785" spans="2:5" x14ac:dyDescent="0.35">
      <c r="B1785" s="71" t="str">
        <f t="shared" si="81"/>
        <v/>
      </c>
      <c r="D1785" s="71" t="str">
        <f t="shared" si="82"/>
        <v/>
      </c>
      <c r="E1785" s="75" t="str">
        <f t="shared" si="83"/>
        <v/>
      </c>
    </row>
    <row r="1786" spans="2:5" x14ac:dyDescent="0.35">
      <c r="B1786" s="71" t="str">
        <f t="shared" si="81"/>
        <v/>
      </c>
      <c r="D1786" s="71" t="str">
        <f t="shared" si="82"/>
        <v/>
      </c>
      <c r="E1786" s="75" t="str">
        <f t="shared" si="83"/>
        <v/>
      </c>
    </row>
    <row r="1787" spans="2:5" x14ac:dyDescent="0.35">
      <c r="B1787" s="71" t="str">
        <f t="shared" si="81"/>
        <v/>
      </c>
      <c r="D1787" s="71" t="str">
        <f t="shared" si="82"/>
        <v/>
      </c>
      <c r="E1787" s="75" t="str">
        <f t="shared" si="83"/>
        <v/>
      </c>
    </row>
    <row r="1788" spans="2:5" x14ac:dyDescent="0.35">
      <c r="B1788" s="71" t="str">
        <f t="shared" si="81"/>
        <v/>
      </c>
      <c r="D1788" s="71" t="str">
        <f t="shared" si="82"/>
        <v/>
      </c>
      <c r="E1788" s="75" t="str">
        <f t="shared" si="83"/>
        <v/>
      </c>
    </row>
    <row r="1789" spans="2:5" x14ac:dyDescent="0.35">
      <c r="B1789" s="71" t="str">
        <f t="shared" si="81"/>
        <v/>
      </c>
      <c r="D1789" s="71" t="str">
        <f t="shared" si="82"/>
        <v/>
      </c>
      <c r="E1789" s="75" t="str">
        <f t="shared" si="83"/>
        <v/>
      </c>
    </row>
    <row r="1790" spans="2:5" x14ac:dyDescent="0.35">
      <c r="B1790" s="71" t="str">
        <f t="shared" si="81"/>
        <v/>
      </c>
      <c r="D1790" s="71" t="str">
        <f t="shared" si="82"/>
        <v/>
      </c>
      <c r="E1790" s="75" t="str">
        <f t="shared" si="83"/>
        <v/>
      </c>
    </row>
    <row r="1791" spans="2:5" x14ac:dyDescent="0.35">
      <c r="B1791" s="71" t="str">
        <f t="shared" si="81"/>
        <v/>
      </c>
      <c r="D1791" s="71" t="str">
        <f t="shared" si="82"/>
        <v/>
      </c>
      <c r="E1791" s="75" t="str">
        <f t="shared" si="83"/>
        <v/>
      </c>
    </row>
    <row r="1792" spans="2:5" x14ac:dyDescent="0.35">
      <c r="B1792" s="71" t="str">
        <f t="shared" si="81"/>
        <v/>
      </c>
      <c r="D1792" s="71" t="str">
        <f t="shared" si="82"/>
        <v/>
      </c>
      <c r="E1792" s="75" t="str">
        <f t="shared" si="83"/>
        <v/>
      </c>
    </row>
    <row r="1793" spans="2:5" x14ac:dyDescent="0.35">
      <c r="B1793" s="71" t="str">
        <f t="shared" si="81"/>
        <v/>
      </c>
      <c r="D1793" s="71" t="str">
        <f t="shared" si="82"/>
        <v/>
      </c>
      <c r="E1793" s="75" t="str">
        <f t="shared" si="83"/>
        <v/>
      </c>
    </row>
    <row r="1794" spans="2:5" x14ac:dyDescent="0.35">
      <c r="B1794" s="71" t="str">
        <f t="shared" ref="B1794:B1857" si="84">IFERROR(VLOOKUP(C1794,Ctable,5,FALSE),"")</f>
        <v/>
      </c>
      <c r="D1794" s="71" t="str">
        <f t="shared" ref="D1794:D1857" si="85">IFERROR(VLOOKUP(C1794,Ctable,2,FALSE),"")</f>
        <v/>
      </c>
      <c r="E1794" s="75" t="str">
        <f t="shared" ref="E1794:E1857" si="86">IFERROR(VLOOKUP(C1794,Ctable,3,FALSE),"")</f>
        <v/>
      </c>
    </row>
    <row r="1795" spans="2:5" x14ac:dyDescent="0.35">
      <c r="B1795" s="71" t="str">
        <f t="shared" si="84"/>
        <v/>
      </c>
      <c r="D1795" s="71" t="str">
        <f t="shared" si="85"/>
        <v/>
      </c>
      <c r="E1795" s="75" t="str">
        <f t="shared" si="86"/>
        <v/>
      </c>
    </row>
    <row r="1796" spans="2:5" x14ac:dyDescent="0.35">
      <c r="B1796" s="71" t="str">
        <f t="shared" si="84"/>
        <v/>
      </c>
      <c r="D1796" s="71" t="str">
        <f t="shared" si="85"/>
        <v/>
      </c>
      <c r="E1796" s="75" t="str">
        <f t="shared" si="86"/>
        <v/>
      </c>
    </row>
    <row r="1797" spans="2:5" x14ac:dyDescent="0.35">
      <c r="B1797" s="71" t="str">
        <f t="shared" si="84"/>
        <v/>
      </c>
      <c r="D1797" s="71" t="str">
        <f t="shared" si="85"/>
        <v/>
      </c>
      <c r="E1797" s="75" t="str">
        <f t="shared" si="86"/>
        <v/>
      </c>
    </row>
    <row r="1798" spans="2:5" x14ac:dyDescent="0.35">
      <c r="B1798" s="71" t="str">
        <f t="shared" si="84"/>
        <v/>
      </c>
      <c r="D1798" s="71" t="str">
        <f t="shared" si="85"/>
        <v/>
      </c>
      <c r="E1798" s="75" t="str">
        <f t="shared" si="86"/>
        <v/>
      </c>
    </row>
    <row r="1799" spans="2:5" x14ac:dyDescent="0.35">
      <c r="B1799" s="71" t="str">
        <f t="shared" si="84"/>
        <v/>
      </c>
      <c r="D1799" s="71" t="str">
        <f t="shared" si="85"/>
        <v/>
      </c>
      <c r="E1799" s="75" t="str">
        <f t="shared" si="86"/>
        <v/>
      </c>
    </row>
    <row r="1800" spans="2:5" x14ac:dyDescent="0.35">
      <c r="B1800" s="71" t="str">
        <f t="shared" si="84"/>
        <v/>
      </c>
      <c r="D1800" s="71" t="str">
        <f t="shared" si="85"/>
        <v/>
      </c>
      <c r="E1800" s="75" t="str">
        <f t="shared" si="86"/>
        <v/>
      </c>
    </row>
    <row r="1801" spans="2:5" x14ac:dyDescent="0.35">
      <c r="B1801" s="71" t="str">
        <f t="shared" si="84"/>
        <v/>
      </c>
      <c r="D1801" s="71" t="str">
        <f t="shared" si="85"/>
        <v/>
      </c>
      <c r="E1801" s="75" t="str">
        <f t="shared" si="86"/>
        <v/>
      </c>
    </row>
    <row r="1802" spans="2:5" x14ac:dyDescent="0.35">
      <c r="B1802" s="71" t="str">
        <f t="shared" si="84"/>
        <v/>
      </c>
      <c r="D1802" s="71" t="str">
        <f t="shared" si="85"/>
        <v/>
      </c>
      <c r="E1802" s="75" t="str">
        <f t="shared" si="86"/>
        <v/>
      </c>
    </row>
    <row r="1803" spans="2:5" x14ac:dyDescent="0.35">
      <c r="B1803" s="71" t="str">
        <f t="shared" si="84"/>
        <v/>
      </c>
      <c r="D1803" s="71" t="str">
        <f t="shared" si="85"/>
        <v/>
      </c>
      <c r="E1803" s="75" t="str">
        <f t="shared" si="86"/>
        <v/>
      </c>
    </row>
    <row r="1804" spans="2:5" x14ac:dyDescent="0.35">
      <c r="B1804" s="71" t="str">
        <f t="shared" si="84"/>
        <v/>
      </c>
      <c r="D1804" s="71" t="str">
        <f t="shared" si="85"/>
        <v/>
      </c>
      <c r="E1804" s="75" t="str">
        <f t="shared" si="86"/>
        <v/>
      </c>
    </row>
    <row r="1805" spans="2:5" x14ac:dyDescent="0.35">
      <c r="B1805" s="71" t="str">
        <f t="shared" si="84"/>
        <v/>
      </c>
      <c r="D1805" s="71" t="str">
        <f t="shared" si="85"/>
        <v/>
      </c>
      <c r="E1805" s="75" t="str">
        <f t="shared" si="86"/>
        <v/>
      </c>
    </row>
    <row r="1806" spans="2:5" x14ac:dyDescent="0.35">
      <c r="B1806" s="71" t="str">
        <f t="shared" si="84"/>
        <v/>
      </c>
      <c r="D1806" s="71" t="str">
        <f t="shared" si="85"/>
        <v/>
      </c>
      <c r="E1806" s="75" t="str">
        <f t="shared" si="86"/>
        <v/>
      </c>
    </row>
    <row r="1807" spans="2:5" x14ac:dyDescent="0.35">
      <c r="B1807" s="71" t="str">
        <f t="shared" si="84"/>
        <v/>
      </c>
      <c r="D1807" s="71" t="str">
        <f t="shared" si="85"/>
        <v/>
      </c>
      <c r="E1807" s="75" t="str">
        <f t="shared" si="86"/>
        <v/>
      </c>
    </row>
    <row r="1808" spans="2:5" x14ac:dyDescent="0.35">
      <c r="B1808" s="71" t="str">
        <f t="shared" si="84"/>
        <v/>
      </c>
      <c r="D1808" s="71" t="str">
        <f t="shared" si="85"/>
        <v/>
      </c>
      <c r="E1808" s="75" t="str">
        <f t="shared" si="86"/>
        <v/>
      </c>
    </row>
    <row r="1809" spans="2:5" x14ac:dyDescent="0.35">
      <c r="B1809" s="71" t="str">
        <f t="shared" si="84"/>
        <v/>
      </c>
      <c r="D1809" s="71" t="str">
        <f t="shared" si="85"/>
        <v/>
      </c>
      <c r="E1809" s="75" t="str">
        <f t="shared" si="86"/>
        <v/>
      </c>
    </row>
    <row r="1810" spans="2:5" x14ac:dyDescent="0.35">
      <c r="B1810" s="71" t="str">
        <f t="shared" si="84"/>
        <v/>
      </c>
      <c r="D1810" s="71" t="str">
        <f t="shared" si="85"/>
        <v/>
      </c>
      <c r="E1810" s="75" t="str">
        <f t="shared" si="86"/>
        <v/>
      </c>
    </row>
    <row r="1811" spans="2:5" x14ac:dyDescent="0.35">
      <c r="B1811" s="71" t="str">
        <f t="shared" si="84"/>
        <v/>
      </c>
      <c r="D1811" s="71" t="str">
        <f t="shared" si="85"/>
        <v/>
      </c>
      <c r="E1811" s="75" t="str">
        <f t="shared" si="86"/>
        <v/>
      </c>
    </row>
    <row r="1812" spans="2:5" x14ac:dyDescent="0.35">
      <c r="B1812" s="71" t="str">
        <f t="shared" si="84"/>
        <v/>
      </c>
      <c r="D1812" s="71" t="str">
        <f t="shared" si="85"/>
        <v/>
      </c>
      <c r="E1812" s="75" t="str">
        <f t="shared" si="86"/>
        <v/>
      </c>
    </row>
    <row r="1813" spans="2:5" x14ac:dyDescent="0.35">
      <c r="B1813" s="71" t="str">
        <f t="shared" si="84"/>
        <v/>
      </c>
      <c r="D1813" s="71" t="str">
        <f t="shared" si="85"/>
        <v/>
      </c>
      <c r="E1813" s="75" t="str">
        <f t="shared" si="86"/>
        <v/>
      </c>
    </row>
    <row r="1814" spans="2:5" x14ac:dyDescent="0.35">
      <c r="B1814" s="71" t="str">
        <f t="shared" si="84"/>
        <v/>
      </c>
      <c r="D1814" s="71" t="str">
        <f t="shared" si="85"/>
        <v/>
      </c>
      <c r="E1814" s="75" t="str">
        <f t="shared" si="86"/>
        <v/>
      </c>
    </row>
    <row r="1815" spans="2:5" x14ac:dyDescent="0.35">
      <c r="B1815" s="71" t="str">
        <f t="shared" si="84"/>
        <v/>
      </c>
      <c r="D1815" s="71" t="str">
        <f t="shared" si="85"/>
        <v/>
      </c>
      <c r="E1815" s="75" t="str">
        <f t="shared" si="86"/>
        <v/>
      </c>
    </row>
    <row r="1816" spans="2:5" x14ac:dyDescent="0.35">
      <c r="B1816" s="71" t="str">
        <f t="shared" si="84"/>
        <v/>
      </c>
      <c r="D1816" s="71" t="str">
        <f t="shared" si="85"/>
        <v/>
      </c>
      <c r="E1816" s="75" t="str">
        <f t="shared" si="86"/>
        <v/>
      </c>
    </row>
    <row r="1817" spans="2:5" x14ac:dyDescent="0.35">
      <c r="B1817" s="71" t="str">
        <f t="shared" si="84"/>
        <v/>
      </c>
      <c r="D1817" s="71" t="str">
        <f t="shared" si="85"/>
        <v/>
      </c>
      <c r="E1817" s="75" t="str">
        <f t="shared" si="86"/>
        <v/>
      </c>
    </row>
    <row r="1818" spans="2:5" x14ac:dyDescent="0.35">
      <c r="B1818" s="71" t="str">
        <f t="shared" si="84"/>
        <v/>
      </c>
      <c r="D1818" s="71" t="str">
        <f t="shared" si="85"/>
        <v/>
      </c>
      <c r="E1818" s="75" t="str">
        <f t="shared" si="86"/>
        <v/>
      </c>
    </row>
    <row r="1819" spans="2:5" x14ac:dyDescent="0.35">
      <c r="B1819" s="71" t="str">
        <f t="shared" si="84"/>
        <v/>
      </c>
      <c r="D1819" s="71" t="str">
        <f t="shared" si="85"/>
        <v/>
      </c>
      <c r="E1819" s="75" t="str">
        <f t="shared" si="86"/>
        <v/>
      </c>
    </row>
    <row r="1820" spans="2:5" x14ac:dyDescent="0.35">
      <c r="B1820" s="71" t="str">
        <f t="shared" si="84"/>
        <v/>
      </c>
      <c r="D1820" s="71" t="str">
        <f t="shared" si="85"/>
        <v/>
      </c>
      <c r="E1820" s="75" t="str">
        <f t="shared" si="86"/>
        <v/>
      </c>
    </row>
    <row r="1821" spans="2:5" x14ac:dyDescent="0.35">
      <c r="B1821" s="71" t="str">
        <f t="shared" si="84"/>
        <v/>
      </c>
      <c r="D1821" s="71" t="str">
        <f t="shared" si="85"/>
        <v/>
      </c>
      <c r="E1821" s="75" t="str">
        <f t="shared" si="86"/>
        <v/>
      </c>
    </row>
    <row r="1822" spans="2:5" x14ac:dyDescent="0.35">
      <c r="B1822" s="71" t="str">
        <f t="shared" si="84"/>
        <v/>
      </c>
      <c r="D1822" s="71" t="str">
        <f t="shared" si="85"/>
        <v/>
      </c>
      <c r="E1822" s="75" t="str">
        <f t="shared" si="86"/>
        <v/>
      </c>
    </row>
    <row r="1823" spans="2:5" x14ac:dyDescent="0.35">
      <c r="B1823" s="71" t="str">
        <f t="shared" si="84"/>
        <v/>
      </c>
      <c r="D1823" s="71" t="str">
        <f t="shared" si="85"/>
        <v/>
      </c>
      <c r="E1823" s="75" t="str">
        <f t="shared" si="86"/>
        <v/>
      </c>
    </row>
    <row r="1824" spans="2:5" x14ac:dyDescent="0.35">
      <c r="B1824" s="71" t="str">
        <f t="shared" si="84"/>
        <v/>
      </c>
      <c r="D1824" s="71" t="str">
        <f t="shared" si="85"/>
        <v/>
      </c>
      <c r="E1824" s="75" t="str">
        <f t="shared" si="86"/>
        <v/>
      </c>
    </row>
    <row r="1825" spans="2:5" x14ac:dyDescent="0.35">
      <c r="B1825" s="71" t="str">
        <f t="shared" si="84"/>
        <v/>
      </c>
      <c r="D1825" s="71" t="str">
        <f t="shared" si="85"/>
        <v/>
      </c>
      <c r="E1825" s="75" t="str">
        <f t="shared" si="86"/>
        <v/>
      </c>
    </row>
    <row r="1826" spans="2:5" x14ac:dyDescent="0.35">
      <c r="B1826" s="71" t="str">
        <f t="shared" si="84"/>
        <v/>
      </c>
      <c r="D1826" s="71" t="str">
        <f t="shared" si="85"/>
        <v/>
      </c>
      <c r="E1826" s="75" t="str">
        <f t="shared" si="86"/>
        <v/>
      </c>
    </row>
    <row r="1827" spans="2:5" x14ac:dyDescent="0.35">
      <c r="B1827" s="71" t="str">
        <f t="shared" si="84"/>
        <v/>
      </c>
      <c r="D1827" s="71" t="str">
        <f t="shared" si="85"/>
        <v/>
      </c>
      <c r="E1827" s="75" t="str">
        <f t="shared" si="86"/>
        <v/>
      </c>
    </row>
    <row r="1828" spans="2:5" x14ac:dyDescent="0.35">
      <c r="B1828" s="71" t="str">
        <f t="shared" si="84"/>
        <v/>
      </c>
      <c r="D1828" s="71" t="str">
        <f t="shared" si="85"/>
        <v/>
      </c>
      <c r="E1828" s="75" t="str">
        <f t="shared" si="86"/>
        <v/>
      </c>
    </row>
    <row r="1829" spans="2:5" x14ac:dyDescent="0.35">
      <c r="B1829" s="71" t="str">
        <f t="shared" si="84"/>
        <v/>
      </c>
      <c r="D1829" s="71" t="str">
        <f t="shared" si="85"/>
        <v/>
      </c>
      <c r="E1829" s="75" t="str">
        <f t="shared" si="86"/>
        <v/>
      </c>
    </row>
    <row r="1830" spans="2:5" x14ac:dyDescent="0.35">
      <c r="B1830" s="71" t="str">
        <f t="shared" si="84"/>
        <v/>
      </c>
      <c r="D1830" s="71" t="str">
        <f t="shared" si="85"/>
        <v/>
      </c>
      <c r="E1830" s="75" t="str">
        <f t="shared" si="86"/>
        <v/>
      </c>
    </row>
    <row r="1831" spans="2:5" x14ac:dyDescent="0.35">
      <c r="B1831" s="71" t="str">
        <f t="shared" si="84"/>
        <v/>
      </c>
      <c r="D1831" s="71" t="str">
        <f t="shared" si="85"/>
        <v/>
      </c>
      <c r="E1831" s="75" t="str">
        <f t="shared" si="86"/>
        <v/>
      </c>
    </row>
    <row r="1832" spans="2:5" x14ac:dyDescent="0.35">
      <c r="B1832" s="71" t="str">
        <f t="shared" si="84"/>
        <v/>
      </c>
      <c r="D1832" s="71" t="str">
        <f t="shared" si="85"/>
        <v/>
      </c>
      <c r="E1832" s="75" t="str">
        <f t="shared" si="86"/>
        <v/>
      </c>
    </row>
    <row r="1833" spans="2:5" x14ac:dyDescent="0.35">
      <c r="B1833" s="71" t="str">
        <f t="shared" si="84"/>
        <v/>
      </c>
      <c r="D1833" s="71" t="str">
        <f t="shared" si="85"/>
        <v/>
      </c>
      <c r="E1833" s="75" t="str">
        <f t="shared" si="86"/>
        <v/>
      </c>
    </row>
    <row r="1834" spans="2:5" x14ac:dyDescent="0.35">
      <c r="B1834" s="71" t="str">
        <f t="shared" si="84"/>
        <v/>
      </c>
      <c r="D1834" s="71" t="str">
        <f t="shared" si="85"/>
        <v/>
      </c>
      <c r="E1834" s="75" t="str">
        <f t="shared" si="86"/>
        <v/>
      </c>
    </row>
    <row r="1835" spans="2:5" x14ac:dyDescent="0.35">
      <c r="B1835" s="71" t="str">
        <f t="shared" si="84"/>
        <v/>
      </c>
      <c r="D1835" s="71" t="str">
        <f t="shared" si="85"/>
        <v/>
      </c>
      <c r="E1835" s="75" t="str">
        <f t="shared" si="86"/>
        <v/>
      </c>
    </row>
    <row r="1836" spans="2:5" x14ac:dyDescent="0.35">
      <c r="B1836" s="71" t="str">
        <f t="shared" si="84"/>
        <v/>
      </c>
      <c r="D1836" s="71" t="str">
        <f t="shared" si="85"/>
        <v/>
      </c>
      <c r="E1836" s="75" t="str">
        <f t="shared" si="86"/>
        <v/>
      </c>
    </row>
    <row r="1837" spans="2:5" x14ac:dyDescent="0.35">
      <c r="B1837" s="71" t="str">
        <f t="shared" si="84"/>
        <v/>
      </c>
      <c r="D1837" s="71" t="str">
        <f t="shared" si="85"/>
        <v/>
      </c>
      <c r="E1837" s="75" t="str">
        <f t="shared" si="86"/>
        <v/>
      </c>
    </row>
    <row r="1838" spans="2:5" x14ac:dyDescent="0.35">
      <c r="B1838" s="71" t="str">
        <f t="shared" si="84"/>
        <v/>
      </c>
      <c r="D1838" s="71" t="str">
        <f t="shared" si="85"/>
        <v/>
      </c>
      <c r="E1838" s="75" t="str">
        <f t="shared" si="86"/>
        <v/>
      </c>
    </row>
    <row r="1839" spans="2:5" x14ac:dyDescent="0.35">
      <c r="B1839" s="71" t="str">
        <f t="shared" si="84"/>
        <v/>
      </c>
      <c r="D1839" s="71" t="str">
        <f t="shared" si="85"/>
        <v/>
      </c>
      <c r="E1839" s="75" t="str">
        <f t="shared" si="86"/>
        <v/>
      </c>
    </row>
    <row r="1840" spans="2:5" x14ac:dyDescent="0.35">
      <c r="B1840" s="71" t="str">
        <f t="shared" si="84"/>
        <v/>
      </c>
      <c r="D1840" s="71" t="str">
        <f t="shared" si="85"/>
        <v/>
      </c>
      <c r="E1840" s="75" t="str">
        <f t="shared" si="86"/>
        <v/>
      </c>
    </row>
    <row r="1841" spans="2:5" x14ac:dyDescent="0.35">
      <c r="B1841" s="71" t="str">
        <f t="shared" si="84"/>
        <v/>
      </c>
      <c r="D1841" s="71" t="str">
        <f t="shared" si="85"/>
        <v/>
      </c>
      <c r="E1841" s="75" t="str">
        <f t="shared" si="86"/>
        <v/>
      </c>
    </row>
    <row r="1842" spans="2:5" x14ac:dyDescent="0.35">
      <c r="B1842" s="71" t="str">
        <f t="shared" si="84"/>
        <v/>
      </c>
      <c r="D1842" s="71" t="str">
        <f t="shared" si="85"/>
        <v/>
      </c>
      <c r="E1842" s="75" t="str">
        <f t="shared" si="86"/>
        <v/>
      </c>
    </row>
    <row r="1843" spans="2:5" x14ac:dyDescent="0.35">
      <c r="B1843" s="71" t="str">
        <f t="shared" si="84"/>
        <v/>
      </c>
      <c r="D1843" s="71" t="str">
        <f t="shared" si="85"/>
        <v/>
      </c>
      <c r="E1843" s="75" t="str">
        <f t="shared" si="86"/>
        <v/>
      </c>
    </row>
    <row r="1844" spans="2:5" x14ac:dyDescent="0.35">
      <c r="B1844" s="71" t="str">
        <f t="shared" si="84"/>
        <v/>
      </c>
      <c r="D1844" s="71" t="str">
        <f t="shared" si="85"/>
        <v/>
      </c>
      <c r="E1844" s="75" t="str">
        <f t="shared" si="86"/>
        <v/>
      </c>
    </row>
    <row r="1845" spans="2:5" x14ac:dyDescent="0.35">
      <c r="B1845" s="71" t="str">
        <f t="shared" si="84"/>
        <v/>
      </c>
      <c r="D1845" s="71" t="str">
        <f t="shared" si="85"/>
        <v/>
      </c>
      <c r="E1845" s="75" t="str">
        <f t="shared" si="86"/>
        <v/>
      </c>
    </row>
    <row r="1846" spans="2:5" x14ac:dyDescent="0.35">
      <c r="B1846" s="71" t="str">
        <f t="shared" si="84"/>
        <v/>
      </c>
      <c r="D1846" s="71" t="str">
        <f t="shared" si="85"/>
        <v/>
      </c>
      <c r="E1846" s="75" t="str">
        <f t="shared" si="86"/>
        <v/>
      </c>
    </row>
    <row r="1847" spans="2:5" x14ac:dyDescent="0.35">
      <c r="B1847" s="71" t="str">
        <f t="shared" si="84"/>
        <v/>
      </c>
      <c r="D1847" s="71" t="str">
        <f t="shared" si="85"/>
        <v/>
      </c>
      <c r="E1847" s="75" t="str">
        <f t="shared" si="86"/>
        <v/>
      </c>
    </row>
    <row r="1848" spans="2:5" x14ac:dyDescent="0.35">
      <c r="B1848" s="71" t="str">
        <f t="shared" si="84"/>
        <v/>
      </c>
      <c r="D1848" s="71" t="str">
        <f t="shared" si="85"/>
        <v/>
      </c>
      <c r="E1848" s="75" t="str">
        <f t="shared" si="86"/>
        <v/>
      </c>
    </row>
    <row r="1849" spans="2:5" x14ac:dyDescent="0.35">
      <c r="B1849" s="71" t="str">
        <f t="shared" si="84"/>
        <v/>
      </c>
      <c r="D1849" s="71" t="str">
        <f t="shared" si="85"/>
        <v/>
      </c>
      <c r="E1849" s="75" t="str">
        <f t="shared" si="86"/>
        <v/>
      </c>
    </row>
    <row r="1850" spans="2:5" x14ac:dyDescent="0.35">
      <c r="B1850" s="71" t="str">
        <f t="shared" si="84"/>
        <v/>
      </c>
      <c r="D1850" s="71" t="str">
        <f t="shared" si="85"/>
        <v/>
      </c>
      <c r="E1850" s="75" t="str">
        <f t="shared" si="86"/>
        <v/>
      </c>
    </row>
    <row r="1851" spans="2:5" x14ac:dyDescent="0.35">
      <c r="B1851" s="71" t="str">
        <f t="shared" si="84"/>
        <v/>
      </c>
      <c r="D1851" s="71" t="str">
        <f t="shared" si="85"/>
        <v/>
      </c>
      <c r="E1851" s="75" t="str">
        <f t="shared" si="86"/>
        <v/>
      </c>
    </row>
    <row r="1852" spans="2:5" x14ac:dyDescent="0.35">
      <c r="B1852" s="71" t="str">
        <f t="shared" si="84"/>
        <v/>
      </c>
      <c r="D1852" s="71" t="str">
        <f t="shared" si="85"/>
        <v/>
      </c>
      <c r="E1852" s="75" t="str">
        <f t="shared" si="86"/>
        <v/>
      </c>
    </row>
    <row r="1853" spans="2:5" x14ac:dyDescent="0.35">
      <c r="B1853" s="71" t="str">
        <f t="shared" si="84"/>
        <v/>
      </c>
      <c r="D1853" s="71" t="str">
        <f t="shared" si="85"/>
        <v/>
      </c>
      <c r="E1853" s="75" t="str">
        <f t="shared" si="86"/>
        <v/>
      </c>
    </row>
    <row r="1854" spans="2:5" x14ac:dyDescent="0.35">
      <c r="B1854" s="71" t="str">
        <f t="shared" si="84"/>
        <v/>
      </c>
      <c r="D1854" s="71" t="str">
        <f t="shared" si="85"/>
        <v/>
      </c>
      <c r="E1854" s="75" t="str">
        <f t="shared" si="86"/>
        <v/>
      </c>
    </row>
    <row r="1855" spans="2:5" x14ac:dyDescent="0.35">
      <c r="B1855" s="71" t="str">
        <f t="shared" si="84"/>
        <v/>
      </c>
      <c r="D1855" s="71" t="str">
        <f t="shared" si="85"/>
        <v/>
      </c>
      <c r="E1855" s="75" t="str">
        <f t="shared" si="86"/>
        <v/>
      </c>
    </row>
    <row r="1856" spans="2:5" x14ac:dyDescent="0.35">
      <c r="B1856" s="71" t="str">
        <f t="shared" si="84"/>
        <v/>
      </c>
      <c r="D1856" s="71" t="str">
        <f t="shared" si="85"/>
        <v/>
      </c>
      <c r="E1856" s="75" t="str">
        <f t="shared" si="86"/>
        <v/>
      </c>
    </row>
    <row r="1857" spans="2:5" x14ac:dyDescent="0.35">
      <c r="B1857" s="71" t="str">
        <f t="shared" si="84"/>
        <v/>
      </c>
      <c r="D1857" s="71" t="str">
        <f t="shared" si="85"/>
        <v/>
      </c>
      <c r="E1857" s="75" t="str">
        <f t="shared" si="86"/>
        <v/>
      </c>
    </row>
    <row r="1858" spans="2:5" x14ac:dyDescent="0.35">
      <c r="B1858" s="71" t="str">
        <f t="shared" ref="B1858:B1921" si="87">IFERROR(VLOOKUP(C1858,Ctable,5,FALSE),"")</f>
        <v/>
      </c>
      <c r="D1858" s="71" t="str">
        <f t="shared" ref="D1858:D1921" si="88">IFERROR(VLOOKUP(C1858,Ctable,2,FALSE),"")</f>
        <v/>
      </c>
      <c r="E1858" s="75" t="str">
        <f t="shared" ref="E1858:E1921" si="89">IFERROR(VLOOKUP(C1858,Ctable,3,FALSE),"")</f>
        <v/>
      </c>
    </row>
    <row r="1859" spans="2:5" x14ac:dyDescent="0.35">
      <c r="B1859" s="71" t="str">
        <f t="shared" si="87"/>
        <v/>
      </c>
      <c r="D1859" s="71" t="str">
        <f t="shared" si="88"/>
        <v/>
      </c>
      <c r="E1859" s="75" t="str">
        <f t="shared" si="89"/>
        <v/>
      </c>
    </row>
    <row r="1860" spans="2:5" x14ac:dyDescent="0.35">
      <c r="B1860" s="71" t="str">
        <f t="shared" si="87"/>
        <v/>
      </c>
      <c r="D1860" s="71" t="str">
        <f t="shared" si="88"/>
        <v/>
      </c>
      <c r="E1860" s="75" t="str">
        <f t="shared" si="89"/>
        <v/>
      </c>
    </row>
    <row r="1861" spans="2:5" x14ac:dyDescent="0.35">
      <c r="B1861" s="71" t="str">
        <f t="shared" si="87"/>
        <v/>
      </c>
      <c r="D1861" s="71" t="str">
        <f t="shared" si="88"/>
        <v/>
      </c>
      <c r="E1861" s="75" t="str">
        <f t="shared" si="89"/>
        <v/>
      </c>
    </row>
    <row r="1862" spans="2:5" x14ac:dyDescent="0.35">
      <c r="B1862" s="71" t="str">
        <f t="shared" si="87"/>
        <v/>
      </c>
      <c r="D1862" s="71" t="str">
        <f t="shared" si="88"/>
        <v/>
      </c>
      <c r="E1862" s="75" t="str">
        <f t="shared" si="89"/>
        <v/>
      </c>
    </row>
    <row r="1863" spans="2:5" x14ac:dyDescent="0.35">
      <c r="B1863" s="71" t="str">
        <f t="shared" si="87"/>
        <v/>
      </c>
      <c r="D1863" s="71" t="str">
        <f t="shared" si="88"/>
        <v/>
      </c>
      <c r="E1863" s="75" t="str">
        <f t="shared" si="89"/>
        <v/>
      </c>
    </row>
    <row r="1864" spans="2:5" x14ac:dyDescent="0.35">
      <c r="B1864" s="71" t="str">
        <f t="shared" si="87"/>
        <v/>
      </c>
      <c r="D1864" s="71" t="str">
        <f t="shared" si="88"/>
        <v/>
      </c>
      <c r="E1864" s="75" t="str">
        <f t="shared" si="89"/>
        <v/>
      </c>
    </row>
    <row r="1865" spans="2:5" x14ac:dyDescent="0.35">
      <c r="B1865" s="71" t="str">
        <f t="shared" si="87"/>
        <v/>
      </c>
      <c r="D1865" s="71" t="str">
        <f t="shared" si="88"/>
        <v/>
      </c>
      <c r="E1865" s="75" t="str">
        <f t="shared" si="89"/>
        <v/>
      </c>
    </row>
    <row r="1866" spans="2:5" x14ac:dyDescent="0.35">
      <c r="B1866" s="71" t="str">
        <f t="shared" si="87"/>
        <v/>
      </c>
      <c r="D1866" s="71" t="str">
        <f t="shared" si="88"/>
        <v/>
      </c>
      <c r="E1866" s="75" t="str">
        <f t="shared" si="89"/>
        <v/>
      </c>
    </row>
    <row r="1867" spans="2:5" x14ac:dyDescent="0.35">
      <c r="B1867" s="71" t="str">
        <f t="shared" si="87"/>
        <v/>
      </c>
      <c r="D1867" s="71" t="str">
        <f t="shared" si="88"/>
        <v/>
      </c>
      <c r="E1867" s="75" t="str">
        <f t="shared" si="89"/>
        <v/>
      </c>
    </row>
    <row r="1868" spans="2:5" x14ac:dyDescent="0.35">
      <c r="B1868" s="71" t="str">
        <f t="shared" si="87"/>
        <v/>
      </c>
      <c r="D1868" s="71" t="str">
        <f t="shared" si="88"/>
        <v/>
      </c>
      <c r="E1868" s="75" t="str">
        <f t="shared" si="89"/>
        <v/>
      </c>
    </row>
    <row r="1869" spans="2:5" x14ac:dyDescent="0.35">
      <c r="B1869" s="71" t="str">
        <f t="shared" si="87"/>
        <v/>
      </c>
      <c r="D1869" s="71" t="str">
        <f t="shared" si="88"/>
        <v/>
      </c>
      <c r="E1869" s="75" t="str">
        <f t="shared" si="89"/>
        <v/>
      </c>
    </row>
    <row r="1870" spans="2:5" x14ac:dyDescent="0.35">
      <c r="B1870" s="71" t="str">
        <f t="shared" si="87"/>
        <v/>
      </c>
      <c r="D1870" s="71" t="str">
        <f t="shared" si="88"/>
        <v/>
      </c>
      <c r="E1870" s="75" t="str">
        <f t="shared" si="89"/>
        <v/>
      </c>
    </row>
    <row r="1871" spans="2:5" x14ac:dyDescent="0.35">
      <c r="B1871" s="71" t="str">
        <f t="shared" si="87"/>
        <v/>
      </c>
      <c r="D1871" s="71" t="str">
        <f t="shared" si="88"/>
        <v/>
      </c>
      <c r="E1871" s="75" t="str">
        <f t="shared" si="89"/>
        <v/>
      </c>
    </row>
    <row r="1872" spans="2:5" x14ac:dyDescent="0.35">
      <c r="B1872" s="71" t="str">
        <f t="shared" si="87"/>
        <v/>
      </c>
      <c r="D1872" s="71" t="str">
        <f t="shared" si="88"/>
        <v/>
      </c>
      <c r="E1872" s="75" t="str">
        <f t="shared" si="89"/>
        <v/>
      </c>
    </row>
    <row r="1873" spans="2:5" x14ac:dyDescent="0.35">
      <c r="B1873" s="71" t="str">
        <f t="shared" si="87"/>
        <v/>
      </c>
      <c r="D1873" s="71" t="str">
        <f t="shared" si="88"/>
        <v/>
      </c>
      <c r="E1873" s="75" t="str">
        <f t="shared" si="89"/>
        <v/>
      </c>
    </row>
    <row r="1874" spans="2:5" x14ac:dyDescent="0.35">
      <c r="B1874" s="71" t="str">
        <f t="shared" si="87"/>
        <v/>
      </c>
      <c r="D1874" s="71" t="str">
        <f t="shared" si="88"/>
        <v/>
      </c>
      <c r="E1874" s="75" t="str">
        <f t="shared" si="89"/>
        <v/>
      </c>
    </row>
    <row r="1875" spans="2:5" x14ac:dyDescent="0.35">
      <c r="B1875" s="71" t="str">
        <f t="shared" si="87"/>
        <v/>
      </c>
      <c r="D1875" s="71" t="str">
        <f t="shared" si="88"/>
        <v/>
      </c>
      <c r="E1875" s="75" t="str">
        <f t="shared" si="89"/>
        <v/>
      </c>
    </row>
    <row r="1876" spans="2:5" x14ac:dyDescent="0.35">
      <c r="B1876" s="71" t="str">
        <f t="shared" si="87"/>
        <v/>
      </c>
      <c r="D1876" s="71" t="str">
        <f t="shared" si="88"/>
        <v/>
      </c>
      <c r="E1876" s="75" t="str">
        <f t="shared" si="89"/>
        <v/>
      </c>
    </row>
    <row r="1877" spans="2:5" x14ac:dyDescent="0.35">
      <c r="B1877" s="71" t="str">
        <f t="shared" si="87"/>
        <v/>
      </c>
      <c r="D1877" s="71" t="str">
        <f t="shared" si="88"/>
        <v/>
      </c>
      <c r="E1877" s="75" t="str">
        <f t="shared" si="89"/>
        <v/>
      </c>
    </row>
    <row r="1878" spans="2:5" x14ac:dyDescent="0.35">
      <c r="B1878" s="71" t="str">
        <f t="shared" si="87"/>
        <v/>
      </c>
      <c r="D1878" s="71" t="str">
        <f t="shared" si="88"/>
        <v/>
      </c>
      <c r="E1878" s="75" t="str">
        <f t="shared" si="89"/>
        <v/>
      </c>
    </row>
    <row r="1879" spans="2:5" x14ac:dyDescent="0.35">
      <c r="B1879" s="71" t="str">
        <f t="shared" si="87"/>
        <v/>
      </c>
      <c r="D1879" s="71" t="str">
        <f t="shared" si="88"/>
        <v/>
      </c>
      <c r="E1879" s="75" t="str">
        <f t="shared" si="89"/>
        <v/>
      </c>
    </row>
    <row r="1880" spans="2:5" x14ac:dyDescent="0.35">
      <c r="B1880" s="71" t="str">
        <f t="shared" si="87"/>
        <v/>
      </c>
      <c r="D1880" s="71" t="str">
        <f t="shared" si="88"/>
        <v/>
      </c>
      <c r="E1880" s="75" t="str">
        <f t="shared" si="89"/>
        <v/>
      </c>
    </row>
    <row r="1881" spans="2:5" x14ac:dyDescent="0.35">
      <c r="B1881" s="71" t="str">
        <f t="shared" si="87"/>
        <v/>
      </c>
      <c r="D1881" s="71" t="str">
        <f t="shared" si="88"/>
        <v/>
      </c>
      <c r="E1881" s="75" t="str">
        <f t="shared" si="89"/>
        <v/>
      </c>
    </row>
    <row r="1882" spans="2:5" x14ac:dyDescent="0.35">
      <c r="B1882" s="71" t="str">
        <f t="shared" si="87"/>
        <v/>
      </c>
      <c r="D1882" s="71" t="str">
        <f t="shared" si="88"/>
        <v/>
      </c>
      <c r="E1882" s="75" t="str">
        <f t="shared" si="89"/>
        <v/>
      </c>
    </row>
    <row r="1883" spans="2:5" x14ac:dyDescent="0.35">
      <c r="B1883" s="71" t="str">
        <f t="shared" si="87"/>
        <v/>
      </c>
      <c r="D1883" s="71" t="str">
        <f t="shared" si="88"/>
        <v/>
      </c>
      <c r="E1883" s="75" t="str">
        <f t="shared" si="89"/>
        <v/>
      </c>
    </row>
    <row r="1884" spans="2:5" x14ac:dyDescent="0.35">
      <c r="B1884" s="71" t="str">
        <f t="shared" si="87"/>
        <v/>
      </c>
      <c r="D1884" s="71" t="str">
        <f t="shared" si="88"/>
        <v/>
      </c>
      <c r="E1884" s="75" t="str">
        <f t="shared" si="89"/>
        <v/>
      </c>
    </row>
    <row r="1885" spans="2:5" x14ac:dyDescent="0.35">
      <c r="B1885" s="71" t="str">
        <f t="shared" si="87"/>
        <v/>
      </c>
      <c r="D1885" s="71" t="str">
        <f t="shared" si="88"/>
        <v/>
      </c>
      <c r="E1885" s="75" t="str">
        <f t="shared" si="89"/>
        <v/>
      </c>
    </row>
    <row r="1886" spans="2:5" x14ac:dyDescent="0.35">
      <c r="B1886" s="71" t="str">
        <f t="shared" si="87"/>
        <v/>
      </c>
      <c r="D1886" s="71" t="str">
        <f t="shared" si="88"/>
        <v/>
      </c>
      <c r="E1886" s="75" t="str">
        <f t="shared" si="89"/>
        <v/>
      </c>
    </row>
    <row r="1887" spans="2:5" x14ac:dyDescent="0.35">
      <c r="B1887" s="71" t="str">
        <f t="shared" si="87"/>
        <v/>
      </c>
      <c r="D1887" s="71" t="str">
        <f t="shared" si="88"/>
        <v/>
      </c>
      <c r="E1887" s="75" t="str">
        <f t="shared" si="89"/>
        <v/>
      </c>
    </row>
    <row r="1888" spans="2:5" x14ac:dyDescent="0.35">
      <c r="B1888" s="71" t="str">
        <f t="shared" si="87"/>
        <v/>
      </c>
      <c r="D1888" s="71" t="str">
        <f t="shared" si="88"/>
        <v/>
      </c>
      <c r="E1888" s="75" t="str">
        <f t="shared" si="89"/>
        <v/>
      </c>
    </row>
    <row r="1889" spans="2:5" x14ac:dyDescent="0.35">
      <c r="B1889" s="71" t="str">
        <f t="shared" si="87"/>
        <v/>
      </c>
      <c r="D1889" s="71" t="str">
        <f t="shared" si="88"/>
        <v/>
      </c>
      <c r="E1889" s="75" t="str">
        <f t="shared" si="89"/>
        <v/>
      </c>
    </row>
    <row r="1890" spans="2:5" x14ac:dyDescent="0.35">
      <c r="B1890" s="71" t="str">
        <f t="shared" si="87"/>
        <v/>
      </c>
      <c r="D1890" s="71" t="str">
        <f t="shared" si="88"/>
        <v/>
      </c>
      <c r="E1890" s="75" t="str">
        <f t="shared" si="89"/>
        <v/>
      </c>
    </row>
    <row r="1891" spans="2:5" x14ac:dyDescent="0.35">
      <c r="B1891" s="71" t="str">
        <f t="shared" si="87"/>
        <v/>
      </c>
      <c r="D1891" s="71" t="str">
        <f t="shared" si="88"/>
        <v/>
      </c>
      <c r="E1891" s="75" t="str">
        <f t="shared" si="89"/>
        <v/>
      </c>
    </row>
    <row r="1892" spans="2:5" x14ac:dyDescent="0.35">
      <c r="B1892" s="71" t="str">
        <f t="shared" si="87"/>
        <v/>
      </c>
      <c r="D1892" s="71" t="str">
        <f t="shared" si="88"/>
        <v/>
      </c>
      <c r="E1892" s="75" t="str">
        <f t="shared" si="89"/>
        <v/>
      </c>
    </row>
    <row r="1893" spans="2:5" x14ac:dyDescent="0.35">
      <c r="B1893" s="71" t="str">
        <f t="shared" si="87"/>
        <v/>
      </c>
      <c r="D1893" s="71" t="str">
        <f t="shared" si="88"/>
        <v/>
      </c>
      <c r="E1893" s="75" t="str">
        <f t="shared" si="89"/>
        <v/>
      </c>
    </row>
    <row r="1894" spans="2:5" x14ac:dyDescent="0.35">
      <c r="B1894" s="71" t="str">
        <f t="shared" si="87"/>
        <v/>
      </c>
      <c r="D1894" s="71" t="str">
        <f t="shared" si="88"/>
        <v/>
      </c>
      <c r="E1894" s="75" t="str">
        <f t="shared" si="89"/>
        <v/>
      </c>
    </row>
    <row r="1895" spans="2:5" x14ac:dyDescent="0.35">
      <c r="B1895" s="71" t="str">
        <f t="shared" si="87"/>
        <v/>
      </c>
      <c r="D1895" s="71" t="str">
        <f t="shared" si="88"/>
        <v/>
      </c>
      <c r="E1895" s="75" t="str">
        <f t="shared" si="89"/>
        <v/>
      </c>
    </row>
    <row r="1896" spans="2:5" x14ac:dyDescent="0.35">
      <c r="B1896" s="71" t="str">
        <f t="shared" si="87"/>
        <v/>
      </c>
      <c r="D1896" s="71" t="str">
        <f t="shared" si="88"/>
        <v/>
      </c>
      <c r="E1896" s="75" t="str">
        <f t="shared" si="89"/>
        <v/>
      </c>
    </row>
    <row r="1897" spans="2:5" x14ac:dyDescent="0.35">
      <c r="B1897" s="71" t="str">
        <f t="shared" si="87"/>
        <v/>
      </c>
      <c r="D1897" s="71" t="str">
        <f t="shared" si="88"/>
        <v/>
      </c>
      <c r="E1897" s="75" t="str">
        <f t="shared" si="89"/>
        <v/>
      </c>
    </row>
    <row r="1898" spans="2:5" x14ac:dyDescent="0.35">
      <c r="B1898" s="71" t="str">
        <f t="shared" si="87"/>
        <v/>
      </c>
      <c r="D1898" s="71" t="str">
        <f t="shared" si="88"/>
        <v/>
      </c>
      <c r="E1898" s="75" t="str">
        <f t="shared" si="89"/>
        <v/>
      </c>
    </row>
    <row r="1899" spans="2:5" x14ac:dyDescent="0.35">
      <c r="B1899" s="71" t="str">
        <f t="shared" si="87"/>
        <v/>
      </c>
      <c r="D1899" s="71" t="str">
        <f t="shared" si="88"/>
        <v/>
      </c>
      <c r="E1899" s="75" t="str">
        <f t="shared" si="89"/>
        <v/>
      </c>
    </row>
    <row r="1900" spans="2:5" x14ac:dyDescent="0.35">
      <c r="B1900" s="71" t="str">
        <f t="shared" si="87"/>
        <v/>
      </c>
      <c r="D1900" s="71" t="str">
        <f t="shared" si="88"/>
        <v/>
      </c>
      <c r="E1900" s="75" t="str">
        <f t="shared" si="89"/>
        <v/>
      </c>
    </row>
    <row r="1901" spans="2:5" x14ac:dyDescent="0.35">
      <c r="B1901" s="71" t="str">
        <f t="shared" si="87"/>
        <v/>
      </c>
      <c r="D1901" s="71" t="str">
        <f t="shared" si="88"/>
        <v/>
      </c>
      <c r="E1901" s="75" t="str">
        <f t="shared" si="89"/>
        <v/>
      </c>
    </row>
    <row r="1902" spans="2:5" x14ac:dyDescent="0.35">
      <c r="B1902" s="71" t="str">
        <f t="shared" si="87"/>
        <v/>
      </c>
      <c r="D1902" s="71" t="str">
        <f t="shared" si="88"/>
        <v/>
      </c>
      <c r="E1902" s="75" t="str">
        <f t="shared" si="89"/>
        <v/>
      </c>
    </row>
    <row r="1903" spans="2:5" x14ac:dyDescent="0.35">
      <c r="B1903" s="71" t="str">
        <f t="shared" si="87"/>
        <v/>
      </c>
      <c r="D1903" s="71" t="str">
        <f t="shared" si="88"/>
        <v/>
      </c>
      <c r="E1903" s="75" t="str">
        <f t="shared" si="89"/>
        <v/>
      </c>
    </row>
    <row r="1904" spans="2:5" x14ac:dyDescent="0.35">
      <c r="B1904" s="71" t="str">
        <f t="shared" si="87"/>
        <v/>
      </c>
      <c r="D1904" s="71" t="str">
        <f t="shared" si="88"/>
        <v/>
      </c>
      <c r="E1904" s="75" t="str">
        <f t="shared" si="89"/>
        <v/>
      </c>
    </row>
    <row r="1905" spans="2:5" x14ac:dyDescent="0.35">
      <c r="B1905" s="71" t="str">
        <f t="shared" si="87"/>
        <v/>
      </c>
      <c r="D1905" s="71" t="str">
        <f t="shared" si="88"/>
        <v/>
      </c>
      <c r="E1905" s="75" t="str">
        <f t="shared" si="89"/>
        <v/>
      </c>
    </row>
    <row r="1906" spans="2:5" x14ac:dyDescent="0.35">
      <c r="B1906" s="71" t="str">
        <f t="shared" si="87"/>
        <v/>
      </c>
      <c r="D1906" s="71" t="str">
        <f t="shared" si="88"/>
        <v/>
      </c>
      <c r="E1906" s="75" t="str">
        <f t="shared" si="89"/>
        <v/>
      </c>
    </row>
    <row r="1907" spans="2:5" x14ac:dyDescent="0.35">
      <c r="B1907" s="71" t="str">
        <f t="shared" si="87"/>
        <v/>
      </c>
      <c r="D1907" s="71" t="str">
        <f t="shared" si="88"/>
        <v/>
      </c>
      <c r="E1907" s="75" t="str">
        <f t="shared" si="89"/>
        <v/>
      </c>
    </row>
    <row r="1908" spans="2:5" x14ac:dyDescent="0.35">
      <c r="B1908" s="71" t="str">
        <f t="shared" si="87"/>
        <v/>
      </c>
      <c r="D1908" s="71" t="str">
        <f t="shared" si="88"/>
        <v/>
      </c>
      <c r="E1908" s="75" t="str">
        <f t="shared" si="89"/>
        <v/>
      </c>
    </row>
    <row r="1909" spans="2:5" x14ac:dyDescent="0.35">
      <c r="B1909" s="71" t="str">
        <f t="shared" si="87"/>
        <v/>
      </c>
      <c r="D1909" s="71" t="str">
        <f t="shared" si="88"/>
        <v/>
      </c>
      <c r="E1909" s="75" t="str">
        <f t="shared" si="89"/>
        <v/>
      </c>
    </row>
    <row r="1910" spans="2:5" x14ac:dyDescent="0.35">
      <c r="B1910" s="71" t="str">
        <f t="shared" si="87"/>
        <v/>
      </c>
      <c r="D1910" s="71" t="str">
        <f t="shared" si="88"/>
        <v/>
      </c>
      <c r="E1910" s="75" t="str">
        <f t="shared" si="89"/>
        <v/>
      </c>
    </row>
    <row r="1911" spans="2:5" x14ac:dyDescent="0.35">
      <c r="B1911" s="71" t="str">
        <f t="shared" si="87"/>
        <v/>
      </c>
      <c r="D1911" s="71" t="str">
        <f t="shared" si="88"/>
        <v/>
      </c>
      <c r="E1911" s="75" t="str">
        <f t="shared" si="89"/>
        <v/>
      </c>
    </row>
    <row r="1912" spans="2:5" x14ac:dyDescent="0.35">
      <c r="B1912" s="71" t="str">
        <f t="shared" si="87"/>
        <v/>
      </c>
      <c r="D1912" s="71" t="str">
        <f t="shared" si="88"/>
        <v/>
      </c>
      <c r="E1912" s="75" t="str">
        <f t="shared" si="89"/>
        <v/>
      </c>
    </row>
    <row r="1913" spans="2:5" x14ac:dyDescent="0.35">
      <c r="B1913" s="71" t="str">
        <f t="shared" si="87"/>
        <v/>
      </c>
      <c r="D1913" s="71" t="str">
        <f t="shared" si="88"/>
        <v/>
      </c>
      <c r="E1913" s="75" t="str">
        <f t="shared" si="89"/>
        <v/>
      </c>
    </row>
    <row r="1914" spans="2:5" x14ac:dyDescent="0.35">
      <c r="B1914" s="71" t="str">
        <f t="shared" si="87"/>
        <v/>
      </c>
      <c r="D1914" s="71" t="str">
        <f t="shared" si="88"/>
        <v/>
      </c>
      <c r="E1914" s="75" t="str">
        <f t="shared" si="89"/>
        <v/>
      </c>
    </row>
    <row r="1915" spans="2:5" x14ac:dyDescent="0.35">
      <c r="B1915" s="71" t="str">
        <f t="shared" si="87"/>
        <v/>
      </c>
      <c r="D1915" s="71" t="str">
        <f t="shared" si="88"/>
        <v/>
      </c>
      <c r="E1915" s="75" t="str">
        <f t="shared" si="89"/>
        <v/>
      </c>
    </row>
    <row r="1916" spans="2:5" x14ac:dyDescent="0.35">
      <c r="B1916" s="71" t="str">
        <f t="shared" si="87"/>
        <v/>
      </c>
      <c r="D1916" s="71" t="str">
        <f t="shared" si="88"/>
        <v/>
      </c>
      <c r="E1916" s="75" t="str">
        <f t="shared" si="89"/>
        <v/>
      </c>
    </row>
    <row r="1917" spans="2:5" x14ac:dyDescent="0.35">
      <c r="B1917" s="71" t="str">
        <f t="shared" si="87"/>
        <v/>
      </c>
      <c r="D1917" s="71" t="str">
        <f t="shared" si="88"/>
        <v/>
      </c>
      <c r="E1917" s="75" t="str">
        <f t="shared" si="89"/>
        <v/>
      </c>
    </row>
    <row r="1918" spans="2:5" x14ac:dyDescent="0.35">
      <c r="B1918" s="71" t="str">
        <f t="shared" si="87"/>
        <v/>
      </c>
      <c r="D1918" s="71" t="str">
        <f t="shared" si="88"/>
        <v/>
      </c>
      <c r="E1918" s="75" t="str">
        <f t="shared" si="89"/>
        <v/>
      </c>
    </row>
    <row r="1919" spans="2:5" x14ac:dyDescent="0.35">
      <c r="B1919" s="71" t="str">
        <f t="shared" si="87"/>
        <v/>
      </c>
      <c r="D1919" s="71" t="str">
        <f t="shared" si="88"/>
        <v/>
      </c>
      <c r="E1919" s="75" t="str">
        <f t="shared" si="89"/>
        <v/>
      </c>
    </row>
    <row r="1920" spans="2:5" x14ac:dyDescent="0.35">
      <c r="B1920" s="71" t="str">
        <f t="shared" si="87"/>
        <v/>
      </c>
      <c r="D1920" s="71" t="str">
        <f t="shared" si="88"/>
        <v/>
      </c>
      <c r="E1920" s="75" t="str">
        <f t="shared" si="89"/>
        <v/>
      </c>
    </row>
    <row r="1921" spans="2:5" x14ac:dyDescent="0.35">
      <c r="B1921" s="71" t="str">
        <f t="shared" si="87"/>
        <v/>
      </c>
      <c r="D1921" s="71" t="str">
        <f t="shared" si="88"/>
        <v/>
      </c>
      <c r="E1921" s="75" t="str">
        <f t="shared" si="89"/>
        <v/>
      </c>
    </row>
    <row r="1922" spans="2:5" x14ac:dyDescent="0.35">
      <c r="B1922" s="71" t="str">
        <f t="shared" ref="B1922:B1985" si="90">IFERROR(VLOOKUP(C1922,Ctable,5,FALSE),"")</f>
        <v/>
      </c>
      <c r="D1922" s="71" t="str">
        <f t="shared" ref="D1922:D1985" si="91">IFERROR(VLOOKUP(C1922,Ctable,2,FALSE),"")</f>
        <v/>
      </c>
      <c r="E1922" s="75" t="str">
        <f t="shared" ref="E1922:E1985" si="92">IFERROR(VLOOKUP(C1922,Ctable,3,FALSE),"")</f>
        <v/>
      </c>
    </row>
    <row r="1923" spans="2:5" x14ac:dyDescent="0.35">
      <c r="B1923" s="71" t="str">
        <f t="shared" si="90"/>
        <v/>
      </c>
      <c r="D1923" s="71" t="str">
        <f t="shared" si="91"/>
        <v/>
      </c>
      <c r="E1923" s="75" t="str">
        <f t="shared" si="92"/>
        <v/>
      </c>
    </row>
    <row r="1924" spans="2:5" x14ac:dyDescent="0.35">
      <c r="B1924" s="71" t="str">
        <f t="shared" si="90"/>
        <v/>
      </c>
      <c r="D1924" s="71" t="str">
        <f t="shared" si="91"/>
        <v/>
      </c>
      <c r="E1924" s="75" t="str">
        <f t="shared" si="92"/>
        <v/>
      </c>
    </row>
    <row r="1925" spans="2:5" x14ac:dyDescent="0.35">
      <c r="B1925" s="71" t="str">
        <f t="shared" si="90"/>
        <v/>
      </c>
      <c r="D1925" s="71" t="str">
        <f t="shared" si="91"/>
        <v/>
      </c>
      <c r="E1925" s="75" t="str">
        <f t="shared" si="92"/>
        <v/>
      </c>
    </row>
    <row r="1926" spans="2:5" x14ac:dyDescent="0.35">
      <c r="B1926" s="71" t="str">
        <f t="shared" si="90"/>
        <v/>
      </c>
      <c r="D1926" s="71" t="str">
        <f t="shared" si="91"/>
        <v/>
      </c>
      <c r="E1926" s="75" t="str">
        <f t="shared" si="92"/>
        <v/>
      </c>
    </row>
    <row r="1927" spans="2:5" x14ac:dyDescent="0.35">
      <c r="B1927" s="71" t="str">
        <f t="shared" si="90"/>
        <v/>
      </c>
      <c r="D1927" s="71" t="str">
        <f t="shared" si="91"/>
        <v/>
      </c>
      <c r="E1927" s="75" t="str">
        <f t="shared" si="92"/>
        <v/>
      </c>
    </row>
    <row r="1928" spans="2:5" x14ac:dyDescent="0.35">
      <c r="B1928" s="71" t="str">
        <f t="shared" si="90"/>
        <v/>
      </c>
      <c r="D1928" s="71" t="str">
        <f t="shared" si="91"/>
        <v/>
      </c>
      <c r="E1928" s="75" t="str">
        <f t="shared" si="92"/>
        <v/>
      </c>
    </row>
    <row r="1929" spans="2:5" x14ac:dyDescent="0.35">
      <c r="B1929" s="71" t="str">
        <f t="shared" si="90"/>
        <v/>
      </c>
      <c r="D1929" s="71" t="str">
        <f t="shared" si="91"/>
        <v/>
      </c>
      <c r="E1929" s="75" t="str">
        <f t="shared" si="92"/>
        <v/>
      </c>
    </row>
    <row r="1930" spans="2:5" x14ac:dyDescent="0.35">
      <c r="B1930" s="71" t="str">
        <f t="shared" si="90"/>
        <v/>
      </c>
      <c r="D1930" s="71" t="str">
        <f t="shared" si="91"/>
        <v/>
      </c>
      <c r="E1930" s="75" t="str">
        <f t="shared" si="92"/>
        <v/>
      </c>
    </row>
    <row r="1931" spans="2:5" x14ac:dyDescent="0.35">
      <c r="B1931" s="71" t="str">
        <f t="shared" si="90"/>
        <v/>
      </c>
      <c r="D1931" s="71" t="str">
        <f t="shared" si="91"/>
        <v/>
      </c>
      <c r="E1931" s="75" t="str">
        <f t="shared" si="92"/>
        <v/>
      </c>
    </row>
    <row r="1932" spans="2:5" x14ac:dyDescent="0.35">
      <c r="B1932" s="71" t="str">
        <f t="shared" si="90"/>
        <v/>
      </c>
      <c r="D1932" s="71" t="str">
        <f t="shared" si="91"/>
        <v/>
      </c>
      <c r="E1932" s="75" t="str">
        <f t="shared" si="92"/>
        <v/>
      </c>
    </row>
    <row r="1933" spans="2:5" x14ac:dyDescent="0.35">
      <c r="B1933" s="71" t="str">
        <f t="shared" si="90"/>
        <v/>
      </c>
      <c r="D1933" s="71" t="str">
        <f t="shared" si="91"/>
        <v/>
      </c>
      <c r="E1933" s="75" t="str">
        <f t="shared" si="92"/>
        <v/>
      </c>
    </row>
    <row r="1934" spans="2:5" x14ac:dyDescent="0.35">
      <c r="B1934" s="71" t="str">
        <f t="shared" si="90"/>
        <v/>
      </c>
      <c r="D1934" s="71" t="str">
        <f t="shared" si="91"/>
        <v/>
      </c>
      <c r="E1934" s="75" t="str">
        <f t="shared" si="92"/>
        <v/>
      </c>
    </row>
    <row r="1935" spans="2:5" x14ac:dyDescent="0.35">
      <c r="B1935" s="71" t="str">
        <f t="shared" si="90"/>
        <v/>
      </c>
      <c r="D1935" s="71" t="str">
        <f t="shared" si="91"/>
        <v/>
      </c>
      <c r="E1935" s="75" t="str">
        <f t="shared" si="92"/>
        <v/>
      </c>
    </row>
    <row r="1936" spans="2:5" x14ac:dyDescent="0.35">
      <c r="B1936" s="71" t="str">
        <f t="shared" si="90"/>
        <v/>
      </c>
      <c r="D1936" s="71" t="str">
        <f t="shared" si="91"/>
        <v/>
      </c>
      <c r="E1936" s="75" t="str">
        <f t="shared" si="92"/>
        <v/>
      </c>
    </row>
    <row r="1937" spans="2:5" x14ac:dyDescent="0.35">
      <c r="B1937" s="71" t="str">
        <f t="shared" si="90"/>
        <v/>
      </c>
      <c r="D1937" s="71" t="str">
        <f t="shared" si="91"/>
        <v/>
      </c>
      <c r="E1937" s="75" t="str">
        <f t="shared" si="92"/>
        <v/>
      </c>
    </row>
    <row r="1938" spans="2:5" x14ac:dyDescent="0.35">
      <c r="B1938" s="71" t="str">
        <f t="shared" si="90"/>
        <v/>
      </c>
      <c r="D1938" s="71" t="str">
        <f t="shared" si="91"/>
        <v/>
      </c>
      <c r="E1938" s="75" t="str">
        <f t="shared" si="92"/>
        <v/>
      </c>
    </row>
    <row r="1939" spans="2:5" x14ac:dyDescent="0.35">
      <c r="B1939" s="71" t="str">
        <f t="shared" si="90"/>
        <v/>
      </c>
      <c r="D1939" s="71" t="str">
        <f t="shared" si="91"/>
        <v/>
      </c>
      <c r="E1939" s="75" t="str">
        <f t="shared" si="92"/>
        <v/>
      </c>
    </row>
    <row r="1940" spans="2:5" x14ac:dyDescent="0.35">
      <c r="B1940" s="71" t="str">
        <f t="shared" si="90"/>
        <v/>
      </c>
      <c r="D1940" s="71" t="str">
        <f t="shared" si="91"/>
        <v/>
      </c>
      <c r="E1940" s="75" t="str">
        <f t="shared" si="92"/>
        <v/>
      </c>
    </row>
    <row r="1941" spans="2:5" x14ac:dyDescent="0.35">
      <c r="B1941" s="71" t="str">
        <f t="shared" si="90"/>
        <v/>
      </c>
      <c r="D1941" s="71" t="str">
        <f t="shared" si="91"/>
        <v/>
      </c>
      <c r="E1941" s="75" t="str">
        <f t="shared" si="92"/>
        <v/>
      </c>
    </row>
    <row r="1942" spans="2:5" x14ac:dyDescent="0.35">
      <c r="B1942" s="71" t="str">
        <f t="shared" si="90"/>
        <v/>
      </c>
      <c r="D1942" s="71" t="str">
        <f t="shared" si="91"/>
        <v/>
      </c>
      <c r="E1942" s="75" t="str">
        <f t="shared" si="92"/>
        <v/>
      </c>
    </row>
    <row r="1943" spans="2:5" x14ac:dyDescent="0.35">
      <c r="B1943" s="71" t="str">
        <f t="shared" si="90"/>
        <v/>
      </c>
      <c r="D1943" s="71" t="str">
        <f t="shared" si="91"/>
        <v/>
      </c>
      <c r="E1943" s="75" t="str">
        <f t="shared" si="92"/>
        <v/>
      </c>
    </row>
    <row r="1944" spans="2:5" x14ac:dyDescent="0.35">
      <c r="B1944" s="71" t="str">
        <f t="shared" si="90"/>
        <v/>
      </c>
      <c r="D1944" s="71" t="str">
        <f t="shared" si="91"/>
        <v/>
      </c>
      <c r="E1944" s="75" t="str">
        <f t="shared" si="92"/>
        <v/>
      </c>
    </row>
    <row r="1945" spans="2:5" x14ac:dyDescent="0.35">
      <c r="B1945" s="71" t="str">
        <f t="shared" si="90"/>
        <v/>
      </c>
      <c r="D1945" s="71" t="str">
        <f t="shared" si="91"/>
        <v/>
      </c>
      <c r="E1945" s="75" t="str">
        <f t="shared" si="92"/>
        <v/>
      </c>
    </row>
    <row r="1946" spans="2:5" x14ac:dyDescent="0.35">
      <c r="B1946" s="71" t="str">
        <f t="shared" si="90"/>
        <v/>
      </c>
      <c r="D1946" s="71" t="str">
        <f t="shared" si="91"/>
        <v/>
      </c>
      <c r="E1946" s="75" t="str">
        <f t="shared" si="92"/>
        <v/>
      </c>
    </row>
    <row r="1947" spans="2:5" x14ac:dyDescent="0.35">
      <c r="B1947" s="71" t="str">
        <f t="shared" si="90"/>
        <v/>
      </c>
      <c r="D1947" s="71" t="str">
        <f t="shared" si="91"/>
        <v/>
      </c>
      <c r="E1947" s="75" t="str">
        <f t="shared" si="92"/>
        <v/>
      </c>
    </row>
    <row r="1948" spans="2:5" x14ac:dyDescent="0.35">
      <c r="B1948" s="71" t="str">
        <f t="shared" si="90"/>
        <v/>
      </c>
      <c r="D1948" s="71" t="str">
        <f t="shared" si="91"/>
        <v/>
      </c>
      <c r="E1948" s="75" t="str">
        <f t="shared" si="92"/>
        <v/>
      </c>
    </row>
    <row r="1949" spans="2:5" x14ac:dyDescent="0.35">
      <c r="B1949" s="71" t="str">
        <f t="shared" si="90"/>
        <v/>
      </c>
      <c r="D1949" s="71" t="str">
        <f t="shared" si="91"/>
        <v/>
      </c>
      <c r="E1949" s="75" t="str">
        <f t="shared" si="92"/>
        <v/>
      </c>
    </row>
    <row r="1950" spans="2:5" x14ac:dyDescent="0.35">
      <c r="B1950" s="71" t="str">
        <f t="shared" si="90"/>
        <v/>
      </c>
      <c r="D1950" s="71" t="str">
        <f t="shared" si="91"/>
        <v/>
      </c>
      <c r="E1950" s="75" t="str">
        <f t="shared" si="92"/>
        <v/>
      </c>
    </row>
    <row r="1951" spans="2:5" x14ac:dyDescent="0.35">
      <c r="B1951" s="71" t="str">
        <f t="shared" si="90"/>
        <v/>
      </c>
      <c r="D1951" s="71" t="str">
        <f t="shared" si="91"/>
        <v/>
      </c>
      <c r="E1951" s="75" t="str">
        <f t="shared" si="92"/>
        <v/>
      </c>
    </row>
    <row r="1952" spans="2:5" x14ac:dyDescent="0.35">
      <c r="B1952" s="71" t="str">
        <f t="shared" si="90"/>
        <v/>
      </c>
      <c r="D1952" s="71" t="str">
        <f t="shared" si="91"/>
        <v/>
      </c>
      <c r="E1952" s="75" t="str">
        <f t="shared" si="92"/>
        <v/>
      </c>
    </row>
    <row r="1953" spans="2:5" x14ac:dyDescent="0.35">
      <c r="B1953" s="71" t="str">
        <f t="shared" si="90"/>
        <v/>
      </c>
      <c r="D1953" s="71" t="str">
        <f t="shared" si="91"/>
        <v/>
      </c>
      <c r="E1953" s="75" t="str">
        <f t="shared" si="92"/>
        <v/>
      </c>
    </row>
    <row r="1954" spans="2:5" x14ac:dyDescent="0.35">
      <c r="B1954" s="71" t="str">
        <f t="shared" si="90"/>
        <v/>
      </c>
      <c r="D1954" s="71" t="str">
        <f t="shared" si="91"/>
        <v/>
      </c>
      <c r="E1954" s="75" t="str">
        <f t="shared" si="92"/>
        <v/>
      </c>
    </row>
    <row r="1955" spans="2:5" x14ac:dyDescent="0.35">
      <c r="B1955" s="71" t="str">
        <f t="shared" si="90"/>
        <v/>
      </c>
      <c r="D1955" s="71" t="str">
        <f t="shared" si="91"/>
        <v/>
      </c>
      <c r="E1955" s="75" t="str">
        <f t="shared" si="92"/>
        <v/>
      </c>
    </row>
    <row r="1956" spans="2:5" x14ac:dyDescent="0.35">
      <c r="B1956" s="71" t="str">
        <f t="shared" si="90"/>
        <v/>
      </c>
      <c r="D1956" s="71" t="str">
        <f t="shared" si="91"/>
        <v/>
      </c>
      <c r="E1956" s="75" t="str">
        <f t="shared" si="92"/>
        <v/>
      </c>
    </row>
    <row r="1957" spans="2:5" x14ac:dyDescent="0.35">
      <c r="B1957" s="71" t="str">
        <f t="shared" si="90"/>
        <v/>
      </c>
      <c r="D1957" s="71" t="str">
        <f t="shared" si="91"/>
        <v/>
      </c>
      <c r="E1957" s="75" t="str">
        <f t="shared" si="92"/>
        <v/>
      </c>
    </row>
    <row r="1958" spans="2:5" x14ac:dyDescent="0.35">
      <c r="B1958" s="71" t="str">
        <f t="shared" si="90"/>
        <v/>
      </c>
      <c r="D1958" s="71" t="str">
        <f t="shared" si="91"/>
        <v/>
      </c>
      <c r="E1958" s="75" t="str">
        <f t="shared" si="92"/>
        <v/>
      </c>
    </row>
    <row r="1959" spans="2:5" x14ac:dyDescent="0.35">
      <c r="B1959" s="71" t="str">
        <f t="shared" si="90"/>
        <v/>
      </c>
      <c r="D1959" s="71" t="str">
        <f t="shared" si="91"/>
        <v/>
      </c>
      <c r="E1959" s="75" t="str">
        <f t="shared" si="92"/>
        <v/>
      </c>
    </row>
    <row r="1960" spans="2:5" x14ac:dyDescent="0.35">
      <c r="B1960" s="71" t="str">
        <f t="shared" si="90"/>
        <v/>
      </c>
      <c r="D1960" s="71" t="str">
        <f t="shared" si="91"/>
        <v/>
      </c>
      <c r="E1960" s="75" t="str">
        <f t="shared" si="92"/>
        <v/>
      </c>
    </row>
    <row r="1961" spans="2:5" x14ac:dyDescent="0.35">
      <c r="B1961" s="71" t="str">
        <f t="shared" si="90"/>
        <v/>
      </c>
      <c r="D1961" s="71" t="str">
        <f t="shared" si="91"/>
        <v/>
      </c>
      <c r="E1961" s="75" t="str">
        <f t="shared" si="92"/>
        <v/>
      </c>
    </row>
    <row r="1962" spans="2:5" x14ac:dyDescent="0.35">
      <c r="B1962" s="71" t="str">
        <f t="shared" si="90"/>
        <v/>
      </c>
      <c r="D1962" s="71" t="str">
        <f t="shared" si="91"/>
        <v/>
      </c>
      <c r="E1962" s="75" t="str">
        <f t="shared" si="92"/>
        <v/>
      </c>
    </row>
    <row r="1963" spans="2:5" x14ac:dyDescent="0.35">
      <c r="B1963" s="71" t="str">
        <f t="shared" si="90"/>
        <v/>
      </c>
      <c r="D1963" s="71" t="str">
        <f t="shared" si="91"/>
        <v/>
      </c>
      <c r="E1963" s="75" t="str">
        <f t="shared" si="92"/>
        <v/>
      </c>
    </row>
    <row r="1964" spans="2:5" x14ac:dyDescent="0.35">
      <c r="B1964" s="71" t="str">
        <f t="shared" si="90"/>
        <v/>
      </c>
      <c r="D1964" s="71" t="str">
        <f t="shared" si="91"/>
        <v/>
      </c>
      <c r="E1964" s="75" t="str">
        <f t="shared" si="92"/>
        <v/>
      </c>
    </row>
    <row r="1965" spans="2:5" x14ac:dyDescent="0.35">
      <c r="B1965" s="71" t="str">
        <f t="shared" si="90"/>
        <v/>
      </c>
      <c r="D1965" s="71" t="str">
        <f t="shared" si="91"/>
        <v/>
      </c>
      <c r="E1965" s="75" t="str">
        <f t="shared" si="92"/>
        <v/>
      </c>
    </row>
    <row r="1966" spans="2:5" x14ac:dyDescent="0.35">
      <c r="B1966" s="71" t="str">
        <f t="shared" si="90"/>
        <v/>
      </c>
      <c r="D1966" s="71" t="str">
        <f t="shared" si="91"/>
        <v/>
      </c>
      <c r="E1966" s="75" t="str">
        <f t="shared" si="92"/>
        <v/>
      </c>
    </row>
    <row r="1967" spans="2:5" x14ac:dyDescent="0.35">
      <c r="B1967" s="71" t="str">
        <f t="shared" si="90"/>
        <v/>
      </c>
      <c r="D1967" s="71" t="str">
        <f t="shared" si="91"/>
        <v/>
      </c>
      <c r="E1967" s="75" t="str">
        <f t="shared" si="92"/>
        <v/>
      </c>
    </row>
    <row r="1968" spans="2:5" x14ac:dyDescent="0.35">
      <c r="B1968" s="71" t="str">
        <f t="shared" si="90"/>
        <v/>
      </c>
      <c r="D1968" s="71" t="str">
        <f t="shared" si="91"/>
        <v/>
      </c>
      <c r="E1968" s="75" t="str">
        <f t="shared" si="92"/>
        <v/>
      </c>
    </row>
    <row r="1969" spans="2:5" x14ac:dyDescent="0.35">
      <c r="B1969" s="71" t="str">
        <f t="shared" si="90"/>
        <v/>
      </c>
      <c r="D1969" s="71" t="str">
        <f t="shared" si="91"/>
        <v/>
      </c>
      <c r="E1969" s="75" t="str">
        <f t="shared" si="92"/>
        <v/>
      </c>
    </row>
    <row r="1970" spans="2:5" x14ac:dyDescent="0.35">
      <c r="B1970" s="71" t="str">
        <f t="shared" si="90"/>
        <v/>
      </c>
      <c r="D1970" s="71" t="str">
        <f t="shared" si="91"/>
        <v/>
      </c>
      <c r="E1970" s="75" t="str">
        <f t="shared" si="92"/>
        <v/>
      </c>
    </row>
    <row r="1971" spans="2:5" x14ac:dyDescent="0.35">
      <c r="B1971" s="71" t="str">
        <f t="shared" si="90"/>
        <v/>
      </c>
      <c r="D1971" s="71" t="str">
        <f t="shared" si="91"/>
        <v/>
      </c>
      <c r="E1971" s="75" t="str">
        <f t="shared" si="92"/>
        <v/>
      </c>
    </row>
    <row r="1972" spans="2:5" x14ac:dyDescent="0.35">
      <c r="B1972" s="71" t="str">
        <f t="shared" si="90"/>
        <v/>
      </c>
      <c r="D1972" s="71" t="str">
        <f t="shared" si="91"/>
        <v/>
      </c>
      <c r="E1972" s="75" t="str">
        <f t="shared" si="92"/>
        <v/>
      </c>
    </row>
    <row r="1973" spans="2:5" x14ac:dyDescent="0.35">
      <c r="B1973" s="71" t="str">
        <f t="shared" si="90"/>
        <v/>
      </c>
      <c r="D1973" s="71" t="str">
        <f t="shared" si="91"/>
        <v/>
      </c>
      <c r="E1973" s="75" t="str">
        <f t="shared" si="92"/>
        <v/>
      </c>
    </row>
    <row r="1974" spans="2:5" x14ac:dyDescent="0.35">
      <c r="B1974" s="71" t="str">
        <f t="shared" si="90"/>
        <v/>
      </c>
      <c r="D1974" s="71" t="str">
        <f t="shared" si="91"/>
        <v/>
      </c>
      <c r="E1974" s="75" t="str">
        <f t="shared" si="92"/>
        <v/>
      </c>
    </row>
    <row r="1975" spans="2:5" x14ac:dyDescent="0.35">
      <c r="B1975" s="71" t="str">
        <f t="shared" si="90"/>
        <v/>
      </c>
      <c r="D1975" s="71" t="str">
        <f t="shared" si="91"/>
        <v/>
      </c>
      <c r="E1975" s="75" t="str">
        <f t="shared" si="92"/>
        <v/>
      </c>
    </row>
    <row r="1976" spans="2:5" x14ac:dyDescent="0.35">
      <c r="B1976" s="71" t="str">
        <f t="shared" si="90"/>
        <v/>
      </c>
      <c r="D1976" s="71" t="str">
        <f t="shared" si="91"/>
        <v/>
      </c>
      <c r="E1976" s="75" t="str">
        <f t="shared" si="92"/>
        <v/>
      </c>
    </row>
    <row r="1977" spans="2:5" x14ac:dyDescent="0.35">
      <c r="B1977" s="71" t="str">
        <f t="shared" si="90"/>
        <v/>
      </c>
      <c r="D1977" s="71" t="str">
        <f t="shared" si="91"/>
        <v/>
      </c>
      <c r="E1977" s="75" t="str">
        <f t="shared" si="92"/>
        <v/>
      </c>
    </row>
    <row r="1978" spans="2:5" x14ac:dyDescent="0.35">
      <c r="B1978" s="71" t="str">
        <f t="shared" si="90"/>
        <v/>
      </c>
      <c r="D1978" s="71" t="str">
        <f t="shared" si="91"/>
        <v/>
      </c>
      <c r="E1978" s="75" t="str">
        <f t="shared" si="92"/>
        <v/>
      </c>
    </row>
    <row r="1979" spans="2:5" x14ac:dyDescent="0.35">
      <c r="B1979" s="71" t="str">
        <f t="shared" si="90"/>
        <v/>
      </c>
      <c r="D1979" s="71" t="str">
        <f t="shared" si="91"/>
        <v/>
      </c>
      <c r="E1979" s="75" t="str">
        <f t="shared" si="92"/>
        <v/>
      </c>
    </row>
    <row r="1980" spans="2:5" x14ac:dyDescent="0.35">
      <c r="B1980" s="71" t="str">
        <f t="shared" si="90"/>
        <v/>
      </c>
      <c r="D1980" s="71" t="str">
        <f t="shared" si="91"/>
        <v/>
      </c>
      <c r="E1980" s="75" t="str">
        <f t="shared" si="92"/>
        <v/>
      </c>
    </row>
    <row r="1981" spans="2:5" x14ac:dyDescent="0.35">
      <c r="B1981" s="71" t="str">
        <f t="shared" si="90"/>
        <v/>
      </c>
      <c r="D1981" s="71" t="str">
        <f t="shared" si="91"/>
        <v/>
      </c>
      <c r="E1981" s="75" t="str">
        <f t="shared" si="92"/>
        <v/>
      </c>
    </row>
    <row r="1982" spans="2:5" x14ac:dyDescent="0.35">
      <c r="B1982" s="71" t="str">
        <f t="shared" si="90"/>
        <v/>
      </c>
      <c r="D1982" s="71" t="str">
        <f t="shared" si="91"/>
        <v/>
      </c>
      <c r="E1982" s="75" t="str">
        <f t="shared" si="92"/>
        <v/>
      </c>
    </row>
    <row r="1983" spans="2:5" x14ac:dyDescent="0.35">
      <c r="B1983" s="71" t="str">
        <f t="shared" si="90"/>
        <v/>
      </c>
      <c r="D1983" s="71" t="str">
        <f t="shared" si="91"/>
        <v/>
      </c>
      <c r="E1983" s="75" t="str">
        <f t="shared" si="92"/>
        <v/>
      </c>
    </row>
    <row r="1984" spans="2:5" x14ac:dyDescent="0.35">
      <c r="B1984" s="71" t="str">
        <f t="shared" si="90"/>
        <v/>
      </c>
      <c r="D1984" s="71" t="str">
        <f t="shared" si="91"/>
        <v/>
      </c>
      <c r="E1984" s="75" t="str">
        <f t="shared" si="92"/>
        <v/>
      </c>
    </row>
    <row r="1985" spans="2:5" x14ac:dyDescent="0.35">
      <c r="B1985" s="71" t="str">
        <f t="shared" si="90"/>
        <v/>
      </c>
      <c r="D1985" s="71" t="str">
        <f t="shared" si="91"/>
        <v/>
      </c>
      <c r="E1985" s="75" t="str">
        <f t="shared" si="92"/>
        <v/>
      </c>
    </row>
    <row r="1986" spans="2:5" x14ac:dyDescent="0.35">
      <c r="B1986" s="71" t="str">
        <f t="shared" ref="B1986:B2049" si="93">IFERROR(VLOOKUP(C1986,Ctable,5,FALSE),"")</f>
        <v/>
      </c>
      <c r="D1986" s="71" t="str">
        <f t="shared" ref="D1986:D2049" si="94">IFERROR(VLOOKUP(C1986,Ctable,2,FALSE),"")</f>
        <v/>
      </c>
      <c r="E1986" s="75" t="str">
        <f t="shared" ref="E1986:E2049" si="95">IFERROR(VLOOKUP(C1986,Ctable,3,FALSE),"")</f>
        <v/>
      </c>
    </row>
    <row r="1987" spans="2:5" x14ac:dyDescent="0.35">
      <c r="B1987" s="71" t="str">
        <f t="shared" si="93"/>
        <v/>
      </c>
      <c r="D1987" s="71" t="str">
        <f t="shared" si="94"/>
        <v/>
      </c>
      <c r="E1987" s="75" t="str">
        <f t="shared" si="95"/>
        <v/>
      </c>
    </row>
    <row r="1988" spans="2:5" x14ac:dyDescent="0.35">
      <c r="B1988" s="71" t="str">
        <f t="shared" si="93"/>
        <v/>
      </c>
      <c r="D1988" s="71" t="str">
        <f t="shared" si="94"/>
        <v/>
      </c>
      <c r="E1988" s="75" t="str">
        <f t="shared" si="95"/>
        <v/>
      </c>
    </row>
    <row r="1989" spans="2:5" x14ac:dyDescent="0.35">
      <c r="B1989" s="71" t="str">
        <f t="shared" si="93"/>
        <v/>
      </c>
      <c r="D1989" s="71" t="str">
        <f t="shared" si="94"/>
        <v/>
      </c>
      <c r="E1989" s="75" t="str">
        <f t="shared" si="95"/>
        <v/>
      </c>
    </row>
    <row r="1990" spans="2:5" x14ac:dyDescent="0.35">
      <c r="B1990" s="71" t="str">
        <f t="shared" si="93"/>
        <v/>
      </c>
      <c r="D1990" s="71" t="str">
        <f t="shared" si="94"/>
        <v/>
      </c>
      <c r="E1990" s="75" t="str">
        <f t="shared" si="95"/>
        <v/>
      </c>
    </row>
    <row r="1991" spans="2:5" x14ac:dyDescent="0.35">
      <c r="B1991" s="71" t="str">
        <f t="shared" si="93"/>
        <v/>
      </c>
      <c r="D1991" s="71" t="str">
        <f t="shared" si="94"/>
        <v/>
      </c>
      <c r="E1991" s="75" t="str">
        <f t="shared" si="95"/>
        <v/>
      </c>
    </row>
    <row r="1992" spans="2:5" x14ac:dyDescent="0.35">
      <c r="B1992" s="71" t="str">
        <f t="shared" si="93"/>
        <v/>
      </c>
      <c r="D1992" s="71" t="str">
        <f t="shared" si="94"/>
        <v/>
      </c>
      <c r="E1992" s="75" t="str">
        <f t="shared" si="95"/>
        <v/>
      </c>
    </row>
    <row r="1993" spans="2:5" x14ac:dyDescent="0.35">
      <c r="B1993" s="71" t="str">
        <f t="shared" si="93"/>
        <v/>
      </c>
      <c r="D1993" s="71" t="str">
        <f t="shared" si="94"/>
        <v/>
      </c>
      <c r="E1993" s="75" t="str">
        <f t="shared" si="95"/>
        <v/>
      </c>
    </row>
    <row r="1994" spans="2:5" x14ac:dyDescent="0.35">
      <c r="B1994" s="71" t="str">
        <f t="shared" si="93"/>
        <v/>
      </c>
      <c r="D1994" s="71" t="str">
        <f t="shared" si="94"/>
        <v/>
      </c>
      <c r="E1994" s="75" t="str">
        <f t="shared" si="95"/>
        <v/>
      </c>
    </row>
    <row r="1995" spans="2:5" x14ac:dyDescent="0.35">
      <c r="B1995" s="71" t="str">
        <f t="shared" si="93"/>
        <v/>
      </c>
      <c r="D1995" s="71" t="str">
        <f t="shared" si="94"/>
        <v/>
      </c>
      <c r="E1995" s="75" t="str">
        <f t="shared" si="95"/>
        <v/>
      </c>
    </row>
    <row r="1996" spans="2:5" x14ac:dyDescent="0.35">
      <c r="B1996" s="71" t="str">
        <f t="shared" si="93"/>
        <v/>
      </c>
      <c r="D1996" s="71" t="str">
        <f t="shared" si="94"/>
        <v/>
      </c>
      <c r="E1996" s="75" t="str">
        <f t="shared" si="95"/>
        <v/>
      </c>
    </row>
    <row r="1997" spans="2:5" x14ac:dyDescent="0.35">
      <c r="B1997" s="71" t="str">
        <f t="shared" si="93"/>
        <v/>
      </c>
      <c r="D1997" s="71" t="str">
        <f t="shared" si="94"/>
        <v/>
      </c>
      <c r="E1997" s="75" t="str">
        <f t="shared" si="95"/>
        <v/>
      </c>
    </row>
    <row r="1998" spans="2:5" x14ac:dyDescent="0.35">
      <c r="B1998" s="71" t="str">
        <f t="shared" si="93"/>
        <v/>
      </c>
      <c r="D1998" s="71" t="str">
        <f t="shared" si="94"/>
        <v/>
      </c>
      <c r="E1998" s="75" t="str">
        <f t="shared" si="95"/>
        <v/>
      </c>
    </row>
    <row r="1999" spans="2:5" x14ac:dyDescent="0.35">
      <c r="B1999" s="71" t="str">
        <f t="shared" si="93"/>
        <v/>
      </c>
      <c r="D1999" s="71" t="str">
        <f t="shared" si="94"/>
        <v/>
      </c>
      <c r="E1999" s="75" t="str">
        <f t="shared" si="95"/>
        <v/>
      </c>
    </row>
    <row r="2000" spans="2:5" x14ac:dyDescent="0.35">
      <c r="B2000" s="71" t="str">
        <f t="shared" si="93"/>
        <v/>
      </c>
      <c r="D2000" s="71" t="str">
        <f t="shared" si="94"/>
        <v/>
      </c>
      <c r="E2000" s="75" t="str">
        <f t="shared" si="95"/>
        <v/>
      </c>
    </row>
    <row r="2001" spans="2:5" x14ac:dyDescent="0.35">
      <c r="B2001" s="71" t="str">
        <f t="shared" si="93"/>
        <v/>
      </c>
      <c r="D2001" s="71" t="str">
        <f t="shared" si="94"/>
        <v/>
      </c>
      <c r="E2001" s="75" t="str">
        <f t="shared" si="95"/>
        <v/>
      </c>
    </row>
    <row r="2002" spans="2:5" x14ac:dyDescent="0.35">
      <c r="B2002" s="71" t="str">
        <f t="shared" si="93"/>
        <v/>
      </c>
      <c r="D2002" s="71" t="str">
        <f t="shared" si="94"/>
        <v/>
      </c>
      <c r="E2002" s="75" t="str">
        <f t="shared" si="95"/>
        <v/>
      </c>
    </row>
    <row r="2003" spans="2:5" x14ac:dyDescent="0.35">
      <c r="B2003" s="71" t="str">
        <f t="shared" si="93"/>
        <v/>
      </c>
      <c r="D2003" s="71" t="str">
        <f t="shared" si="94"/>
        <v/>
      </c>
      <c r="E2003" s="75" t="str">
        <f t="shared" si="95"/>
        <v/>
      </c>
    </row>
    <row r="2004" spans="2:5" x14ac:dyDescent="0.35">
      <c r="B2004" s="71" t="str">
        <f t="shared" si="93"/>
        <v/>
      </c>
      <c r="D2004" s="71" t="str">
        <f t="shared" si="94"/>
        <v/>
      </c>
      <c r="E2004" s="75" t="str">
        <f t="shared" si="95"/>
        <v/>
      </c>
    </row>
    <row r="2005" spans="2:5" x14ac:dyDescent="0.35">
      <c r="B2005" s="71" t="str">
        <f t="shared" si="93"/>
        <v/>
      </c>
      <c r="D2005" s="71" t="str">
        <f t="shared" si="94"/>
        <v/>
      </c>
      <c r="E2005" s="75" t="str">
        <f t="shared" si="95"/>
        <v/>
      </c>
    </row>
    <row r="2006" spans="2:5" x14ac:dyDescent="0.35">
      <c r="B2006" s="71" t="str">
        <f t="shared" si="93"/>
        <v/>
      </c>
      <c r="D2006" s="71" t="str">
        <f t="shared" si="94"/>
        <v/>
      </c>
      <c r="E2006" s="75" t="str">
        <f t="shared" si="95"/>
        <v/>
      </c>
    </row>
    <row r="2007" spans="2:5" x14ac:dyDescent="0.35">
      <c r="B2007" s="71" t="str">
        <f t="shared" si="93"/>
        <v/>
      </c>
      <c r="D2007" s="71" t="str">
        <f t="shared" si="94"/>
        <v/>
      </c>
      <c r="E2007" s="75" t="str">
        <f t="shared" si="95"/>
        <v/>
      </c>
    </row>
    <row r="2008" spans="2:5" x14ac:dyDescent="0.35">
      <c r="B2008" s="71" t="str">
        <f t="shared" si="93"/>
        <v/>
      </c>
      <c r="D2008" s="71" t="str">
        <f t="shared" si="94"/>
        <v/>
      </c>
      <c r="E2008" s="75" t="str">
        <f t="shared" si="95"/>
        <v/>
      </c>
    </row>
    <row r="2009" spans="2:5" x14ac:dyDescent="0.35">
      <c r="B2009" s="71" t="str">
        <f t="shared" si="93"/>
        <v/>
      </c>
      <c r="D2009" s="71" t="str">
        <f t="shared" si="94"/>
        <v/>
      </c>
      <c r="E2009" s="75" t="str">
        <f t="shared" si="95"/>
        <v/>
      </c>
    </row>
    <row r="2010" spans="2:5" x14ac:dyDescent="0.35">
      <c r="B2010" s="71" t="str">
        <f t="shared" si="93"/>
        <v/>
      </c>
      <c r="D2010" s="71" t="str">
        <f t="shared" si="94"/>
        <v/>
      </c>
      <c r="E2010" s="75" t="str">
        <f t="shared" si="95"/>
        <v/>
      </c>
    </row>
    <row r="2011" spans="2:5" x14ac:dyDescent="0.35">
      <c r="B2011" s="71" t="str">
        <f t="shared" si="93"/>
        <v/>
      </c>
      <c r="D2011" s="71" t="str">
        <f t="shared" si="94"/>
        <v/>
      </c>
      <c r="E2011" s="75" t="str">
        <f t="shared" si="95"/>
        <v/>
      </c>
    </row>
    <row r="2012" spans="2:5" x14ac:dyDescent="0.35">
      <c r="B2012" s="71" t="str">
        <f t="shared" si="93"/>
        <v/>
      </c>
      <c r="D2012" s="71" t="str">
        <f t="shared" si="94"/>
        <v/>
      </c>
      <c r="E2012" s="75" t="str">
        <f t="shared" si="95"/>
        <v/>
      </c>
    </row>
    <row r="2013" spans="2:5" x14ac:dyDescent="0.35">
      <c r="B2013" s="71" t="str">
        <f t="shared" si="93"/>
        <v/>
      </c>
      <c r="D2013" s="71" t="str">
        <f t="shared" si="94"/>
        <v/>
      </c>
      <c r="E2013" s="75" t="str">
        <f t="shared" si="95"/>
        <v/>
      </c>
    </row>
    <row r="2014" spans="2:5" x14ac:dyDescent="0.35">
      <c r="B2014" s="71" t="str">
        <f t="shared" si="93"/>
        <v/>
      </c>
      <c r="D2014" s="71" t="str">
        <f t="shared" si="94"/>
        <v/>
      </c>
      <c r="E2014" s="75" t="str">
        <f t="shared" si="95"/>
        <v/>
      </c>
    </row>
    <row r="2015" spans="2:5" x14ac:dyDescent="0.35">
      <c r="B2015" s="71" t="str">
        <f t="shared" si="93"/>
        <v/>
      </c>
      <c r="D2015" s="71" t="str">
        <f t="shared" si="94"/>
        <v/>
      </c>
      <c r="E2015" s="75" t="str">
        <f t="shared" si="95"/>
        <v/>
      </c>
    </row>
    <row r="2016" spans="2:5" x14ac:dyDescent="0.35">
      <c r="B2016" s="71" t="str">
        <f t="shared" si="93"/>
        <v/>
      </c>
      <c r="D2016" s="71" t="str">
        <f t="shared" si="94"/>
        <v/>
      </c>
      <c r="E2016" s="75" t="str">
        <f t="shared" si="95"/>
        <v/>
      </c>
    </row>
    <row r="2017" spans="2:5" x14ac:dyDescent="0.35">
      <c r="B2017" s="71" t="str">
        <f t="shared" si="93"/>
        <v/>
      </c>
      <c r="D2017" s="71" t="str">
        <f t="shared" si="94"/>
        <v/>
      </c>
      <c r="E2017" s="75" t="str">
        <f t="shared" si="95"/>
        <v/>
      </c>
    </row>
    <row r="2018" spans="2:5" x14ac:dyDescent="0.35">
      <c r="B2018" s="71" t="str">
        <f t="shared" si="93"/>
        <v/>
      </c>
      <c r="D2018" s="71" t="str">
        <f t="shared" si="94"/>
        <v/>
      </c>
      <c r="E2018" s="75" t="str">
        <f t="shared" si="95"/>
        <v/>
      </c>
    </row>
    <row r="2019" spans="2:5" x14ac:dyDescent="0.35">
      <c r="B2019" s="71" t="str">
        <f t="shared" si="93"/>
        <v/>
      </c>
      <c r="D2019" s="71" t="str">
        <f t="shared" si="94"/>
        <v/>
      </c>
      <c r="E2019" s="75" t="str">
        <f t="shared" si="95"/>
        <v/>
      </c>
    </row>
    <row r="2020" spans="2:5" x14ac:dyDescent="0.35">
      <c r="B2020" s="71" t="str">
        <f t="shared" si="93"/>
        <v/>
      </c>
      <c r="D2020" s="71" t="str">
        <f t="shared" si="94"/>
        <v/>
      </c>
      <c r="E2020" s="75" t="str">
        <f t="shared" si="95"/>
        <v/>
      </c>
    </row>
    <row r="2021" spans="2:5" x14ac:dyDescent="0.35">
      <c r="B2021" s="71" t="str">
        <f t="shared" si="93"/>
        <v/>
      </c>
      <c r="D2021" s="71" t="str">
        <f t="shared" si="94"/>
        <v/>
      </c>
      <c r="E2021" s="75" t="str">
        <f t="shared" si="95"/>
        <v/>
      </c>
    </row>
    <row r="2022" spans="2:5" x14ac:dyDescent="0.35">
      <c r="B2022" s="71" t="str">
        <f t="shared" si="93"/>
        <v/>
      </c>
      <c r="D2022" s="71" t="str">
        <f t="shared" si="94"/>
        <v/>
      </c>
      <c r="E2022" s="75" t="str">
        <f t="shared" si="95"/>
        <v/>
      </c>
    </row>
    <row r="2023" spans="2:5" x14ac:dyDescent="0.35">
      <c r="B2023" s="71" t="str">
        <f t="shared" si="93"/>
        <v/>
      </c>
      <c r="D2023" s="71" t="str">
        <f t="shared" si="94"/>
        <v/>
      </c>
      <c r="E2023" s="75" t="str">
        <f t="shared" si="95"/>
        <v/>
      </c>
    </row>
    <row r="2024" spans="2:5" x14ac:dyDescent="0.35">
      <c r="B2024" s="71" t="str">
        <f t="shared" si="93"/>
        <v/>
      </c>
      <c r="D2024" s="71" t="str">
        <f t="shared" si="94"/>
        <v/>
      </c>
      <c r="E2024" s="75" t="str">
        <f t="shared" si="95"/>
        <v/>
      </c>
    </row>
    <row r="2025" spans="2:5" x14ac:dyDescent="0.35">
      <c r="B2025" s="71" t="str">
        <f t="shared" si="93"/>
        <v/>
      </c>
      <c r="D2025" s="71" t="str">
        <f t="shared" si="94"/>
        <v/>
      </c>
      <c r="E2025" s="75" t="str">
        <f t="shared" si="95"/>
        <v/>
      </c>
    </row>
    <row r="2026" spans="2:5" x14ac:dyDescent="0.35">
      <c r="B2026" s="71" t="str">
        <f t="shared" si="93"/>
        <v/>
      </c>
      <c r="D2026" s="71" t="str">
        <f t="shared" si="94"/>
        <v/>
      </c>
      <c r="E2026" s="75" t="str">
        <f t="shared" si="95"/>
        <v/>
      </c>
    </row>
    <row r="2027" spans="2:5" x14ac:dyDescent="0.35">
      <c r="B2027" s="71" t="str">
        <f t="shared" si="93"/>
        <v/>
      </c>
      <c r="D2027" s="71" t="str">
        <f t="shared" si="94"/>
        <v/>
      </c>
      <c r="E2027" s="75" t="str">
        <f t="shared" si="95"/>
        <v/>
      </c>
    </row>
    <row r="2028" spans="2:5" x14ac:dyDescent="0.35">
      <c r="B2028" s="71" t="str">
        <f t="shared" si="93"/>
        <v/>
      </c>
      <c r="D2028" s="71" t="str">
        <f t="shared" si="94"/>
        <v/>
      </c>
      <c r="E2028" s="75" t="str">
        <f t="shared" si="95"/>
        <v/>
      </c>
    </row>
    <row r="2029" spans="2:5" x14ac:dyDescent="0.35">
      <c r="B2029" s="71" t="str">
        <f t="shared" si="93"/>
        <v/>
      </c>
      <c r="D2029" s="71" t="str">
        <f t="shared" si="94"/>
        <v/>
      </c>
      <c r="E2029" s="75" t="str">
        <f t="shared" si="95"/>
        <v/>
      </c>
    </row>
    <row r="2030" spans="2:5" x14ac:dyDescent="0.35">
      <c r="B2030" s="71" t="str">
        <f t="shared" si="93"/>
        <v/>
      </c>
      <c r="D2030" s="71" t="str">
        <f t="shared" si="94"/>
        <v/>
      </c>
      <c r="E2030" s="75" t="str">
        <f t="shared" si="95"/>
        <v/>
      </c>
    </row>
    <row r="2031" spans="2:5" x14ac:dyDescent="0.35">
      <c r="B2031" s="71" t="str">
        <f t="shared" si="93"/>
        <v/>
      </c>
      <c r="D2031" s="71" t="str">
        <f t="shared" si="94"/>
        <v/>
      </c>
      <c r="E2031" s="75" t="str">
        <f t="shared" si="95"/>
        <v/>
      </c>
    </row>
    <row r="2032" spans="2:5" x14ac:dyDescent="0.35">
      <c r="B2032" s="71" t="str">
        <f t="shared" si="93"/>
        <v/>
      </c>
      <c r="D2032" s="71" t="str">
        <f t="shared" si="94"/>
        <v/>
      </c>
      <c r="E2032" s="75" t="str">
        <f t="shared" si="95"/>
        <v/>
      </c>
    </row>
    <row r="2033" spans="2:5" x14ac:dyDescent="0.35">
      <c r="B2033" s="71" t="str">
        <f t="shared" si="93"/>
        <v/>
      </c>
      <c r="D2033" s="71" t="str">
        <f t="shared" si="94"/>
        <v/>
      </c>
      <c r="E2033" s="75" t="str">
        <f t="shared" si="95"/>
        <v/>
      </c>
    </row>
    <row r="2034" spans="2:5" x14ac:dyDescent="0.35">
      <c r="B2034" s="71" t="str">
        <f t="shared" si="93"/>
        <v/>
      </c>
      <c r="D2034" s="71" t="str">
        <f t="shared" si="94"/>
        <v/>
      </c>
      <c r="E2034" s="75" t="str">
        <f t="shared" si="95"/>
        <v/>
      </c>
    </row>
    <row r="2035" spans="2:5" x14ac:dyDescent="0.35">
      <c r="B2035" s="71" t="str">
        <f t="shared" si="93"/>
        <v/>
      </c>
      <c r="D2035" s="71" t="str">
        <f t="shared" si="94"/>
        <v/>
      </c>
      <c r="E2035" s="75" t="str">
        <f t="shared" si="95"/>
        <v/>
      </c>
    </row>
    <row r="2036" spans="2:5" x14ac:dyDescent="0.35">
      <c r="B2036" s="71" t="str">
        <f t="shared" si="93"/>
        <v/>
      </c>
      <c r="D2036" s="71" t="str">
        <f t="shared" si="94"/>
        <v/>
      </c>
      <c r="E2036" s="75" t="str">
        <f t="shared" si="95"/>
        <v/>
      </c>
    </row>
    <row r="2037" spans="2:5" x14ac:dyDescent="0.35">
      <c r="B2037" s="71" t="str">
        <f t="shared" si="93"/>
        <v/>
      </c>
      <c r="D2037" s="71" t="str">
        <f t="shared" si="94"/>
        <v/>
      </c>
      <c r="E2037" s="75" t="str">
        <f t="shared" si="95"/>
        <v/>
      </c>
    </row>
    <row r="2038" spans="2:5" x14ac:dyDescent="0.35">
      <c r="B2038" s="71" t="str">
        <f t="shared" si="93"/>
        <v/>
      </c>
      <c r="D2038" s="71" t="str">
        <f t="shared" si="94"/>
        <v/>
      </c>
      <c r="E2038" s="75" t="str">
        <f t="shared" si="95"/>
        <v/>
      </c>
    </row>
    <row r="2039" spans="2:5" x14ac:dyDescent="0.35">
      <c r="B2039" s="71" t="str">
        <f t="shared" si="93"/>
        <v/>
      </c>
      <c r="D2039" s="71" t="str">
        <f t="shared" si="94"/>
        <v/>
      </c>
      <c r="E2039" s="75" t="str">
        <f t="shared" si="95"/>
        <v/>
      </c>
    </row>
    <row r="2040" spans="2:5" x14ac:dyDescent="0.35">
      <c r="B2040" s="71" t="str">
        <f t="shared" si="93"/>
        <v/>
      </c>
      <c r="D2040" s="71" t="str">
        <f t="shared" si="94"/>
        <v/>
      </c>
      <c r="E2040" s="75" t="str">
        <f t="shared" si="95"/>
        <v/>
      </c>
    </row>
    <row r="2041" spans="2:5" x14ac:dyDescent="0.35">
      <c r="B2041" s="71" t="str">
        <f t="shared" si="93"/>
        <v/>
      </c>
      <c r="D2041" s="71" t="str">
        <f t="shared" si="94"/>
        <v/>
      </c>
      <c r="E2041" s="75" t="str">
        <f t="shared" si="95"/>
        <v/>
      </c>
    </row>
    <row r="2042" spans="2:5" x14ac:dyDescent="0.35">
      <c r="B2042" s="71" t="str">
        <f t="shared" si="93"/>
        <v/>
      </c>
      <c r="D2042" s="71" t="str">
        <f t="shared" si="94"/>
        <v/>
      </c>
      <c r="E2042" s="75" t="str">
        <f t="shared" si="95"/>
        <v/>
      </c>
    </row>
    <row r="2043" spans="2:5" x14ac:dyDescent="0.35">
      <c r="B2043" s="71" t="str">
        <f t="shared" si="93"/>
        <v/>
      </c>
      <c r="D2043" s="71" t="str">
        <f t="shared" si="94"/>
        <v/>
      </c>
      <c r="E2043" s="75" t="str">
        <f t="shared" si="95"/>
        <v/>
      </c>
    </row>
    <row r="2044" spans="2:5" x14ac:dyDescent="0.35">
      <c r="B2044" s="71" t="str">
        <f t="shared" si="93"/>
        <v/>
      </c>
      <c r="D2044" s="71" t="str">
        <f t="shared" si="94"/>
        <v/>
      </c>
      <c r="E2044" s="75" t="str">
        <f t="shared" si="95"/>
        <v/>
      </c>
    </row>
    <row r="2045" spans="2:5" x14ac:dyDescent="0.35">
      <c r="B2045" s="71" t="str">
        <f t="shared" si="93"/>
        <v/>
      </c>
      <c r="D2045" s="71" t="str">
        <f t="shared" si="94"/>
        <v/>
      </c>
      <c r="E2045" s="75" t="str">
        <f t="shared" si="95"/>
        <v/>
      </c>
    </row>
    <row r="2046" spans="2:5" x14ac:dyDescent="0.35">
      <c r="B2046" s="71" t="str">
        <f t="shared" si="93"/>
        <v/>
      </c>
      <c r="D2046" s="71" t="str">
        <f t="shared" si="94"/>
        <v/>
      </c>
      <c r="E2046" s="75" t="str">
        <f t="shared" si="95"/>
        <v/>
      </c>
    </row>
    <row r="2047" spans="2:5" x14ac:dyDescent="0.35">
      <c r="B2047" s="71" t="str">
        <f t="shared" si="93"/>
        <v/>
      </c>
      <c r="D2047" s="71" t="str">
        <f t="shared" si="94"/>
        <v/>
      </c>
      <c r="E2047" s="75" t="str">
        <f t="shared" si="95"/>
        <v/>
      </c>
    </row>
    <row r="2048" spans="2:5" x14ac:dyDescent="0.35">
      <c r="B2048" s="71" t="str">
        <f t="shared" si="93"/>
        <v/>
      </c>
      <c r="D2048" s="71" t="str">
        <f t="shared" si="94"/>
        <v/>
      </c>
      <c r="E2048" s="75" t="str">
        <f t="shared" si="95"/>
        <v/>
      </c>
    </row>
    <row r="2049" spans="2:5" x14ac:dyDescent="0.35">
      <c r="B2049" s="71" t="str">
        <f t="shared" si="93"/>
        <v/>
      </c>
      <c r="D2049" s="71" t="str">
        <f t="shared" si="94"/>
        <v/>
      </c>
      <c r="E2049" s="75" t="str">
        <f t="shared" si="95"/>
        <v/>
      </c>
    </row>
    <row r="2050" spans="2:5" x14ac:dyDescent="0.35">
      <c r="B2050" s="71" t="str">
        <f t="shared" ref="B2050:B2113" si="96">IFERROR(VLOOKUP(C2050,Ctable,5,FALSE),"")</f>
        <v/>
      </c>
      <c r="D2050" s="71" t="str">
        <f t="shared" ref="D2050:D2113" si="97">IFERROR(VLOOKUP(C2050,Ctable,2,FALSE),"")</f>
        <v/>
      </c>
      <c r="E2050" s="75" t="str">
        <f t="shared" ref="E2050:E2113" si="98">IFERROR(VLOOKUP(C2050,Ctable,3,FALSE),"")</f>
        <v/>
      </c>
    </row>
    <row r="2051" spans="2:5" x14ac:dyDescent="0.35">
      <c r="B2051" s="71" t="str">
        <f t="shared" si="96"/>
        <v/>
      </c>
      <c r="D2051" s="71" t="str">
        <f t="shared" si="97"/>
        <v/>
      </c>
      <c r="E2051" s="75" t="str">
        <f t="shared" si="98"/>
        <v/>
      </c>
    </row>
    <row r="2052" spans="2:5" x14ac:dyDescent="0.35">
      <c r="B2052" s="71" t="str">
        <f t="shared" si="96"/>
        <v/>
      </c>
      <c r="D2052" s="71" t="str">
        <f t="shared" si="97"/>
        <v/>
      </c>
      <c r="E2052" s="75" t="str">
        <f t="shared" si="98"/>
        <v/>
      </c>
    </row>
    <row r="2053" spans="2:5" x14ac:dyDescent="0.35">
      <c r="B2053" s="71" t="str">
        <f t="shared" si="96"/>
        <v/>
      </c>
      <c r="D2053" s="71" t="str">
        <f t="shared" si="97"/>
        <v/>
      </c>
      <c r="E2053" s="75" t="str">
        <f t="shared" si="98"/>
        <v/>
      </c>
    </row>
    <row r="2054" spans="2:5" x14ac:dyDescent="0.35">
      <c r="B2054" s="71" t="str">
        <f t="shared" si="96"/>
        <v/>
      </c>
      <c r="D2054" s="71" t="str">
        <f t="shared" si="97"/>
        <v/>
      </c>
      <c r="E2054" s="75" t="str">
        <f t="shared" si="98"/>
        <v/>
      </c>
    </row>
    <row r="2055" spans="2:5" x14ac:dyDescent="0.35">
      <c r="B2055" s="71" t="str">
        <f t="shared" si="96"/>
        <v/>
      </c>
      <c r="D2055" s="71" t="str">
        <f t="shared" si="97"/>
        <v/>
      </c>
      <c r="E2055" s="75" t="str">
        <f t="shared" si="98"/>
        <v/>
      </c>
    </row>
    <row r="2056" spans="2:5" x14ac:dyDescent="0.35">
      <c r="B2056" s="71" t="str">
        <f t="shared" si="96"/>
        <v/>
      </c>
      <c r="D2056" s="71" t="str">
        <f t="shared" si="97"/>
        <v/>
      </c>
      <c r="E2056" s="75" t="str">
        <f t="shared" si="98"/>
        <v/>
      </c>
    </row>
    <row r="2057" spans="2:5" x14ac:dyDescent="0.35">
      <c r="B2057" s="71" t="str">
        <f t="shared" si="96"/>
        <v/>
      </c>
      <c r="D2057" s="71" t="str">
        <f t="shared" si="97"/>
        <v/>
      </c>
      <c r="E2057" s="75" t="str">
        <f t="shared" si="98"/>
        <v/>
      </c>
    </row>
    <row r="2058" spans="2:5" x14ac:dyDescent="0.35">
      <c r="B2058" s="71" t="str">
        <f t="shared" si="96"/>
        <v/>
      </c>
      <c r="D2058" s="71" t="str">
        <f t="shared" si="97"/>
        <v/>
      </c>
      <c r="E2058" s="75" t="str">
        <f t="shared" si="98"/>
        <v/>
      </c>
    </row>
    <row r="2059" spans="2:5" x14ac:dyDescent="0.35">
      <c r="B2059" s="71" t="str">
        <f t="shared" si="96"/>
        <v/>
      </c>
      <c r="D2059" s="71" t="str">
        <f t="shared" si="97"/>
        <v/>
      </c>
      <c r="E2059" s="75" t="str">
        <f t="shared" si="98"/>
        <v/>
      </c>
    </row>
    <row r="2060" spans="2:5" x14ac:dyDescent="0.35">
      <c r="B2060" s="71" t="str">
        <f t="shared" si="96"/>
        <v/>
      </c>
      <c r="D2060" s="71" t="str">
        <f t="shared" si="97"/>
        <v/>
      </c>
      <c r="E2060" s="75" t="str">
        <f t="shared" si="98"/>
        <v/>
      </c>
    </row>
    <row r="2061" spans="2:5" x14ac:dyDescent="0.35">
      <c r="B2061" s="71" t="str">
        <f t="shared" si="96"/>
        <v/>
      </c>
      <c r="D2061" s="71" t="str">
        <f t="shared" si="97"/>
        <v/>
      </c>
      <c r="E2061" s="75" t="str">
        <f t="shared" si="98"/>
        <v/>
      </c>
    </row>
    <row r="2062" spans="2:5" x14ac:dyDescent="0.35">
      <c r="B2062" s="71" t="str">
        <f t="shared" si="96"/>
        <v/>
      </c>
      <c r="D2062" s="71" t="str">
        <f t="shared" si="97"/>
        <v/>
      </c>
      <c r="E2062" s="75" t="str">
        <f t="shared" si="98"/>
        <v/>
      </c>
    </row>
    <row r="2063" spans="2:5" x14ac:dyDescent="0.35">
      <c r="B2063" s="71" t="str">
        <f t="shared" si="96"/>
        <v/>
      </c>
      <c r="D2063" s="71" t="str">
        <f t="shared" si="97"/>
        <v/>
      </c>
      <c r="E2063" s="75" t="str">
        <f t="shared" si="98"/>
        <v/>
      </c>
    </row>
    <row r="2064" spans="2:5" x14ac:dyDescent="0.35">
      <c r="B2064" s="71" t="str">
        <f t="shared" si="96"/>
        <v/>
      </c>
      <c r="D2064" s="71" t="str">
        <f t="shared" si="97"/>
        <v/>
      </c>
      <c r="E2064" s="75" t="str">
        <f t="shared" si="98"/>
        <v/>
      </c>
    </row>
    <row r="2065" spans="2:5" x14ac:dyDescent="0.35">
      <c r="B2065" s="71" t="str">
        <f t="shared" si="96"/>
        <v/>
      </c>
      <c r="D2065" s="71" t="str">
        <f t="shared" si="97"/>
        <v/>
      </c>
      <c r="E2065" s="75" t="str">
        <f t="shared" si="98"/>
        <v/>
      </c>
    </row>
    <row r="2066" spans="2:5" x14ac:dyDescent="0.35">
      <c r="B2066" s="71" t="str">
        <f t="shared" si="96"/>
        <v/>
      </c>
      <c r="D2066" s="71" t="str">
        <f t="shared" si="97"/>
        <v/>
      </c>
      <c r="E2066" s="75" t="str">
        <f t="shared" si="98"/>
        <v/>
      </c>
    </row>
    <row r="2067" spans="2:5" x14ac:dyDescent="0.35">
      <c r="B2067" s="71" t="str">
        <f t="shared" si="96"/>
        <v/>
      </c>
      <c r="D2067" s="71" t="str">
        <f t="shared" si="97"/>
        <v/>
      </c>
      <c r="E2067" s="75" t="str">
        <f t="shared" si="98"/>
        <v/>
      </c>
    </row>
    <row r="2068" spans="2:5" x14ac:dyDescent="0.35">
      <c r="B2068" s="71" t="str">
        <f t="shared" si="96"/>
        <v/>
      </c>
      <c r="D2068" s="71" t="str">
        <f t="shared" si="97"/>
        <v/>
      </c>
      <c r="E2068" s="75" t="str">
        <f t="shared" si="98"/>
        <v/>
      </c>
    </row>
    <row r="2069" spans="2:5" x14ac:dyDescent="0.35">
      <c r="B2069" s="71" t="str">
        <f t="shared" si="96"/>
        <v/>
      </c>
      <c r="D2069" s="71" t="str">
        <f t="shared" si="97"/>
        <v/>
      </c>
      <c r="E2069" s="75" t="str">
        <f t="shared" si="98"/>
        <v/>
      </c>
    </row>
    <row r="2070" spans="2:5" x14ac:dyDescent="0.35">
      <c r="B2070" s="71" t="str">
        <f t="shared" si="96"/>
        <v/>
      </c>
      <c r="D2070" s="71" t="str">
        <f t="shared" si="97"/>
        <v/>
      </c>
      <c r="E2070" s="75" t="str">
        <f t="shared" si="98"/>
        <v/>
      </c>
    </row>
    <row r="2071" spans="2:5" x14ac:dyDescent="0.35">
      <c r="B2071" s="71" t="str">
        <f t="shared" si="96"/>
        <v/>
      </c>
      <c r="D2071" s="71" t="str">
        <f t="shared" si="97"/>
        <v/>
      </c>
      <c r="E2071" s="75" t="str">
        <f t="shared" si="98"/>
        <v/>
      </c>
    </row>
    <row r="2072" spans="2:5" x14ac:dyDescent="0.35">
      <c r="B2072" s="71" t="str">
        <f t="shared" si="96"/>
        <v/>
      </c>
      <c r="D2072" s="71" t="str">
        <f t="shared" si="97"/>
        <v/>
      </c>
      <c r="E2072" s="75" t="str">
        <f t="shared" si="98"/>
        <v/>
      </c>
    </row>
    <row r="2073" spans="2:5" x14ac:dyDescent="0.35">
      <c r="B2073" s="71" t="str">
        <f t="shared" si="96"/>
        <v/>
      </c>
      <c r="D2073" s="71" t="str">
        <f t="shared" si="97"/>
        <v/>
      </c>
      <c r="E2073" s="75" t="str">
        <f t="shared" si="98"/>
        <v/>
      </c>
    </row>
    <row r="2074" spans="2:5" x14ac:dyDescent="0.35">
      <c r="B2074" s="71" t="str">
        <f t="shared" si="96"/>
        <v/>
      </c>
      <c r="D2074" s="71" t="str">
        <f t="shared" si="97"/>
        <v/>
      </c>
      <c r="E2074" s="75" t="str">
        <f t="shared" si="98"/>
        <v/>
      </c>
    </row>
    <row r="2075" spans="2:5" x14ac:dyDescent="0.35">
      <c r="B2075" s="71" t="str">
        <f t="shared" si="96"/>
        <v/>
      </c>
      <c r="D2075" s="71" t="str">
        <f t="shared" si="97"/>
        <v/>
      </c>
      <c r="E2075" s="75" t="str">
        <f t="shared" si="98"/>
        <v/>
      </c>
    </row>
    <row r="2076" spans="2:5" x14ac:dyDescent="0.35">
      <c r="B2076" s="71" t="str">
        <f t="shared" si="96"/>
        <v/>
      </c>
      <c r="D2076" s="71" t="str">
        <f t="shared" si="97"/>
        <v/>
      </c>
      <c r="E2076" s="75" t="str">
        <f t="shared" si="98"/>
        <v/>
      </c>
    </row>
    <row r="2077" spans="2:5" x14ac:dyDescent="0.35">
      <c r="B2077" s="71" t="str">
        <f t="shared" si="96"/>
        <v/>
      </c>
      <c r="D2077" s="71" t="str">
        <f t="shared" si="97"/>
        <v/>
      </c>
      <c r="E2077" s="75" t="str">
        <f t="shared" si="98"/>
        <v/>
      </c>
    </row>
    <row r="2078" spans="2:5" x14ac:dyDescent="0.35">
      <c r="B2078" s="71" t="str">
        <f t="shared" si="96"/>
        <v/>
      </c>
      <c r="D2078" s="71" t="str">
        <f t="shared" si="97"/>
        <v/>
      </c>
      <c r="E2078" s="75" t="str">
        <f t="shared" si="98"/>
        <v/>
      </c>
    </row>
    <row r="2079" spans="2:5" x14ac:dyDescent="0.35">
      <c r="B2079" s="71" t="str">
        <f t="shared" si="96"/>
        <v/>
      </c>
      <c r="D2079" s="71" t="str">
        <f t="shared" si="97"/>
        <v/>
      </c>
      <c r="E2079" s="75" t="str">
        <f t="shared" si="98"/>
        <v/>
      </c>
    </row>
    <row r="2080" spans="2:5" x14ac:dyDescent="0.35">
      <c r="B2080" s="71" t="str">
        <f t="shared" si="96"/>
        <v/>
      </c>
      <c r="D2080" s="71" t="str">
        <f t="shared" si="97"/>
        <v/>
      </c>
      <c r="E2080" s="75" t="str">
        <f t="shared" si="98"/>
        <v/>
      </c>
    </row>
    <row r="2081" spans="2:5" x14ac:dyDescent="0.35">
      <c r="B2081" s="71" t="str">
        <f t="shared" si="96"/>
        <v/>
      </c>
      <c r="D2081" s="71" t="str">
        <f t="shared" si="97"/>
        <v/>
      </c>
      <c r="E2081" s="75" t="str">
        <f t="shared" si="98"/>
        <v/>
      </c>
    </row>
    <row r="2082" spans="2:5" x14ac:dyDescent="0.35">
      <c r="B2082" s="71" t="str">
        <f t="shared" si="96"/>
        <v/>
      </c>
      <c r="D2082" s="71" t="str">
        <f t="shared" si="97"/>
        <v/>
      </c>
      <c r="E2082" s="75" t="str">
        <f t="shared" si="98"/>
        <v/>
      </c>
    </row>
    <row r="2083" spans="2:5" x14ac:dyDescent="0.35">
      <c r="B2083" s="71" t="str">
        <f t="shared" si="96"/>
        <v/>
      </c>
      <c r="D2083" s="71" t="str">
        <f t="shared" si="97"/>
        <v/>
      </c>
      <c r="E2083" s="75" t="str">
        <f t="shared" si="98"/>
        <v/>
      </c>
    </row>
    <row r="2084" spans="2:5" x14ac:dyDescent="0.35">
      <c r="B2084" s="71" t="str">
        <f t="shared" si="96"/>
        <v/>
      </c>
      <c r="D2084" s="71" t="str">
        <f t="shared" si="97"/>
        <v/>
      </c>
      <c r="E2084" s="75" t="str">
        <f t="shared" si="98"/>
        <v/>
      </c>
    </row>
    <row r="2085" spans="2:5" x14ac:dyDescent="0.35">
      <c r="B2085" s="71" t="str">
        <f t="shared" si="96"/>
        <v/>
      </c>
      <c r="D2085" s="71" t="str">
        <f t="shared" si="97"/>
        <v/>
      </c>
      <c r="E2085" s="75" t="str">
        <f t="shared" si="98"/>
        <v/>
      </c>
    </row>
    <row r="2086" spans="2:5" x14ac:dyDescent="0.35">
      <c r="B2086" s="71" t="str">
        <f t="shared" si="96"/>
        <v/>
      </c>
      <c r="D2086" s="71" t="str">
        <f t="shared" si="97"/>
        <v/>
      </c>
      <c r="E2086" s="75" t="str">
        <f t="shared" si="98"/>
        <v/>
      </c>
    </row>
    <row r="2087" spans="2:5" x14ac:dyDescent="0.35">
      <c r="B2087" s="71" t="str">
        <f t="shared" si="96"/>
        <v/>
      </c>
      <c r="D2087" s="71" t="str">
        <f t="shared" si="97"/>
        <v/>
      </c>
      <c r="E2087" s="75" t="str">
        <f t="shared" si="98"/>
        <v/>
      </c>
    </row>
    <row r="2088" spans="2:5" x14ac:dyDescent="0.35">
      <c r="B2088" s="71" t="str">
        <f t="shared" si="96"/>
        <v/>
      </c>
      <c r="D2088" s="71" t="str">
        <f t="shared" si="97"/>
        <v/>
      </c>
      <c r="E2088" s="75" t="str">
        <f t="shared" si="98"/>
        <v/>
      </c>
    </row>
    <row r="2089" spans="2:5" x14ac:dyDescent="0.35">
      <c r="B2089" s="71" t="str">
        <f t="shared" si="96"/>
        <v/>
      </c>
      <c r="D2089" s="71" t="str">
        <f t="shared" si="97"/>
        <v/>
      </c>
      <c r="E2089" s="75" t="str">
        <f t="shared" si="98"/>
        <v/>
      </c>
    </row>
    <row r="2090" spans="2:5" x14ac:dyDescent="0.35">
      <c r="B2090" s="71" t="str">
        <f t="shared" si="96"/>
        <v/>
      </c>
      <c r="D2090" s="71" t="str">
        <f t="shared" si="97"/>
        <v/>
      </c>
      <c r="E2090" s="75" t="str">
        <f t="shared" si="98"/>
        <v/>
      </c>
    </row>
    <row r="2091" spans="2:5" x14ac:dyDescent="0.35">
      <c r="B2091" s="71" t="str">
        <f t="shared" si="96"/>
        <v/>
      </c>
      <c r="D2091" s="71" t="str">
        <f t="shared" si="97"/>
        <v/>
      </c>
      <c r="E2091" s="75" t="str">
        <f t="shared" si="98"/>
        <v/>
      </c>
    </row>
    <row r="2092" spans="2:5" x14ac:dyDescent="0.35">
      <c r="B2092" s="71" t="str">
        <f t="shared" si="96"/>
        <v/>
      </c>
      <c r="D2092" s="71" t="str">
        <f t="shared" si="97"/>
        <v/>
      </c>
      <c r="E2092" s="75" t="str">
        <f t="shared" si="98"/>
        <v/>
      </c>
    </row>
    <row r="2093" spans="2:5" x14ac:dyDescent="0.35">
      <c r="B2093" s="71" t="str">
        <f t="shared" si="96"/>
        <v/>
      </c>
      <c r="D2093" s="71" t="str">
        <f t="shared" si="97"/>
        <v/>
      </c>
      <c r="E2093" s="75" t="str">
        <f t="shared" si="98"/>
        <v/>
      </c>
    </row>
    <row r="2094" spans="2:5" x14ac:dyDescent="0.35">
      <c r="B2094" s="71" t="str">
        <f t="shared" si="96"/>
        <v/>
      </c>
      <c r="D2094" s="71" t="str">
        <f t="shared" si="97"/>
        <v/>
      </c>
      <c r="E2094" s="75" t="str">
        <f t="shared" si="98"/>
        <v/>
      </c>
    </row>
    <row r="2095" spans="2:5" x14ac:dyDescent="0.35">
      <c r="B2095" s="71" t="str">
        <f t="shared" si="96"/>
        <v/>
      </c>
      <c r="D2095" s="71" t="str">
        <f t="shared" si="97"/>
        <v/>
      </c>
      <c r="E2095" s="75" t="str">
        <f t="shared" si="98"/>
        <v/>
      </c>
    </row>
    <row r="2096" spans="2:5" x14ac:dyDescent="0.35">
      <c r="B2096" s="71" t="str">
        <f t="shared" si="96"/>
        <v/>
      </c>
      <c r="D2096" s="71" t="str">
        <f t="shared" si="97"/>
        <v/>
      </c>
      <c r="E2096" s="75" t="str">
        <f t="shared" si="98"/>
        <v/>
      </c>
    </row>
    <row r="2097" spans="2:5" x14ac:dyDescent="0.35">
      <c r="B2097" s="71" t="str">
        <f t="shared" si="96"/>
        <v/>
      </c>
      <c r="D2097" s="71" t="str">
        <f t="shared" si="97"/>
        <v/>
      </c>
      <c r="E2097" s="75" t="str">
        <f t="shared" si="98"/>
        <v/>
      </c>
    </row>
    <row r="2098" spans="2:5" x14ac:dyDescent="0.35">
      <c r="B2098" s="71" t="str">
        <f t="shared" si="96"/>
        <v/>
      </c>
      <c r="D2098" s="71" t="str">
        <f t="shared" si="97"/>
        <v/>
      </c>
      <c r="E2098" s="75" t="str">
        <f t="shared" si="98"/>
        <v/>
      </c>
    </row>
    <row r="2099" spans="2:5" x14ac:dyDescent="0.35">
      <c r="B2099" s="71" t="str">
        <f t="shared" si="96"/>
        <v/>
      </c>
      <c r="D2099" s="71" t="str">
        <f t="shared" si="97"/>
        <v/>
      </c>
      <c r="E2099" s="75" t="str">
        <f t="shared" si="98"/>
        <v/>
      </c>
    </row>
    <row r="2100" spans="2:5" x14ac:dyDescent="0.35">
      <c r="B2100" s="71" t="str">
        <f t="shared" si="96"/>
        <v/>
      </c>
      <c r="D2100" s="71" t="str">
        <f t="shared" si="97"/>
        <v/>
      </c>
      <c r="E2100" s="75" t="str">
        <f t="shared" si="98"/>
        <v/>
      </c>
    </row>
    <row r="2101" spans="2:5" x14ac:dyDescent="0.35">
      <c r="B2101" s="71" t="str">
        <f t="shared" si="96"/>
        <v/>
      </c>
      <c r="D2101" s="71" t="str">
        <f t="shared" si="97"/>
        <v/>
      </c>
      <c r="E2101" s="75" t="str">
        <f t="shared" si="98"/>
        <v/>
      </c>
    </row>
    <row r="2102" spans="2:5" x14ac:dyDescent="0.35">
      <c r="B2102" s="71" t="str">
        <f t="shared" si="96"/>
        <v/>
      </c>
      <c r="D2102" s="71" t="str">
        <f t="shared" si="97"/>
        <v/>
      </c>
      <c r="E2102" s="75" t="str">
        <f t="shared" si="98"/>
        <v/>
      </c>
    </row>
    <row r="2103" spans="2:5" x14ac:dyDescent="0.35">
      <c r="B2103" s="71" t="str">
        <f t="shared" si="96"/>
        <v/>
      </c>
      <c r="D2103" s="71" t="str">
        <f t="shared" si="97"/>
        <v/>
      </c>
      <c r="E2103" s="75" t="str">
        <f t="shared" si="98"/>
        <v/>
      </c>
    </row>
    <row r="2104" spans="2:5" x14ac:dyDescent="0.35">
      <c r="B2104" s="71" t="str">
        <f t="shared" si="96"/>
        <v/>
      </c>
      <c r="D2104" s="71" t="str">
        <f t="shared" si="97"/>
        <v/>
      </c>
      <c r="E2104" s="75" t="str">
        <f t="shared" si="98"/>
        <v/>
      </c>
    </row>
    <row r="2105" spans="2:5" x14ac:dyDescent="0.35">
      <c r="B2105" s="71" t="str">
        <f t="shared" si="96"/>
        <v/>
      </c>
      <c r="D2105" s="71" t="str">
        <f t="shared" si="97"/>
        <v/>
      </c>
      <c r="E2105" s="75" t="str">
        <f t="shared" si="98"/>
        <v/>
      </c>
    </row>
    <row r="2106" spans="2:5" x14ac:dyDescent="0.35">
      <c r="B2106" s="71" t="str">
        <f t="shared" si="96"/>
        <v/>
      </c>
      <c r="D2106" s="71" t="str">
        <f t="shared" si="97"/>
        <v/>
      </c>
      <c r="E2106" s="75" t="str">
        <f t="shared" si="98"/>
        <v/>
      </c>
    </row>
    <row r="2107" spans="2:5" x14ac:dyDescent="0.35">
      <c r="B2107" s="71" t="str">
        <f t="shared" si="96"/>
        <v/>
      </c>
      <c r="D2107" s="71" t="str">
        <f t="shared" si="97"/>
        <v/>
      </c>
      <c r="E2107" s="75" t="str">
        <f t="shared" si="98"/>
        <v/>
      </c>
    </row>
    <row r="2108" spans="2:5" x14ac:dyDescent="0.35">
      <c r="B2108" s="71" t="str">
        <f t="shared" si="96"/>
        <v/>
      </c>
      <c r="D2108" s="71" t="str">
        <f t="shared" si="97"/>
        <v/>
      </c>
      <c r="E2108" s="75" t="str">
        <f t="shared" si="98"/>
        <v/>
      </c>
    </row>
    <row r="2109" spans="2:5" x14ac:dyDescent="0.35">
      <c r="B2109" s="71" t="str">
        <f t="shared" si="96"/>
        <v/>
      </c>
      <c r="D2109" s="71" t="str">
        <f t="shared" si="97"/>
        <v/>
      </c>
      <c r="E2109" s="75" t="str">
        <f t="shared" si="98"/>
        <v/>
      </c>
    </row>
    <row r="2110" spans="2:5" x14ac:dyDescent="0.35">
      <c r="B2110" s="71" t="str">
        <f t="shared" si="96"/>
        <v/>
      </c>
      <c r="D2110" s="71" t="str">
        <f t="shared" si="97"/>
        <v/>
      </c>
      <c r="E2110" s="75" t="str">
        <f t="shared" si="98"/>
        <v/>
      </c>
    </row>
    <row r="2111" spans="2:5" x14ac:dyDescent="0.35">
      <c r="B2111" s="71" t="str">
        <f t="shared" si="96"/>
        <v/>
      </c>
      <c r="D2111" s="71" t="str">
        <f t="shared" si="97"/>
        <v/>
      </c>
      <c r="E2111" s="75" t="str">
        <f t="shared" si="98"/>
        <v/>
      </c>
    </row>
    <row r="2112" spans="2:5" x14ac:dyDescent="0.35">
      <c r="B2112" s="71" t="str">
        <f t="shared" si="96"/>
        <v/>
      </c>
      <c r="D2112" s="71" t="str">
        <f t="shared" si="97"/>
        <v/>
      </c>
      <c r="E2112" s="75" t="str">
        <f t="shared" si="98"/>
        <v/>
      </c>
    </row>
    <row r="2113" spans="2:5" x14ac:dyDescent="0.35">
      <c r="B2113" s="71" t="str">
        <f t="shared" si="96"/>
        <v/>
      </c>
      <c r="D2113" s="71" t="str">
        <f t="shared" si="97"/>
        <v/>
      </c>
      <c r="E2113" s="75" t="str">
        <f t="shared" si="98"/>
        <v/>
      </c>
    </row>
    <row r="2114" spans="2:5" x14ac:dyDescent="0.35">
      <c r="B2114" s="71" t="str">
        <f t="shared" ref="B2114:B2177" si="99">IFERROR(VLOOKUP(C2114,Ctable,5,FALSE),"")</f>
        <v/>
      </c>
      <c r="D2114" s="71" t="str">
        <f t="shared" ref="D2114:D2177" si="100">IFERROR(VLOOKUP(C2114,Ctable,2,FALSE),"")</f>
        <v/>
      </c>
      <c r="E2114" s="75" t="str">
        <f t="shared" ref="E2114:E2177" si="101">IFERROR(VLOOKUP(C2114,Ctable,3,FALSE),"")</f>
        <v/>
      </c>
    </row>
    <row r="2115" spans="2:5" x14ac:dyDescent="0.35">
      <c r="B2115" s="71" t="str">
        <f t="shared" si="99"/>
        <v/>
      </c>
      <c r="D2115" s="71" t="str">
        <f t="shared" si="100"/>
        <v/>
      </c>
      <c r="E2115" s="75" t="str">
        <f t="shared" si="101"/>
        <v/>
      </c>
    </row>
    <row r="2116" spans="2:5" x14ac:dyDescent="0.35">
      <c r="B2116" s="71" t="str">
        <f t="shared" si="99"/>
        <v/>
      </c>
      <c r="D2116" s="71" t="str">
        <f t="shared" si="100"/>
        <v/>
      </c>
      <c r="E2116" s="75" t="str">
        <f t="shared" si="101"/>
        <v/>
      </c>
    </row>
    <row r="2117" spans="2:5" x14ac:dyDescent="0.35">
      <c r="B2117" s="71" t="str">
        <f t="shared" si="99"/>
        <v/>
      </c>
      <c r="D2117" s="71" t="str">
        <f t="shared" si="100"/>
        <v/>
      </c>
      <c r="E2117" s="75" t="str">
        <f t="shared" si="101"/>
        <v/>
      </c>
    </row>
    <row r="2118" spans="2:5" x14ac:dyDescent="0.35">
      <c r="B2118" s="71" t="str">
        <f t="shared" si="99"/>
        <v/>
      </c>
      <c r="D2118" s="71" t="str">
        <f t="shared" si="100"/>
        <v/>
      </c>
      <c r="E2118" s="75" t="str">
        <f t="shared" si="101"/>
        <v/>
      </c>
    </row>
    <row r="2119" spans="2:5" x14ac:dyDescent="0.35">
      <c r="B2119" s="71" t="str">
        <f t="shared" si="99"/>
        <v/>
      </c>
      <c r="D2119" s="71" t="str">
        <f t="shared" si="100"/>
        <v/>
      </c>
      <c r="E2119" s="75" t="str">
        <f t="shared" si="101"/>
        <v/>
      </c>
    </row>
    <row r="2120" spans="2:5" x14ac:dyDescent="0.35">
      <c r="B2120" s="71" t="str">
        <f t="shared" si="99"/>
        <v/>
      </c>
      <c r="D2120" s="71" t="str">
        <f t="shared" si="100"/>
        <v/>
      </c>
      <c r="E2120" s="75" t="str">
        <f t="shared" si="101"/>
        <v/>
      </c>
    </row>
    <row r="2121" spans="2:5" x14ac:dyDescent="0.35">
      <c r="B2121" s="71" t="str">
        <f t="shared" si="99"/>
        <v/>
      </c>
      <c r="D2121" s="71" t="str">
        <f t="shared" si="100"/>
        <v/>
      </c>
      <c r="E2121" s="75" t="str">
        <f t="shared" si="101"/>
        <v/>
      </c>
    </row>
    <row r="2122" spans="2:5" x14ac:dyDescent="0.35">
      <c r="B2122" s="71" t="str">
        <f t="shared" si="99"/>
        <v/>
      </c>
      <c r="D2122" s="71" t="str">
        <f t="shared" si="100"/>
        <v/>
      </c>
      <c r="E2122" s="75" t="str">
        <f t="shared" si="101"/>
        <v/>
      </c>
    </row>
    <row r="2123" spans="2:5" x14ac:dyDescent="0.35">
      <c r="B2123" s="71" t="str">
        <f t="shared" si="99"/>
        <v/>
      </c>
      <c r="D2123" s="71" t="str">
        <f t="shared" si="100"/>
        <v/>
      </c>
      <c r="E2123" s="75" t="str">
        <f t="shared" si="101"/>
        <v/>
      </c>
    </row>
    <row r="2124" spans="2:5" x14ac:dyDescent="0.35">
      <c r="B2124" s="71" t="str">
        <f t="shared" si="99"/>
        <v/>
      </c>
      <c r="D2124" s="71" t="str">
        <f t="shared" si="100"/>
        <v/>
      </c>
      <c r="E2124" s="75" t="str">
        <f t="shared" si="101"/>
        <v/>
      </c>
    </row>
    <row r="2125" spans="2:5" x14ac:dyDescent="0.35">
      <c r="B2125" s="71" t="str">
        <f t="shared" si="99"/>
        <v/>
      </c>
      <c r="D2125" s="71" t="str">
        <f t="shared" si="100"/>
        <v/>
      </c>
      <c r="E2125" s="75" t="str">
        <f t="shared" si="101"/>
        <v/>
      </c>
    </row>
    <row r="2126" spans="2:5" x14ac:dyDescent="0.35">
      <c r="B2126" s="71" t="str">
        <f t="shared" si="99"/>
        <v/>
      </c>
      <c r="D2126" s="71" t="str">
        <f t="shared" si="100"/>
        <v/>
      </c>
      <c r="E2126" s="75" t="str">
        <f t="shared" si="101"/>
        <v/>
      </c>
    </row>
    <row r="2127" spans="2:5" x14ac:dyDescent="0.35">
      <c r="B2127" s="71" t="str">
        <f t="shared" si="99"/>
        <v/>
      </c>
      <c r="D2127" s="71" t="str">
        <f t="shared" si="100"/>
        <v/>
      </c>
      <c r="E2127" s="75" t="str">
        <f t="shared" si="101"/>
        <v/>
      </c>
    </row>
    <row r="2128" spans="2:5" x14ac:dyDescent="0.35">
      <c r="B2128" s="71" t="str">
        <f t="shared" si="99"/>
        <v/>
      </c>
      <c r="D2128" s="71" t="str">
        <f t="shared" si="100"/>
        <v/>
      </c>
      <c r="E2128" s="75" t="str">
        <f t="shared" si="101"/>
        <v/>
      </c>
    </row>
    <row r="2129" spans="2:5" x14ac:dyDescent="0.35">
      <c r="B2129" s="71" t="str">
        <f t="shared" si="99"/>
        <v/>
      </c>
      <c r="D2129" s="71" t="str">
        <f t="shared" si="100"/>
        <v/>
      </c>
      <c r="E2129" s="75" t="str">
        <f t="shared" si="101"/>
        <v/>
      </c>
    </row>
    <row r="2130" spans="2:5" x14ac:dyDescent="0.35">
      <c r="B2130" s="71" t="str">
        <f t="shared" si="99"/>
        <v/>
      </c>
      <c r="D2130" s="71" t="str">
        <f t="shared" si="100"/>
        <v/>
      </c>
      <c r="E2130" s="75" t="str">
        <f t="shared" si="101"/>
        <v/>
      </c>
    </row>
    <row r="2131" spans="2:5" x14ac:dyDescent="0.35">
      <c r="B2131" s="71" t="str">
        <f t="shared" si="99"/>
        <v/>
      </c>
      <c r="D2131" s="71" t="str">
        <f t="shared" si="100"/>
        <v/>
      </c>
      <c r="E2131" s="75" t="str">
        <f t="shared" si="101"/>
        <v/>
      </c>
    </row>
    <row r="2132" spans="2:5" x14ac:dyDescent="0.35">
      <c r="B2132" s="71" t="str">
        <f t="shared" si="99"/>
        <v/>
      </c>
      <c r="D2132" s="71" t="str">
        <f t="shared" si="100"/>
        <v/>
      </c>
      <c r="E2132" s="75" t="str">
        <f t="shared" si="101"/>
        <v/>
      </c>
    </row>
    <row r="2133" spans="2:5" x14ac:dyDescent="0.35">
      <c r="B2133" s="71" t="str">
        <f t="shared" si="99"/>
        <v/>
      </c>
      <c r="D2133" s="71" t="str">
        <f t="shared" si="100"/>
        <v/>
      </c>
      <c r="E2133" s="75" t="str">
        <f t="shared" si="101"/>
        <v/>
      </c>
    </row>
    <row r="2134" spans="2:5" x14ac:dyDescent="0.35">
      <c r="B2134" s="71" t="str">
        <f t="shared" si="99"/>
        <v/>
      </c>
      <c r="D2134" s="71" t="str">
        <f t="shared" si="100"/>
        <v/>
      </c>
      <c r="E2134" s="75" t="str">
        <f t="shared" si="101"/>
        <v/>
      </c>
    </row>
    <row r="2135" spans="2:5" x14ac:dyDescent="0.35">
      <c r="B2135" s="71" t="str">
        <f t="shared" si="99"/>
        <v/>
      </c>
      <c r="D2135" s="71" t="str">
        <f t="shared" si="100"/>
        <v/>
      </c>
      <c r="E2135" s="75" t="str">
        <f t="shared" si="101"/>
        <v/>
      </c>
    </row>
    <row r="2136" spans="2:5" x14ac:dyDescent="0.35">
      <c r="B2136" s="71" t="str">
        <f t="shared" si="99"/>
        <v/>
      </c>
      <c r="D2136" s="71" t="str">
        <f t="shared" si="100"/>
        <v/>
      </c>
      <c r="E2136" s="75" t="str">
        <f t="shared" si="101"/>
        <v/>
      </c>
    </row>
    <row r="2137" spans="2:5" x14ac:dyDescent="0.35">
      <c r="B2137" s="71" t="str">
        <f t="shared" si="99"/>
        <v/>
      </c>
      <c r="D2137" s="71" t="str">
        <f t="shared" si="100"/>
        <v/>
      </c>
      <c r="E2137" s="75" t="str">
        <f t="shared" si="101"/>
        <v/>
      </c>
    </row>
    <row r="2138" spans="2:5" x14ac:dyDescent="0.35">
      <c r="B2138" s="71" t="str">
        <f t="shared" si="99"/>
        <v/>
      </c>
      <c r="D2138" s="71" t="str">
        <f t="shared" si="100"/>
        <v/>
      </c>
      <c r="E2138" s="75" t="str">
        <f t="shared" si="101"/>
        <v/>
      </c>
    </row>
    <row r="2139" spans="2:5" x14ac:dyDescent="0.35">
      <c r="B2139" s="71" t="str">
        <f t="shared" si="99"/>
        <v/>
      </c>
      <c r="D2139" s="71" t="str">
        <f t="shared" si="100"/>
        <v/>
      </c>
      <c r="E2139" s="75" t="str">
        <f t="shared" si="101"/>
        <v/>
      </c>
    </row>
    <row r="2140" spans="2:5" x14ac:dyDescent="0.35">
      <c r="B2140" s="71" t="str">
        <f t="shared" si="99"/>
        <v/>
      </c>
      <c r="D2140" s="71" t="str">
        <f t="shared" si="100"/>
        <v/>
      </c>
      <c r="E2140" s="75" t="str">
        <f t="shared" si="101"/>
        <v/>
      </c>
    </row>
    <row r="2141" spans="2:5" x14ac:dyDescent="0.35">
      <c r="B2141" s="71" t="str">
        <f t="shared" si="99"/>
        <v/>
      </c>
      <c r="D2141" s="71" t="str">
        <f t="shared" si="100"/>
        <v/>
      </c>
      <c r="E2141" s="75" t="str">
        <f t="shared" si="101"/>
        <v/>
      </c>
    </row>
    <row r="2142" spans="2:5" x14ac:dyDescent="0.35">
      <c r="B2142" s="71" t="str">
        <f t="shared" si="99"/>
        <v/>
      </c>
      <c r="D2142" s="71" t="str">
        <f t="shared" si="100"/>
        <v/>
      </c>
      <c r="E2142" s="75" t="str">
        <f t="shared" si="101"/>
        <v/>
      </c>
    </row>
    <row r="2143" spans="2:5" x14ac:dyDescent="0.35">
      <c r="B2143" s="71" t="str">
        <f t="shared" si="99"/>
        <v/>
      </c>
      <c r="D2143" s="71" t="str">
        <f t="shared" si="100"/>
        <v/>
      </c>
      <c r="E2143" s="75" t="str">
        <f t="shared" si="101"/>
        <v/>
      </c>
    </row>
    <row r="2144" spans="2:5" x14ac:dyDescent="0.35">
      <c r="B2144" s="71" t="str">
        <f t="shared" si="99"/>
        <v/>
      </c>
      <c r="D2144" s="71" t="str">
        <f t="shared" si="100"/>
        <v/>
      </c>
      <c r="E2144" s="75" t="str">
        <f t="shared" si="101"/>
        <v/>
      </c>
    </row>
    <row r="2145" spans="2:5" x14ac:dyDescent="0.35">
      <c r="B2145" s="71" t="str">
        <f t="shared" si="99"/>
        <v/>
      </c>
      <c r="D2145" s="71" t="str">
        <f t="shared" si="100"/>
        <v/>
      </c>
      <c r="E2145" s="75" t="str">
        <f t="shared" si="101"/>
        <v/>
      </c>
    </row>
    <row r="2146" spans="2:5" x14ac:dyDescent="0.35">
      <c r="B2146" s="71" t="str">
        <f t="shared" si="99"/>
        <v/>
      </c>
      <c r="D2146" s="71" t="str">
        <f t="shared" si="100"/>
        <v/>
      </c>
      <c r="E2146" s="75" t="str">
        <f t="shared" si="101"/>
        <v/>
      </c>
    </row>
    <row r="2147" spans="2:5" x14ac:dyDescent="0.35">
      <c r="B2147" s="71" t="str">
        <f t="shared" si="99"/>
        <v/>
      </c>
      <c r="D2147" s="71" t="str">
        <f t="shared" si="100"/>
        <v/>
      </c>
      <c r="E2147" s="75" t="str">
        <f t="shared" si="101"/>
        <v/>
      </c>
    </row>
    <row r="2148" spans="2:5" x14ac:dyDescent="0.35">
      <c r="B2148" s="71" t="str">
        <f t="shared" si="99"/>
        <v/>
      </c>
      <c r="D2148" s="71" t="str">
        <f t="shared" si="100"/>
        <v/>
      </c>
      <c r="E2148" s="75" t="str">
        <f t="shared" si="101"/>
        <v/>
      </c>
    </row>
    <row r="2149" spans="2:5" x14ac:dyDescent="0.35">
      <c r="B2149" s="71" t="str">
        <f t="shared" si="99"/>
        <v/>
      </c>
      <c r="D2149" s="71" t="str">
        <f t="shared" si="100"/>
        <v/>
      </c>
      <c r="E2149" s="75" t="str">
        <f t="shared" si="101"/>
        <v/>
      </c>
    </row>
    <row r="2150" spans="2:5" x14ac:dyDescent="0.35">
      <c r="B2150" s="71" t="str">
        <f t="shared" si="99"/>
        <v/>
      </c>
      <c r="D2150" s="71" t="str">
        <f t="shared" si="100"/>
        <v/>
      </c>
      <c r="E2150" s="75" t="str">
        <f t="shared" si="101"/>
        <v/>
      </c>
    </row>
    <row r="2151" spans="2:5" x14ac:dyDescent="0.35">
      <c r="B2151" s="71" t="str">
        <f t="shared" si="99"/>
        <v/>
      </c>
      <c r="D2151" s="71" t="str">
        <f t="shared" si="100"/>
        <v/>
      </c>
      <c r="E2151" s="75" t="str">
        <f t="shared" si="101"/>
        <v/>
      </c>
    </row>
    <row r="2152" spans="2:5" x14ac:dyDescent="0.35">
      <c r="B2152" s="71" t="str">
        <f t="shared" si="99"/>
        <v/>
      </c>
      <c r="D2152" s="71" t="str">
        <f t="shared" si="100"/>
        <v/>
      </c>
      <c r="E2152" s="75" t="str">
        <f t="shared" si="101"/>
        <v/>
      </c>
    </row>
    <row r="2153" spans="2:5" x14ac:dyDescent="0.35">
      <c r="B2153" s="71" t="str">
        <f t="shared" si="99"/>
        <v/>
      </c>
      <c r="D2153" s="71" t="str">
        <f t="shared" si="100"/>
        <v/>
      </c>
      <c r="E2153" s="75" t="str">
        <f t="shared" si="101"/>
        <v/>
      </c>
    </row>
    <row r="2154" spans="2:5" x14ac:dyDescent="0.35">
      <c r="B2154" s="71" t="str">
        <f t="shared" si="99"/>
        <v/>
      </c>
      <c r="D2154" s="71" t="str">
        <f t="shared" si="100"/>
        <v/>
      </c>
      <c r="E2154" s="75" t="str">
        <f t="shared" si="101"/>
        <v/>
      </c>
    </row>
    <row r="2155" spans="2:5" x14ac:dyDescent="0.35">
      <c r="B2155" s="71" t="str">
        <f t="shared" si="99"/>
        <v/>
      </c>
      <c r="D2155" s="71" t="str">
        <f t="shared" si="100"/>
        <v/>
      </c>
      <c r="E2155" s="75" t="str">
        <f t="shared" si="101"/>
        <v/>
      </c>
    </row>
    <row r="2156" spans="2:5" x14ac:dyDescent="0.35">
      <c r="B2156" s="71" t="str">
        <f t="shared" si="99"/>
        <v/>
      </c>
      <c r="D2156" s="71" t="str">
        <f t="shared" si="100"/>
        <v/>
      </c>
      <c r="E2156" s="75" t="str">
        <f t="shared" si="101"/>
        <v/>
      </c>
    </row>
    <row r="2157" spans="2:5" x14ac:dyDescent="0.35">
      <c r="B2157" s="71" t="str">
        <f t="shared" si="99"/>
        <v/>
      </c>
      <c r="D2157" s="71" t="str">
        <f t="shared" si="100"/>
        <v/>
      </c>
      <c r="E2157" s="75" t="str">
        <f t="shared" si="101"/>
        <v/>
      </c>
    </row>
    <row r="2158" spans="2:5" x14ac:dyDescent="0.35">
      <c r="B2158" s="71" t="str">
        <f t="shared" si="99"/>
        <v/>
      </c>
      <c r="D2158" s="71" t="str">
        <f t="shared" si="100"/>
        <v/>
      </c>
      <c r="E2158" s="75" t="str">
        <f t="shared" si="101"/>
        <v/>
      </c>
    </row>
    <row r="2159" spans="2:5" x14ac:dyDescent="0.35">
      <c r="B2159" s="71" t="str">
        <f t="shared" si="99"/>
        <v/>
      </c>
      <c r="D2159" s="71" t="str">
        <f t="shared" si="100"/>
        <v/>
      </c>
      <c r="E2159" s="75" t="str">
        <f t="shared" si="101"/>
        <v/>
      </c>
    </row>
    <row r="2160" spans="2:5" x14ac:dyDescent="0.35">
      <c r="B2160" s="71" t="str">
        <f t="shared" si="99"/>
        <v/>
      </c>
      <c r="D2160" s="71" t="str">
        <f t="shared" si="100"/>
        <v/>
      </c>
      <c r="E2160" s="75" t="str">
        <f t="shared" si="101"/>
        <v/>
      </c>
    </row>
    <row r="2161" spans="2:5" x14ac:dyDescent="0.35">
      <c r="B2161" s="71" t="str">
        <f t="shared" si="99"/>
        <v/>
      </c>
      <c r="D2161" s="71" t="str">
        <f t="shared" si="100"/>
        <v/>
      </c>
      <c r="E2161" s="75" t="str">
        <f t="shared" si="101"/>
        <v/>
      </c>
    </row>
    <row r="2162" spans="2:5" x14ac:dyDescent="0.35">
      <c r="B2162" s="71" t="str">
        <f t="shared" si="99"/>
        <v/>
      </c>
      <c r="D2162" s="71" t="str">
        <f t="shared" si="100"/>
        <v/>
      </c>
      <c r="E2162" s="75" t="str">
        <f t="shared" si="101"/>
        <v/>
      </c>
    </row>
    <row r="2163" spans="2:5" x14ac:dyDescent="0.35">
      <c r="B2163" s="71" t="str">
        <f t="shared" si="99"/>
        <v/>
      </c>
      <c r="D2163" s="71" t="str">
        <f t="shared" si="100"/>
        <v/>
      </c>
      <c r="E2163" s="75" t="str">
        <f t="shared" si="101"/>
        <v/>
      </c>
    </row>
    <row r="2164" spans="2:5" x14ac:dyDescent="0.35">
      <c r="B2164" s="71" t="str">
        <f t="shared" si="99"/>
        <v/>
      </c>
      <c r="D2164" s="71" t="str">
        <f t="shared" si="100"/>
        <v/>
      </c>
      <c r="E2164" s="75" t="str">
        <f t="shared" si="101"/>
        <v/>
      </c>
    </row>
    <row r="2165" spans="2:5" x14ac:dyDescent="0.35">
      <c r="B2165" s="71" t="str">
        <f t="shared" si="99"/>
        <v/>
      </c>
      <c r="D2165" s="71" t="str">
        <f t="shared" si="100"/>
        <v/>
      </c>
      <c r="E2165" s="75" t="str">
        <f t="shared" si="101"/>
        <v/>
      </c>
    </row>
    <row r="2166" spans="2:5" x14ac:dyDescent="0.35">
      <c r="B2166" s="71" t="str">
        <f t="shared" si="99"/>
        <v/>
      </c>
      <c r="D2166" s="71" t="str">
        <f t="shared" si="100"/>
        <v/>
      </c>
      <c r="E2166" s="75" t="str">
        <f t="shared" si="101"/>
        <v/>
      </c>
    </row>
    <row r="2167" spans="2:5" x14ac:dyDescent="0.35">
      <c r="B2167" s="71" t="str">
        <f t="shared" si="99"/>
        <v/>
      </c>
      <c r="D2167" s="71" t="str">
        <f t="shared" si="100"/>
        <v/>
      </c>
      <c r="E2167" s="75" t="str">
        <f t="shared" si="101"/>
        <v/>
      </c>
    </row>
    <row r="2168" spans="2:5" x14ac:dyDescent="0.35">
      <c r="B2168" s="71" t="str">
        <f t="shared" si="99"/>
        <v/>
      </c>
      <c r="D2168" s="71" t="str">
        <f t="shared" si="100"/>
        <v/>
      </c>
      <c r="E2168" s="75" t="str">
        <f t="shared" si="101"/>
        <v/>
      </c>
    </row>
    <row r="2169" spans="2:5" x14ac:dyDescent="0.35">
      <c r="B2169" s="71" t="str">
        <f t="shared" si="99"/>
        <v/>
      </c>
      <c r="D2169" s="71" t="str">
        <f t="shared" si="100"/>
        <v/>
      </c>
      <c r="E2169" s="75" t="str">
        <f t="shared" si="101"/>
        <v/>
      </c>
    </row>
    <row r="2170" spans="2:5" x14ac:dyDescent="0.35">
      <c r="B2170" s="71" t="str">
        <f t="shared" si="99"/>
        <v/>
      </c>
      <c r="D2170" s="71" t="str">
        <f t="shared" si="100"/>
        <v/>
      </c>
      <c r="E2170" s="75" t="str">
        <f t="shared" si="101"/>
        <v/>
      </c>
    </row>
    <row r="2171" spans="2:5" x14ac:dyDescent="0.35">
      <c r="B2171" s="71" t="str">
        <f t="shared" si="99"/>
        <v/>
      </c>
      <c r="D2171" s="71" t="str">
        <f t="shared" si="100"/>
        <v/>
      </c>
      <c r="E2171" s="75" t="str">
        <f t="shared" si="101"/>
        <v/>
      </c>
    </row>
    <row r="2172" spans="2:5" x14ac:dyDescent="0.35">
      <c r="B2172" s="71" t="str">
        <f t="shared" si="99"/>
        <v/>
      </c>
      <c r="D2172" s="71" t="str">
        <f t="shared" si="100"/>
        <v/>
      </c>
      <c r="E2172" s="75" t="str">
        <f t="shared" si="101"/>
        <v/>
      </c>
    </row>
    <row r="2173" spans="2:5" x14ac:dyDescent="0.35">
      <c r="B2173" s="71" t="str">
        <f t="shared" si="99"/>
        <v/>
      </c>
      <c r="D2173" s="71" t="str">
        <f t="shared" si="100"/>
        <v/>
      </c>
      <c r="E2173" s="75" t="str">
        <f t="shared" si="101"/>
        <v/>
      </c>
    </row>
    <row r="2174" spans="2:5" x14ac:dyDescent="0.35">
      <c r="B2174" s="71" t="str">
        <f t="shared" si="99"/>
        <v/>
      </c>
      <c r="D2174" s="71" t="str">
        <f t="shared" si="100"/>
        <v/>
      </c>
      <c r="E2174" s="75" t="str">
        <f t="shared" si="101"/>
        <v/>
      </c>
    </row>
    <row r="2175" spans="2:5" x14ac:dyDescent="0.35">
      <c r="B2175" s="71" t="str">
        <f t="shared" si="99"/>
        <v/>
      </c>
      <c r="D2175" s="71" t="str">
        <f t="shared" si="100"/>
        <v/>
      </c>
      <c r="E2175" s="75" t="str">
        <f t="shared" si="101"/>
        <v/>
      </c>
    </row>
    <row r="2176" spans="2:5" x14ac:dyDescent="0.35">
      <c r="B2176" s="71" t="str">
        <f t="shared" si="99"/>
        <v/>
      </c>
      <c r="D2176" s="71" t="str">
        <f t="shared" si="100"/>
        <v/>
      </c>
      <c r="E2176" s="75" t="str">
        <f t="shared" si="101"/>
        <v/>
      </c>
    </row>
    <row r="2177" spans="2:5" x14ac:dyDescent="0.35">
      <c r="B2177" s="71" t="str">
        <f t="shared" si="99"/>
        <v/>
      </c>
      <c r="D2177" s="71" t="str">
        <f t="shared" si="100"/>
        <v/>
      </c>
      <c r="E2177" s="75" t="str">
        <f t="shared" si="101"/>
        <v/>
      </c>
    </row>
    <row r="2178" spans="2:5" x14ac:dyDescent="0.35">
      <c r="B2178" s="71" t="str">
        <f t="shared" ref="B2178:B2241" si="102">IFERROR(VLOOKUP(C2178,Ctable,5,FALSE),"")</f>
        <v/>
      </c>
      <c r="D2178" s="71" t="str">
        <f t="shared" ref="D2178:D2241" si="103">IFERROR(VLOOKUP(C2178,Ctable,2,FALSE),"")</f>
        <v/>
      </c>
      <c r="E2178" s="75" t="str">
        <f t="shared" ref="E2178:E2241" si="104">IFERROR(VLOOKUP(C2178,Ctable,3,FALSE),"")</f>
        <v/>
      </c>
    </row>
    <row r="2179" spans="2:5" x14ac:dyDescent="0.35">
      <c r="B2179" s="71" t="str">
        <f t="shared" si="102"/>
        <v/>
      </c>
      <c r="D2179" s="71" t="str">
        <f t="shared" si="103"/>
        <v/>
      </c>
      <c r="E2179" s="75" t="str">
        <f t="shared" si="104"/>
        <v/>
      </c>
    </row>
    <row r="2180" spans="2:5" x14ac:dyDescent="0.35">
      <c r="B2180" s="71" t="str">
        <f t="shared" si="102"/>
        <v/>
      </c>
      <c r="D2180" s="71" t="str">
        <f t="shared" si="103"/>
        <v/>
      </c>
      <c r="E2180" s="75" t="str">
        <f t="shared" si="104"/>
        <v/>
      </c>
    </row>
    <row r="2181" spans="2:5" x14ac:dyDescent="0.35">
      <c r="B2181" s="71" t="str">
        <f t="shared" si="102"/>
        <v/>
      </c>
      <c r="D2181" s="71" t="str">
        <f t="shared" si="103"/>
        <v/>
      </c>
      <c r="E2181" s="75" t="str">
        <f t="shared" si="104"/>
        <v/>
      </c>
    </row>
    <row r="2182" spans="2:5" x14ac:dyDescent="0.35">
      <c r="B2182" s="71" t="str">
        <f t="shared" si="102"/>
        <v/>
      </c>
      <c r="D2182" s="71" t="str">
        <f t="shared" si="103"/>
        <v/>
      </c>
      <c r="E2182" s="75" t="str">
        <f t="shared" si="104"/>
        <v/>
      </c>
    </row>
    <row r="2183" spans="2:5" x14ac:dyDescent="0.35">
      <c r="B2183" s="71" t="str">
        <f t="shared" si="102"/>
        <v/>
      </c>
      <c r="D2183" s="71" t="str">
        <f t="shared" si="103"/>
        <v/>
      </c>
      <c r="E2183" s="75" t="str">
        <f t="shared" si="104"/>
        <v/>
      </c>
    </row>
    <row r="2184" spans="2:5" x14ac:dyDescent="0.35">
      <c r="B2184" s="71" t="str">
        <f t="shared" si="102"/>
        <v/>
      </c>
      <c r="D2184" s="71" t="str">
        <f t="shared" si="103"/>
        <v/>
      </c>
      <c r="E2184" s="75" t="str">
        <f t="shared" si="104"/>
        <v/>
      </c>
    </row>
    <row r="2185" spans="2:5" x14ac:dyDescent="0.35">
      <c r="B2185" s="71" t="str">
        <f t="shared" si="102"/>
        <v/>
      </c>
      <c r="D2185" s="71" t="str">
        <f t="shared" si="103"/>
        <v/>
      </c>
      <c r="E2185" s="75" t="str">
        <f t="shared" si="104"/>
        <v/>
      </c>
    </row>
    <row r="2186" spans="2:5" x14ac:dyDescent="0.35">
      <c r="B2186" s="71" t="str">
        <f t="shared" si="102"/>
        <v/>
      </c>
      <c r="D2186" s="71" t="str">
        <f t="shared" si="103"/>
        <v/>
      </c>
      <c r="E2186" s="75" t="str">
        <f t="shared" si="104"/>
        <v/>
      </c>
    </row>
    <row r="2187" spans="2:5" x14ac:dyDescent="0.35">
      <c r="B2187" s="71" t="str">
        <f t="shared" si="102"/>
        <v/>
      </c>
      <c r="D2187" s="71" t="str">
        <f t="shared" si="103"/>
        <v/>
      </c>
      <c r="E2187" s="75" t="str">
        <f t="shared" si="104"/>
        <v/>
      </c>
    </row>
    <row r="2188" spans="2:5" x14ac:dyDescent="0.35">
      <c r="B2188" s="71" t="str">
        <f t="shared" si="102"/>
        <v/>
      </c>
      <c r="D2188" s="71" t="str">
        <f t="shared" si="103"/>
        <v/>
      </c>
      <c r="E2188" s="75" t="str">
        <f t="shared" si="104"/>
        <v/>
      </c>
    </row>
    <row r="2189" spans="2:5" x14ac:dyDescent="0.35">
      <c r="B2189" s="71" t="str">
        <f t="shared" si="102"/>
        <v/>
      </c>
      <c r="D2189" s="71" t="str">
        <f t="shared" si="103"/>
        <v/>
      </c>
      <c r="E2189" s="75" t="str">
        <f t="shared" si="104"/>
        <v/>
      </c>
    </row>
    <row r="2190" spans="2:5" x14ac:dyDescent="0.35">
      <c r="B2190" s="71" t="str">
        <f t="shared" si="102"/>
        <v/>
      </c>
      <c r="D2190" s="71" t="str">
        <f t="shared" si="103"/>
        <v/>
      </c>
      <c r="E2190" s="75" t="str">
        <f t="shared" si="104"/>
        <v/>
      </c>
    </row>
    <row r="2191" spans="2:5" x14ac:dyDescent="0.35">
      <c r="B2191" s="71" t="str">
        <f t="shared" si="102"/>
        <v/>
      </c>
      <c r="D2191" s="71" t="str">
        <f t="shared" si="103"/>
        <v/>
      </c>
      <c r="E2191" s="75" t="str">
        <f t="shared" si="104"/>
        <v/>
      </c>
    </row>
    <row r="2192" spans="2:5" x14ac:dyDescent="0.35">
      <c r="B2192" s="71" t="str">
        <f t="shared" si="102"/>
        <v/>
      </c>
      <c r="D2192" s="71" t="str">
        <f t="shared" si="103"/>
        <v/>
      </c>
      <c r="E2192" s="75" t="str">
        <f t="shared" si="104"/>
        <v/>
      </c>
    </row>
    <row r="2193" spans="2:5" x14ac:dyDescent="0.35">
      <c r="B2193" s="71" t="str">
        <f t="shared" si="102"/>
        <v/>
      </c>
      <c r="D2193" s="71" t="str">
        <f t="shared" si="103"/>
        <v/>
      </c>
      <c r="E2193" s="75" t="str">
        <f t="shared" si="104"/>
        <v/>
      </c>
    </row>
    <row r="2194" spans="2:5" x14ac:dyDescent="0.35">
      <c r="B2194" s="71" t="str">
        <f t="shared" si="102"/>
        <v/>
      </c>
      <c r="D2194" s="71" t="str">
        <f t="shared" si="103"/>
        <v/>
      </c>
      <c r="E2194" s="75" t="str">
        <f t="shared" si="104"/>
        <v/>
      </c>
    </row>
    <row r="2195" spans="2:5" x14ac:dyDescent="0.35">
      <c r="B2195" s="71" t="str">
        <f t="shared" si="102"/>
        <v/>
      </c>
      <c r="D2195" s="71" t="str">
        <f t="shared" si="103"/>
        <v/>
      </c>
      <c r="E2195" s="75" t="str">
        <f t="shared" si="104"/>
        <v/>
      </c>
    </row>
    <row r="2196" spans="2:5" x14ac:dyDescent="0.35">
      <c r="B2196" s="71" t="str">
        <f t="shared" si="102"/>
        <v/>
      </c>
      <c r="D2196" s="71" t="str">
        <f t="shared" si="103"/>
        <v/>
      </c>
      <c r="E2196" s="75" t="str">
        <f t="shared" si="104"/>
        <v/>
      </c>
    </row>
    <row r="2197" spans="2:5" x14ac:dyDescent="0.35">
      <c r="B2197" s="71" t="str">
        <f t="shared" si="102"/>
        <v/>
      </c>
      <c r="D2197" s="71" t="str">
        <f t="shared" si="103"/>
        <v/>
      </c>
      <c r="E2197" s="75" t="str">
        <f t="shared" si="104"/>
        <v/>
      </c>
    </row>
    <row r="2198" spans="2:5" x14ac:dyDescent="0.35">
      <c r="B2198" s="71" t="str">
        <f t="shared" si="102"/>
        <v/>
      </c>
      <c r="D2198" s="71" t="str">
        <f t="shared" si="103"/>
        <v/>
      </c>
      <c r="E2198" s="75" t="str">
        <f t="shared" si="104"/>
        <v/>
      </c>
    </row>
    <row r="2199" spans="2:5" x14ac:dyDescent="0.35">
      <c r="B2199" s="71" t="str">
        <f t="shared" si="102"/>
        <v/>
      </c>
      <c r="D2199" s="71" t="str">
        <f t="shared" si="103"/>
        <v/>
      </c>
      <c r="E2199" s="75" t="str">
        <f t="shared" si="104"/>
        <v/>
      </c>
    </row>
    <row r="2200" spans="2:5" x14ac:dyDescent="0.35">
      <c r="B2200" s="71" t="str">
        <f t="shared" si="102"/>
        <v/>
      </c>
      <c r="D2200" s="71" t="str">
        <f t="shared" si="103"/>
        <v/>
      </c>
      <c r="E2200" s="75" t="str">
        <f t="shared" si="104"/>
        <v/>
      </c>
    </row>
    <row r="2201" spans="2:5" x14ac:dyDescent="0.35">
      <c r="B2201" s="71" t="str">
        <f t="shared" si="102"/>
        <v/>
      </c>
      <c r="D2201" s="71" t="str">
        <f t="shared" si="103"/>
        <v/>
      </c>
      <c r="E2201" s="75" t="str">
        <f t="shared" si="104"/>
        <v/>
      </c>
    </row>
    <row r="2202" spans="2:5" x14ac:dyDescent="0.35">
      <c r="B2202" s="71" t="str">
        <f t="shared" si="102"/>
        <v/>
      </c>
      <c r="D2202" s="71" t="str">
        <f t="shared" si="103"/>
        <v/>
      </c>
      <c r="E2202" s="75" t="str">
        <f t="shared" si="104"/>
        <v/>
      </c>
    </row>
    <row r="2203" spans="2:5" x14ac:dyDescent="0.35">
      <c r="B2203" s="71" t="str">
        <f t="shared" si="102"/>
        <v/>
      </c>
      <c r="D2203" s="71" t="str">
        <f t="shared" si="103"/>
        <v/>
      </c>
      <c r="E2203" s="75" t="str">
        <f t="shared" si="104"/>
        <v/>
      </c>
    </row>
    <row r="2204" spans="2:5" x14ac:dyDescent="0.35">
      <c r="B2204" s="71" t="str">
        <f t="shared" si="102"/>
        <v/>
      </c>
      <c r="D2204" s="71" t="str">
        <f t="shared" si="103"/>
        <v/>
      </c>
      <c r="E2204" s="75" t="str">
        <f t="shared" si="104"/>
        <v/>
      </c>
    </row>
    <row r="2205" spans="2:5" x14ac:dyDescent="0.35">
      <c r="B2205" s="71" t="str">
        <f t="shared" si="102"/>
        <v/>
      </c>
      <c r="D2205" s="71" t="str">
        <f t="shared" si="103"/>
        <v/>
      </c>
      <c r="E2205" s="75" t="str">
        <f t="shared" si="104"/>
        <v/>
      </c>
    </row>
    <row r="2206" spans="2:5" x14ac:dyDescent="0.35">
      <c r="B2206" s="71" t="str">
        <f t="shared" si="102"/>
        <v/>
      </c>
      <c r="D2206" s="71" t="str">
        <f t="shared" si="103"/>
        <v/>
      </c>
      <c r="E2206" s="75" t="str">
        <f t="shared" si="104"/>
        <v/>
      </c>
    </row>
    <row r="2207" spans="2:5" x14ac:dyDescent="0.35">
      <c r="B2207" s="71" t="str">
        <f t="shared" si="102"/>
        <v/>
      </c>
      <c r="D2207" s="71" t="str">
        <f t="shared" si="103"/>
        <v/>
      </c>
      <c r="E2207" s="75" t="str">
        <f t="shared" si="104"/>
        <v/>
      </c>
    </row>
    <row r="2208" spans="2:5" x14ac:dyDescent="0.35">
      <c r="B2208" s="71" t="str">
        <f t="shared" si="102"/>
        <v/>
      </c>
      <c r="D2208" s="71" t="str">
        <f t="shared" si="103"/>
        <v/>
      </c>
      <c r="E2208" s="75" t="str">
        <f t="shared" si="104"/>
        <v/>
      </c>
    </row>
    <row r="2209" spans="2:5" x14ac:dyDescent="0.35">
      <c r="B2209" s="71" t="str">
        <f t="shared" si="102"/>
        <v/>
      </c>
      <c r="D2209" s="71" t="str">
        <f t="shared" si="103"/>
        <v/>
      </c>
      <c r="E2209" s="75" t="str">
        <f t="shared" si="104"/>
        <v/>
      </c>
    </row>
    <row r="2210" spans="2:5" x14ac:dyDescent="0.35">
      <c r="B2210" s="71" t="str">
        <f t="shared" si="102"/>
        <v/>
      </c>
      <c r="D2210" s="71" t="str">
        <f t="shared" si="103"/>
        <v/>
      </c>
      <c r="E2210" s="75" t="str">
        <f t="shared" si="104"/>
        <v/>
      </c>
    </row>
    <row r="2211" spans="2:5" x14ac:dyDescent="0.35">
      <c r="B2211" s="71" t="str">
        <f t="shared" si="102"/>
        <v/>
      </c>
      <c r="D2211" s="71" t="str">
        <f t="shared" si="103"/>
        <v/>
      </c>
      <c r="E2211" s="75" t="str">
        <f t="shared" si="104"/>
        <v/>
      </c>
    </row>
    <row r="2212" spans="2:5" x14ac:dyDescent="0.35">
      <c r="B2212" s="71" t="str">
        <f t="shared" si="102"/>
        <v/>
      </c>
      <c r="D2212" s="71" t="str">
        <f t="shared" si="103"/>
        <v/>
      </c>
      <c r="E2212" s="75" t="str">
        <f t="shared" si="104"/>
        <v/>
      </c>
    </row>
    <row r="2213" spans="2:5" x14ac:dyDescent="0.35">
      <c r="B2213" s="71" t="str">
        <f t="shared" si="102"/>
        <v/>
      </c>
      <c r="D2213" s="71" t="str">
        <f t="shared" si="103"/>
        <v/>
      </c>
      <c r="E2213" s="75" t="str">
        <f t="shared" si="104"/>
        <v/>
      </c>
    </row>
    <row r="2214" spans="2:5" x14ac:dyDescent="0.35">
      <c r="B2214" s="71" t="str">
        <f t="shared" si="102"/>
        <v/>
      </c>
      <c r="D2214" s="71" t="str">
        <f t="shared" si="103"/>
        <v/>
      </c>
      <c r="E2214" s="75" t="str">
        <f t="shared" si="104"/>
        <v/>
      </c>
    </row>
    <row r="2215" spans="2:5" x14ac:dyDescent="0.35">
      <c r="B2215" s="71" t="str">
        <f t="shared" si="102"/>
        <v/>
      </c>
      <c r="D2215" s="71" t="str">
        <f t="shared" si="103"/>
        <v/>
      </c>
      <c r="E2215" s="75" t="str">
        <f t="shared" si="104"/>
        <v/>
      </c>
    </row>
    <row r="2216" spans="2:5" x14ac:dyDescent="0.35">
      <c r="B2216" s="71" t="str">
        <f t="shared" si="102"/>
        <v/>
      </c>
      <c r="D2216" s="71" t="str">
        <f t="shared" si="103"/>
        <v/>
      </c>
      <c r="E2216" s="75" t="str">
        <f t="shared" si="104"/>
        <v/>
      </c>
    </row>
    <row r="2217" spans="2:5" x14ac:dyDescent="0.35">
      <c r="B2217" s="71" t="str">
        <f t="shared" si="102"/>
        <v/>
      </c>
      <c r="D2217" s="71" t="str">
        <f t="shared" si="103"/>
        <v/>
      </c>
      <c r="E2217" s="75" t="str">
        <f t="shared" si="104"/>
        <v/>
      </c>
    </row>
    <row r="2218" spans="2:5" x14ac:dyDescent="0.35">
      <c r="B2218" s="71" t="str">
        <f t="shared" si="102"/>
        <v/>
      </c>
      <c r="D2218" s="71" t="str">
        <f t="shared" si="103"/>
        <v/>
      </c>
      <c r="E2218" s="75" t="str">
        <f t="shared" si="104"/>
        <v/>
      </c>
    </row>
    <row r="2219" spans="2:5" x14ac:dyDescent="0.35">
      <c r="B2219" s="71" t="str">
        <f t="shared" si="102"/>
        <v/>
      </c>
      <c r="D2219" s="71" t="str">
        <f t="shared" si="103"/>
        <v/>
      </c>
      <c r="E2219" s="75" t="str">
        <f t="shared" si="104"/>
        <v/>
      </c>
    </row>
    <row r="2220" spans="2:5" x14ac:dyDescent="0.35">
      <c r="B2220" s="71" t="str">
        <f t="shared" si="102"/>
        <v/>
      </c>
      <c r="D2220" s="71" t="str">
        <f t="shared" si="103"/>
        <v/>
      </c>
      <c r="E2220" s="75" t="str">
        <f t="shared" si="104"/>
        <v/>
      </c>
    </row>
    <row r="2221" spans="2:5" x14ac:dyDescent="0.35">
      <c r="B2221" s="71" t="str">
        <f t="shared" si="102"/>
        <v/>
      </c>
      <c r="D2221" s="71" t="str">
        <f t="shared" si="103"/>
        <v/>
      </c>
      <c r="E2221" s="75" t="str">
        <f t="shared" si="104"/>
        <v/>
      </c>
    </row>
    <row r="2222" spans="2:5" x14ac:dyDescent="0.35">
      <c r="B2222" s="71" t="str">
        <f t="shared" si="102"/>
        <v/>
      </c>
      <c r="D2222" s="71" t="str">
        <f t="shared" si="103"/>
        <v/>
      </c>
      <c r="E2222" s="75" t="str">
        <f t="shared" si="104"/>
        <v/>
      </c>
    </row>
    <row r="2223" spans="2:5" x14ac:dyDescent="0.35">
      <c r="B2223" s="71" t="str">
        <f t="shared" si="102"/>
        <v/>
      </c>
      <c r="D2223" s="71" t="str">
        <f t="shared" si="103"/>
        <v/>
      </c>
      <c r="E2223" s="75" t="str">
        <f t="shared" si="104"/>
        <v/>
      </c>
    </row>
    <row r="2224" spans="2:5" x14ac:dyDescent="0.35">
      <c r="B2224" s="71" t="str">
        <f t="shared" si="102"/>
        <v/>
      </c>
      <c r="D2224" s="71" t="str">
        <f t="shared" si="103"/>
        <v/>
      </c>
      <c r="E2224" s="75" t="str">
        <f t="shared" si="104"/>
        <v/>
      </c>
    </row>
    <row r="2225" spans="2:5" x14ac:dyDescent="0.35">
      <c r="B2225" s="71" t="str">
        <f t="shared" si="102"/>
        <v/>
      </c>
      <c r="D2225" s="71" t="str">
        <f t="shared" si="103"/>
        <v/>
      </c>
      <c r="E2225" s="75" t="str">
        <f t="shared" si="104"/>
        <v/>
      </c>
    </row>
    <row r="2226" spans="2:5" x14ac:dyDescent="0.35">
      <c r="B2226" s="71" t="str">
        <f t="shared" si="102"/>
        <v/>
      </c>
      <c r="D2226" s="71" t="str">
        <f t="shared" si="103"/>
        <v/>
      </c>
      <c r="E2226" s="75" t="str">
        <f t="shared" si="104"/>
        <v/>
      </c>
    </row>
    <row r="2227" spans="2:5" x14ac:dyDescent="0.35">
      <c r="B2227" s="71" t="str">
        <f t="shared" si="102"/>
        <v/>
      </c>
      <c r="D2227" s="71" t="str">
        <f t="shared" si="103"/>
        <v/>
      </c>
      <c r="E2227" s="75" t="str">
        <f t="shared" si="104"/>
        <v/>
      </c>
    </row>
    <row r="2228" spans="2:5" x14ac:dyDescent="0.35">
      <c r="B2228" s="71" t="str">
        <f t="shared" si="102"/>
        <v/>
      </c>
      <c r="D2228" s="71" t="str">
        <f t="shared" si="103"/>
        <v/>
      </c>
      <c r="E2228" s="75" t="str">
        <f t="shared" si="104"/>
        <v/>
      </c>
    </row>
    <row r="2229" spans="2:5" x14ac:dyDescent="0.35">
      <c r="B2229" s="71" t="str">
        <f t="shared" si="102"/>
        <v/>
      </c>
      <c r="D2229" s="71" t="str">
        <f t="shared" si="103"/>
        <v/>
      </c>
      <c r="E2229" s="75" t="str">
        <f t="shared" si="104"/>
        <v/>
      </c>
    </row>
    <row r="2230" spans="2:5" x14ac:dyDescent="0.35">
      <c r="B2230" s="71" t="str">
        <f t="shared" si="102"/>
        <v/>
      </c>
      <c r="D2230" s="71" t="str">
        <f t="shared" si="103"/>
        <v/>
      </c>
      <c r="E2230" s="75" t="str">
        <f t="shared" si="104"/>
        <v/>
      </c>
    </row>
    <row r="2231" spans="2:5" x14ac:dyDescent="0.35">
      <c r="B2231" s="71" t="str">
        <f t="shared" si="102"/>
        <v/>
      </c>
      <c r="D2231" s="71" t="str">
        <f t="shared" si="103"/>
        <v/>
      </c>
      <c r="E2231" s="75" t="str">
        <f t="shared" si="104"/>
        <v/>
      </c>
    </row>
    <row r="2232" spans="2:5" x14ac:dyDescent="0.35">
      <c r="B2232" s="71" t="str">
        <f t="shared" si="102"/>
        <v/>
      </c>
      <c r="D2232" s="71" t="str">
        <f t="shared" si="103"/>
        <v/>
      </c>
      <c r="E2232" s="75" t="str">
        <f t="shared" si="104"/>
        <v/>
      </c>
    </row>
    <row r="2233" spans="2:5" x14ac:dyDescent="0.35">
      <c r="B2233" s="71" t="str">
        <f t="shared" si="102"/>
        <v/>
      </c>
      <c r="D2233" s="71" t="str">
        <f t="shared" si="103"/>
        <v/>
      </c>
      <c r="E2233" s="75" t="str">
        <f t="shared" si="104"/>
        <v/>
      </c>
    </row>
    <row r="2234" spans="2:5" x14ac:dyDescent="0.35">
      <c r="B2234" s="71" t="str">
        <f t="shared" si="102"/>
        <v/>
      </c>
      <c r="D2234" s="71" t="str">
        <f t="shared" si="103"/>
        <v/>
      </c>
      <c r="E2234" s="75" t="str">
        <f t="shared" si="104"/>
        <v/>
      </c>
    </row>
    <row r="2235" spans="2:5" x14ac:dyDescent="0.35">
      <c r="B2235" s="71" t="str">
        <f t="shared" si="102"/>
        <v/>
      </c>
      <c r="D2235" s="71" t="str">
        <f t="shared" si="103"/>
        <v/>
      </c>
      <c r="E2235" s="75" t="str">
        <f t="shared" si="104"/>
        <v/>
      </c>
    </row>
    <row r="2236" spans="2:5" x14ac:dyDescent="0.35">
      <c r="B2236" s="71" t="str">
        <f t="shared" si="102"/>
        <v/>
      </c>
      <c r="D2236" s="71" t="str">
        <f t="shared" si="103"/>
        <v/>
      </c>
      <c r="E2236" s="75" t="str">
        <f t="shared" si="104"/>
        <v/>
      </c>
    </row>
    <row r="2237" spans="2:5" x14ac:dyDescent="0.35">
      <c r="B2237" s="71" t="str">
        <f t="shared" si="102"/>
        <v/>
      </c>
      <c r="D2237" s="71" t="str">
        <f t="shared" si="103"/>
        <v/>
      </c>
      <c r="E2237" s="75" t="str">
        <f t="shared" si="104"/>
        <v/>
      </c>
    </row>
    <row r="2238" spans="2:5" x14ac:dyDescent="0.35">
      <c r="B2238" s="71" t="str">
        <f t="shared" si="102"/>
        <v/>
      </c>
      <c r="D2238" s="71" t="str">
        <f t="shared" si="103"/>
        <v/>
      </c>
      <c r="E2238" s="75" t="str">
        <f t="shared" si="104"/>
        <v/>
      </c>
    </row>
    <row r="2239" spans="2:5" x14ac:dyDescent="0.35">
      <c r="B2239" s="71" t="str">
        <f t="shared" si="102"/>
        <v/>
      </c>
      <c r="D2239" s="71" t="str">
        <f t="shared" si="103"/>
        <v/>
      </c>
      <c r="E2239" s="75" t="str">
        <f t="shared" si="104"/>
        <v/>
      </c>
    </row>
    <row r="2240" spans="2:5" x14ac:dyDescent="0.35">
      <c r="B2240" s="71" t="str">
        <f t="shared" si="102"/>
        <v/>
      </c>
      <c r="D2240" s="71" t="str">
        <f t="shared" si="103"/>
        <v/>
      </c>
      <c r="E2240" s="75" t="str">
        <f t="shared" si="104"/>
        <v/>
      </c>
    </row>
    <row r="2241" spans="2:5" x14ac:dyDescent="0.35">
      <c r="B2241" s="71" t="str">
        <f t="shared" si="102"/>
        <v/>
      </c>
      <c r="D2241" s="71" t="str">
        <f t="shared" si="103"/>
        <v/>
      </c>
      <c r="E2241" s="75" t="str">
        <f t="shared" si="104"/>
        <v/>
      </c>
    </row>
    <row r="2242" spans="2:5" x14ac:dyDescent="0.35">
      <c r="B2242" s="71" t="str">
        <f t="shared" ref="B2242:B2305" si="105">IFERROR(VLOOKUP(C2242,Ctable,5,FALSE),"")</f>
        <v/>
      </c>
      <c r="D2242" s="71" t="str">
        <f t="shared" ref="D2242:D2305" si="106">IFERROR(VLOOKUP(C2242,Ctable,2,FALSE),"")</f>
        <v/>
      </c>
      <c r="E2242" s="75" t="str">
        <f t="shared" ref="E2242:E2305" si="107">IFERROR(VLOOKUP(C2242,Ctable,3,FALSE),"")</f>
        <v/>
      </c>
    </row>
    <row r="2243" spans="2:5" x14ac:dyDescent="0.35">
      <c r="B2243" s="71" t="str">
        <f t="shared" si="105"/>
        <v/>
      </c>
      <c r="D2243" s="71" t="str">
        <f t="shared" si="106"/>
        <v/>
      </c>
      <c r="E2243" s="75" t="str">
        <f t="shared" si="107"/>
        <v/>
      </c>
    </row>
    <row r="2244" spans="2:5" x14ac:dyDescent="0.35">
      <c r="B2244" s="71" t="str">
        <f t="shared" si="105"/>
        <v/>
      </c>
      <c r="D2244" s="71" t="str">
        <f t="shared" si="106"/>
        <v/>
      </c>
      <c r="E2244" s="75" t="str">
        <f t="shared" si="107"/>
        <v/>
      </c>
    </row>
    <row r="2245" spans="2:5" x14ac:dyDescent="0.35">
      <c r="B2245" s="71" t="str">
        <f t="shared" si="105"/>
        <v/>
      </c>
      <c r="D2245" s="71" t="str">
        <f t="shared" si="106"/>
        <v/>
      </c>
      <c r="E2245" s="75" t="str">
        <f t="shared" si="107"/>
        <v/>
      </c>
    </row>
    <row r="2246" spans="2:5" x14ac:dyDescent="0.35">
      <c r="B2246" s="71" t="str">
        <f t="shared" si="105"/>
        <v/>
      </c>
      <c r="D2246" s="71" t="str">
        <f t="shared" si="106"/>
        <v/>
      </c>
      <c r="E2246" s="75" t="str">
        <f t="shared" si="107"/>
        <v/>
      </c>
    </row>
    <row r="2247" spans="2:5" x14ac:dyDescent="0.35">
      <c r="B2247" s="71" t="str">
        <f t="shared" si="105"/>
        <v/>
      </c>
      <c r="D2247" s="71" t="str">
        <f t="shared" si="106"/>
        <v/>
      </c>
      <c r="E2247" s="75" t="str">
        <f t="shared" si="107"/>
        <v/>
      </c>
    </row>
    <row r="2248" spans="2:5" x14ac:dyDescent="0.35">
      <c r="B2248" s="71" t="str">
        <f t="shared" si="105"/>
        <v/>
      </c>
      <c r="D2248" s="71" t="str">
        <f t="shared" si="106"/>
        <v/>
      </c>
      <c r="E2248" s="75" t="str">
        <f t="shared" si="107"/>
        <v/>
      </c>
    </row>
    <row r="2249" spans="2:5" x14ac:dyDescent="0.35">
      <c r="B2249" s="71" t="str">
        <f t="shared" si="105"/>
        <v/>
      </c>
      <c r="D2249" s="71" t="str">
        <f t="shared" si="106"/>
        <v/>
      </c>
      <c r="E2249" s="75" t="str">
        <f t="shared" si="107"/>
        <v/>
      </c>
    </row>
    <row r="2250" spans="2:5" x14ac:dyDescent="0.35">
      <c r="B2250" s="71" t="str">
        <f t="shared" si="105"/>
        <v/>
      </c>
      <c r="D2250" s="71" t="str">
        <f t="shared" si="106"/>
        <v/>
      </c>
      <c r="E2250" s="75" t="str">
        <f t="shared" si="107"/>
        <v/>
      </c>
    </row>
    <row r="2251" spans="2:5" x14ac:dyDescent="0.35">
      <c r="B2251" s="71" t="str">
        <f t="shared" si="105"/>
        <v/>
      </c>
      <c r="D2251" s="71" t="str">
        <f t="shared" si="106"/>
        <v/>
      </c>
      <c r="E2251" s="75" t="str">
        <f t="shared" si="107"/>
        <v/>
      </c>
    </row>
    <row r="2252" spans="2:5" x14ac:dyDescent="0.35">
      <c r="B2252" s="71" t="str">
        <f t="shared" si="105"/>
        <v/>
      </c>
      <c r="D2252" s="71" t="str">
        <f t="shared" si="106"/>
        <v/>
      </c>
      <c r="E2252" s="75" t="str">
        <f t="shared" si="107"/>
        <v/>
      </c>
    </row>
    <row r="2253" spans="2:5" x14ac:dyDescent="0.35">
      <c r="B2253" s="71" t="str">
        <f t="shared" si="105"/>
        <v/>
      </c>
      <c r="D2253" s="71" t="str">
        <f t="shared" si="106"/>
        <v/>
      </c>
      <c r="E2253" s="75" t="str">
        <f t="shared" si="107"/>
        <v/>
      </c>
    </row>
    <row r="2254" spans="2:5" x14ac:dyDescent="0.35">
      <c r="B2254" s="71" t="str">
        <f t="shared" si="105"/>
        <v/>
      </c>
      <c r="D2254" s="71" t="str">
        <f t="shared" si="106"/>
        <v/>
      </c>
      <c r="E2254" s="75" t="str">
        <f t="shared" si="107"/>
        <v/>
      </c>
    </row>
    <row r="2255" spans="2:5" x14ac:dyDescent="0.35">
      <c r="B2255" s="71" t="str">
        <f t="shared" si="105"/>
        <v/>
      </c>
      <c r="D2255" s="71" t="str">
        <f t="shared" si="106"/>
        <v/>
      </c>
      <c r="E2255" s="75" t="str">
        <f t="shared" si="107"/>
        <v/>
      </c>
    </row>
    <row r="2256" spans="2:5" x14ac:dyDescent="0.35">
      <c r="B2256" s="71" t="str">
        <f t="shared" si="105"/>
        <v/>
      </c>
      <c r="D2256" s="71" t="str">
        <f t="shared" si="106"/>
        <v/>
      </c>
      <c r="E2256" s="75" t="str">
        <f t="shared" si="107"/>
        <v/>
      </c>
    </row>
    <row r="2257" spans="2:5" x14ac:dyDescent="0.35">
      <c r="B2257" s="71" t="str">
        <f t="shared" si="105"/>
        <v/>
      </c>
      <c r="D2257" s="71" t="str">
        <f t="shared" si="106"/>
        <v/>
      </c>
      <c r="E2257" s="75" t="str">
        <f t="shared" si="107"/>
        <v/>
      </c>
    </row>
    <row r="2258" spans="2:5" x14ac:dyDescent="0.35">
      <c r="B2258" s="71" t="str">
        <f t="shared" si="105"/>
        <v/>
      </c>
      <c r="D2258" s="71" t="str">
        <f t="shared" si="106"/>
        <v/>
      </c>
      <c r="E2258" s="75" t="str">
        <f t="shared" si="107"/>
        <v/>
      </c>
    </row>
    <row r="2259" spans="2:5" x14ac:dyDescent="0.35">
      <c r="B2259" s="71" t="str">
        <f t="shared" si="105"/>
        <v/>
      </c>
      <c r="D2259" s="71" t="str">
        <f t="shared" si="106"/>
        <v/>
      </c>
      <c r="E2259" s="75" t="str">
        <f t="shared" si="107"/>
        <v/>
      </c>
    </row>
    <row r="2260" spans="2:5" x14ac:dyDescent="0.35">
      <c r="B2260" s="71" t="str">
        <f t="shared" si="105"/>
        <v/>
      </c>
      <c r="D2260" s="71" t="str">
        <f t="shared" si="106"/>
        <v/>
      </c>
      <c r="E2260" s="75" t="str">
        <f t="shared" si="107"/>
        <v/>
      </c>
    </row>
    <row r="2261" spans="2:5" x14ac:dyDescent="0.35">
      <c r="B2261" s="71" t="str">
        <f t="shared" si="105"/>
        <v/>
      </c>
      <c r="D2261" s="71" t="str">
        <f t="shared" si="106"/>
        <v/>
      </c>
      <c r="E2261" s="75" t="str">
        <f t="shared" si="107"/>
        <v/>
      </c>
    </row>
    <row r="2262" spans="2:5" x14ac:dyDescent="0.35">
      <c r="B2262" s="71" t="str">
        <f t="shared" si="105"/>
        <v/>
      </c>
      <c r="D2262" s="71" t="str">
        <f t="shared" si="106"/>
        <v/>
      </c>
      <c r="E2262" s="75" t="str">
        <f t="shared" si="107"/>
        <v/>
      </c>
    </row>
    <row r="2263" spans="2:5" x14ac:dyDescent="0.35">
      <c r="B2263" s="71" t="str">
        <f t="shared" si="105"/>
        <v/>
      </c>
      <c r="D2263" s="71" t="str">
        <f t="shared" si="106"/>
        <v/>
      </c>
      <c r="E2263" s="75" t="str">
        <f t="shared" si="107"/>
        <v/>
      </c>
    </row>
    <row r="2264" spans="2:5" x14ac:dyDescent="0.35">
      <c r="B2264" s="71" t="str">
        <f t="shared" si="105"/>
        <v/>
      </c>
      <c r="D2264" s="71" t="str">
        <f t="shared" si="106"/>
        <v/>
      </c>
      <c r="E2264" s="75" t="str">
        <f t="shared" si="107"/>
        <v/>
      </c>
    </row>
    <row r="2265" spans="2:5" x14ac:dyDescent="0.35">
      <c r="B2265" s="71" t="str">
        <f t="shared" si="105"/>
        <v/>
      </c>
      <c r="D2265" s="71" t="str">
        <f t="shared" si="106"/>
        <v/>
      </c>
      <c r="E2265" s="75" t="str">
        <f t="shared" si="107"/>
        <v/>
      </c>
    </row>
    <row r="2266" spans="2:5" x14ac:dyDescent="0.35">
      <c r="B2266" s="71" t="str">
        <f t="shared" si="105"/>
        <v/>
      </c>
      <c r="D2266" s="71" t="str">
        <f t="shared" si="106"/>
        <v/>
      </c>
      <c r="E2266" s="75" t="str">
        <f t="shared" si="107"/>
        <v/>
      </c>
    </row>
    <row r="2267" spans="2:5" x14ac:dyDescent="0.35">
      <c r="B2267" s="71" t="str">
        <f t="shared" si="105"/>
        <v/>
      </c>
      <c r="D2267" s="71" t="str">
        <f t="shared" si="106"/>
        <v/>
      </c>
      <c r="E2267" s="75" t="str">
        <f t="shared" si="107"/>
        <v/>
      </c>
    </row>
    <row r="2268" spans="2:5" x14ac:dyDescent="0.35">
      <c r="B2268" s="71" t="str">
        <f t="shared" si="105"/>
        <v/>
      </c>
      <c r="D2268" s="71" t="str">
        <f t="shared" si="106"/>
        <v/>
      </c>
      <c r="E2268" s="75" t="str">
        <f t="shared" si="107"/>
        <v/>
      </c>
    </row>
    <row r="2269" spans="2:5" x14ac:dyDescent="0.35">
      <c r="B2269" s="71" t="str">
        <f t="shared" si="105"/>
        <v/>
      </c>
      <c r="D2269" s="71" t="str">
        <f t="shared" si="106"/>
        <v/>
      </c>
      <c r="E2269" s="75" t="str">
        <f t="shared" si="107"/>
        <v/>
      </c>
    </row>
    <row r="2270" spans="2:5" x14ac:dyDescent="0.35">
      <c r="B2270" s="71" t="str">
        <f t="shared" si="105"/>
        <v/>
      </c>
      <c r="D2270" s="71" t="str">
        <f t="shared" si="106"/>
        <v/>
      </c>
      <c r="E2270" s="75" t="str">
        <f t="shared" si="107"/>
        <v/>
      </c>
    </row>
    <row r="2271" spans="2:5" x14ac:dyDescent="0.35">
      <c r="B2271" s="71" t="str">
        <f t="shared" si="105"/>
        <v/>
      </c>
      <c r="D2271" s="71" t="str">
        <f t="shared" si="106"/>
        <v/>
      </c>
      <c r="E2271" s="75" t="str">
        <f t="shared" si="107"/>
        <v/>
      </c>
    </row>
    <row r="2272" spans="2:5" x14ac:dyDescent="0.35">
      <c r="B2272" s="71" t="str">
        <f t="shared" si="105"/>
        <v/>
      </c>
      <c r="D2272" s="71" t="str">
        <f t="shared" si="106"/>
        <v/>
      </c>
      <c r="E2272" s="75" t="str">
        <f t="shared" si="107"/>
        <v/>
      </c>
    </row>
    <row r="2273" spans="2:5" x14ac:dyDescent="0.35">
      <c r="B2273" s="71" t="str">
        <f t="shared" si="105"/>
        <v/>
      </c>
      <c r="D2273" s="71" t="str">
        <f t="shared" si="106"/>
        <v/>
      </c>
      <c r="E2273" s="75" t="str">
        <f t="shared" si="107"/>
        <v/>
      </c>
    </row>
    <row r="2274" spans="2:5" x14ac:dyDescent="0.35">
      <c r="B2274" s="71" t="str">
        <f t="shared" si="105"/>
        <v/>
      </c>
      <c r="D2274" s="71" t="str">
        <f t="shared" si="106"/>
        <v/>
      </c>
      <c r="E2274" s="75" t="str">
        <f t="shared" si="107"/>
        <v/>
      </c>
    </row>
    <row r="2275" spans="2:5" x14ac:dyDescent="0.35">
      <c r="B2275" s="71" t="str">
        <f t="shared" si="105"/>
        <v/>
      </c>
      <c r="D2275" s="71" t="str">
        <f t="shared" si="106"/>
        <v/>
      </c>
      <c r="E2275" s="75" t="str">
        <f t="shared" si="107"/>
        <v/>
      </c>
    </row>
    <row r="2276" spans="2:5" x14ac:dyDescent="0.35">
      <c r="B2276" s="71" t="str">
        <f t="shared" si="105"/>
        <v/>
      </c>
      <c r="D2276" s="71" t="str">
        <f t="shared" si="106"/>
        <v/>
      </c>
      <c r="E2276" s="75" t="str">
        <f t="shared" si="107"/>
        <v/>
      </c>
    </row>
    <row r="2277" spans="2:5" x14ac:dyDescent="0.35">
      <c r="B2277" s="71" t="str">
        <f t="shared" si="105"/>
        <v/>
      </c>
      <c r="D2277" s="71" t="str">
        <f t="shared" si="106"/>
        <v/>
      </c>
      <c r="E2277" s="75" t="str">
        <f t="shared" si="107"/>
        <v/>
      </c>
    </row>
    <row r="2278" spans="2:5" x14ac:dyDescent="0.35">
      <c r="B2278" s="71" t="str">
        <f t="shared" si="105"/>
        <v/>
      </c>
      <c r="D2278" s="71" t="str">
        <f t="shared" si="106"/>
        <v/>
      </c>
      <c r="E2278" s="75" t="str">
        <f t="shared" si="107"/>
        <v/>
      </c>
    </row>
    <row r="2279" spans="2:5" x14ac:dyDescent="0.35">
      <c r="B2279" s="71" t="str">
        <f t="shared" si="105"/>
        <v/>
      </c>
      <c r="D2279" s="71" t="str">
        <f t="shared" si="106"/>
        <v/>
      </c>
      <c r="E2279" s="75" t="str">
        <f t="shared" si="107"/>
        <v/>
      </c>
    </row>
    <row r="2280" spans="2:5" x14ac:dyDescent="0.35">
      <c r="B2280" s="71" t="str">
        <f t="shared" si="105"/>
        <v/>
      </c>
      <c r="D2280" s="71" t="str">
        <f t="shared" si="106"/>
        <v/>
      </c>
      <c r="E2280" s="75" t="str">
        <f t="shared" si="107"/>
        <v/>
      </c>
    </row>
    <row r="2281" spans="2:5" x14ac:dyDescent="0.35">
      <c r="B2281" s="71" t="str">
        <f t="shared" si="105"/>
        <v/>
      </c>
      <c r="D2281" s="71" t="str">
        <f t="shared" si="106"/>
        <v/>
      </c>
      <c r="E2281" s="75" t="str">
        <f t="shared" si="107"/>
        <v/>
      </c>
    </row>
    <row r="2282" spans="2:5" x14ac:dyDescent="0.35">
      <c r="B2282" s="71" t="str">
        <f t="shared" si="105"/>
        <v/>
      </c>
      <c r="D2282" s="71" t="str">
        <f t="shared" si="106"/>
        <v/>
      </c>
      <c r="E2282" s="75" t="str">
        <f t="shared" si="107"/>
        <v/>
      </c>
    </row>
    <row r="2283" spans="2:5" x14ac:dyDescent="0.35">
      <c r="B2283" s="71" t="str">
        <f t="shared" si="105"/>
        <v/>
      </c>
      <c r="D2283" s="71" t="str">
        <f t="shared" si="106"/>
        <v/>
      </c>
      <c r="E2283" s="75" t="str">
        <f t="shared" si="107"/>
        <v/>
      </c>
    </row>
    <row r="2284" spans="2:5" x14ac:dyDescent="0.35">
      <c r="B2284" s="71" t="str">
        <f t="shared" si="105"/>
        <v/>
      </c>
      <c r="D2284" s="71" t="str">
        <f t="shared" si="106"/>
        <v/>
      </c>
      <c r="E2284" s="75" t="str">
        <f t="shared" si="107"/>
        <v/>
      </c>
    </row>
    <row r="2285" spans="2:5" x14ac:dyDescent="0.35">
      <c r="B2285" s="71" t="str">
        <f t="shared" si="105"/>
        <v/>
      </c>
      <c r="D2285" s="71" t="str">
        <f t="shared" si="106"/>
        <v/>
      </c>
      <c r="E2285" s="75" t="str">
        <f t="shared" si="107"/>
        <v/>
      </c>
    </row>
    <row r="2286" spans="2:5" x14ac:dyDescent="0.35">
      <c r="B2286" s="71" t="str">
        <f t="shared" si="105"/>
        <v/>
      </c>
      <c r="D2286" s="71" t="str">
        <f t="shared" si="106"/>
        <v/>
      </c>
      <c r="E2286" s="75" t="str">
        <f t="shared" si="107"/>
        <v/>
      </c>
    </row>
    <row r="2287" spans="2:5" x14ac:dyDescent="0.35">
      <c r="B2287" s="71" t="str">
        <f t="shared" si="105"/>
        <v/>
      </c>
      <c r="D2287" s="71" t="str">
        <f t="shared" si="106"/>
        <v/>
      </c>
      <c r="E2287" s="75" t="str">
        <f t="shared" si="107"/>
        <v/>
      </c>
    </row>
    <row r="2288" spans="2:5" x14ac:dyDescent="0.35">
      <c r="B2288" s="71" t="str">
        <f t="shared" si="105"/>
        <v/>
      </c>
      <c r="D2288" s="71" t="str">
        <f t="shared" si="106"/>
        <v/>
      </c>
      <c r="E2288" s="75" t="str">
        <f t="shared" si="107"/>
        <v/>
      </c>
    </row>
    <row r="2289" spans="2:5" x14ac:dyDescent="0.35">
      <c r="B2289" s="71" t="str">
        <f t="shared" si="105"/>
        <v/>
      </c>
      <c r="D2289" s="71" t="str">
        <f t="shared" si="106"/>
        <v/>
      </c>
      <c r="E2289" s="75" t="str">
        <f t="shared" si="107"/>
        <v/>
      </c>
    </row>
    <row r="2290" spans="2:5" x14ac:dyDescent="0.35">
      <c r="B2290" s="71" t="str">
        <f t="shared" si="105"/>
        <v/>
      </c>
      <c r="D2290" s="71" t="str">
        <f t="shared" si="106"/>
        <v/>
      </c>
      <c r="E2290" s="75" t="str">
        <f t="shared" si="107"/>
        <v/>
      </c>
    </row>
    <row r="2291" spans="2:5" x14ac:dyDescent="0.35">
      <c r="B2291" s="71" t="str">
        <f t="shared" si="105"/>
        <v/>
      </c>
      <c r="D2291" s="71" t="str">
        <f t="shared" si="106"/>
        <v/>
      </c>
      <c r="E2291" s="75" t="str">
        <f t="shared" si="107"/>
        <v/>
      </c>
    </row>
    <row r="2292" spans="2:5" x14ac:dyDescent="0.35">
      <c r="B2292" s="71" t="str">
        <f t="shared" si="105"/>
        <v/>
      </c>
      <c r="D2292" s="71" t="str">
        <f t="shared" si="106"/>
        <v/>
      </c>
      <c r="E2292" s="75" t="str">
        <f t="shared" si="107"/>
        <v/>
      </c>
    </row>
    <row r="2293" spans="2:5" x14ac:dyDescent="0.35">
      <c r="B2293" s="71" t="str">
        <f t="shared" si="105"/>
        <v/>
      </c>
      <c r="D2293" s="71" t="str">
        <f t="shared" si="106"/>
        <v/>
      </c>
      <c r="E2293" s="75" t="str">
        <f t="shared" si="107"/>
        <v/>
      </c>
    </row>
    <row r="2294" spans="2:5" x14ac:dyDescent="0.35">
      <c r="B2294" s="71" t="str">
        <f t="shared" si="105"/>
        <v/>
      </c>
      <c r="D2294" s="71" t="str">
        <f t="shared" si="106"/>
        <v/>
      </c>
      <c r="E2294" s="75" t="str">
        <f t="shared" si="107"/>
        <v/>
      </c>
    </row>
    <row r="2295" spans="2:5" x14ac:dyDescent="0.35">
      <c r="B2295" s="71" t="str">
        <f t="shared" si="105"/>
        <v/>
      </c>
      <c r="D2295" s="71" t="str">
        <f t="shared" si="106"/>
        <v/>
      </c>
      <c r="E2295" s="75" t="str">
        <f t="shared" si="107"/>
        <v/>
      </c>
    </row>
    <row r="2296" spans="2:5" x14ac:dyDescent="0.35">
      <c r="B2296" s="71" t="str">
        <f t="shared" si="105"/>
        <v/>
      </c>
      <c r="D2296" s="71" t="str">
        <f t="shared" si="106"/>
        <v/>
      </c>
      <c r="E2296" s="75" t="str">
        <f t="shared" si="107"/>
        <v/>
      </c>
    </row>
    <row r="2297" spans="2:5" x14ac:dyDescent="0.35">
      <c r="B2297" s="71" t="str">
        <f t="shared" si="105"/>
        <v/>
      </c>
      <c r="D2297" s="71" t="str">
        <f t="shared" si="106"/>
        <v/>
      </c>
      <c r="E2297" s="75" t="str">
        <f t="shared" si="107"/>
        <v/>
      </c>
    </row>
    <row r="2298" spans="2:5" x14ac:dyDescent="0.35">
      <c r="B2298" s="71" t="str">
        <f t="shared" si="105"/>
        <v/>
      </c>
      <c r="D2298" s="71" t="str">
        <f t="shared" si="106"/>
        <v/>
      </c>
      <c r="E2298" s="75" t="str">
        <f t="shared" si="107"/>
        <v/>
      </c>
    </row>
    <row r="2299" spans="2:5" x14ac:dyDescent="0.35">
      <c r="B2299" s="71" t="str">
        <f t="shared" si="105"/>
        <v/>
      </c>
      <c r="D2299" s="71" t="str">
        <f t="shared" si="106"/>
        <v/>
      </c>
      <c r="E2299" s="75" t="str">
        <f t="shared" si="107"/>
        <v/>
      </c>
    </row>
    <row r="2300" spans="2:5" x14ac:dyDescent="0.35">
      <c r="B2300" s="71" t="str">
        <f t="shared" si="105"/>
        <v/>
      </c>
      <c r="D2300" s="71" t="str">
        <f t="shared" si="106"/>
        <v/>
      </c>
      <c r="E2300" s="75" t="str">
        <f t="shared" si="107"/>
        <v/>
      </c>
    </row>
    <row r="2301" spans="2:5" x14ac:dyDescent="0.35">
      <c r="B2301" s="71" t="str">
        <f t="shared" si="105"/>
        <v/>
      </c>
      <c r="D2301" s="71" t="str">
        <f t="shared" si="106"/>
        <v/>
      </c>
      <c r="E2301" s="75" t="str">
        <f t="shared" si="107"/>
        <v/>
      </c>
    </row>
    <row r="2302" spans="2:5" x14ac:dyDescent="0.35">
      <c r="B2302" s="71" t="str">
        <f t="shared" si="105"/>
        <v/>
      </c>
      <c r="D2302" s="71" t="str">
        <f t="shared" si="106"/>
        <v/>
      </c>
      <c r="E2302" s="75" t="str">
        <f t="shared" si="107"/>
        <v/>
      </c>
    </row>
    <row r="2303" spans="2:5" x14ac:dyDescent="0.35">
      <c r="B2303" s="71" t="str">
        <f t="shared" si="105"/>
        <v/>
      </c>
      <c r="D2303" s="71" t="str">
        <f t="shared" si="106"/>
        <v/>
      </c>
      <c r="E2303" s="75" t="str">
        <f t="shared" si="107"/>
        <v/>
      </c>
    </row>
    <row r="2304" spans="2:5" x14ac:dyDescent="0.35">
      <c r="B2304" s="71" t="str">
        <f t="shared" si="105"/>
        <v/>
      </c>
      <c r="D2304" s="71" t="str">
        <f t="shared" si="106"/>
        <v/>
      </c>
      <c r="E2304" s="75" t="str">
        <f t="shared" si="107"/>
        <v/>
      </c>
    </row>
    <row r="2305" spans="2:5" x14ac:dyDescent="0.35">
      <c r="B2305" s="71" t="str">
        <f t="shared" si="105"/>
        <v/>
      </c>
      <c r="D2305" s="71" t="str">
        <f t="shared" si="106"/>
        <v/>
      </c>
      <c r="E2305" s="75" t="str">
        <f t="shared" si="107"/>
        <v/>
      </c>
    </row>
    <row r="2306" spans="2:5" x14ac:dyDescent="0.35">
      <c r="B2306" s="71" t="str">
        <f t="shared" ref="B2306:B2369" si="108">IFERROR(VLOOKUP(C2306,Ctable,5,FALSE),"")</f>
        <v/>
      </c>
      <c r="D2306" s="71" t="str">
        <f t="shared" ref="D2306:D2369" si="109">IFERROR(VLOOKUP(C2306,Ctable,2,FALSE),"")</f>
        <v/>
      </c>
      <c r="E2306" s="75" t="str">
        <f t="shared" ref="E2306:E2369" si="110">IFERROR(VLOOKUP(C2306,Ctable,3,FALSE),"")</f>
        <v/>
      </c>
    </row>
    <row r="2307" spans="2:5" x14ac:dyDescent="0.35">
      <c r="B2307" s="71" t="str">
        <f t="shared" si="108"/>
        <v/>
      </c>
      <c r="D2307" s="71" t="str">
        <f t="shared" si="109"/>
        <v/>
      </c>
      <c r="E2307" s="75" t="str">
        <f t="shared" si="110"/>
        <v/>
      </c>
    </row>
    <row r="2308" spans="2:5" x14ac:dyDescent="0.35">
      <c r="B2308" s="71" t="str">
        <f t="shared" si="108"/>
        <v/>
      </c>
      <c r="D2308" s="71" t="str">
        <f t="shared" si="109"/>
        <v/>
      </c>
      <c r="E2308" s="75" t="str">
        <f t="shared" si="110"/>
        <v/>
      </c>
    </row>
    <row r="2309" spans="2:5" x14ac:dyDescent="0.35">
      <c r="B2309" s="71" t="str">
        <f t="shared" si="108"/>
        <v/>
      </c>
      <c r="D2309" s="71" t="str">
        <f t="shared" si="109"/>
        <v/>
      </c>
      <c r="E2309" s="75" t="str">
        <f t="shared" si="110"/>
        <v/>
      </c>
    </row>
    <row r="2310" spans="2:5" x14ac:dyDescent="0.35">
      <c r="B2310" s="71" t="str">
        <f t="shared" si="108"/>
        <v/>
      </c>
      <c r="D2310" s="71" t="str">
        <f t="shared" si="109"/>
        <v/>
      </c>
      <c r="E2310" s="75" t="str">
        <f t="shared" si="110"/>
        <v/>
      </c>
    </row>
    <row r="2311" spans="2:5" x14ac:dyDescent="0.35">
      <c r="B2311" s="71" t="str">
        <f t="shared" si="108"/>
        <v/>
      </c>
      <c r="D2311" s="71" t="str">
        <f t="shared" si="109"/>
        <v/>
      </c>
      <c r="E2311" s="75" t="str">
        <f t="shared" si="110"/>
        <v/>
      </c>
    </row>
    <row r="2312" spans="2:5" x14ac:dyDescent="0.35">
      <c r="B2312" s="71" t="str">
        <f t="shared" si="108"/>
        <v/>
      </c>
      <c r="D2312" s="71" t="str">
        <f t="shared" si="109"/>
        <v/>
      </c>
      <c r="E2312" s="75" t="str">
        <f t="shared" si="110"/>
        <v/>
      </c>
    </row>
    <row r="2313" spans="2:5" x14ac:dyDescent="0.35">
      <c r="B2313" s="71" t="str">
        <f t="shared" si="108"/>
        <v/>
      </c>
      <c r="D2313" s="71" t="str">
        <f t="shared" si="109"/>
        <v/>
      </c>
      <c r="E2313" s="75" t="str">
        <f t="shared" si="110"/>
        <v/>
      </c>
    </row>
    <row r="2314" spans="2:5" x14ac:dyDescent="0.35">
      <c r="B2314" s="71" t="str">
        <f t="shared" si="108"/>
        <v/>
      </c>
      <c r="D2314" s="71" t="str">
        <f t="shared" si="109"/>
        <v/>
      </c>
      <c r="E2314" s="75" t="str">
        <f t="shared" si="110"/>
        <v/>
      </c>
    </row>
    <row r="2315" spans="2:5" x14ac:dyDescent="0.35">
      <c r="B2315" s="71" t="str">
        <f t="shared" si="108"/>
        <v/>
      </c>
      <c r="D2315" s="71" t="str">
        <f t="shared" si="109"/>
        <v/>
      </c>
      <c r="E2315" s="75" t="str">
        <f t="shared" si="110"/>
        <v/>
      </c>
    </row>
    <row r="2316" spans="2:5" x14ac:dyDescent="0.35">
      <c r="B2316" s="71" t="str">
        <f t="shared" si="108"/>
        <v/>
      </c>
      <c r="D2316" s="71" t="str">
        <f t="shared" si="109"/>
        <v/>
      </c>
      <c r="E2316" s="75" t="str">
        <f t="shared" si="110"/>
        <v/>
      </c>
    </row>
    <row r="2317" spans="2:5" x14ac:dyDescent="0.35">
      <c r="B2317" s="71" t="str">
        <f t="shared" si="108"/>
        <v/>
      </c>
      <c r="D2317" s="71" t="str">
        <f t="shared" si="109"/>
        <v/>
      </c>
      <c r="E2317" s="75" t="str">
        <f t="shared" si="110"/>
        <v/>
      </c>
    </row>
    <row r="2318" spans="2:5" x14ac:dyDescent="0.35">
      <c r="B2318" s="71" t="str">
        <f t="shared" si="108"/>
        <v/>
      </c>
      <c r="D2318" s="71" t="str">
        <f t="shared" si="109"/>
        <v/>
      </c>
      <c r="E2318" s="75" t="str">
        <f t="shared" si="110"/>
        <v/>
      </c>
    </row>
    <row r="2319" spans="2:5" x14ac:dyDescent="0.35">
      <c r="B2319" s="71" t="str">
        <f t="shared" si="108"/>
        <v/>
      </c>
      <c r="D2319" s="71" t="str">
        <f t="shared" si="109"/>
        <v/>
      </c>
      <c r="E2319" s="75" t="str">
        <f t="shared" si="110"/>
        <v/>
      </c>
    </row>
    <row r="2320" spans="2:5" x14ac:dyDescent="0.35">
      <c r="B2320" s="71" t="str">
        <f t="shared" si="108"/>
        <v/>
      </c>
      <c r="D2320" s="71" t="str">
        <f t="shared" si="109"/>
        <v/>
      </c>
      <c r="E2320" s="75" t="str">
        <f t="shared" si="110"/>
        <v/>
      </c>
    </row>
    <row r="2321" spans="2:5" x14ac:dyDescent="0.35">
      <c r="B2321" s="71" t="str">
        <f t="shared" si="108"/>
        <v/>
      </c>
      <c r="D2321" s="71" t="str">
        <f t="shared" si="109"/>
        <v/>
      </c>
      <c r="E2321" s="75" t="str">
        <f t="shared" si="110"/>
        <v/>
      </c>
    </row>
    <row r="2322" spans="2:5" x14ac:dyDescent="0.35">
      <c r="B2322" s="71" t="str">
        <f t="shared" si="108"/>
        <v/>
      </c>
      <c r="D2322" s="71" t="str">
        <f t="shared" si="109"/>
        <v/>
      </c>
      <c r="E2322" s="75" t="str">
        <f t="shared" si="110"/>
        <v/>
      </c>
    </row>
    <row r="2323" spans="2:5" x14ac:dyDescent="0.35">
      <c r="B2323" s="71" t="str">
        <f t="shared" si="108"/>
        <v/>
      </c>
      <c r="D2323" s="71" t="str">
        <f t="shared" si="109"/>
        <v/>
      </c>
      <c r="E2323" s="75" t="str">
        <f t="shared" si="110"/>
        <v/>
      </c>
    </row>
    <row r="2324" spans="2:5" x14ac:dyDescent="0.35">
      <c r="B2324" s="71" t="str">
        <f t="shared" si="108"/>
        <v/>
      </c>
      <c r="D2324" s="71" t="str">
        <f t="shared" si="109"/>
        <v/>
      </c>
      <c r="E2324" s="75" t="str">
        <f t="shared" si="110"/>
        <v/>
      </c>
    </row>
    <row r="2325" spans="2:5" x14ac:dyDescent="0.35">
      <c r="B2325" s="71" t="str">
        <f t="shared" si="108"/>
        <v/>
      </c>
      <c r="D2325" s="71" t="str">
        <f t="shared" si="109"/>
        <v/>
      </c>
      <c r="E2325" s="75" t="str">
        <f t="shared" si="110"/>
        <v/>
      </c>
    </row>
    <row r="2326" spans="2:5" x14ac:dyDescent="0.35">
      <c r="B2326" s="71" t="str">
        <f t="shared" si="108"/>
        <v/>
      </c>
      <c r="D2326" s="71" t="str">
        <f t="shared" si="109"/>
        <v/>
      </c>
      <c r="E2326" s="75" t="str">
        <f t="shared" si="110"/>
        <v/>
      </c>
    </row>
    <row r="2327" spans="2:5" x14ac:dyDescent="0.35">
      <c r="B2327" s="71" t="str">
        <f t="shared" si="108"/>
        <v/>
      </c>
      <c r="D2327" s="71" t="str">
        <f t="shared" si="109"/>
        <v/>
      </c>
      <c r="E2327" s="75" t="str">
        <f t="shared" si="110"/>
        <v/>
      </c>
    </row>
    <row r="2328" spans="2:5" x14ac:dyDescent="0.35">
      <c r="B2328" s="71" t="str">
        <f t="shared" si="108"/>
        <v/>
      </c>
      <c r="D2328" s="71" t="str">
        <f t="shared" si="109"/>
        <v/>
      </c>
      <c r="E2328" s="75" t="str">
        <f t="shared" si="110"/>
        <v/>
      </c>
    </row>
    <row r="2329" spans="2:5" x14ac:dyDescent="0.35">
      <c r="B2329" s="71" t="str">
        <f t="shared" si="108"/>
        <v/>
      </c>
      <c r="D2329" s="71" t="str">
        <f t="shared" si="109"/>
        <v/>
      </c>
      <c r="E2329" s="75" t="str">
        <f t="shared" si="110"/>
        <v/>
      </c>
    </row>
    <row r="2330" spans="2:5" x14ac:dyDescent="0.35">
      <c r="B2330" s="71" t="str">
        <f t="shared" si="108"/>
        <v/>
      </c>
      <c r="D2330" s="71" t="str">
        <f t="shared" si="109"/>
        <v/>
      </c>
      <c r="E2330" s="75" t="str">
        <f t="shared" si="110"/>
        <v/>
      </c>
    </row>
    <row r="2331" spans="2:5" x14ac:dyDescent="0.35">
      <c r="B2331" s="71" t="str">
        <f t="shared" si="108"/>
        <v/>
      </c>
      <c r="D2331" s="71" t="str">
        <f t="shared" si="109"/>
        <v/>
      </c>
      <c r="E2331" s="75" t="str">
        <f t="shared" si="110"/>
        <v/>
      </c>
    </row>
    <row r="2332" spans="2:5" x14ac:dyDescent="0.35">
      <c r="B2332" s="71" t="str">
        <f t="shared" si="108"/>
        <v/>
      </c>
      <c r="D2332" s="71" t="str">
        <f t="shared" si="109"/>
        <v/>
      </c>
      <c r="E2332" s="75" t="str">
        <f t="shared" si="110"/>
        <v/>
      </c>
    </row>
    <row r="2333" spans="2:5" x14ac:dyDescent="0.35">
      <c r="B2333" s="71" t="str">
        <f t="shared" si="108"/>
        <v/>
      </c>
      <c r="D2333" s="71" t="str">
        <f t="shared" si="109"/>
        <v/>
      </c>
      <c r="E2333" s="75" t="str">
        <f t="shared" si="110"/>
        <v/>
      </c>
    </row>
    <row r="2334" spans="2:5" x14ac:dyDescent="0.35">
      <c r="B2334" s="71" t="str">
        <f t="shared" si="108"/>
        <v/>
      </c>
      <c r="D2334" s="71" t="str">
        <f t="shared" si="109"/>
        <v/>
      </c>
      <c r="E2334" s="75" t="str">
        <f t="shared" si="110"/>
        <v/>
      </c>
    </row>
    <row r="2335" spans="2:5" x14ac:dyDescent="0.35">
      <c r="B2335" s="71" t="str">
        <f t="shared" si="108"/>
        <v/>
      </c>
      <c r="D2335" s="71" t="str">
        <f t="shared" si="109"/>
        <v/>
      </c>
      <c r="E2335" s="75" t="str">
        <f t="shared" si="110"/>
        <v/>
      </c>
    </row>
    <row r="2336" spans="2:5" x14ac:dyDescent="0.35">
      <c r="B2336" s="71" t="str">
        <f t="shared" si="108"/>
        <v/>
      </c>
      <c r="D2336" s="71" t="str">
        <f t="shared" si="109"/>
        <v/>
      </c>
      <c r="E2336" s="75" t="str">
        <f t="shared" si="110"/>
        <v/>
      </c>
    </row>
    <row r="2337" spans="2:5" x14ac:dyDescent="0.35">
      <c r="B2337" s="71" t="str">
        <f t="shared" si="108"/>
        <v/>
      </c>
      <c r="D2337" s="71" t="str">
        <f t="shared" si="109"/>
        <v/>
      </c>
      <c r="E2337" s="75" t="str">
        <f t="shared" si="110"/>
        <v/>
      </c>
    </row>
    <row r="2338" spans="2:5" x14ac:dyDescent="0.35">
      <c r="B2338" s="71" t="str">
        <f t="shared" si="108"/>
        <v/>
      </c>
      <c r="D2338" s="71" t="str">
        <f t="shared" si="109"/>
        <v/>
      </c>
      <c r="E2338" s="75" t="str">
        <f t="shared" si="110"/>
        <v/>
      </c>
    </row>
    <row r="2339" spans="2:5" x14ac:dyDescent="0.35">
      <c r="B2339" s="71" t="str">
        <f t="shared" si="108"/>
        <v/>
      </c>
      <c r="D2339" s="71" t="str">
        <f t="shared" si="109"/>
        <v/>
      </c>
      <c r="E2339" s="75" t="str">
        <f t="shared" si="110"/>
        <v/>
      </c>
    </row>
    <row r="2340" spans="2:5" x14ac:dyDescent="0.35">
      <c r="B2340" s="71" t="str">
        <f t="shared" si="108"/>
        <v/>
      </c>
      <c r="D2340" s="71" t="str">
        <f t="shared" si="109"/>
        <v/>
      </c>
      <c r="E2340" s="75" t="str">
        <f t="shared" si="110"/>
        <v/>
      </c>
    </row>
    <row r="2341" spans="2:5" x14ac:dyDescent="0.35">
      <c r="B2341" s="71" t="str">
        <f t="shared" si="108"/>
        <v/>
      </c>
      <c r="D2341" s="71" t="str">
        <f t="shared" si="109"/>
        <v/>
      </c>
      <c r="E2341" s="75" t="str">
        <f t="shared" si="110"/>
        <v/>
      </c>
    </row>
    <row r="2342" spans="2:5" x14ac:dyDescent="0.35">
      <c r="B2342" s="71" t="str">
        <f t="shared" si="108"/>
        <v/>
      </c>
      <c r="D2342" s="71" t="str">
        <f t="shared" si="109"/>
        <v/>
      </c>
      <c r="E2342" s="75" t="str">
        <f t="shared" si="110"/>
        <v/>
      </c>
    </row>
    <row r="2343" spans="2:5" x14ac:dyDescent="0.35">
      <c r="B2343" s="71" t="str">
        <f t="shared" si="108"/>
        <v/>
      </c>
      <c r="D2343" s="71" t="str">
        <f t="shared" si="109"/>
        <v/>
      </c>
      <c r="E2343" s="75" t="str">
        <f t="shared" si="110"/>
        <v/>
      </c>
    </row>
    <row r="2344" spans="2:5" x14ac:dyDescent="0.35">
      <c r="B2344" s="71" t="str">
        <f t="shared" si="108"/>
        <v/>
      </c>
      <c r="D2344" s="71" t="str">
        <f t="shared" si="109"/>
        <v/>
      </c>
      <c r="E2344" s="75" t="str">
        <f t="shared" si="110"/>
        <v/>
      </c>
    </row>
    <row r="2345" spans="2:5" x14ac:dyDescent="0.35">
      <c r="B2345" s="71" t="str">
        <f t="shared" si="108"/>
        <v/>
      </c>
      <c r="D2345" s="71" t="str">
        <f t="shared" si="109"/>
        <v/>
      </c>
      <c r="E2345" s="75" t="str">
        <f t="shared" si="110"/>
        <v/>
      </c>
    </row>
    <row r="2346" spans="2:5" x14ac:dyDescent="0.35">
      <c r="B2346" s="71" t="str">
        <f t="shared" si="108"/>
        <v/>
      </c>
      <c r="D2346" s="71" t="str">
        <f t="shared" si="109"/>
        <v/>
      </c>
      <c r="E2346" s="75" t="str">
        <f t="shared" si="110"/>
        <v/>
      </c>
    </row>
    <row r="2347" spans="2:5" x14ac:dyDescent="0.35">
      <c r="B2347" s="71" t="str">
        <f t="shared" si="108"/>
        <v/>
      </c>
      <c r="D2347" s="71" t="str">
        <f t="shared" si="109"/>
        <v/>
      </c>
      <c r="E2347" s="75" t="str">
        <f t="shared" si="110"/>
        <v/>
      </c>
    </row>
    <row r="2348" spans="2:5" x14ac:dyDescent="0.35">
      <c r="B2348" s="71" t="str">
        <f t="shared" si="108"/>
        <v/>
      </c>
      <c r="D2348" s="71" t="str">
        <f t="shared" si="109"/>
        <v/>
      </c>
      <c r="E2348" s="75" t="str">
        <f t="shared" si="110"/>
        <v/>
      </c>
    </row>
    <row r="2349" spans="2:5" x14ac:dyDescent="0.35">
      <c r="B2349" s="71" t="str">
        <f t="shared" si="108"/>
        <v/>
      </c>
      <c r="D2349" s="71" t="str">
        <f t="shared" si="109"/>
        <v/>
      </c>
      <c r="E2349" s="75" t="str">
        <f t="shared" si="110"/>
        <v/>
      </c>
    </row>
    <row r="2350" spans="2:5" x14ac:dyDescent="0.35">
      <c r="B2350" s="71" t="str">
        <f t="shared" si="108"/>
        <v/>
      </c>
      <c r="D2350" s="71" t="str">
        <f t="shared" si="109"/>
        <v/>
      </c>
      <c r="E2350" s="75" t="str">
        <f t="shared" si="110"/>
        <v/>
      </c>
    </row>
    <row r="2351" spans="2:5" x14ac:dyDescent="0.35">
      <c r="B2351" s="71" t="str">
        <f t="shared" si="108"/>
        <v/>
      </c>
      <c r="D2351" s="71" t="str">
        <f t="shared" si="109"/>
        <v/>
      </c>
      <c r="E2351" s="75" t="str">
        <f t="shared" si="110"/>
        <v/>
      </c>
    </row>
    <row r="2352" spans="2:5" x14ac:dyDescent="0.35">
      <c r="B2352" s="71" t="str">
        <f t="shared" si="108"/>
        <v/>
      </c>
      <c r="D2352" s="71" t="str">
        <f t="shared" si="109"/>
        <v/>
      </c>
      <c r="E2352" s="75" t="str">
        <f t="shared" si="110"/>
        <v/>
      </c>
    </row>
    <row r="2353" spans="2:5" x14ac:dyDescent="0.35">
      <c r="B2353" s="71" t="str">
        <f t="shared" si="108"/>
        <v/>
      </c>
      <c r="D2353" s="71" t="str">
        <f t="shared" si="109"/>
        <v/>
      </c>
      <c r="E2353" s="75" t="str">
        <f t="shared" si="110"/>
        <v/>
      </c>
    </row>
    <row r="2354" spans="2:5" x14ac:dyDescent="0.35">
      <c r="B2354" s="71" t="str">
        <f t="shared" si="108"/>
        <v/>
      </c>
      <c r="D2354" s="71" t="str">
        <f t="shared" si="109"/>
        <v/>
      </c>
      <c r="E2354" s="75" t="str">
        <f t="shared" si="110"/>
        <v/>
      </c>
    </row>
    <row r="2355" spans="2:5" x14ac:dyDescent="0.35">
      <c r="B2355" s="71" t="str">
        <f t="shared" si="108"/>
        <v/>
      </c>
      <c r="D2355" s="71" t="str">
        <f t="shared" si="109"/>
        <v/>
      </c>
      <c r="E2355" s="75" t="str">
        <f t="shared" si="110"/>
        <v/>
      </c>
    </row>
    <row r="2356" spans="2:5" x14ac:dyDescent="0.35">
      <c r="B2356" s="71" t="str">
        <f t="shared" si="108"/>
        <v/>
      </c>
      <c r="D2356" s="71" t="str">
        <f t="shared" si="109"/>
        <v/>
      </c>
      <c r="E2356" s="75" t="str">
        <f t="shared" si="110"/>
        <v/>
      </c>
    </row>
    <row r="2357" spans="2:5" x14ac:dyDescent="0.35">
      <c r="B2357" s="71" t="str">
        <f t="shared" si="108"/>
        <v/>
      </c>
      <c r="D2357" s="71" t="str">
        <f t="shared" si="109"/>
        <v/>
      </c>
      <c r="E2357" s="75" t="str">
        <f t="shared" si="110"/>
        <v/>
      </c>
    </row>
    <row r="2358" spans="2:5" x14ac:dyDescent="0.35">
      <c r="B2358" s="71" t="str">
        <f t="shared" si="108"/>
        <v/>
      </c>
      <c r="D2358" s="71" t="str">
        <f t="shared" si="109"/>
        <v/>
      </c>
      <c r="E2358" s="75" t="str">
        <f t="shared" si="110"/>
        <v/>
      </c>
    </row>
    <row r="2359" spans="2:5" x14ac:dyDescent="0.35">
      <c r="B2359" s="71" t="str">
        <f t="shared" si="108"/>
        <v/>
      </c>
      <c r="D2359" s="71" t="str">
        <f t="shared" si="109"/>
        <v/>
      </c>
      <c r="E2359" s="75" t="str">
        <f t="shared" si="110"/>
        <v/>
      </c>
    </row>
    <row r="2360" spans="2:5" x14ac:dyDescent="0.35">
      <c r="B2360" s="71" t="str">
        <f t="shared" si="108"/>
        <v/>
      </c>
      <c r="D2360" s="71" t="str">
        <f t="shared" si="109"/>
        <v/>
      </c>
      <c r="E2360" s="75" t="str">
        <f t="shared" si="110"/>
        <v/>
      </c>
    </row>
    <row r="2361" spans="2:5" x14ac:dyDescent="0.35">
      <c r="B2361" s="71" t="str">
        <f t="shared" si="108"/>
        <v/>
      </c>
      <c r="D2361" s="71" t="str">
        <f t="shared" si="109"/>
        <v/>
      </c>
      <c r="E2361" s="75" t="str">
        <f t="shared" si="110"/>
        <v/>
      </c>
    </row>
    <row r="2362" spans="2:5" x14ac:dyDescent="0.35">
      <c r="B2362" s="71" t="str">
        <f t="shared" si="108"/>
        <v/>
      </c>
      <c r="D2362" s="71" t="str">
        <f t="shared" si="109"/>
        <v/>
      </c>
      <c r="E2362" s="75" t="str">
        <f t="shared" si="110"/>
        <v/>
      </c>
    </row>
    <row r="2363" spans="2:5" x14ac:dyDescent="0.35">
      <c r="B2363" s="71" t="str">
        <f t="shared" si="108"/>
        <v/>
      </c>
      <c r="D2363" s="71" t="str">
        <f t="shared" si="109"/>
        <v/>
      </c>
      <c r="E2363" s="75" t="str">
        <f t="shared" si="110"/>
        <v/>
      </c>
    </row>
    <row r="2364" spans="2:5" x14ac:dyDescent="0.35">
      <c r="B2364" s="71" t="str">
        <f t="shared" si="108"/>
        <v/>
      </c>
      <c r="D2364" s="71" t="str">
        <f t="shared" si="109"/>
        <v/>
      </c>
      <c r="E2364" s="75" t="str">
        <f t="shared" si="110"/>
        <v/>
      </c>
    </row>
    <row r="2365" spans="2:5" x14ac:dyDescent="0.35">
      <c r="B2365" s="71" t="str">
        <f t="shared" si="108"/>
        <v/>
      </c>
      <c r="D2365" s="71" t="str">
        <f t="shared" si="109"/>
        <v/>
      </c>
      <c r="E2365" s="75" t="str">
        <f t="shared" si="110"/>
        <v/>
      </c>
    </row>
    <row r="2366" spans="2:5" x14ac:dyDescent="0.35">
      <c r="B2366" s="71" t="str">
        <f t="shared" si="108"/>
        <v/>
      </c>
      <c r="D2366" s="71" t="str">
        <f t="shared" si="109"/>
        <v/>
      </c>
      <c r="E2366" s="75" t="str">
        <f t="shared" si="110"/>
        <v/>
      </c>
    </row>
    <row r="2367" spans="2:5" x14ac:dyDescent="0.35">
      <c r="B2367" s="71" t="str">
        <f t="shared" si="108"/>
        <v/>
      </c>
      <c r="D2367" s="71" t="str">
        <f t="shared" si="109"/>
        <v/>
      </c>
      <c r="E2367" s="75" t="str">
        <f t="shared" si="110"/>
        <v/>
      </c>
    </row>
    <row r="2368" spans="2:5" x14ac:dyDescent="0.35">
      <c r="B2368" s="71" t="str">
        <f t="shared" si="108"/>
        <v/>
      </c>
      <c r="D2368" s="71" t="str">
        <f t="shared" si="109"/>
        <v/>
      </c>
      <c r="E2368" s="75" t="str">
        <f t="shared" si="110"/>
        <v/>
      </c>
    </row>
    <row r="2369" spans="2:5" x14ac:dyDescent="0.35">
      <c r="B2369" s="71" t="str">
        <f t="shared" si="108"/>
        <v/>
      </c>
      <c r="D2369" s="71" t="str">
        <f t="shared" si="109"/>
        <v/>
      </c>
      <c r="E2369" s="75" t="str">
        <f t="shared" si="110"/>
        <v/>
      </c>
    </row>
    <row r="2370" spans="2:5" x14ac:dyDescent="0.35">
      <c r="B2370" s="71" t="str">
        <f t="shared" ref="B2370:B2433" si="111">IFERROR(VLOOKUP(C2370,Ctable,5,FALSE),"")</f>
        <v/>
      </c>
      <c r="D2370" s="71" t="str">
        <f t="shared" ref="D2370:D2433" si="112">IFERROR(VLOOKUP(C2370,Ctable,2,FALSE),"")</f>
        <v/>
      </c>
      <c r="E2370" s="75" t="str">
        <f t="shared" ref="E2370:E2433" si="113">IFERROR(VLOOKUP(C2370,Ctable,3,FALSE),"")</f>
        <v/>
      </c>
    </row>
    <row r="2371" spans="2:5" x14ac:dyDescent="0.35">
      <c r="B2371" s="71" t="str">
        <f t="shared" si="111"/>
        <v/>
      </c>
      <c r="D2371" s="71" t="str">
        <f t="shared" si="112"/>
        <v/>
      </c>
      <c r="E2371" s="75" t="str">
        <f t="shared" si="113"/>
        <v/>
      </c>
    </row>
    <row r="2372" spans="2:5" x14ac:dyDescent="0.35">
      <c r="B2372" s="71" t="str">
        <f t="shared" si="111"/>
        <v/>
      </c>
      <c r="D2372" s="71" t="str">
        <f t="shared" si="112"/>
        <v/>
      </c>
      <c r="E2372" s="75" t="str">
        <f t="shared" si="113"/>
        <v/>
      </c>
    </row>
    <row r="2373" spans="2:5" x14ac:dyDescent="0.35">
      <c r="B2373" s="71" t="str">
        <f t="shared" si="111"/>
        <v/>
      </c>
      <c r="D2373" s="71" t="str">
        <f t="shared" si="112"/>
        <v/>
      </c>
      <c r="E2373" s="75" t="str">
        <f t="shared" si="113"/>
        <v/>
      </c>
    </row>
    <row r="2374" spans="2:5" x14ac:dyDescent="0.35">
      <c r="B2374" s="71" t="str">
        <f t="shared" si="111"/>
        <v/>
      </c>
      <c r="D2374" s="71" t="str">
        <f t="shared" si="112"/>
        <v/>
      </c>
      <c r="E2374" s="75" t="str">
        <f t="shared" si="113"/>
        <v/>
      </c>
    </row>
    <row r="2375" spans="2:5" x14ac:dyDescent="0.35">
      <c r="B2375" s="71" t="str">
        <f t="shared" si="111"/>
        <v/>
      </c>
      <c r="D2375" s="71" t="str">
        <f t="shared" si="112"/>
        <v/>
      </c>
      <c r="E2375" s="75" t="str">
        <f t="shared" si="113"/>
        <v/>
      </c>
    </row>
    <row r="2376" spans="2:5" x14ac:dyDescent="0.35">
      <c r="B2376" s="71" t="str">
        <f t="shared" si="111"/>
        <v/>
      </c>
      <c r="D2376" s="71" t="str">
        <f t="shared" si="112"/>
        <v/>
      </c>
      <c r="E2376" s="75" t="str">
        <f t="shared" si="113"/>
        <v/>
      </c>
    </row>
    <row r="2377" spans="2:5" x14ac:dyDescent="0.35">
      <c r="B2377" s="71" t="str">
        <f t="shared" si="111"/>
        <v/>
      </c>
      <c r="D2377" s="71" t="str">
        <f t="shared" si="112"/>
        <v/>
      </c>
      <c r="E2377" s="75" t="str">
        <f t="shared" si="113"/>
        <v/>
      </c>
    </row>
    <row r="2378" spans="2:5" x14ac:dyDescent="0.35">
      <c r="B2378" s="71" t="str">
        <f t="shared" si="111"/>
        <v/>
      </c>
      <c r="D2378" s="71" t="str">
        <f t="shared" si="112"/>
        <v/>
      </c>
      <c r="E2378" s="75" t="str">
        <f t="shared" si="113"/>
        <v/>
      </c>
    </row>
    <row r="2379" spans="2:5" x14ac:dyDescent="0.35">
      <c r="B2379" s="71" t="str">
        <f t="shared" si="111"/>
        <v/>
      </c>
      <c r="D2379" s="71" t="str">
        <f t="shared" si="112"/>
        <v/>
      </c>
      <c r="E2379" s="75" t="str">
        <f t="shared" si="113"/>
        <v/>
      </c>
    </row>
    <row r="2380" spans="2:5" x14ac:dyDescent="0.35">
      <c r="B2380" s="71" t="str">
        <f t="shared" si="111"/>
        <v/>
      </c>
      <c r="D2380" s="71" t="str">
        <f t="shared" si="112"/>
        <v/>
      </c>
      <c r="E2380" s="75" t="str">
        <f t="shared" si="113"/>
        <v/>
      </c>
    </row>
    <row r="2381" spans="2:5" x14ac:dyDescent="0.35">
      <c r="B2381" s="71" t="str">
        <f t="shared" si="111"/>
        <v/>
      </c>
      <c r="D2381" s="71" t="str">
        <f t="shared" si="112"/>
        <v/>
      </c>
      <c r="E2381" s="75" t="str">
        <f t="shared" si="113"/>
        <v/>
      </c>
    </row>
    <row r="2382" spans="2:5" x14ac:dyDescent="0.35">
      <c r="B2382" s="71" t="str">
        <f t="shared" si="111"/>
        <v/>
      </c>
      <c r="D2382" s="71" t="str">
        <f t="shared" si="112"/>
        <v/>
      </c>
      <c r="E2382" s="75" t="str">
        <f t="shared" si="113"/>
        <v/>
      </c>
    </row>
    <row r="2383" spans="2:5" x14ac:dyDescent="0.35">
      <c r="B2383" s="71" t="str">
        <f t="shared" si="111"/>
        <v/>
      </c>
      <c r="D2383" s="71" t="str">
        <f t="shared" si="112"/>
        <v/>
      </c>
      <c r="E2383" s="75" t="str">
        <f t="shared" si="113"/>
        <v/>
      </c>
    </row>
    <row r="2384" spans="2:5" x14ac:dyDescent="0.35">
      <c r="B2384" s="71" t="str">
        <f t="shared" si="111"/>
        <v/>
      </c>
      <c r="D2384" s="71" t="str">
        <f t="shared" si="112"/>
        <v/>
      </c>
      <c r="E2384" s="75" t="str">
        <f t="shared" si="113"/>
        <v/>
      </c>
    </row>
    <row r="2385" spans="2:5" x14ac:dyDescent="0.35">
      <c r="B2385" s="71" t="str">
        <f t="shared" si="111"/>
        <v/>
      </c>
      <c r="D2385" s="71" t="str">
        <f t="shared" si="112"/>
        <v/>
      </c>
      <c r="E2385" s="75" t="str">
        <f t="shared" si="113"/>
        <v/>
      </c>
    </row>
    <row r="2386" spans="2:5" x14ac:dyDescent="0.35">
      <c r="B2386" s="71" t="str">
        <f t="shared" si="111"/>
        <v/>
      </c>
      <c r="D2386" s="71" t="str">
        <f t="shared" si="112"/>
        <v/>
      </c>
      <c r="E2386" s="75" t="str">
        <f t="shared" si="113"/>
        <v/>
      </c>
    </row>
    <row r="2387" spans="2:5" x14ac:dyDescent="0.35">
      <c r="B2387" s="71" t="str">
        <f t="shared" si="111"/>
        <v/>
      </c>
      <c r="D2387" s="71" t="str">
        <f t="shared" si="112"/>
        <v/>
      </c>
      <c r="E2387" s="75" t="str">
        <f t="shared" si="113"/>
        <v/>
      </c>
    </row>
    <row r="2388" spans="2:5" x14ac:dyDescent="0.35">
      <c r="B2388" s="71" t="str">
        <f t="shared" si="111"/>
        <v/>
      </c>
      <c r="D2388" s="71" t="str">
        <f t="shared" si="112"/>
        <v/>
      </c>
      <c r="E2388" s="75" t="str">
        <f t="shared" si="113"/>
        <v/>
      </c>
    </row>
    <row r="2389" spans="2:5" x14ac:dyDescent="0.35">
      <c r="B2389" s="71" t="str">
        <f t="shared" si="111"/>
        <v/>
      </c>
      <c r="D2389" s="71" t="str">
        <f t="shared" si="112"/>
        <v/>
      </c>
      <c r="E2389" s="75" t="str">
        <f t="shared" si="113"/>
        <v/>
      </c>
    </row>
    <row r="2390" spans="2:5" x14ac:dyDescent="0.35">
      <c r="B2390" s="71" t="str">
        <f t="shared" si="111"/>
        <v/>
      </c>
      <c r="D2390" s="71" t="str">
        <f t="shared" si="112"/>
        <v/>
      </c>
      <c r="E2390" s="75" t="str">
        <f t="shared" si="113"/>
        <v/>
      </c>
    </row>
    <row r="2391" spans="2:5" x14ac:dyDescent="0.35">
      <c r="B2391" s="71" t="str">
        <f t="shared" si="111"/>
        <v/>
      </c>
      <c r="D2391" s="71" t="str">
        <f t="shared" si="112"/>
        <v/>
      </c>
      <c r="E2391" s="75" t="str">
        <f t="shared" si="113"/>
        <v/>
      </c>
    </row>
    <row r="2392" spans="2:5" x14ac:dyDescent="0.35">
      <c r="B2392" s="71" t="str">
        <f t="shared" si="111"/>
        <v/>
      </c>
      <c r="D2392" s="71" t="str">
        <f t="shared" si="112"/>
        <v/>
      </c>
      <c r="E2392" s="75" t="str">
        <f t="shared" si="113"/>
        <v/>
      </c>
    </row>
    <row r="2393" spans="2:5" x14ac:dyDescent="0.35">
      <c r="B2393" s="71" t="str">
        <f t="shared" si="111"/>
        <v/>
      </c>
      <c r="D2393" s="71" t="str">
        <f t="shared" si="112"/>
        <v/>
      </c>
      <c r="E2393" s="75" t="str">
        <f t="shared" si="113"/>
        <v/>
      </c>
    </row>
    <row r="2394" spans="2:5" x14ac:dyDescent="0.35">
      <c r="B2394" s="71" t="str">
        <f t="shared" si="111"/>
        <v/>
      </c>
      <c r="D2394" s="71" t="str">
        <f t="shared" si="112"/>
        <v/>
      </c>
      <c r="E2394" s="75" t="str">
        <f t="shared" si="113"/>
        <v/>
      </c>
    </row>
    <row r="2395" spans="2:5" x14ac:dyDescent="0.35">
      <c r="B2395" s="71" t="str">
        <f t="shared" si="111"/>
        <v/>
      </c>
      <c r="D2395" s="71" t="str">
        <f t="shared" si="112"/>
        <v/>
      </c>
      <c r="E2395" s="75" t="str">
        <f t="shared" si="113"/>
        <v/>
      </c>
    </row>
    <row r="2396" spans="2:5" x14ac:dyDescent="0.35">
      <c r="B2396" s="71" t="str">
        <f t="shared" si="111"/>
        <v/>
      </c>
      <c r="D2396" s="71" t="str">
        <f t="shared" si="112"/>
        <v/>
      </c>
      <c r="E2396" s="75" t="str">
        <f t="shared" si="113"/>
        <v/>
      </c>
    </row>
    <row r="2397" spans="2:5" x14ac:dyDescent="0.35">
      <c r="B2397" s="71" t="str">
        <f t="shared" si="111"/>
        <v/>
      </c>
      <c r="D2397" s="71" t="str">
        <f t="shared" si="112"/>
        <v/>
      </c>
      <c r="E2397" s="75" t="str">
        <f t="shared" si="113"/>
        <v/>
      </c>
    </row>
    <row r="2398" spans="2:5" x14ac:dyDescent="0.35">
      <c r="B2398" s="71" t="str">
        <f t="shared" si="111"/>
        <v/>
      </c>
      <c r="D2398" s="71" t="str">
        <f t="shared" si="112"/>
        <v/>
      </c>
      <c r="E2398" s="75" t="str">
        <f t="shared" si="113"/>
        <v/>
      </c>
    </row>
    <row r="2399" spans="2:5" x14ac:dyDescent="0.35">
      <c r="B2399" s="71" t="str">
        <f t="shared" si="111"/>
        <v/>
      </c>
      <c r="D2399" s="71" t="str">
        <f t="shared" si="112"/>
        <v/>
      </c>
      <c r="E2399" s="75" t="str">
        <f t="shared" si="113"/>
        <v/>
      </c>
    </row>
    <row r="2400" spans="2:5" x14ac:dyDescent="0.35">
      <c r="B2400" s="71" t="str">
        <f t="shared" si="111"/>
        <v/>
      </c>
      <c r="D2400" s="71" t="str">
        <f t="shared" si="112"/>
        <v/>
      </c>
      <c r="E2400" s="75" t="str">
        <f t="shared" si="113"/>
        <v/>
      </c>
    </row>
    <row r="2401" spans="2:5" x14ac:dyDescent="0.35">
      <c r="B2401" s="71" t="str">
        <f t="shared" si="111"/>
        <v/>
      </c>
      <c r="D2401" s="71" t="str">
        <f t="shared" si="112"/>
        <v/>
      </c>
      <c r="E2401" s="75" t="str">
        <f t="shared" si="113"/>
        <v/>
      </c>
    </row>
    <row r="2402" spans="2:5" x14ac:dyDescent="0.35">
      <c r="B2402" s="71" t="str">
        <f t="shared" si="111"/>
        <v/>
      </c>
      <c r="D2402" s="71" t="str">
        <f t="shared" si="112"/>
        <v/>
      </c>
      <c r="E2402" s="75" t="str">
        <f t="shared" si="113"/>
        <v/>
      </c>
    </row>
    <row r="2403" spans="2:5" x14ac:dyDescent="0.35">
      <c r="B2403" s="71" t="str">
        <f t="shared" si="111"/>
        <v/>
      </c>
      <c r="D2403" s="71" t="str">
        <f t="shared" si="112"/>
        <v/>
      </c>
      <c r="E2403" s="75" t="str">
        <f t="shared" si="113"/>
        <v/>
      </c>
    </row>
    <row r="2404" spans="2:5" x14ac:dyDescent="0.35">
      <c r="B2404" s="71" t="str">
        <f t="shared" si="111"/>
        <v/>
      </c>
      <c r="D2404" s="71" t="str">
        <f t="shared" si="112"/>
        <v/>
      </c>
      <c r="E2404" s="75" t="str">
        <f t="shared" si="113"/>
        <v/>
      </c>
    </row>
    <row r="2405" spans="2:5" x14ac:dyDescent="0.35">
      <c r="B2405" s="71" t="str">
        <f t="shared" si="111"/>
        <v/>
      </c>
      <c r="D2405" s="71" t="str">
        <f t="shared" si="112"/>
        <v/>
      </c>
      <c r="E2405" s="75" t="str">
        <f t="shared" si="113"/>
        <v/>
      </c>
    </row>
    <row r="2406" spans="2:5" x14ac:dyDescent="0.35">
      <c r="B2406" s="71" t="str">
        <f t="shared" si="111"/>
        <v/>
      </c>
      <c r="D2406" s="71" t="str">
        <f t="shared" si="112"/>
        <v/>
      </c>
      <c r="E2406" s="75" t="str">
        <f t="shared" si="113"/>
        <v/>
      </c>
    </row>
    <row r="2407" spans="2:5" x14ac:dyDescent="0.35">
      <c r="B2407" s="71" t="str">
        <f t="shared" si="111"/>
        <v/>
      </c>
      <c r="D2407" s="71" t="str">
        <f t="shared" si="112"/>
        <v/>
      </c>
      <c r="E2407" s="75" t="str">
        <f t="shared" si="113"/>
        <v/>
      </c>
    </row>
    <row r="2408" spans="2:5" x14ac:dyDescent="0.35">
      <c r="B2408" s="71" t="str">
        <f t="shared" si="111"/>
        <v/>
      </c>
      <c r="D2408" s="71" t="str">
        <f t="shared" si="112"/>
        <v/>
      </c>
      <c r="E2408" s="75" t="str">
        <f t="shared" si="113"/>
        <v/>
      </c>
    </row>
    <row r="2409" spans="2:5" x14ac:dyDescent="0.35">
      <c r="B2409" s="71" t="str">
        <f t="shared" si="111"/>
        <v/>
      </c>
      <c r="D2409" s="71" t="str">
        <f t="shared" si="112"/>
        <v/>
      </c>
      <c r="E2409" s="75" t="str">
        <f t="shared" si="113"/>
        <v/>
      </c>
    </row>
    <row r="2410" spans="2:5" x14ac:dyDescent="0.35">
      <c r="B2410" s="71" t="str">
        <f t="shared" si="111"/>
        <v/>
      </c>
      <c r="D2410" s="71" t="str">
        <f t="shared" si="112"/>
        <v/>
      </c>
      <c r="E2410" s="75" t="str">
        <f t="shared" si="113"/>
        <v/>
      </c>
    </row>
    <row r="2411" spans="2:5" x14ac:dyDescent="0.35">
      <c r="B2411" s="71" t="str">
        <f t="shared" si="111"/>
        <v/>
      </c>
      <c r="D2411" s="71" t="str">
        <f t="shared" si="112"/>
        <v/>
      </c>
      <c r="E2411" s="75" t="str">
        <f t="shared" si="113"/>
        <v/>
      </c>
    </row>
    <row r="2412" spans="2:5" x14ac:dyDescent="0.35">
      <c r="B2412" s="71" t="str">
        <f t="shared" si="111"/>
        <v/>
      </c>
      <c r="D2412" s="71" t="str">
        <f t="shared" si="112"/>
        <v/>
      </c>
      <c r="E2412" s="75" t="str">
        <f t="shared" si="113"/>
        <v/>
      </c>
    </row>
    <row r="2413" spans="2:5" x14ac:dyDescent="0.35">
      <c r="B2413" s="71" t="str">
        <f t="shared" si="111"/>
        <v/>
      </c>
      <c r="D2413" s="71" t="str">
        <f t="shared" si="112"/>
        <v/>
      </c>
      <c r="E2413" s="75" t="str">
        <f t="shared" si="113"/>
        <v/>
      </c>
    </row>
    <row r="2414" spans="2:5" x14ac:dyDescent="0.35">
      <c r="B2414" s="71" t="str">
        <f t="shared" si="111"/>
        <v/>
      </c>
      <c r="D2414" s="71" t="str">
        <f t="shared" si="112"/>
        <v/>
      </c>
      <c r="E2414" s="75" t="str">
        <f t="shared" si="113"/>
        <v/>
      </c>
    </row>
    <row r="2415" spans="2:5" x14ac:dyDescent="0.35">
      <c r="B2415" s="71" t="str">
        <f t="shared" si="111"/>
        <v/>
      </c>
      <c r="D2415" s="71" t="str">
        <f t="shared" si="112"/>
        <v/>
      </c>
      <c r="E2415" s="75" t="str">
        <f t="shared" si="113"/>
        <v/>
      </c>
    </row>
    <row r="2416" spans="2:5" x14ac:dyDescent="0.35">
      <c r="B2416" s="71" t="str">
        <f t="shared" si="111"/>
        <v/>
      </c>
      <c r="D2416" s="71" t="str">
        <f t="shared" si="112"/>
        <v/>
      </c>
      <c r="E2416" s="75" t="str">
        <f t="shared" si="113"/>
        <v/>
      </c>
    </row>
    <row r="2417" spans="2:5" x14ac:dyDescent="0.35">
      <c r="B2417" s="71" t="str">
        <f t="shared" si="111"/>
        <v/>
      </c>
      <c r="D2417" s="71" t="str">
        <f t="shared" si="112"/>
        <v/>
      </c>
      <c r="E2417" s="75" t="str">
        <f t="shared" si="113"/>
        <v/>
      </c>
    </row>
    <row r="2418" spans="2:5" x14ac:dyDescent="0.35">
      <c r="B2418" s="71" t="str">
        <f t="shared" si="111"/>
        <v/>
      </c>
      <c r="D2418" s="71" t="str">
        <f t="shared" si="112"/>
        <v/>
      </c>
      <c r="E2418" s="75" t="str">
        <f t="shared" si="113"/>
        <v/>
      </c>
    </row>
    <row r="2419" spans="2:5" x14ac:dyDescent="0.35">
      <c r="B2419" s="71" t="str">
        <f t="shared" si="111"/>
        <v/>
      </c>
      <c r="D2419" s="71" t="str">
        <f t="shared" si="112"/>
        <v/>
      </c>
      <c r="E2419" s="75" t="str">
        <f t="shared" si="113"/>
        <v/>
      </c>
    </row>
    <row r="2420" spans="2:5" x14ac:dyDescent="0.35">
      <c r="B2420" s="71" t="str">
        <f t="shared" si="111"/>
        <v/>
      </c>
      <c r="D2420" s="71" t="str">
        <f t="shared" si="112"/>
        <v/>
      </c>
      <c r="E2420" s="75" t="str">
        <f t="shared" si="113"/>
        <v/>
      </c>
    </row>
    <row r="2421" spans="2:5" x14ac:dyDescent="0.35">
      <c r="B2421" s="71" t="str">
        <f t="shared" si="111"/>
        <v/>
      </c>
      <c r="D2421" s="71" t="str">
        <f t="shared" si="112"/>
        <v/>
      </c>
      <c r="E2421" s="75" t="str">
        <f t="shared" si="113"/>
        <v/>
      </c>
    </row>
    <row r="2422" spans="2:5" x14ac:dyDescent="0.35">
      <c r="B2422" s="71" t="str">
        <f t="shared" si="111"/>
        <v/>
      </c>
      <c r="D2422" s="71" t="str">
        <f t="shared" si="112"/>
        <v/>
      </c>
      <c r="E2422" s="75" t="str">
        <f t="shared" si="113"/>
        <v/>
      </c>
    </row>
    <row r="2423" spans="2:5" x14ac:dyDescent="0.35">
      <c r="B2423" s="71" t="str">
        <f t="shared" si="111"/>
        <v/>
      </c>
      <c r="D2423" s="71" t="str">
        <f t="shared" si="112"/>
        <v/>
      </c>
      <c r="E2423" s="75" t="str">
        <f t="shared" si="113"/>
        <v/>
      </c>
    </row>
    <row r="2424" spans="2:5" x14ac:dyDescent="0.35">
      <c r="B2424" s="71" t="str">
        <f t="shared" si="111"/>
        <v/>
      </c>
      <c r="D2424" s="71" t="str">
        <f t="shared" si="112"/>
        <v/>
      </c>
      <c r="E2424" s="75" t="str">
        <f t="shared" si="113"/>
        <v/>
      </c>
    </row>
    <row r="2425" spans="2:5" x14ac:dyDescent="0.35">
      <c r="B2425" s="71" t="str">
        <f t="shared" si="111"/>
        <v/>
      </c>
      <c r="D2425" s="71" t="str">
        <f t="shared" si="112"/>
        <v/>
      </c>
      <c r="E2425" s="75" t="str">
        <f t="shared" si="113"/>
        <v/>
      </c>
    </row>
    <row r="2426" spans="2:5" x14ac:dyDescent="0.35">
      <c r="B2426" s="71" t="str">
        <f t="shared" si="111"/>
        <v/>
      </c>
      <c r="D2426" s="71" t="str">
        <f t="shared" si="112"/>
        <v/>
      </c>
      <c r="E2426" s="75" t="str">
        <f t="shared" si="113"/>
        <v/>
      </c>
    </row>
    <row r="2427" spans="2:5" x14ac:dyDescent="0.35">
      <c r="B2427" s="71" t="str">
        <f t="shared" si="111"/>
        <v/>
      </c>
      <c r="D2427" s="71" t="str">
        <f t="shared" si="112"/>
        <v/>
      </c>
      <c r="E2427" s="75" t="str">
        <f t="shared" si="113"/>
        <v/>
      </c>
    </row>
    <row r="2428" spans="2:5" x14ac:dyDescent="0.35">
      <c r="B2428" s="71" t="str">
        <f t="shared" si="111"/>
        <v/>
      </c>
      <c r="D2428" s="71" t="str">
        <f t="shared" si="112"/>
        <v/>
      </c>
      <c r="E2428" s="75" t="str">
        <f t="shared" si="113"/>
        <v/>
      </c>
    </row>
    <row r="2429" spans="2:5" x14ac:dyDescent="0.35">
      <c r="B2429" s="71" t="str">
        <f t="shared" si="111"/>
        <v/>
      </c>
      <c r="D2429" s="71" t="str">
        <f t="shared" si="112"/>
        <v/>
      </c>
      <c r="E2429" s="75" t="str">
        <f t="shared" si="113"/>
        <v/>
      </c>
    </row>
    <row r="2430" spans="2:5" x14ac:dyDescent="0.35">
      <c r="B2430" s="71" t="str">
        <f t="shared" si="111"/>
        <v/>
      </c>
      <c r="D2430" s="71" t="str">
        <f t="shared" si="112"/>
        <v/>
      </c>
      <c r="E2430" s="75" t="str">
        <f t="shared" si="113"/>
        <v/>
      </c>
    </row>
    <row r="2431" spans="2:5" x14ac:dyDescent="0.35">
      <c r="B2431" s="71" t="str">
        <f t="shared" si="111"/>
        <v/>
      </c>
      <c r="D2431" s="71" t="str">
        <f t="shared" si="112"/>
        <v/>
      </c>
      <c r="E2431" s="75" t="str">
        <f t="shared" si="113"/>
        <v/>
      </c>
    </row>
    <row r="2432" spans="2:5" x14ac:dyDescent="0.35">
      <c r="B2432" s="71" t="str">
        <f t="shared" si="111"/>
        <v/>
      </c>
      <c r="D2432" s="71" t="str">
        <f t="shared" si="112"/>
        <v/>
      </c>
      <c r="E2432" s="75" t="str">
        <f t="shared" si="113"/>
        <v/>
      </c>
    </row>
    <row r="2433" spans="2:5" x14ac:dyDescent="0.35">
      <c r="B2433" s="71" t="str">
        <f t="shared" si="111"/>
        <v/>
      </c>
      <c r="D2433" s="71" t="str">
        <f t="shared" si="112"/>
        <v/>
      </c>
      <c r="E2433" s="75" t="str">
        <f t="shared" si="113"/>
        <v/>
      </c>
    </row>
    <row r="2434" spans="2:5" x14ac:dyDescent="0.35">
      <c r="B2434" s="71" t="str">
        <f t="shared" ref="B2434:B2497" si="114">IFERROR(VLOOKUP(C2434,Ctable,5,FALSE),"")</f>
        <v/>
      </c>
      <c r="D2434" s="71" t="str">
        <f t="shared" ref="D2434:D2497" si="115">IFERROR(VLOOKUP(C2434,Ctable,2,FALSE),"")</f>
        <v/>
      </c>
      <c r="E2434" s="75" t="str">
        <f t="shared" ref="E2434:E2497" si="116">IFERROR(VLOOKUP(C2434,Ctable,3,FALSE),"")</f>
        <v/>
      </c>
    </row>
    <row r="2435" spans="2:5" x14ac:dyDescent="0.35">
      <c r="B2435" s="71" t="str">
        <f t="shared" si="114"/>
        <v/>
      </c>
      <c r="D2435" s="71" t="str">
        <f t="shared" si="115"/>
        <v/>
      </c>
      <c r="E2435" s="75" t="str">
        <f t="shared" si="116"/>
        <v/>
      </c>
    </row>
    <row r="2436" spans="2:5" x14ac:dyDescent="0.35">
      <c r="B2436" s="71" t="str">
        <f t="shared" si="114"/>
        <v/>
      </c>
      <c r="D2436" s="71" t="str">
        <f t="shared" si="115"/>
        <v/>
      </c>
      <c r="E2436" s="75" t="str">
        <f t="shared" si="116"/>
        <v/>
      </c>
    </row>
    <row r="2437" spans="2:5" x14ac:dyDescent="0.35">
      <c r="B2437" s="71" t="str">
        <f t="shared" si="114"/>
        <v/>
      </c>
      <c r="D2437" s="71" t="str">
        <f t="shared" si="115"/>
        <v/>
      </c>
      <c r="E2437" s="75" t="str">
        <f t="shared" si="116"/>
        <v/>
      </c>
    </row>
    <row r="2438" spans="2:5" x14ac:dyDescent="0.35">
      <c r="B2438" s="71" t="str">
        <f t="shared" si="114"/>
        <v/>
      </c>
      <c r="D2438" s="71" t="str">
        <f t="shared" si="115"/>
        <v/>
      </c>
      <c r="E2438" s="75" t="str">
        <f t="shared" si="116"/>
        <v/>
      </c>
    </row>
    <row r="2439" spans="2:5" x14ac:dyDescent="0.35">
      <c r="B2439" s="71" t="str">
        <f t="shared" si="114"/>
        <v/>
      </c>
      <c r="D2439" s="71" t="str">
        <f t="shared" si="115"/>
        <v/>
      </c>
      <c r="E2439" s="75" t="str">
        <f t="shared" si="116"/>
        <v/>
      </c>
    </row>
    <row r="2440" spans="2:5" x14ac:dyDescent="0.35">
      <c r="B2440" s="71" t="str">
        <f t="shared" si="114"/>
        <v/>
      </c>
      <c r="D2440" s="71" t="str">
        <f t="shared" si="115"/>
        <v/>
      </c>
      <c r="E2440" s="75" t="str">
        <f t="shared" si="116"/>
        <v/>
      </c>
    </row>
    <row r="2441" spans="2:5" x14ac:dyDescent="0.35">
      <c r="B2441" s="71" t="str">
        <f t="shared" si="114"/>
        <v/>
      </c>
      <c r="D2441" s="71" t="str">
        <f t="shared" si="115"/>
        <v/>
      </c>
      <c r="E2441" s="75" t="str">
        <f t="shared" si="116"/>
        <v/>
      </c>
    </row>
    <row r="2442" spans="2:5" x14ac:dyDescent="0.35">
      <c r="B2442" s="71" t="str">
        <f t="shared" si="114"/>
        <v/>
      </c>
      <c r="D2442" s="71" t="str">
        <f t="shared" si="115"/>
        <v/>
      </c>
      <c r="E2442" s="75" t="str">
        <f t="shared" si="116"/>
        <v/>
      </c>
    </row>
    <row r="2443" spans="2:5" x14ac:dyDescent="0.35">
      <c r="B2443" s="71" t="str">
        <f t="shared" si="114"/>
        <v/>
      </c>
      <c r="D2443" s="71" t="str">
        <f t="shared" si="115"/>
        <v/>
      </c>
      <c r="E2443" s="75" t="str">
        <f t="shared" si="116"/>
        <v/>
      </c>
    </row>
    <row r="2444" spans="2:5" x14ac:dyDescent="0.35">
      <c r="B2444" s="71" t="str">
        <f t="shared" si="114"/>
        <v/>
      </c>
      <c r="D2444" s="71" t="str">
        <f t="shared" si="115"/>
        <v/>
      </c>
      <c r="E2444" s="75" t="str">
        <f t="shared" si="116"/>
        <v/>
      </c>
    </row>
    <row r="2445" spans="2:5" x14ac:dyDescent="0.35">
      <c r="B2445" s="71" t="str">
        <f t="shared" si="114"/>
        <v/>
      </c>
      <c r="D2445" s="71" t="str">
        <f t="shared" si="115"/>
        <v/>
      </c>
      <c r="E2445" s="75" t="str">
        <f t="shared" si="116"/>
        <v/>
      </c>
    </row>
    <row r="2446" spans="2:5" x14ac:dyDescent="0.35">
      <c r="B2446" s="71" t="str">
        <f t="shared" si="114"/>
        <v/>
      </c>
      <c r="D2446" s="71" t="str">
        <f t="shared" si="115"/>
        <v/>
      </c>
      <c r="E2446" s="75" t="str">
        <f t="shared" si="116"/>
        <v/>
      </c>
    </row>
    <row r="2447" spans="2:5" x14ac:dyDescent="0.35">
      <c r="B2447" s="71" t="str">
        <f t="shared" si="114"/>
        <v/>
      </c>
      <c r="D2447" s="71" t="str">
        <f t="shared" si="115"/>
        <v/>
      </c>
      <c r="E2447" s="75" t="str">
        <f t="shared" si="116"/>
        <v/>
      </c>
    </row>
    <row r="2448" spans="2:5" x14ac:dyDescent="0.35">
      <c r="B2448" s="71" t="str">
        <f t="shared" si="114"/>
        <v/>
      </c>
      <c r="D2448" s="71" t="str">
        <f t="shared" si="115"/>
        <v/>
      </c>
      <c r="E2448" s="75" t="str">
        <f t="shared" si="116"/>
        <v/>
      </c>
    </row>
    <row r="2449" spans="2:5" x14ac:dyDescent="0.35">
      <c r="B2449" s="71" t="str">
        <f t="shared" si="114"/>
        <v/>
      </c>
      <c r="D2449" s="71" t="str">
        <f t="shared" si="115"/>
        <v/>
      </c>
      <c r="E2449" s="75" t="str">
        <f t="shared" si="116"/>
        <v/>
      </c>
    </row>
    <row r="2450" spans="2:5" x14ac:dyDescent="0.35">
      <c r="B2450" s="71" t="str">
        <f t="shared" si="114"/>
        <v/>
      </c>
      <c r="D2450" s="71" t="str">
        <f t="shared" si="115"/>
        <v/>
      </c>
      <c r="E2450" s="75" t="str">
        <f t="shared" si="116"/>
        <v/>
      </c>
    </row>
    <row r="2451" spans="2:5" x14ac:dyDescent="0.35">
      <c r="B2451" s="71" t="str">
        <f t="shared" si="114"/>
        <v/>
      </c>
      <c r="D2451" s="71" t="str">
        <f t="shared" si="115"/>
        <v/>
      </c>
      <c r="E2451" s="75" t="str">
        <f t="shared" si="116"/>
        <v/>
      </c>
    </row>
    <row r="2452" spans="2:5" x14ac:dyDescent="0.35">
      <c r="B2452" s="71" t="str">
        <f t="shared" si="114"/>
        <v/>
      </c>
      <c r="D2452" s="71" t="str">
        <f t="shared" si="115"/>
        <v/>
      </c>
      <c r="E2452" s="75" t="str">
        <f t="shared" si="116"/>
        <v/>
      </c>
    </row>
    <row r="2453" spans="2:5" x14ac:dyDescent="0.35">
      <c r="B2453" s="71" t="str">
        <f t="shared" si="114"/>
        <v/>
      </c>
      <c r="D2453" s="71" t="str">
        <f t="shared" si="115"/>
        <v/>
      </c>
      <c r="E2453" s="75" t="str">
        <f t="shared" si="116"/>
        <v/>
      </c>
    </row>
    <row r="2454" spans="2:5" x14ac:dyDescent="0.35">
      <c r="B2454" s="71" t="str">
        <f t="shared" si="114"/>
        <v/>
      </c>
      <c r="D2454" s="71" t="str">
        <f t="shared" si="115"/>
        <v/>
      </c>
      <c r="E2454" s="75" t="str">
        <f t="shared" si="116"/>
        <v/>
      </c>
    </row>
    <row r="2455" spans="2:5" x14ac:dyDescent="0.35">
      <c r="B2455" s="71" t="str">
        <f t="shared" si="114"/>
        <v/>
      </c>
      <c r="D2455" s="71" t="str">
        <f t="shared" si="115"/>
        <v/>
      </c>
      <c r="E2455" s="75" t="str">
        <f t="shared" si="116"/>
        <v/>
      </c>
    </row>
    <row r="2456" spans="2:5" x14ac:dyDescent="0.35">
      <c r="B2456" s="71" t="str">
        <f t="shared" si="114"/>
        <v/>
      </c>
      <c r="D2456" s="71" t="str">
        <f t="shared" si="115"/>
        <v/>
      </c>
      <c r="E2456" s="75" t="str">
        <f t="shared" si="116"/>
        <v/>
      </c>
    </row>
    <row r="2457" spans="2:5" x14ac:dyDescent="0.35">
      <c r="B2457" s="71" t="str">
        <f t="shared" si="114"/>
        <v/>
      </c>
      <c r="D2457" s="71" t="str">
        <f t="shared" si="115"/>
        <v/>
      </c>
      <c r="E2457" s="75" t="str">
        <f t="shared" si="116"/>
        <v/>
      </c>
    </row>
    <row r="2458" spans="2:5" x14ac:dyDescent="0.35">
      <c r="B2458" s="71" t="str">
        <f t="shared" si="114"/>
        <v/>
      </c>
      <c r="D2458" s="71" t="str">
        <f t="shared" si="115"/>
        <v/>
      </c>
      <c r="E2458" s="75" t="str">
        <f t="shared" si="116"/>
        <v/>
      </c>
    </row>
    <row r="2459" spans="2:5" x14ac:dyDescent="0.35">
      <c r="B2459" s="71" t="str">
        <f t="shared" si="114"/>
        <v/>
      </c>
      <c r="D2459" s="71" t="str">
        <f t="shared" si="115"/>
        <v/>
      </c>
      <c r="E2459" s="75" t="str">
        <f t="shared" si="116"/>
        <v/>
      </c>
    </row>
    <row r="2460" spans="2:5" x14ac:dyDescent="0.35">
      <c r="B2460" s="71" t="str">
        <f t="shared" si="114"/>
        <v/>
      </c>
      <c r="D2460" s="71" t="str">
        <f t="shared" si="115"/>
        <v/>
      </c>
      <c r="E2460" s="75" t="str">
        <f t="shared" si="116"/>
        <v/>
      </c>
    </row>
    <row r="2461" spans="2:5" x14ac:dyDescent="0.35">
      <c r="B2461" s="71" t="str">
        <f t="shared" si="114"/>
        <v/>
      </c>
      <c r="D2461" s="71" t="str">
        <f t="shared" si="115"/>
        <v/>
      </c>
      <c r="E2461" s="75" t="str">
        <f t="shared" si="116"/>
        <v/>
      </c>
    </row>
    <row r="2462" spans="2:5" x14ac:dyDescent="0.35">
      <c r="B2462" s="71" t="str">
        <f t="shared" si="114"/>
        <v/>
      </c>
      <c r="D2462" s="71" t="str">
        <f t="shared" si="115"/>
        <v/>
      </c>
      <c r="E2462" s="75" t="str">
        <f t="shared" si="116"/>
        <v/>
      </c>
    </row>
    <row r="2463" spans="2:5" x14ac:dyDescent="0.35">
      <c r="B2463" s="71" t="str">
        <f t="shared" si="114"/>
        <v/>
      </c>
      <c r="D2463" s="71" t="str">
        <f t="shared" si="115"/>
        <v/>
      </c>
      <c r="E2463" s="75" t="str">
        <f t="shared" si="116"/>
        <v/>
      </c>
    </row>
    <row r="2464" spans="2:5" x14ac:dyDescent="0.35">
      <c r="B2464" s="71" t="str">
        <f t="shared" si="114"/>
        <v/>
      </c>
      <c r="D2464" s="71" t="str">
        <f t="shared" si="115"/>
        <v/>
      </c>
      <c r="E2464" s="75" t="str">
        <f t="shared" si="116"/>
        <v/>
      </c>
    </row>
    <row r="2465" spans="2:5" x14ac:dyDescent="0.35">
      <c r="B2465" s="71" t="str">
        <f t="shared" si="114"/>
        <v/>
      </c>
      <c r="D2465" s="71" t="str">
        <f t="shared" si="115"/>
        <v/>
      </c>
      <c r="E2465" s="75" t="str">
        <f t="shared" si="116"/>
        <v/>
      </c>
    </row>
    <row r="2466" spans="2:5" x14ac:dyDescent="0.35">
      <c r="B2466" s="71" t="str">
        <f t="shared" si="114"/>
        <v/>
      </c>
      <c r="D2466" s="71" t="str">
        <f t="shared" si="115"/>
        <v/>
      </c>
      <c r="E2466" s="75" t="str">
        <f t="shared" si="116"/>
        <v/>
      </c>
    </row>
    <row r="2467" spans="2:5" x14ac:dyDescent="0.35">
      <c r="B2467" s="71" t="str">
        <f t="shared" si="114"/>
        <v/>
      </c>
      <c r="D2467" s="71" t="str">
        <f t="shared" si="115"/>
        <v/>
      </c>
      <c r="E2467" s="75" t="str">
        <f t="shared" si="116"/>
        <v/>
      </c>
    </row>
    <row r="2468" spans="2:5" x14ac:dyDescent="0.35">
      <c r="B2468" s="71" t="str">
        <f t="shared" si="114"/>
        <v/>
      </c>
      <c r="D2468" s="71" t="str">
        <f t="shared" si="115"/>
        <v/>
      </c>
      <c r="E2468" s="75" t="str">
        <f t="shared" si="116"/>
        <v/>
      </c>
    </row>
    <row r="2469" spans="2:5" x14ac:dyDescent="0.35">
      <c r="B2469" s="71" t="str">
        <f t="shared" si="114"/>
        <v/>
      </c>
      <c r="D2469" s="71" t="str">
        <f t="shared" si="115"/>
        <v/>
      </c>
      <c r="E2469" s="75" t="str">
        <f t="shared" si="116"/>
        <v/>
      </c>
    </row>
    <row r="2470" spans="2:5" x14ac:dyDescent="0.35">
      <c r="B2470" s="71" t="str">
        <f t="shared" si="114"/>
        <v/>
      </c>
      <c r="D2470" s="71" t="str">
        <f t="shared" si="115"/>
        <v/>
      </c>
      <c r="E2470" s="75" t="str">
        <f t="shared" si="116"/>
        <v/>
      </c>
    </row>
    <row r="2471" spans="2:5" x14ac:dyDescent="0.35">
      <c r="B2471" s="71" t="str">
        <f t="shared" si="114"/>
        <v/>
      </c>
      <c r="D2471" s="71" t="str">
        <f t="shared" si="115"/>
        <v/>
      </c>
      <c r="E2471" s="75" t="str">
        <f t="shared" si="116"/>
        <v/>
      </c>
    </row>
    <row r="2472" spans="2:5" x14ac:dyDescent="0.35">
      <c r="B2472" s="71" t="str">
        <f t="shared" si="114"/>
        <v/>
      </c>
      <c r="D2472" s="71" t="str">
        <f t="shared" si="115"/>
        <v/>
      </c>
      <c r="E2472" s="75" t="str">
        <f t="shared" si="116"/>
        <v/>
      </c>
    </row>
    <row r="2473" spans="2:5" x14ac:dyDescent="0.35">
      <c r="B2473" s="71" t="str">
        <f t="shared" si="114"/>
        <v/>
      </c>
      <c r="D2473" s="71" t="str">
        <f t="shared" si="115"/>
        <v/>
      </c>
      <c r="E2473" s="75" t="str">
        <f t="shared" si="116"/>
        <v/>
      </c>
    </row>
    <row r="2474" spans="2:5" x14ac:dyDescent="0.35">
      <c r="B2474" s="71" t="str">
        <f t="shared" si="114"/>
        <v/>
      </c>
      <c r="D2474" s="71" t="str">
        <f t="shared" si="115"/>
        <v/>
      </c>
      <c r="E2474" s="75" t="str">
        <f t="shared" si="116"/>
        <v/>
      </c>
    </row>
    <row r="2475" spans="2:5" x14ac:dyDescent="0.35">
      <c r="B2475" s="71" t="str">
        <f t="shared" si="114"/>
        <v/>
      </c>
      <c r="D2475" s="71" t="str">
        <f t="shared" si="115"/>
        <v/>
      </c>
      <c r="E2475" s="75" t="str">
        <f t="shared" si="116"/>
        <v/>
      </c>
    </row>
    <row r="2476" spans="2:5" x14ac:dyDescent="0.35">
      <c r="B2476" s="71" t="str">
        <f t="shared" si="114"/>
        <v/>
      </c>
      <c r="D2476" s="71" t="str">
        <f t="shared" si="115"/>
        <v/>
      </c>
      <c r="E2476" s="75" t="str">
        <f t="shared" si="116"/>
        <v/>
      </c>
    </row>
    <row r="2477" spans="2:5" x14ac:dyDescent="0.35">
      <c r="B2477" s="71" t="str">
        <f t="shared" si="114"/>
        <v/>
      </c>
      <c r="D2477" s="71" t="str">
        <f t="shared" si="115"/>
        <v/>
      </c>
      <c r="E2477" s="75" t="str">
        <f t="shared" si="116"/>
        <v/>
      </c>
    </row>
    <row r="2478" spans="2:5" x14ac:dyDescent="0.35">
      <c r="B2478" s="71" t="str">
        <f t="shared" si="114"/>
        <v/>
      </c>
      <c r="D2478" s="71" t="str">
        <f t="shared" si="115"/>
        <v/>
      </c>
      <c r="E2478" s="75" t="str">
        <f t="shared" si="116"/>
        <v/>
      </c>
    </row>
    <row r="2479" spans="2:5" x14ac:dyDescent="0.35">
      <c r="B2479" s="71" t="str">
        <f t="shared" si="114"/>
        <v/>
      </c>
      <c r="D2479" s="71" t="str">
        <f t="shared" si="115"/>
        <v/>
      </c>
      <c r="E2479" s="75" t="str">
        <f t="shared" si="116"/>
        <v/>
      </c>
    </row>
    <row r="2480" spans="2:5" x14ac:dyDescent="0.35">
      <c r="B2480" s="71" t="str">
        <f t="shared" si="114"/>
        <v/>
      </c>
      <c r="D2480" s="71" t="str">
        <f t="shared" si="115"/>
        <v/>
      </c>
      <c r="E2480" s="75" t="str">
        <f t="shared" si="116"/>
        <v/>
      </c>
    </row>
    <row r="2481" spans="2:5" x14ac:dyDescent="0.35">
      <c r="B2481" s="71" t="str">
        <f t="shared" si="114"/>
        <v/>
      </c>
      <c r="D2481" s="71" t="str">
        <f t="shared" si="115"/>
        <v/>
      </c>
      <c r="E2481" s="75" t="str">
        <f t="shared" si="116"/>
        <v/>
      </c>
    </row>
    <row r="2482" spans="2:5" x14ac:dyDescent="0.35">
      <c r="B2482" s="71" t="str">
        <f t="shared" si="114"/>
        <v/>
      </c>
      <c r="D2482" s="71" t="str">
        <f t="shared" si="115"/>
        <v/>
      </c>
      <c r="E2482" s="75" t="str">
        <f t="shared" si="116"/>
        <v/>
      </c>
    </row>
    <row r="2483" spans="2:5" x14ac:dyDescent="0.35">
      <c r="B2483" s="71" t="str">
        <f t="shared" si="114"/>
        <v/>
      </c>
      <c r="D2483" s="71" t="str">
        <f t="shared" si="115"/>
        <v/>
      </c>
      <c r="E2483" s="75" t="str">
        <f t="shared" si="116"/>
        <v/>
      </c>
    </row>
    <row r="2484" spans="2:5" x14ac:dyDescent="0.35">
      <c r="B2484" s="71" t="str">
        <f t="shared" si="114"/>
        <v/>
      </c>
      <c r="D2484" s="71" t="str">
        <f t="shared" si="115"/>
        <v/>
      </c>
      <c r="E2484" s="75" t="str">
        <f t="shared" si="116"/>
        <v/>
      </c>
    </row>
    <row r="2485" spans="2:5" x14ac:dyDescent="0.35">
      <c r="B2485" s="71" t="str">
        <f t="shared" si="114"/>
        <v/>
      </c>
      <c r="D2485" s="71" t="str">
        <f t="shared" si="115"/>
        <v/>
      </c>
      <c r="E2485" s="75" t="str">
        <f t="shared" si="116"/>
        <v/>
      </c>
    </row>
    <row r="2486" spans="2:5" x14ac:dyDescent="0.35">
      <c r="B2486" s="71" t="str">
        <f t="shared" si="114"/>
        <v/>
      </c>
      <c r="D2486" s="71" t="str">
        <f t="shared" si="115"/>
        <v/>
      </c>
      <c r="E2486" s="75" t="str">
        <f t="shared" si="116"/>
        <v/>
      </c>
    </row>
    <row r="2487" spans="2:5" x14ac:dyDescent="0.35">
      <c r="B2487" s="71" t="str">
        <f t="shared" si="114"/>
        <v/>
      </c>
      <c r="D2487" s="71" t="str">
        <f t="shared" si="115"/>
        <v/>
      </c>
      <c r="E2487" s="75" t="str">
        <f t="shared" si="116"/>
        <v/>
      </c>
    </row>
    <row r="2488" spans="2:5" x14ac:dyDescent="0.35">
      <c r="B2488" s="71" t="str">
        <f t="shared" si="114"/>
        <v/>
      </c>
      <c r="D2488" s="71" t="str">
        <f t="shared" si="115"/>
        <v/>
      </c>
      <c r="E2488" s="75" t="str">
        <f t="shared" si="116"/>
        <v/>
      </c>
    </row>
    <row r="2489" spans="2:5" x14ac:dyDescent="0.35">
      <c r="B2489" s="71" t="str">
        <f t="shared" si="114"/>
        <v/>
      </c>
      <c r="D2489" s="71" t="str">
        <f t="shared" si="115"/>
        <v/>
      </c>
      <c r="E2489" s="75" t="str">
        <f t="shared" si="116"/>
        <v/>
      </c>
    </row>
    <row r="2490" spans="2:5" x14ac:dyDescent="0.35">
      <c r="B2490" s="71" t="str">
        <f t="shared" si="114"/>
        <v/>
      </c>
      <c r="D2490" s="71" t="str">
        <f t="shared" si="115"/>
        <v/>
      </c>
      <c r="E2490" s="75" t="str">
        <f t="shared" si="116"/>
        <v/>
      </c>
    </row>
    <row r="2491" spans="2:5" x14ac:dyDescent="0.35">
      <c r="B2491" s="71" t="str">
        <f t="shared" si="114"/>
        <v/>
      </c>
      <c r="D2491" s="71" t="str">
        <f t="shared" si="115"/>
        <v/>
      </c>
      <c r="E2491" s="75" t="str">
        <f t="shared" si="116"/>
        <v/>
      </c>
    </row>
    <row r="2492" spans="2:5" x14ac:dyDescent="0.35">
      <c r="B2492" s="71" t="str">
        <f t="shared" si="114"/>
        <v/>
      </c>
      <c r="D2492" s="71" t="str">
        <f t="shared" si="115"/>
        <v/>
      </c>
      <c r="E2492" s="75" t="str">
        <f t="shared" si="116"/>
        <v/>
      </c>
    </row>
    <row r="2493" spans="2:5" x14ac:dyDescent="0.35">
      <c r="B2493" s="71" t="str">
        <f t="shared" si="114"/>
        <v/>
      </c>
      <c r="D2493" s="71" t="str">
        <f t="shared" si="115"/>
        <v/>
      </c>
      <c r="E2493" s="75" t="str">
        <f t="shared" si="116"/>
        <v/>
      </c>
    </row>
    <row r="2494" spans="2:5" x14ac:dyDescent="0.35">
      <c r="B2494" s="71" t="str">
        <f t="shared" si="114"/>
        <v/>
      </c>
      <c r="D2494" s="71" t="str">
        <f t="shared" si="115"/>
        <v/>
      </c>
      <c r="E2494" s="75" t="str">
        <f t="shared" si="116"/>
        <v/>
      </c>
    </row>
    <row r="2495" spans="2:5" x14ac:dyDescent="0.35">
      <c r="B2495" s="71" t="str">
        <f t="shared" si="114"/>
        <v/>
      </c>
      <c r="D2495" s="71" t="str">
        <f t="shared" si="115"/>
        <v/>
      </c>
      <c r="E2495" s="75" t="str">
        <f t="shared" si="116"/>
        <v/>
      </c>
    </row>
    <row r="2496" spans="2:5" x14ac:dyDescent="0.35">
      <c r="B2496" s="71" t="str">
        <f t="shared" si="114"/>
        <v/>
      </c>
      <c r="D2496" s="71" t="str">
        <f t="shared" si="115"/>
        <v/>
      </c>
      <c r="E2496" s="75" t="str">
        <f t="shared" si="116"/>
        <v/>
      </c>
    </row>
    <row r="2497" spans="2:5" x14ac:dyDescent="0.35">
      <c r="B2497" s="71" t="str">
        <f t="shared" si="114"/>
        <v/>
      </c>
      <c r="D2497" s="71" t="str">
        <f t="shared" si="115"/>
        <v/>
      </c>
      <c r="E2497" s="75" t="str">
        <f t="shared" si="116"/>
        <v/>
      </c>
    </row>
    <row r="2498" spans="2:5" x14ac:dyDescent="0.35">
      <c r="B2498" s="71" t="str">
        <f t="shared" ref="B2498:B2561" si="117">IFERROR(VLOOKUP(C2498,Ctable,5,FALSE),"")</f>
        <v/>
      </c>
      <c r="D2498" s="71" t="str">
        <f t="shared" ref="D2498:D2561" si="118">IFERROR(VLOOKUP(C2498,Ctable,2,FALSE),"")</f>
        <v/>
      </c>
      <c r="E2498" s="75" t="str">
        <f t="shared" ref="E2498:E2561" si="119">IFERROR(VLOOKUP(C2498,Ctable,3,FALSE),"")</f>
        <v/>
      </c>
    </row>
    <row r="2499" spans="2:5" x14ac:dyDescent="0.35">
      <c r="B2499" s="71" t="str">
        <f t="shared" si="117"/>
        <v/>
      </c>
      <c r="D2499" s="71" t="str">
        <f t="shared" si="118"/>
        <v/>
      </c>
      <c r="E2499" s="75" t="str">
        <f t="shared" si="119"/>
        <v/>
      </c>
    </row>
    <row r="2500" spans="2:5" x14ac:dyDescent="0.35">
      <c r="B2500" s="71" t="str">
        <f t="shared" si="117"/>
        <v/>
      </c>
      <c r="D2500" s="71" t="str">
        <f t="shared" si="118"/>
        <v/>
      </c>
      <c r="E2500" s="75" t="str">
        <f t="shared" si="119"/>
        <v/>
      </c>
    </row>
    <row r="2501" spans="2:5" x14ac:dyDescent="0.35">
      <c r="B2501" s="71" t="str">
        <f t="shared" si="117"/>
        <v/>
      </c>
      <c r="D2501" s="71" t="str">
        <f t="shared" si="118"/>
        <v/>
      </c>
      <c r="E2501" s="75" t="str">
        <f t="shared" si="119"/>
        <v/>
      </c>
    </row>
    <row r="2502" spans="2:5" x14ac:dyDescent="0.35">
      <c r="B2502" s="71" t="str">
        <f t="shared" si="117"/>
        <v/>
      </c>
      <c r="D2502" s="71" t="str">
        <f t="shared" si="118"/>
        <v/>
      </c>
      <c r="E2502" s="75" t="str">
        <f t="shared" si="119"/>
        <v/>
      </c>
    </row>
    <row r="2503" spans="2:5" x14ac:dyDescent="0.35">
      <c r="B2503" s="71" t="str">
        <f t="shared" si="117"/>
        <v/>
      </c>
      <c r="D2503" s="71" t="str">
        <f t="shared" si="118"/>
        <v/>
      </c>
      <c r="E2503" s="75" t="str">
        <f t="shared" si="119"/>
        <v/>
      </c>
    </row>
    <row r="2504" spans="2:5" x14ac:dyDescent="0.35">
      <c r="B2504" s="71" t="str">
        <f t="shared" si="117"/>
        <v/>
      </c>
      <c r="D2504" s="71" t="str">
        <f t="shared" si="118"/>
        <v/>
      </c>
      <c r="E2504" s="75" t="str">
        <f t="shared" si="119"/>
        <v/>
      </c>
    </row>
    <row r="2505" spans="2:5" x14ac:dyDescent="0.35">
      <c r="B2505" s="71" t="str">
        <f t="shared" si="117"/>
        <v/>
      </c>
      <c r="D2505" s="71" t="str">
        <f t="shared" si="118"/>
        <v/>
      </c>
      <c r="E2505" s="75" t="str">
        <f t="shared" si="119"/>
        <v/>
      </c>
    </row>
    <row r="2506" spans="2:5" x14ac:dyDescent="0.35">
      <c r="B2506" s="71" t="str">
        <f t="shared" si="117"/>
        <v/>
      </c>
      <c r="D2506" s="71" t="str">
        <f t="shared" si="118"/>
        <v/>
      </c>
      <c r="E2506" s="75" t="str">
        <f t="shared" si="119"/>
        <v/>
      </c>
    </row>
    <row r="2507" spans="2:5" x14ac:dyDescent="0.35">
      <c r="B2507" s="71" t="str">
        <f t="shared" si="117"/>
        <v/>
      </c>
      <c r="D2507" s="71" t="str">
        <f t="shared" si="118"/>
        <v/>
      </c>
      <c r="E2507" s="75" t="str">
        <f t="shared" si="119"/>
        <v/>
      </c>
    </row>
    <row r="2508" spans="2:5" x14ac:dyDescent="0.35">
      <c r="B2508" s="71" t="str">
        <f t="shared" si="117"/>
        <v/>
      </c>
      <c r="D2508" s="71" t="str">
        <f t="shared" si="118"/>
        <v/>
      </c>
      <c r="E2508" s="75" t="str">
        <f t="shared" si="119"/>
        <v/>
      </c>
    </row>
    <row r="2509" spans="2:5" x14ac:dyDescent="0.35">
      <c r="B2509" s="71" t="str">
        <f t="shared" si="117"/>
        <v/>
      </c>
      <c r="D2509" s="71" t="str">
        <f t="shared" si="118"/>
        <v/>
      </c>
      <c r="E2509" s="75" t="str">
        <f t="shared" si="119"/>
        <v/>
      </c>
    </row>
    <row r="2510" spans="2:5" x14ac:dyDescent="0.35">
      <c r="B2510" s="71" t="str">
        <f t="shared" si="117"/>
        <v/>
      </c>
      <c r="D2510" s="71" t="str">
        <f t="shared" si="118"/>
        <v/>
      </c>
      <c r="E2510" s="75" t="str">
        <f t="shared" si="119"/>
        <v/>
      </c>
    </row>
    <row r="2511" spans="2:5" x14ac:dyDescent="0.35">
      <c r="B2511" s="71" t="str">
        <f t="shared" si="117"/>
        <v/>
      </c>
      <c r="D2511" s="71" t="str">
        <f t="shared" si="118"/>
        <v/>
      </c>
      <c r="E2511" s="75" t="str">
        <f t="shared" si="119"/>
        <v/>
      </c>
    </row>
    <row r="2512" spans="2:5" x14ac:dyDescent="0.35">
      <c r="B2512" s="71" t="str">
        <f t="shared" si="117"/>
        <v/>
      </c>
      <c r="D2512" s="71" t="str">
        <f t="shared" si="118"/>
        <v/>
      </c>
      <c r="E2512" s="75" t="str">
        <f t="shared" si="119"/>
        <v/>
      </c>
    </row>
    <row r="2513" spans="2:5" x14ac:dyDescent="0.35">
      <c r="B2513" s="71" t="str">
        <f t="shared" si="117"/>
        <v/>
      </c>
      <c r="D2513" s="71" t="str">
        <f t="shared" si="118"/>
        <v/>
      </c>
      <c r="E2513" s="75" t="str">
        <f t="shared" si="119"/>
        <v/>
      </c>
    </row>
    <row r="2514" spans="2:5" x14ac:dyDescent="0.35">
      <c r="B2514" s="71" t="str">
        <f t="shared" si="117"/>
        <v/>
      </c>
      <c r="D2514" s="71" t="str">
        <f t="shared" si="118"/>
        <v/>
      </c>
      <c r="E2514" s="75" t="str">
        <f t="shared" si="119"/>
        <v/>
      </c>
    </row>
    <row r="2515" spans="2:5" x14ac:dyDescent="0.35">
      <c r="B2515" s="71" t="str">
        <f t="shared" si="117"/>
        <v/>
      </c>
      <c r="D2515" s="71" t="str">
        <f t="shared" si="118"/>
        <v/>
      </c>
      <c r="E2515" s="75" t="str">
        <f t="shared" si="119"/>
        <v/>
      </c>
    </row>
    <row r="2516" spans="2:5" x14ac:dyDescent="0.35">
      <c r="B2516" s="71" t="str">
        <f t="shared" si="117"/>
        <v/>
      </c>
      <c r="D2516" s="71" t="str">
        <f t="shared" si="118"/>
        <v/>
      </c>
      <c r="E2516" s="75" t="str">
        <f t="shared" si="119"/>
        <v/>
      </c>
    </row>
    <row r="2517" spans="2:5" x14ac:dyDescent="0.35">
      <c r="B2517" s="71" t="str">
        <f t="shared" si="117"/>
        <v/>
      </c>
      <c r="D2517" s="71" t="str">
        <f t="shared" si="118"/>
        <v/>
      </c>
      <c r="E2517" s="75" t="str">
        <f t="shared" si="119"/>
        <v/>
      </c>
    </row>
    <row r="2518" spans="2:5" x14ac:dyDescent="0.35">
      <c r="B2518" s="71" t="str">
        <f t="shared" si="117"/>
        <v/>
      </c>
      <c r="D2518" s="71" t="str">
        <f t="shared" si="118"/>
        <v/>
      </c>
      <c r="E2518" s="75" t="str">
        <f t="shared" si="119"/>
        <v/>
      </c>
    </row>
    <row r="2519" spans="2:5" x14ac:dyDescent="0.35">
      <c r="B2519" s="71" t="str">
        <f t="shared" si="117"/>
        <v/>
      </c>
      <c r="D2519" s="71" t="str">
        <f t="shared" si="118"/>
        <v/>
      </c>
      <c r="E2519" s="75" t="str">
        <f t="shared" si="119"/>
        <v/>
      </c>
    </row>
    <row r="2520" spans="2:5" x14ac:dyDescent="0.35">
      <c r="B2520" s="71" t="str">
        <f t="shared" si="117"/>
        <v/>
      </c>
      <c r="D2520" s="71" t="str">
        <f t="shared" si="118"/>
        <v/>
      </c>
      <c r="E2520" s="75" t="str">
        <f t="shared" si="119"/>
        <v/>
      </c>
    </row>
    <row r="2521" spans="2:5" x14ac:dyDescent="0.35">
      <c r="B2521" s="71" t="str">
        <f t="shared" si="117"/>
        <v/>
      </c>
      <c r="D2521" s="71" t="str">
        <f t="shared" si="118"/>
        <v/>
      </c>
      <c r="E2521" s="75" t="str">
        <f t="shared" si="119"/>
        <v/>
      </c>
    </row>
    <row r="2522" spans="2:5" x14ac:dyDescent="0.35">
      <c r="B2522" s="71" t="str">
        <f t="shared" si="117"/>
        <v/>
      </c>
      <c r="D2522" s="71" t="str">
        <f t="shared" si="118"/>
        <v/>
      </c>
      <c r="E2522" s="75" t="str">
        <f t="shared" si="119"/>
        <v/>
      </c>
    </row>
    <row r="2523" spans="2:5" x14ac:dyDescent="0.35">
      <c r="B2523" s="71" t="str">
        <f t="shared" si="117"/>
        <v/>
      </c>
      <c r="D2523" s="71" t="str">
        <f t="shared" si="118"/>
        <v/>
      </c>
      <c r="E2523" s="75" t="str">
        <f t="shared" si="119"/>
        <v/>
      </c>
    </row>
    <row r="2524" spans="2:5" x14ac:dyDescent="0.35">
      <c r="B2524" s="71" t="str">
        <f t="shared" si="117"/>
        <v/>
      </c>
      <c r="D2524" s="71" t="str">
        <f t="shared" si="118"/>
        <v/>
      </c>
      <c r="E2524" s="75" t="str">
        <f t="shared" si="119"/>
        <v/>
      </c>
    </row>
    <row r="2525" spans="2:5" x14ac:dyDescent="0.35">
      <c r="B2525" s="71" t="str">
        <f t="shared" si="117"/>
        <v/>
      </c>
      <c r="D2525" s="71" t="str">
        <f t="shared" si="118"/>
        <v/>
      </c>
      <c r="E2525" s="75" t="str">
        <f t="shared" si="119"/>
        <v/>
      </c>
    </row>
    <row r="2526" spans="2:5" x14ac:dyDescent="0.35">
      <c r="B2526" s="71" t="str">
        <f t="shared" si="117"/>
        <v/>
      </c>
      <c r="D2526" s="71" t="str">
        <f t="shared" si="118"/>
        <v/>
      </c>
      <c r="E2526" s="75" t="str">
        <f t="shared" si="119"/>
        <v/>
      </c>
    </row>
    <row r="2527" spans="2:5" x14ac:dyDescent="0.35">
      <c r="B2527" s="71" t="str">
        <f t="shared" si="117"/>
        <v/>
      </c>
      <c r="D2527" s="71" t="str">
        <f t="shared" si="118"/>
        <v/>
      </c>
      <c r="E2527" s="75" t="str">
        <f t="shared" si="119"/>
        <v/>
      </c>
    </row>
    <row r="2528" spans="2:5" x14ac:dyDescent="0.35">
      <c r="B2528" s="71" t="str">
        <f t="shared" si="117"/>
        <v/>
      </c>
      <c r="D2528" s="71" t="str">
        <f t="shared" si="118"/>
        <v/>
      </c>
      <c r="E2528" s="75" t="str">
        <f t="shared" si="119"/>
        <v/>
      </c>
    </row>
    <row r="2529" spans="2:5" x14ac:dyDescent="0.35">
      <c r="B2529" s="71" t="str">
        <f t="shared" si="117"/>
        <v/>
      </c>
      <c r="D2529" s="71" t="str">
        <f t="shared" si="118"/>
        <v/>
      </c>
      <c r="E2529" s="75" t="str">
        <f t="shared" si="119"/>
        <v/>
      </c>
    </row>
    <row r="2530" spans="2:5" x14ac:dyDescent="0.35">
      <c r="B2530" s="71" t="str">
        <f t="shared" si="117"/>
        <v/>
      </c>
      <c r="D2530" s="71" t="str">
        <f t="shared" si="118"/>
        <v/>
      </c>
      <c r="E2530" s="75" t="str">
        <f t="shared" si="119"/>
        <v/>
      </c>
    </row>
    <row r="2531" spans="2:5" x14ac:dyDescent="0.35">
      <c r="B2531" s="71" t="str">
        <f t="shared" si="117"/>
        <v/>
      </c>
      <c r="D2531" s="71" t="str">
        <f t="shared" si="118"/>
        <v/>
      </c>
      <c r="E2531" s="75" t="str">
        <f t="shared" si="119"/>
        <v/>
      </c>
    </row>
    <row r="2532" spans="2:5" x14ac:dyDescent="0.35">
      <c r="B2532" s="71" t="str">
        <f t="shared" si="117"/>
        <v/>
      </c>
      <c r="D2532" s="71" t="str">
        <f t="shared" si="118"/>
        <v/>
      </c>
      <c r="E2532" s="75" t="str">
        <f t="shared" si="119"/>
        <v/>
      </c>
    </row>
    <row r="2533" spans="2:5" x14ac:dyDescent="0.35">
      <c r="B2533" s="71" t="str">
        <f t="shared" si="117"/>
        <v/>
      </c>
      <c r="D2533" s="71" t="str">
        <f t="shared" si="118"/>
        <v/>
      </c>
      <c r="E2533" s="75" t="str">
        <f t="shared" si="119"/>
        <v/>
      </c>
    </row>
    <row r="2534" spans="2:5" x14ac:dyDescent="0.35">
      <c r="B2534" s="71" t="str">
        <f t="shared" si="117"/>
        <v/>
      </c>
      <c r="D2534" s="71" t="str">
        <f t="shared" si="118"/>
        <v/>
      </c>
      <c r="E2534" s="75" t="str">
        <f t="shared" si="119"/>
        <v/>
      </c>
    </row>
    <row r="2535" spans="2:5" x14ac:dyDescent="0.35">
      <c r="B2535" s="71" t="str">
        <f t="shared" si="117"/>
        <v/>
      </c>
      <c r="D2535" s="71" t="str">
        <f t="shared" si="118"/>
        <v/>
      </c>
      <c r="E2535" s="75" t="str">
        <f t="shared" si="119"/>
        <v/>
      </c>
    </row>
    <row r="2536" spans="2:5" x14ac:dyDescent="0.35">
      <c r="B2536" s="71" t="str">
        <f t="shared" si="117"/>
        <v/>
      </c>
      <c r="D2536" s="71" t="str">
        <f t="shared" si="118"/>
        <v/>
      </c>
      <c r="E2536" s="75" t="str">
        <f t="shared" si="119"/>
        <v/>
      </c>
    </row>
    <row r="2537" spans="2:5" x14ac:dyDescent="0.35">
      <c r="B2537" s="71" t="str">
        <f t="shared" si="117"/>
        <v/>
      </c>
      <c r="D2537" s="71" t="str">
        <f t="shared" si="118"/>
        <v/>
      </c>
      <c r="E2537" s="75" t="str">
        <f t="shared" si="119"/>
        <v/>
      </c>
    </row>
    <row r="2538" spans="2:5" x14ac:dyDescent="0.35">
      <c r="B2538" s="71" t="str">
        <f t="shared" si="117"/>
        <v/>
      </c>
      <c r="D2538" s="71" t="str">
        <f t="shared" si="118"/>
        <v/>
      </c>
      <c r="E2538" s="75" t="str">
        <f t="shared" si="119"/>
        <v/>
      </c>
    </row>
    <row r="2539" spans="2:5" x14ac:dyDescent="0.35">
      <c r="B2539" s="71" t="str">
        <f t="shared" si="117"/>
        <v/>
      </c>
      <c r="D2539" s="71" t="str">
        <f t="shared" si="118"/>
        <v/>
      </c>
      <c r="E2539" s="75" t="str">
        <f t="shared" si="119"/>
        <v/>
      </c>
    </row>
    <row r="2540" spans="2:5" x14ac:dyDescent="0.35">
      <c r="B2540" s="71" t="str">
        <f t="shared" si="117"/>
        <v/>
      </c>
      <c r="D2540" s="71" t="str">
        <f t="shared" si="118"/>
        <v/>
      </c>
      <c r="E2540" s="75" t="str">
        <f t="shared" si="119"/>
        <v/>
      </c>
    </row>
    <row r="2541" spans="2:5" x14ac:dyDescent="0.35">
      <c r="B2541" s="71" t="str">
        <f t="shared" si="117"/>
        <v/>
      </c>
      <c r="D2541" s="71" t="str">
        <f t="shared" si="118"/>
        <v/>
      </c>
      <c r="E2541" s="75" t="str">
        <f t="shared" si="119"/>
        <v/>
      </c>
    </row>
    <row r="2542" spans="2:5" x14ac:dyDescent="0.35">
      <c r="B2542" s="71" t="str">
        <f t="shared" si="117"/>
        <v/>
      </c>
      <c r="D2542" s="71" t="str">
        <f t="shared" si="118"/>
        <v/>
      </c>
      <c r="E2542" s="75" t="str">
        <f t="shared" si="119"/>
        <v/>
      </c>
    </row>
    <row r="2543" spans="2:5" x14ac:dyDescent="0.35">
      <c r="B2543" s="71" t="str">
        <f t="shared" si="117"/>
        <v/>
      </c>
      <c r="D2543" s="71" t="str">
        <f t="shared" si="118"/>
        <v/>
      </c>
      <c r="E2543" s="75" t="str">
        <f t="shared" si="119"/>
        <v/>
      </c>
    </row>
    <row r="2544" spans="2:5" x14ac:dyDescent="0.35">
      <c r="B2544" s="71" t="str">
        <f t="shared" si="117"/>
        <v/>
      </c>
      <c r="D2544" s="71" t="str">
        <f t="shared" si="118"/>
        <v/>
      </c>
      <c r="E2544" s="75" t="str">
        <f t="shared" si="119"/>
        <v/>
      </c>
    </row>
    <row r="2545" spans="2:5" x14ac:dyDescent="0.35">
      <c r="B2545" s="71" t="str">
        <f t="shared" si="117"/>
        <v/>
      </c>
      <c r="D2545" s="71" t="str">
        <f t="shared" si="118"/>
        <v/>
      </c>
      <c r="E2545" s="75" t="str">
        <f t="shared" si="119"/>
        <v/>
      </c>
    </row>
    <row r="2546" spans="2:5" x14ac:dyDescent="0.35">
      <c r="B2546" s="71" t="str">
        <f t="shared" si="117"/>
        <v/>
      </c>
      <c r="D2546" s="71" t="str">
        <f t="shared" si="118"/>
        <v/>
      </c>
      <c r="E2546" s="75" t="str">
        <f t="shared" si="119"/>
        <v/>
      </c>
    </row>
    <row r="2547" spans="2:5" x14ac:dyDescent="0.35">
      <c r="B2547" s="71" t="str">
        <f t="shared" si="117"/>
        <v/>
      </c>
      <c r="D2547" s="71" t="str">
        <f t="shared" si="118"/>
        <v/>
      </c>
      <c r="E2547" s="75" t="str">
        <f t="shared" si="119"/>
        <v/>
      </c>
    </row>
    <row r="2548" spans="2:5" x14ac:dyDescent="0.35">
      <c r="B2548" s="71" t="str">
        <f t="shared" si="117"/>
        <v/>
      </c>
      <c r="D2548" s="71" t="str">
        <f t="shared" si="118"/>
        <v/>
      </c>
      <c r="E2548" s="75" t="str">
        <f t="shared" si="119"/>
        <v/>
      </c>
    </row>
    <row r="2549" spans="2:5" x14ac:dyDescent="0.35">
      <c r="B2549" s="71" t="str">
        <f t="shared" si="117"/>
        <v/>
      </c>
      <c r="D2549" s="71" t="str">
        <f t="shared" si="118"/>
        <v/>
      </c>
      <c r="E2549" s="75" t="str">
        <f t="shared" si="119"/>
        <v/>
      </c>
    </row>
    <row r="2550" spans="2:5" x14ac:dyDescent="0.35">
      <c r="B2550" s="71" t="str">
        <f t="shared" si="117"/>
        <v/>
      </c>
      <c r="D2550" s="71" t="str">
        <f t="shared" si="118"/>
        <v/>
      </c>
      <c r="E2550" s="75" t="str">
        <f t="shared" si="119"/>
        <v/>
      </c>
    </row>
    <row r="2551" spans="2:5" x14ac:dyDescent="0.35">
      <c r="B2551" s="71" t="str">
        <f t="shared" si="117"/>
        <v/>
      </c>
      <c r="D2551" s="71" t="str">
        <f t="shared" si="118"/>
        <v/>
      </c>
      <c r="E2551" s="75" t="str">
        <f t="shared" si="119"/>
        <v/>
      </c>
    </row>
    <row r="2552" spans="2:5" x14ac:dyDescent="0.35">
      <c r="B2552" s="71" t="str">
        <f t="shared" si="117"/>
        <v/>
      </c>
      <c r="D2552" s="71" t="str">
        <f t="shared" si="118"/>
        <v/>
      </c>
      <c r="E2552" s="75" t="str">
        <f t="shared" si="119"/>
        <v/>
      </c>
    </row>
    <row r="2553" spans="2:5" x14ac:dyDescent="0.35">
      <c r="B2553" s="71" t="str">
        <f t="shared" si="117"/>
        <v/>
      </c>
      <c r="D2553" s="71" t="str">
        <f t="shared" si="118"/>
        <v/>
      </c>
      <c r="E2553" s="75" t="str">
        <f t="shared" si="119"/>
        <v/>
      </c>
    </row>
    <row r="2554" spans="2:5" x14ac:dyDescent="0.35">
      <c r="B2554" s="71" t="str">
        <f t="shared" si="117"/>
        <v/>
      </c>
      <c r="D2554" s="71" t="str">
        <f t="shared" si="118"/>
        <v/>
      </c>
      <c r="E2554" s="75" t="str">
        <f t="shared" si="119"/>
        <v/>
      </c>
    </row>
    <row r="2555" spans="2:5" x14ac:dyDescent="0.35">
      <c r="B2555" s="71" t="str">
        <f t="shared" si="117"/>
        <v/>
      </c>
      <c r="D2555" s="71" t="str">
        <f t="shared" si="118"/>
        <v/>
      </c>
      <c r="E2555" s="75" t="str">
        <f t="shared" si="119"/>
        <v/>
      </c>
    </row>
    <row r="2556" spans="2:5" x14ac:dyDescent="0.35">
      <c r="B2556" s="71" t="str">
        <f t="shared" si="117"/>
        <v/>
      </c>
      <c r="D2556" s="71" t="str">
        <f t="shared" si="118"/>
        <v/>
      </c>
      <c r="E2556" s="75" t="str">
        <f t="shared" si="119"/>
        <v/>
      </c>
    </row>
    <row r="2557" spans="2:5" x14ac:dyDescent="0.35">
      <c r="B2557" s="71" t="str">
        <f t="shared" si="117"/>
        <v/>
      </c>
      <c r="D2557" s="71" t="str">
        <f t="shared" si="118"/>
        <v/>
      </c>
      <c r="E2557" s="75" t="str">
        <f t="shared" si="119"/>
        <v/>
      </c>
    </row>
    <row r="2558" spans="2:5" x14ac:dyDescent="0.35">
      <c r="B2558" s="71" t="str">
        <f t="shared" si="117"/>
        <v/>
      </c>
      <c r="D2558" s="71" t="str">
        <f t="shared" si="118"/>
        <v/>
      </c>
      <c r="E2558" s="75" t="str">
        <f t="shared" si="119"/>
        <v/>
      </c>
    </row>
    <row r="2559" spans="2:5" x14ac:dyDescent="0.35">
      <c r="B2559" s="71" t="str">
        <f t="shared" si="117"/>
        <v/>
      </c>
      <c r="D2559" s="71" t="str">
        <f t="shared" si="118"/>
        <v/>
      </c>
      <c r="E2559" s="75" t="str">
        <f t="shared" si="119"/>
        <v/>
      </c>
    </row>
    <row r="2560" spans="2:5" x14ac:dyDescent="0.35">
      <c r="B2560" s="71" t="str">
        <f t="shared" si="117"/>
        <v/>
      </c>
      <c r="D2560" s="71" t="str">
        <f t="shared" si="118"/>
        <v/>
      </c>
      <c r="E2560" s="75" t="str">
        <f t="shared" si="119"/>
        <v/>
      </c>
    </row>
    <row r="2561" spans="2:5" x14ac:dyDescent="0.35">
      <c r="B2561" s="71" t="str">
        <f t="shared" si="117"/>
        <v/>
      </c>
      <c r="D2561" s="71" t="str">
        <f t="shared" si="118"/>
        <v/>
      </c>
      <c r="E2561" s="75" t="str">
        <f t="shared" si="119"/>
        <v/>
      </c>
    </row>
    <row r="2562" spans="2:5" x14ac:dyDescent="0.35">
      <c r="B2562" s="71" t="str">
        <f t="shared" ref="B2562:B2625" si="120">IFERROR(VLOOKUP(C2562,Ctable,5,FALSE),"")</f>
        <v/>
      </c>
      <c r="D2562" s="71" t="str">
        <f t="shared" ref="D2562:D2625" si="121">IFERROR(VLOOKUP(C2562,Ctable,2,FALSE),"")</f>
        <v/>
      </c>
      <c r="E2562" s="75" t="str">
        <f t="shared" ref="E2562:E2625" si="122">IFERROR(VLOOKUP(C2562,Ctable,3,FALSE),"")</f>
        <v/>
      </c>
    </row>
    <row r="2563" spans="2:5" x14ac:dyDescent="0.35">
      <c r="B2563" s="71" t="str">
        <f t="shared" si="120"/>
        <v/>
      </c>
      <c r="D2563" s="71" t="str">
        <f t="shared" si="121"/>
        <v/>
      </c>
      <c r="E2563" s="75" t="str">
        <f t="shared" si="122"/>
        <v/>
      </c>
    </row>
    <row r="2564" spans="2:5" x14ac:dyDescent="0.35">
      <c r="B2564" s="71" t="str">
        <f t="shared" si="120"/>
        <v/>
      </c>
      <c r="D2564" s="71" t="str">
        <f t="shared" si="121"/>
        <v/>
      </c>
      <c r="E2564" s="75" t="str">
        <f t="shared" si="122"/>
        <v/>
      </c>
    </row>
    <row r="2565" spans="2:5" x14ac:dyDescent="0.35">
      <c r="B2565" s="71" t="str">
        <f t="shared" si="120"/>
        <v/>
      </c>
      <c r="D2565" s="71" t="str">
        <f t="shared" si="121"/>
        <v/>
      </c>
      <c r="E2565" s="75" t="str">
        <f t="shared" si="122"/>
        <v/>
      </c>
    </row>
    <row r="2566" spans="2:5" x14ac:dyDescent="0.35">
      <c r="B2566" s="71" t="str">
        <f t="shared" si="120"/>
        <v/>
      </c>
      <c r="D2566" s="71" t="str">
        <f t="shared" si="121"/>
        <v/>
      </c>
      <c r="E2566" s="75" t="str">
        <f t="shared" si="122"/>
        <v/>
      </c>
    </row>
    <row r="2567" spans="2:5" x14ac:dyDescent="0.35">
      <c r="B2567" s="71" t="str">
        <f t="shared" si="120"/>
        <v/>
      </c>
      <c r="D2567" s="71" t="str">
        <f t="shared" si="121"/>
        <v/>
      </c>
      <c r="E2567" s="75" t="str">
        <f t="shared" si="122"/>
        <v/>
      </c>
    </row>
    <row r="2568" spans="2:5" x14ac:dyDescent="0.35">
      <c r="B2568" s="71" t="str">
        <f t="shared" si="120"/>
        <v/>
      </c>
      <c r="D2568" s="71" t="str">
        <f t="shared" si="121"/>
        <v/>
      </c>
      <c r="E2568" s="75" t="str">
        <f t="shared" si="122"/>
        <v/>
      </c>
    </row>
    <row r="2569" spans="2:5" x14ac:dyDescent="0.35">
      <c r="B2569" s="71" t="str">
        <f t="shared" si="120"/>
        <v/>
      </c>
      <c r="D2569" s="71" t="str">
        <f t="shared" si="121"/>
        <v/>
      </c>
      <c r="E2569" s="75" t="str">
        <f t="shared" si="122"/>
        <v/>
      </c>
    </row>
    <row r="2570" spans="2:5" x14ac:dyDescent="0.35">
      <c r="B2570" s="71" t="str">
        <f t="shared" si="120"/>
        <v/>
      </c>
      <c r="D2570" s="71" t="str">
        <f t="shared" si="121"/>
        <v/>
      </c>
      <c r="E2570" s="75" t="str">
        <f t="shared" si="122"/>
        <v/>
      </c>
    </row>
    <row r="2571" spans="2:5" x14ac:dyDescent="0.35">
      <c r="B2571" s="71" t="str">
        <f t="shared" si="120"/>
        <v/>
      </c>
      <c r="D2571" s="71" t="str">
        <f t="shared" si="121"/>
        <v/>
      </c>
      <c r="E2571" s="75" t="str">
        <f t="shared" si="122"/>
        <v/>
      </c>
    </row>
    <row r="2572" spans="2:5" x14ac:dyDescent="0.35">
      <c r="B2572" s="71" t="str">
        <f t="shared" si="120"/>
        <v/>
      </c>
      <c r="D2572" s="71" t="str">
        <f t="shared" si="121"/>
        <v/>
      </c>
      <c r="E2572" s="75" t="str">
        <f t="shared" si="122"/>
        <v/>
      </c>
    </row>
    <row r="2573" spans="2:5" x14ac:dyDescent="0.35">
      <c r="B2573" s="71" t="str">
        <f t="shared" si="120"/>
        <v/>
      </c>
      <c r="D2573" s="71" t="str">
        <f t="shared" si="121"/>
        <v/>
      </c>
      <c r="E2573" s="75" t="str">
        <f t="shared" si="122"/>
        <v/>
      </c>
    </row>
    <row r="2574" spans="2:5" x14ac:dyDescent="0.35">
      <c r="B2574" s="71" t="str">
        <f t="shared" si="120"/>
        <v/>
      </c>
      <c r="D2574" s="71" t="str">
        <f t="shared" si="121"/>
        <v/>
      </c>
      <c r="E2574" s="75" t="str">
        <f t="shared" si="122"/>
        <v/>
      </c>
    </row>
    <row r="2575" spans="2:5" x14ac:dyDescent="0.35">
      <c r="B2575" s="71" t="str">
        <f t="shared" si="120"/>
        <v/>
      </c>
      <c r="D2575" s="71" t="str">
        <f t="shared" si="121"/>
        <v/>
      </c>
      <c r="E2575" s="75" t="str">
        <f t="shared" si="122"/>
        <v/>
      </c>
    </row>
    <row r="2576" spans="2:5" x14ac:dyDescent="0.35">
      <c r="B2576" s="71" t="str">
        <f t="shared" si="120"/>
        <v/>
      </c>
      <c r="D2576" s="71" t="str">
        <f t="shared" si="121"/>
        <v/>
      </c>
      <c r="E2576" s="75" t="str">
        <f t="shared" si="122"/>
        <v/>
      </c>
    </row>
    <row r="2577" spans="2:5" x14ac:dyDescent="0.35">
      <c r="B2577" s="71" t="str">
        <f t="shared" si="120"/>
        <v/>
      </c>
      <c r="D2577" s="71" t="str">
        <f t="shared" si="121"/>
        <v/>
      </c>
      <c r="E2577" s="75" t="str">
        <f t="shared" si="122"/>
        <v/>
      </c>
    </row>
    <row r="2578" spans="2:5" x14ac:dyDescent="0.35">
      <c r="B2578" s="71" t="str">
        <f t="shared" si="120"/>
        <v/>
      </c>
      <c r="D2578" s="71" t="str">
        <f t="shared" si="121"/>
        <v/>
      </c>
      <c r="E2578" s="75" t="str">
        <f t="shared" si="122"/>
        <v/>
      </c>
    </row>
    <row r="2579" spans="2:5" x14ac:dyDescent="0.35">
      <c r="B2579" s="71" t="str">
        <f t="shared" si="120"/>
        <v/>
      </c>
      <c r="D2579" s="71" t="str">
        <f t="shared" si="121"/>
        <v/>
      </c>
      <c r="E2579" s="75" t="str">
        <f t="shared" si="122"/>
        <v/>
      </c>
    </row>
    <row r="2580" spans="2:5" x14ac:dyDescent="0.35">
      <c r="B2580" s="71" t="str">
        <f t="shared" si="120"/>
        <v/>
      </c>
      <c r="D2580" s="71" t="str">
        <f t="shared" si="121"/>
        <v/>
      </c>
      <c r="E2580" s="75" t="str">
        <f t="shared" si="122"/>
        <v/>
      </c>
    </row>
    <row r="2581" spans="2:5" x14ac:dyDescent="0.35">
      <c r="B2581" s="71" t="str">
        <f t="shared" si="120"/>
        <v/>
      </c>
      <c r="D2581" s="71" t="str">
        <f t="shared" si="121"/>
        <v/>
      </c>
      <c r="E2581" s="75" t="str">
        <f t="shared" si="122"/>
        <v/>
      </c>
    </row>
    <row r="2582" spans="2:5" x14ac:dyDescent="0.35">
      <c r="B2582" s="71" t="str">
        <f t="shared" si="120"/>
        <v/>
      </c>
      <c r="D2582" s="71" t="str">
        <f t="shared" si="121"/>
        <v/>
      </c>
      <c r="E2582" s="75" t="str">
        <f t="shared" si="122"/>
        <v/>
      </c>
    </row>
    <row r="2583" spans="2:5" x14ac:dyDescent="0.35">
      <c r="B2583" s="71" t="str">
        <f t="shared" si="120"/>
        <v/>
      </c>
      <c r="D2583" s="71" t="str">
        <f t="shared" si="121"/>
        <v/>
      </c>
      <c r="E2583" s="75" t="str">
        <f t="shared" si="122"/>
        <v/>
      </c>
    </row>
    <row r="2584" spans="2:5" x14ac:dyDescent="0.35">
      <c r="B2584" s="71" t="str">
        <f t="shared" si="120"/>
        <v/>
      </c>
      <c r="D2584" s="71" t="str">
        <f t="shared" si="121"/>
        <v/>
      </c>
      <c r="E2584" s="75" t="str">
        <f t="shared" si="122"/>
        <v/>
      </c>
    </row>
    <row r="2585" spans="2:5" x14ac:dyDescent="0.35">
      <c r="B2585" s="71" t="str">
        <f t="shared" si="120"/>
        <v/>
      </c>
      <c r="D2585" s="71" t="str">
        <f t="shared" si="121"/>
        <v/>
      </c>
      <c r="E2585" s="75" t="str">
        <f t="shared" si="122"/>
        <v/>
      </c>
    </row>
    <row r="2586" spans="2:5" x14ac:dyDescent="0.35">
      <c r="B2586" s="71" t="str">
        <f t="shared" si="120"/>
        <v/>
      </c>
      <c r="D2586" s="71" t="str">
        <f t="shared" si="121"/>
        <v/>
      </c>
      <c r="E2586" s="75" t="str">
        <f t="shared" si="122"/>
        <v/>
      </c>
    </row>
    <row r="2587" spans="2:5" x14ac:dyDescent="0.35">
      <c r="B2587" s="71" t="str">
        <f t="shared" si="120"/>
        <v/>
      </c>
      <c r="D2587" s="71" t="str">
        <f t="shared" si="121"/>
        <v/>
      </c>
      <c r="E2587" s="75" t="str">
        <f t="shared" si="122"/>
        <v/>
      </c>
    </row>
    <row r="2588" spans="2:5" x14ac:dyDescent="0.35">
      <c r="B2588" s="71" t="str">
        <f t="shared" si="120"/>
        <v/>
      </c>
      <c r="D2588" s="71" t="str">
        <f t="shared" si="121"/>
        <v/>
      </c>
      <c r="E2588" s="75" t="str">
        <f t="shared" si="122"/>
        <v/>
      </c>
    </row>
    <row r="2589" spans="2:5" x14ac:dyDescent="0.35">
      <c r="B2589" s="71" t="str">
        <f t="shared" si="120"/>
        <v/>
      </c>
      <c r="D2589" s="71" t="str">
        <f t="shared" si="121"/>
        <v/>
      </c>
      <c r="E2589" s="75" t="str">
        <f t="shared" si="122"/>
        <v/>
      </c>
    </row>
    <row r="2590" spans="2:5" x14ac:dyDescent="0.35">
      <c r="B2590" s="71" t="str">
        <f t="shared" si="120"/>
        <v/>
      </c>
      <c r="D2590" s="71" t="str">
        <f t="shared" si="121"/>
        <v/>
      </c>
      <c r="E2590" s="75" t="str">
        <f t="shared" si="122"/>
        <v/>
      </c>
    </row>
    <row r="2591" spans="2:5" x14ac:dyDescent="0.35">
      <c r="B2591" s="71" t="str">
        <f t="shared" si="120"/>
        <v/>
      </c>
      <c r="D2591" s="71" t="str">
        <f t="shared" si="121"/>
        <v/>
      </c>
      <c r="E2591" s="75" t="str">
        <f t="shared" si="122"/>
        <v/>
      </c>
    </row>
    <row r="2592" spans="2:5" x14ac:dyDescent="0.35">
      <c r="B2592" s="71" t="str">
        <f t="shared" si="120"/>
        <v/>
      </c>
      <c r="D2592" s="71" t="str">
        <f t="shared" si="121"/>
        <v/>
      </c>
      <c r="E2592" s="75" t="str">
        <f t="shared" si="122"/>
        <v/>
      </c>
    </row>
    <row r="2593" spans="2:5" x14ac:dyDescent="0.35">
      <c r="B2593" s="71" t="str">
        <f t="shared" si="120"/>
        <v/>
      </c>
      <c r="D2593" s="71" t="str">
        <f t="shared" si="121"/>
        <v/>
      </c>
      <c r="E2593" s="75" t="str">
        <f t="shared" si="122"/>
        <v/>
      </c>
    </row>
    <row r="2594" spans="2:5" x14ac:dyDescent="0.35">
      <c r="B2594" s="71" t="str">
        <f t="shared" si="120"/>
        <v/>
      </c>
      <c r="D2594" s="71" t="str">
        <f t="shared" si="121"/>
        <v/>
      </c>
      <c r="E2594" s="75" t="str">
        <f t="shared" si="122"/>
        <v/>
      </c>
    </row>
    <row r="2595" spans="2:5" x14ac:dyDescent="0.35">
      <c r="B2595" s="71" t="str">
        <f t="shared" si="120"/>
        <v/>
      </c>
      <c r="D2595" s="71" t="str">
        <f t="shared" si="121"/>
        <v/>
      </c>
      <c r="E2595" s="75" t="str">
        <f t="shared" si="122"/>
        <v/>
      </c>
    </row>
    <row r="2596" spans="2:5" x14ac:dyDescent="0.35">
      <c r="B2596" s="71" t="str">
        <f t="shared" si="120"/>
        <v/>
      </c>
      <c r="D2596" s="71" t="str">
        <f t="shared" si="121"/>
        <v/>
      </c>
      <c r="E2596" s="75" t="str">
        <f t="shared" si="122"/>
        <v/>
      </c>
    </row>
    <row r="2597" spans="2:5" x14ac:dyDescent="0.35">
      <c r="B2597" s="71" t="str">
        <f t="shared" si="120"/>
        <v/>
      </c>
      <c r="D2597" s="71" t="str">
        <f t="shared" si="121"/>
        <v/>
      </c>
      <c r="E2597" s="75" t="str">
        <f t="shared" si="122"/>
        <v/>
      </c>
    </row>
    <row r="2598" spans="2:5" x14ac:dyDescent="0.35">
      <c r="B2598" s="71" t="str">
        <f t="shared" si="120"/>
        <v/>
      </c>
      <c r="D2598" s="71" t="str">
        <f t="shared" si="121"/>
        <v/>
      </c>
      <c r="E2598" s="75" t="str">
        <f t="shared" si="122"/>
        <v/>
      </c>
    </row>
    <row r="2599" spans="2:5" x14ac:dyDescent="0.35">
      <c r="B2599" s="71" t="str">
        <f t="shared" si="120"/>
        <v/>
      </c>
      <c r="D2599" s="71" t="str">
        <f t="shared" si="121"/>
        <v/>
      </c>
      <c r="E2599" s="75" t="str">
        <f t="shared" si="122"/>
        <v/>
      </c>
    </row>
    <row r="2600" spans="2:5" x14ac:dyDescent="0.35">
      <c r="B2600" s="71" t="str">
        <f t="shared" si="120"/>
        <v/>
      </c>
      <c r="D2600" s="71" t="str">
        <f t="shared" si="121"/>
        <v/>
      </c>
      <c r="E2600" s="75" t="str">
        <f t="shared" si="122"/>
        <v/>
      </c>
    </row>
    <row r="2601" spans="2:5" x14ac:dyDescent="0.35">
      <c r="B2601" s="71" t="str">
        <f t="shared" si="120"/>
        <v/>
      </c>
      <c r="D2601" s="71" t="str">
        <f t="shared" si="121"/>
        <v/>
      </c>
      <c r="E2601" s="75" t="str">
        <f t="shared" si="122"/>
        <v/>
      </c>
    </row>
    <row r="2602" spans="2:5" x14ac:dyDescent="0.35">
      <c r="B2602" s="71" t="str">
        <f t="shared" si="120"/>
        <v/>
      </c>
      <c r="D2602" s="71" t="str">
        <f t="shared" si="121"/>
        <v/>
      </c>
      <c r="E2602" s="75" t="str">
        <f t="shared" si="122"/>
        <v/>
      </c>
    </row>
    <row r="2603" spans="2:5" x14ac:dyDescent="0.35">
      <c r="B2603" s="71" t="str">
        <f t="shared" si="120"/>
        <v/>
      </c>
      <c r="D2603" s="71" t="str">
        <f t="shared" si="121"/>
        <v/>
      </c>
      <c r="E2603" s="75" t="str">
        <f t="shared" si="122"/>
        <v/>
      </c>
    </row>
    <row r="2604" spans="2:5" x14ac:dyDescent="0.35">
      <c r="B2604" s="71" t="str">
        <f t="shared" si="120"/>
        <v/>
      </c>
      <c r="D2604" s="71" t="str">
        <f t="shared" si="121"/>
        <v/>
      </c>
      <c r="E2604" s="75" t="str">
        <f t="shared" si="122"/>
        <v/>
      </c>
    </row>
    <row r="2605" spans="2:5" x14ac:dyDescent="0.35">
      <c r="B2605" s="71" t="str">
        <f t="shared" si="120"/>
        <v/>
      </c>
      <c r="D2605" s="71" t="str">
        <f t="shared" si="121"/>
        <v/>
      </c>
      <c r="E2605" s="75" t="str">
        <f t="shared" si="122"/>
        <v/>
      </c>
    </row>
    <row r="2606" spans="2:5" x14ac:dyDescent="0.35">
      <c r="B2606" s="71" t="str">
        <f t="shared" si="120"/>
        <v/>
      </c>
      <c r="D2606" s="71" t="str">
        <f t="shared" si="121"/>
        <v/>
      </c>
      <c r="E2606" s="75" t="str">
        <f t="shared" si="122"/>
        <v/>
      </c>
    </row>
    <row r="2607" spans="2:5" x14ac:dyDescent="0.35">
      <c r="B2607" s="71" t="str">
        <f t="shared" si="120"/>
        <v/>
      </c>
      <c r="D2607" s="71" t="str">
        <f t="shared" si="121"/>
        <v/>
      </c>
      <c r="E2607" s="75" t="str">
        <f t="shared" si="122"/>
        <v/>
      </c>
    </row>
    <row r="2608" spans="2:5" x14ac:dyDescent="0.35">
      <c r="B2608" s="71" t="str">
        <f t="shared" si="120"/>
        <v/>
      </c>
      <c r="D2608" s="71" t="str">
        <f t="shared" si="121"/>
        <v/>
      </c>
      <c r="E2608" s="75" t="str">
        <f t="shared" si="122"/>
        <v/>
      </c>
    </row>
    <row r="2609" spans="2:5" x14ac:dyDescent="0.35">
      <c r="B2609" s="71" t="str">
        <f t="shared" si="120"/>
        <v/>
      </c>
      <c r="D2609" s="71" t="str">
        <f t="shared" si="121"/>
        <v/>
      </c>
      <c r="E2609" s="75" t="str">
        <f t="shared" si="122"/>
        <v/>
      </c>
    </row>
    <row r="2610" spans="2:5" x14ac:dyDescent="0.35">
      <c r="B2610" s="71" t="str">
        <f t="shared" si="120"/>
        <v/>
      </c>
      <c r="D2610" s="71" t="str">
        <f t="shared" si="121"/>
        <v/>
      </c>
      <c r="E2610" s="75" t="str">
        <f t="shared" si="122"/>
        <v/>
      </c>
    </row>
    <row r="2611" spans="2:5" x14ac:dyDescent="0.35">
      <c r="B2611" s="71" t="str">
        <f t="shared" si="120"/>
        <v/>
      </c>
      <c r="D2611" s="71" t="str">
        <f t="shared" si="121"/>
        <v/>
      </c>
      <c r="E2611" s="75" t="str">
        <f t="shared" si="122"/>
        <v/>
      </c>
    </row>
    <row r="2612" spans="2:5" x14ac:dyDescent="0.35">
      <c r="B2612" s="71" t="str">
        <f t="shared" si="120"/>
        <v/>
      </c>
      <c r="D2612" s="71" t="str">
        <f t="shared" si="121"/>
        <v/>
      </c>
      <c r="E2612" s="75" t="str">
        <f t="shared" si="122"/>
        <v/>
      </c>
    </row>
    <row r="2613" spans="2:5" x14ac:dyDescent="0.35">
      <c r="B2613" s="71" t="str">
        <f t="shared" si="120"/>
        <v/>
      </c>
      <c r="D2613" s="71" t="str">
        <f t="shared" si="121"/>
        <v/>
      </c>
      <c r="E2613" s="75" t="str">
        <f t="shared" si="122"/>
        <v/>
      </c>
    </row>
    <row r="2614" spans="2:5" x14ac:dyDescent="0.35">
      <c r="B2614" s="71" t="str">
        <f t="shared" si="120"/>
        <v/>
      </c>
      <c r="D2614" s="71" t="str">
        <f t="shared" si="121"/>
        <v/>
      </c>
      <c r="E2614" s="75" t="str">
        <f t="shared" si="122"/>
        <v/>
      </c>
    </row>
    <row r="2615" spans="2:5" x14ac:dyDescent="0.35">
      <c r="B2615" s="71" t="str">
        <f t="shared" si="120"/>
        <v/>
      </c>
      <c r="D2615" s="71" t="str">
        <f t="shared" si="121"/>
        <v/>
      </c>
      <c r="E2615" s="75" t="str">
        <f t="shared" si="122"/>
        <v/>
      </c>
    </row>
    <row r="2616" spans="2:5" x14ac:dyDescent="0.35">
      <c r="B2616" s="71" t="str">
        <f t="shared" si="120"/>
        <v/>
      </c>
      <c r="D2616" s="71" t="str">
        <f t="shared" si="121"/>
        <v/>
      </c>
      <c r="E2616" s="75" t="str">
        <f t="shared" si="122"/>
        <v/>
      </c>
    </row>
    <row r="2617" spans="2:5" x14ac:dyDescent="0.35">
      <c r="B2617" s="71" t="str">
        <f t="shared" si="120"/>
        <v/>
      </c>
      <c r="D2617" s="71" t="str">
        <f t="shared" si="121"/>
        <v/>
      </c>
      <c r="E2617" s="75" t="str">
        <f t="shared" si="122"/>
        <v/>
      </c>
    </row>
    <row r="2618" spans="2:5" x14ac:dyDescent="0.35">
      <c r="B2618" s="71" t="str">
        <f t="shared" si="120"/>
        <v/>
      </c>
      <c r="D2618" s="71" t="str">
        <f t="shared" si="121"/>
        <v/>
      </c>
      <c r="E2618" s="75" t="str">
        <f t="shared" si="122"/>
        <v/>
      </c>
    </row>
    <row r="2619" spans="2:5" x14ac:dyDescent="0.35">
      <c r="B2619" s="71" t="str">
        <f t="shared" si="120"/>
        <v/>
      </c>
      <c r="D2619" s="71" t="str">
        <f t="shared" si="121"/>
        <v/>
      </c>
      <c r="E2619" s="75" t="str">
        <f t="shared" si="122"/>
        <v/>
      </c>
    </row>
    <row r="2620" spans="2:5" x14ac:dyDescent="0.35">
      <c r="B2620" s="71" t="str">
        <f t="shared" si="120"/>
        <v/>
      </c>
      <c r="D2620" s="71" t="str">
        <f t="shared" si="121"/>
        <v/>
      </c>
      <c r="E2620" s="75" t="str">
        <f t="shared" si="122"/>
        <v/>
      </c>
    </row>
    <row r="2621" spans="2:5" x14ac:dyDescent="0.35">
      <c r="B2621" s="71" t="str">
        <f t="shared" si="120"/>
        <v/>
      </c>
      <c r="D2621" s="71" t="str">
        <f t="shared" si="121"/>
        <v/>
      </c>
      <c r="E2621" s="75" t="str">
        <f t="shared" si="122"/>
        <v/>
      </c>
    </row>
    <row r="2622" spans="2:5" x14ac:dyDescent="0.35">
      <c r="B2622" s="71" t="str">
        <f t="shared" si="120"/>
        <v/>
      </c>
      <c r="D2622" s="71" t="str">
        <f t="shared" si="121"/>
        <v/>
      </c>
      <c r="E2622" s="75" t="str">
        <f t="shared" si="122"/>
        <v/>
      </c>
    </row>
    <row r="2623" spans="2:5" x14ac:dyDescent="0.35">
      <c r="B2623" s="71" t="str">
        <f t="shared" si="120"/>
        <v/>
      </c>
      <c r="D2623" s="71" t="str">
        <f t="shared" si="121"/>
        <v/>
      </c>
      <c r="E2623" s="75" t="str">
        <f t="shared" si="122"/>
        <v/>
      </c>
    </row>
    <row r="2624" spans="2:5" x14ac:dyDescent="0.35">
      <c r="B2624" s="71" t="str">
        <f t="shared" si="120"/>
        <v/>
      </c>
      <c r="D2624" s="71" t="str">
        <f t="shared" si="121"/>
        <v/>
      </c>
      <c r="E2624" s="75" t="str">
        <f t="shared" si="122"/>
        <v/>
      </c>
    </row>
    <row r="2625" spans="2:5" x14ac:dyDescent="0.35">
      <c r="B2625" s="71" t="str">
        <f t="shared" si="120"/>
        <v/>
      </c>
      <c r="D2625" s="71" t="str">
        <f t="shared" si="121"/>
        <v/>
      </c>
      <c r="E2625" s="75" t="str">
        <f t="shared" si="122"/>
        <v/>
      </c>
    </row>
    <row r="2626" spans="2:5" x14ac:dyDescent="0.35">
      <c r="B2626" s="71" t="str">
        <f t="shared" ref="B2626:B2689" si="123">IFERROR(VLOOKUP(C2626,Ctable,5,FALSE),"")</f>
        <v/>
      </c>
      <c r="D2626" s="71" t="str">
        <f t="shared" ref="D2626:D2689" si="124">IFERROR(VLOOKUP(C2626,Ctable,2,FALSE),"")</f>
        <v/>
      </c>
      <c r="E2626" s="75" t="str">
        <f t="shared" ref="E2626:E2689" si="125">IFERROR(VLOOKUP(C2626,Ctable,3,FALSE),"")</f>
        <v/>
      </c>
    </row>
    <row r="2627" spans="2:5" x14ac:dyDescent="0.35">
      <c r="B2627" s="71" t="str">
        <f t="shared" si="123"/>
        <v/>
      </c>
      <c r="D2627" s="71" t="str">
        <f t="shared" si="124"/>
        <v/>
      </c>
      <c r="E2627" s="75" t="str">
        <f t="shared" si="125"/>
        <v/>
      </c>
    </row>
    <row r="2628" spans="2:5" x14ac:dyDescent="0.35">
      <c r="B2628" s="71" t="str">
        <f t="shared" si="123"/>
        <v/>
      </c>
      <c r="D2628" s="71" t="str">
        <f t="shared" si="124"/>
        <v/>
      </c>
      <c r="E2628" s="75" t="str">
        <f t="shared" si="125"/>
        <v/>
      </c>
    </row>
    <row r="2629" spans="2:5" x14ac:dyDescent="0.35">
      <c r="B2629" s="71" t="str">
        <f t="shared" si="123"/>
        <v/>
      </c>
      <c r="D2629" s="71" t="str">
        <f t="shared" si="124"/>
        <v/>
      </c>
      <c r="E2629" s="75" t="str">
        <f t="shared" si="125"/>
        <v/>
      </c>
    </row>
    <row r="2630" spans="2:5" x14ac:dyDescent="0.35">
      <c r="B2630" s="71" t="str">
        <f t="shared" si="123"/>
        <v/>
      </c>
      <c r="D2630" s="71" t="str">
        <f t="shared" si="124"/>
        <v/>
      </c>
      <c r="E2630" s="75" t="str">
        <f t="shared" si="125"/>
        <v/>
      </c>
    </row>
    <row r="2631" spans="2:5" x14ac:dyDescent="0.35">
      <c r="B2631" s="71" t="str">
        <f t="shared" si="123"/>
        <v/>
      </c>
      <c r="D2631" s="71" t="str">
        <f t="shared" si="124"/>
        <v/>
      </c>
      <c r="E2631" s="75" t="str">
        <f t="shared" si="125"/>
        <v/>
      </c>
    </row>
    <row r="2632" spans="2:5" x14ac:dyDescent="0.35">
      <c r="B2632" s="71" t="str">
        <f t="shared" si="123"/>
        <v/>
      </c>
      <c r="D2632" s="71" t="str">
        <f t="shared" si="124"/>
        <v/>
      </c>
      <c r="E2632" s="75" t="str">
        <f t="shared" si="125"/>
        <v/>
      </c>
    </row>
    <row r="2633" spans="2:5" x14ac:dyDescent="0.35">
      <c r="B2633" s="71" t="str">
        <f t="shared" si="123"/>
        <v/>
      </c>
      <c r="D2633" s="71" t="str">
        <f t="shared" si="124"/>
        <v/>
      </c>
      <c r="E2633" s="75" t="str">
        <f t="shared" si="125"/>
        <v/>
      </c>
    </row>
    <row r="2634" spans="2:5" x14ac:dyDescent="0.35">
      <c r="B2634" s="71" t="str">
        <f t="shared" si="123"/>
        <v/>
      </c>
      <c r="D2634" s="71" t="str">
        <f t="shared" si="124"/>
        <v/>
      </c>
      <c r="E2634" s="75" t="str">
        <f t="shared" si="125"/>
        <v/>
      </c>
    </row>
    <row r="2635" spans="2:5" x14ac:dyDescent="0.35">
      <c r="B2635" s="71" t="str">
        <f t="shared" si="123"/>
        <v/>
      </c>
      <c r="D2635" s="71" t="str">
        <f t="shared" si="124"/>
        <v/>
      </c>
      <c r="E2635" s="75" t="str">
        <f t="shared" si="125"/>
        <v/>
      </c>
    </row>
    <row r="2636" spans="2:5" x14ac:dyDescent="0.35">
      <c r="B2636" s="71" t="str">
        <f t="shared" si="123"/>
        <v/>
      </c>
      <c r="D2636" s="71" t="str">
        <f t="shared" si="124"/>
        <v/>
      </c>
      <c r="E2636" s="75" t="str">
        <f t="shared" si="125"/>
        <v/>
      </c>
    </row>
    <row r="2637" spans="2:5" x14ac:dyDescent="0.35">
      <c r="B2637" s="71" t="str">
        <f t="shared" si="123"/>
        <v/>
      </c>
      <c r="D2637" s="71" t="str">
        <f t="shared" si="124"/>
        <v/>
      </c>
      <c r="E2637" s="75" t="str">
        <f t="shared" si="125"/>
        <v/>
      </c>
    </row>
    <row r="2638" spans="2:5" x14ac:dyDescent="0.35">
      <c r="B2638" s="71" t="str">
        <f t="shared" si="123"/>
        <v/>
      </c>
      <c r="D2638" s="71" t="str">
        <f t="shared" si="124"/>
        <v/>
      </c>
      <c r="E2638" s="75" t="str">
        <f t="shared" si="125"/>
        <v/>
      </c>
    </row>
    <row r="2639" spans="2:5" x14ac:dyDescent="0.35">
      <c r="B2639" s="71" t="str">
        <f t="shared" si="123"/>
        <v/>
      </c>
      <c r="D2639" s="71" t="str">
        <f t="shared" si="124"/>
        <v/>
      </c>
      <c r="E2639" s="75" t="str">
        <f t="shared" si="125"/>
        <v/>
      </c>
    </row>
    <row r="2640" spans="2:5" x14ac:dyDescent="0.35">
      <c r="B2640" s="71" t="str">
        <f t="shared" si="123"/>
        <v/>
      </c>
      <c r="D2640" s="71" t="str">
        <f t="shared" si="124"/>
        <v/>
      </c>
      <c r="E2640" s="75" t="str">
        <f t="shared" si="125"/>
        <v/>
      </c>
    </row>
    <row r="2641" spans="2:5" x14ac:dyDescent="0.35">
      <c r="B2641" s="71" t="str">
        <f t="shared" si="123"/>
        <v/>
      </c>
      <c r="D2641" s="71" t="str">
        <f t="shared" si="124"/>
        <v/>
      </c>
      <c r="E2641" s="75" t="str">
        <f t="shared" si="125"/>
        <v/>
      </c>
    </row>
    <row r="2642" spans="2:5" x14ac:dyDescent="0.35">
      <c r="B2642" s="71" t="str">
        <f t="shared" si="123"/>
        <v/>
      </c>
      <c r="D2642" s="71" t="str">
        <f t="shared" si="124"/>
        <v/>
      </c>
      <c r="E2642" s="75" t="str">
        <f t="shared" si="125"/>
        <v/>
      </c>
    </row>
    <row r="2643" spans="2:5" x14ac:dyDescent="0.35">
      <c r="B2643" s="71" t="str">
        <f t="shared" si="123"/>
        <v/>
      </c>
      <c r="D2643" s="71" t="str">
        <f t="shared" si="124"/>
        <v/>
      </c>
      <c r="E2643" s="75" t="str">
        <f t="shared" si="125"/>
        <v/>
      </c>
    </row>
    <row r="2644" spans="2:5" x14ac:dyDescent="0.35">
      <c r="B2644" s="71" t="str">
        <f t="shared" si="123"/>
        <v/>
      </c>
      <c r="D2644" s="71" t="str">
        <f t="shared" si="124"/>
        <v/>
      </c>
      <c r="E2644" s="75" t="str">
        <f t="shared" si="125"/>
        <v/>
      </c>
    </row>
    <row r="2645" spans="2:5" x14ac:dyDescent="0.35">
      <c r="B2645" s="71" t="str">
        <f t="shared" si="123"/>
        <v/>
      </c>
      <c r="D2645" s="71" t="str">
        <f t="shared" si="124"/>
        <v/>
      </c>
      <c r="E2645" s="75" t="str">
        <f t="shared" si="125"/>
        <v/>
      </c>
    </row>
    <row r="2646" spans="2:5" x14ac:dyDescent="0.35">
      <c r="B2646" s="71" t="str">
        <f t="shared" si="123"/>
        <v/>
      </c>
      <c r="D2646" s="71" t="str">
        <f t="shared" si="124"/>
        <v/>
      </c>
      <c r="E2646" s="75" t="str">
        <f t="shared" si="125"/>
        <v/>
      </c>
    </row>
    <row r="2647" spans="2:5" x14ac:dyDescent="0.35">
      <c r="B2647" s="71" t="str">
        <f t="shared" si="123"/>
        <v/>
      </c>
      <c r="D2647" s="71" t="str">
        <f t="shared" si="124"/>
        <v/>
      </c>
      <c r="E2647" s="75" t="str">
        <f t="shared" si="125"/>
        <v/>
      </c>
    </row>
    <row r="2648" spans="2:5" x14ac:dyDescent="0.35">
      <c r="B2648" s="71" t="str">
        <f t="shared" si="123"/>
        <v/>
      </c>
      <c r="D2648" s="71" t="str">
        <f t="shared" si="124"/>
        <v/>
      </c>
      <c r="E2648" s="75" t="str">
        <f t="shared" si="125"/>
        <v/>
      </c>
    </row>
    <row r="2649" spans="2:5" x14ac:dyDescent="0.35">
      <c r="B2649" s="71" t="str">
        <f t="shared" si="123"/>
        <v/>
      </c>
      <c r="D2649" s="71" t="str">
        <f t="shared" si="124"/>
        <v/>
      </c>
      <c r="E2649" s="75" t="str">
        <f t="shared" si="125"/>
        <v/>
      </c>
    </row>
    <row r="2650" spans="2:5" x14ac:dyDescent="0.35">
      <c r="B2650" s="71" t="str">
        <f t="shared" si="123"/>
        <v/>
      </c>
      <c r="D2650" s="71" t="str">
        <f t="shared" si="124"/>
        <v/>
      </c>
      <c r="E2650" s="75" t="str">
        <f t="shared" si="125"/>
        <v/>
      </c>
    </row>
    <row r="2651" spans="2:5" x14ac:dyDescent="0.35">
      <c r="B2651" s="71" t="str">
        <f t="shared" si="123"/>
        <v/>
      </c>
      <c r="D2651" s="71" t="str">
        <f t="shared" si="124"/>
        <v/>
      </c>
      <c r="E2651" s="75" t="str">
        <f t="shared" si="125"/>
        <v/>
      </c>
    </row>
    <row r="2652" spans="2:5" x14ac:dyDescent="0.35">
      <c r="B2652" s="71" t="str">
        <f t="shared" si="123"/>
        <v/>
      </c>
      <c r="D2652" s="71" t="str">
        <f t="shared" si="124"/>
        <v/>
      </c>
      <c r="E2652" s="75" t="str">
        <f t="shared" si="125"/>
        <v/>
      </c>
    </row>
    <row r="2653" spans="2:5" x14ac:dyDescent="0.35">
      <c r="B2653" s="71" t="str">
        <f t="shared" si="123"/>
        <v/>
      </c>
      <c r="D2653" s="71" t="str">
        <f t="shared" si="124"/>
        <v/>
      </c>
      <c r="E2653" s="75" t="str">
        <f t="shared" si="125"/>
        <v/>
      </c>
    </row>
    <row r="2654" spans="2:5" x14ac:dyDescent="0.35">
      <c r="B2654" s="71" t="str">
        <f t="shared" si="123"/>
        <v/>
      </c>
      <c r="D2654" s="71" t="str">
        <f t="shared" si="124"/>
        <v/>
      </c>
      <c r="E2654" s="75" t="str">
        <f t="shared" si="125"/>
        <v/>
      </c>
    </row>
    <row r="2655" spans="2:5" x14ac:dyDescent="0.35">
      <c r="B2655" s="71" t="str">
        <f t="shared" si="123"/>
        <v/>
      </c>
      <c r="D2655" s="71" t="str">
        <f t="shared" si="124"/>
        <v/>
      </c>
      <c r="E2655" s="75" t="str">
        <f t="shared" si="125"/>
        <v/>
      </c>
    </row>
    <row r="2656" spans="2:5" x14ac:dyDescent="0.35">
      <c r="B2656" s="71" t="str">
        <f t="shared" si="123"/>
        <v/>
      </c>
      <c r="D2656" s="71" t="str">
        <f t="shared" si="124"/>
        <v/>
      </c>
      <c r="E2656" s="75" t="str">
        <f t="shared" si="125"/>
        <v/>
      </c>
    </row>
    <row r="2657" spans="2:5" x14ac:dyDescent="0.35">
      <c r="B2657" s="71" t="str">
        <f t="shared" si="123"/>
        <v/>
      </c>
      <c r="D2657" s="71" t="str">
        <f t="shared" si="124"/>
        <v/>
      </c>
      <c r="E2657" s="75" t="str">
        <f t="shared" si="125"/>
        <v/>
      </c>
    </row>
    <row r="2658" spans="2:5" x14ac:dyDescent="0.35">
      <c r="B2658" s="71" t="str">
        <f t="shared" si="123"/>
        <v/>
      </c>
      <c r="D2658" s="71" t="str">
        <f t="shared" si="124"/>
        <v/>
      </c>
      <c r="E2658" s="75" t="str">
        <f t="shared" si="125"/>
        <v/>
      </c>
    </row>
    <row r="2659" spans="2:5" x14ac:dyDescent="0.35">
      <c r="B2659" s="71" t="str">
        <f t="shared" si="123"/>
        <v/>
      </c>
      <c r="D2659" s="71" t="str">
        <f t="shared" si="124"/>
        <v/>
      </c>
      <c r="E2659" s="75" t="str">
        <f t="shared" si="125"/>
        <v/>
      </c>
    </row>
    <row r="2660" spans="2:5" x14ac:dyDescent="0.35">
      <c r="B2660" s="71" t="str">
        <f t="shared" si="123"/>
        <v/>
      </c>
      <c r="D2660" s="71" t="str">
        <f t="shared" si="124"/>
        <v/>
      </c>
      <c r="E2660" s="75" t="str">
        <f t="shared" si="125"/>
        <v/>
      </c>
    </row>
    <row r="2661" spans="2:5" x14ac:dyDescent="0.35">
      <c r="B2661" s="71" t="str">
        <f t="shared" si="123"/>
        <v/>
      </c>
      <c r="D2661" s="71" t="str">
        <f t="shared" si="124"/>
        <v/>
      </c>
      <c r="E2661" s="75" t="str">
        <f t="shared" si="125"/>
        <v/>
      </c>
    </row>
    <row r="2662" spans="2:5" x14ac:dyDescent="0.35">
      <c r="B2662" s="71" t="str">
        <f t="shared" si="123"/>
        <v/>
      </c>
      <c r="D2662" s="71" t="str">
        <f t="shared" si="124"/>
        <v/>
      </c>
      <c r="E2662" s="75" t="str">
        <f t="shared" si="125"/>
        <v/>
      </c>
    </row>
    <row r="2663" spans="2:5" x14ac:dyDescent="0.35">
      <c r="B2663" s="71" t="str">
        <f t="shared" si="123"/>
        <v/>
      </c>
      <c r="D2663" s="71" t="str">
        <f t="shared" si="124"/>
        <v/>
      </c>
      <c r="E2663" s="75" t="str">
        <f t="shared" si="125"/>
        <v/>
      </c>
    </row>
    <row r="2664" spans="2:5" x14ac:dyDescent="0.35">
      <c r="B2664" s="71" t="str">
        <f t="shared" si="123"/>
        <v/>
      </c>
      <c r="D2664" s="71" t="str">
        <f t="shared" si="124"/>
        <v/>
      </c>
      <c r="E2664" s="75" t="str">
        <f t="shared" si="125"/>
        <v/>
      </c>
    </row>
    <row r="2665" spans="2:5" x14ac:dyDescent="0.35">
      <c r="B2665" s="71" t="str">
        <f t="shared" si="123"/>
        <v/>
      </c>
      <c r="D2665" s="71" t="str">
        <f t="shared" si="124"/>
        <v/>
      </c>
      <c r="E2665" s="75" t="str">
        <f t="shared" si="125"/>
        <v/>
      </c>
    </row>
    <row r="2666" spans="2:5" x14ac:dyDescent="0.35">
      <c r="B2666" s="71" t="str">
        <f t="shared" si="123"/>
        <v/>
      </c>
      <c r="D2666" s="71" t="str">
        <f t="shared" si="124"/>
        <v/>
      </c>
      <c r="E2666" s="75" t="str">
        <f t="shared" si="125"/>
        <v/>
      </c>
    </row>
    <row r="2667" spans="2:5" x14ac:dyDescent="0.35">
      <c r="B2667" s="71" t="str">
        <f t="shared" si="123"/>
        <v/>
      </c>
      <c r="D2667" s="71" t="str">
        <f t="shared" si="124"/>
        <v/>
      </c>
      <c r="E2667" s="75" t="str">
        <f t="shared" si="125"/>
        <v/>
      </c>
    </row>
    <row r="2668" spans="2:5" x14ac:dyDescent="0.35">
      <c r="B2668" s="71" t="str">
        <f t="shared" si="123"/>
        <v/>
      </c>
      <c r="D2668" s="71" t="str">
        <f t="shared" si="124"/>
        <v/>
      </c>
      <c r="E2668" s="75" t="str">
        <f t="shared" si="125"/>
        <v/>
      </c>
    </row>
    <row r="2669" spans="2:5" x14ac:dyDescent="0.35">
      <c r="B2669" s="71" t="str">
        <f t="shared" si="123"/>
        <v/>
      </c>
      <c r="D2669" s="71" t="str">
        <f t="shared" si="124"/>
        <v/>
      </c>
      <c r="E2669" s="75" t="str">
        <f t="shared" si="125"/>
        <v/>
      </c>
    </row>
    <row r="2670" spans="2:5" x14ac:dyDescent="0.35">
      <c r="B2670" s="71" t="str">
        <f t="shared" si="123"/>
        <v/>
      </c>
      <c r="D2670" s="71" t="str">
        <f t="shared" si="124"/>
        <v/>
      </c>
      <c r="E2670" s="75" t="str">
        <f t="shared" si="125"/>
        <v/>
      </c>
    </row>
    <row r="2671" spans="2:5" x14ac:dyDescent="0.35">
      <c r="B2671" s="71" t="str">
        <f t="shared" si="123"/>
        <v/>
      </c>
      <c r="D2671" s="71" t="str">
        <f t="shared" si="124"/>
        <v/>
      </c>
      <c r="E2671" s="75" t="str">
        <f t="shared" si="125"/>
        <v/>
      </c>
    </row>
    <row r="2672" spans="2:5" x14ac:dyDescent="0.35">
      <c r="B2672" s="71" t="str">
        <f t="shared" si="123"/>
        <v/>
      </c>
      <c r="D2672" s="71" t="str">
        <f t="shared" si="124"/>
        <v/>
      </c>
      <c r="E2672" s="75" t="str">
        <f t="shared" si="125"/>
        <v/>
      </c>
    </row>
    <row r="2673" spans="2:5" x14ac:dyDescent="0.35">
      <c r="B2673" s="71" t="str">
        <f t="shared" si="123"/>
        <v/>
      </c>
      <c r="D2673" s="71" t="str">
        <f t="shared" si="124"/>
        <v/>
      </c>
      <c r="E2673" s="75" t="str">
        <f t="shared" si="125"/>
        <v/>
      </c>
    </row>
    <row r="2674" spans="2:5" x14ac:dyDescent="0.35">
      <c r="B2674" s="71" t="str">
        <f t="shared" si="123"/>
        <v/>
      </c>
      <c r="D2674" s="71" t="str">
        <f t="shared" si="124"/>
        <v/>
      </c>
      <c r="E2674" s="75" t="str">
        <f t="shared" si="125"/>
        <v/>
      </c>
    </row>
    <row r="2675" spans="2:5" x14ac:dyDescent="0.35">
      <c r="B2675" s="71" t="str">
        <f t="shared" si="123"/>
        <v/>
      </c>
      <c r="D2675" s="71" t="str">
        <f t="shared" si="124"/>
        <v/>
      </c>
      <c r="E2675" s="75" t="str">
        <f t="shared" si="125"/>
        <v/>
      </c>
    </row>
    <row r="2676" spans="2:5" x14ac:dyDescent="0.35">
      <c r="B2676" s="71" t="str">
        <f t="shared" si="123"/>
        <v/>
      </c>
      <c r="D2676" s="71" t="str">
        <f t="shared" si="124"/>
        <v/>
      </c>
      <c r="E2676" s="75" t="str">
        <f t="shared" si="125"/>
        <v/>
      </c>
    </row>
    <row r="2677" spans="2:5" x14ac:dyDescent="0.35">
      <c r="B2677" s="71" t="str">
        <f t="shared" si="123"/>
        <v/>
      </c>
      <c r="D2677" s="71" t="str">
        <f t="shared" si="124"/>
        <v/>
      </c>
      <c r="E2677" s="75" t="str">
        <f t="shared" si="125"/>
        <v/>
      </c>
    </row>
    <row r="2678" spans="2:5" x14ac:dyDescent="0.35">
      <c r="B2678" s="71" t="str">
        <f t="shared" si="123"/>
        <v/>
      </c>
      <c r="D2678" s="71" t="str">
        <f t="shared" si="124"/>
        <v/>
      </c>
      <c r="E2678" s="75" t="str">
        <f t="shared" si="125"/>
        <v/>
      </c>
    </row>
    <row r="2679" spans="2:5" x14ac:dyDescent="0.35">
      <c r="B2679" s="71" t="str">
        <f t="shared" si="123"/>
        <v/>
      </c>
      <c r="D2679" s="71" t="str">
        <f t="shared" si="124"/>
        <v/>
      </c>
      <c r="E2679" s="75" t="str">
        <f t="shared" si="125"/>
        <v/>
      </c>
    </row>
    <row r="2680" spans="2:5" x14ac:dyDescent="0.35">
      <c r="B2680" s="71" t="str">
        <f t="shared" si="123"/>
        <v/>
      </c>
      <c r="D2680" s="71" t="str">
        <f t="shared" si="124"/>
        <v/>
      </c>
      <c r="E2680" s="75" t="str">
        <f t="shared" si="125"/>
        <v/>
      </c>
    </row>
    <row r="2681" spans="2:5" x14ac:dyDescent="0.35">
      <c r="B2681" s="71" t="str">
        <f t="shared" si="123"/>
        <v/>
      </c>
      <c r="D2681" s="71" t="str">
        <f t="shared" si="124"/>
        <v/>
      </c>
      <c r="E2681" s="75" t="str">
        <f t="shared" si="125"/>
        <v/>
      </c>
    </row>
    <row r="2682" spans="2:5" x14ac:dyDescent="0.35">
      <c r="B2682" s="71" t="str">
        <f t="shared" si="123"/>
        <v/>
      </c>
      <c r="D2682" s="71" t="str">
        <f t="shared" si="124"/>
        <v/>
      </c>
      <c r="E2682" s="75" t="str">
        <f t="shared" si="125"/>
        <v/>
      </c>
    </row>
    <row r="2683" spans="2:5" x14ac:dyDescent="0.35">
      <c r="B2683" s="71" t="str">
        <f t="shared" si="123"/>
        <v/>
      </c>
      <c r="D2683" s="71" t="str">
        <f t="shared" si="124"/>
        <v/>
      </c>
      <c r="E2683" s="75" t="str">
        <f t="shared" si="125"/>
        <v/>
      </c>
    </row>
    <row r="2684" spans="2:5" x14ac:dyDescent="0.35">
      <c r="B2684" s="71" t="str">
        <f t="shared" si="123"/>
        <v/>
      </c>
      <c r="D2684" s="71" t="str">
        <f t="shared" si="124"/>
        <v/>
      </c>
      <c r="E2684" s="75" t="str">
        <f t="shared" si="125"/>
        <v/>
      </c>
    </row>
    <row r="2685" spans="2:5" x14ac:dyDescent="0.35">
      <c r="B2685" s="71" t="str">
        <f t="shared" si="123"/>
        <v/>
      </c>
      <c r="D2685" s="71" t="str">
        <f t="shared" si="124"/>
        <v/>
      </c>
      <c r="E2685" s="75" t="str">
        <f t="shared" si="125"/>
        <v/>
      </c>
    </row>
    <row r="2686" spans="2:5" x14ac:dyDescent="0.35">
      <c r="B2686" s="71" t="str">
        <f t="shared" si="123"/>
        <v/>
      </c>
      <c r="D2686" s="71" t="str">
        <f t="shared" si="124"/>
        <v/>
      </c>
      <c r="E2686" s="75" t="str">
        <f t="shared" si="125"/>
        <v/>
      </c>
    </row>
    <row r="2687" spans="2:5" x14ac:dyDescent="0.35">
      <c r="B2687" s="71" t="str">
        <f t="shared" si="123"/>
        <v/>
      </c>
      <c r="D2687" s="71" t="str">
        <f t="shared" si="124"/>
        <v/>
      </c>
      <c r="E2687" s="75" t="str">
        <f t="shared" si="125"/>
        <v/>
      </c>
    </row>
    <row r="2688" spans="2:5" x14ac:dyDescent="0.35">
      <c r="B2688" s="71" t="str">
        <f t="shared" si="123"/>
        <v/>
      </c>
      <c r="D2688" s="71" t="str">
        <f t="shared" si="124"/>
        <v/>
      </c>
      <c r="E2688" s="75" t="str">
        <f t="shared" si="125"/>
        <v/>
      </c>
    </row>
    <row r="2689" spans="2:5" x14ac:dyDescent="0.35">
      <c r="B2689" s="71" t="str">
        <f t="shared" si="123"/>
        <v/>
      </c>
      <c r="D2689" s="71" t="str">
        <f t="shared" si="124"/>
        <v/>
      </c>
      <c r="E2689" s="75" t="str">
        <f t="shared" si="125"/>
        <v/>
      </c>
    </row>
    <row r="2690" spans="2:5" x14ac:dyDescent="0.35">
      <c r="B2690" s="71" t="str">
        <f t="shared" ref="B2690:B2753" si="126">IFERROR(VLOOKUP(C2690,Ctable,5,FALSE),"")</f>
        <v/>
      </c>
      <c r="D2690" s="71" t="str">
        <f t="shared" ref="D2690:D2753" si="127">IFERROR(VLOOKUP(C2690,Ctable,2,FALSE),"")</f>
        <v/>
      </c>
      <c r="E2690" s="75" t="str">
        <f t="shared" ref="E2690:E2753" si="128">IFERROR(VLOOKUP(C2690,Ctable,3,FALSE),"")</f>
        <v/>
      </c>
    </row>
    <row r="2691" spans="2:5" x14ac:dyDescent="0.35">
      <c r="B2691" s="71" t="str">
        <f t="shared" si="126"/>
        <v/>
      </c>
      <c r="D2691" s="71" t="str">
        <f t="shared" si="127"/>
        <v/>
      </c>
      <c r="E2691" s="75" t="str">
        <f t="shared" si="128"/>
        <v/>
      </c>
    </row>
    <row r="2692" spans="2:5" x14ac:dyDescent="0.35">
      <c r="B2692" s="71" t="str">
        <f t="shared" si="126"/>
        <v/>
      </c>
      <c r="D2692" s="71" t="str">
        <f t="shared" si="127"/>
        <v/>
      </c>
      <c r="E2692" s="75" t="str">
        <f t="shared" si="128"/>
        <v/>
      </c>
    </row>
    <row r="2693" spans="2:5" x14ac:dyDescent="0.35">
      <c r="B2693" s="71" t="str">
        <f t="shared" si="126"/>
        <v/>
      </c>
      <c r="D2693" s="71" t="str">
        <f t="shared" si="127"/>
        <v/>
      </c>
      <c r="E2693" s="75" t="str">
        <f t="shared" si="128"/>
        <v/>
      </c>
    </row>
    <row r="2694" spans="2:5" x14ac:dyDescent="0.35">
      <c r="B2694" s="71" t="str">
        <f t="shared" si="126"/>
        <v/>
      </c>
      <c r="D2694" s="71" t="str">
        <f t="shared" si="127"/>
        <v/>
      </c>
      <c r="E2694" s="75" t="str">
        <f t="shared" si="128"/>
        <v/>
      </c>
    </row>
    <row r="2695" spans="2:5" x14ac:dyDescent="0.35">
      <c r="B2695" s="71" t="str">
        <f t="shared" si="126"/>
        <v/>
      </c>
      <c r="D2695" s="71" t="str">
        <f t="shared" si="127"/>
        <v/>
      </c>
      <c r="E2695" s="75" t="str">
        <f t="shared" si="128"/>
        <v/>
      </c>
    </row>
    <row r="2696" spans="2:5" x14ac:dyDescent="0.35">
      <c r="B2696" s="71" t="str">
        <f t="shared" si="126"/>
        <v/>
      </c>
      <c r="D2696" s="71" t="str">
        <f t="shared" si="127"/>
        <v/>
      </c>
      <c r="E2696" s="75" t="str">
        <f t="shared" si="128"/>
        <v/>
      </c>
    </row>
    <row r="2697" spans="2:5" x14ac:dyDescent="0.35">
      <c r="B2697" s="71" t="str">
        <f t="shared" si="126"/>
        <v/>
      </c>
      <c r="D2697" s="71" t="str">
        <f t="shared" si="127"/>
        <v/>
      </c>
      <c r="E2697" s="75" t="str">
        <f t="shared" si="128"/>
        <v/>
      </c>
    </row>
    <row r="2698" spans="2:5" x14ac:dyDescent="0.35">
      <c r="B2698" s="71" t="str">
        <f t="shared" si="126"/>
        <v/>
      </c>
      <c r="D2698" s="71" t="str">
        <f t="shared" si="127"/>
        <v/>
      </c>
      <c r="E2698" s="75" t="str">
        <f t="shared" si="128"/>
        <v/>
      </c>
    </row>
    <row r="2699" spans="2:5" x14ac:dyDescent="0.35">
      <c r="B2699" s="71" t="str">
        <f t="shared" si="126"/>
        <v/>
      </c>
      <c r="D2699" s="71" t="str">
        <f t="shared" si="127"/>
        <v/>
      </c>
      <c r="E2699" s="75" t="str">
        <f t="shared" si="128"/>
        <v/>
      </c>
    </row>
    <row r="2700" spans="2:5" x14ac:dyDescent="0.35">
      <c r="B2700" s="71" t="str">
        <f t="shared" si="126"/>
        <v/>
      </c>
      <c r="D2700" s="71" t="str">
        <f t="shared" si="127"/>
        <v/>
      </c>
      <c r="E2700" s="75" t="str">
        <f t="shared" si="128"/>
        <v/>
      </c>
    </row>
    <row r="2701" spans="2:5" x14ac:dyDescent="0.35">
      <c r="B2701" s="71" t="str">
        <f t="shared" si="126"/>
        <v/>
      </c>
      <c r="D2701" s="71" t="str">
        <f t="shared" si="127"/>
        <v/>
      </c>
      <c r="E2701" s="75" t="str">
        <f t="shared" si="128"/>
        <v/>
      </c>
    </row>
    <row r="2702" spans="2:5" x14ac:dyDescent="0.35">
      <c r="B2702" s="71" t="str">
        <f t="shared" si="126"/>
        <v/>
      </c>
      <c r="D2702" s="71" t="str">
        <f t="shared" si="127"/>
        <v/>
      </c>
      <c r="E2702" s="75" t="str">
        <f t="shared" si="128"/>
        <v/>
      </c>
    </row>
    <row r="2703" spans="2:5" x14ac:dyDescent="0.35">
      <c r="B2703" s="71" t="str">
        <f t="shared" si="126"/>
        <v/>
      </c>
      <c r="D2703" s="71" t="str">
        <f t="shared" si="127"/>
        <v/>
      </c>
      <c r="E2703" s="75" t="str">
        <f t="shared" si="128"/>
        <v/>
      </c>
    </row>
    <row r="2704" spans="2:5" x14ac:dyDescent="0.35">
      <c r="B2704" s="71" t="str">
        <f t="shared" si="126"/>
        <v/>
      </c>
      <c r="D2704" s="71" t="str">
        <f t="shared" si="127"/>
        <v/>
      </c>
      <c r="E2704" s="75" t="str">
        <f t="shared" si="128"/>
        <v/>
      </c>
    </row>
    <row r="2705" spans="2:5" x14ac:dyDescent="0.35">
      <c r="B2705" s="71" t="str">
        <f t="shared" si="126"/>
        <v/>
      </c>
      <c r="D2705" s="71" t="str">
        <f t="shared" si="127"/>
        <v/>
      </c>
      <c r="E2705" s="75" t="str">
        <f t="shared" si="128"/>
        <v/>
      </c>
    </row>
    <row r="2706" spans="2:5" x14ac:dyDescent="0.35">
      <c r="B2706" s="71" t="str">
        <f t="shared" si="126"/>
        <v/>
      </c>
      <c r="D2706" s="71" t="str">
        <f t="shared" si="127"/>
        <v/>
      </c>
      <c r="E2706" s="75" t="str">
        <f t="shared" si="128"/>
        <v/>
      </c>
    </row>
    <row r="2707" spans="2:5" x14ac:dyDescent="0.35">
      <c r="B2707" s="71" t="str">
        <f t="shared" si="126"/>
        <v/>
      </c>
      <c r="D2707" s="71" t="str">
        <f t="shared" si="127"/>
        <v/>
      </c>
      <c r="E2707" s="75" t="str">
        <f t="shared" si="128"/>
        <v/>
      </c>
    </row>
    <row r="2708" spans="2:5" x14ac:dyDescent="0.35">
      <c r="B2708" s="71" t="str">
        <f t="shared" si="126"/>
        <v/>
      </c>
      <c r="D2708" s="71" t="str">
        <f t="shared" si="127"/>
        <v/>
      </c>
      <c r="E2708" s="75" t="str">
        <f t="shared" si="128"/>
        <v/>
      </c>
    </row>
    <row r="2709" spans="2:5" x14ac:dyDescent="0.35">
      <c r="B2709" s="71" t="str">
        <f t="shared" si="126"/>
        <v/>
      </c>
      <c r="D2709" s="71" t="str">
        <f t="shared" si="127"/>
        <v/>
      </c>
      <c r="E2709" s="75" t="str">
        <f t="shared" si="128"/>
        <v/>
      </c>
    </row>
    <row r="2710" spans="2:5" x14ac:dyDescent="0.35">
      <c r="B2710" s="71" t="str">
        <f t="shared" si="126"/>
        <v/>
      </c>
      <c r="D2710" s="71" t="str">
        <f t="shared" si="127"/>
        <v/>
      </c>
      <c r="E2710" s="75" t="str">
        <f t="shared" si="128"/>
        <v/>
      </c>
    </row>
    <row r="2711" spans="2:5" x14ac:dyDescent="0.35">
      <c r="B2711" s="71" t="str">
        <f t="shared" si="126"/>
        <v/>
      </c>
      <c r="D2711" s="71" t="str">
        <f t="shared" si="127"/>
        <v/>
      </c>
      <c r="E2711" s="75" t="str">
        <f t="shared" si="128"/>
        <v/>
      </c>
    </row>
    <row r="2712" spans="2:5" x14ac:dyDescent="0.35">
      <c r="B2712" s="71" t="str">
        <f t="shared" si="126"/>
        <v/>
      </c>
      <c r="D2712" s="71" t="str">
        <f t="shared" si="127"/>
        <v/>
      </c>
      <c r="E2712" s="75" t="str">
        <f t="shared" si="128"/>
        <v/>
      </c>
    </row>
    <row r="2713" spans="2:5" x14ac:dyDescent="0.35">
      <c r="B2713" s="71" t="str">
        <f t="shared" si="126"/>
        <v/>
      </c>
      <c r="D2713" s="71" t="str">
        <f t="shared" si="127"/>
        <v/>
      </c>
      <c r="E2713" s="75" t="str">
        <f t="shared" si="128"/>
        <v/>
      </c>
    </row>
    <row r="2714" spans="2:5" x14ac:dyDescent="0.35">
      <c r="B2714" s="71" t="str">
        <f t="shared" si="126"/>
        <v/>
      </c>
      <c r="D2714" s="71" t="str">
        <f t="shared" si="127"/>
        <v/>
      </c>
      <c r="E2714" s="75" t="str">
        <f t="shared" si="128"/>
        <v/>
      </c>
    </row>
    <row r="2715" spans="2:5" x14ac:dyDescent="0.35">
      <c r="B2715" s="71" t="str">
        <f t="shared" si="126"/>
        <v/>
      </c>
      <c r="D2715" s="71" t="str">
        <f t="shared" si="127"/>
        <v/>
      </c>
      <c r="E2715" s="75" t="str">
        <f t="shared" si="128"/>
        <v/>
      </c>
    </row>
    <row r="2716" spans="2:5" x14ac:dyDescent="0.35">
      <c r="B2716" s="71" t="str">
        <f t="shared" si="126"/>
        <v/>
      </c>
      <c r="D2716" s="71" t="str">
        <f t="shared" si="127"/>
        <v/>
      </c>
      <c r="E2716" s="75" t="str">
        <f t="shared" si="128"/>
        <v/>
      </c>
    </row>
    <row r="2717" spans="2:5" x14ac:dyDescent="0.35">
      <c r="B2717" s="71" t="str">
        <f t="shared" si="126"/>
        <v/>
      </c>
      <c r="D2717" s="71" t="str">
        <f t="shared" si="127"/>
        <v/>
      </c>
      <c r="E2717" s="75" t="str">
        <f t="shared" si="128"/>
        <v/>
      </c>
    </row>
    <row r="2718" spans="2:5" x14ac:dyDescent="0.35">
      <c r="B2718" s="71" t="str">
        <f t="shared" si="126"/>
        <v/>
      </c>
      <c r="D2718" s="71" t="str">
        <f t="shared" si="127"/>
        <v/>
      </c>
      <c r="E2718" s="75" t="str">
        <f t="shared" si="128"/>
        <v/>
      </c>
    </row>
    <row r="2719" spans="2:5" x14ac:dyDescent="0.35">
      <c r="B2719" s="71" t="str">
        <f t="shared" si="126"/>
        <v/>
      </c>
      <c r="D2719" s="71" t="str">
        <f t="shared" si="127"/>
        <v/>
      </c>
      <c r="E2719" s="75" t="str">
        <f t="shared" si="128"/>
        <v/>
      </c>
    </row>
    <row r="2720" spans="2:5" x14ac:dyDescent="0.35">
      <c r="B2720" s="71" t="str">
        <f t="shared" si="126"/>
        <v/>
      </c>
      <c r="D2720" s="71" t="str">
        <f t="shared" si="127"/>
        <v/>
      </c>
      <c r="E2720" s="75" t="str">
        <f t="shared" si="128"/>
        <v/>
      </c>
    </row>
    <row r="2721" spans="2:5" x14ac:dyDescent="0.35">
      <c r="B2721" s="71" t="str">
        <f t="shared" si="126"/>
        <v/>
      </c>
      <c r="D2721" s="71" t="str">
        <f t="shared" si="127"/>
        <v/>
      </c>
      <c r="E2721" s="75" t="str">
        <f t="shared" si="128"/>
        <v/>
      </c>
    </row>
    <row r="2722" spans="2:5" x14ac:dyDescent="0.35">
      <c r="B2722" s="71" t="str">
        <f t="shared" si="126"/>
        <v/>
      </c>
      <c r="D2722" s="71" t="str">
        <f t="shared" si="127"/>
        <v/>
      </c>
      <c r="E2722" s="75" t="str">
        <f t="shared" si="128"/>
        <v/>
      </c>
    </row>
    <row r="2723" spans="2:5" x14ac:dyDescent="0.35">
      <c r="B2723" s="71" t="str">
        <f t="shared" si="126"/>
        <v/>
      </c>
      <c r="D2723" s="71" t="str">
        <f t="shared" si="127"/>
        <v/>
      </c>
      <c r="E2723" s="75" t="str">
        <f t="shared" si="128"/>
        <v/>
      </c>
    </row>
    <row r="2724" spans="2:5" x14ac:dyDescent="0.35">
      <c r="B2724" s="71" t="str">
        <f t="shared" si="126"/>
        <v/>
      </c>
      <c r="D2724" s="71" t="str">
        <f t="shared" si="127"/>
        <v/>
      </c>
      <c r="E2724" s="75" t="str">
        <f t="shared" si="128"/>
        <v/>
      </c>
    </row>
    <row r="2725" spans="2:5" x14ac:dyDescent="0.35">
      <c r="B2725" s="71" t="str">
        <f t="shared" si="126"/>
        <v/>
      </c>
      <c r="D2725" s="71" t="str">
        <f t="shared" si="127"/>
        <v/>
      </c>
      <c r="E2725" s="75" t="str">
        <f t="shared" si="128"/>
        <v/>
      </c>
    </row>
    <row r="2726" spans="2:5" x14ac:dyDescent="0.35">
      <c r="B2726" s="71" t="str">
        <f t="shared" si="126"/>
        <v/>
      </c>
      <c r="D2726" s="71" t="str">
        <f t="shared" si="127"/>
        <v/>
      </c>
      <c r="E2726" s="75" t="str">
        <f t="shared" si="128"/>
        <v/>
      </c>
    </row>
    <row r="2727" spans="2:5" x14ac:dyDescent="0.35">
      <c r="B2727" s="71" t="str">
        <f t="shared" si="126"/>
        <v/>
      </c>
      <c r="D2727" s="71" t="str">
        <f t="shared" si="127"/>
        <v/>
      </c>
      <c r="E2727" s="75" t="str">
        <f t="shared" si="128"/>
        <v/>
      </c>
    </row>
    <row r="2728" spans="2:5" x14ac:dyDescent="0.35">
      <c r="B2728" s="71" t="str">
        <f t="shared" si="126"/>
        <v/>
      </c>
      <c r="D2728" s="71" t="str">
        <f t="shared" si="127"/>
        <v/>
      </c>
      <c r="E2728" s="75" t="str">
        <f t="shared" si="128"/>
        <v/>
      </c>
    </row>
    <row r="2729" spans="2:5" x14ac:dyDescent="0.35">
      <c r="B2729" s="71" t="str">
        <f t="shared" si="126"/>
        <v/>
      </c>
      <c r="D2729" s="71" t="str">
        <f t="shared" si="127"/>
        <v/>
      </c>
      <c r="E2729" s="75" t="str">
        <f t="shared" si="128"/>
        <v/>
      </c>
    </row>
    <row r="2730" spans="2:5" x14ac:dyDescent="0.35">
      <c r="B2730" s="71" t="str">
        <f t="shared" si="126"/>
        <v/>
      </c>
      <c r="D2730" s="71" t="str">
        <f t="shared" si="127"/>
        <v/>
      </c>
      <c r="E2730" s="75" t="str">
        <f t="shared" si="128"/>
        <v/>
      </c>
    </row>
    <row r="2731" spans="2:5" x14ac:dyDescent="0.35">
      <c r="B2731" s="71" t="str">
        <f t="shared" si="126"/>
        <v/>
      </c>
      <c r="D2731" s="71" t="str">
        <f t="shared" si="127"/>
        <v/>
      </c>
      <c r="E2731" s="75" t="str">
        <f t="shared" si="128"/>
        <v/>
      </c>
    </row>
    <row r="2732" spans="2:5" x14ac:dyDescent="0.35">
      <c r="B2732" s="71" t="str">
        <f t="shared" si="126"/>
        <v/>
      </c>
      <c r="D2732" s="71" t="str">
        <f t="shared" si="127"/>
        <v/>
      </c>
      <c r="E2732" s="75" t="str">
        <f t="shared" si="128"/>
        <v/>
      </c>
    </row>
    <row r="2733" spans="2:5" x14ac:dyDescent="0.35">
      <c r="B2733" s="71" t="str">
        <f t="shared" si="126"/>
        <v/>
      </c>
      <c r="D2733" s="71" t="str">
        <f t="shared" si="127"/>
        <v/>
      </c>
      <c r="E2733" s="75" t="str">
        <f t="shared" si="128"/>
        <v/>
      </c>
    </row>
    <row r="2734" spans="2:5" x14ac:dyDescent="0.35">
      <c r="B2734" s="71" t="str">
        <f t="shared" si="126"/>
        <v/>
      </c>
      <c r="D2734" s="71" t="str">
        <f t="shared" si="127"/>
        <v/>
      </c>
      <c r="E2734" s="75" t="str">
        <f t="shared" si="128"/>
        <v/>
      </c>
    </row>
    <row r="2735" spans="2:5" x14ac:dyDescent="0.35">
      <c r="B2735" s="71" t="str">
        <f t="shared" si="126"/>
        <v/>
      </c>
      <c r="D2735" s="71" t="str">
        <f t="shared" si="127"/>
        <v/>
      </c>
      <c r="E2735" s="75" t="str">
        <f t="shared" si="128"/>
        <v/>
      </c>
    </row>
    <row r="2736" spans="2:5" x14ac:dyDescent="0.35">
      <c r="B2736" s="71" t="str">
        <f t="shared" si="126"/>
        <v/>
      </c>
      <c r="D2736" s="71" t="str">
        <f t="shared" si="127"/>
        <v/>
      </c>
      <c r="E2736" s="75" t="str">
        <f t="shared" si="128"/>
        <v/>
      </c>
    </row>
    <row r="2737" spans="2:5" x14ac:dyDescent="0.35">
      <c r="B2737" s="71" t="str">
        <f t="shared" si="126"/>
        <v/>
      </c>
      <c r="D2737" s="71" t="str">
        <f t="shared" si="127"/>
        <v/>
      </c>
      <c r="E2737" s="75" t="str">
        <f t="shared" si="128"/>
        <v/>
      </c>
    </row>
    <row r="2738" spans="2:5" x14ac:dyDescent="0.35">
      <c r="B2738" s="71" t="str">
        <f t="shared" si="126"/>
        <v/>
      </c>
      <c r="D2738" s="71" t="str">
        <f t="shared" si="127"/>
        <v/>
      </c>
      <c r="E2738" s="75" t="str">
        <f t="shared" si="128"/>
        <v/>
      </c>
    </row>
    <row r="2739" spans="2:5" x14ac:dyDescent="0.35">
      <c r="B2739" s="71" t="str">
        <f t="shared" si="126"/>
        <v/>
      </c>
      <c r="D2739" s="71" t="str">
        <f t="shared" si="127"/>
        <v/>
      </c>
      <c r="E2739" s="75" t="str">
        <f t="shared" si="128"/>
        <v/>
      </c>
    </row>
    <row r="2740" spans="2:5" x14ac:dyDescent="0.35">
      <c r="B2740" s="71" t="str">
        <f t="shared" si="126"/>
        <v/>
      </c>
      <c r="D2740" s="71" t="str">
        <f t="shared" si="127"/>
        <v/>
      </c>
      <c r="E2740" s="75" t="str">
        <f t="shared" si="128"/>
        <v/>
      </c>
    </row>
    <row r="2741" spans="2:5" x14ac:dyDescent="0.35">
      <c r="B2741" s="71" t="str">
        <f t="shared" si="126"/>
        <v/>
      </c>
      <c r="D2741" s="71" t="str">
        <f t="shared" si="127"/>
        <v/>
      </c>
      <c r="E2741" s="75" t="str">
        <f t="shared" si="128"/>
        <v/>
      </c>
    </row>
    <row r="2742" spans="2:5" x14ac:dyDescent="0.35">
      <c r="B2742" s="71" t="str">
        <f t="shared" si="126"/>
        <v/>
      </c>
      <c r="D2742" s="71" t="str">
        <f t="shared" si="127"/>
        <v/>
      </c>
      <c r="E2742" s="75" t="str">
        <f t="shared" si="128"/>
        <v/>
      </c>
    </row>
    <row r="2743" spans="2:5" x14ac:dyDescent="0.35">
      <c r="B2743" s="71" t="str">
        <f t="shared" si="126"/>
        <v/>
      </c>
      <c r="D2743" s="71" t="str">
        <f t="shared" si="127"/>
        <v/>
      </c>
      <c r="E2743" s="75" t="str">
        <f t="shared" si="128"/>
        <v/>
      </c>
    </row>
    <row r="2744" spans="2:5" x14ac:dyDescent="0.35">
      <c r="B2744" s="71" t="str">
        <f t="shared" si="126"/>
        <v/>
      </c>
      <c r="D2744" s="71" t="str">
        <f t="shared" si="127"/>
        <v/>
      </c>
      <c r="E2744" s="75" t="str">
        <f t="shared" si="128"/>
        <v/>
      </c>
    </row>
    <row r="2745" spans="2:5" x14ac:dyDescent="0.35">
      <c r="B2745" s="71" t="str">
        <f t="shared" si="126"/>
        <v/>
      </c>
      <c r="D2745" s="71" t="str">
        <f t="shared" si="127"/>
        <v/>
      </c>
      <c r="E2745" s="75" t="str">
        <f t="shared" si="128"/>
        <v/>
      </c>
    </row>
    <row r="2746" spans="2:5" x14ac:dyDescent="0.35">
      <c r="B2746" s="71" t="str">
        <f t="shared" si="126"/>
        <v/>
      </c>
      <c r="D2746" s="71" t="str">
        <f t="shared" si="127"/>
        <v/>
      </c>
      <c r="E2746" s="75" t="str">
        <f t="shared" si="128"/>
        <v/>
      </c>
    </row>
    <row r="2747" spans="2:5" x14ac:dyDescent="0.35">
      <c r="B2747" s="71" t="str">
        <f t="shared" si="126"/>
        <v/>
      </c>
      <c r="D2747" s="71" t="str">
        <f t="shared" si="127"/>
        <v/>
      </c>
      <c r="E2747" s="75" t="str">
        <f t="shared" si="128"/>
        <v/>
      </c>
    </row>
    <row r="2748" spans="2:5" x14ac:dyDescent="0.35">
      <c r="B2748" s="71" t="str">
        <f t="shared" si="126"/>
        <v/>
      </c>
      <c r="D2748" s="71" t="str">
        <f t="shared" si="127"/>
        <v/>
      </c>
      <c r="E2748" s="75" t="str">
        <f t="shared" si="128"/>
        <v/>
      </c>
    </row>
    <row r="2749" spans="2:5" x14ac:dyDescent="0.35">
      <c r="B2749" s="71" t="str">
        <f t="shared" si="126"/>
        <v/>
      </c>
      <c r="D2749" s="71" t="str">
        <f t="shared" si="127"/>
        <v/>
      </c>
      <c r="E2749" s="75" t="str">
        <f t="shared" si="128"/>
        <v/>
      </c>
    </row>
    <row r="2750" spans="2:5" x14ac:dyDescent="0.35">
      <c r="B2750" s="71" t="str">
        <f t="shared" si="126"/>
        <v/>
      </c>
      <c r="D2750" s="71" t="str">
        <f t="shared" si="127"/>
        <v/>
      </c>
      <c r="E2750" s="75" t="str">
        <f t="shared" si="128"/>
        <v/>
      </c>
    </row>
    <row r="2751" spans="2:5" x14ac:dyDescent="0.35">
      <c r="B2751" s="71" t="str">
        <f t="shared" si="126"/>
        <v/>
      </c>
      <c r="D2751" s="71" t="str">
        <f t="shared" si="127"/>
        <v/>
      </c>
      <c r="E2751" s="75" t="str">
        <f t="shared" si="128"/>
        <v/>
      </c>
    </row>
    <row r="2752" spans="2:5" x14ac:dyDescent="0.35">
      <c r="B2752" s="71" t="str">
        <f t="shared" si="126"/>
        <v/>
      </c>
      <c r="D2752" s="71" t="str">
        <f t="shared" si="127"/>
        <v/>
      </c>
      <c r="E2752" s="75" t="str">
        <f t="shared" si="128"/>
        <v/>
      </c>
    </row>
    <row r="2753" spans="2:5" x14ac:dyDescent="0.35">
      <c r="B2753" s="71" t="str">
        <f t="shared" si="126"/>
        <v/>
      </c>
      <c r="D2753" s="71" t="str">
        <f t="shared" si="127"/>
        <v/>
      </c>
      <c r="E2753" s="75" t="str">
        <f t="shared" si="128"/>
        <v/>
      </c>
    </row>
    <row r="2754" spans="2:5" x14ac:dyDescent="0.35">
      <c r="B2754" s="71" t="str">
        <f t="shared" ref="B2754:B2817" si="129">IFERROR(VLOOKUP(C2754,Ctable,5,FALSE),"")</f>
        <v/>
      </c>
      <c r="D2754" s="71" t="str">
        <f t="shared" ref="D2754:D2817" si="130">IFERROR(VLOOKUP(C2754,Ctable,2,FALSE),"")</f>
        <v/>
      </c>
      <c r="E2754" s="75" t="str">
        <f t="shared" ref="E2754:E2817" si="131">IFERROR(VLOOKUP(C2754,Ctable,3,FALSE),"")</f>
        <v/>
      </c>
    </row>
    <row r="2755" spans="2:5" x14ac:dyDescent="0.35">
      <c r="B2755" s="71" t="str">
        <f t="shared" si="129"/>
        <v/>
      </c>
      <c r="D2755" s="71" t="str">
        <f t="shared" si="130"/>
        <v/>
      </c>
      <c r="E2755" s="75" t="str">
        <f t="shared" si="131"/>
        <v/>
      </c>
    </row>
    <row r="2756" spans="2:5" x14ac:dyDescent="0.35">
      <c r="B2756" s="71" t="str">
        <f t="shared" si="129"/>
        <v/>
      </c>
      <c r="D2756" s="71" t="str">
        <f t="shared" si="130"/>
        <v/>
      </c>
      <c r="E2756" s="75" t="str">
        <f t="shared" si="131"/>
        <v/>
      </c>
    </row>
    <row r="2757" spans="2:5" x14ac:dyDescent="0.35">
      <c r="B2757" s="71" t="str">
        <f t="shared" si="129"/>
        <v/>
      </c>
      <c r="D2757" s="71" t="str">
        <f t="shared" si="130"/>
        <v/>
      </c>
      <c r="E2757" s="75" t="str">
        <f t="shared" si="131"/>
        <v/>
      </c>
    </row>
    <row r="2758" spans="2:5" x14ac:dyDescent="0.35">
      <c r="B2758" s="71" t="str">
        <f t="shared" si="129"/>
        <v/>
      </c>
      <c r="D2758" s="71" t="str">
        <f t="shared" si="130"/>
        <v/>
      </c>
      <c r="E2758" s="75" t="str">
        <f t="shared" si="131"/>
        <v/>
      </c>
    </row>
    <row r="2759" spans="2:5" x14ac:dyDescent="0.35">
      <c r="B2759" s="71" t="str">
        <f t="shared" si="129"/>
        <v/>
      </c>
      <c r="D2759" s="71" t="str">
        <f t="shared" si="130"/>
        <v/>
      </c>
      <c r="E2759" s="75" t="str">
        <f t="shared" si="131"/>
        <v/>
      </c>
    </row>
    <row r="2760" spans="2:5" x14ac:dyDescent="0.35">
      <c r="B2760" s="71" t="str">
        <f t="shared" si="129"/>
        <v/>
      </c>
      <c r="D2760" s="71" t="str">
        <f t="shared" si="130"/>
        <v/>
      </c>
      <c r="E2760" s="75" t="str">
        <f t="shared" si="131"/>
        <v/>
      </c>
    </row>
    <row r="2761" spans="2:5" x14ac:dyDescent="0.35">
      <c r="B2761" s="71" t="str">
        <f t="shared" si="129"/>
        <v/>
      </c>
      <c r="D2761" s="71" t="str">
        <f t="shared" si="130"/>
        <v/>
      </c>
      <c r="E2761" s="75" t="str">
        <f t="shared" si="131"/>
        <v/>
      </c>
    </row>
    <row r="2762" spans="2:5" x14ac:dyDescent="0.35">
      <c r="B2762" s="71" t="str">
        <f t="shared" si="129"/>
        <v/>
      </c>
      <c r="D2762" s="71" t="str">
        <f t="shared" si="130"/>
        <v/>
      </c>
      <c r="E2762" s="75" t="str">
        <f t="shared" si="131"/>
        <v/>
      </c>
    </row>
    <row r="2763" spans="2:5" x14ac:dyDescent="0.35">
      <c r="B2763" s="71" t="str">
        <f t="shared" si="129"/>
        <v/>
      </c>
      <c r="D2763" s="71" t="str">
        <f t="shared" si="130"/>
        <v/>
      </c>
      <c r="E2763" s="75" t="str">
        <f t="shared" si="131"/>
        <v/>
      </c>
    </row>
    <row r="2764" spans="2:5" x14ac:dyDescent="0.35">
      <c r="B2764" s="71" t="str">
        <f t="shared" si="129"/>
        <v/>
      </c>
      <c r="D2764" s="71" t="str">
        <f t="shared" si="130"/>
        <v/>
      </c>
      <c r="E2764" s="75" t="str">
        <f t="shared" si="131"/>
        <v/>
      </c>
    </row>
    <row r="2765" spans="2:5" x14ac:dyDescent="0.35">
      <c r="B2765" s="71" t="str">
        <f t="shared" si="129"/>
        <v/>
      </c>
      <c r="D2765" s="71" t="str">
        <f t="shared" si="130"/>
        <v/>
      </c>
      <c r="E2765" s="75" t="str">
        <f t="shared" si="131"/>
        <v/>
      </c>
    </row>
    <row r="2766" spans="2:5" x14ac:dyDescent="0.35">
      <c r="B2766" s="71" t="str">
        <f t="shared" si="129"/>
        <v/>
      </c>
      <c r="D2766" s="71" t="str">
        <f t="shared" si="130"/>
        <v/>
      </c>
      <c r="E2766" s="75" t="str">
        <f t="shared" si="131"/>
        <v/>
      </c>
    </row>
    <row r="2767" spans="2:5" x14ac:dyDescent="0.35">
      <c r="B2767" s="71" t="str">
        <f t="shared" si="129"/>
        <v/>
      </c>
      <c r="D2767" s="71" t="str">
        <f t="shared" si="130"/>
        <v/>
      </c>
      <c r="E2767" s="75" t="str">
        <f t="shared" si="131"/>
        <v/>
      </c>
    </row>
    <row r="2768" spans="2:5" x14ac:dyDescent="0.35">
      <c r="B2768" s="71" t="str">
        <f t="shared" si="129"/>
        <v/>
      </c>
      <c r="D2768" s="71" t="str">
        <f t="shared" si="130"/>
        <v/>
      </c>
      <c r="E2768" s="75" t="str">
        <f t="shared" si="131"/>
        <v/>
      </c>
    </row>
    <row r="2769" spans="2:5" x14ac:dyDescent="0.35">
      <c r="B2769" s="71" t="str">
        <f t="shared" si="129"/>
        <v/>
      </c>
      <c r="D2769" s="71" t="str">
        <f t="shared" si="130"/>
        <v/>
      </c>
      <c r="E2769" s="75" t="str">
        <f t="shared" si="131"/>
        <v/>
      </c>
    </row>
    <row r="2770" spans="2:5" x14ac:dyDescent="0.35">
      <c r="B2770" s="71" t="str">
        <f t="shared" si="129"/>
        <v/>
      </c>
      <c r="D2770" s="71" t="str">
        <f t="shared" si="130"/>
        <v/>
      </c>
      <c r="E2770" s="75" t="str">
        <f t="shared" si="131"/>
        <v/>
      </c>
    </row>
    <row r="2771" spans="2:5" x14ac:dyDescent="0.35">
      <c r="B2771" s="71" t="str">
        <f t="shared" si="129"/>
        <v/>
      </c>
      <c r="D2771" s="71" t="str">
        <f t="shared" si="130"/>
        <v/>
      </c>
      <c r="E2771" s="75" t="str">
        <f t="shared" si="131"/>
        <v/>
      </c>
    </row>
    <row r="2772" spans="2:5" x14ac:dyDescent="0.35">
      <c r="B2772" s="71" t="str">
        <f t="shared" si="129"/>
        <v/>
      </c>
      <c r="D2772" s="71" t="str">
        <f t="shared" si="130"/>
        <v/>
      </c>
      <c r="E2772" s="75" t="str">
        <f t="shared" si="131"/>
        <v/>
      </c>
    </row>
    <row r="2773" spans="2:5" x14ac:dyDescent="0.35">
      <c r="B2773" s="71" t="str">
        <f t="shared" si="129"/>
        <v/>
      </c>
      <c r="D2773" s="71" t="str">
        <f t="shared" si="130"/>
        <v/>
      </c>
      <c r="E2773" s="75" t="str">
        <f t="shared" si="131"/>
        <v/>
      </c>
    </row>
    <row r="2774" spans="2:5" x14ac:dyDescent="0.35">
      <c r="B2774" s="71" t="str">
        <f t="shared" si="129"/>
        <v/>
      </c>
      <c r="D2774" s="71" t="str">
        <f t="shared" si="130"/>
        <v/>
      </c>
      <c r="E2774" s="75" t="str">
        <f t="shared" si="131"/>
        <v/>
      </c>
    </row>
    <row r="2775" spans="2:5" x14ac:dyDescent="0.35">
      <c r="B2775" s="71" t="str">
        <f t="shared" si="129"/>
        <v/>
      </c>
      <c r="D2775" s="71" t="str">
        <f t="shared" si="130"/>
        <v/>
      </c>
      <c r="E2775" s="75" t="str">
        <f t="shared" si="131"/>
        <v/>
      </c>
    </row>
    <row r="2776" spans="2:5" x14ac:dyDescent="0.35">
      <c r="B2776" s="71" t="str">
        <f t="shared" si="129"/>
        <v/>
      </c>
      <c r="D2776" s="71" t="str">
        <f t="shared" si="130"/>
        <v/>
      </c>
      <c r="E2776" s="75" t="str">
        <f t="shared" si="131"/>
        <v/>
      </c>
    </row>
    <row r="2777" spans="2:5" x14ac:dyDescent="0.35">
      <c r="B2777" s="71" t="str">
        <f t="shared" si="129"/>
        <v/>
      </c>
      <c r="D2777" s="71" t="str">
        <f t="shared" si="130"/>
        <v/>
      </c>
      <c r="E2777" s="75" t="str">
        <f t="shared" si="131"/>
        <v/>
      </c>
    </row>
    <row r="2778" spans="2:5" x14ac:dyDescent="0.35">
      <c r="B2778" s="71" t="str">
        <f t="shared" si="129"/>
        <v/>
      </c>
      <c r="D2778" s="71" t="str">
        <f t="shared" si="130"/>
        <v/>
      </c>
      <c r="E2778" s="75" t="str">
        <f t="shared" si="131"/>
        <v/>
      </c>
    </row>
    <row r="2779" spans="2:5" x14ac:dyDescent="0.35">
      <c r="B2779" s="71" t="str">
        <f t="shared" si="129"/>
        <v/>
      </c>
      <c r="D2779" s="71" t="str">
        <f t="shared" si="130"/>
        <v/>
      </c>
      <c r="E2779" s="75" t="str">
        <f t="shared" si="131"/>
        <v/>
      </c>
    </row>
    <row r="2780" spans="2:5" x14ac:dyDescent="0.35">
      <c r="B2780" s="71" t="str">
        <f t="shared" si="129"/>
        <v/>
      </c>
      <c r="D2780" s="71" t="str">
        <f t="shared" si="130"/>
        <v/>
      </c>
      <c r="E2780" s="75" t="str">
        <f t="shared" si="131"/>
        <v/>
      </c>
    </row>
    <row r="2781" spans="2:5" x14ac:dyDescent="0.35">
      <c r="B2781" s="71" t="str">
        <f t="shared" si="129"/>
        <v/>
      </c>
      <c r="D2781" s="71" t="str">
        <f t="shared" si="130"/>
        <v/>
      </c>
      <c r="E2781" s="75" t="str">
        <f t="shared" si="131"/>
        <v/>
      </c>
    </row>
    <row r="2782" spans="2:5" x14ac:dyDescent="0.35">
      <c r="B2782" s="71" t="str">
        <f t="shared" si="129"/>
        <v/>
      </c>
      <c r="D2782" s="71" t="str">
        <f t="shared" si="130"/>
        <v/>
      </c>
      <c r="E2782" s="75" t="str">
        <f t="shared" si="131"/>
        <v/>
      </c>
    </row>
    <row r="2783" spans="2:5" x14ac:dyDescent="0.35">
      <c r="B2783" s="71" t="str">
        <f t="shared" si="129"/>
        <v/>
      </c>
      <c r="D2783" s="71" t="str">
        <f t="shared" si="130"/>
        <v/>
      </c>
      <c r="E2783" s="75" t="str">
        <f t="shared" si="131"/>
        <v/>
      </c>
    </row>
    <row r="2784" spans="2:5" x14ac:dyDescent="0.35">
      <c r="B2784" s="71" t="str">
        <f t="shared" si="129"/>
        <v/>
      </c>
      <c r="D2784" s="71" t="str">
        <f t="shared" si="130"/>
        <v/>
      </c>
      <c r="E2784" s="75" t="str">
        <f t="shared" si="131"/>
        <v/>
      </c>
    </row>
    <row r="2785" spans="2:5" x14ac:dyDescent="0.35">
      <c r="B2785" s="71" t="str">
        <f t="shared" si="129"/>
        <v/>
      </c>
      <c r="D2785" s="71" t="str">
        <f t="shared" si="130"/>
        <v/>
      </c>
      <c r="E2785" s="75" t="str">
        <f t="shared" si="131"/>
        <v/>
      </c>
    </row>
    <row r="2786" spans="2:5" x14ac:dyDescent="0.35">
      <c r="B2786" s="71" t="str">
        <f t="shared" si="129"/>
        <v/>
      </c>
      <c r="D2786" s="71" t="str">
        <f t="shared" si="130"/>
        <v/>
      </c>
      <c r="E2786" s="75" t="str">
        <f t="shared" si="131"/>
        <v/>
      </c>
    </row>
    <row r="2787" spans="2:5" x14ac:dyDescent="0.35">
      <c r="B2787" s="71" t="str">
        <f t="shared" si="129"/>
        <v/>
      </c>
      <c r="D2787" s="71" t="str">
        <f t="shared" si="130"/>
        <v/>
      </c>
      <c r="E2787" s="75" t="str">
        <f t="shared" si="131"/>
        <v/>
      </c>
    </row>
    <row r="2788" spans="2:5" x14ac:dyDescent="0.35">
      <c r="B2788" s="71" t="str">
        <f t="shared" si="129"/>
        <v/>
      </c>
      <c r="D2788" s="71" t="str">
        <f t="shared" si="130"/>
        <v/>
      </c>
      <c r="E2788" s="75" t="str">
        <f t="shared" si="131"/>
        <v/>
      </c>
    </row>
    <row r="2789" spans="2:5" x14ac:dyDescent="0.35">
      <c r="B2789" s="71" t="str">
        <f t="shared" si="129"/>
        <v/>
      </c>
      <c r="D2789" s="71" t="str">
        <f t="shared" si="130"/>
        <v/>
      </c>
      <c r="E2789" s="75" t="str">
        <f t="shared" si="131"/>
        <v/>
      </c>
    </row>
    <row r="2790" spans="2:5" x14ac:dyDescent="0.35">
      <c r="B2790" s="71" t="str">
        <f t="shared" si="129"/>
        <v/>
      </c>
      <c r="D2790" s="71" t="str">
        <f t="shared" si="130"/>
        <v/>
      </c>
      <c r="E2790" s="75" t="str">
        <f t="shared" si="131"/>
        <v/>
      </c>
    </row>
    <row r="2791" spans="2:5" x14ac:dyDescent="0.35">
      <c r="B2791" s="71" t="str">
        <f t="shared" si="129"/>
        <v/>
      </c>
      <c r="D2791" s="71" t="str">
        <f t="shared" si="130"/>
        <v/>
      </c>
      <c r="E2791" s="75" t="str">
        <f t="shared" si="131"/>
        <v/>
      </c>
    </row>
    <row r="2792" spans="2:5" x14ac:dyDescent="0.35">
      <c r="B2792" s="71" t="str">
        <f t="shared" si="129"/>
        <v/>
      </c>
      <c r="D2792" s="71" t="str">
        <f t="shared" si="130"/>
        <v/>
      </c>
      <c r="E2792" s="75" t="str">
        <f t="shared" si="131"/>
        <v/>
      </c>
    </row>
    <row r="2793" spans="2:5" x14ac:dyDescent="0.35">
      <c r="B2793" s="71" t="str">
        <f t="shared" si="129"/>
        <v/>
      </c>
      <c r="D2793" s="71" t="str">
        <f t="shared" si="130"/>
        <v/>
      </c>
      <c r="E2793" s="75" t="str">
        <f t="shared" si="131"/>
        <v/>
      </c>
    </row>
    <row r="2794" spans="2:5" x14ac:dyDescent="0.35">
      <c r="B2794" s="71" t="str">
        <f t="shared" si="129"/>
        <v/>
      </c>
      <c r="D2794" s="71" t="str">
        <f t="shared" si="130"/>
        <v/>
      </c>
      <c r="E2794" s="75" t="str">
        <f t="shared" si="131"/>
        <v/>
      </c>
    </row>
    <row r="2795" spans="2:5" x14ac:dyDescent="0.35">
      <c r="B2795" s="71" t="str">
        <f t="shared" si="129"/>
        <v/>
      </c>
      <c r="D2795" s="71" t="str">
        <f t="shared" si="130"/>
        <v/>
      </c>
      <c r="E2795" s="75" t="str">
        <f t="shared" si="131"/>
        <v/>
      </c>
    </row>
    <row r="2796" spans="2:5" x14ac:dyDescent="0.35">
      <c r="B2796" s="71" t="str">
        <f t="shared" si="129"/>
        <v/>
      </c>
      <c r="D2796" s="71" t="str">
        <f t="shared" si="130"/>
        <v/>
      </c>
      <c r="E2796" s="75" t="str">
        <f t="shared" si="131"/>
        <v/>
      </c>
    </row>
    <row r="2797" spans="2:5" x14ac:dyDescent="0.35">
      <c r="B2797" s="71" t="str">
        <f t="shared" si="129"/>
        <v/>
      </c>
      <c r="D2797" s="71" t="str">
        <f t="shared" si="130"/>
        <v/>
      </c>
      <c r="E2797" s="75" t="str">
        <f t="shared" si="131"/>
        <v/>
      </c>
    </row>
    <row r="2798" spans="2:5" x14ac:dyDescent="0.35">
      <c r="B2798" s="71" t="str">
        <f t="shared" si="129"/>
        <v/>
      </c>
      <c r="D2798" s="71" t="str">
        <f t="shared" si="130"/>
        <v/>
      </c>
      <c r="E2798" s="75" t="str">
        <f t="shared" si="131"/>
        <v/>
      </c>
    </row>
    <row r="2799" spans="2:5" x14ac:dyDescent="0.35">
      <c r="B2799" s="71" t="str">
        <f t="shared" si="129"/>
        <v/>
      </c>
      <c r="D2799" s="71" t="str">
        <f t="shared" si="130"/>
        <v/>
      </c>
      <c r="E2799" s="75" t="str">
        <f t="shared" si="131"/>
        <v/>
      </c>
    </row>
    <row r="2800" spans="2:5" x14ac:dyDescent="0.35">
      <c r="B2800" s="71" t="str">
        <f t="shared" si="129"/>
        <v/>
      </c>
      <c r="D2800" s="71" t="str">
        <f t="shared" si="130"/>
        <v/>
      </c>
      <c r="E2800" s="75" t="str">
        <f t="shared" si="131"/>
        <v/>
      </c>
    </row>
    <row r="2801" spans="2:5" x14ac:dyDescent="0.35">
      <c r="B2801" s="71" t="str">
        <f t="shared" si="129"/>
        <v/>
      </c>
      <c r="D2801" s="71" t="str">
        <f t="shared" si="130"/>
        <v/>
      </c>
      <c r="E2801" s="75" t="str">
        <f t="shared" si="131"/>
        <v/>
      </c>
    </row>
    <row r="2802" spans="2:5" x14ac:dyDescent="0.35">
      <c r="B2802" s="71" t="str">
        <f t="shared" si="129"/>
        <v/>
      </c>
      <c r="D2802" s="71" t="str">
        <f t="shared" si="130"/>
        <v/>
      </c>
      <c r="E2802" s="75" t="str">
        <f t="shared" si="131"/>
        <v/>
      </c>
    </row>
    <row r="2803" spans="2:5" x14ac:dyDescent="0.35">
      <c r="B2803" s="71" t="str">
        <f t="shared" si="129"/>
        <v/>
      </c>
      <c r="D2803" s="71" t="str">
        <f t="shared" si="130"/>
        <v/>
      </c>
      <c r="E2803" s="75" t="str">
        <f t="shared" si="131"/>
        <v/>
      </c>
    </row>
    <row r="2804" spans="2:5" x14ac:dyDescent="0.35">
      <c r="B2804" s="71" t="str">
        <f t="shared" si="129"/>
        <v/>
      </c>
      <c r="D2804" s="71" t="str">
        <f t="shared" si="130"/>
        <v/>
      </c>
      <c r="E2804" s="75" t="str">
        <f t="shared" si="131"/>
        <v/>
      </c>
    </row>
    <row r="2805" spans="2:5" x14ac:dyDescent="0.35">
      <c r="B2805" s="71" t="str">
        <f t="shared" si="129"/>
        <v/>
      </c>
      <c r="D2805" s="71" t="str">
        <f t="shared" si="130"/>
        <v/>
      </c>
      <c r="E2805" s="75" t="str">
        <f t="shared" si="131"/>
        <v/>
      </c>
    </row>
    <row r="2806" spans="2:5" x14ac:dyDescent="0.35">
      <c r="B2806" s="71" t="str">
        <f t="shared" si="129"/>
        <v/>
      </c>
      <c r="D2806" s="71" t="str">
        <f t="shared" si="130"/>
        <v/>
      </c>
      <c r="E2806" s="75" t="str">
        <f t="shared" si="131"/>
        <v/>
      </c>
    </row>
    <row r="2807" spans="2:5" x14ac:dyDescent="0.35">
      <c r="B2807" s="71" t="str">
        <f t="shared" si="129"/>
        <v/>
      </c>
      <c r="D2807" s="71" t="str">
        <f t="shared" si="130"/>
        <v/>
      </c>
      <c r="E2807" s="75" t="str">
        <f t="shared" si="131"/>
        <v/>
      </c>
    </row>
    <row r="2808" spans="2:5" x14ac:dyDescent="0.35">
      <c r="B2808" s="71" t="str">
        <f t="shared" si="129"/>
        <v/>
      </c>
      <c r="D2808" s="71" t="str">
        <f t="shared" si="130"/>
        <v/>
      </c>
      <c r="E2808" s="75" t="str">
        <f t="shared" si="131"/>
        <v/>
      </c>
    </row>
    <row r="2809" spans="2:5" x14ac:dyDescent="0.35">
      <c r="B2809" s="71" t="str">
        <f t="shared" si="129"/>
        <v/>
      </c>
      <c r="D2809" s="71" t="str">
        <f t="shared" si="130"/>
        <v/>
      </c>
      <c r="E2809" s="75" t="str">
        <f t="shared" si="131"/>
        <v/>
      </c>
    </row>
    <row r="2810" spans="2:5" x14ac:dyDescent="0.35">
      <c r="B2810" s="71" t="str">
        <f t="shared" si="129"/>
        <v/>
      </c>
      <c r="D2810" s="71" t="str">
        <f t="shared" si="130"/>
        <v/>
      </c>
      <c r="E2810" s="75" t="str">
        <f t="shared" si="131"/>
        <v/>
      </c>
    </row>
    <row r="2811" spans="2:5" x14ac:dyDescent="0.35">
      <c r="B2811" s="71" t="str">
        <f t="shared" si="129"/>
        <v/>
      </c>
      <c r="D2811" s="71" t="str">
        <f t="shared" si="130"/>
        <v/>
      </c>
      <c r="E2811" s="75" t="str">
        <f t="shared" si="131"/>
        <v/>
      </c>
    </row>
    <row r="2812" spans="2:5" x14ac:dyDescent="0.35">
      <c r="B2812" s="71" t="str">
        <f t="shared" si="129"/>
        <v/>
      </c>
      <c r="D2812" s="71" t="str">
        <f t="shared" si="130"/>
        <v/>
      </c>
      <c r="E2812" s="75" t="str">
        <f t="shared" si="131"/>
        <v/>
      </c>
    </row>
    <row r="2813" spans="2:5" x14ac:dyDescent="0.35">
      <c r="B2813" s="71" t="str">
        <f t="shared" si="129"/>
        <v/>
      </c>
      <c r="D2813" s="71" t="str">
        <f t="shared" si="130"/>
        <v/>
      </c>
      <c r="E2813" s="75" t="str">
        <f t="shared" si="131"/>
        <v/>
      </c>
    </row>
    <row r="2814" spans="2:5" x14ac:dyDescent="0.35">
      <c r="B2814" s="71" t="str">
        <f t="shared" si="129"/>
        <v/>
      </c>
      <c r="D2814" s="71" t="str">
        <f t="shared" si="130"/>
        <v/>
      </c>
      <c r="E2814" s="75" t="str">
        <f t="shared" si="131"/>
        <v/>
      </c>
    </row>
    <row r="2815" spans="2:5" x14ac:dyDescent="0.35">
      <c r="B2815" s="71" t="str">
        <f t="shared" si="129"/>
        <v/>
      </c>
      <c r="D2815" s="71" t="str">
        <f t="shared" si="130"/>
        <v/>
      </c>
      <c r="E2815" s="75" t="str">
        <f t="shared" si="131"/>
        <v/>
      </c>
    </row>
    <row r="2816" spans="2:5" x14ac:dyDescent="0.35">
      <c r="B2816" s="71" t="str">
        <f t="shared" si="129"/>
        <v/>
      </c>
      <c r="D2816" s="71" t="str">
        <f t="shared" si="130"/>
        <v/>
      </c>
      <c r="E2816" s="75" t="str">
        <f t="shared" si="131"/>
        <v/>
      </c>
    </row>
    <row r="2817" spans="2:5" x14ac:dyDescent="0.35">
      <c r="B2817" s="71" t="str">
        <f t="shared" si="129"/>
        <v/>
      </c>
      <c r="D2817" s="71" t="str">
        <f t="shared" si="130"/>
        <v/>
      </c>
      <c r="E2817" s="75" t="str">
        <f t="shared" si="131"/>
        <v/>
      </c>
    </row>
    <row r="2818" spans="2:5" x14ac:dyDescent="0.35">
      <c r="B2818" s="71" t="str">
        <f t="shared" ref="B2818:B2881" si="132">IFERROR(VLOOKUP(C2818,Ctable,5,FALSE),"")</f>
        <v/>
      </c>
      <c r="D2818" s="71" t="str">
        <f t="shared" ref="D2818:D2881" si="133">IFERROR(VLOOKUP(C2818,Ctable,2,FALSE),"")</f>
        <v/>
      </c>
      <c r="E2818" s="75" t="str">
        <f t="shared" ref="E2818:E2881" si="134">IFERROR(VLOOKUP(C2818,Ctable,3,FALSE),"")</f>
        <v/>
      </c>
    </row>
    <row r="2819" spans="2:5" x14ac:dyDescent="0.35">
      <c r="B2819" s="71" t="str">
        <f t="shared" si="132"/>
        <v/>
      </c>
      <c r="D2819" s="71" t="str">
        <f t="shared" si="133"/>
        <v/>
      </c>
      <c r="E2819" s="75" t="str">
        <f t="shared" si="134"/>
        <v/>
      </c>
    </row>
    <row r="2820" spans="2:5" x14ac:dyDescent="0.35">
      <c r="B2820" s="71" t="str">
        <f t="shared" si="132"/>
        <v/>
      </c>
      <c r="D2820" s="71" t="str">
        <f t="shared" si="133"/>
        <v/>
      </c>
      <c r="E2820" s="75" t="str">
        <f t="shared" si="134"/>
        <v/>
      </c>
    </row>
    <row r="2821" spans="2:5" x14ac:dyDescent="0.35">
      <c r="B2821" s="71" t="str">
        <f t="shared" si="132"/>
        <v/>
      </c>
      <c r="D2821" s="71" t="str">
        <f t="shared" si="133"/>
        <v/>
      </c>
      <c r="E2821" s="75" t="str">
        <f t="shared" si="134"/>
        <v/>
      </c>
    </row>
    <row r="2822" spans="2:5" x14ac:dyDescent="0.35">
      <c r="B2822" s="71" t="str">
        <f t="shared" si="132"/>
        <v/>
      </c>
      <c r="D2822" s="71" t="str">
        <f t="shared" si="133"/>
        <v/>
      </c>
      <c r="E2822" s="75" t="str">
        <f t="shared" si="134"/>
        <v/>
      </c>
    </row>
    <row r="2823" spans="2:5" x14ac:dyDescent="0.35">
      <c r="B2823" s="71" t="str">
        <f t="shared" si="132"/>
        <v/>
      </c>
      <c r="D2823" s="71" t="str">
        <f t="shared" si="133"/>
        <v/>
      </c>
      <c r="E2823" s="75" t="str">
        <f t="shared" si="134"/>
        <v/>
      </c>
    </row>
    <row r="2824" spans="2:5" x14ac:dyDescent="0.35">
      <c r="B2824" s="71" t="str">
        <f t="shared" si="132"/>
        <v/>
      </c>
      <c r="D2824" s="71" t="str">
        <f t="shared" si="133"/>
        <v/>
      </c>
      <c r="E2824" s="75" t="str">
        <f t="shared" si="134"/>
        <v/>
      </c>
    </row>
    <row r="2825" spans="2:5" x14ac:dyDescent="0.35">
      <c r="B2825" s="71" t="str">
        <f t="shared" si="132"/>
        <v/>
      </c>
      <c r="D2825" s="71" t="str">
        <f t="shared" si="133"/>
        <v/>
      </c>
      <c r="E2825" s="75" t="str">
        <f t="shared" si="134"/>
        <v/>
      </c>
    </row>
    <row r="2826" spans="2:5" x14ac:dyDescent="0.35">
      <c r="B2826" s="71" t="str">
        <f t="shared" si="132"/>
        <v/>
      </c>
      <c r="D2826" s="71" t="str">
        <f t="shared" si="133"/>
        <v/>
      </c>
      <c r="E2826" s="75" t="str">
        <f t="shared" si="134"/>
        <v/>
      </c>
    </row>
    <row r="2827" spans="2:5" x14ac:dyDescent="0.35">
      <c r="B2827" s="71" t="str">
        <f t="shared" si="132"/>
        <v/>
      </c>
      <c r="D2827" s="71" t="str">
        <f t="shared" si="133"/>
        <v/>
      </c>
      <c r="E2827" s="75" t="str">
        <f t="shared" si="134"/>
        <v/>
      </c>
    </row>
    <row r="2828" spans="2:5" x14ac:dyDescent="0.35">
      <c r="B2828" s="71" t="str">
        <f t="shared" si="132"/>
        <v/>
      </c>
      <c r="D2828" s="71" t="str">
        <f t="shared" si="133"/>
        <v/>
      </c>
      <c r="E2828" s="75" t="str">
        <f t="shared" si="134"/>
        <v/>
      </c>
    </row>
    <row r="2829" spans="2:5" x14ac:dyDescent="0.35">
      <c r="B2829" s="71" t="str">
        <f t="shared" si="132"/>
        <v/>
      </c>
      <c r="D2829" s="71" t="str">
        <f t="shared" si="133"/>
        <v/>
      </c>
      <c r="E2829" s="75" t="str">
        <f t="shared" si="134"/>
        <v/>
      </c>
    </row>
    <row r="2830" spans="2:5" x14ac:dyDescent="0.35">
      <c r="B2830" s="71" t="str">
        <f t="shared" si="132"/>
        <v/>
      </c>
      <c r="D2830" s="71" t="str">
        <f t="shared" si="133"/>
        <v/>
      </c>
      <c r="E2830" s="75" t="str">
        <f t="shared" si="134"/>
        <v/>
      </c>
    </row>
    <row r="2831" spans="2:5" x14ac:dyDescent="0.35">
      <c r="B2831" s="71" t="str">
        <f t="shared" si="132"/>
        <v/>
      </c>
      <c r="D2831" s="71" t="str">
        <f t="shared" si="133"/>
        <v/>
      </c>
      <c r="E2831" s="75" t="str">
        <f t="shared" si="134"/>
        <v/>
      </c>
    </row>
    <row r="2832" spans="2:5" x14ac:dyDescent="0.35">
      <c r="B2832" s="71" t="str">
        <f t="shared" si="132"/>
        <v/>
      </c>
      <c r="D2832" s="71" t="str">
        <f t="shared" si="133"/>
        <v/>
      </c>
      <c r="E2832" s="75" t="str">
        <f t="shared" si="134"/>
        <v/>
      </c>
    </row>
    <row r="2833" spans="2:5" x14ac:dyDescent="0.35">
      <c r="B2833" s="71" t="str">
        <f t="shared" si="132"/>
        <v/>
      </c>
      <c r="D2833" s="71" t="str">
        <f t="shared" si="133"/>
        <v/>
      </c>
      <c r="E2833" s="75" t="str">
        <f t="shared" si="134"/>
        <v/>
      </c>
    </row>
    <row r="2834" spans="2:5" x14ac:dyDescent="0.35">
      <c r="B2834" s="71" t="str">
        <f t="shared" si="132"/>
        <v/>
      </c>
      <c r="D2834" s="71" t="str">
        <f t="shared" si="133"/>
        <v/>
      </c>
      <c r="E2834" s="75" t="str">
        <f t="shared" si="134"/>
        <v/>
      </c>
    </row>
    <row r="2835" spans="2:5" x14ac:dyDescent="0.35">
      <c r="B2835" s="71" t="str">
        <f t="shared" si="132"/>
        <v/>
      </c>
      <c r="D2835" s="71" t="str">
        <f t="shared" si="133"/>
        <v/>
      </c>
      <c r="E2835" s="75" t="str">
        <f t="shared" si="134"/>
        <v/>
      </c>
    </row>
    <row r="2836" spans="2:5" x14ac:dyDescent="0.35">
      <c r="B2836" s="71" t="str">
        <f t="shared" si="132"/>
        <v/>
      </c>
      <c r="D2836" s="71" t="str">
        <f t="shared" si="133"/>
        <v/>
      </c>
      <c r="E2836" s="75" t="str">
        <f t="shared" si="134"/>
        <v/>
      </c>
    </row>
    <row r="2837" spans="2:5" x14ac:dyDescent="0.35">
      <c r="B2837" s="71" t="str">
        <f t="shared" si="132"/>
        <v/>
      </c>
      <c r="D2837" s="71" t="str">
        <f t="shared" si="133"/>
        <v/>
      </c>
      <c r="E2837" s="75" t="str">
        <f t="shared" si="134"/>
        <v/>
      </c>
    </row>
    <row r="2838" spans="2:5" x14ac:dyDescent="0.35">
      <c r="B2838" s="71" t="str">
        <f t="shared" si="132"/>
        <v/>
      </c>
      <c r="D2838" s="71" t="str">
        <f t="shared" si="133"/>
        <v/>
      </c>
      <c r="E2838" s="75" t="str">
        <f t="shared" si="134"/>
        <v/>
      </c>
    </row>
    <row r="2839" spans="2:5" x14ac:dyDescent="0.35">
      <c r="B2839" s="71" t="str">
        <f t="shared" si="132"/>
        <v/>
      </c>
      <c r="D2839" s="71" t="str">
        <f t="shared" si="133"/>
        <v/>
      </c>
      <c r="E2839" s="75" t="str">
        <f t="shared" si="134"/>
        <v/>
      </c>
    </row>
    <row r="2840" spans="2:5" x14ac:dyDescent="0.35">
      <c r="B2840" s="71" t="str">
        <f t="shared" si="132"/>
        <v/>
      </c>
      <c r="D2840" s="71" t="str">
        <f t="shared" si="133"/>
        <v/>
      </c>
      <c r="E2840" s="75" t="str">
        <f t="shared" si="134"/>
        <v/>
      </c>
    </row>
    <row r="2841" spans="2:5" x14ac:dyDescent="0.35">
      <c r="B2841" s="71" t="str">
        <f t="shared" si="132"/>
        <v/>
      </c>
      <c r="D2841" s="71" t="str">
        <f t="shared" si="133"/>
        <v/>
      </c>
      <c r="E2841" s="75" t="str">
        <f t="shared" si="134"/>
        <v/>
      </c>
    </row>
    <row r="2842" spans="2:5" x14ac:dyDescent="0.35">
      <c r="B2842" s="71" t="str">
        <f t="shared" si="132"/>
        <v/>
      </c>
      <c r="D2842" s="71" t="str">
        <f t="shared" si="133"/>
        <v/>
      </c>
      <c r="E2842" s="75" t="str">
        <f t="shared" si="134"/>
        <v/>
      </c>
    </row>
    <row r="2843" spans="2:5" x14ac:dyDescent="0.35">
      <c r="B2843" s="71" t="str">
        <f t="shared" si="132"/>
        <v/>
      </c>
      <c r="D2843" s="71" t="str">
        <f t="shared" si="133"/>
        <v/>
      </c>
      <c r="E2843" s="75" t="str">
        <f t="shared" si="134"/>
        <v/>
      </c>
    </row>
    <row r="2844" spans="2:5" x14ac:dyDescent="0.35">
      <c r="B2844" s="71" t="str">
        <f t="shared" si="132"/>
        <v/>
      </c>
      <c r="D2844" s="71" t="str">
        <f t="shared" si="133"/>
        <v/>
      </c>
      <c r="E2844" s="75" t="str">
        <f t="shared" si="134"/>
        <v/>
      </c>
    </row>
    <row r="2845" spans="2:5" x14ac:dyDescent="0.35">
      <c r="B2845" s="71" t="str">
        <f t="shared" si="132"/>
        <v/>
      </c>
      <c r="D2845" s="71" t="str">
        <f t="shared" si="133"/>
        <v/>
      </c>
      <c r="E2845" s="75" t="str">
        <f t="shared" si="134"/>
        <v/>
      </c>
    </row>
    <row r="2846" spans="2:5" x14ac:dyDescent="0.35">
      <c r="B2846" s="71" t="str">
        <f t="shared" si="132"/>
        <v/>
      </c>
      <c r="D2846" s="71" t="str">
        <f t="shared" si="133"/>
        <v/>
      </c>
      <c r="E2846" s="75" t="str">
        <f t="shared" si="134"/>
        <v/>
      </c>
    </row>
    <row r="2847" spans="2:5" x14ac:dyDescent="0.35">
      <c r="B2847" s="71" t="str">
        <f t="shared" si="132"/>
        <v/>
      </c>
      <c r="D2847" s="71" t="str">
        <f t="shared" si="133"/>
        <v/>
      </c>
      <c r="E2847" s="75" t="str">
        <f t="shared" si="134"/>
        <v/>
      </c>
    </row>
    <row r="2848" spans="2:5" x14ac:dyDescent="0.35">
      <c r="B2848" s="71" t="str">
        <f t="shared" si="132"/>
        <v/>
      </c>
      <c r="D2848" s="71" t="str">
        <f t="shared" si="133"/>
        <v/>
      </c>
      <c r="E2848" s="75" t="str">
        <f t="shared" si="134"/>
        <v/>
      </c>
    </row>
    <row r="2849" spans="2:5" x14ac:dyDescent="0.35">
      <c r="B2849" s="71" t="str">
        <f t="shared" si="132"/>
        <v/>
      </c>
      <c r="D2849" s="71" t="str">
        <f t="shared" si="133"/>
        <v/>
      </c>
      <c r="E2849" s="75" t="str">
        <f t="shared" si="134"/>
        <v/>
      </c>
    </row>
    <row r="2850" spans="2:5" x14ac:dyDescent="0.35">
      <c r="B2850" s="71" t="str">
        <f t="shared" si="132"/>
        <v/>
      </c>
      <c r="D2850" s="71" t="str">
        <f t="shared" si="133"/>
        <v/>
      </c>
      <c r="E2850" s="75" t="str">
        <f t="shared" si="134"/>
        <v/>
      </c>
    </row>
    <row r="2851" spans="2:5" x14ac:dyDescent="0.35">
      <c r="B2851" s="71" t="str">
        <f t="shared" si="132"/>
        <v/>
      </c>
      <c r="D2851" s="71" t="str">
        <f t="shared" si="133"/>
        <v/>
      </c>
      <c r="E2851" s="75" t="str">
        <f t="shared" si="134"/>
        <v/>
      </c>
    </row>
    <row r="2852" spans="2:5" x14ac:dyDescent="0.35">
      <c r="B2852" s="71" t="str">
        <f t="shared" si="132"/>
        <v/>
      </c>
      <c r="D2852" s="71" t="str">
        <f t="shared" si="133"/>
        <v/>
      </c>
      <c r="E2852" s="75" t="str">
        <f t="shared" si="134"/>
        <v/>
      </c>
    </row>
    <row r="2853" spans="2:5" x14ac:dyDescent="0.35">
      <c r="B2853" s="71" t="str">
        <f t="shared" si="132"/>
        <v/>
      </c>
      <c r="D2853" s="71" t="str">
        <f t="shared" si="133"/>
        <v/>
      </c>
      <c r="E2853" s="75" t="str">
        <f t="shared" si="134"/>
        <v/>
      </c>
    </row>
    <row r="2854" spans="2:5" x14ac:dyDescent="0.35">
      <c r="B2854" s="71" t="str">
        <f t="shared" si="132"/>
        <v/>
      </c>
      <c r="D2854" s="71" t="str">
        <f t="shared" si="133"/>
        <v/>
      </c>
      <c r="E2854" s="75" t="str">
        <f t="shared" si="134"/>
        <v/>
      </c>
    </row>
    <row r="2855" spans="2:5" x14ac:dyDescent="0.35">
      <c r="B2855" s="71" t="str">
        <f t="shared" si="132"/>
        <v/>
      </c>
      <c r="D2855" s="71" t="str">
        <f t="shared" si="133"/>
        <v/>
      </c>
      <c r="E2855" s="75" t="str">
        <f t="shared" si="134"/>
        <v/>
      </c>
    </row>
    <row r="2856" spans="2:5" x14ac:dyDescent="0.35">
      <c r="B2856" s="71" t="str">
        <f t="shared" si="132"/>
        <v/>
      </c>
      <c r="D2856" s="71" t="str">
        <f t="shared" si="133"/>
        <v/>
      </c>
      <c r="E2856" s="75" t="str">
        <f t="shared" si="134"/>
        <v/>
      </c>
    </row>
    <row r="2857" spans="2:5" x14ac:dyDescent="0.35">
      <c r="B2857" s="71" t="str">
        <f t="shared" si="132"/>
        <v/>
      </c>
      <c r="D2857" s="71" t="str">
        <f t="shared" si="133"/>
        <v/>
      </c>
      <c r="E2857" s="75" t="str">
        <f t="shared" si="134"/>
        <v/>
      </c>
    </row>
    <row r="2858" spans="2:5" x14ac:dyDescent="0.35">
      <c r="B2858" s="71" t="str">
        <f t="shared" si="132"/>
        <v/>
      </c>
      <c r="D2858" s="71" t="str">
        <f t="shared" si="133"/>
        <v/>
      </c>
      <c r="E2858" s="75" t="str">
        <f t="shared" si="134"/>
        <v/>
      </c>
    </row>
    <row r="2859" spans="2:5" x14ac:dyDescent="0.35">
      <c r="B2859" s="71" t="str">
        <f t="shared" si="132"/>
        <v/>
      </c>
      <c r="D2859" s="71" t="str">
        <f t="shared" si="133"/>
        <v/>
      </c>
      <c r="E2859" s="75" t="str">
        <f t="shared" si="134"/>
        <v/>
      </c>
    </row>
    <row r="2860" spans="2:5" x14ac:dyDescent="0.35">
      <c r="B2860" s="71" t="str">
        <f t="shared" si="132"/>
        <v/>
      </c>
      <c r="D2860" s="71" t="str">
        <f t="shared" si="133"/>
        <v/>
      </c>
      <c r="E2860" s="75" t="str">
        <f t="shared" si="134"/>
        <v/>
      </c>
    </row>
    <row r="2861" spans="2:5" x14ac:dyDescent="0.35">
      <c r="B2861" s="71" t="str">
        <f t="shared" si="132"/>
        <v/>
      </c>
      <c r="D2861" s="71" t="str">
        <f t="shared" si="133"/>
        <v/>
      </c>
      <c r="E2861" s="75" t="str">
        <f t="shared" si="134"/>
        <v/>
      </c>
    </row>
    <row r="2862" spans="2:5" x14ac:dyDescent="0.35">
      <c r="B2862" s="71" t="str">
        <f t="shared" si="132"/>
        <v/>
      </c>
      <c r="D2862" s="71" t="str">
        <f t="shared" si="133"/>
        <v/>
      </c>
      <c r="E2862" s="75" t="str">
        <f t="shared" si="134"/>
        <v/>
      </c>
    </row>
    <row r="2863" spans="2:5" x14ac:dyDescent="0.35">
      <c r="B2863" s="71" t="str">
        <f t="shared" si="132"/>
        <v/>
      </c>
      <c r="D2863" s="71" t="str">
        <f t="shared" si="133"/>
        <v/>
      </c>
      <c r="E2863" s="75" t="str">
        <f t="shared" si="134"/>
        <v/>
      </c>
    </row>
    <row r="2864" spans="2:5" x14ac:dyDescent="0.35">
      <c r="B2864" s="71" t="str">
        <f t="shared" si="132"/>
        <v/>
      </c>
      <c r="D2864" s="71" t="str">
        <f t="shared" si="133"/>
        <v/>
      </c>
      <c r="E2864" s="75" t="str">
        <f t="shared" si="134"/>
        <v/>
      </c>
    </row>
    <row r="2865" spans="2:5" x14ac:dyDescent="0.35">
      <c r="B2865" s="71" t="str">
        <f t="shared" si="132"/>
        <v/>
      </c>
      <c r="D2865" s="71" t="str">
        <f t="shared" si="133"/>
        <v/>
      </c>
      <c r="E2865" s="75" t="str">
        <f t="shared" si="134"/>
        <v/>
      </c>
    </row>
    <row r="2866" spans="2:5" x14ac:dyDescent="0.35">
      <c r="B2866" s="71" t="str">
        <f t="shared" si="132"/>
        <v/>
      </c>
      <c r="D2866" s="71" t="str">
        <f t="shared" si="133"/>
        <v/>
      </c>
      <c r="E2866" s="75" t="str">
        <f t="shared" si="134"/>
        <v/>
      </c>
    </row>
    <row r="2867" spans="2:5" x14ac:dyDescent="0.35">
      <c r="B2867" s="71" t="str">
        <f t="shared" si="132"/>
        <v/>
      </c>
      <c r="D2867" s="71" t="str">
        <f t="shared" si="133"/>
        <v/>
      </c>
      <c r="E2867" s="75" t="str">
        <f t="shared" si="134"/>
        <v/>
      </c>
    </row>
    <row r="2868" spans="2:5" x14ac:dyDescent="0.35">
      <c r="B2868" s="71" t="str">
        <f t="shared" si="132"/>
        <v/>
      </c>
      <c r="D2868" s="71" t="str">
        <f t="shared" si="133"/>
        <v/>
      </c>
      <c r="E2868" s="75" t="str">
        <f t="shared" si="134"/>
        <v/>
      </c>
    </row>
    <row r="2869" spans="2:5" x14ac:dyDescent="0.35">
      <c r="B2869" s="71" t="str">
        <f t="shared" si="132"/>
        <v/>
      </c>
      <c r="D2869" s="71" t="str">
        <f t="shared" si="133"/>
        <v/>
      </c>
      <c r="E2869" s="75" t="str">
        <f t="shared" si="134"/>
        <v/>
      </c>
    </row>
    <row r="2870" spans="2:5" x14ac:dyDescent="0.35">
      <c r="B2870" s="71" t="str">
        <f t="shared" si="132"/>
        <v/>
      </c>
      <c r="D2870" s="71" t="str">
        <f t="shared" si="133"/>
        <v/>
      </c>
      <c r="E2870" s="75" t="str">
        <f t="shared" si="134"/>
        <v/>
      </c>
    </row>
    <row r="2871" spans="2:5" x14ac:dyDescent="0.35">
      <c r="B2871" s="71" t="str">
        <f t="shared" si="132"/>
        <v/>
      </c>
      <c r="D2871" s="71" t="str">
        <f t="shared" si="133"/>
        <v/>
      </c>
      <c r="E2871" s="75" t="str">
        <f t="shared" si="134"/>
        <v/>
      </c>
    </row>
    <row r="2872" spans="2:5" x14ac:dyDescent="0.35">
      <c r="B2872" s="71" t="str">
        <f t="shared" si="132"/>
        <v/>
      </c>
      <c r="D2872" s="71" t="str">
        <f t="shared" si="133"/>
        <v/>
      </c>
      <c r="E2872" s="75" t="str">
        <f t="shared" si="134"/>
        <v/>
      </c>
    </row>
    <row r="2873" spans="2:5" x14ac:dyDescent="0.35">
      <c r="B2873" s="71" t="str">
        <f t="shared" si="132"/>
        <v/>
      </c>
      <c r="D2873" s="71" t="str">
        <f t="shared" si="133"/>
        <v/>
      </c>
      <c r="E2873" s="75" t="str">
        <f t="shared" si="134"/>
        <v/>
      </c>
    </row>
    <row r="2874" spans="2:5" x14ac:dyDescent="0.35">
      <c r="B2874" s="71" t="str">
        <f t="shared" si="132"/>
        <v/>
      </c>
      <c r="D2874" s="71" t="str">
        <f t="shared" si="133"/>
        <v/>
      </c>
      <c r="E2874" s="75" t="str">
        <f t="shared" si="134"/>
        <v/>
      </c>
    </row>
    <row r="2875" spans="2:5" x14ac:dyDescent="0.35">
      <c r="B2875" s="71" t="str">
        <f t="shared" si="132"/>
        <v/>
      </c>
      <c r="D2875" s="71" t="str">
        <f t="shared" si="133"/>
        <v/>
      </c>
      <c r="E2875" s="75" t="str">
        <f t="shared" si="134"/>
        <v/>
      </c>
    </row>
    <row r="2876" spans="2:5" x14ac:dyDescent="0.35">
      <c r="B2876" s="71" t="str">
        <f t="shared" si="132"/>
        <v/>
      </c>
      <c r="D2876" s="71" t="str">
        <f t="shared" si="133"/>
        <v/>
      </c>
      <c r="E2876" s="75" t="str">
        <f t="shared" si="134"/>
        <v/>
      </c>
    </row>
    <row r="2877" spans="2:5" x14ac:dyDescent="0.35">
      <c r="B2877" s="71" t="str">
        <f t="shared" si="132"/>
        <v/>
      </c>
      <c r="D2877" s="71" t="str">
        <f t="shared" si="133"/>
        <v/>
      </c>
      <c r="E2877" s="75" t="str">
        <f t="shared" si="134"/>
        <v/>
      </c>
    </row>
    <row r="2878" spans="2:5" x14ac:dyDescent="0.35">
      <c r="B2878" s="71" t="str">
        <f t="shared" si="132"/>
        <v/>
      </c>
      <c r="D2878" s="71" t="str">
        <f t="shared" si="133"/>
        <v/>
      </c>
      <c r="E2878" s="75" t="str">
        <f t="shared" si="134"/>
        <v/>
      </c>
    </row>
    <row r="2879" spans="2:5" x14ac:dyDescent="0.35">
      <c r="B2879" s="71" t="str">
        <f t="shared" si="132"/>
        <v/>
      </c>
      <c r="D2879" s="71" t="str">
        <f t="shared" si="133"/>
        <v/>
      </c>
      <c r="E2879" s="75" t="str">
        <f t="shared" si="134"/>
        <v/>
      </c>
    </row>
    <row r="2880" spans="2:5" x14ac:dyDescent="0.35">
      <c r="B2880" s="71" t="str">
        <f t="shared" si="132"/>
        <v/>
      </c>
      <c r="D2880" s="71" t="str">
        <f t="shared" si="133"/>
        <v/>
      </c>
      <c r="E2880" s="75" t="str">
        <f t="shared" si="134"/>
        <v/>
      </c>
    </row>
    <row r="2881" spans="2:5" x14ac:dyDescent="0.35">
      <c r="B2881" s="71" t="str">
        <f t="shared" si="132"/>
        <v/>
      </c>
      <c r="D2881" s="71" t="str">
        <f t="shared" si="133"/>
        <v/>
      </c>
      <c r="E2881" s="75" t="str">
        <f t="shared" si="134"/>
        <v/>
      </c>
    </row>
    <row r="2882" spans="2:5" x14ac:dyDescent="0.35">
      <c r="B2882" s="71" t="str">
        <f t="shared" ref="B2882:B2945" si="135">IFERROR(VLOOKUP(C2882,Ctable,5,FALSE),"")</f>
        <v/>
      </c>
      <c r="D2882" s="71" t="str">
        <f t="shared" ref="D2882:D2945" si="136">IFERROR(VLOOKUP(C2882,Ctable,2,FALSE),"")</f>
        <v/>
      </c>
      <c r="E2882" s="75" t="str">
        <f t="shared" ref="E2882:E2945" si="137">IFERROR(VLOOKUP(C2882,Ctable,3,FALSE),"")</f>
        <v/>
      </c>
    </row>
    <row r="2883" spans="2:5" x14ac:dyDescent="0.35">
      <c r="B2883" s="71" t="str">
        <f t="shared" si="135"/>
        <v/>
      </c>
      <c r="D2883" s="71" t="str">
        <f t="shared" si="136"/>
        <v/>
      </c>
      <c r="E2883" s="75" t="str">
        <f t="shared" si="137"/>
        <v/>
      </c>
    </row>
    <row r="2884" spans="2:5" x14ac:dyDescent="0.35">
      <c r="B2884" s="71" t="str">
        <f t="shared" si="135"/>
        <v/>
      </c>
      <c r="D2884" s="71" t="str">
        <f t="shared" si="136"/>
        <v/>
      </c>
      <c r="E2884" s="75" t="str">
        <f t="shared" si="137"/>
        <v/>
      </c>
    </row>
    <row r="2885" spans="2:5" x14ac:dyDescent="0.35">
      <c r="B2885" s="71" t="str">
        <f t="shared" si="135"/>
        <v/>
      </c>
      <c r="D2885" s="71" t="str">
        <f t="shared" si="136"/>
        <v/>
      </c>
      <c r="E2885" s="75" t="str">
        <f t="shared" si="137"/>
        <v/>
      </c>
    </row>
    <row r="2886" spans="2:5" x14ac:dyDescent="0.35">
      <c r="B2886" s="71" t="str">
        <f t="shared" si="135"/>
        <v/>
      </c>
      <c r="D2886" s="71" t="str">
        <f t="shared" si="136"/>
        <v/>
      </c>
      <c r="E2886" s="75" t="str">
        <f t="shared" si="137"/>
        <v/>
      </c>
    </row>
    <row r="2887" spans="2:5" x14ac:dyDescent="0.35">
      <c r="B2887" s="71" t="str">
        <f t="shared" si="135"/>
        <v/>
      </c>
      <c r="D2887" s="71" t="str">
        <f t="shared" si="136"/>
        <v/>
      </c>
      <c r="E2887" s="75" t="str">
        <f t="shared" si="137"/>
        <v/>
      </c>
    </row>
    <row r="2888" spans="2:5" x14ac:dyDescent="0.35">
      <c r="B2888" s="71" t="str">
        <f t="shared" si="135"/>
        <v/>
      </c>
      <c r="D2888" s="71" t="str">
        <f t="shared" si="136"/>
        <v/>
      </c>
      <c r="E2888" s="75" t="str">
        <f t="shared" si="137"/>
        <v/>
      </c>
    </row>
    <row r="2889" spans="2:5" x14ac:dyDescent="0.35">
      <c r="B2889" s="71" t="str">
        <f t="shared" si="135"/>
        <v/>
      </c>
      <c r="D2889" s="71" t="str">
        <f t="shared" si="136"/>
        <v/>
      </c>
      <c r="E2889" s="75" t="str">
        <f t="shared" si="137"/>
        <v/>
      </c>
    </row>
    <row r="2890" spans="2:5" x14ac:dyDescent="0.35">
      <c r="B2890" s="71" t="str">
        <f t="shared" si="135"/>
        <v/>
      </c>
      <c r="D2890" s="71" t="str">
        <f t="shared" si="136"/>
        <v/>
      </c>
      <c r="E2890" s="75" t="str">
        <f t="shared" si="137"/>
        <v/>
      </c>
    </row>
    <row r="2891" spans="2:5" x14ac:dyDescent="0.35">
      <c r="B2891" s="71" t="str">
        <f t="shared" si="135"/>
        <v/>
      </c>
      <c r="D2891" s="71" t="str">
        <f t="shared" si="136"/>
        <v/>
      </c>
      <c r="E2891" s="75" t="str">
        <f t="shared" si="137"/>
        <v/>
      </c>
    </row>
    <row r="2892" spans="2:5" x14ac:dyDescent="0.35">
      <c r="B2892" s="71" t="str">
        <f t="shared" si="135"/>
        <v/>
      </c>
      <c r="D2892" s="71" t="str">
        <f t="shared" si="136"/>
        <v/>
      </c>
      <c r="E2892" s="75" t="str">
        <f t="shared" si="137"/>
        <v/>
      </c>
    </row>
    <row r="2893" spans="2:5" x14ac:dyDescent="0.35">
      <c r="B2893" s="71" t="str">
        <f t="shared" si="135"/>
        <v/>
      </c>
      <c r="D2893" s="71" t="str">
        <f t="shared" si="136"/>
        <v/>
      </c>
      <c r="E2893" s="75" t="str">
        <f t="shared" si="137"/>
        <v/>
      </c>
    </row>
    <row r="2894" spans="2:5" x14ac:dyDescent="0.35">
      <c r="B2894" s="71" t="str">
        <f t="shared" si="135"/>
        <v/>
      </c>
      <c r="D2894" s="71" t="str">
        <f t="shared" si="136"/>
        <v/>
      </c>
      <c r="E2894" s="75" t="str">
        <f t="shared" si="137"/>
        <v/>
      </c>
    </row>
    <row r="2895" spans="2:5" x14ac:dyDescent="0.35">
      <c r="B2895" s="71" t="str">
        <f t="shared" si="135"/>
        <v/>
      </c>
      <c r="D2895" s="71" t="str">
        <f t="shared" si="136"/>
        <v/>
      </c>
      <c r="E2895" s="75" t="str">
        <f t="shared" si="137"/>
        <v/>
      </c>
    </row>
    <row r="2896" spans="2:5" x14ac:dyDescent="0.35">
      <c r="B2896" s="71" t="str">
        <f t="shared" si="135"/>
        <v/>
      </c>
      <c r="D2896" s="71" t="str">
        <f t="shared" si="136"/>
        <v/>
      </c>
      <c r="E2896" s="75" t="str">
        <f t="shared" si="137"/>
        <v/>
      </c>
    </row>
    <row r="2897" spans="2:5" x14ac:dyDescent="0.35">
      <c r="B2897" s="71" t="str">
        <f t="shared" si="135"/>
        <v/>
      </c>
      <c r="D2897" s="71" t="str">
        <f t="shared" si="136"/>
        <v/>
      </c>
      <c r="E2897" s="75" t="str">
        <f t="shared" si="137"/>
        <v/>
      </c>
    </row>
    <row r="2898" spans="2:5" x14ac:dyDescent="0.35">
      <c r="B2898" s="71" t="str">
        <f t="shared" si="135"/>
        <v/>
      </c>
      <c r="D2898" s="71" t="str">
        <f t="shared" si="136"/>
        <v/>
      </c>
      <c r="E2898" s="75" t="str">
        <f t="shared" si="137"/>
        <v/>
      </c>
    </row>
    <row r="2899" spans="2:5" x14ac:dyDescent="0.35">
      <c r="B2899" s="71" t="str">
        <f t="shared" si="135"/>
        <v/>
      </c>
      <c r="D2899" s="71" t="str">
        <f t="shared" si="136"/>
        <v/>
      </c>
      <c r="E2899" s="75" t="str">
        <f t="shared" si="137"/>
        <v/>
      </c>
    </row>
    <row r="2900" spans="2:5" x14ac:dyDescent="0.35">
      <c r="B2900" s="71" t="str">
        <f t="shared" si="135"/>
        <v/>
      </c>
      <c r="D2900" s="71" t="str">
        <f t="shared" si="136"/>
        <v/>
      </c>
      <c r="E2900" s="75" t="str">
        <f t="shared" si="137"/>
        <v/>
      </c>
    </row>
    <row r="2901" spans="2:5" x14ac:dyDescent="0.35">
      <c r="B2901" s="71" t="str">
        <f t="shared" si="135"/>
        <v/>
      </c>
      <c r="D2901" s="71" t="str">
        <f t="shared" si="136"/>
        <v/>
      </c>
      <c r="E2901" s="75" t="str">
        <f t="shared" si="137"/>
        <v/>
      </c>
    </row>
    <row r="2902" spans="2:5" x14ac:dyDescent="0.35">
      <c r="B2902" s="71" t="str">
        <f t="shared" si="135"/>
        <v/>
      </c>
      <c r="D2902" s="71" t="str">
        <f t="shared" si="136"/>
        <v/>
      </c>
      <c r="E2902" s="75" t="str">
        <f t="shared" si="137"/>
        <v/>
      </c>
    </row>
    <row r="2903" spans="2:5" x14ac:dyDescent="0.35">
      <c r="B2903" s="71" t="str">
        <f t="shared" si="135"/>
        <v/>
      </c>
      <c r="D2903" s="71" t="str">
        <f t="shared" si="136"/>
        <v/>
      </c>
      <c r="E2903" s="75" t="str">
        <f t="shared" si="137"/>
        <v/>
      </c>
    </row>
    <row r="2904" spans="2:5" x14ac:dyDescent="0.35">
      <c r="B2904" s="71" t="str">
        <f t="shared" si="135"/>
        <v/>
      </c>
      <c r="D2904" s="71" t="str">
        <f t="shared" si="136"/>
        <v/>
      </c>
      <c r="E2904" s="75" t="str">
        <f t="shared" si="137"/>
        <v/>
      </c>
    </row>
    <row r="2905" spans="2:5" x14ac:dyDescent="0.35">
      <c r="B2905" s="71" t="str">
        <f t="shared" si="135"/>
        <v/>
      </c>
      <c r="D2905" s="71" t="str">
        <f t="shared" si="136"/>
        <v/>
      </c>
      <c r="E2905" s="75" t="str">
        <f t="shared" si="137"/>
        <v/>
      </c>
    </row>
    <row r="2906" spans="2:5" x14ac:dyDescent="0.35">
      <c r="B2906" s="71" t="str">
        <f t="shared" si="135"/>
        <v/>
      </c>
      <c r="D2906" s="71" t="str">
        <f t="shared" si="136"/>
        <v/>
      </c>
      <c r="E2906" s="75" t="str">
        <f t="shared" si="137"/>
        <v/>
      </c>
    </row>
    <row r="2907" spans="2:5" x14ac:dyDescent="0.35">
      <c r="B2907" s="71" t="str">
        <f t="shared" si="135"/>
        <v/>
      </c>
      <c r="D2907" s="71" t="str">
        <f t="shared" si="136"/>
        <v/>
      </c>
      <c r="E2907" s="75" t="str">
        <f t="shared" si="137"/>
        <v/>
      </c>
    </row>
    <row r="2908" spans="2:5" x14ac:dyDescent="0.35">
      <c r="B2908" s="71" t="str">
        <f t="shared" si="135"/>
        <v/>
      </c>
      <c r="D2908" s="71" t="str">
        <f t="shared" si="136"/>
        <v/>
      </c>
      <c r="E2908" s="75" t="str">
        <f t="shared" si="137"/>
        <v/>
      </c>
    </row>
    <row r="2909" spans="2:5" x14ac:dyDescent="0.35">
      <c r="B2909" s="71" t="str">
        <f t="shared" si="135"/>
        <v/>
      </c>
      <c r="D2909" s="71" t="str">
        <f t="shared" si="136"/>
        <v/>
      </c>
      <c r="E2909" s="75" t="str">
        <f t="shared" si="137"/>
        <v/>
      </c>
    </row>
    <row r="2910" spans="2:5" x14ac:dyDescent="0.35">
      <c r="B2910" s="71" t="str">
        <f t="shared" si="135"/>
        <v/>
      </c>
      <c r="D2910" s="71" t="str">
        <f t="shared" si="136"/>
        <v/>
      </c>
      <c r="E2910" s="75" t="str">
        <f t="shared" si="137"/>
        <v/>
      </c>
    </row>
    <row r="2911" spans="2:5" x14ac:dyDescent="0.35">
      <c r="B2911" s="71" t="str">
        <f t="shared" si="135"/>
        <v/>
      </c>
      <c r="D2911" s="71" t="str">
        <f t="shared" si="136"/>
        <v/>
      </c>
      <c r="E2911" s="75" t="str">
        <f t="shared" si="137"/>
        <v/>
      </c>
    </row>
    <row r="2912" spans="2:5" x14ac:dyDescent="0.35">
      <c r="B2912" s="71" t="str">
        <f t="shared" si="135"/>
        <v/>
      </c>
      <c r="D2912" s="71" t="str">
        <f t="shared" si="136"/>
        <v/>
      </c>
      <c r="E2912" s="75" t="str">
        <f t="shared" si="137"/>
        <v/>
      </c>
    </row>
    <row r="2913" spans="2:5" x14ac:dyDescent="0.35">
      <c r="B2913" s="71" t="str">
        <f t="shared" si="135"/>
        <v/>
      </c>
      <c r="D2913" s="71" t="str">
        <f t="shared" si="136"/>
        <v/>
      </c>
      <c r="E2913" s="75" t="str">
        <f t="shared" si="137"/>
        <v/>
      </c>
    </row>
    <row r="2914" spans="2:5" x14ac:dyDescent="0.35">
      <c r="B2914" s="71" t="str">
        <f t="shared" si="135"/>
        <v/>
      </c>
      <c r="D2914" s="71" t="str">
        <f t="shared" si="136"/>
        <v/>
      </c>
      <c r="E2914" s="75" t="str">
        <f t="shared" si="137"/>
        <v/>
      </c>
    </row>
    <row r="2915" spans="2:5" x14ac:dyDescent="0.35">
      <c r="B2915" s="71" t="str">
        <f t="shared" si="135"/>
        <v/>
      </c>
      <c r="D2915" s="71" t="str">
        <f t="shared" si="136"/>
        <v/>
      </c>
      <c r="E2915" s="75" t="str">
        <f t="shared" si="137"/>
        <v/>
      </c>
    </row>
    <row r="2916" spans="2:5" x14ac:dyDescent="0.35">
      <c r="B2916" s="71" t="str">
        <f t="shared" si="135"/>
        <v/>
      </c>
      <c r="D2916" s="71" t="str">
        <f t="shared" si="136"/>
        <v/>
      </c>
      <c r="E2916" s="75" t="str">
        <f t="shared" si="137"/>
        <v/>
      </c>
    </row>
    <row r="2917" spans="2:5" x14ac:dyDescent="0.35">
      <c r="B2917" s="71" t="str">
        <f t="shared" si="135"/>
        <v/>
      </c>
      <c r="D2917" s="71" t="str">
        <f t="shared" si="136"/>
        <v/>
      </c>
      <c r="E2917" s="75" t="str">
        <f t="shared" si="137"/>
        <v/>
      </c>
    </row>
    <row r="2918" spans="2:5" x14ac:dyDescent="0.35">
      <c r="B2918" s="71" t="str">
        <f t="shared" si="135"/>
        <v/>
      </c>
      <c r="D2918" s="71" t="str">
        <f t="shared" si="136"/>
        <v/>
      </c>
      <c r="E2918" s="75" t="str">
        <f t="shared" si="137"/>
        <v/>
      </c>
    </row>
    <row r="2919" spans="2:5" x14ac:dyDescent="0.35">
      <c r="B2919" s="71" t="str">
        <f t="shared" si="135"/>
        <v/>
      </c>
      <c r="D2919" s="71" t="str">
        <f t="shared" si="136"/>
        <v/>
      </c>
      <c r="E2919" s="75" t="str">
        <f t="shared" si="137"/>
        <v/>
      </c>
    </row>
    <row r="2920" spans="2:5" x14ac:dyDescent="0.35">
      <c r="B2920" s="71" t="str">
        <f t="shared" si="135"/>
        <v/>
      </c>
      <c r="D2920" s="71" t="str">
        <f t="shared" si="136"/>
        <v/>
      </c>
      <c r="E2920" s="75" t="str">
        <f t="shared" si="137"/>
        <v/>
      </c>
    </row>
    <row r="2921" spans="2:5" x14ac:dyDescent="0.35">
      <c r="B2921" s="71" t="str">
        <f t="shared" si="135"/>
        <v/>
      </c>
      <c r="D2921" s="71" t="str">
        <f t="shared" si="136"/>
        <v/>
      </c>
      <c r="E2921" s="75" t="str">
        <f t="shared" si="137"/>
        <v/>
      </c>
    </row>
    <row r="2922" spans="2:5" x14ac:dyDescent="0.35">
      <c r="B2922" s="71" t="str">
        <f t="shared" si="135"/>
        <v/>
      </c>
      <c r="D2922" s="71" t="str">
        <f t="shared" si="136"/>
        <v/>
      </c>
      <c r="E2922" s="75" t="str">
        <f t="shared" si="137"/>
        <v/>
      </c>
    </row>
    <row r="2923" spans="2:5" x14ac:dyDescent="0.35">
      <c r="B2923" s="71" t="str">
        <f t="shared" si="135"/>
        <v/>
      </c>
      <c r="D2923" s="71" t="str">
        <f t="shared" si="136"/>
        <v/>
      </c>
      <c r="E2923" s="75" t="str">
        <f t="shared" si="137"/>
        <v/>
      </c>
    </row>
    <row r="2924" spans="2:5" x14ac:dyDescent="0.35">
      <c r="B2924" s="71" t="str">
        <f t="shared" si="135"/>
        <v/>
      </c>
      <c r="D2924" s="71" t="str">
        <f t="shared" si="136"/>
        <v/>
      </c>
      <c r="E2924" s="75" t="str">
        <f t="shared" si="137"/>
        <v/>
      </c>
    </row>
    <row r="2925" spans="2:5" x14ac:dyDescent="0.35">
      <c r="B2925" s="71" t="str">
        <f t="shared" si="135"/>
        <v/>
      </c>
      <c r="D2925" s="71" t="str">
        <f t="shared" si="136"/>
        <v/>
      </c>
      <c r="E2925" s="75" t="str">
        <f t="shared" si="137"/>
        <v/>
      </c>
    </row>
    <row r="2926" spans="2:5" x14ac:dyDescent="0.35">
      <c r="B2926" s="71" t="str">
        <f t="shared" si="135"/>
        <v/>
      </c>
      <c r="D2926" s="71" t="str">
        <f t="shared" si="136"/>
        <v/>
      </c>
      <c r="E2926" s="75" t="str">
        <f t="shared" si="137"/>
        <v/>
      </c>
    </row>
    <row r="2927" spans="2:5" x14ac:dyDescent="0.35">
      <c r="B2927" s="71" t="str">
        <f t="shared" si="135"/>
        <v/>
      </c>
      <c r="D2927" s="71" t="str">
        <f t="shared" si="136"/>
        <v/>
      </c>
      <c r="E2927" s="75" t="str">
        <f t="shared" si="137"/>
        <v/>
      </c>
    </row>
    <row r="2928" spans="2:5" x14ac:dyDescent="0.35">
      <c r="B2928" s="71" t="str">
        <f t="shared" si="135"/>
        <v/>
      </c>
      <c r="D2928" s="71" t="str">
        <f t="shared" si="136"/>
        <v/>
      </c>
      <c r="E2928" s="75" t="str">
        <f t="shared" si="137"/>
        <v/>
      </c>
    </row>
    <row r="2929" spans="2:5" x14ac:dyDescent="0.35">
      <c r="B2929" s="71" t="str">
        <f t="shared" si="135"/>
        <v/>
      </c>
      <c r="D2929" s="71" t="str">
        <f t="shared" si="136"/>
        <v/>
      </c>
      <c r="E2929" s="75" t="str">
        <f t="shared" si="137"/>
        <v/>
      </c>
    </row>
    <row r="2930" spans="2:5" x14ac:dyDescent="0.35">
      <c r="B2930" s="71" t="str">
        <f t="shared" si="135"/>
        <v/>
      </c>
      <c r="D2930" s="71" t="str">
        <f t="shared" si="136"/>
        <v/>
      </c>
      <c r="E2930" s="75" t="str">
        <f t="shared" si="137"/>
        <v/>
      </c>
    </row>
    <row r="2931" spans="2:5" x14ac:dyDescent="0.35">
      <c r="B2931" s="71" t="str">
        <f t="shared" si="135"/>
        <v/>
      </c>
      <c r="D2931" s="71" t="str">
        <f t="shared" si="136"/>
        <v/>
      </c>
      <c r="E2931" s="75" t="str">
        <f t="shared" si="137"/>
        <v/>
      </c>
    </row>
    <row r="2932" spans="2:5" x14ac:dyDescent="0.35">
      <c r="B2932" s="71" t="str">
        <f t="shared" si="135"/>
        <v/>
      </c>
      <c r="D2932" s="71" t="str">
        <f t="shared" si="136"/>
        <v/>
      </c>
      <c r="E2932" s="75" t="str">
        <f t="shared" si="137"/>
        <v/>
      </c>
    </row>
    <row r="2933" spans="2:5" x14ac:dyDescent="0.35">
      <c r="B2933" s="71" t="str">
        <f t="shared" si="135"/>
        <v/>
      </c>
      <c r="D2933" s="71" t="str">
        <f t="shared" si="136"/>
        <v/>
      </c>
      <c r="E2933" s="75" t="str">
        <f t="shared" si="137"/>
        <v/>
      </c>
    </row>
    <row r="2934" spans="2:5" x14ac:dyDescent="0.35">
      <c r="B2934" s="71" t="str">
        <f t="shared" si="135"/>
        <v/>
      </c>
      <c r="D2934" s="71" t="str">
        <f t="shared" si="136"/>
        <v/>
      </c>
      <c r="E2934" s="75" t="str">
        <f t="shared" si="137"/>
        <v/>
      </c>
    </row>
    <row r="2935" spans="2:5" x14ac:dyDescent="0.35">
      <c r="B2935" s="71" t="str">
        <f t="shared" si="135"/>
        <v/>
      </c>
      <c r="D2935" s="71" t="str">
        <f t="shared" si="136"/>
        <v/>
      </c>
      <c r="E2935" s="75" t="str">
        <f t="shared" si="137"/>
        <v/>
      </c>
    </row>
    <row r="2936" spans="2:5" x14ac:dyDescent="0.35">
      <c r="B2936" s="71" t="str">
        <f t="shared" si="135"/>
        <v/>
      </c>
      <c r="D2936" s="71" t="str">
        <f t="shared" si="136"/>
        <v/>
      </c>
      <c r="E2936" s="75" t="str">
        <f t="shared" si="137"/>
        <v/>
      </c>
    </row>
    <row r="2937" spans="2:5" x14ac:dyDescent="0.35">
      <c r="B2937" s="71" t="str">
        <f t="shared" si="135"/>
        <v/>
      </c>
      <c r="D2937" s="71" t="str">
        <f t="shared" si="136"/>
        <v/>
      </c>
      <c r="E2937" s="75" t="str">
        <f t="shared" si="137"/>
        <v/>
      </c>
    </row>
    <row r="2938" spans="2:5" x14ac:dyDescent="0.35">
      <c r="B2938" s="71" t="str">
        <f t="shared" si="135"/>
        <v/>
      </c>
      <c r="D2938" s="71" t="str">
        <f t="shared" si="136"/>
        <v/>
      </c>
      <c r="E2938" s="75" t="str">
        <f t="shared" si="137"/>
        <v/>
      </c>
    </row>
    <row r="2939" spans="2:5" x14ac:dyDescent="0.35">
      <c r="B2939" s="71" t="str">
        <f t="shared" si="135"/>
        <v/>
      </c>
      <c r="D2939" s="71" t="str">
        <f t="shared" si="136"/>
        <v/>
      </c>
      <c r="E2939" s="75" t="str">
        <f t="shared" si="137"/>
        <v/>
      </c>
    </row>
    <row r="2940" spans="2:5" x14ac:dyDescent="0.35">
      <c r="B2940" s="71" t="str">
        <f t="shared" si="135"/>
        <v/>
      </c>
      <c r="D2940" s="71" t="str">
        <f t="shared" si="136"/>
        <v/>
      </c>
      <c r="E2940" s="75" t="str">
        <f t="shared" si="137"/>
        <v/>
      </c>
    </row>
    <row r="2941" spans="2:5" x14ac:dyDescent="0.35">
      <c r="B2941" s="71" t="str">
        <f t="shared" si="135"/>
        <v/>
      </c>
      <c r="D2941" s="71" t="str">
        <f t="shared" si="136"/>
        <v/>
      </c>
      <c r="E2941" s="75" t="str">
        <f t="shared" si="137"/>
        <v/>
      </c>
    </row>
    <row r="2942" spans="2:5" x14ac:dyDescent="0.35">
      <c r="B2942" s="71" t="str">
        <f t="shared" si="135"/>
        <v/>
      </c>
      <c r="D2942" s="71" t="str">
        <f t="shared" si="136"/>
        <v/>
      </c>
      <c r="E2942" s="75" t="str">
        <f t="shared" si="137"/>
        <v/>
      </c>
    </row>
    <row r="2943" spans="2:5" x14ac:dyDescent="0.35">
      <c r="B2943" s="71" t="str">
        <f t="shared" si="135"/>
        <v/>
      </c>
      <c r="D2943" s="71" t="str">
        <f t="shared" si="136"/>
        <v/>
      </c>
      <c r="E2943" s="75" t="str">
        <f t="shared" si="137"/>
        <v/>
      </c>
    </row>
    <row r="2944" spans="2:5" x14ac:dyDescent="0.35">
      <c r="B2944" s="71" t="str">
        <f t="shared" si="135"/>
        <v/>
      </c>
      <c r="D2944" s="71" t="str">
        <f t="shared" si="136"/>
        <v/>
      </c>
      <c r="E2944" s="75" t="str">
        <f t="shared" si="137"/>
        <v/>
      </c>
    </row>
    <row r="2945" spans="2:5" x14ac:dyDescent="0.35">
      <c r="B2945" s="71" t="str">
        <f t="shared" si="135"/>
        <v/>
      </c>
      <c r="D2945" s="71" t="str">
        <f t="shared" si="136"/>
        <v/>
      </c>
      <c r="E2945" s="75" t="str">
        <f t="shared" si="137"/>
        <v/>
      </c>
    </row>
    <row r="2946" spans="2:5" x14ac:dyDescent="0.35">
      <c r="B2946" s="71" t="str">
        <f t="shared" ref="B2946:B3009" si="138">IFERROR(VLOOKUP(C2946,Ctable,5,FALSE),"")</f>
        <v/>
      </c>
      <c r="D2946" s="71" t="str">
        <f t="shared" ref="D2946:D3009" si="139">IFERROR(VLOOKUP(C2946,Ctable,2,FALSE),"")</f>
        <v/>
      </c>
      <c r="E2946" s="75" t="str">
        <f t="shared" ref="E2946:E3009" si="140">IFERROR(VLOOKUP(C2946,Ctable,3,FALSE),"")</f>
        <v/>
      </c>
    </row>
    <row r="2947" spans="2:5" x14ac:dyDescent="0.35">
      <c r="B2947" s="71" t="str">
        <f t="shared" si="138"/>
        <v/>
      </c>
      <c r="D2947" s="71" t="str">
        <f t="shared" si="139"/>
        <v/>
      </c>
      <c r="E2947" s="75" t="str">
        <f t="shared" si="140"/>
        <v/>
      </c>
    </row>
    <row r="2948" spans="2:5" x14ac:dyDescent="0.35">
      <c r="B2948" s="71" t="str">
        <f t="shared" si="138"/>
        <v/>
      </c>
      <c r="D2948" s="71" t="str">
        <f t="shared" si="139"/>
        <v/>
      </c>
      <c r="E2948" s="75" t="str">
        <f t="shared" si="140"/>
        <v/>
      </c>
    </row>
    <row r="2949" spans="2:5" x14ac:dyDescent="0.35">
      <c r="B2949" s="71" t="str">
        <f t="shared" si="138"/>
        <v/>
      </c>
      <c r="D2949" s="71" t="str">
        <f t="shared" si="139"/>
        <v/>
      </c>
      <c r="E2949" s="75" t="str">
        <f t="shared" si="140"/>
        <v/>
      </c>
    </row>
    <row r="2950" spans="2:5" x14ac:dyDescent="0.35">
      <c r="B2950" s="71" t="str">
        <f t="shared" si="138"/>
        <v/>
      </c>
      <c r="D2950" s="71" t="str">
        <f t="shared" si="139"/>
        <v/>
      </c>
      <c r="E2950" s="75" t="str">
        <f t="shared" si="140"/>
        <v/>
      </c>
    </row>
    <row r="2951" spans="2:5" x14ac:dyDescent="0.35">
      <c r="B2951" s="71" t="str">
        <f t="shared" si="138"/>
        <v/>
      </c>
      <c r="D2951" s="71" t="str">
        <f t="shared" si="139"/>
        <v/>
      </c>
      <c r="E2951" s="75" t="str">
        <f t="shared" si="140"/>
        <v/>
      </c>
    </row>
    <row r="2952" spans="2:5" x14ac:dyDescent="0.35">
      <c r="B2952" s="71" t="str">
        <f t="shared" si="138"/>
        <v/>
      </c>
      <c r="D2952" s="71" t="str">
        <f t="shared" si="139"/>
        <v/>
      </c>
      <c r="E2952" s="75" t="str">
        <f t="shared" si="140"/>
        <v/>
      </c>
    </row>
    <row r="2953" spans="2:5" x14ac:dyDescent="0.35">
      <c r="B2953" s="71" t="str">
        <f t="shared" si="138"/>
        <v/>
      </c>
      <c r="D2953" s="71" t="str">
        <f t="shared" si="139"/>
        <v/>
      </c>
      <c r="E2953" s="75" t="str">
        <f t="shared" si="140"/>
        <v/>
      </c>
    </row>
    <row r="2954" spans="2:5" x14ac:dyDescent="0.35">
      <c r="B2954" s="71" t="str">
        <f t="shared" si="138"/>
        <v/>
      </c>
      <c r="D2954" s="71" t="str">
        <f t="shared" si="139"/>
        <v/>
      </c>
      <c r="E2954" s="75" t="str">
        <f t="shared" si="140"/>
        <v/>
      </c>
    </row>
    <row r="2955" spans="2:5" x14ac:dyDescent="0.35">
      <c r="B2955" s="71" t="str">
        <f t="shared" si="138"/>
        <v/>
      </c>
      <c r="D2955" s="71" t="str">
        <f t="shared" si="139"/>
        <v/>
      </c>
      <c r="E2955" s="75" t="str">
        <f t="shared" si="140"/>
        <v/>
      </c>
    </row>
    <row r="2956" spans="2:5" x14ac:dyDescent="0.35">
      <c r="B2956" s="71" t="str">
        <f t="shared" si="138"/>
        <v/>
      </c>
      <c r="D2956" s="71" t="str">
        <f t="shared" si="139"/>
        <v/>
      </c>
      <c r="E2956" s="75" t="str">
        <f t="shared" si="140"/>
        <v/>
      </c>
    </row>
    <row r="2957" spans="2:5" x14ac:dyDescent="0.35">
      <c r="B2957" s="71" t="str">
        <f t="shared" si="138"/>
        <v/>
      </c>
      <c r="D2957" s="71" t="str">
        <f t="shared" si="139"/>
        <v/>
      </c>
      <c r="E2957" s="75" t="str">
        <f t="shared" si="140"/>
        <v/>
      </c>
    </row>
    <row r="2958" spans="2:5" x14ac:dyDescent="0.35">
      <c r="B2958" s="71" t="str">
        <f t="shared" si="138"/>
        <v/>
      </c>
      <c r="D2958" s="71" t="str">
        <f t="shared" si="139"/>
        <v/>
      </c>
      <c r="E2958" s="75" t="str">
        <f t="shared" si="140"/>
        <v/>
      </c>
    </row>
    <row r="2959" spans="2:5" x14ac:dyDescent="0.35">
      <c r="B2959" s="71" t="str">
        <f t="shared" si="138"/>
        <v/>
      </c>
      <c r="D2959" s="71" t="str">
        <f t="shared" si="139"/>
        <v/>
      </c>
      <c r="E2959" s="75" t="str">
        <f t="shared" si="140"/>
        <v/>
      </c>
    </row>
    <row r="2960" spans="2:5" x14ac:dyDescent="0.35">
      <c r="B2960" s="71" t="str">
        <f t="shared" si="138"/>
        <v/>
      </c>
      <c r="D2960" s="71" t="str">
        <f t="shared" si="139"/>
        <v/>
      </c>
      <c r="E2960" s="75" t="str">
        <f t="shared" si="140"/>
        <v/>
      </c>
    </row>
    <row r="2961" spans="2:5" x14ac:dyDescent="0.35">
      <c r="B2961" s="71" t="str">
        <f t="shared" si="138"/>
        <v/>
      </c>
      <c r="D2961" s="71" t="str">
        <f t="shared" si="139"/>
        <v/>
      </c>
      <c r="E2961" s="75" t="str">
        <f t="shared" si="140"/>
        <v/>
      </c>
    </row>
    <row r="2962" spans="2:5" x14ac:dyDescent="0.35">
      <c r="B2962" s="71" t="str">
        <f t="shared" si="138"/>
        <v/>
      </c>
      <c r="D2962" s="71" t="str">
        <f t="shared" si="139"/>
        <v/>
      </c>
      <c r="E2962" s="75" t="str">
        <f t="shared" si="140"/>
        <v/>
      </c>
    </row>
    <row r="2963" spans="2:5" x14ac:dyDescent="0.35">
      <c r="B2963" s="71" t="str">
        <f t="shared" si="138"/>
        <v/>
      </c>
      <c r="D2963" s="71" t="str">
        <f t="shared" si="139"/>
        <v/>
      </c>
      <c r="E2963" s="75" t="str">
        <f t="shared" si="140"/>
        <v/>
      </c>
    </row>
    <row r="2964" spans="2:5" x14ac:dyDescent="0.35">
      <c r="B2964" s="71" t="str">
        <f t="shared" si="138"/>
        <v/>
      </c>
      <c r="D2964" s="71" t="str">
        <f t="shared" si="139"/>
        <v/>
      </c>
      <c r="E2964" s="75" t="str">
        <f t="shared" si="140"/>
        <v/>
      </c>
    </row>
    <row r="2965" spans="2:5" x14ac:dyDescent="0.35">
      <c r="B2965" s="71" t="str">
        <f t="shared" si="138"/>
        <v/>
      </c>
      <c r="D2965" s="71" t="str">
        <f t="shared" si="139"/>
        <v/>
      </c>
      <c r="E2965" s="75" t="str">
        <f t="shared" si="140"/>
        <v/>
      </c>
    </row>
    <row r="2966" spans="2:5" x14ac:dyDescent="0.35">
      <c r="B2966" s="71" t="str">
        <f t="shared" si="138"/>
        <v/>
      </c>
      <c r="D2966" s="71" t="str">
        <f t="shared" si="139"/>
        <v/>
      </c>
      <c r="E2966" s="75" t="str">
        <f t="shared" si="140"/>
        <v/>
      </c>
    </row>
    <row r="2967" spans="2:5" x14ac:dyDescent="0.35">
      <c r="B2967" s="71" t="str">
        <f t="shared" si="138"/>
        <v/>
      </c>
      <c r="D2967" s="71" t="str">
        <f t="shared" si="139"/>
        <v/>
      </c>
      <c r="E2967" s="75" t="str">
        <f t="shared" si="140"/>
        <v/>
      </c>
    </row>
    <row r="2968" spans="2:5" x14ac:dyDescent="0.35">
      <c r="B2968" s="71" t="str">
        <f t="shared" si="138"/>
        <v/>
      </c>
      <c r="D2968" s="71" t="str">
        <f t="shared" si="139"/>
        <v/>
      </c>
      <c r="E2968" s="75" t="str">
        <f t="shared" si="140"/>
        <v/>
      </c>
    </row>
    <row r="2969" spans="2:5" x14ac:dyDescent="0.35">
      <c r="B2969" s="71" t="str">
        <f t="shared" si="138"/>
        <v/>
      </c>
      <c r="D2969" s="71" t="str">
        <f t="shared" si="139"/>
        <v/>
      </c>
      <c r="E2969" s="75" t="str">
        <f t="shared" si="140"/>
        <v/>
      </c>
    </row>
    <row r="2970" spans="2:5" x14ac:dyDescent="0.35">
      <c r="B2970" s="71" t="str">
        <f t="shared" si="138"/>
        <v/>
      </c>
      <c r="D2970" s="71" t="str">
        <f t="shared" si="139"/>
        <v/>
      </c>
      <c r="E2970" s="75" t="str">
        <f t="shared" si="140"/>
        <v/>
      </c>
    </row>
    <row r="2971" spans="2:5" x14ac:dyDescent="0.35">
      <c r="B2971" s="71" t="str">
        <f t="shared" si="138"/>
        <v/>
      </c>
      <c r="D2971" s="71" t="str">
        <f t="shared" si="139"/>
        <v/>
      </c>
      <c r="E2971" s="75" t="str">
        <f t="shared" si="140"/>
        <v/>
      </c>
    </row>
    <row r="2972" spans="2:5" x14ac:dyDescent="0.35">
      <c r="B2972" s="71" t="str">
        <f t="shared" si="138"/>
        <v/>
      </c>
      <c r="D2972" s="71" t="str">
        <f t="shared" si="139"/>
        <v/>
      </c>
      <c r="E2972" s="75" t="str">
        <f t="shared" si="140"/>
        <v/>
      </c>
    </row>
    <row r="2973" spans="2:5" x14ac:dyDescent="0.35">
      <c r="B2973" s="71" t="str">
        <f t="shared" si="138"/>
        <v/>
      </c>
      <c r="D2973" s="71" t="str">
        <f t="shared" si="139"/>
        <v/>
      </c>
      <c r="E2973" s="75" t="str">
        <f t="shared" si="140"/>
        <v/>
      </c>
    </row>
    <row r="2974" spans="2:5" x14ac:dyDescent="0.35">
      <c r="B2974" s="71" t="str">
        <f t="shared" si="138"/>
        <v/>
      </c>
      <c r="D2974" s="71" t="str">
        <f t="shared" si="139"/>
        <v/>
      </c>
      <c r="E2974" s="75" t="str">
        <f t="shared" si="140"/>
        <v/>
      </c>
    </row>
    <row r="2975" spans="2:5" x14ac:dyDescent="0.35">
      <c r="B2975" s="71" t="str">
        <f t="shared" si="138"/>
        <v/>
      </c>
      <c r="D2975" s="71" t="str">
        <f t="shared" si="139"/>
        <v/>
      </c>
      <c r="E2975" s="75" t="str">
        <f t="shared" si="140"/>
        <v/>
      </c>
    </row>
    <row r="2976" spans="2:5" x14ac:dyDescent="0.35">
      <c r="B2976" s="71" t="str">
        <f t="shared" si="138"/>
        <v/>
      </c>
      <c r="D2976" s="71" t="str">
        <f t="shared" si="139"/>
        <v/>
      </c>
      <c r="E2976" s="75" t="str">
        <f t="shared" si="140"/>
        <v/>
      </c>
    </row>
    <row r="2977" spans="2:5" x14ac:dyDescent="0.35">
      <c r="B2977" s="71" t="str">
        <f t="shared" si="138"/>
        <v/>
      </c>
      <c r="D2977" s="71" t="str">
        <f t="shared" si="139"/>
        <v/>
      </c>
      <c r="E2977" s="75" t="str">
        <f t="shared" si="140"/>
        <v/>
      </c>
    </row>
    <row r="2978" spans="2:5" x14ac:dyDescent="0.35">
      <c r="B2978" s="71" t="str">
        <f t="shared" si="138"/>
        <v/>
      </c>
      <c r="D2978" s="71" t="str">
        <f t="shared" si="139"/>
        <v/>
      </c>
      <c r="E2978" s="75" t="str">
        <f t="shared" si="140"/>
        <v/>
      </c>
    </row>
    <row r="2979" spans="2:5" x14ac:dyDescent="0.35">
      <c r="B2979" s="71" t="str">
        <f t="shared" si="138"/>
        <v/>
      </c>
      <c r="D2979" s="71" t="str">
        <f t="shared" si="139"/>
        <v/>
      </c>
      <c r="E2979" s="75" t="str">
        <f t="shared" si="140"/>
        <v/>
      </c>
    </row>
    <row r="2980" spans="2:5" x14ac:dyDescent="0.35">
      <c r="B2980" s="71" t="str">
        <f t="shared" si="138"/>
        <v/>
      </c>
      <c r="D2980" s="71" t="str">
        <f t="shared" si="139"/>
        <v/>
      </c>
      <c r="E2980" s="75" t="str">
        <f t="shared" si="140"/>
        <v/>
      </c>
    </row>
    <row r="2981" spans="2:5" x14ac:dyDescent="0.35">
      <c r="B2981" s="71" t="str">
        <f t="shared" si="138"/>
        <v/>
      </c>
      <c r="D2981" s="71" t="str">
        <f t="shared" si="139"/>
        <v/>
      </c>
      <c r="E2981" s="75" t="str">
        <f t="shared" si="140"/>
        <v/>
      </c>
    </row>
    <row r="2982" spans="2:5" x14ac:dyDescent="0.35">
      <c r="B2982" s="71" t="str">
        <f t="shared" si="138"/>
        <v/>
      </c>
      <c r="D2982" s="71" t="str">
        <f t="shared" si="139"/>
        <v/>
      </c>
      <c r="E2982" s="75" t="str">
        <f t="shared" si="140"/>
        <v/>
      </c>
    </row>
    <row r="2983" spans="2:5" x14ac:dyDescent="0.35">
      <c r="B2983" s="71" t="str">
        <f t="shared" si="138"/>
        <v/>
      </c>
      <c r="D2983" s="71" t="str">
        <f t="shared" si="139"/>
        <v/>
      </c>
      <c r="E2983" s="75" t="str">
        <f t="shared" si="140"/>
        <v/>
      </c>
    </row>
    <row r="2984" spans="2:5" x14ac:dyDescent="0.35">
      <c r="B2984" s="71" t="str">
        <f t="shared" si="138"/>
        <v/>
      </c>
      <c r="D2984" s="71" t="str">
        <f t="shared" si="139"/>
        <v/>
      </c>
      <c r="E2984" s="75" t="str">
        <f t="shared" si="140"/>
        <v/>
      </c>
    </row>
    <row r="2985" spans="2:5" x14ac:dyDescent="0.35">
      <c r="B2985" s="71" t="str">
        <f t="shared" si="138"/>
        <v/>
      </c>
      <c r="D2985" s="71" t="str">
        <f t="shared" si="139"/>
        <v/>
      </c>
      <c r="E2985" s="75" t="str">
        <f t="shared" si="140"/>
        <v/>
      </c>
    </row>
    <row r="2986" spans="2:5" x14ac:dyDescent="0.35">
      <c r="B2986" s="71" t="str">
        <f t="shared" si="138"/>
        <v/>
      </c>
      <c r="D2986" s="71" t="str">
        <f t="shared" si="139"/>
        <v/>
      </c>
      <c r="E2986" s="75" t="str">
        <f t="shared" si="140"/>
        <v/>
      </c>
    </row>
    <row r="2987" spans="2:5" x14ac:dyDescent="0.35">
      <c r="B2987" s="71" t="str">
        <f t="shared" si="138"/>
        <v/>
      </c>
      <c r="D2987" s="71" t="str">
        <f t="shared" si="139"/>
        <v/>
      </c>
      <c r="E2987" s="75" t="str">
        <f t="shared" si="140"/>
        <v/>
      </c>
    </row>
    <row r="2988" spans="2:5" x14ac:dyDescent="0.35">
      <c r="B2988" s="71" t="str">
        <f t="shared" si="138"/>
        <v/>
      </c>
      <c r="D2988" s="71" t="str">
        <f t="shared" si="139"/>
        <v/>
      </c>
      <c r="E2988" s="75" t="str">
        <f t="shared" si="140"/>
        <v/>
      </c>
    </row>
    <row r="2989" spans="2:5" x14ac:dyDescent="0.35">
      <c r="B2989" s="71" t="str">
        <f t="shared" si="138"/>
        <v/>
      </c>
      <c r="D2989" s="71" t="str">
        <f t="shared" si="139"/>
        <v/>
      </c>
      <c r="E2989" s="75" t="str">
        <f t="shared" si="140"/>
        <v/>
      </c>
    </row>
    <row r="2990" spans="2:5" x14ac:dyDescent="0.35">
      <c r="B2990" s="71" t="str">
        <f t="shared" si="138"/>
        <v/>
      </c>
      <c r="D2990" s="71" t="str">
        <f t="shared" si="139"/>
        <v/>
      </c>
      <c r="E2990" s="75" t="str">
        <f t="shared" si="140"/>
        <v/>
      </c>
    </row>
    <row r="2991" spans="2:5" x14ac:dyDescent="0.35">
      <c r="B2991" s="71" t="str">
        <f t="shared" si="138"/>
        <v/>
      </c>
      <c r="D2991" s="71" t="str">
        <f t="shared" si="139"/>
        <v/>
      </c>
      <c r="E2991" s="75" t="str">
        <f t="shared" si="140"/>
        <v/>
      </c>
    </row>
    <row r="2992" spans="2:5" x14ac:dyDescent="0.35">
      <c r="B2992" s="71" t="str">
        <f t="shared" si="138"/>
        <v/>
      </c>
      <c r="D2992" s="71" t="str">
        <f t="shared" si="139"/>
        <v/>
      </c>
      <c r="E2992" s="75" t="str">
        <f t="shared" si="140"/>
        <v/>
      </c>
    </row>
    <row r="2993" spans="2:5" x14ac:dyDescent="0.35">
      <c r="B2993" s="71" t="str">
        <f t="shared" si="138"/>
        <v/>
      </c>
      <c r="D2993" s="71" t="str">
        <f t="shared" si="139"/>
        <v/>
      </c>
      <c r="E2993" s="75" t="str">
        <f t="shared" si="140"/>
        <v/>
      </c>
    </row>
    <row r="2994" spans="2:5" x14ac:dyDescent="0.35">
      <c r="B2994" s="71" t="str">
        <f t="shared" si="138"/>
        <v/>
      </c>
      <c r="D2994" s="71" t="str">
        <f t="shared" si="139"/>
        <v/>
      </c>
      <c r="E2994" s="75" t="str">
        <f t="shared" si="140"/>
        <v/>
      </c>
    </row>
    <row r="2995" spans="2:5" x14ac:dyDescent="0.35">
      <c r="B2995" s="71" t="str">
        <f t="shared" si="138"/>
        <v/>
      </c>
      <c r="D2995" s="71" t="str">
        <f t="shared" si="139"/>
        <v/>
      </c>
      <c r="E2995" s="75" t="str">
        <f t="shared" si="140"/>
        <v/>
      </c>
    </row>
    <row r="2996" spans="2:5" x14ac:dyDescent="0.35">
      <c r="B2996" s="71" t="str">
        <f t="shared" si="138"/>
        <v/>
      </c>
      <c r="D2996" s="71" t="str">
        <f t="shared" si="139"/>
        <v/>
      </c>
      <c r="E2996" s="75" t="str">
        <f t="shared" si="140"/>
        <v/>
      </c>
    </row>
    <row r="2997" spans="2:5" x14ac:dyDescent="0.35">
      <c r="B2997" s="71" t="str">
        <f t="shared" si="138"/>
        <v/>
      </c>
      <c r="D2997" s="71" t="str">
        <f t="shared" si="139"/>
        <v/>
      </c>
      <c r="E2997" s="75" t="str">
        <f t="shared" si="140"/>
        <v/>
      </c>
    </row>
    <row r="2998" spans="2:5" x14ac:dyDescent="0.35">
      <c r="B2998" s="71" t="str">
        <f t="shared" si="138"/>
        <v/>
      </c>
      <c r="D2998" s="71" t="str">
        <f t="shared" si="139"/>
        <v/>
      </c>
      <c r="E2998" s="75" t="str">
        <f t="shared" si="140"/>
        <v/>
      </c>
    </row>
    <row r="2999" spans="2:5" x14ac:dyDescent="0.35">
      <c r="B2999" s="71" t="str">
        <f t="shared" si="138"/>
        <v/>
      </c>
      <c r="D2999" s="71" t="str">
        <f t="shared" si="139"/>
        <v/>
      </c>
      <c r="E2999" s="75" t="str">
        <f t="shared" si="140"/>
        <v/>
      </c>
    </row>
    <row r="3000" spans="2:5" x14ac:dyDescent="0.35">
      <c r="B3000" s="71" t="str">
        <f t="shared" si="138"/>
        <v/>
      </c>
      <c r="D3000" s="71" t="str">
        <f t="shared" si="139"/>
        <v/>
      </c>
      <c r="E3000" s="75" t="str">
        <f t="shared" si="140"/>
        <v/>
      </c>
    </row>
    <row r="3001" spans="2:5" x14ac:dyDescent="0.35">
      <c r="B3001" s="71" t="str">
        <f t="shared" si="138"/>
        <v/>
      </c>
      <c r="D3001" s="71" t="str">
        <f t="shared" si="139"/>
        <v/>
      </c>
      <c r="E3001" s="75" t="str">
        <f t="shared" si="140"/>
        <v/>
      </c>
    </row>
    <row r="3002" spans="2:5" x14ac:dyDescent="0.35">
      <c r="B3002" s="71" t="str">
        <f t="shared" si="138"/>
        <v/>
      </c>
      <c r="D3002" s="71" t="str">
        <f t="shared" si="139"/>
        <v/>
      </c>
      <c r="E3002" s="75" t="str">
        <f t="shared" si="140"/>
        <v/>
      </c>
    </row>
    <row r="3003" spans="2:5" x14ac:dyDescent="0.35">
      <c r="B3003" s="71" t="str">
        <f t="shared" si="138"/>
        <v/>
      </c>
      <c r="D3003" s="71" t="str">
        <f t="shared" si="139"/>
        <v/>
      </c>
      <c r="E3003" s="75" t="str">
        <f t="shared" si="140"/>
        <v/>
      </c>
    </row>
    <row r="3004" spans="2:5" x14ac:dyDescent="0.35">
      <c r="B3004" s="71" t="str">
        <f t="shared" si="138"/>
        <v/>
      </c>
      <c r="D3004" s="71" t="str">
        <f t="shared" si="139"/>
        <v/>
      </c>
      <c r="E3004" s="75" t="str">
        <f t="shared" si="140"/>
        <v/>
      </c>
    </row>
    <row r="3005" spans="2:5" x14ac:dyDescent="0.35">
      <c r="B3005" s="71" t="str">
        <f t="shared" si="138"/>
        <v/>
      </c>
      <c r="D3005" s="71" t="str">
        <f t="shared" si="139"/>
        <v/>
      </c>
      <c r="E3005" s="75" t="str">
        <f t="shared" si="140"/>
        <v/>
      </c>
    </row>
    <row r="3006" spans="2:5" x14ac:dyDescent="0.35">
      <c r="B3006" s="71" t="str">
        <f t="shared" si="138"/>
        <v/>
      </c>
      <c r="D3006" s="71" t="str">
        <f t="shared" si="139"/>
        <v/>
      </c>
      <c r="E3006" s="75" t="str">
        <f t="shared" si="140"/>
        <v/>
      </c>
    </row>
    <row r="3007" spans="2:5" x14ac:dyDescent="0.35">
      <c r="B3007" s="71" t="str">
        <f t="shared" si="138"/>
        <v/>
      </c>
      <c r="D3007" s="71" t="str">
        <f t="shared" si="139"/>
        <v/>
      </c>
      <c r="E3007" s="75" t="str">
        <f t="shared" si="140"/>
        <v/>
      </c>
    </row>
    <row r="3008" spans="2:5" x14ac:dyDescent="0.35">
      <c r="B3008" s="71" t="str">
        <f t="shared" si="138"/>
        <v/>
      </c>
      <c r="D3008" s="71" t="str">
        <f t="shared" si="139"/>
        <v/>
      </c>
      <c r="E3008" s="75" t="str">
        <f t="shared" si="140"/>
        <v/>
      </c>
    </row>
    <row r="3009" spans="2:5" x14ac:dyDescent="0.35">
      <c r="B3009" s="71" t="str">
        <f t="shared" si="138"/>
        <v/>
      </c>
      <c r="D3009" s="71" t="str">
        <f t="shared" si="139"/>
        <v/>
      </c>
      <c r="E3009" s="75" t="str">
        <f t="shared" si="140"/>
        <v/>
      </c>
    </row>
    <row r="3010" spans="2:5" x14ac:dyDescent="0.35">
      <c r="B3010" s="71" t="str">
        <f t="shared" ref="B3010:B3073" si="141">IFERROR(VLOOKUP(C3010,Ctable,5,FALSE),"")</f>
        <v/>
      </c>
      <c r="D3010" s="71" t="str">
        <f t="shared" ref="D3010:D3073" si="142">IFERROR(VLOOKUP(C3010,Ctable,2,FALSE),"")</f>
        <v/>
      </c>
      <c r="E3010" s="75" t="str">
        <f t="shared" ref="E3010:E3073" si="143">IFERROR(VLOOKUP(C3010,Ctable,3,FALSE),"")</f>
        <v/>
      </c>
    </row>
    <row r="3011" spans="2:5" x14ac:dyDescent="0.35">
      <c r="B3011" s="71" t="str">
        <f t="shared" si="141"/>
        <v/>
      </c>
      <c r="D3011" s="71" t="str">
        <f t="shared" si="142"/>
        <v/>
      </c>
      <c r="E3011" s="75" t="str">
        <f t="shared" si="143"/>
        <v/>
      </c>
    </row>
    <row r="3012" spans="2:5" x14ac:dyDescent="0.35">
      <c r="B3012" s="71" t="str">
        <f t="shared" si="141"/>
        <v/>
      </c>
      <c r="D3012" s="71" t="str">
        <f t="shared" si="142"/>
        <v/>
      </c>
      <c r="E3012" s="75" t="str">
        <f t="shared" si="143"/>
        <v/>
      </c>
    </row>
    <row r="3013" spans="2:5" x14ac:dyDescent="0.35">
      <c r="B3013" s="71" t="str">
        <f t="shared" si="141"/>
        <v/>
      </c>
      <c r="D3013" s="71" t="str">
        <f t="shared" si="142"/>
        <v/>
      </c>
      <c r="E3013" s="75" t="str">
        <f t="shared" si="143"/>
        <v/>
      </c>
    </row>
    <row r="3014" spans="2:5" x14ac:dyDescent="0.35">
      <c r="B3014" s="71" t="str">
        <f t="shared" si="141"/>
        <v/>
      </c>
      <c r="D3014" s="71" t="str">
        <f t="shared" si="142"/>
        <v/>
      </c>
      <c r="E3014" s="75" t="str">
        <f t="shared" si="143"/>
        <v/>
      </c>
    </row>
    <row r="3015" spans="2:5" x14ac:dyDescent="0.35">
      <c r="B3015" s="71" t="str">
        <f t="shared" si="141"/>
        <v/>
      </c>
      <c r="D3015" s="71" t="str">
        <f t="shared" si="142"/>
        <v/>
      </c>
      <c r="E3015" s="75" t="str">
        <f t="shared" si="143"/>
        <v/>
      </c>
    </row>
    <row r="3016" spans="2:5" x14ac:dyDescent="0.35">
      <c r="B3016" s="71" t="str">
        <f t="shared" si="141"/>
        <v/>
      </c>
      <c r="D3016" s="71" t="str">
        <f t="shared" si="142"/>
        <v/>
      </c>
      <c r="E3016" s="75" t="str">
        <f t="shared" si="143"/>
        <v/>
      </c>
    </row>
    <row r="3017" spans="2:5" x14ac:dyDescent="0.35">
      <c r="B3017" s="71" t="str">
        <f t="shared" si="141"/>
        <v/>
      </c>
      <c r="D3017" s="71" t="str">
        <f t="shared" si="142"/>
        <v/>
      </c>
      <c r="E3017" s="75" t="str">
        <f t="shared" si="143"/>
        <v/>
      </c>
    </row>
    <row r="3018" spans="2:5" x14ac:dyDescent="0.35">
      <c r="B3018" s="71" t="str">
        <f t="shared" si="141"/>
        <v/>
      </c>
      <c r="D3018" s="71" t="str">
        <f t="shared" si="142"/>
        <v/>
      </c>
      <c r="E3018" s="75" t="str">
        <f t="shared" si="143"/>
        <v/>
      </c>
    </row>
    <row r="3019" spans="2:5" x14ac:dyDescent="0.35">
      <c r="B3019" s="71" t="str">
        <f t="shared" si="141"/>
        <v/>
      </c>
      <c r="D3019" s="71" t="str">
        <f t="shared" si="142"/>
        <v/>
      </c>
      <c r="E3019" s="75" t="str">
        <f t="shared" si="143"/>
        <v/>
      </c>
    </row>
    <row r="3020" spans="2:5" x14ac:dyDescent="0.35">
      <c r="B3020" s="71" t="str">
        <f t="shared" si="141"/>
        <v/>
      </c>
      <c r="D3020" s="71" t="str">
        <f t="shared" si="142"/>
        <v/>
      </c>
      <c r="E3020" s="75" t="str">
        <f t="shared" si="143"/>
        <v/>
      </c>
    </row>
    <row r="3021" spans="2:5" x14ac:dyDescent="0.35">
      <c r="B3021" s="71" t="str">
        <f t="shared" si="141"/>
        <v/>
      </c>
      <c r="D3021" s="71" t="str">
        <f t="shared" si="142"/>
        <v/>
      </c>
      <c r="E3021" s="75" t="str">
        <f t="shared" si="143"/>
        <v/>
      </c>
    </row>
    <row r="3022" spans="2:5" x14ac:dyDescent="0.35">
      <c r="B3022" s="71" t="str">
        <f t="shared" si="141"/>
        <v/>
      </c>
      <c r="D3022" s="71" t="str">
        <f t="shared" si="142"/>
        <v/>
      </c>
      <c r="E3022" s="75" t="str">
        <f t="shared" si="143"/>
        <v/>
      </c>
    </row>
    <row r="3023" spans="2:5" x14ac:dyDescent="0.35">
      <c r="B3023" s="71" t="str">
        <f t="shared" si="141"/>
        <v/>
      </c>
      <c r="D3023" s="71" t="str">
        <f t="shared" si="142"/>
        <v/>
      </c>
      <c r="E3023" s="75" t="str">
        <f t="shared" si="143"/>
        <v/>
      </c>
    </row>
    <row r="3024" spans="2:5" x14ac:dyDescent="0.35">
      <c r="B3024" s="71" t="str">
        <f t="shared" si="141"/>
        <v/>
      </c>
      <c r="D3024" s="71" t="str">
        <f t="shared" si="142"/>
        <v/>
      </c>
      <c r="E3024" s="75" t="str">
        <f t="shared" si="143"/>
        <v/>
      </c>
    </row>
    <row r="3025" spans="2:5" x14ac:dyDescent="0.35">
      <c r="B3025" s="71" t="str">
        <f t="shared" si="141"/>
        <v/>
      </c>
      <c r="D3025" s="71" t="str">
        <f t="shared" si="142"/>
        <v/>
      </c>
      <c r="E3025" s="75" t="str">
        <f t="shared" si="143"/>
        <v/>
      </c>
    </row>
    <row r="3026" spans="2:5" x14ac:dyDescent="0.35">
      <c r="B3026" s="71" t="str">
        <f t="shared" si="141"/>
        <v/>
      </c>
      <c r="D3026" s="71" t="str">
        <f t="shared" si="142"/>
        <v/>
      </c>
      <c r="E3026" s="75" t="str">
        <f t="shared" si="143"/>
        <v/>
      </c>
    </row>
    <row r="3027" spans="2:5" x14ac:dyDescent="0.35">
      <c r="B3027" s="71" t="str">
        <f t="shared" si="141"/>
        <v/>
      </c>
      <c r="D3027" s="71" t="str">
        <f t="shared" si="142"/>
        <v/>
      </c>
      <c r="E3027" s="75" t="str">
        <f t="shared" si="143"/>
        <v/>
      </c>
    </row>
    <row r="3028" spans="2:5" x14ac:dyDescent="0.35">
      <c r="B3028" s="71" t="str">
        <f t="shared" si="141"/>
        <v/>
      </c>
      <c r="D3028" s="71" t="str">
        <f t="shared" si="142"/>
        <v/>
      </c>
      <c r="E3028" s="75" t="str">
        <f t="shared" si="143"/>
        <v/>
      </c>
    </row>
    <row r="3029" spans="2:5" x14ac:dyDescent="0.35">
      <c r="B3029" s="71" t="str">
        <f t="shared" si="141"/>
        <v/>
      </c>
      <c r="D3029" s="71" t="str">
        <f t="shared" si="142"/>
        <v/>
      </c>
      <c r="E3029" s="75" t="str">
        <f t="shared" si="143"/>
        <v/>
      </c>
    </row>
    <row r="3030" spans="2:5" x14ac:dyDescent="0.35">
      <c r="B3030" s="71" t="str">
        <f t="shared" si="141"/>
        <v/>
      </c>
      <c r="D3030" s="71" t="str">
        <f t="shared" si="142"/>
        <v/>
      </c>
      <c r="E3030" s="75" t="str">
        <f t="shared" si="143"/>
        <v/>
      </c>
    </row>
    <row r="3031" spans="2:5" x14ac:dyDescent="0.35">
      <c r="B3031" s="71" t="str">
        <f t="shared" si="141"/>
        <v/>
      </c>
      <c r="D3031" s="71" t="str">
        <f t="shared" si="142"/>
        <v/>
      </c>
      <c r="E3031" s="75" t="str">
        <f t="shared" si="143"/>
        <v/>
      </c>
    </row>
    <row r="3032" spans="2:5" x14ac:dyDescent="0.35">
      <c r="B3032" s="71" t="str">
        <f t="shared" si="141"/>
        <v/>
      </c>
      <c r="D3032" s="71" t="str">
        <f t="shared" si="142"/>
        <v/>
      </c>
      <c r="E3032" s="75" t="str">
        <f t="shared" si="143"/>
        <v/>
      </c>
    </row>
    <row r="3033" spans="2:5" x14ac:dyDescent="0.35">
      <c r="B3033" s="71" t="str">
        <f t="shared" si="141"/>
        <v/>
      </c>
      <c r="D3033" s="71" t="str">
        <f t="shared" si="142"/>
        <v/>
      </c>
      <c r="E3033" s="75" t="str">
        <f t="shared" si="143"/>
        <v/>
      </c>
    </row>
    <row r="3034" spans="2:5" x14ac:dyDescent="0.35">
      <c r="B3034" s="71" t="str">
        <f t="shared" si="141"/>
        <v/>
      </c>
      <c r="D3034" s="71" t="str">
        <f t="shared" si="142"/>
        <v/>
      </c>
      <c r="E3034" s="75" t="str">
        <f t="shared" si="143"/>
        <v/>
      </c>
    </row>
    <row r="3035" spans="2:5" x14ac:dyDescent="0.35">
      <c r="B3035" s="71" t="str">
        <f t="shared" si="141"/>
        <v/>
      </c>
      <c r="D3035" s="71" t="str">
        <f t="shared" si="142"/>
        <v/>
      </c>
      <c r="E3035" s="75" t="str">
        <f t="shared" si="143"/>
        <v/>
      </c>
    </row>
    <row r="3036" spans="2:5" x14ac:dyDescent="0.35">
      <c r="B3036" s="71" t="str">
        <f t="shared" si="141"/>
        <v/>
      </c>
      <c r="D3036" s="71" t="str">
        <f t="shared" si="142"/>
        <v/>
      </c>
      <c r="E3036" s="75" t="str">
        <f t="shared" si="143"/>
        <v/>
      </c>
    </row>
    <row r="3037" spans="2:5" x14ac:dyDescent="0.35">
      <c r="B3037" s="71" t="str">
        <f t="shared" si="141"/>
        <v/>
      </c>
      <c r="D3037" s="71" t="str">
        <f t="shared" si="142"/>
        <v/>
      </c>
      <c r="E3037" s="75" t="str">
        <f t="shared" si="143"/>
        <v/>
      </c>
    </row>
    <row r="3038" spans="2:5" x14ac:dyDescent="0.35">
      <c r="B3038" s="71" t="str">
        <f t="shared" si="141"/>
        <v/>
      </c>
      <c r="D3038" s="71" t="str">
        <f t="shared" si="142"/>
        <v/>
      </c>
      <c r="E3038" s="75" t="str">
        <f t="shared" si="143"/>
        <v/>
      </c>
    </row>
    <row r="3039" spans="2:5" x14ac:dyDescent="0.35">
      <c r="B3039" s="71" t="str">
        <f t="shared" si="141"/>
        <v/>
      </c>
      <c r="D3039" s="71" t="str">
        <f t="shared" si="142"/>
        <v/>
      </c>
      <c r="E3039" s="75" t="str">
        <f t="shared" si="143"/>
        <v/>
      </c>
    </row>
    <row r="3040" spans="2:5" x14ac:dyDescent="0.35">
      <c r="B3040" s="71" t="str">
        <f t="shared" si="141"/>
        <v/>
      </c>
      <c r="D3040" s="71" t="str">
        <f t="shared" si="142"/>
        <v/>
      </c>
      <c r="E3040" s="75" t="str">
        <f t="shared" si="143"/>
        <v/>
      </c>
    </row>
    <row r="3041" spans="2:5" x14ac:dyDescent="0.35">
      <c r="B3041" s="71" t="str">
        <f t="shared" si="141"/>
        <v/>
      </c>
      <c r="D3041" s="71" t="str">
        <f t="shared" si="142"/>
        <v/>
      </c>
      <c r="E3041" s="75" t="str">
        <f t="shared" si="143"/>
        <v/>
      </c>
    </row>
    <row r="3042" spans="2:5" x14ac:dyDescent="0.35">
      <c r="B3042" s="71" t="str">
        <f t="shared" si="141"/>
        <v/>
      </c>
      <c r="D3042" s="71" t="str">
        <f t="shared" si="142"/>
        <v/>
      </c>
      <c r="E3042" s="75" t="str">
        <f t="shared" si="143"/>
        <v/>
      </c>
    </row>
    <row r="3043" spans="2:5" x14ac:dyDescent="0.35">
      <c r="B3043" s="71" t="str">
        <f t="shared" si="141"/>
        <v/>
      </c>
      <c r="D3043" s="71" t="str">
        <f t="shared" si="142"/>
        <v/>
      </c>
      <c r="E3043" s="75" t="str">
        <f t="shared" si="143"/>
        <v/>
      </c>
    </row>
    <row r="3044" spans="2:5" x14ac:dyDescent="0.35">
      <c r="B3044" s="71" t="str">
        <f t="shared" si="141"/>
        <v/>
      </c>
      <c r="D3044" s="71" t="str">
        <f t="shared" si="142"/>
        <v/>
      </c>
      <c r="E3044" s="75" t="str">
        <f t="shared" si="143"/>
        <v/>
      </c>
    </row>
    <row r="3045" spans="2:5" x14ac:dyDescent="0.35">
      <c r="B3045" s="71" t="str">
        <f t="shared" si="141"/>
        <v/>
      </c>
      <c r="D3045" s="71" t="str">
        <f t="shared" si="142"/>
        <v/>
      </c>
      <c r="E3045" s="75" t="str">
        <f t="shared" si="143"/>
        <v/>
      </c>
    </row>
    <row r="3046" spans="2:5" x14ac:dyDescent="0.35">
      <c r="B3046" s="71" t="str">
        <f t="shared" si="141"/>
        <v/>
      </c>
      <c r="D3046" s="71" t="str">
        <f t="shared" si="142"/>
        <v/>
      </c>
      <c r="E3046" s="75" t="str">
        <f t="shared" si="143"/>
        <v/>
      </c>
    </row>
    <row r="3047" spans="2:5" x14ac:dyDescent="0.35">
      <c r="B3047" s="71" t="str">
        <f t="shared" si="141"/>
        <v/>
      </c>
      <c r="D3047" s="71" t="str">
        <f t="shared" si="142"/>
        <v/>
      </c>
      <c r="E3047" s="75" t="str">
        <f t="shared" si="143"/>
        <v/>
      </c>
    </row>
    <row r="3048" spans="2:5" x14ac:dyDescent="0.35">
      <c r="B3048" s="71" t="str">
        <f t="shared" si="141"/>
        <v/>
      </c>
      <c r="D3048" s="71" t="str">
        <f t="shared" si="142"/>
        <v/>
      </c>
      <c r="E3048" s="75" t="str">
        <f t="shared" si="143"/>
        <v/>
      </c>
    </row>
    <row r="3049" spans="2:5" x14ac:dyDescent="0.35">
      <c r="B3049" s="71" t="str">
        <f t="shared" si="141"/>
        <v/>
      </c>
      <c r="D3049" s="71" t="str">
        <f t="shared" si="142"/>
        <v/>
      </c>
      <c r="E3049" s="75" t="str">
        <f t="shared" si="143"/>
        <v/>
      </c>
    </row>
    <row r="3050" spans="2:5" x14ac:dyDescent="0.35">
      <c r="B3050" s="71" t="str">
        <f t="shared" si="141"/>
        <v/>
      </c>
      <c r="D3050" s="71" t="str">
        <f t="shared" si="142"/>
        <v/>
      </c>
      <c r="E3050" s="75" t="str">
        <f t="shared" si="143"/>
        <v/>
      </c>
    </row>
    <row r="3051" spans="2:5" x14ac:dyDescent="0.35">
      <c r="B3051" s="71" t="str">
        <f t="shared" si="141"/>
        <v/>
      </c>
      <c r="D3051" s="71" t="str">
        <f t="shared" si="142"/>
        <v/>
      </c>
      <c r="E3051" s="75" t="str">
        <f t="shared" si="143"/>
        <v/>
      </c>
    </row>
    <row r="3052" spans="2:5" x14ac:dyDescent="0.35">
      <c r="B3052" s="71" t="str">
        <f t="shared" si="141"/>
        <v/>
      </c>
      <c r="D3052" s="71" t="str">
        <f t="shared" si="142"/>
        <v/>
      </c>
      <c r="E3052" s="75" t="str">
        <f t="shared" si="143"/>
        <v/>
      </c>
    </row>
    <row r="3053" spans="2:5" x14ac:dyDescent="0.35">
      <c r="B3053" s="71" t="str">
        <f t="shared" si="141"/>
        <v/>
      </c>
      <c r="D3053" s="71" t="str">
        <f t="shared" si="142"/>
        <v/>
      </c>
      <c r="E3053" s="75" t="str">
        <f t="shared" si="143"/>
        <v/>
      </c>
    </row>
    <row r="3054" spans="2:5" x14ac:dyDescent="0.35">
      <c r="B3054" s="71" t="str">
        <f t="shared" si="141"/>
        <v/>
      </c>
      <c r="D3054" s="71" t="str">
        <f t="shared" si="142"/>
        <v/>
      </c>
      <c r="E3054" s="75" t="str">
        <f t="shared" si="143"/>
        <v/>
      </c>
    </row>
    <row r="3055" spans="2:5" x14ac:dyDescent="0.35">
      <c r="B3055" s="71" t="str">
        <f t="shared" si="141"/>
        <v/>
      </c>
      <c r="D3055" s="71" t="str">
        <f t="shared" si="142"/>
        <v/>
      </c>
      <c r="E3055" s="75" t="str">
        <f t="shared" si="143"/>
        <v/>
      </c>
    </row>
    <row r="3056" spans="2:5" x14ac:dyDescent="0.35">
      <c r="B3056" s="71" t="str">
        <f t="shared" si="141"/>
        <v/>
      </c>
      <c r="D3056" s="71" t="str">
        <f t="shared" si="142"/>
        <v/>
      </c>
      <c r="E3056" s="75" t="str">
        <f t="shared" si="143"/>
        <v/>
      </c>
    </row>
    <row r="3057" spans="2:5" x14ac:dyDescent="0.35">
      <c r="B3057" s="71" t="str">
        <f t="shared" si="141"/>
        <v/>
      </c>
      <c r="D3057" s="71" t="str">
        <f t="shared" si="142"/>
        <v/>
      </c>
      <c r="E3057" s="75" t="str">
        <f t="shared" si="143"/>
        <v/>
      </c>
    </row>
    <row r="3058" spans="2:5" x14ac:dyDescent="0.35">
      <c r="B3058" s="71" t="str">
        <f t="shared" si="141"/>
        <v/>
      </c>
      <c r="D3058" s="71" t="str">
        <f t="shared" si="142"/>
        <v/>
      </c>
      <c r="E3058" s="75" t="str">
        <f t="shared" si="143"/>
        <v/>
      </c>
    </row>
    <row r="3059" spans="2:5" x14ac:dyDescent="0.35">
      <c r="B3059" s="71" t="str">
        <f t="shared" si="141"/>
        <v/>
      </c>
      <c r="D3059" s="71" t="str">
        <f t="shared" si="142"/>
        <v/>
      </c>
      <c r="E3059" s="75" t="str">
        <f t="shared" si="143"/>
        <v/>
      </c>
    </row>
    <row r="3060" spans="2:5" x14ac:dyDescent="0.35">
      <c r="B3060" s="71" t="str">
        <f t="shared" si="141"/>
        <v/>
      </c>
      <c r="D3060" s="71" t="str">
        <f t="shared" si="142"/>
        <v/>
      </c>
      <c r="E3060" s="75" t="str">
        <f t="shared" si="143"/>
        <v/>
      </c>
    </row>
    <row r="3061" spans="2:5" x14ac:dyDescent="0.35">
      <c r="B3061" s="71" t="str">
        <f t="shared" si="141"/>
        <v/>
      </c>
      <c r="D3061" s="71" t="str">
        <f t="shared" si="142"/>
        <v/>
      </c>
      <c r="E3061" s="75" t="str">
        <f t="shared" si="143"/>
        <v/>
      </c>
    </row>
    <row r="3062" spans="2:5" x14ac:dyDescent="0.35">
      <c r="B3062" s="71" t="str">
        <f t="shared" si="141"/>
        <v/>
      </c>
      <c r="D3062" s="71" t="str">
        <f t="shared" si="142"/>
        <v/>
      </c>
      <c r="E3062" s="75" t="str">
        <f t="shared" si="143"/>
        <v/>
      </c>
    </row>
    <row r="3063" spans="2:5" x14ac:dyDescent="0.35">
      <c r="B3063" s="71" t="str">
        <f t="shared" si="141"/>
        <v/>
      </c>
      <c r="D3063" s="71" t="str">
        <f t="shared" si="142"/>
        <v/>
      </c>
      <c r="E3063" s="75" t="str">
        <f t="shared" si="143"/>
        <v/>
      </c>
    </row>
    <row r="3064" spans="2:5" x14ac:dyDescent="0.35">
      <c r="B3064" s="71" t="str">
        <f t="shared" si="141"/>
        <v/>
      </c>
      <c r="D3064" s="71" t="str">
        <f t="shared" si="142"/>
        <v/>
      </c>
      <c r="E3064" s="75" t="str">
        <f t="shared" si="143"/>
        <v/>
      </c>
    </row>
    <row r="3065" spans="2:5" x14ac:dyDescent="0.35">
      <c r="B3065" s="71" t="str">
        <f t="shared" si="141"/>
        <v/>
      </c>
      <c r="D3065" s="71" t="str">
        <f t="shared" si="142"/>
        <v/>
      </c>
      <c r="E3065" s="75" t="str">
        <f t="shared" si="143"/>
        <v/>
      </c>
    </row>
    <row r="3066" spans="2:5" x14ac:dyDescent="0.35">
      <c r="B3066" s="71" t="str">
        <f t="shared" si="141"/>
        <v/>
      </c>
      <c r="D3066" s="71" t="str">
        <f t="shared" si="142"/>
        <v/>
      </c>
      <c r="E3066" s="75" t="str">
        <f t="shared" si="143"/>
        <v/>
      </c>
    </row>
    <row r="3067" spans="2:5" x14ac:dyDescent="0.35">
      <c r="B3067" s="71" t="str">
        <f t="shared" si="141"/>
        <v/>
      </c>
      <c r="D3067" s="71" t="str">
        <f t="shared" si="142"/>
        <v/>
      </c>
      <c r="E3067" s="75" t="str">
        <f t="shared" si="143"/>
        <v/>
      </c>
    </row>
    <row r="3068" spans="2:5" x14ac:dyDescent="0.35">
      <c r="B3068" s="71" t="str">
        <f t="shared" si="141"/>
        <v/>
      </c>
      <c r="D3068" s="71" t="str">
        <f t="shared" si="142"/>
        <v/>
      </c>
      <c r="E3068" s="75" t="str">
        <f t="shared" si="143"/>
        <v/>
      </c>
    </row>
    <row r="3069" spans="2:5" x14ac:dyDescent="0.35">
      <c r="B3069" s="71" t="str">
        <f t="shared" si="141"/>
        <v/>
      </c>
      <c r="D3069" s="71" t="str">
        <f t="shared" si="142"/>
        <v/>
      </c>
      <c r="E3069" s="75" t="str">
        <f t="shared" si="143"/>
        <v/>
      </c>
    </row>
    <row r="3070" spans="2:5" x14ac:dyDescent="0.35">
      <c r="B3070" s="71" t="str">
        <f t="shared" si="141"/>
        <v/>
      </c>
      <c r="D3070" s="71" t="str">
        <f t="shared" si="142"/>
        <v/>
      </c>
      <c r="E3070" s="75" t="str">
        <f t="shared" si="143"/>
        <v/>
      </c>
    </row>
    <row r="3071" spans="2:5" x14ac:dyDescent="0.35">
      <c r="B3071" s="71" t="str">
        <f t="shared" si="141"/>
        <v/>
      </c>
      <c r="D3071" s="71" t="str">
        <f t="shared" si="142"/>
        <v/>
      </c>
      <c r="E3071" s="75" t="str">
        <f t="shared" si="143"/>
        <v/>
      </c>
    </row>
    <row r="3072" spans="2:5" x14ac:dyDescent="0.35">
      <c r="B3072" s="71" t="str">
        <f t="shared" si="141"/>
        <v/>
      </c>
      <c r="D3072" s="71" t="str">
        <f t="shared" si="142"/>
        <v/>
      </c>
      <c r="E3072" s="75" t="str">
        <f t="shared" si="143"/>
        <v/>
      </c>
    </row>
    <row r="3073" spans="2:5" x14ac:dyDescent="0.35">
      <c r="B3073" s="71" t="str">
        <f t="shared" si="141"/>
        <v/>
      </c>
      <c r="D3073" s="71" t="str">
        <f t="shared" si="142"/>
        <v/>
      </c>
      <c r="E3073" s="75" t="str">
        <f t="shared" si="143"/>
        <v/>
      </c>
    </row>
    <row r="3074" spans="2:5" x14ac:dyDescent="0.35">
      <c r="B3074" s="71" t="str">
        <f t="shared" ref="B3074:B3137" si="144">IFERROR(VLOOKUP(C3074,Ctable,5,FALSE),"")</f>
        <v/>
      </c>
      <c r="D3074" s="71" t="str">
        <f t="shared" ref="D3074:D3137" si="145">IFERROR(VLOOKUP(C3074,Ctable,2,FALSE),"")</f>
        <v/>
      </c>
      <c r="E3074" s="75" t="str">
        <f t="shared" ref="E3074:E3137" si="146">IFERROR(VLOOKUP(C3074,Ctable,3,FALSE),"")</f>
        <v/>
      </c>
    </row>
    <row r="3075" spans="2:5" x14ac:dyDescent="0.35">
      <c r="B3075" s="71" t="str">
        <f t="shared" si="144"/>
        <v/>
      </c>
      <c r="D3075" s="71" t="str">
        <f t="shared" si="145"/>
        <v/>
      </c>
      <c r="E3075" s="75" t="str">
        <f t="shared" si="146"/>
        <v/>
      </c>
    </row>
    <row r="3076" spans="2:5" x14ac:dyDescent="0.35">
      <c r="B3076" s="71" t="str">
        <f t="shared" si="144"/>
        <v/>
      </c>
      <c r="D3076" s="71" t="str">
        <f t="shared" si="145"/>
        <v/>
      </c>
      <c r="E3076" s="75" t="str">
        <f t="shared" si="146"/>
        <v/>
      </c>
    </row>
    <row r="3077" spans="2:5" x14ac:dyDescent="0.35">
      <c r="B3077" s="71" t="str">
        <f t="shared" si="144"/>
        <v/>
      </c>
      <c r="D3077" s="71" t="str">
        <f t="shared" si="145"/>
        <v/>
      </c>
      <c r="E3077" s="75" t="str">
        <f t="shared" si="146"/>
        <v/>
      </c>
    </row>
    <row r="3078" spans="2:5" x14ac:dyDescent="0.35">
      <c r="B3078" s="71" t="str">
        <f t="shared" si="144"/>
        <v/>
      </c>
      <c r="D3078" s="71" t="str">
        <f t="shared" si="145"/>
        <v/>
      </c>
      <c r="E3078" s="75" t="str">
        <f t="shared" si="146"/>
        <v/>
      </c>
    </row>
    <row r="3079" spans="2:5" x14ac:dyDescent="0.35">
      <c r="B3079" s="71" t="str">
        <f t="shared" si="144"/>
        <v/>
      </c>
      <c r="D3079" s="71" t="str">
        <f t="shared" si="145"/>
        <v/>
      </c>
      <c r="E3079" s="75" t="str">
        <f t="shared" si="146"/>
        <v/>
      </c>
    </row>
    <row r="3080" spans="2:5" x14ac:dyDescent="0.35">
      <c r="B3080" s="71" t="str">
        <f t="shared" si="144"/>
        <v/>
      </c>
      <c r="D3080" s="71" t="str">
        <f t="shared" si="145"/>
        <v/>
      </c>
      <c r="E3080" s="75" t="str">
        <f t="shared" si="146"/>
        <v/>
      </c>
    </row>
    <row r="3081" spans="2:5" x14ac:dyDescent="0.35">
      <c r="B3081" s="71" t="str">
        <f t="shared" si="144"/>
        <v/>
      </c>
      <c r="D3081" s="71" t="str">
        <f t="shared" si="145"/>
        <v/>
      </c>
      <c r="E3081" s="75" t="str">
        <f t="shared" si="146"/>
        <v/>
      </c>
    </row>
    <row r="3082" spans="2:5" x14ac:dyDescent="0.35">
      <c r="B3082" s="71" t="str">
        <f t="shared" si="144"/>
        <v/>
      </c>
      <c r="D3082" s="71" t="str">
        <f t="shared" si="145"/>
        <v/>
      </c>
      <c r="E3082" s="75" t="str">
        <f t="shared" si="146"/>
        <v/>
      </c>
    </row>
    <row r="3083" spans="2:5" x14ac:dyDescent="0.35">
      <c r="B3083" s="71" t="str">
        <f t="shared" si="144"/>
        <v/>
      </c>
      <c r="D3083" s="71" t="str">
        <f t="shared" si="145"/>
        <v/>
      </c>
      <c r="E3083" s="75" t="str">
        <f t="shared" si="146"/>
        <v/>
      </c>
    </row>
    <row r="3084" spans="2:5" x14ac:dyDescent="0.35">
      <c r="B3084" s="71" t="str">
        <f t="shared" si="144"/>
        <v/>
      </c>
      <c r="D3084" s="71" t="str">
        <f t="shared" si="145"/>
        <v/>
      </c>
      <c r="E3084" s="75" t="str">
        <f t="shared" si="146"/>
        <v/>
      </c>
    </row>
    <row r="3085" spans="2:5" x14ac:dyDescent="0.35">
      <c r="B3085" s="71" t="str">
        <f t="shared" si="144"/>
        <v/>
      </c>
      <c r="D3085" s="71" t="str">
        <f t="shared" si="145"/>
        <v/>
      </c>
      <c r="E3085" s="75" t="str">
        <f t="shared" si="146"/>
        <v/>
      </c>
    </row>
    <row r="3086" spans="2:5" x14ac:dyDescent="0.35">
      <c r="B3086" s="71" t="str">
        <f t="shared" si="144"/>
        <v/>
      </c>
      <c r="D3086" s="71" t="str">
        <f t="shared" si="145"/>
        <v/>
      </c>
      <c r="E3086" s="75" t="str">
        <f t="shared" si="146"/>
        <v/>
      </c>
    </row>
    <row r="3087" spans="2:5" x14ac:dyDescent="0.35">
      <c r="B3087" s="71" t="str">
        <f t="shared" si="144"/>
        <v/>
      </c>
      <c r="D3087" s="71" t="str">
        <f t="shared" si="145"/>
        <v/>
      </c>
      <c r="E3087" s="75" t="str">
        <f t="shared" si="146"/>
        <v/>
      </c>
    </row>
    <row r="3088" spans="2:5" x14ac:dyDescent="0.35">
      <c r="B3088" s="71" t="str">
        <f t="shared" si="144"/>
        <v/>
      </c>
      <c r="D3088" s="71" t="str">
        <f t="shared" si="145"/>
        <v/>
      </c>
      <c r="E3088" s="75" t="str">
        <f t="shared" si="146"/>
        <v/>
      </c>
    </row>
    <row r="3089" spans="2:5" x14ac:dyDescent="0.35">
      <c r="B3089" s="71" t="str">
        <f t="shared" si="144"/>
        <v/>
      </c>
      <c r="D3089" s="71" t="str">
        <f t="shared" si="145"/>
        <v/>
      </c>
      <c r="E3089" s="75" t="str">
        <f t="shared" si="146"/>
        <v/>
      </c>
    </row>
    <row r="3090" spans="2:5" x14ac:dyDescent="0.35">
      <c r="B3090" s="71" t="str">
        <f t="shared" si="144"/>
        <v/>
      </c>
      <c r="D3090" s="71" t="str">
        <f t="shared" si="145"/>
        <v/>
      </c>
      <c r="E3090" s="75" t="str">
        <f t="shared" si="146"/>
        <v/>
      </c>
    </row>
    <row r="3091" spans="2:5" x14ac:dyDescent="0.35">
      <c r="B3091" s="71" t="str">
        <f t="shared" si="144"/>
        <v/>
      </c>
      <c r="D3091" s="71" t="str">
        <f t="shared" si="145"/>
        <v/>
      </c>
      <c r="E3091" s="75" t="str">
        <f t="shared" si="146"/>
        <v/>
      </c>
    </row>
    <row r="3092" spans="2:5" x14ac:dyDescent="0.35">
      <c r="B3092" s="71" t="str">
        <f t="shared" si="144"/>
        <v/>
      </c>
      <c r="D3092" s="71" t="str">
        <f t="shared" si="145"/>
        <v/>
      </c>
      <c r="E3092" s="75" t="str">
        <f t="shared" si="146"/>
        <v/>
      </c>
    </row>
    <row r="3093" spans="2:5" x14ac:dyDescent="0.35">
      <c r="B3093" s="71" t="str">
        <f t="shared" si="144"/>
        <v/>
      </c>
      <c r="D3093" s="71" t="str">
        <f t="shared" si="145"/>
        <v/>
      </c>
      <c r="E3093" s="75" t="str">
        <f t="shared" si="146"/>
        <v/>
      </c>
    </row>
    <row r="3094" spans="2:5" x14ac:dyDescent="0.35">
      <c r="B3094" s="71" t="str">
        <f t="shared" si="144"/>
        <v/>
      </c>
      <c r="D3094" s="71" t="str">
        <f t="shared" si="145"/>
        <v/>
      </c>
      <c r="E3094" s="75" t="str">
        <f t="shared" si="146"/>
        <v/>
      </c>
    </row>
    <row r="3095" spans="2:5" x14ac:dyDescent="0.35">
      <c r="B3095" s="71" t="str">
        <f t="shared" si="144"/>
        <v/>
      </c>
      <c r="D3095" s="71" t="str">
        <f t="shared" si="145"/>
        <v/>
      </c>
      <c r="E3095" s="75" t="str">
        <f t="shared" si="146"/>
        <v/>
      </c>
    </row>
    <row r="3096" spans="2:5" x14ac:dyDescent="0.35">
      <c r="B3096" s="71" t="str">
        <f t="shared" si="144"/>
        <v/>
      </c>
      <c r="D3096" s="71" t="str">
        <f t="shared" si="145"/>
        <v/>
      </c>
      <c r="E3096" s="75" t="str">
        <f t="shared" si="146"/>
        <v/>
      </c>
    </row>
    <row r="3097" spans="2:5" x14ac:dyDescent="0.35">
      <c r="B3097" s="71" t="str">
        <f t="shared" si="144"/>
        <v/>
      </c>
      <c r="D3097" s="71" t="str">
        <f t="shared" si="145"/>
        <v/>
      </c>
      <c r="E3097" s="75" t="str">
        <f t="shared" si="146"/>
        <v/>
      </c>
    </row>
    <row r="3098" spans="2:5" x14ac:dyDescent="0.35">
      <c r="B3098" s="71" t="str">
        <f t="shared" si="144"/>
        <v/>
      </c>
      <c r="D3098" s="71" t="str">
        <f t="shared" si="145"/>
        <v/>
      </c>
      <c r="E3098" s="75" t="str">
        <f t="shared" si="146"/>
        <v/>
      </c>
    </row>
    <row r="3099" spans="2:5" x14ac:dyDescent="0.35">
      <c r="B3099" s="71" t="str">
        <f t="shared" si="144"/>
        <v/>
      </c>
      <c r="D3099" s="71" t="str">
        <f t="shared" si="145"/>
        <v/>
      </c>
      <c r="E3099" s="75" t="str">
        <f t="shared" si="146"/>
        <v/>
      </c>
    </row>
    <row r="3100" spans="2:5" x14ac:dyDescent="0.35">
      <c r="B3100" s="71" t="str">
        <f t="shared" si="144"/>
        <v/>
      </c>
      <c r="D3100" s="71" t="str">
        <f t="shared" si="145"/>
        <v/>
      </c>
      <c r="E3100" s="75" t="str">
        <f t="shared" si="146"/>
        <v/>
      </c>
    </row>
    <row r="3101" spans="2:5" x14ac:dyDescent="0.35">
      <c r="B3101" s="71" t="str">
        <f t="shared" si="144"/>
        <v/>
      </c>
      <c r="D3101" s="71" t="str">
        <f t="shared" si="145"/>
        <v/>
      </c>
      <c r="E3101" s="75" t="str">
        <f t="shared" si="146"/>
        <v/>
      </c>
    </row>
    <row r="3102" spans="2:5" x14ac:dyDescent="0.35">
      <c r="B3102" s="71" t="str">
        <f t="shared" si="144"/>
        <v/>
      </c>
      <c r="D3102" s="71" t="str">
        <f t="shared" si="145"/>
        <v/>
      </c>
      <c r="E3102" s="75" t="str">
        <f t="shared" si="146"/>
        <v/>
      </c>
    </row>
    <row r="3103" spans="2:5" x14ac:dyDescent="0.35">
      <c r="B3103" s="71" t="str">
        <f t="shared" si="144"/>
        <v/>
      </c>
      <c r="D3103" s="71" t="str">
        <f t="shared" si="145"/>
        <v/>
      </c>
      <c r="E3103" s="75" t="str">
        <f t="shared" si="146"/>
        <v/>
      </c>
    </row>
    <row r="3104" spans="2:5" x14ac:dyDescent="0.35">
      <c r="B3104" s="71" t="str">
        <f t="shared" si="144"/>
        <v/>
      </c>
      <c r="D3104" s="71" t="str">
        <f t="shared" si="145"/>
        <v/>
      </c>
      <c r="E3104" s="75" t="str">
        <f t="shared" si="146"/>
        <v/>
      </c>
    </row>
    <row r="3105" spans="2:5" x14ac:dyDescent="0.35">
      <c r="B3105" s="71" t="str">
        <f t="shared" si="144"/>
        <v/>
      </c>
      <c r="D3105" s="71" t="str">
        <f t="shared" si="145"/>
        <v/>
      </c>
      <c r="E3105" s="75" t="str">
        <f t="shared" si="146"/>
        <v/>
      </c>
    </row>
    <row r="3106" spans="2:5" x14ac:dyDescent="0.35">
      <c r="B3106" s="71" t="str">
        <f t="shared" si="144"/>
        <v/>
      </c>
      <c r="D3106" s="71" t="str">
        <f t="shared" si="145"/>
        <v/>
      </c>
      <c r="E3106" s="75" t="str">
        <f t="shared" si="146"/>
        <v/>
      </c>
    </row>
    <row r="3107" spans="2:5" x14ac:dyDescent="0.35">
      <c r="B3107" s="71" t="str">
        <f t="shared" si="144"/>
        <v/>
      </c>
      <c r="D3107" s="71" t="str">
        <f t="shared" si="145"/>
        <v/>
      </c>
      <c r="E3107" s="75" t="str">
        <f t="shared" si="146"/>
        <v/>
      </c>
    </row>
    <row r="3108" spans="2:5" x14ac:dyDescent="0.35">
      <c r="B3108" s="71" t="str">
        <f t="shared" si="144"/>
        <v/>
      </c>
      <c r="D3108" s="71" t="str">
        <f t="shared" si="145"/>
        <v/>
      </c>
      <c r="E3108" s="75" t="str">
        <f t="shared" si="146"/>
        <v/>
      </c>
    </row>
    <row r="3109" spans="2:5" x14ac:dyDescent="0.35">
      <c r="B3109" s="71" t="str">
        <f t="shared" si="144"/>
        <v/>
      </c>
      <c r="D3109" s="71" t="str">
        <f t="shared" si="145"/>
        <v/>
      </c>
      <c r="E3109" s="75" t="str">
        <f t="shared" si="146"/>
        <v/>
      </c>
    </row>
    <row r="3110" spans="2:5" x14ac:dyDescent="0.35">
      <c r="B3110" s="71" t="str">
        <f t="shared" si="144"/>
        <v/>
      </c>
      <c r="D3110" s="71" t="str">
        <f t="shared" si="145"/>
        <v/>
      </c>
      <c r="E3110" s="75" t="str">
        <f t="shared" si="146"/>
        <v/>
      </c>
    </row>
    <row r="3111" spans="2:5" x14ac:dyDescent="0.35">
      <c r="B3111" s="71" t="str">
        <f t="shared" si="144"/>
        <v/>
      </c>
      <c r="D3111" s="71" t="str">
        <f t="shared" si="145"/>
        <v/>
      </c>
      <c r="E3111" s="75" t="str">
        <f t="shared" si="146"/>
        <v/>
      </c>
    </row>
    <row r="3112" spans="2:5" x14ac:dyDescent="0.35">
      <c r="B3112" s="71" t="str">
        <f t="shared" si="144"/>
        <v/>
      </c>
      <c r="D3112" s="71" t="str">
        <f t="shared" si="145"/>
        <v/>
      </c>
      <c r="E3112" s="75" t="str">
        <f t="shared" si="146"/>
        <v/>
      </c>
    </row>
    <row r="3113" spans="2:5" x14ac:dyDescent="0.35">
      <c r="B3113" s="71" t="str">
        <f t="shared" si="144"/>
        <v/>
      </c>
      <c r="D3113" s="71" t="str">
        <f t="shared" si="145"/>
        <v/>
      </c>
      <c r="E3113" s="75" t="str">
        <f t="shared" si="146"/>
        <v/>
      </c>
    </row>
    <row r="3114" spans="2:5" x14ac:dyDescent="0.35">
      <c r="B3114" s="71" t="str">
        <f t="shared" si="144"/>
        <v/>
      </c>
      <c r="D3114" s="71" t="str">
        <f t="shared" si="145"/>
        <v/>
      </c>
      <c r="E3114" s="75" t="str">
        <f t="shared" si="146"/>
        <v/>
      </c>
    </row>
    <row r="3115" spans="2:5" x14ac:dyDescent="0.35">
      <c r="B3115" s="71" t="str">
        <f t="shared" si="144"/>
        <v/>
      </c>
      <c r="D3115" s="71" t="str">
        <f t="shared" si="145"/>
        <v/>
      </c>
      <c r="E3115" s="75" t="str">
        <f t="shared" si="146"/>
        <v/>
      </c>
    </row>
    <row r="3116" spans="2:5" x14ac:dyDescent="0.35">
      <c r="B3116" s="71" t="str">
        <f t="shared" si="144"/>
        <v/>
      </c>
      <c r="D3116" s="71" t="str">
        <f t="shared" si="145"/>
        <v/>
      </c>
      <c r="E3116" s="75" t="str">
        <f t="shared" si="146"/>
        <v/>
      </c>
    </row>
    <row r="3117" spans="2:5" x14ac:dyDescent="0.35">
      <c r="B3117" s="71" t="str">
        <f t="shared" si="144"/>
        <v/>
      </c>
      <c r="D3117" s="71" t="str">
        <f t="shared" si="145"/>
        <v/>
      </c>
      <c r="E3117" s="75" t="str">
        <f t="shared" si="146"/>
        <v/>
      </c>
    </row>
    <row r="3118" spans="2:5" x14ac:dyDescent="0.35">
      <c r="B3118" s="71" t="str">
        <f t="shared" si="144"/>
        <v/>
      </c>
      <c r="D3118" s="71" t="str">
        <f t="shared" si="145"/>
        <v/>
      </c>
      <c r="E3118" s="75" t="str">
        <f t="shared" si="146"/>
        <v/>
      </c>
    </row>
    <row r="3119" spans="2:5" x14ac:dyDescent="0.35">
      <c r="B3119" s="71" t="str">
        <f t="shared" si="144"/>
        <v/>
      </c>
      <c r="D3119" s="71" t="str">
        <f t="shared" si="145"/>
        <v/>
      </c>
      <c r="E3119" s="75" t="str">
        <f t="shared" si="146"/>
        <v/>
      </c>
    </row>
    <row r="3120" spans="2:5" x14ac:dyDescent="0.35">
      <c r="B3120" s="71" t="str">
        <f t="shared" si="144"/>
        <v/>
      </c>
      <c r="D3120" s="71" t="str">
        <f t="shared" si="145"/>
        <v/>
      </c>
      <c r="E3120" s="75" t="str">
        <f t="shared" si="146"/>
        <v/>
      </c>
    </row>
    <row r="3121" spans="2:5" x14ac:dyDescent="0.35">
      <c r="B3121" s="71" t="str">
        <f t="shared" si="144"/>
        <v/>
      </c>
      <c r="D3121" s="71" t="str">
        <f t="shared" si="145"/>
        <v/>
      </c>
      <c r="E3121" s="75" t="str">
        <f t="shared" si="146"/>
        <v/>
      </c>
    </row>
    <row r="3122" spans="2:5" x14ac:dyDescent="0.35">
      <c r="B3122" s="71" t="str">
        <f t="shared" si="144"/>
        <v/>
      </c>
      <c r="D3122" s="71" t="str">
        <f t="shared" si="145"/>
        <v/>
      </c>
      <c r="E3122" s="75" t="str">
        <f t="shared" si="146"/>
        <v/>
      </c>
    </row>
    <row r="3123" spans="2:5" x14ac:dyDescent="0.35">
      <c r="B3123" s="71" t="str">
        <f t="shared" si="144"/>
        <v/>
      </c>
      <c r="D3123" s="71" t="str">
        <f t="shared" si="145"/>
        <v/>
      </c>
      <c r="E3123" s="75" t="str">
        <f t="shared" si="146"/>
        <v/>
      </c>
    </row>
    <row r="3124" spans="2:5" x14ac:dyDescent="0.35">
      <c r="B3124" s="71" t="str">
        <f t="shared" si="144"/>
        <v/>
      </c>
      <c r="D3124" s="71" t="str">
        <f t="shared" si="145"/>
        <v/>
      </c>
      <c r="E3124" s="75" t="str">
        <f t="shared" si="146"/>
        <v/>
      </c>
    </row>
    <row r="3125" spans="2:5" x14ac:dyDescent="0.35">
      <c r="B3125" s="71" t="str">
        <f t="shared" si="144"/>
        <v/>
      </c>
      <c r="D3125" s="71" t="str">
        <f t="shared" si="145"/>
        <v/>
      </c>
      <c r="E3125" s="75" t="str">
        <f t="shared" si="146"/>
        <v/>
      </c>
    </row>
    <row r="3126" spans="2:5" x14ac:dyDescent="0.35">
      <c r="B3126" s="71" t="str">
        <f t="shared" si="144"/>
        <v/>
      </c>
      <c r="D3126" s="71" t="str">
        <f t="shared" si="145"/>
        <v/>
      </c>
      <c r="E3126" s="75" t="str">
        <f t="shared" si="146"/>
        <v/>
      </c>
    </row>
    <row r="3127" spans="2:5" x14ac:dyDescent="0.35">
      <c r="B3127" s="71" t="str">
        <f t="shared" si="144"/>
        <v/>
      </c>
      <c r="D3127" s="71" t="str">
        <f t="shared" si="145"/>
        <v/>
      </c>
      <c r="E3127" s="75" t="str">
        <f t="shared" si="146"/>
        <v/>
      </c>
    </row>
    <row r="3128" spans="2:5" x14ac:dyDescent="0.35">
      <c r="B3128" s="71" t="str">
        <f t="shared" si="144"/>
        <v/>
      </c>
      <c r="D3128" s="71" t="str">
        <f t="shared" si="145"/>
        <v/>
      </c>
      <c r="E3128" s="75" t="str">
        <f t="shared" si="146"/>
        <v/>
      </c>
    </row>
    <row r="3129" spans="2:5" x14ac:dyDescent="0.35">
      <c r="B3129" s="71" t="str">
        <f t="shared" si="144"/>
        <v/>
      </c>
      <c r="D3129" s="71" t="str">
        <f t="shared" si="145"/>
        <v/>
      </c>
      <c r="E3129" s="75" t="str">
        <f t="shared" si="146"/>
        <v/>
      </c>
    </row>
    <row r="3130" spans="2:5" x14ac:dyDescent="0.35">
      <c r="B3130" s="71" t="str">
        <f t="shared" si="144"/>
        <v/>
      </c>
      <c r="D3130" s="71" t="str">
        <f t="shared" si="145"/>
        <v/>
      </c>
      <c r="E3130" s="75" t="str">
        <f t="shared" si="146"/>
        <v/>
      </c>
    </row>
    <row r="3131" spans="2:5" x14ac:dyDescent="0.35">
      <c r="B3131" s="71" t="str">
        <f t="shared" si="144"/>
        <v/>
      </c>
      <c r="D3131" s="71" t="str">
        <f t="shared" si="145"/>
        <v/>
      </c>
      <c r="E3131" s="75" t="str">
        <f t="shared" si="146"/>
        <v/>
      </c>
    </row>
    <row r="3132" spans="2:5" x14ac:dyDescent="0.35">
      <c r="B3132" s="71" t="str">
        <f t="shared" si="144"/>
        <v/>
      </c>
      <c r="D3132" s="71" t="str">
        <f t="shared" si="145"/>
        <v/>
      </c>
      <c r="E3132" s="75" t="str">
        <f t="shared" si="146"/>
        <v/>
      </c>
    </row>
    <row r="3133" spans="2:5" x14ac:dyDescent="0.35">
      <c r="B3133" s="71" t="str">
        <f t="shared" si="144"/>
        <v/>
      </c>
      <c r="D3133" s="71" t="str">
        <f t="shared" si="145"/>
        <v/>
      </c>
      <c r="E3133" s="75" t="str">
        <f t="shared" si="146"/>
        <v/>
      </c>
    </row>
    <row r="3134" spans="2:5" x14ac:dyDescent="0.35">
      <c r="B3134" s="71" t="str">
        <f t="shared" si="144"/>
        <v/>
      </c>
      <c r="D3134" s="71" t="str">
        <f t="shared" si="145"/>
        <v/>
      </c>
      <c r="E3134" s="75" t="str">
        <f t="shared" si="146"/>
        <v/>
      </c>
    </row>
    <row r="3135" spans="2:5" x14ac:dyDescent="0.35">
      <c r="B3135" s="71" t="str">
        <f t="shared" si="144"/>
        <v/>
      </c>
      <c r="D3135" s="71" t="str">
        <f t="shared" si="145"/>
        <v/>
      </c>
      <c r="E3135" s="75" t="str">
        <f t="shared" si="146"/>
        <v/>
      </c>
    </row>
    <row r="3136" spans="2:5" x14ac:dyDescent="0.35">
      <c r="B3136" s="71" t="str">
        <f t="shared" si="144"/>
        <v/>
      </c>
      <c r="D3136" s="71" t="str">
        <f t="shared" si="145"/>
        <v/>
      </c>
      <c r="E3136" s="75" t="str">
        <f t="shared" si="146"/>
        <v/>
      </c>
    </row>
    <row r="3137" spans="2:5" x14ac:dyDescent="0.35">
      <c r="B3137" s="71" t="str">
        <f t="shared" si="144"/>
        <v/>
      </c>
      <c r="D3137" s="71" t="str">
        <f t="shared" si="145"/>
        <v/>
      </c>
      <c r="E3137" s="75" t="str">
        <f t="shared" si="146"/>
        <v/>
      </c>
    </row>
    <row r="3138" spans="2:5" x14ac:dyDescent="0.35">
      <c r="B3138" s="71" t="str">
        <f t="shared" ref="B3138:B3201" si="147">IFERROR(VLOOKUP(C3138,Ctable,5,FALSE),"")</f>
        <v/>
      </c>
      <c r="D3138" s="71" t="str">
        <f t="shared" ref="D3138:D3201" si="148">IFERROR(VLOOKUP(C3138,Ctable,2,FALSE),"")</f>
        <v/>
      </c>
      <c r="E3138" s="75" t="str">
        <f t="shared" ref="E3138:E3201" si="149">IFERROR(VLOOKUP(C3138,Ctable,3,FALSE),"")</f>
        <v/>
      </c>
    </row>
    <row r="3139" spans="2:5" x14ac:dyDescent="0.35">
      <c r="B3139" s="71" t="str">
        <f t="shared" si="147"/>
        <v/>
      </c>
      <c r="D3139" s="71" t="str">
        <f t="shared" si="148"/>
        <v/>
      </c>
      <c r="E3139" s="75" t="str">
        <f t="shared" si="149"/>
        <v/>
      </c>
    </row>
    <row r="3140" spans="2:5" x14ac:dyDescent="0.35">
      <c r="B3140" s="71" t="str">
        <f t="shared" si="147"/>
        <v/>
      </c>
      <c r="D3140" s="71" t="str">
        <f t="shared" si="148"/>
        <v/>
      </c>
      <c r="E3140" s="75" t="str">
        <f t="shared" si="149"/>
        <v/>
      </c>
    </row>
    <row r="3141" spans="2:5" x14ac:dyDescent="0.35">
      <c r="B3141" s="71" t="str">
        <f t="shared" si="147"/>
        <v/>
      </c>
      <c r="D3141" s="71" t="str">
        <f t="shared" si="148"/>
        <v/>
      </c>
      <c r="E3141" s="75" t="str">
        <f t="shared" si="149"/>
        <v/>
      </c>
    </row>
    <row r="3142" spans="2:5" x14ac:dyDescent="0.35">
      <c r="B3142" s="71" t="str">
        <f t="shared" si="147"/>
        <v/>
      </c>
      <c r="D3142" s="71" t="str">
        <f t="shared" si="148"/>
        <v/>
      </c>
      <c r="E3142" s="75" t="str">
        <f t="shared" si="149"/>
        <v/>
      </c>
    </row>
    <row r="3143" spans="2:5" x14ac:dyDescent="0.35">
      <c r="B3143" s="71" t="str">
        <f t="shared" si="147"/>
        <v/>
      </c>
      <c r="D3143" s="71" t="str">
        <f t="shared" si="148"/>
        <v/>
      </c>
      <c r="E3143" s="75" t="str">
        <f t="shared" si="149"/>
        <v/>
      </c>
    </row>
    <row r="3144" spans="2:5" x14ac:dyDescent="0.35">
      <c r="B3144" s="71" t="str">
        <f t="shared" si="147"/>
        <v/>
      </c>
      <c r="D3144" s="71" t="str">
        <f t="shared" si="148"/>
        <v/>
      </c>
      <c r="E3144" s="75" t="str">
        <f t="shared" si="149"/>
        <v/>
      </c>
    </row>
    <row r="3145" spans="2:5" x14ac:dyDescent="0.35">
      <c r="B3145" s="71" t="str">
        <f t="shared" si="147"/>
        <v/>
      </c>
      <c r="D3145" s="71" t="str">
        <f t="shared" si="148"/>
        <v/>
      </c>
      <c r="E3145" s="75" t="str">
        <f t="shared" si="149"/>
        <v/>
      </c>
    </row>
    <row r="3146" spans="2:5" x14ac:dyDescent="0.35">
      <c r="B3146" s="71" t="str">
        <f t="shared" si="147"/>
        <v/>
      </c>
      <c r="D3146" s="71" t="str">
        <f t="shared" si="148"/>
        <v/>
      </c>
      <c r="E3146" s="75" t="str">
        <f t="shared" si="149"/>
        <v/>
      </c>
    </row>
    <row r="3147" spans="2:5" x14ac:dyDescent="0.35">
      <c r="B3147" s="71" t="str">
        <f t="shared" si="147"/>
        <v/>
      </c>
      <c r="D3147" s="71" t="str">
        <f t="shared" si="148"/>
        <v/>
      </c>
      <c r="E3147" s="75" t="str">
        <f t="shared" si="149"/>
        <v/>
      </c>
    </row>
    <row r="3148" spans="2:5" x14ac:dyDescent="0.35">
      <c r="B3148" s="71" t="str">
        <f t="shared" si="147"/>
        <v/>
      </c>
      <c r="D3148" s="71" t="str">
        <f t="shared" si="148"/>
        <v/>
      </c>
      <c r="E3148" s="75" t="str">
        <f t="shared" si="149"/>
        <v/>
      </c>
    </row>
    <row r="3149" spans="2:5" x14ac:dyDescent="0.35">
      <c r="B3149" s="71" t="str">
        <f t="shared" si="147"/>
        <v/>
      </c>
      <c r="D3149" s="71" t="str">
        <f t="shared" si="148"/>
        <v/>
      </c>
      <c r="E3149" s="75" t="str">
        <f t="shared" si="149"/>
        <v/>
      </c>
    </row>
    <row r="3150" spans="2:5" x14ac:dyDescent="0.35">
      <c r="B3150" s="71" t="str">
        <f t="shared" si="147"/>
        <v/>
      </c>
      <c r="D3150" s="71" t="str">
        <f t="shared" si="148"/>
        <v/>
      </c>
      <c r="E3150" s="75" t="str">
        <f t="shared" si="149"/>
        <v/>
      </c>
    </row>
    <row r="3151" spans="2:5" x14ac:dyDescent="0.35">
      <c r="B3151" s="71" t="str">
        <f t="shared" si="147"/>
        <v/>
      </c>
      <c r="D3151" s="71" t="str">
        <f t="shared" si="148"/>
        <v/>
      </c>
      <c r="E3151" s="75" t="str">
        <f t="shared" si="149"/>
        <v/>
      </c>
    </row>
    <row r="3152" spans="2:5" x14ac:dyDescent="0.35">
      <c r="B3152" s="71" t="str">
        <f t="shared" si="147"/>
        <v/>
      </c>
      <c r="D3152" s="71" t="str">
        <f t="shared" si="148"/>
        <v/>
      </c>
      <c r="E3152" s="75" t="str">
        <f t="shared" si="149"/>
        <v/>
      </c>
    </row>
    <row r="3153" spans="2:5" x14ac:dyDescent="0.35">
      <c r="B3153" s="71" t="str">
        <f t="shared" si="147"/>
        <v/>
      </c>
      <c r="D3153" s="71" t="str">
        <f t="shared" si="148"/>
        <v/>
      </c>
      <c r="E3153" s="75" t="str">
        <f t="shared" si="149"/>
        <v/>
      </c>
    </row>
    <row r="3154" spans="2:5" x14ac:dyDescent="0.35">
      <c r="B3154" s="71" t="str">
        <f t="shared" si="147"/>
        <v/>
      </c>
      <c r="D3154" s="71" t="str">
        <f t="shared" si="148"/>
        <v/>
      </c>
      <c r="E3154" s="75" t="str">
        <f t="shared" si="149"/>
        <v/>
      </c>
    </row>
    <row r="3155" spans="2:5" x14ac:dyDescent="0.35">
      <c r="B3155" s="71" t="str">
        <f t="shared" si="147"/>
        <v/>
      </c>
      <c r="D3155" s="71" t="str">
        <f t="shared" si="148"/>
        <v/>
      </c>
      <c r="E3155" s="75" t="str">
        <f t="shared" si="149"/>
        <v/>
      </c>
    </row>
    <row r="3156" spans="2:5" x14ac:dyDescent="0.35">
      <c r="B3156" s="71" t="str">
        <f t="shared" si="147"/>
        <v/>
      </c>
      <c r="D3156" s="71" t="str">
        <f t="shared" si="148"/>
        <v/>
      </c>
      <c r="E3156" s="75" t="str">
        <f t="shared" si="149"/>
        <v/>
      </c>
    </row>
    <row r="3157" spans="2:5" x14ac:dyDescent="0.35">
      <c r="B3157" s="71" t="str">
        <f t="shared" si="147"/>
        <v/>
      </c>
      <c r="D3157" s="71" t="str">
        <f t="shared" si="148"/>
        <v/>
      </c>
      <c r="E3157" s="75" t="str">
        <f t="shared" si="149"/>
        <v/>
      </c>
    </row>
    <row r="3158" spans="2:5" x14ac:dyDescent="0.35">
      <c r="B3158" s="71" t="str">
        <f t="shared" si="147"/>
        <v/>
      </c>
      <c r="D3158" s="71" t="str">
        <f t="shared" si="148"/>
        <v/>
      </c>
      <c r="E3158" s="75" t="str">
        <f t="shared" si="149"/>
        <v/>
      </c>
    </row>
    <row r="3159" spans="2:5" x14ac:dyDescent="0.35">
      <c r="B3159" s="71" t="str">
        <f t="shared" si="147"/>
        <v/>
      </c>
      <c r="D3159" s="71" t="str">
        <f t="shared" si="148"/>
        <v/>
      </c>
      <c r="E3159" s="75" t="str">
        <f t="shared" si="149"/>
        <v/>
      </c>
    </row>
    <row r="3160" spans="2:5" x14ac:dyDescent="0.35">
      <c r="B3160" s="71" t="str">
        <f t="shared" si="147"/>
        <v/>
      </c>
      <c r="D3160" s="71" t="str">
        <f t="shared" si="148"/>
        <v/>
      </c>
      <c r="E3160" s="75" t="str">
        <f t="shared" si="149"/>
        <v/>
      </c>
    </row>
    <row r="3161" spans="2:5" x14ac:dyDescent="0.35">
      <c r="B3161" s="71" t="str">
        <f t="shared" si="147"/>
        <v/>
      </c>
      <c r="D3161" s="71" t="str">
        <f t="shared" si="148"/>
        <v/>
      </c>
      <c r="E3161" s="75" t="str">
        <f t="shared" si="149"/>
        <v/>
      </c>
    </row>
    <row r="3162" spans="2:5" x14ac:dyDescent="0.35">
      <c r="B3162" s="71" t="str">
        <f t="shared" si="147"/>
        <v/>
      </c>
      <c r="D3162" s="71" t="str">
        <f t="shared" si="148"/>
        <v/>
      </c>
      <c r="E3162" s="75" t="str">
        <f t="shared" si="149"/>
        <v/>
      </c>
    </row>
    <row r="3163" spans="2:5" x14ac:dyDescent="0.35">
      <c r="B3163" s="71" t="str">
        <f t="shared" si="147"/>
        <v/>
      </c>
      <c r="D3163" s="71" t="str">
        <f t="shared" si="148"/>
        <v/>
      </c>
      <c r="E3163" s="75" t="str">
        <f t="shared" si="149"/>
        <v/>
      </c>
    </row>
    <row r="3164" spans="2:5" x14ac:dyDescent="0.35">
      <c r="B3164" s="71" t="str">
        <f t="shared" si="147"/>
        <v/>
      </c>
      <c r="D3164" s="71" t="str">
        <f t="shared" si="148"/>
        <v/>
      </c>
      <c r="E3164" s="75" t="str">
        <f t="shared" si="149"/>
        <v/>
      </c>
    </row>
    <row r="3165" spans="2:5" x14ac:dyDescent="0.35">
      <c r="B3165" s="71" t="str">
        <f t="shared" si="147"/>
        <v/>
      </c>
      <c r="D3165" s="71" t="str">
        <f t="shared" si="148"/>
        <v/>
      </c>
      <c r="E3165" s="75" t="str">
        <f t="shared" si="149"/>
        <v/>
      </c>
    </row>
    <row r="3166" spans="2:5" x14ac:dyDescent="0.35">
      <c r="B3166" s="71" t="str">
        <f t="shared" si="147"/>
        <v/>
      </c>
      <c r="D3166" s="71" t="str">
        <f t="shared" si="148"/>
        <v/>
      </c>
      <c r="E3166" s="75" t="str">
        <f t="shared" si="149"/>
        <v/>
      </c>
    </row>
    <row r="3167" spans="2:5" x14ac:dyDescent="0.35">
      <c r="B3167" s="71" t="str">
        <f t="shared" si="147"/>
        <v/>
      </c>
      <c r="D3167" s="71" t="str">
        <f t="shared" si="148"/>
        <v/>
      </c>
      <c r="E3167" s="75" t="str">
        <f t="shared" si="149"/>
        <v/>
      </c>
    </row>
    <row r="3168" spans="2:5" x14ac:dyDescent="0.35">
      <c r="B3168" s="71" t="str">
        <f t="shared" si="147"/>
        <v/>
      </c>
      <c r="D3168" s="71" t="str">
        <f t="shared" si="148"/>
        <v/>
      </c>
      <c r="E3168" s="75" t="str">
        <f t="shared" si="149"/>
        <v/>
      </c>
    </row>
    <row r="3169" spans="2:5" x14ac:dyDescent="0.35">
      <c r="B3169" s="71" t="str">
        <f t="shared" si="147"/>
        <v/>
      </c>
      <c r="D3169" s="71" t="str">
        <f t="shared" si="148"/>
        <v/>
      </c>
      <c r="E3169" s="75" t="str">
        <f t="shared" si="149"/>
        <v/>
      </c>
    </row>
    <row r="3170" spans="2:5" x14ac:dyDescent="0.35">
      <c r="B3170" s="71" t="str">
        <f t="shared" si="147"/>
        <v/>
      </c>
      <c r="D3170" s="71" t="str">
        <f t="shared" si="148"/>
        <v/>
      </c>
      <c r="E3170" s="75" t="str">
        <f t="shared" si="149"/>
        <v/>
      </c>
    </row>
    <row r="3171" spans="2:5" x14ac:dyDescent="0.35">
      <c r="B3171" s="71" t="str">
        <f t="shared" si="147"/>
        <v/>
      </c>
      <c r="D3171" s="71" t="str">
        <f t="shared" si="148"/>
        <v/>
      </c>
      <c r="E3171" s="75" t="str">
        <f t="shared" si="149"/>
        <v/>
      </c>
    </row>
    <row r="3172" spans="2:5" x14ac:dyDescent="0.35">
      <c r="B3172" s="71" t="str">
        <f t="shared" si="147"/>
        <v/>
      </c>
      <c r="D3172" s="71" t="str">
        <f t="shared" si="148"/>
        <v/>
      </c>
      <c r="E3172" s="75" t="str">
        <f t="shared" si="149"/>
        <v/>
      </c>
    </row>
    <row r="3173" spans="2:5" x14ac:dyDescent="0.35">
      <c r="B3173" s="71" t="str">
        <f t="shared" si="147"/>
        <v/>
      </c>
      <c r="D3173" s="71" t="str">
        <f t="shared" si="148"/>
        <v/>
      </c>
      <c r="E3173" s="75" t="str">
        <f t="shared" si="149"/>
        <v/>
      </c>
    </row>
    <row r="3174" spans="2:5" x14ac:dyDescent="0.35">
      <c r="B3174" s="71" t="str">
        <f t="shared" si="147"/>
        <v/>
      </c>
      <c r="D3174" s="71" t="str">
        <f t="shared" si="148"/>
        <v/>
      </c>
      <c r="E3174" s="75" t="str">
        <f t="shared" si="149"/>
        <v/>
      </c>
    </row>
    <row r="3175" spans="2:5" x14ac:dyDescent="0.35">
      <c r="B3175" s="71" t="str">
        <f t="shared" si="147"/>
        <v/>
      </c>
      <c r="D3175" s="71" t="str">
        <f t="shared" si="148"/>
        <v/>
      </c>
      <c r="E3175" s="75" t="str">
        <f t="shared" si="149"/>
        <v/>
      </c>
    </row>
    <row r="3176" spans="2:5" x14ac:dyDescent="0.35">
      <c r="B3176" s="71" t="str">
        <f t="shared" si="147"/>
        <v/>
      </c>
      <c r="D3176" s="71" t="str">
        <f t="shared" si="148"/>
        <v/>
      </c>
      <c r="E3176" s="75" t="str">
        <f t="shared" si="149"/>
        <v/>
      </c>
    </row>
    <row r="3177" spans="2:5" x14ac:dyDescent="0.35">
      <c r="B3177" s="71" t="str">
        <f t="shared" si="147"/>
        <v/>
      </c>
      <c r="D3177" s="71" t="str">
        <f t="shared" si="148"/>
        <v/>
      </c>
      <c r="E3177" s="75" t="str">
        <f t="shared" si="149"/>
        <v/>
      </c>
    </row>
    <row r="3178" spans="2:5" x14ac:dyDescent="0.35">
      <c r="B3178" s="71" t="str">
        <f t="shared" si="147"/>
        <v/>
      </c>
      <c r="D3178" s="71" t="str">
        <f t="shared" si="148"/>
        <v/>
      </c>
      <c r="E3178" s="75" t="str">
        <f t="shared" si="149"/>
        <v/>
      </c>
    </row>
    <row r="3179" spans="2:5" x14ac:dyDescent="0.35">
      <c r="B3179" s="71" t="str">
        <f t="shared" si="147"/>
        <v/>
      </c>
      <c r="D3179" s="71" t="str">
        <f t="shared" si="148"/>
        <v/>
      </c>
      <c r="E3179" s="75" t="str">
        <f t="shared" si="149"/>
        <v/>
      </c>
    </row>
    <row r="3180" spans="2:5" x14ac:dyDescent="0.35">
      <c r="B3180" s="71" t="str">
        <f t="shared" si="147"/>
        <v/>
      </c>
      <c r="D3180" s="71" t="str">
        <f t="shared" si="148"/>
        <v/>
      </c>
      <c r="E3180" s="75" t="str">
        <f t="shared" si="149"/>
        <v/>
      </c>
    </row>
    <row r="3181" spans="2:5" x14ac:dyDescent="0.35">
      <c r="B3181" s="71" t="str">
        <f t="shared" si="147"/>
        <v/>
      </c>
      <c r="D3181" s="71" t="str">
        <f t="shared" si="148"/>
        <v/>
      </c>
      <c r="E3181" s="75" t="str">
        <f t="shared" si="149"/>
        <v/>
      </c>
    </row>
    <row r="3182" spans="2:5" x14ac:dyDescent="0.35">
      <c r="B3182" s="71" t="str">
        <f t="shared" si="147"/>
        <v/>
      </c>
      <c r="D3182" s="71" t="str">
        <f t="shared" si="148"/>
        <v/>
      </c>
      <c r="E3182" s="75" t="str">
        <f t="shared" si="149"/>
        <v/>
      </c>
    </row>
    <row r="3183" spans="2:5" x14ac:dyDescent="0.35">
      <c r="B3183" s="71" t="str">
        <f t="shared" si="147"/>
        <v/>
      </c>
      <c r="D3183" s="71" t="str">
        <f t="shared" si="148"/>
        <v/>
      </c>
      <c r="E3183" s="75" t="str">
        <f t="shared" si="149"/>
        <v/>
      </c>
    </row>
    <row r="3184" spans="2:5" x14ac:dyDescent="0.35">
      <c r="B3184" s="71" t="str">
        <f t="shared" si="147"/>
        <v/>
      </c>
      <c r="D3184" s="71" t="str">
        <f t="shared" si="148"/>
        <v/>
      </c>
      <c r="E3184" s="75" t="str">
        <f t="shared" si="149"/>
        <v/>
      </c>
    </row>
    <row r="3185" spans="2:5" x14ac:dyDescent="0.35">
      <c r="B3185" s="71" t="str">
        <f t="shared" si="147"/>
        <v/>
      </c>
      <c r="D3185" s="71" t="str">
        <f t="shared" si="148"/>
        <v/>
      </c>
      <c r="E3185" s="75" t="str">
        <f t="shared" si="149"/>
        <v/>
      </c>
    </row>
    <row r="3186" spans="2:5" x14ac:dyDescent="0.35">
      <c r="B3186" s="71" t="str">
        <f t="shared" si="147"/>
        <v/>
      </c>
      <c r="D3186" s="71" t="str">
        <f t="shared" si="148"/>
        <v/>
      </c>
      <c r="E3186" s="75" t="str">
        <f t="shared" si="149"/>
        <v/>
      </c>
    </row>
    <row r="3187" spans="2:5" x14ac:dyDescent="0.35">
      <c r="B3187" s="71" t="str">
        <f t="shared" si="147"/>
        <v/>
      </c>
      <c r="D3187" s="71" t="str">
        <f t="shared" si="148"/>
        <v/>
      </c>
      <c r="E3187" s="75" t="str">
        <f t="shared" si="149"/>
        <v/>
      </c>
    </row>
    <row r="3188" spans="2:5" x14ac:dyDescent="0.35">
      <c r="B3188" s="71" t="str">
        <f t="shared" si="147"/>
        <v/>
      </c>
      <c r="D3188" s="71" t="str">
        <f t="shared" si="148"/>
        <v/>
      </c>
      <c r="E3188" s="75" t="str">
        <f t="shared" si="149"/>
        <v/>
      </c>
    </row>
    <row r="3189" spans="2:5" x14ac:dyDescent="0.35">
      <c r="B3189" s="71" t="str">
        <f t="shared" si="147"/>
        <v/>
      </c>
      <c r="D3189" s="71" t="str">
        <f t="shared" si="148"/>
        <v/>
      </c>
      <c r="E3189" s="75" t="str">
        <f t="shared" si="149"/>
        <v/>
      </c>
    </row>
    <row r="3190" spans="2:5" x14ac:dyDescent="0.35">
      <c r="B3190" s="71" t="str">
        <f t="shared" si="147"/>
        <v/>
      </c>
      <c r="D3190" s="71" t="str">
        <f t="shared" si="148"/>
        <v/>
      </c>
      <c r="E3190" s="75" t="str">
        <f t="shared" si="149"/>
        <v/>
      </c>
    </row>
    <row r="3191" spans="2:5" x14ac:dyDescent="0.35">
      <c r="B3191" s="71" t="str">
        <f t="shared" si="147"/>
        <v/>
      </c>
      <c r="D3191" s="71" t="str">
        <f t="shared" si="148"/>
        <v/>
      </c>
      <c r="E3191" s="75" t="str">
        <f t="shared" si="149"/>
        <v/>
      </c>
    </row>
    <row r="3192" spans="2:5" x14ac:dyDescent="0.35">
      <c r="B3192" s="71" t="str">
        <f t="shared" si="147"/>
        <v/>
      </c>
      <c r="D3192" s="71" t="str">
        <f t="shared" si="148"/>
        <v/>
      </c>
      <c r="E3192" s="75" t="str">
        <f t="shared" si="149"/>
        <v/>
      </c>
    </row>
    <row r="3193" spans="2:5" x14ac:dyDescent="0.35">
      <c r="B3193" s="71" t="str">
        <f t="shared" si="147"/>
        <v/>
      </c>
      <c r="D3193" s="71" t="str">
        <f t="shared" si="148"/>
        <v/>
      </c>
      <c r="E3193" s="75" t="str">
        <f t="shared" si="149"/>
        <v/>
      </c>
    </row>
    <row r="3194" spans="2:5" x14ac:dyDescent="0.35">
      <c r="B3194" s="71" t="str">
        <f t="shared" si="147"/>
        <v/>
      </c>
      <c r="D3194" s="71" t="str">
        <f t="shared" si="148"/>
        <v/>
      </c>
      <c r="E3194" s="75" t="str">
        <f t="shared" si="149"/>
        <v/>
      </c>
    </row>
    <row r="3195" spans="2:5" x14ac:dyDescent="0.35">
      <c r="B3195" s="71" t="str">
        <f t="shared" si="147"/>
        <v/>
      </c>
      <c r="D3195" s="71" t="str">
        <f t="shared" si="148"/>
        <v/>
      </c>
      <c r="E3195" s="75" t="str">
        <f t="shared" si="149"/>
        <v/>
      </c>
    </row>
    <row r="3196" spans="2:5" x14ac:dyDescent="0.35">
      <c r="B3196" s="71" t="str">
        <f t="shared" si="147"/>
        <v/>
      </c>
      <c r="D3196" s="71" t="str">
        <f t="shared" si="148"/>
        <v/>
      </c>
      <c r="E3196" s="75" t="str">
        <f t="shared" si="149"/>
        <v/>
      </c>
    </row>
    <row r="3197" spans="2:5" x14ac:dyDescent="0.35">
      <c r="B3197" s="71" t="str">
        <f t="shared" si="147"/>
        <v/>
      </c>
      <c r="D3197" s="71" t="str">
        <f t="shared" si="148"/>
        <v/>
      </c>
      <c r="E3197" s="75" t="str">
        <f t="shared" si="149"/>
        <v/>
      </c>
    </row>
    <row r="3198" spans="2:5" x14ac:dyDescent="0.35">
      <c r="B3198" s="71" t="str">
        <f t="shared" si="147"/>
        <v/>
      </c>
      <c r="D3198" s="71" t="str">
        <f t="shared" si="148"/>
        <v/>
      </c>
      <c r="E3198" s="75" t="str">
        <f t="shared" si="149"/>
        <v/>
      </c>
    </row>
    <row r="3199" spans="2:5" x14ac:dyDescent="0.35">
      <c r="B3199" s="71" t="str">
        <f t="shared" si="147"/>
        <v/>
      </c>
      <c r="D3199" s="71" t="str">
        <f t="shared" si="148"/>
        <v/>
      </c>
      <c r="E3199" s="75" t="str">
        <f t="shared" si="149"/>
        <v/>
      </c>
    </row>
    <row r="3200" spans="2:5" x14ac:dyDescent="0.35">
      <c r="B3200" s="71" t="str">
        <f t="shared" si="147"/>
        <v/>
      </c>
      <c r="D3200" s="71" t="str">
        <f t="shared" si="148"/>
        <v/>
      </c>
      <c r="E3200" s="75" t="str">
        <f t="shared" si="149"/>
        <v/>
      </c>
    </row>
    <row r="3201" spans="2:5" x14ac:dyDescent="0.35">
      <c r="B3201" s="71" t="str">
        <f t="shared" si="147"/>
        <v/>
      </c>
      <c r="D3201" s="71" t="str">
        <f t="shared" si="148"/>
        <v/>
      </c>
      <c r="E3201" s="75" t="str">
        <f t="shared" si="149"/>
        <v/>
      </c>
    </row>
    <row r="3202" spans="2:5" x14ac:dyDescent="0.35">
      <c r="B3202" s="71" t="str">
        <f t="shared" ref="B3202:B3265" si="150">IFERROR(VLOOKUP(C3202,Ctable,5,FALSE),"")</f>
        <v/>
      </c>
      <c r="D3202" s="71" t="str">
        <f t="shared" ref="D3202:D3265" si="151">IFERROR(VLOOKUP(C3202,Ctable,2,FALSE),"")</f>
        <v/>
      </c>
      <c r="E3202" s="75" t="str">
        <f t="shared" ref="E3202:E3265" si="152">IFERROR(VLOOKUP(C3202,Ctable,3,FALSE),"")</f>
        <v/>
      </c>
    </row>
    <row r="3203" spans="2:5" x14ac:dyDescent="0.35">
      <c r="B3203" s="71" t="str">
        <f t="shared" si="150"/>
        <v/>
      </c>
      <c r="D3203" s="71" t="str">
        <f t="shared" si="151"/>
        <v/>
      </c>
      <c r="E3203" s="75" t="str">
        <f t="shared" si="152"/>
        <v/>
      </c>
    </row>
    <row r="3204" spans="2:5" x14ac:dyDescent="0.35">
      <c r="B3204" s="71" t="str">
        <f t="shared" si="150"/>
        <v/>
      </c>
      <c r="D3204" s="71" t="str">
        <f t="shared" si="151"/>
        <v/>
      </c>
      <c r="E3204" s="75" t="str">
        <f t="shared" si="152"/>
        <v/>
      </c>
    </row>
    <row r="3205" spans="2:5" x14ac:dyDescent="0.35">
      <c r="B3205" s="71" t="str">
        <f t="shared" si="150"/>
        <v/>
      </c>
      <c r="D3205" s="71" t="str">
        <f t="shared" si="151"/>
        <v/>
      </c>
      <c r="E3205" s="75" t="str">
        <f t="shared" si="152"/>
        <v/>
      </c>
    </row>
    <row r="3206" spans="2:5" x14ac:dyDescent="0.35">
      <c r="B3206" s="71" t="str">
        <f t="shared" si="150"/>
        <v/>
      </c>
      <c r="D3206" s="71" t="str">
        <f t="shared" si="151"/>
        <v/>
      </c>
      <c r="E3206" s="75" t="str">
        <f t="shared" si="152"/>
        <v/>
      </c>
    </row>
    <row r="3207" spans="2:5" x14ac:dyDescent="0.35">
      <c r="B3207" s="71" t="str">
        <f t="shared" si="150"/>
        <v/>
      </c>
      <c r="D3207" s="71" t="str">
        <f t="shared" si="151"/>
        <v/>
      </c>
      <c r="E3207" s="75" t="str">
        <f t="shared" si="152"/>
        <v/>
      </c>
    </row>
    <row r="3208" spans="2:5" x14ac:dyDescent="0.35">
      <c r="B3208" s="71" t="str">
        <f t="shared" si="150"/>
        <v/>
      </c>
      <c r="D3208" s="71" t="str">
        <f t="shared" si="151"/>
        <v/>
      </c>
      <c r="E3208" s="75" t="str">
        <f t="shared" si="152"/>
        <v/>
      </c>
    </row>
    <row r="3209" spans="2:5" x14ac:dyDescent="0.35">
      <c r="B3209" s="71" t="str">
        <f t="shared" si="150"/>
        <v/>
      </c>
      <c r="D3209" s="71" t="str">
        <f t="shared" si="151"/>
        <v/>
      </c>
      <c r="E3209" s="75" t="str">
        <f t="shared" si="152"/>
        <v/>
      </c>
    </row>
    <row r="3210" spans="2:5" x14ac:dyDescent="0.35">
      <c r="B3210" s="71" t="str">
        <f t="shared" si="150"/>
        <v/>
      </c>
      <c r="D3210" s="71" t="str">
        <f t="shared" si="151"/>
        <v/>
      </c>
      <c r="E3210" s="75" t="str">
        <f t="shared" si="152"/>
        <v/>
      </c>
    </row>
    <row r="3211" spans="2:5" x14ac:dyDescent="0.35">
      <c r="B3211" s="71" t="str">
        <f t="shared" si="150"/>
        <v/>
      </c>
      <c r="D3211" s="71" t="str">
        <f t="shared" si="151"/>
        <v/>
      </c>
      <c r="E3211" s="75" t="str">
        <f t="shared" si="152"/>
        <v/>
      </c>
    </row>
    <row r="3212" spans="2:5" x14ac:dyDescent="0.35">
      <c r="B3212" s="71" t="str">
        <f t="shared" si="150"/>
        <v/>
      </c>
      <c r="D3212" s="71" t="str">
        <f t="shared" si="151"/>
        <v/>
      </c>
      <c r="E3212" s="75" t="str">
        <f t="shared" si="152"/>
        <v/>
      </c>
    </row>
    <row r="3213" spans="2:5" x14ac:dyDescent="0.35">
      <c r="B3213" s="71" t="str">
        <f t="shared" si="150"/>
        <v/>
      </c>
      <c r="D3213" s="71" t="str">
        <f t="shared" si="151"/>
        <v/>
      </c>
      <c r="E3213" s="75" t="str">
        <f t="shared" si="152"/>
        <v/>
      </c>
    </row>
    <row r="3214" spans="2:5" x14ac:dyDescent="0.35">
      <c r="B3214" s="71" t="str">
        <f t="shared" si="150"/>
        <v/>
      </c>
      <c r="D3214" s="71" t="str">
        <f t="shared" si="151"/>
        <v/>
      </c>
      <c r="E3214" s="75" t="str">
        <f t="shared" si="152"/>
        <v/>
      </c>
    </row>
    <row r="3215" spans="2:5" x14ac:dyDescent="0.35">
      <c r="B3215" s="71" t="str">
        <f t="shared" si="150"/>
        <v/>
      </c>
      <c r="D3215" s="71" t="str">
        <f t="shared" si="151"/>
        <v/>
      </c>
      <c r="E3215" s="75" t="str">
        <f t="shared" si="152"/>
        <v/>
      </c>
    </row>
    <row r="3216" spans="2:5" x14ac:dyDescent="0.35">
      <c r="B3216" s="71" t="str">
        <f t="shared" si="150"/>
        <v/>
      </c>
      <c r="D3216" s="71" t="str">
        <f t="shared" si="151"/>
        <v/>
      </c>
      <c r="E3216" s="75" t="str">
        <f t="shared" si="152"/>
        <v/>
      </c>
    </row>
    <row r="3217" spans="2:5" x14ac:dyDescent="0.35">
      <c r="B3217" s="71" t="str">
        <f t="shared" si="150"/>
        <v/>
      </c>
      <c r="D3217" s="71" t="str">
        <f t="shared" si="151"/>
        <v/>
      </c>
      <c r="E3217" s="75" t="str">
        <f t="shared" si="152"/>
        <v/>
      </c>
    </row>
    <row r="3218" spans="2:5" x14ac:dyDescent="0.35">
      <c r="B3218" s="71" t="str">
        <f t="shared" si="150"/>
        <v/>
      </c>
      <c r="D3218" s="71" t="str">
        <f t="shared" si="151"/>
        <v/>
      </c>
      <c r="E3218" s="75" t="str">
        <f t="shared" si="152"/>
        <v/>
      </c>
    </row>
    <row r="3219" spans="2:5" x14ac:dyDescent="0.35">
      <c r="B3219" s="71" t="str">
        <f t="shared" si="150"/>
        <v/>
      </c>
      <c r="D3219" s="71" t="str">
        <f t="shared" si="151"/>
        <v/>
      </c>
      <c r="E3219" s="75" t="str">
        <f t="shared" si="152"/>
        <v/>
      </c>
    </row>
    <row r="3220" spans="2:5" x14ac:dyDescent="0.35">
      <c r="B3220" s="71" t="str">
        <f t="shared" si="150"/>
        <v/>
      </c>
      <c r="D3220" s="71" t="str">
        <f t="shared" si="151"/>
        <v/>
      </c>
      <c r="E3220" s="75" t="str">
        <f t="shared" si="152"/>
        <v/>
      </c>
    </row>
    <row r="3221" spans="2:5" x14ac:dyDescent="0.35">
      <c r="B3221" s="71" t="str">
        <f t="shared" si="150"/>
        <v/>
      </c>
      <c r="D3221" s="71" t="str">
        <f t="shared" si="151"/>
        <v/>
      </c>
      <c r="E3221" s="75" t="str">
        <f t="shared" si="152"/>
        <v/>
      </c>
    </row>
    <row r="3222" spans="2:5" x14ac:dyDescent="0.35">
      <c r="B3222" s="71" t="str">
        <f t="shared" si="150"/>
        <v/>
      </c>
      <c r="D3222" s="71" t="str">
        <f t="shared" si="151"/>
        <v/>
      </c>
      <c r="E3222" s="75" t="str">
        <f t="shared" si="152"/>
        <v/>
      </c>
    </row>
    <row r="3223" spans="2:5" x14ac:dyDescent="0.35">
      <c r="B3223" s="71" t="str">
        <f t="shared" si="150"/>
        <v/>
      </c>
      <c r="D3223" s="71" t="str">
        <f t="shared" si="151"/>
        <v/>
      </c>
      <c r="E3223" s="75" t="str">
        <f t="shared" si="152"/>
        <v/>
      </c>
    </row>
    <row r="3224" spans="2:5" x14ac:dyDescent="0.35">
      <c r="B3224" s="71" t="str">
        <f t="shared" si="150"/>
        <v/>
      </c>
      <c r="D3224" s="71" t="str">
        <f t="shared" si="151"/>
        <v/>
      </c>
      <c r="E3224" s="75" t="str">
        <f t="shared" si="152"/>
        <v/>
      </c>
    </row>
    <row r="3225" spans="2:5" x14ac:dyDescent="0.35">
      <c r="B3225" s="71" t="str">
        <f t="shared" si="150"/>
        <v/>
      </c>
      <c r="D3225" s="71" t="str">
        <f t="shared" si="151"/>
        <v/>
      </c>
      <c r="E3225" s="75" t="str">
        <f t="shared" si="152"/>
        <v/>
      </c>
    </row>
    <row r="3226" spans="2:5" x14ac:dyDescent="0.35">
      <c r="B3226" s="71" t="str">
        <f t="shared" si="150"/>
        <v/>
      </c>
      <c r="D3226" s="71" t="str">
        <f t="shared" si="151"/>
        <v/>
      </c>
      <c r="E3226" s="75" t="str">
        <f t="shared" si="152"/>
        <v/>
      </c>
    </row>
    <row r="3227" spans="2:5" x14ac:dyDescent="0.35">
      <c r="B3227" s="71" t="str">
        <f t="shared" si="150"/>
        <v/>
      </c>
      <c r="D3227" s="71" t="str">
        <f t="shared" si="151"/>
        <v/>
      </c>
      <c r="E3227" s="75" t="str">
        <f t="shared" si="152"/>
        <v/>
      </c>
    </row>
    <row r="3228" spans="2:5" x14ac:dyDescent="0.35">
      <c r="B3228" s="71" t="str">
        <f t="shared" si="150"/>
        <v/>
      </c>
      <c r="D3228" s="71" t="str">
        <f t="shared" si="151"/>
        <v/>
      </c>
      <c r="E3228" s="75" t="str">
        <f t="shared" si="152"/>
        <v/>
      </c>
    </row>
    <row r="3229" spans="2:5" x14ac:dyDescent="0.35">
      <c r="B3229" s="71" t="str">
        <f t="shared" si="150"/>
        <v/>
      </c>
      <c r="D3229" s="71" t="str">
        <f t="shared" si="151"/>
        <v/>
      </c>
      <c r="E3229" s="75" t="str">
        <f t="shared" si="152"/>
        <v/>
      </c>
    </row>
    <row r="3230" spans="2:5" x14ac:dyDescent="0.35">
      <c r="B3230" s="71" t="str">
        <f t="shared" si="150"/>
        <v/>
      </c>
      <c r="D3230" s="71" t="str">
        <f t="shared" si="151"/>
        <v/>
      </c>
      <c r="E3230" s="75" t="str">
        <f t="shared" si="152"/>
        <v/>
      </c>
    </row>
    <row r="3231" spans="2:5" x14ac:dyDescent="0.35">
      <c r="B3231" s="71" t="str">
        <f t="shared" si="150"/>
        <v/>
      </c>
      <c r="D3231" s="71" t="str">
        <f t="shared" si="151"/>
        <v/>
      </c>
      <c r="E3231" s="75" t="str">
        <f t="shared" si="152"/>
        <v/>
      </c>
    </row>
    <row r="3232" spans="2:5" x14ac:dyDescent="0.35">
      <c r="B3232" s="71" t="str">
        <f t="shared" si="150"/>
        <v/>
      </c>
      <c r="D3232" s="71" t="str">
        <f t="shared" si="151"/>
        <v/>
      </c>
      <c r="E3232" s="75" t="str">
        <f t="shared" si="152"/>
        <v/>
      </c>
    </row>
    <row r="3233" spans="2:5" x14ac:dyDescent="0.35">
      <c r="B3233" s="71" t="str">
        <f t="shared" si="150"/>
        <v/>
      </c>
      <c r="D3233" s="71" t="str">
        <f t="shared" si="151"/>
        <v/>
      </c>
      <c r="E3233" s="75" t="str">
        <f t="shared" si="152"/>
        <v/>
      </c>
    </row>
    <row r="3234" spans="2:5" x14ac:dyDescent="0.35">
      <c r="B3234" s="71" t="str">
        <f t="shared" si="150"/>
        <v/>
      </c>
      <c r="D3234" s="71" t="str">
        <f t="shared" si="151"/>
        <v/>
      </c>
      <c r="E3234" s="75" t="str">
        <f t="shared" si="152"/>
        <v/>
      </c>
    </row>
    <row r="3235" spans="2:5" x14ac:dyDescent="0.35">
      <c r="B3235" s="71" t="str">
        <f t="shared" si="150"/>
        <v/>
      </c>
      <c r="D3235" s="71" t="str">
        <f t="shared" si="151"/>
        <v/>
      </c>
      <c r="E3235" s="75" t="str">
        <f t="shared" si="152"/>
        <v/>
      </c>
    </row>
    <row r="3236" spans="2:5" x14ac:dyDescent="0.35">
      <c r="B3236" s="71" t="str">
        <f t="shared" si="150"/>
        <v/>
      </c>
      <c r="D3236" s="71" t="str">
        <f t="shared" si="151"/>
        <v/>
      </c>
      <c r="E3236" s="75" t="str">
        <f t="shared" si="152"/>
        <v/>
      </c>
    </row>
    <row r="3237" spans="2:5" x14ac:dyDescent="0.35">
      <c r="B3237" s="71" t="str">
        <f t="shared" si="150"/>
        <v/>
      </c>
      <c r="D3237" s="71" t="str">
        <f t="shared" si="151"/>
        <v/>
      </c>
      <c r="E3237" s="75" t="str">
        <f t="shared" si="152"/>
        <v/>
      </c>
    </row>
    <row r="3238" spans="2:5" x14ac:dyDescent="0.35">
      <c r="B3238" s="71" t="str">
        <f t="shared" si="150"/>
        <v/>
      </c>
      <c r="D3238" s="71" t="str">
        <f t="shared" si="151"/>
        <v/>
      </c>
      <c r="E3238" s="75" t="str">
        <f t="shared" si="152"/>
        <v/>
      </c>
    </row>
    <row r="3239" spans="2:5" x14ac:dyDescent="0.35">
      <c r="B3239" s="71" t="str">
        <f t="shared" si="150"/>
        <v/>
      </c>
      <c r="D3239" s="71" t="str">
        <f t="shared" si="151"/>
        <v/>
      </c>
      <c r="E3239" s="75" t="str">
        <f t="shared" si="152"/>
        <v/>
      </c>
    </row>
    <row r="3240" spans="2:5" x14ac:dyDescent="0.35">
      <c r="B3240" s="71" t="str">
        <f t="shared" si="150"/>
        <v/>
      </c>
      <c r="D3240" s="71" t="str">
        <f t="shared" si="151"/>
        <v/>
      </c>
      <c r="E3240" s="75" t="str">
        <f t="shared" si="152"/>
        <v/>
      </c>
    </row>
    <row r="3241" spans="2:5" x14ac:dyDescent="0.35">
      <c r="B3241" s="71" t="str">
        <f t="shared" si="150"/>
        <v/>
      </c>
      <c r="D3241" s="71" t="str">
        <f t="shared" si="151"/>
        <v/>
      </c>
      <c r="E3241" s="75" t="str">
        <f t="shared" si="152"/>
        <v/>
      </c>
    </row>
    <row r="3242" spans="2:5" x14ac:dyDescent="0.35">
      <c r="B3242" s="71" t="str">
        <f t="shared" si="150"/>
        <v/>
      </c>
      <c r="D3242" s="71" t="str">
        <f t="shared" si="151"/>
        <v/>
      </c>
      <c r="E3242" s="75" t="str">
        <f t="shared" si="152"/>
        <v/>
      </c>
    </row>
    <row r="3243" spans="2:5" x14ac:dyDescent="0.35">
      <c r="B3243" s="71" t="str">
        <f t="shared" si="150"/>
        <v/>
      </c>
      <c r="D3243" s="71" t="str">
        <f t="shared" si="151"/>
        <v/>
      </c>
      <c r="E3243" s="75" t="str">
        <f t="shared" si="152"/>
        <v/>
      </c>
    </row>
    <row r="3244" spans="2:5" x14ac:dyDescent="0.35">
      <c r="B3244" s="71" t="str">
        <f t="shared" si="150"/>
        <v/>
      </c>
      <c r="D3244" s="71" t="str">
        <f t="shared" si="151"/>
        <v/>
      </c>
      <c r="E3244" s="75" t="str">
        <f t="shared" si="152"/>
        <v/>
      </c>
    </row>
    <row r="3245" spans="2:5" x14ac:dyDescent="0.35">
      <c r="B3245" s="71" t="str">
        <f t="shared" si="150"/>
        <v/>
      </c>
      <c r="D3245" s="71" t="str">
        <f t="shared" si="151"/>
        <v/>
      </c>
      <c r="E3245" s="75" t="str">
        <f t="shared" si="152"/>
        <v/>
      </c>
    </row>
    <row r="3246" spans="2:5" x14ac:dyDescent="0.35">
      <c r="B3246" s="71" t="str">
        <f t="shared" si="150"/>
        <v/>
      </c>
      <c r="D3246" s="71" t="str">
        <f t="shared" si="151"/>
        <v/>
      </c>
      <c r="E3246" s="75" t="str">
        <f t="shared" si="152"/>
        <v/>
      </c>
    </row>
    <row r="3247" spans="2:5" x14ac:dyDescent="0.35">
      <c r="B3247" s="71" t="str">
        <f t="shared" si="150"/>
        <v/>
      </c>
      <c r="D3247" s="71" t="str">
        <f t="shared" si="151"/>
        <v/>
      </c>
      <c r="E3247" s="75" t="str">
        <f t="shared" si="152"/>
        <v/>
      </c>
    </row>
    <row r="3248" spans="2:5" x14ac:dyDescent="0.35">
      <c r="B3248" s="71" t="str">
        <f t="shared" si="150"/>
        <v/>
      </c>
      <c r="D3248" s="71" t="str">
        <f t="shared" si="151"/>
        <v/>
      </c>
      <c r="E3248" s="75" t="str">
        <f t="shared" si="152"/>
        <v/>
      </c>
    </row>
    <row r="3249" spans="2:5" x14ac:dyDescent="0.35">
      <c r="B3249" s="71" t="str">
        <f t="shared" si="150"/>
        <v/>
      </c>
      <c r="D3249" s="71" t="str">
        <f t="shared" si="151"/>
        <v/>
      </c>
      <c r="E3249" s="75" t="str">
        <f t="shared" si="152"/>
        <v/>
      </c>
    </row>
    <row r="3250" spans="2:5" x14ac:dyDescent="0.35">
      <c r="B3250" s="71" t="str">
        <f t="shared" si="150"/>
        <v/>
      </c>
      <c r="D3250" s="71" t="str">
        <f t="shared" si="151"/>
        <v/>
      </c>
      <c r="E3250" s="75" t="str">
        <f t="shared" si="152"/>
        <v/>
      </c>
    </row>
    <row r="3251" spans="2:5" x14ac:dyDescent="0.35">
      <c r="B3251" s="71" t="str">
        <f t="shared" si="150"/>
        <v/>
      </c>
      <c r="D3251" s="71" t="str">
        <f t="shared" si="151"/>
        <v/>
      </c>
      <c r="E3251" s="75" t="str">
        <f t="shared" si="152"/>
        <v/>
      </c>
    </row>
    <row r="3252" spans="2:5" x14ac:dyDescent="0.35">
      <c r="B3252" s="71" t="str">
        <f t="shared" si="150"/>
        <v/>
      </c>
      <c r="D3252" s="71" t="str">
        <f t="shared" si="151"/>
        <v/>
      </c>
      <c r="E3252" s="75" t="str">
        <f t="shared" si="152"/>
        <v/>
      </c>
    </row>
    <row r="3253" spans="2:5" x14ac:dyDescent="0.35">
      <c r="B3253" s="71" t="str">
        <f t="shared" si="150"/>
        <v/>
      </c>
      <c r="D3253" s="71" t="str">
        <f t="shared" si="151"/>
        <v/>
      </c>
      <c r="E3253" s="75" t="str">
        <f t="shared" si="152"/>
        <v/>
      </c>
    </row>
    <row r="3254" spans="2:5" x14ac:dyDescent="0.35">
      <c r="B3254" s="71" t="str">
        <f t="shared" si="150"/>
        <v/>
      </c>
      <c r="D3254" s="71" t="str">
        <f t="shared" si="151"/>
        <v/>
      </c>
      <c r="E3254" s="75" t="str">
        <f t="shared" si="152"/>
        <v/>
      </c>
    </row>
    <row r="3255" spans="2:5" x14ac:dyDescent="0.35">
      <c r="B3255" s="71" t="str">
        <f t="shared" si="150"/>
        <v/>
      </c>
      <c r="D3255" s="71" t="str">
        <f t="shared" si="151"/>
        <v/>
      </c>
      <c r="E3255" s="75" t="str">
        <f t="shared" si="152"/>
        <v/>
      </c>
    </row>
    <row r="3256" spans="2:5" x14ac:dyDescent="0.35">
      <c r="B3256" s="71" t="str">
        <f t="shared" si="150"/>
        <v/>
      </c>
      <c r="D3256" s="71" t="str">
        <f t="shared" si="151"/>
        <v/>
      </c>
      <c r="E3256" s="75" t="str">
        <f t="shared" si="152"/>
        <v/>
      </c>
    </row>
    <row r="3257" spans="2:5" x14ac:dyDescent="0.35">
      <c r="B3257" s="71" t="str">
        <f t="shared" si="150"/>
        <v/>
      </c>
      <c r="D3257" s="71" t="str">
        <f t="shared" si="151"/>
        <v/>
      </c>
      <c r="E3257" s="75" t="str">
        <f t="shared" si="152"/>
        <v/>
      </c>
    </row>
    <row r="3258" spans="2:5" x14ac:dyDescent="0.35">
      <c r="B3258" s="71" t="str">
        <f t="shared" si="150"/>
        <v/>
      </c>
      <c r="D3258" s="71" t="str">
        <f t="shared" si="151"/>
        <v/>
      </c>
      <c r="E3258" s="75" t="str">
        <f t="shared" si="152"/>
        <v/>
      </c>
    </row>
    <row r="3259" spans="2:5" x14ac:dyDescent="0.35">
      <c r="B3259" s="71" t="str">
        <f t="shared" si="150"/>
        <v/>
      </c>
      <c r="D3259" s="71" t="str">
        <f t="shared" si="151"/>
        <v/>
      </c>
      <c r="E3259" s="75" t="str">
        <f t="shared" si="152"/>
        <v/>
      </c>
    </row>
    <row r="3260" spans="2:5" x14ac:dyDescent="0.35">
      <c r="B3260" s="71" t="str">
        <f t="shared" si="150"/>
        <v/>
      </c>
      <c r="D3260" s="71" t="str">
        <f t="shared" si="151"/>
        <v/>
      </c>
      <c r="E3260" s="75" t="str">
        <f t="shared" si="152"/>
        <v/>
      </c>
    </row>
    <row r="3261" spans="2:5" x14ac:dyDescent="0.35">
      <c r="B3261" s="71" t="str">
        <f t="shared" si="150"/>
        <v/>
      </c>
      <c r="D3261" s="71" t="str">
        <f t="shared" si="151"/>
        <v/>
      </c>
      <c r="E3261" s="75" t="str">
        <f t="shared" si="152"/>
        <v/>
      </c>
    </row>
    <row r="3262" spans="2:5" x14ac:dyDescent="0.35">
      <c r="B3262" s="71" t="str">
        <f t="shared" si="150"/>
        <v/>
      </c>
      <c r="D3262" s="71" t="str">
        <f t="shared" si="151"/>
        <v/>
      </c>
      <c r="E3262" s="75" t="str">
        <f t="shared" si="152"/>
        <v/>
      </c>
    </row>
    <row r="3263" spans="2:5" x14ac:dyDescent="0.35">
      <c r="B3263" s="71" t="str">
        <f t="shared" si="150"/>
        <v/>
      </c>
      <c r="D3263" s="71" t="str">
        <f t="shared" si="151"/>
        <v/>
      </c>
      <c r="E3263" s="75" t="str">
        <f t="shared" si="152"/>
        <v/>
      </c>
    </row>
    <row r="3264" spans="2:5" x14ac:dyDescent="0.35">
      <c r="B3264" s="71" t="str">
        <f t="shared" si="150"/>
        <v/>
      </c>
      <c r="D3264" s="71" t="str">
        <f t="shared" si="151"/>
        <v/>
      </c>
      <c r="E3264" s="75" t="str">
        <f t="shared" si="152"/>
        <v/>
      </c>
    </row>
    <row r="3265" spans="2:5" x14ac:dyDescent="0.35">
      <c r="B3265" s="71" t="str">
        <f t="shared" si="150"/>
        <v/>
      </c>
      <c r="D3265" s="71" t="str">
        <f t="shared" si="151"/>
        <v/>
      </c>
      <c r="E3265" s="75" t="str">
        <f t="shared" si="152"/>
        <v/>
      </c>
    </row>
    <row r="3266" spans="2:5" x14ac:dyDescent="0.35">
      <c r="B3266" s="71" t="str">
        <f t="shared" ref="B3266:B3329" si="153">IFERROR(VLOOKUP(C3266,Ctable,5,FALSE),"")</f>
        <v/>
      </c>
      <c r="D3266" s="71" t="str">
        <f t="shared" ref="D3266:D3329" si="154">IFERROR(VLOOKUP(C3266,Ctable,2,FALSE),"")</f>
        <v/>
      </c>
      <c r="E3266" s="75" t="str">
        <f t="shared" ref="E3266:E3329" si="155">IFERROR(VLOOKUP(C3266,Ctable,3,FALSE),"")</f>
        <v/>
      </c>
    </row>
    <row r="3267" spans="2:5" x14ac:dyDescent="0.35">
      <c r="B3267" s="71" t="str">
        <f t="shared" si="153"/>
        <v/>
      </c>
      <c r="D3267" s="71" t="str">
        <f t="shared" si="154"/>
        <v/>
      </c>
      <c r="E3267" s="75" t="str">
        <f t="shared" si="155"/>
        <v/>
      </c>
    </row>
    <row r="3268" spans="2:5" x14ac:dyDescent="0.35">
      <c r="B3268" s="71" t="str">
        <f t="shared" si="153"/>
        <v/>
      </c>
      <c r="D3268" s="71" t="str">
        <f t="shared" si="154"/>
        <v/>
      </c>
      <c r="E3268" s="75" t="str">
        <f t="shared" si="155"/>
        <v/>
      </c>
    </row>
    <row r="3269" spans="2:5" x14ac:dyDescent="0.35">
      <c r="B3269" s="71" t="str">
        <f t="shared" si="153"/>
        <v/>
      </c>
      <c r="D3269" s="71" t="str">
        <f t="shared" si="154"/>
        <v/>
      </c>
      <c r="E3269" s="75" t="str">
        <f t="shared" si="155"/>
        <v/>
      </c>
    </row>
    <row r="3270" spans="2:5" x14ac:dyDescent="0.35">
      <c r="B3270" s="71" t="str">
        <f t="shared" si="153"/>
        <v/>
      </c>
      <c r="D3270" s="71" t="str">
        <f t="shared" si="154"/>
        <v/>
      </c>
      <c r="E3270" s="75" t="str">
        <f t="shared" si="155"/>
        <v/>
      </c>
    </row>
    <row r="3271" spans="2:5" x14ac:dyDescent="0.35">
      <c r="B3271" s="71" t="str">
        <f t="shared" si="153"/>
        <v/>
      </c>
      <c r="D3271" s="71" t="str">
        <f t="shared" si="154"/>
        <v/>
      </c>
      <c r="E3271" s="75" t="str">
        <f t="shared" si="155"/>
        <v/>
      </c>
    </row>
    <row r="3272" spans="2:5" x14ac:dyDescent="0.35">
      <c r="B3272" s="71" t="str">
        <f t="shared" si="153"/>
        <v/>
      </c>
      <c r="D3272" s="71" t="str">
        <f t="shared" si="154"/>
        <v/>
      </c>
      <c r="E3272" s="75" t="str">
        <f t="shared" si="155"/>
        <v/>
      </c>
    </row>
    <row r="3273" spans="2:5" x14ac:dyDescent="0.35">
      <c r="B3273" s="71" t="str">
        <f t="shared" si="153"/>
        <v/>
      </c>
      <c r="D3273" s="71" t="str">
        <f t="shared" si="154"/>
        <v/>
      </c>
      <c r="E3273" s="75" t="str">
        <f t="shared" si="155"/>
        <v/>
      </c>
    </row>
    <row r="3274" spans="2:5" x14ac:dyDescent="0.35">
      <c r="B3274" s="71" t="str">
        <f t="shared" si="153"/>
        <v/>
      </c>
      <c r="D3274" s="71" t="str">
        <f t="shared" si="154"/>
        <v/>
      </c>
      <c r="E3274" s="75" t="str">
        <f t="shared" si="155"/>
        <v/>
      </c>
    </row>
    <row r="3275" spans="2:5" x14ac:dyDescent="0.35">
      <c r="B3275" s="71" t="str">
        <f t="shared" si="153"/>
        <v/>
      </c>
      <c r="D3275" s="71" t="str">
        <f t="shared" si="154"/>
        <v/>
      </c>
      <c r="E3275" s="75" t="str">
        <f t="shared" si="155"/>
        <v/>
      </c>
    </row>
    <row r="3276" spans="2:5" x14ac:dyDescent="0.35">
      <c r="B3276" s="71" t="str">
        <f t="shared" si="153"/>
        <v/>
      </c>
      <c r="D3276" s="71" t="str">
        <f t="shared" si="154"/>
        <v/>
      </c>
      <c r="E3276" s="75" t="str">
        <f t="shared" si="155"/>
        <v/>
      </c>
    </row>
    <row r="3277" spans="2:5" x14ac:dyDescent="0.35">
      <c r="B3277" s="71" t="str">
        <f t="shared" si="153"/>
        <v/>
      </c>
      <c r="D3277" s="71" t="str">
        <f t="shared" si="154"/>
        <v/>
      </c>
      <c r="E3277" s="75" t="str">
        <f t="shared" si="155"/>
        <v/>
      </c>
    </row>
    <row r="3278" spans="2:5" x14ac:dyDescent="0.35">
      <c r="B3278" s="71" t="str">
        <f t="shared" si="153"/>
        <v/>
      </c>
      <c r="D3278" s="71" t="str">
        <f t="shared" si="154"/>
        <v/>
      </c>
      <c r="E3278" s="75" t="str">
        <f t="shared" si="155"/>
        <v/>
      </c>
    </row>
    <row r="3279" spans="2:5" x14ac:dyDescent="0.35">
      <c r="B3279" s="71" t="str">
        <f t="shared" si="153"/>
        <v/>
      </c>
      <c r="D3279" s="71" t="str">
        <f t="shared" si="154"/>
        <v/>
      </c>
      <c r="E3279" s="75" t="str">
        <f t="shared" si="155"/>
        <v/>
      </c>
    </row>
    <row r="3280" spans="2:5" x14ac:dyDescent="0.35">
      <c r="B3280" s="71" t="str">
        <f t="shared" si="153"/>
        <v/>
      </c>
      <c r="D3280" s="71" t="str">
        <f t="shared" si="154"/>
        <v/>
      </c>
      <c r="E3280" s="75" t="str">
        <f t="shared" si="155"/>
        <v/>
      </c>
    </row>
    <row r="3281" spans="2:5" x14ac:dyDescent="0.35">
      <c r="B3281" s="71" t="str">
        <f t="shared" si="153"/>
        <v/>
      </c>
      <c r="D3281" s="71" t="str">
        <f t="shared" si="154"/>
        <v/>
      </c>
      <c r="E3281" s="75" t="str">
        <f t="shared" si="155"/>
        <v/>
      </c>
    </row>
    <row r="3282" spans="2:5" x14ac:dyDescent="0.35">
      <c r="B3282" s="71" t="str">
        <f t="shared" si="153"/>
        <v/>
      </c>
      <c r="D3282" s="71" t="str">
        <f t="shared" si="154"/>
        <v/>
      </c>
      <c r="E3282" s="75" t="str">
        <f t="shared" si="155"/>
        <v/>
      </c>
    </row>
    <row r="3283" spans="2:5" x14ac:dyDescent="0.35">
      <c r="B3283" s="71" t="str">
        <f t="shared" si="153"/>
        <v/>
      </c>
      <c r="D3283" s="71" t="str">
        <f t="shared" si="154"/>
        <v/>
      </c>
      <c r="E3283" s="75" t="str">
        <f t="shared" si="155"/>
        <v/>
      </c>
    </row>
    <row r="3284" spans="2:5" x14ac:dyDescent="0.35">
      <c r="B3284" s="71" t="str">
        <f t="shared" si="153"/>
        <v/>
      </c>
      <c r="D3284" s="71" t="str">
        <f t="shared" si="154"/>
        <v/>
      </c>
      <c r="E3284" s="75" t="str">
        <f t="shared" si="155"/>
        <v/>
      </c>
    </row>
    <row r="3285" spans="2:5" x14ac:dyDescent="0.35">
      <c r="B3285" s="71" t="str">
        <f t="shared" si="153"/>
        <v/>
      </c>
      <c r="D3285" s="71" t="str">
        <f t="shared" si="154"/>
        <v/>
      </c>
      <c r="E3285" s="75" t="str">
        <f t="shared" si="155"/>
        <v/>
      </c>
    </row>
    <row r="3286" spans="2:5" x14ac:dyDescent="0.35">
      <c r="B3286" s="71" t="str">
        <f t="shared" si="153"/>
        <v/>
      </c>
      <c r="D3286" s="71" t="str">
        <f t="shared" si="154"/>
        <v/>
      </c>
      <c r="E3286" s="75" t="str">
        <f t="shared" si="155"/>
        <v/>
      </c>
    </row>
    <row r="3287" spans="2:5" x14ac:dyDescent="0.35">
      <c r="B3287" s="71" t="str">
        <f t="shared" si="153"/>
        <v/>
      </c>
      <c r="D3287" s="71" t="str">
        <f t="shared" si="154"/>
        <v/>
      </c>
      <c r="E3287" s="75" t="str">
        <f t="shared" si="155"/>
        <v/>
      </c>
    </row>
    <row r="3288" spans="2:5" x14ac:dyDescent="0.35">
      <c r="B3288" s="71" t="str">
        <f t="shared" si="153"/>
        <v/>
      </c>
      <c r="D3288" s="71" t="str">
        <f t="shared" si="154"/>
        <v/>
      </c>
      <c r="E3288" s="75" t="str">
        <f t="shared" si="155"/>
        <v/>
      </c>
    </row>
    <row r="3289" spans="2:5" x14ac:dyDescent="0.35">
      <c r="B3289" s="71" t="str">
        <f t="shared" si="153"/>
        <v/>
      </c>
      <c r="D3289" s="71" t="str">
        <f t="shared" si="154"/>
        <v/>
      </c>
      <c r="E3289" s="75" t="str">
        <f t="shared" si="155"/>
        <v/>
      </c>
    </row>
    <row r="3290" spans="2:5" x14ac:dyDescent="0.35">
      <c r="B3290" s="71" t="str">
        <f t="shared" si="153"/>
        <v/>
      </c>
      <c r="D3290" s="71" t="str">
        <f t="shared" si="154"/>
        <v/>
      </c>
      <c r="E3290" s="75" t="str">
        <f t="shared" si="155"/>
        <v/>
      </c>
    </row>
    <row r="3291" spans="2:5" x14ac:dyDescent="0.35">
      <c r="B3291" s="71" t="str">
        <f t="shared" si="153"/>
        <v/>
      </c>
      <c r="D3291" s="71" t="str">
        <f t="shared" si="154"/>
        <v/>
      </c>
      <c r="E3291" s="75" t="str">
        <f t="shared" si="155"/>
        <v/>
      </c>
    </row>
    <row r="3292" spans="2:5" x14ac:dyDescent="0.35">
      <c r="B3292" s="71" t="str">
        <f t="shared" si="153"/>
        <v/>
      </c>
      <c r="D3292" s="71" t="str">
        <f t="shared" si="154"/>
        <v/>
      </c>
      <c r="E3292" s="75" t="str">
        <f t="shared" si="155"/>
        <v/>
      </c>
    </row>
    <row r="3293" spans="2:5" x14ac:dyDescent="0.35">
      <c r="B3293" s="71" t="str">
        <f t="shared" si="153"/>
        <v/>
      </c>
      <c r="D3293" s="71" t="str">
        <f t="shared" si="154"/>
        <v/>
      </c>
      <c r="E3293" s="75" t="str">
        <f t="shared" si="155"/>
        <v/>
      </c>
    </row>
    <row r="3294" spans="2:5" x14ac:dyDescent="0.35">
      <c r="B3294" s="71" t="str">
        <f t="shared" si="153"/>
        <v/>
      </c>
      <c r="D3294" s="71" t="str">
        <f t="shared" si="154"/>
        <v/>
      </c>
      <c r="E3294" s="75" t="str">
        <f t="shared" si="155"/>
        <v/>
      </c>
    </row>
    <row r="3295" spans="2:5" x14ac:dyDescent="0.35">
      <c r="B3295" s="71" t="str">
        <f t="shared" si="153"/>
        <v/>
      </c>
      <c r="D3295" s="71" t="str">
        <f t="shared" si="154"/>
        <v/>
      </c>
      <c r="E3295" s="75" t="str">
        <f t="shared" si="155"/>
        <v/>
      </c>
    </row>
    <row r="3296" spans="2:5" x14ac:dyDescent="0.35">
      <c r="B3296" s="71" t="str">
        <f t="shared" si="153"/>
        <v/>
      </c>
      <c r="D3296" s="71" t="str">
        <f t="shared" si="154"/>
        <v/>
      </c>
      <c r="E3296" s="75" t="str">
        <f t="shared" si="155"/>
        <v/>
      </c>
    </row>
    <row r="3297" spans="2:5" x14ac:dyDescent="0.35">
      <c r="B3297" s="71" t="str">
        <f t="shared" si="153"/>
        <v/>
      </c>
      <c r="D3297" s="71" t="str">
        <f t="shared" si="154"/>
        <v/>
      </c>
      <c r="E3297" s="75" t="str">
        <f t="shared" si="155"/>
        <v/>
      </c>
    </row>
    <row r="3298" spans="2:5" x14ac:dyDescent="0.35">
      <c r="B3298" s="71" t="str">
        <f t="shared" si="153"/>
        <v/>
      </c>
      <c r="D3298" s="71" t="str">
        <f t="shared" si="154"/>
        <v/>
      </c>
      <c r="E3298" s="75" t="str">
        <f t="shared" si="155"/>
        <v/>
      </c>
    </row>
    <row r="3299" spans="2:5" x14ac:dyDescent="0.35">
      <c r="B3299" s="71" t="str">
        <f t="shared" si="153"/>
        <v/>
      </c>
      <c r="D3299" s="71" t="str">
        <f t="shared" si="154"/>
        <v/>
      </c>
      <c r="E3299" s="75" t="str">
        <f t="shared" si="155"/>
        <v/>
      </c>
    </row>
    <row r="3300" spans="2:5" x14ac:dyDescent="0.35">
      <c r="B3300" s="71" t="str">
        <f t="shared" si="153"/>
        <v/>
      </c>
      <c r="D3300" s="71" t="str">
        <f t="shared" si="154"/>
        <v/>
      </c>
      <c r="E3300" s="75" t="str">
        <f t="shared" si="155"/>
        <v/>
      </c>
    </row>
    <row r="3301" spans="2:5" x14ac:dyDescent="0.35">
      <c r="B3301" s="71" t="str">
        <f t="shared" si="153"/>
        <v/>
      </c>
      <c r="D3301" s="71" t="str">
        <f t="shared" si="154"/>
        <v/>
      </c>
      <c r="E3301" s="75" t="str">
        <f t="shared" si="155"/>
        <v/>
      </c>
    </row>
    <row r="3302" spans="2:5" x14ac:dyDescent="0.35">
      <c r="B3302" s="71" t="str">
        <f t="shared" si="153"/>
        <v/>
      </c>
      <c r="D3302" s="71" t="str">
        <f t="shared" si="154"/>
        <v/>
      </c>
      <c r="E3302" s="75" t="str">
        <f t="shared" si="155"/>
        <v/>
      </c>
    </row>
    <row r="3303" spans="2:5" x14ac:dyDescent="0.35">
      <c r="B3303" s="71" t="str">
        <f t="shared" si="153"/>
        <v/>
      </c>
      <c r="D3303" s="71" t="str">
        <f t="shared" si="154"/>
        <v/>
      </c>
      <c r="E3303" s="75" t="str">
        <f t="shared" si="155"/>
        <v/>
      </c>
    </row>
    <row r="3304" spans="2:5" x14ac:dyDescent="0.35">
      <c r="B3304" s="71" t="str">
        <f t="shared" si="153"/>
        <v/>
      </c>
      <c r="D3304" s="71" t="str">
        <f t="shared" si="154"/>
        <v/>
      </c>
      <c r="E3304" s="75" t="str">
        <f t="shared" si="155"/>
        <v/>
      </c>
    </row>
    <row r="3305" spans="2:5" x14ac:dyDescent="0.35">
      <c r="B3305" s="71" t="str">
        <f t="shared" si="153"/>
        <v/>
      </c>
      <c r="D3305" s="71" t="str">
        <f t="shared" si="154"/>
        <v/>
      </c>
      <c r="E3305" s="75" t="str">
        <f t="shared" si="155"/>
        <v/>
      </c>
    </row>
    <row r="3306" spans="2:5" x14ac:dyDescent="0.35">
      <c r="B3306" s="71" t="str">
        <f t="shared" si="153"/>
        <v/>
      </c>
      <c r="D3306" s="71" t="str">
        <f t="shared" si="154"/>
        <v/>
      </c>
      <c r="E3306" s="75" t="str">
        <f t="shared" si="155"/>
        <v/>
      </c>
    </row>
    <row r="3307" spans="2:5" x14ac:dyDescent="0.35">
      <c r="B3307" s="71" t="str">
        <f t="shared" si="153"/>
        <v/>
      </c>
      <c r="D3307" s="71" t="str">
        <f t="shared" si="154"/>
        <v/>
      </c>
      <c r="E3307" s="75" t="str">
        <f t="shared" si="155"/>
        <v/>
      </c>
    </row>
    <row r="3308" spans="2:5" x14ac:dyDescent="0.35">
      <c r="B3308" s="71" t="str">
        <f t="shared" si="153"/>
        <v/>
      </c>
      <c r="D3308" s="71" t="str">
        <f t="shared" si="154"/>
        <v/>
      </c>
      <c r="E3308" s="75" t="str">
        <f t="shared" si="155"/>
        <v/>
      </c>
    </row>
    <row r="3309" spans="2:5" x14ac:dyDescent="0.35">
      <c r="B3309" s="71" t="str">
        <f t="shared" si="153"/>
        <v/>
      </c>
      <c r="D3309" s="71" t="str">
        <f t="shared" si="154"/>
        <v/>
      </c>
      <c r="E3309" s="75" t="str">
        <f t="shared" si="155"/>
        <v/>
      </c>
    </row>
    <row r="3310" spans="2:5" x14ac:dyDescent="0.35">
      <c r="B3310" s="71" t="str">
        <f t="shared" si="153"/>
        <v/>
      </c>
      <c r="D3310" s="71" t="str">
        <f t="shared" si="154"/>
        <v/>
      </c>
      <c r="E3310" s="75" t="str">
        <f t="shared" si="155"/>
        <v/>
      </c>
    </row>
    <row r="3311" spans="2:5" x14ac:dyDescent="0.35">
      <c r="B3311" s="71" t="str">
        <f t="shared" si="153"/>
        <v/>
      </c>
      <c r="D3311" s="71" t="str">
        <f t="shared" si="154"/>
        <v/>
      </c>
      <c r="E3311" s="75" t="str">
        <f t="shared" si="155"/>
        <v/>
      </c>
    </row>
    <row r="3312" spans="2:5" x14ac:dyDescent="0.35">
      <c r="B3312" s="71" t="str">
        <f t="shared" si="153"/>
        <v/>
      </c>
      <c r="D3312" s="71" t="str">
        <f t="shared" si="154"/>
        <v/>
      </c>
      <c r="E3312" s="75" t="str">
        <f t="shared" si="155"/>
        <v/>
      </c>
    </row>
    <row r="3313" spans="2:5" x14ac:dyDescent="0.35">
      <c r="B3313" s="71" t="str">
        <f t="shared" si="153"/>
        <v/>
      </c>
      <c r="D3313" s="71" t="str">
        <f t="shared" si="154"/>
        <v/>
      </c>
      <c r="E3313" s="75" t="str">
        <f t="shared" si="155"/>
        <v/>
      </c>
    </row>
    <row r="3314" spans="2:5" x14ac:dyDescent="0.35">
      <c r="B3314" s="71" t="str">
        <f t="shared" si="153"/>
        <v/>
      </c>
      <c r="D3314" s="71" t="str">
        <f t="shared" si="154"/>
        <v/>
      </c>
      <c r="E3314" s="75" t="str">
        <f t="shared" si="155"/>
        <v/>
      </c>
    </row>
    <row r="3315" spans="2:5" x14ac:dyDescent="0.35">
      <c r="B3315" s="71" t="str">
        <f t="shared" si="153"/>
        <v/>
      </c>
      <c r="D3315" s="71" t="str">
        <f t="shared" si="154"/>
        <v/>
      </c>
      <c r="E3315" s="75" t="str">
        <f t="shared" si="155"/>
        <v/>
      </c>
    </row>
    <row r="3316" spans="2:5" x14ac:dyDescent="0.35">
      <c r="B3316" s="71" t="str">
        <f t="shared" si="153"/>
        <v/>
      </c>
      <c r="D3316" s="71" t="str">
        <f t="shared" si="154"/>
        <v/>
      </c>
      <c r="E3316" s="75" t="str">
        <f t="shared" si="155"/>
        <v/>
      </c>
    </row>
    <row r="3317" spans="2:5" x14ac:dyDescent="0.35">
      <c r="B3317" s="71" t="str">
        <f t="shared" si="153"/>
        <v/>
      </c>
      <c r="D3317" s="71" t="str">
        <f t="shared" si="154"/>
        <v/>
      </c>
      <c r="E3317" s="75" t="str">
        <f t="shared" si="155"/>
        <v/>
      </c>
    </row>
    <row r="3318" spans="2:5" x14ac:dyDescent="0.35">
      <c r="B3318" s="71" t="str">
        <f t="shared" si="153"/>
        <v/>
      </c>
      <c r="D3318" s="71" t="str">
        <f t="shared" si="154"/>
        <v/>
      </c>
      <c r="E3318" s="75" t="str">
        <f t="shared" si="155"/>
        <v/>
      </c>
    </row>
    <row r="3319" spans="2:5" x14ac:dyDescent="0.35">
      <c r="B3319" s="71" t="str">
        <f t="shared" si="153"/>
        <v/>
      </c>
      <c r="D3319" s="71" t="str">
        <f t="shared" si="154"/>
        <v/>
      </c>
      <c r="E3319" s="75" t="str">
        <f t="shared" si="155"/>
        <v/>
      </c>
    </row>
    <row r="3320" spans="2:5" x14ac:dyDescent="0.35">
      <c r="B3320" s="71" t="str">
        <f t="shared" si="153"/>
        <v/>
      </c>
      <c r="D3320" s="71" t="str">
        <f t="shared" si="154"/>
        <v/>
      </c>
      <c r="E3320" s="75" t="str">
        <f t="shared" si="155"/>
        <v/>
      </c>
    </row>
    <row r="3321" spans="2:5" x14ac:dyDescent="0.35">
      <c r="B3321" s="71" t="str">
        <f t="shared" si="153"/>
        <v/>
      </c>
      <c r="D3321" s="71" t="str">
        <f t="shared" si="154"/>
        <v/>
      </c>
      <c r="E3321" s="75" t="str">
        <f t="shared" si="155"/>
        <v/>
      </c>
    </row>
    <row r="3322" spans="2:5" x14ac:dyDescent="0.35">
      <c r="B3322" s="71" t="str">
        <f t="shared" si="153"/>
        <v/>
      </c>
      <c r="D3322" s="71" t="str">
        <f t="shared" si="154"/>
        <v/>
      </c>
      <c r="E3322" s="75" t="str">
        <f t="shared" si="155"/>
        <v/>
      </c>
    </row>
    <row r="3323" spans="2:5" x14ac:dyDescent="0.35">
      <c r="B3323" s="71" t="str">
        <f t="shared" si="153"/>
        <v/>
      </c>
      <c r="D3323" s="71" t="str">
        <f t="shared" si="154"/>
        <v/>
      </c>
      <c r="E3323" s="75" t="str">
        <f t="shared" si="155"/>
        <v/>
      </c>
    </row>
    <row r="3324" spans="2:5" x14ac:dyDescent="0.35">
      <c r="B3324" s="71" t="str">
        <f t="shared" si="153"/>
        <v/>
      </c>
      <c r="D3324" s="71" t="str">
        <f t="shared" si="154"/>
        <v/>
      </c>
      <c r="E3324" s="75" t="str">
        <f t="shared" si="155"/>
        <v/>
      </c>
    </row>
    <row r="3325" spans="2:5" x14ac:dyDescent="0.35">
      <c r="B3325" s="71" t="str">
        <f t="shared" si="153"/>
        <v/>
      </c>
      <c r="D3325" s="71" t="str">
        <f t="shared" si="154"/>
        <v/>
      </c>
      <c r="E3325" s="75" t="str">
        <f t="shared" si="155"/>
        <v/>
      </c>
    </row>
    <row r="3326" spans="2:5" x14ac:dyDescent="0.35">
      <c r="B3326" s="71" t="str">
        <f t="shared" si="153"/>
        <v/>
      </c>
      <c r="D3326" s="71" t="str">
        <f t="shared" si="154"/>
        <v/>
      </c>
      <c r="E3326" s="75" t="str">
        <f t="shared" si="155"/>
        <v/>
      </c>
    </row>
    <row r="3327" spans="2:5" x14ac:dyDescent="0.35">
      <c r="B3327" s="71" t="str">
        <f t="shared" si="153"/>
        <v/>
      </c>
      <c r="D3327" s="71" t="str">
        <f t="shared" si="154"/>
        <v/>
      </c>
      <c r="E3327" s="75" t="str">
        <f t="shared" si="155"/>
        <v/>
      </c>
    </row>
    <row r="3328" spans="2:5" x14ac:dyDescent="0.35">
      <c r="B3328" s="71" t="str">
        <f t="shared" si="153"/>
        <v/>
      </c>
      <c r="D3328" s="71" t="str">
        <f t="shared" si="154"/>
        <v/>
      </c>
      <c r="E3328" s="75" t="str">
        <f t="shared" si="155"/>
        <v/>
      </c>
    </row>
    <row r="3329" spans="2:5" x14ac:dyDescent="0.35">
      <c r="B3329" s="71" t="str">
        <f t="shared" si="153"/>
        <v/>
      </c>
      <c r="D3329" s="71" t="str">
        <f t="shared" si="154"/>
        <v/>
      </c>
      <c r="E3329" s="75" t="str">
        <f t="shared" si="155"/>
        <v/>
      </c>
    </row>
    <row r="3330" spans="2:5" x14ac:dyDescent="0.35">
      <c r="B3330" s="71" t="str">
        <f t="shared" ref="B3330:B3393" si="156">IFERROR(VLOOKUP(C3330,Ctable,5,FALSE),"")</f>
        <v/>
      </c>
      <c r="D3330" s="71" t="str">
        <f t="shared" ref="D3330:D3393" si="157">IFERROR(VLOOKUP(C3330,Ctable,2,FALSE),"")</f>
        <v/>
      </c>
      <c r="E3330" s="75" t="str">
        <f t="shared" ref="E3330:E3393" si="158">IFERROR(VLOOKUP(C3330,Ctable,3,FALSE),"")</f>
        <v/>
      </c>
    </row>
    <row r="3331" spans="2:5" x14ac:dyDescent="0.35">
      <c r="B3331" s="71" t="str">
        <f t="shared" si="156"/>
        <v/>
      </c>
      <c r="D3331" s="71" t="str">
        <f t="shared" si="157"/>
        <v/>
      </c>
      <c r="E3331" s="75" t="str">
        <f t="shared" si="158"/>
        <v/>
      </c>
    </row>
    <row r="3332" spans="2:5" x14ac:dyDescent="0.35">
      <c r="B3332" s="71" t="str">
        <f t="shared" si="156"/>
        <v/>
      </c>
      <c r="D3332" s="71" t="str">
        <f t="shared" si="157"/>
        <v/>
      </c>
      <c r="E3332" s="75" t="str">
        <f t="shared" si="158"/>
        <v/>
      </c>
    </row>
    <row r="3333" spans="2:5" x14ac:dyDescent="0.35">
      <c r="B3333" s="71" t="str">
        <f t="shared" si="156"/>
        <v/>
      </c>
      <c r="D3333" s="71" t="str">
        <f t="shared" si="157"/>
        <v/>
      </c>
      <c r="E3333" s="75" t="str">
        <f t="shared" si="158"/>
        <v/>
      </c>
    </row>
    <row r="3334" spans="2:5" x14ac:dyDescent="0.35">
      <c r="B3334" s="71" t="str">
        <f t="shared" si="156"/>
        <v/>
      </c>
      <c r="D3334" s="71" t="str">
        <f t="shared" si="157"/>
        <v/>
      </c>
      <c r="E3334" s="75" t="str">
        <f t="shared" si="158"/>
        <v/>
      </c>
    </row>
    <row r="3335" spans="2:5" x14ac:dyDescent="0.35">
      <c r="B3335" s="71" t="str">
        <f t="shared" si="156"/>
        <v/>
      </c>
      <c r="D3335" s="71" t="str">
        <f t="shared" si="157"/>
        <v/>
      </c>
      <c r="E3335" s="75" t="str">
        <f t="shared" si="158"/>
        <v/>
      </c>
    </row>
    <row r="3336" spans="2:5" x14ac:dyDescent="0.35">
      <c r="B3336" s="71" t="str">
        <f t="shared" si="156"/>
        <v/>
      </c>
      <c r="D3336" s="71" t="str">
        <f t="shared" si="157"/>
        <v/>
      </c>
      <c r="E3336" s="75" t="str">
        <f t="shared" si="158"/>
        <v/>
      </c>
    </row>
    <row r="3337" spans="2:5" x14ac:dyDescent="0.35">
      <c r="B3337" s="71" t="str">
        <f t="shared" si="156"/>
        <v/>
      </c>
      <c r="D3337" s="71" t="str">
        <f t="shared" si="157"/>
        <v/>
      </c>
      <c r="E3337" s="75" t="str">
        <f t="shared" si="158"/>
        <v/>
      </c>
    </row>
    <row r="3338" spans="2:5" x14ac:dyDescent="0.35">
      <c r="B3338" s="71" t="str">
        <f t="shared" si="156"/>
        <v/>
      </c>
      <c r="D3338" s="71" t="str">
        <f t="shared" si="157"/>
        <v/>
      </c>
      <c r="E3338" s="75" t="str">
        <f t="shared" si="158"/>
        <v/>
      </c>
    </row>
    <row r="3339" spans="2:5" x14ac:dyDescent="0.35">
      <c r="B3339" s="71" t="str">
        <f t="shared" si="156"/>
        <v/>
      </c>
      <c r="D3339" s="71" t="str">
        <f t="shared" si="157"/>
        <v/>
      </c>
      <c r="E3339" s="75" t="str">
        <f t="shared" si="158"/>
        <v/>
      </c>
    </row>
    <row r="3340" spans="2:5" x14ac:dyDescent="0.35">
      <c r="B3340" s="71" t="str">
        <f t="shared" si="156"/>
        <v/>
      </c>
      <c r="D3340" s="71" t="str">
        <f t="shared" si="157"/>
        <v/>
      </c>
      <c r="E3340" s="75" t="str">
        <f t="shared" si="158"/>
        <v/>
      </c>
    </row>
    <row r="3341" spans="2:5" x14ac:dyDescent="0.35">
      <c r="B3341" s="71" t="str">
        <f t="shared" si="156"/>
        <v/>
      </c>
      <c r="D3341" s="71" t="str">
        <f t="shared" si="157"/>
        <v/>
      </c>
      <c r="E3341" s="75" t="str">
        <f t="shared" si="158"/>
        <v/>
      </c>
    </row>
    <row r="3342" spans="2:5" x14ac:dyDescent="0.35">
      <c r="B3342" s="71" t="str">
        <f t="shared" si="156"/>
        <v/>
      </c>
      <c r="D3342" s="71" t="str">
        <f t="shared" si="157"/>
        <v/>
      </c>
      <c r="E3342" s="75" t="str">
        <f t="shared" si="158"/>
        <v/>
      </c>
    </row>
    <row r="3343" spans="2:5" x14ac:dyDescent="0.35">
      <c r="B3343" s="71" t="str">
        <f t="shared" si="156"/>
        <v/>
      </c>
      <c r="D3343" s="71" t="str">
        <f t="shared" si="157"/>
        <v/>
      </c>
      <c r="E3343" s="75" t="str">
        <f t="shared" si="158"/>
        <v/>
      </c>
    </row>
    <row r="3344" spans="2:5" x14ac:dyDescent="0.35">
      <c r="B3344" s="71" t="str">
        <f t="shared" si="156"/>
        <v/>
      </c>
      <c r="D3344" s="71" t="str">
        <f t="shared" si="157"/>
        <v/>
      </c>
      <c r="E3344" s="75" t="str">
        <f t="shared" si="158"/>
        <v/>
      </c>
    </row>
    <row r="3345" spans="2:5" x14ac:dyDescent="0.35">
      <c r="B3345" s="71" t="str">
        <f t="shared" si="156"/>
        <v/>
      </c>
      <c r="D3345" s="71" t="str">
        <f t="shared" si="157"/>
        <v/>
      </c>
      <c r="E3345" s="75" t="str">
        <f t="shared" si="158"/>
        <v/>
      </c>
    </row>
    <row r="3346" spans="2:5" x14ac:dyDescent="0.35">
      <c r="B3346" s="71" t="str">
        <f t="shared" si="156"/>
        <v/>
      </c>
      <c r="D3346" s="71" t="str">
        <f t="shared" si="157"/>
        <v/>
      </c>
      <c r="E3346" s="75" t="str">
        <f t="shared" si="158"/>
        <v/>
      </c>
    </row>
    <row r="3347" spans="2:5" x14ac:dyDescent="0.35">
      <c r="B3347" s="71" t="str">
        <f t="shared" si="156"/>
        <v/>
      </c>
      <c r="D3347" s="71" t="str">
        <f t="shared" si="157"/>
        <v/>
      </c>
      <c r="E3347" s="75" t="str">
        <f t="shared" si="158"/>
        <v/>
      </c>
    </row>
    <row r="3348" spans="2:5" x14ac:dyDescent="0.35">
      <c r="B3348" s="71" t="str">
        <f t="shared" si="156"/>
        <v/>
      </c>
      <c r="D3348" s="71" t="str">
        <f t="shared" si="157"/>
        <v/>
      </c>
      <c r="E3348" s="75" t="str">
        <f t="shared" si="158"/>
        <v/>
      </c>
    </row>
    <row r="3349" spans="2:5" x14ac:dyDescent="0.35">
      <c r="B3349" s="71" t="str">
        <f t="shared" si="156"/>
        <v/>
      </c>
      <c r="D3349" s="71" t="str">
        <f t="shared" si="157"/>
        <v/>
      </c>
      <c r="E3349" s="75" t="str">
        <f t="shared" si="158"/>
        <v/>
      </c>
    </row>
    <row r="3350" spans="2:5" x14ac:dyDescent="0.35">
      <c r="B3350" s="71" t="str">
        <f t="shared" si="156"/>
        <v/>
      </c>
      <c r="D3350" s="71" t="str">
        <f t="shared" si="157"/>
        <v/>
      </c>
      <c r="E3350" s="75" t="str">
        <f t="shared" si="158"/>
        <v/>
      </c>
    </row>
    <row r="3351" spans="2:5" x14ac:dyDescent="0.35">
      <c r="B3351" s="71" t="str">
        <f t="shared" si="156"/>
        <v/>
      </c>
      <c r="D3351" s="71" t="str">
        <f t="shared" si="157"/>
        <v/>
      </c>
      <c r="E3351" s="75" t="str">
        <f t="shared" si="158"/>
        <v/>
      </c>
    </row>
    <row r="3352" spans="2:5" x14ac:dyDescent="0.35">
      <c r="B3352" s="71" t="str">
        <f t="shared" si="156"/>
        <v/>
      </c>
      <c r="D3352" s="71" t="str">
        <f t="shared" si="157"/>
        <v/>
      </c>
      <c r="E3352" s="75" t="str">
        <f t="shared" si="158"/>
        <v/>
      </c>
    </row>
    <row r="3353" spans="2:5" x14ac:dyDescent="0.35">
      <c r="B3353" s="71" t="str">
        <f t="shared" si="156"/>
        <v/>
      </c>
      <c r="D3353" s="71" t="str">
        <f t="shared" si="157"/>
        <v/>
      </c>
      <c r="E3353" s="75" t="str">
        <f t="shared" si="158"/>
        <v/>
      </c>
    </row>
    <row r="3354" spans="2:5" x14ac:dyDescent="0.35">
      <c r="B3354" s="71" t="str">
        <f t="shared" si="156"/>
        <v/>
      </c>
      <c r="D3354" s="71" t="str">
        <f t="shared" si="157"/>
        <v/>
      </c>
      <c r="E3354" s="75" t="str">
        <f t="shared" si="158"/>
        <v/>
      </c>
    </row>
    <row r="3355" spans="2:5" x14ac:dyDescent="0.35">
      <c r="B3355" s="71" t="str">
        <f t="shared" si="156"/>
        <v/>
      </c>
      <c r="D3355" s="71" t="str">
        <f t="shared" si="157"/>
        <v/>
      </c>
      <c r="E3355" s="75" t="str">
        <f t="shared" si="158"/>
        <v/>
      </c>
    </row>
    <row r="3356" spans="2:5" x14ac:dyDescent="0.35">
      <c r="B3356" s="71" t="str">
        <f t="shared" si="156"/>
        <v/>
      </c>
      <c r="D3356" s="71" t="str">
        <f t="shared" si="157"/>
        <v/>
      </c>
      <c r="E3356" s="75" t="str">
        <f t="shared" si="158"/>
        <v/>
      </c>
    </row>
    <row r="3357" spans="2:5" x14ac:dyDescent="0.35">
      <c r="B3357" s="71" t="str">
        <f t="shared" si="156"/>
        <v/>
      </c>
      <c r="D3357" s="71" t="str">
        <f t="shared" si="157"/>
        <v/>
      </c>
      <c r="E3357" s="75" t="str">
        <f t="shared" si="158"/>
        <v/>
      </c>
    </row>
    <row r="3358" spans="2:5" x14ac:dyDescent="0.35">
      <c r="B3358" s="71" t="str">
        <f t="shared" si="156"/>
        <v/>
      </c>
      <c r="D3358" s="71" t="str">
        <f t="shared" si="157"/>
        <v/>
      </c>
      <c r="E3358" s="75" t="str">
        <f t="shared" si="158"/>
        <v/>
      </c>
    </row>
    <row r="3359" spans="2:5" x14ac:dyDescent="0.35">
      <c r="B3359" s="71" t="str">
        <f t="shared" si="156"/>
        <v/>
      </c>
      <c r="D3359" s="71" t="str">
        <f t="shared" si="157"/>
        <v/>
      </c>
      <c r="E3359" s="75" t="str">
        <f t="shared" si="158"/>
        <v/>
      </c>
    </row>
    <row r="3360" spans="2:5" x14ac:dyDescent="0.35">
      <c r="B3360" s="71" t="str">
        <f t="shared" si="156"/>
        <v/>
      </c>
      <c r="D3360" s="71" t="str">
        <f t="shared" si="157"/>
        <v/>
      </c>
      <c r="E3360" s="75" t="str">
        <f t="shared" si="158"/>
        <v/>
      </c>
    </row>
    <row r="3361" spans="2:5" x14ac:dyDescent="0.35">
      <c r="B3361" s="71" t="str">
        <f t="shared" si="156"/>
        <v/>
      </c>
      <c r="D3361" s="71" t="str">
        <f t="shared" si="157"/>
        <v/>
      </c>
      <c r="E3361" s="75" t="str">
        <f t="shared" si="158"/>
        <v/>
      </c>
    </row>
    <row r="3362" spans="2:5" x14ac:dyDescent="0.35">
      <c r="B3362" s="71" t="str">
        <f t="shared" si="156"/>
        <v/>
      </c>
      <c r="D3362" s="71" t="str">
        <f t="shared" si="157"/>
        <v/>
      </c>
      <c r="E3362" s="75" t="str">
        <f t="shared" si="158"/>
        <v/>
      </c>
    </row>
    <row r="3363" spans="2:5" x14ac:dyDescent="0.35">
      <c r="B3363" s="71" t="str">
        <f t="shared" si="156"/>
        <v/>
      </c>
      <c r="D3363" s="71" t="str">
        <f t="shared" si="157"/>
        <v/>
      </c>
      <c r="E3363" s="75" t="str">
        <f t="shared" si="158"/>
        <v/>
      </c>
    </row>
    <row r="3364" spans="2:5" x14ac:dyDescent="0.35">
      <c r="B3364" s="71" t="str">
        <f t="shared" si="156"/>
        <v/>
      </c>
      <c r="D3364" s="71" t="str">
        <f t="shared" si="157"/>
        <v/>
      </c>
      <c r="E3364" s="75" t="str">
        <f t="shared" si="158"/>
        <v/>
      </c>
    </row>
    <row r="3365" spans="2:5" x14ac:dyDescent="0.35">
      <c r="B3365" s="71" t="str">
        <f t="shared" si="156"/>
        <v/>
      </c>
      <c r="D3365" s="71" t="str">
        <f t="shared" si="157"/>
        <v/>
      </c>
      <c r="E3365" s="75" t="str">
        <f t="shared" si="158"/>
        <v/>
      </c>
    </row>
    <row r="3366" spans="2:5" x14ac:dyDescent="0.35">
      <c r="B3366" s="71" t="str">
        <f t="shared" si="156"/>
        <v/>
      </c>
      <c r="D3366" s="71" t="str">
        <f t="shared" si="157"/>
        <v/>
      </c>
      <c r="E3366" s="75" t="str">
        <f t="shared" si="158"/>
        <v/>
      </c>
    </row>
    <row r="3367" spans="2:5" x14ac:dyDescent="0.35">
      <c r="B3367" s="71" t="str">
        <f t="shared" si="156"/>
        <v/>
      </c>
      <c r="D3367" s="71" t="str">
        <f t="shared" si="157"/>
        <v/>
      </c>
      <c r="E3367" s="75" t="str">
        <f t="shared" si="158"/>
        <v/>
      </c>
    </row>
    <row r="3368" spans="2:5" x14ac:dyDescent="0.35">
      <c r="B3368" s="71" t="str">
        <f t="shared" si="156"/>
        <v/>
      </c>
      <c r="D3368" s="71" t="str">
        <f t="shared" si="157"/>
        <v/>
      </c>
      <c r="E3368" s="75" t="str">
        <f t="shared" si="158"/>
        <v/>
      </c>
    </row>
    <row r="3369" spans="2:5" x14ac:dyDescent="0.35">
      <c r="B3369" s="71" t="str">
        <f t="shared" si="156"/>
        <v/>
      </c>
      <c r="D3369" s="71" t="str">
        <f t="shared" si="157"/>
        <v/>
      </c>
      <c r="E3369" s="75" t="str">
        <f t="shared" si="158"/>
        <v/>
      </c>
    </row>
    <row r="3370" spans="2:5" x14ac:dyDescent="0.35">
      <c r="B3370" s="71" t="str">
        <f t="shared" si="156"/>
        <v/>
      </c>
      <c r="D3370" s="71" t="str">
        <f t="shared" si="157"/>
        <v/>
      </c>
      <c r="E3370" s="75" t="str">
        <f t="shared" si="158"/>
        <v/>
      </c>
    </row>
    <row r="3371" spans="2:5" x14ac:dyDescent="0.35">
      <c r="B3371" s="71" t="str">
        <f t="shared" si="156"/>
        <v/>
      </c>
      <c r="D3371" s="71" t="str">
        <f t="shared" si="157"/>
        <v/>
      </c>
      <c r="E3371" s="75" t="str">
        <f t="shared" si="158"/>
        <v/>
      </c>
    </row>
    <row r="3372" spans="2:5" x14ac:dyDescent="0.35">
      <c r="B3372" s="71" t="str">
        <f t="shared" si="156"/>
        <v/>
      </c>
      <c r="D3372" s="71" t="str">
        <f t="shared" si="157"/>
        <v/>
      </c>
      <c r="E3372" s="75" t="str">
        <f t="shared" si="158"/>
        <v/>
      </c>
    </row>
    <row r="3373" spans="2:5" x14ac:dyDescent="0.35">
      <c r="B3373" s="71" t="str">
        <f t="shared" si="156"/>
        <v/>
      </c>
      <c r="D3373" s="71" t="str">
        <f t="shared" si="157"/>
        <v/>
      </c>
      <c r="E3373" s="75" t="str">
        <f t="shared" si="158"/>
        <v/>
      </c>
    </row>
    <row r="3374" spans="2:5" x14ac:dyDescent="0.35">
      <c r="B3374" s="71" t="str">
        <f t="shared" si="156"/>
        <v/>
      </c>
      <c r="D3374" s="71" t="str">
        <f t="shared" si="157"/>
        <v/>
      </c>
      <c r="E3374" s="75" t="str">
        <f t="shared" si="158"/>
        <v/>
      </c>
    </row>
    <row r="3375" spans="2:5" x14ac:dyDescent="0.35">
      <c r="B3375" s="71" t="str">
        <f t="shared" si="156"/>
        <v/>
      </c>
      <c r="D3375" s="71" t="str">
        <f t="shared" si="157"/>
        <v/>
      </c>
      <c r="E3375" s="75" t="str">
        <f t="shared" si="158"/>
        <v/>
      </c>
    </row>
    <row r="3376" spans="2:5" x14ac:dyDescent="0.35">
      <c r="B3376" s="71" t="str">
        <f t="shared" si="156"/>
        <v/>
      </c>
      <c r="D3376" s="71" t="str">
        <f t="shared" si="157"/>
        <v/>
      </c>
      <c r="E3376" s="75" t="str">
        <f t="shared" si="158"/>
        <v/>
      </c>
    </row>
    <row r="3377" spans="2:5" x14ac:dyDescent="0.35">
      <c r="B3377" s="71" t="str">
        <f t="shared" si="156"/>
        <v/>
      </c>
      <c r="D3377" s="71" t="str">
        <f t="shared" si="157"/>
        <v/>
      </c>
      <c r="E3377" s="75" t="str">
        <f t="shared" si="158"/>
        <v/>
      </c>
    </row>
    <row r="3378" spans="2:5" x14ac:dyDescent="0.35">
      <c r="B3378" s="71" t="str">
        <f t="shared" si="156"/>
        <v/>
      </c>
      <c r="D3378" s="71" t="str">
        <f t="shared" si="157"/>
        <v/>
      </c>
      <c r="E3378" s="75" t="str">
        <f t="shared" si="158"/>
        <v/>
      </c>
    </row>
    <row r="3379" spans="2:5" x14ac:dyDescent="0.35">
      <c r="B3379" s="71" t="str">
        <f t="shared" si="156"/>
        <v/>
      </c>
      <c r="D3379" s="71" t="str">
        <f t="shared" si="157"/>
        <v/>
      </c>
      <c r="E3379" s="75" t="str">
        <f t="shared" si="158"/>
        <v/>
      </c>
    </row>
    <row r="3380" spans="2:5" x14ac:dyDescent="0.35">
      <c r="B3380" s="71" t="str">
        <f t="shared" si="156"/>
        <v/>
      </c>
      <c r="D3380" s="71" t="str">
        <f t="shared" si="157"/>
        <v/>
      </c>
      <c r="E3380" s="75" t="str">
        <f t="shared" si="158"/>
        <v/>
      </c>
    </row>
    <row r="3381" spans="2:5" x14ac:dyDescent="0.35">
      <c r="B3381" s="71" t="str">
        <f t="shared" si="156"/>
        <v/>
      </c>
      <c r="D3381" s="71" t="str">
        <f t="shared" si="157"/>
        <v/>
      </c>
      <c r="E3381" s="75" t="str">
        <f t="shared" si="158"/>
        <v/>
      </c>
    </row>
    <row r="3382" spans="2:5" x14ac:dyDescent="0.35">
      <c r="B3382" s="71" t="str">
        <f t="shared" si="156"/>
        <v/>
      </c>
      <c r="D3382" s="71" t="str">
        <f t="shared" si="157"/>
        <v/>
      </c>
      <c r="E3382" s="75" t="str">
        <f t="shared" si="158"/>
        <v/>
      </c>
    </row>
    <row r="3383" spans="2:5" x14ac:dyDescent="0.35">
      <c r="B3383" s="71" t="str">
        <f t="shared" si="156"/>
        <v/>
      </c>
      <c r="D3383" s="71" t="str">
        <f t="shared" si="157"/>
        <v/>
      </c>
      <c r="E3383" s="75" t="str">
        <f t="shared" si="158"/>
        <v/>
      </c>
    </row>
    <row r="3384" spans="2:5" x14ac:dyDescent="0.35">
      <c r="B3384" s="71" t="str">
        <f t="shared" si="156"/>
        <v/>
      </c>
      <c r="D3384" s="71" t="str">
        <f t="shared" si="157"/>
        <v/>
      </c>
      <c r="E3384" s="75" t="str">
        <f t="shared" si="158"/>
        <v/>
      </c>
    </row>
    <row r="3385" spans="2:5" x14ac:dyDescent="0.35">
      <c r="B3385" s="71" t="str">
        <f t="shared" si="156"/>
        <v/>
      </c>
      <c r="D3385" s="71" t="str">
        <f t="shared" si="157"/>
        <v/>
      </c>
      <c r="E3385" s="75" t="str">
        <f t="shared" si="158"/>
        <v/>
      </c>
    </row>
    <row r="3386" spans="2:5" x14ac:dyDescent="0.35">
      <c r="B3386" s="71" t="str">
        <f t="shared" si="156"/>
        <v/>
      </c>
      <c r="D3386" s="71" t="str">
        <f t="shared" si="157"/>
        <v/>
      </c>
      <c r="E3386" s="75" t="str">
        <f t="shared" si="158"/>
        <v/>
      </c>
    </row>
    <row r="3387" spans="2:5" x14ac:dyDescent="0.35">
      <c r="B3387" s="71" t="str">
        <f t="shared" si="156"/>
        <v/>
      </c>
      <c r="D3387" s="71" t="str">
        <f t="shared" si="157"/>
        <v/>
      </c>
      <c r="E3387" s="75" t="str">
        <f t="shared" si="158"/>
        <v/>
      </c>
    </row>
    <row r="3388" spans="2:5" x14ac:dyDescent="0.35">
      <c r="B3388" s="71" t="str">
        <f t="shared" si="156"/>
        <v/>
      </c>
      <c r="D3388" s="71" t="str">
        <f t="shared" si="157"/>
        <v/>
      </c>
      <c r="E3388" s="75" t="str">
        <f t="shared" si="158"/>
        <v/>
      </c>
    </row>
    <row r="3389" spans="2:5" x14ac:dyDescent="0.35">
      <c r="B3389" s="71" t="str">
        <f t="shared" si="156"/>
        <v/>
      </c>
      <c r="D3389" s="71" t="str">
        <f t="shared" si="157"/>
        <v/>
      </c>
      <c r="E3389" s="75" t="str">
        <f t="shared" si="158"/>
        <v/>
      </c>
    </row>
    <row r="3390" spans="2:5" x14ac:dyDescent="0.35">
      <c r="B3390" s="71" t="str">
        <f t="shared" si="156"/>
        <v/>
      </c>
      <c r="D3390" s="71" t="str">
        <f t="shared" si="157"/>
        <v/>
      </c>
      <c r="E3390" s="75" t="str">
        <f t="shared" si="158"/>
        <v/>
      </c>
    </row>
    <row r="3391" spans="2:5" x14ac:dyDescent="0.35">
      <c r="B3391" s="71" t="str">
        <f t="shared" si="156"/>
        <v/>
      </c>
      <c r="D3391" s="71" t="str">
        <f t="shared" si="157"/>
        <v/>
      </c>
      <c r="E3391" s="75" t="str">
        <f t="shared" si="158"/>
        <v/>
      </c>
    </row>
    <row r="3392" spans="2:5" x14ac:dyDescent="0.35">
      <c r="B3392" s="71" t="str">
        <f t="shared" si="156"/>
        <v/>
      </c>
      <c r="D3392" s="71" t="str">
        <f t="shared" si="157"/>
        <v/>
      </c>
      <c r="E3392" s="75" t="str">
        <f t="shared" si="158"/>
        <v/>
      </c>
    </row>
    <row r="3393" spans="2:5" x14ac:dyDescent="0.35">
      <c r="B3393" s="71" t="str">
        <f t="shared" si="156"/>
        <v/>
      </c>
      <c r="D3393" s="71" t="str">
        <f t="shared" si="157"/>
        <v/>
      </c>
      <c r="E3393" s="75" t="str">
        <f t="shared" si="158"/>
        <v/>
      </c>
    </row>
    <row r="3394" spans="2:5" x14ac:dyDescent="0.35">
      <c r="B3394" s="71" t="str">
        <f t="shared" ref="B3394:B3457" si="159">IFERROR(VLOOKUP(C3394,Ctable,5,FALSE),"")</f>
        <v/>
      </c>
      <c r="D3394" s="71" t="str">
        <f t="shared" ref="D3394:D3457" si="160">IFERROR(VLOOKUP(C3394,Ctable,2,FALSE),"")</f>
        <v/>
      </c>
      <c r="E3394" s="75" t="str">
        <f t="shared" ref="E3394:E3457" si="161">IFERROR(VLOOKUP(C3394,Ctable,3,FALSE),"")</f>
        <v/>
      </c>
    </row>
    <row r="3395" spans="2:5" x14ac:dyDescent="0.35">
      <c r="B3395" s="71" t="str">
        <f t="shared" si="159"/>
        <v/>
      </c>
      <c r="D3395" s="71" t="str">
        <f t="shared" si="160"/>
        <v/>
      </c>
      <c r="E3395" s="75" t="str">
        <f t="shared" si="161"/>
        <v/>
      </c>
    </row>
    <row r="3396" spans="2:5" x14ac:dyDescent="0.35">
      <c r="B3396" s="71" t="str">
        <f t="shared" si="159"/>
        <v/>
      </c>
      <c r="D3396" s="71" t="str">
        <f t="shared" si="160"/>
        <v/>
      </c>
      <c r="E3396" s="75" t="str">
        <f t="shared" si="161"/>
        <v/>
      </c>
    </row>
    <row r="3397" spans="2:5" x14ac:dyDescent="0.35">
      <c r="B3397" s="71" t="str">
        <f t="shared" si="159"/>
        <v/>
      </c>
      <c r="D3397" s="71" t="str">
        <f t="shared" si="160"/>
        <v/>
      </c>
      <c r="E3397" s="75" t="str">
        <f t="shared" si="161"/>
        <v/>
      </c>
    </row>
    <row r="3398" spans="2:5" x14ac:dyDescent="0.35">
      <c r="B3398" s="71" t="str">
        <f t="shared" si="159"/>
        <v/>
      </c>
      <c r="D3398" s="71" t="str">
        <f t="shared" si="160"/>
        <v/>
      </c>
      <c r="E3398" s="75" t="str">
        <f t="shared" si="161"/>
        <v/>
      </c>
    </row>
    <row r="3399" spans="2:5" x14ac:dyDescent="0.35">
      <c r="B3399" s="71" t="str">
        <f t="shared" si="159"/>
        <v/>
      </c>
      <c r="D3399" s="71" t="str">
        <f t="shared" si="160"/>
        <v/>
      </c>
      <c r="E3399" s="75" t="str">
        <f t="shared" si="161"/>
        <v/>
      </c>
    </row>
    <row r="3400" spans="2:5" x14ac:dyDescent="0.35">
      <c r="B3400" s="71" t="str">
        <f t="shared" si="159"/>
        <v/>
      </c>
      <c r="D3400" s="71" t="str">
        <f t="shared" si="160"/>
        <v/>
      </c>
      <c r="E3400" s="75" t="str">
        <f t="shared" si="161"/>
        <v/>
      </c>
    </row>
    <row r="3401" spans="2:5" x14ac:dyDescent="0.35">
      <c r="B3401" s="71" t="str">
        <f t="shared" si="159"/>
        <v/>
      </c>
      <c r="D3401" s="71" t="str">
        <f t="shared" si="160"/>
        <v/>
      </c>
      <c r="E3401" s="75" t="str">
        <f t="shared" si="161"/>
        <v/>
      </c>
    </row>
    <row r="3402" spans="2:5" x14ac:dyDescent="0.35">
      <c r="B3402" s="71" t="str">
        <f t="shared" si="159"/>
        <v/>
      </c>
      <c r="D3402" s="71" t="str">
        <f t="shared" si="160"/>
        <v/>
      </c>
      <c r="E3402" s="75" t="str">
        <f t="shared" si="161"/>
        <v/>
      </c>
    </row>
    <row r="3403" spans="2:5" x14ac:dyDescent="0.35">
      <c r="B3403" s="71" t="str">
        <f t="shared" si="159"/>
        <v/>
      </c>
      <c r="D3403" s="71" t="str">
        <f t="shared" si="160"/>
        <v/>
      </c>
      <c r="E3403" s="75" t="str">
        <f t="shared" si="161"/>
        <v/>
      </c>
    </row>
    <row r="3404" spans="2:5" x14ac:dyDescent="0.35">
      <c r="B3404" s="71" t="str">
        <f t="shared" si="159"/>
        <v/>
      </c>
      <c r="D3404" s="71" t="str">
        <f t="shared" si="160"/>
        <v/>
      </c>
      <c r="E3404" s="75" t="str">
        <f t="shared" si="161"/>
        <v/>
      </c>
    </row>
    <row r="3405" spans="2:5" x14ac:dyDescent="0.35">
      <c r="B3405" s="71" t="str">
        <f t="shared" si="159"/>
        <v/>
      </c>
      <c r="D3405" s="71" t="str">
        <f t="shared" si="160"/>
        <v/>
      </c>
      <c r="E3405" s="75" t="str">
        <f t="shared" si="161"/>
        <v/>
      </c>
    </row>
    <row r="3406" spans="2:5" x14ac:dyDescent="0.35">
      <c r="B3406" s="71" t="str">
        <f t="shared" si="159"/>
        <v/>
      </c>
      <c r="D3406" s="71" t="str">
        <f t="shared" si="160"/>
        <v/>
      </c>
      <c r="E3406" s="75" t="str">
        <f t="shared" si="161"/>
        <v/>
      </c>
    </row>
    <row r="3407" spans="2:5" x14ac:dyDescent="0.35">
      <c r="B3407" s="71" t="str">
        <f t="shared" si="159"/>
        <v/>
      </c>
      <c r="D3407" s="71" t="str">
        <f t="shared" si="160"/>
        <v/>
      </c>
      <c r="E3407" s="75" t="str">
        <f t="shared" si="161"/>
        <v/>
      </c>
    </row>
    <row r="3408" spans="2:5" x14ac:dyDescent="0.35">
      <c r="B3408" s="71" t="str">
        <f t="shared" si="159"/>
        <v/>
      </c>
      <c r="D3408" s="71" t="str">
        <f t="shared" si="160"/>
        <v/>
      </c>
      <c r="E3408" s="75" t="str">
        <f t="shared" si="161"/>
        <v/>
      </c>
    </row>
    <row r="3409" spans="2:5" x14ac:dyDescent="0.35">
      <c r="B3409" s="71" t="str">
        <f t="shared" si="159"/>
        <v/>
      </c>
      <c r="D3409" s="71" t="str">
        <f t="shared" si="160"/>
        <v/>
      </c>
      <c r="E3409" s="75" t="str">
        <f t="shared" si="161"/>
        <v/>
      </c>
    </row>
    <row r="3410" spans="2:5" x14ac:dyDescent="0.35">
      <c r="B3410" s="71" t="str">
        <f t="shared" si="159"/>
        <v/>
      </c>
      <c r="D3410" s="71" t="str">
        <f t="shared" si="160"/>
        <v/>
      </c>
      <c r="E3410" s="75" t="str">
        <f t="shared" si="161"/>
        <v/>
      </c>
    </row>
    <row r="3411" spans="2:5" x14ac:dyDescent="0.35">
      <c r="B3411" s="71" t="str">
        <f t="shared" si="159"/>
        <v/>
      </c>
      <c r="D3411" s="71" t="str">
        <f t="shared" si="160"/>
        <v/>
      </c>
      <c r="E3411" s="75" t="str">
        <f t="shared" si="161"/>
        <v/>
      </c>
    </row>
    <row r="3412" spans="2:5" x14ac:dyDescent="0.35">
      <c r="B3412" s="71" t="str">
        <f t="shared" si="159"/>
        <v/>
      </c>
      <c r="D3412" s="71" t="str">
        <f t="shared" si="160"/>
        <v/>
      </c>
      <c r="E3412" s="75" t="str">
        <f t="shared" si="161"/>
        <v/>
      </c>
    </row>
    <row r="3413" spans="2:5" x14ac:dyDescent="0.35">
      <c r="B3413" s="71" t="str">
        <f t="shared" si="159"/>
        <v/>
      </c>
      <c r="D3413" s="71" t="str">
        <f t="shared" si="160"/>
        <v/>
      </c>
      <c r="E3413" s="75" t="str">
        <f t="shared" si="161"/>
        <v/>
      </c>
    </row>
    <row r="3414" spans="2:5" x14ac:dyDescent="0.35">
      <c r="B3414" s="71" t="str">
        <f t="shared" si="159"/>
        <v/>
      </c>
      <c r="D3414" s="71" t="str">
        <f t="shared" si="160"/>
        <v/>
      </c>
      <c r="E3414" s="75" t="str">
        <f t="shared" si="161"/>
        <v/>
      </c>
    </row>
    <row r="3415" spans="2:5" x14ac:dyDescent="0.35">
      <c r="B3415" s="71" t="str">
        <f t="shared" si="159"/>
        <v/>
      </c>
      <c r="D3415" s="71" t="str">
        <f t="shared" si="160"/>
        <v/>
      </c>
      <c r="E3415" s="75" t="str">
        <f t="shared" si="161"/>
        <v/>
      </c>
    </row>
    <row r="3416" spans="2:5" x14ac:dyDescent="0.35">
      <c r="B3416" s="71" t="str">
        <f t="shared" si="159"/>
        <v/>
      </c>
      <c r="D3416" s="71" t="str">
        <f t="shared" si="160"/>
        <v/>
      </c>
      <c r="E3416" s="75" t="str">
        <f t="shared" si="161"/>
        <v/>
      </c>
    </row>
    <row r="3417" spans="2:5" x14ac:dyDescent="0.35">
      <c r="B3417" s="71" t="str">
        <f t="shared" si="159"/>
        <v/>
      </c>
      <c r="D3417" s="71" t="str">
        <f t="shared" si="160"/>
        <v/>
      </c>
      <c r="E3417" s="75" t="str">
        <f t="shared" si="161"/>
        <v/>
      </c>
    </row>
    <row r="3418" spans="2:5" x14ac:dyDescent="0.35">
      <c r="B3418" s="71" t="str">
        <f t="shared" si="159"/>
        <v/>
      </c>
      <c r="D3418" s="71" t="str">
        <f t="shared" si="160"/>
        <v/>
      </c>
      <c r="E3418" s="75" t="str">
        <f t="shared" si="161"/>
        <v/>
      </c>
    </row>
    <row r="3419" spans="2:5" x14ac:dyDescent="0.35">
      <c r="B3419" s="71" t="str">
        <f t="shared" si="159"/>
        <v/>
      </c>
      <c r="D3419" s="71" t="str">
        <f t="shared" si="160"/>
        <v/>
      </c>
      <c r="E3419" s="75" t="str">
        <f t="shared" si="161"/>
        <v/>
      </c>
    </row>
    <row r="3420" spans="2:5" x14ac:dyDescent="0.35">
      <c r="B3420" s="71" t="str">
        <f t="shared" si="159"/>
        <v/>
      </c>
      <c r="D3420" s="71" t="str">
        <f t="shared" si="160"/>
        <v/>
      </c>
      <c r="E3420" s="75" t="str">
        <f t="shared" si="161"/>
        <v/>
      </c>
    </row>
    <row r="3421" spans="2:5" x14ac:dyDescent="0.35">
      <c r="B3421" s="71" t="str">
        <f t="shared" si="159"/>
        <v/>
      </c>
      <c r="D3421" s="71" t="str">
        <f t="shared" si="160"/>
        <v/>
      </c>
      <c r="E3421" s="75" t="str">
        <f t="shared" si="161"/>
        <v/>
      </c>
    </row>
    <row r="3422" spans="2:5" x14ac:dyDescent="0.35">
      <c r="B3422" s="71" t="str">
        <f t="shared" si="159"/>
        <v/>
      </c>
      <c r="D3422" s="71" t="str">
        <f t="shared" si="160"/>
        <v/>
      </c>
      <c r="E3422" s="75" t="str">
        <f t="shared" si="161"/>
        <v/>
      </c>
    </row>
    <row r="3423" spans="2:5" x14ac:dyDescent="0.35">
      <c r="B3423" s="71" t="str">
        <f t="shared" si="159"/>
        <v/>
      </c>
      <c r="D3423" s="71" t="str">
        <f t="shared" si="160"/>
        <v/>
      </c>
      <c r="E3423" s="75" t="str">
        <f t="shared" si="161"/>
        <v/>
      </c>
    </row>
    <row r="3424" spans="2:5" x14ac:dyDescent="0.35">
      <c r="B3424" s="71" t="str">
        <f t="shared" si="159"/>
        <v/>
      </c>
      <c r="D3424" s="71" t="str">
        <f t="shared" si="160"/>
        <v/>
      </c>
      <c r="E3424" s="75" t="str">
        <f t="shared" si="161"/>
        <v/>
      </c>
    </row>
    <row r="3425" spans="2:5" x14ac:dyDescent="0.35">
      <c r="B3425" s="71" t="str">
        <f t="shared" si="159"/>
        <v/>
      </c>
      <c r="D3425" s="71" t="str">
        <f t="shared" si="160"/>
        <v/>
      </c>
      <c r="E3425" s="75" t="str">
        <f t="shared" si="161"/>
        <v/>
      </c>
    </row>
    <row r="3426" spans="2:5" x14ac:dyDescent="0.35">
      <c r="B3426" s="71" t="str">
        <f t="shared" si="159"/>
        <v/>
      </c>
      <c r="D3426" s="71" t="str">
        <f t="shared" si="160"/>
        <v/>
      </c>
      <c r="E3426" s="75" t="str">
        <f t="shared" si="161"/>
        <v/>
      </c>
    </row>
    <row r="3427" spans="2:5" x14ac:dyDescent="0.35">
      <c r="B3427" s="71" t="str">
        <f t="shared" si="159"/>
        <v/>
      </c>
      <c r="D3427" s="71" t="str">
        <f t="shared" si="160"/>
        <v/>
      </c>
      <c r="E3427" s="75" t="str">
        <f t="shared" si="161"/>
        <v/>
      </c>
    </row>
    <row r="3428" spans="2:5" x14ac:dyDescent="0.35">
      <c r="B3428" s="71" t="str">
        <f t="shared" si="159"/>
        <v/>
      </c>
      <c r="D3428" s="71" t="str">
        <f t="shared" si="160"/>
        <v/>
      </c>
      <c r="E3428" s="75" t="str">
        <f t="shared" si="161"/>
        <v/>
      </c>
    </row>
    <row r="3429" spans="2:5" x14ac:dyDescent="0.35">
      <c r="B3429" s="71" t="str">
        <f t="shared" si="159"/>
        <v/>
      </c>
      <c r="D3429" s="71" t="str">
        <f t="shared" si="160"/>
        <v/>
      </c>
      <c r="E3429" s="75" t="str">
        <f t="shared" si="161"/>
        <v/>
      </c>
    </row>
    <row r="3430" spans="2:5" x14ac:dyDescent="0.35">
      <c r="B3430" s="71" t="str">
        <f t="shared" si="159"/>
        <v/>
      </c>
      <c r="D3430" s="71" t="str">
        <f t="shared" si="160"/>
        <v/>
      </c>
      <c r="E3430" s="75" t="str">
        <f t="shared" si="161"/>
        <v/>
      </c>
    </row>
    <row r="3431" spans="2:5" x14ac:dyDescent="0.35">
      <c r="B3431" s="71" t="str">
        <f t="shared" si="159"/>
        <v/>
      </c>
      <c r="D3431" s="71" t="str">
        <f t="shared" si="160"/>
        <v/>
      </c>
      <c r="E3431" s="75" t="str">
        <f t="shared" si="161"/>
        <v/>
      </c>
    </row>
    <row r="3432" spans="2:5" x14ac:dyDescent="0.35">
      <c r="B3432" s="71" t="str">
        <f t="shared" si="159"/>
        <v/>
      </c>
      <c r="D3432" s="71" t="str">
        <f t="shared" si="160"/>
        <v/>
      </c>
      <c r="E3432" s="75" t="str">
        <f t="shared" si="161"/>
        <v/>
      </c>
    </row>
    <row r="3433" spans="2:5" x14ac:dyDescent="0.35">
      <c r="B3433" s="71" t="str">
        <f t="shared" si="159"/>
        <v/>
      </c>
      <c r="D3433" s="71" t="str">
        <f t="shared" si="160"/>
        <v/>
      </c>
      <c r="E3433" s="75" t="str">
        <f t="shared" si="161"/>
        <v/>
      </c>
    </row>
    <row r="3434" spans="2:5" x14ac:dyDescent="0.35">
      <c r="B3434" s="71" t="str">
        <f t="shared" si="159"/>
        <v/>
      </c>
      <c r="D3434" s="71" t="str">
        <f t="shared" si="160"/>
        <v/>
      </c>
      <c r="E3434" s="75" t="str">
        <f t="shared" si="161"/>
        <v/>
      </c>
    </row>
    <row r="3435" spans="2:5" x14ac:dyDescent="0.35">
      <c r="B3435" s="71" t="str">
        <f t="shared" si="159"/>
        <v/>
      </c>
      <c r="D3435" s="71" t="str">
        <f t="shared" si="160"/>
        <v/>
      </c>
      <c r="E3435" s="75" t="str">
        <f t="shared" si="161"/>
        <v/>
      </c>
    </row>
    <row r="3436" spans="2:5" x14ac:dyDescent="0.35">
      <c r="B3436" s="71" t="str">
        <f t="shared" si="159"/>
        <v/>
      </c>
      <c r="D3436" s="71" t="str">
        <f t="shared" si="160"/>
        <v/>
      </c>
      <c r="E3436" s="75" t="str">
        <f t="shared" si="161"/>
        <v/>
      </c>
    </row>
    <row r="3437" spans="2:5" x14ac:dyDescent="0.35">
      <c r="B3437" s="71" t="str">
        <f t="shared" si="159"/>
        <v/>
      </c>
      <c r="D3437" s="71" t="str">
        <f t="shared" si="160"/>
        <v/>
      </c>
      <c r="E3437" s="75" t="str">
        <f t="shared" si="161"/>
        <v/>
      </c>
    </row>
    <row r="3438" spans="2:5" x14ac:dyDescent="0.35">
      <c r="B3438" s="71" t="str">
        <f t="shared" si="159"/>
        <v/>
      </c>
      <c r="D3438" s="71" t="str">
        <f t="shared" si="160"/>
        <v/>
      </c>
      <c r="E3438" s="75" t="str">
        <f t="shared" si="161"/>
        <v/>
      </c>
    </row>
    <row r="3439" spans="2:5" x14ac:dyDescent="0.35">
      <c r="B3439" s="71" t="str">
        <f t="shared" si="159"/>
        <v/>
      </c>
      <c r="D3439" s="71" t="str">
        <f t="shared" si="160"/>
        <v/>
      </c>
      <c r="E3439" s="75" t="str">
        <f t="shared" si="161"/>
        <v/>
      </c>
    </row>
    <row r="3440" spans="2:5" x14ac:dyDescent="0.35">
      <c r="B3440" s="71" t="str">
        <f t="shared" si="159"/>
        <v/>
      </c>
      <c r="D3440" s="71" t="str">
        <f t="shared" si="160"/>
        <v/>
      </c>
      <c r="E3440" s="75" t="str">
        <f t="shared" si="161"/>
        <v/>
      </c>
    </row>
    <row r="3441" spans="2:5" x14ac:dyDescent="0.35">
      <c r="B3441" s="71" t="str">
        <f t="shared" si="159"/>
        <v/>
      </c>
      <c r="D3441" s="71" t="str">
        <f t="shared" si="160"/>
        <v/>
      </c>
      <c r="E3441" s="75" t="str">
        <f t="shared" si="161"/>
        <v/>
      </c>
    </row>
    <row r="3442" spans="2:5" x14ac:dyDescent="0.35">
      <c r="B3442" s="71" t="str">
        <f t="shared" si="159"/>
        <v/>
      </c>
      <c r="D3442" s="71" t="str">
        <f t="shared" si="160"/>
        <v/>
      </c>
      <c r="E3442" s="75" t="str">
        <f t="shared" si="161"/>
        <v/>
      </c>
    </row>
    <row r="3443" spans="2:5" x14ac:dyDescent="0.35">
      <c r="B3443" s="71" t="str">
        <f t="shared" si="159"/>
        <v/>
      </c>
      <c r="D3443" s="71" t="str">
        <f t="shared" si="160"/>
        <v/>
      </c>
      <c r="E3443" s="75" t="str">
        <f t="shared" si="161"/>
        <v/>
      </c>
    </row>
    <row r="3444" spans="2:5" x14ac:dyDescent="0.35">
      <c r="B3444" s="71" t="str">
        <f t="shared" si="159"/>
        <v/>
      </c>
      <c r="D3444" s="71" t="str">
        <f t="shared" si="160"/>
        <v/>
      </c>
      <c r="E3444" s="75" t="str">
        <f t="shared" si="161"/>
        <v/>
      </c>
    </row>
    <row r="3445" spans="2:5" x14ac:dyDescent="0.35">
      <c r="B3445" s="71" t="str">
        <f t="shared" si="159"/>
        <v/>
      </c>
      <c r="D3445" s="71" t="str">
        <f t="shared" si="160"/>
        <v/>
      </c>
      <c r="E3445" s="75" t="str">
        <f t="shared" si="161"/>
        <v/>
      </c>
    </row>
    <row r="3446" spans="2:5" x14ac:dyDescent="0.35">
      <c r="B3446" s="71" t="str">
        <f t="shared" si="159"/>
        <v/>
      </c>
      <c r="D3446" s="71" t="str">
        <f t="shared" si="160"/>
        <v/>
      </c>
      <c r="E3446" s="75" t="str">
        <f t="shared" si="161"/>
        <v/>
      </c>
    </row>
    <row r="3447" spans="2:5" x14ac:dyDescent="0.35">
      <c r="B3447" s="71" t="str">
        <f t="shared" si="159"/>
        <v/>
      </c>
      <c r="D3447" s="71" t="str">
        <f t="shared" si="160"/>
        <v/>
      </c>
      <c r="E3447" s="75" t="str">
        <f t="shared" si="161"/>
        <v/>
      </c>
    </row>
    <row r="3448" spans="2:5" x14ac:dyDescent="0.35">
      <c r="B3448" s="71" t="str">
        <f t="shared" si="159"/>
        <v/>
      </c>
      <c r="D3448" s="71" t="str">
        <f t="shared" si="160"/>
        <v/>
      </c>
      <c r="E3448" s="75" t="str">
        <f t="shared" si="161"/>
        <v/>
      </c>
    </row>
    <row r="3449" spans="2:5" x14ac:dyDescent="0.35">
      <c r="B3449" s="71" t="str">
        <f t="shared" si="159"/>
        <v/>
      </c>
      <c r="D3449" s="71" t="str">
        <f t="shared" si="160"/>
        <v/>
      </c>
      <c r="E3449" s="75" t="str">
        <f t="shared" si="161"/>
        <v/>
      </c>
    </row>
    <row r="3450" spans="2:5" x14ac:dyDescent="0.35">
      <c r="B3450" s="71" t="str">
        <f t="shared" si="159"/>
        <v/>
      </c>
      <c r="D3450" s="71" t="str">
        <f t="shared" si="160"/>
        <v/>
      </c>
      <c r="E3450" s="75" t="str">
        <f t="shared" si="161"/>
        <v/>
      </c>
    </row>
    <row r="3451" spans="2:5" x14ac:dyDescent="0.35">
      <c r="B3451" s="71" t="str">
        <f t="shared" si="159"/>
        <v/>
      </c>
      <c r="D3451" s="71" t="str">
        <f t="shared" si="160"/>
        <v/>
      </c>
      <c r="E3451" s="75" t="str">
        <f t="shared" si="161"/>
        <v/>
      </c>
    </row>
    <row r="3452" spans="2:5" x14ac:dyDescent="0.35">
      <c r="B3452" s="71" t="str">
        <f t="shared" si="159"/>
        <v/>
      </c>
      <c r="D3452" s="71" t="str">
        <f t="shared" si="160"/>
        <v/>
      </c>
      <c r="E3452" s="75" t="str">
        <f t="shared" si="161"/>
        <v/>
      </c>
    </row>
    <row r="3453" spans="2:5" x14ac:dyDescent="0.35">
      <c r="B3453" s="71" t="str">
        <f t="shared" si="159"/>
        <v/>
      </c>
      <c r="D3453" s="71" t="str">
        <f t="shared" si="160"/>
        <v/>
      </c>
      <c r="E3453" s="75" t="str">
        <f t="shared" si="161"/>
        <v/>
      </c>
    </row>
    <row r="3454" spans="2:5" x14ac:dyDescent="0.35">
      <c r="B3454" s="71" t="str">
        <f t="shared" si="159"/>
        <v/>
      </c>
      <c r="D3454" s="71" t="str">
        <f t="shared" si="160"/>
        <v/>
      </c>
      <c r="E3454" s="75" t="str">
        <f t="shared" si="161"/>
        <v/>
      </c>
    </row>
    <row r="3455" spans="2:5" x14ac:dyDescent="0.35">
      <c r="B3455" s="71" t="str">
        <f t="shared" si="159"/>
        <v/>
      </c>
      <c r="D3455" s="71" t="str">
        <f t="shared" si="160"/>
        <v/>
      </c>
      <c r="E3455" s="75" t="str">
        <f t="shared" si="161"/>
        <v/>
      </c>
    </row>
    <row r="3456" spans="2:5" x14ac:dyDescent="0.35">
      <c r="B3456" s="71" t="str">
        <f t="shared" si="159"/>
        <v/>
      </c>
      <c r="D3456" s="71" t="str">
        <f t="shared" si="160"/>
        <v/>
      </c>
      <c r="E3456" s="75" t="str">
        <f t="shared" si="161"/>
        <v/>
      </c>
    </row>
    <row r="3457" spans="2:5" x14ac:dyDescent="0.35">
      <c r="B3457" s="71" t="str">
        <f t="shared" si="159"/>
        <v/>
      </c>
      <c r="D3457" s="71" t="str">
        <f t="shared" si="160"/>
        <v/>
      </c>
      <c r="E3457" s="75" t="str">
        <f t="shared" si="161"/>
        <v/>
      </c>
    </row>
    <row r="3458" spans="2:5" x14ac:dyDescent="0.35">
      <c r="B3458" s="71" t="str">
        <f t="shared" ref="B3458:B3521" si="162">IFERROR(VLOOKUP(C3458,Ctable,5,FALSE),"")</f>
        <v/>
      </c>
      <c r="D3458" s="71" t="str">
        <f t="shared" ref="D3458:D3521" si="163">IFERROR(VLOOKUP(C3458,Ctable,2,FALSE),"")</f>
        <v/>
      </c>
      <c r="E3458" s="75" t="str">
        <f t="shared" ref="E3458:E3521" si="164">IFERROR(VLOOKUP(C3458,Ctable,3,FALSE),"")</f>
        <v/>
      </c>
    </row>
    <row r="3459" spans="2:5" x14ac:dyDescent="0.35">
      <c r="B3459" s="71" t="str">
        <f t="shared" si="162"/>
        <v/>
      </c>
      <c r="D3459" s="71" t="str">
        <f t="shared" si="163"/>
        <v/>
      </c>
      <c r="E3459" s="75" t="str">
        <f t="shared" si="164"/>
        <v/>
      </c>
    </row>
    <row r="3460" spans="2:5" x14ac:dyDescent="0.35">
      <c r="B3460" s="71" t="str">
        <f t="shared" si="162"/>
        <v/>
      </c>
      <c r="D3460" s="71" t="str">
        <f t="shared" si="163"/>
        <v/>
      </c>
      <c r="E3460" s="75" t="str">
        <f t="shared" si="164"/>
        <v/>
      </c>
    </row>
    <row r="3461" spans="2:5" x14ac:dyDescent="0.35">
      <c r="B3461" s="71" t="str">
        <f t="shared" si="162"/>
        <v/>
      </c>
      <c r="D3461" s="71" t="str">
        <f t="shared" si="163"/>
        <v/>
      </c>
      <c r="E3461" s="75" t="str">
        <f t="shared" si="164"/>
        <v/>
      </c>
    </row>
    <row r="3462" spans="2:5" x14ac:dyDescent="0.35">
      <c r="B3462" s="71" t="str">
        <f t="shared" si="162"/>
        <v/>
      </c>
      <c r="D3462" s="71" t="str">
        <f t="shared" si="163"/>
        <v/>
      </c>
      <c r="E3462" s="75" t="str">
        <f t="shared" si="164"/>
        <v/>
      </c>
    </row>
    <row r="3463" spans="2:5" x14ac:dyDescent="0.35">
      <c r="B3463" s="71" t="str">
        <f t="shared" si="162"/>
        <v/>
      </c>
      <c r="D3463" s="71" t="str">
        <f t="shared" si="163"/>
        <v/>
      </c>
      <c r="E3463" s="75" t="str">
        <f t="shared" si="164"/>
        <v/>
      </c>
    </row>
    <row r="3464" spans="2:5" x14ac:dyDescent="0.35">
      <c r="B3464" s="71" t="str">
        <f t="shared" si="162"/>
        <v/>
      </c>
      <c r="D3464" s="71" t="str">
        <f t="shared" si="163"/>
        <v/>
      </c>
      <c r="E3464" s="75" t="str">
        <f t="shared" si="164"/>
        <v/>
      </c>
    </row>
    <row r="3465" spans="2:5" x14ac:dyDescent="0.35">
      <c r="B3465" s="71" t="str">
        <f t="shared" si="162"/>
        <v/>
      </c>
      <c r="D3465" s="71" t="str">
        <f t="shared" si="163"/>
        <v/>
      </c>
      <c r="E3465" s="75" t="str">
        <f t="shared" si="164"/>
        <v/>
      </c>
    </row>
    <row r="3466" spans="2:5" x14ac:dyDescent="0.35">
      <c r="B3466" s="71" t="str">
        <f t="shared" si="162"/>
        <v/>
      </c>
      <c r="D3466" s="71" t="str">
        <f t="shared" si="163"/>
        <v/>
      </c>
      <c r="E3466" s="75" t="str">
        <f t="shared" si="164"/>
        <v/>
      </c>
    </row>
    <row r="3467" spans="2:5" x14ac:dyDescent="0.35">
      <c r="B3467" s="71" t="str">
        <f t="shared" si="162"/>
        <v/>
      </c>
      <c r="D3467" s="71" t="str">
        <f t="shared" si="163"/>
        <v/>
      </c>
      <c r="E3467" s="75" t="str">
        <f t="shared" si="164"/>
        <v/>
      </c>
    </row>
    <row r="3468" spans="2:5" x14ac:dyDescent="0.35">
      <c r="B3468" s="71" t="str">
        <f t="shared" si="162"/>
        <v/>
      </c>
      <c r="D3468" s="71" t="str">
        <f t="shared" si="163"/>
        <v/>
      </c>
      <c r="E3468" s="75" t="str">
        <f t="shared" si="164"/>
        <v/>
      </c>
    </row>
    <row r="3469" spans="2:5" x14ac:dyDescent="0.35">
      <c r="B3469" s="71" t="str">
        <f t="shared" si="162"/>
        <v/>
      </c>
      <c r="D3469" s="71" t="str">
        <f t="shared" si="163"/>
        <v/>
      </c>
      <c r="E3469" s="75" t="str">
        <f t="shared" si="164"/>
        <v/>
      </c>
    </row>
    <row r="3470" spans="2:5" x14ac:dyDescent="0.35">
      <c r="B3470" s="71" t="str">
        <f t="shared" si="162"/>
        <v/>
      </c>
      <c r="D3470" s="71" t="str">
        <f t="shared" si="163"/>
        <v/>
      </c>
      <c r="E3470" s="75" t="str">
        <f t="shared" si="164"/>
        <v/>
      </c>
    </row>
    <row r="3471" spans="2:5" x14ac:dyDescent="0.35">
      <c r="B3471" s="71" t="str">
        <f t="shared" si="162"/>
        <v/>
      </c>
      <c r="D3471" s="71" t="str">
        <f t="shared" si="163"/>
        <v/>
      </c>
      <c r="E3471" s="75" t="str">
        <f t="shared" si="164"/>
        <v/>
      </c>
    </row>
    <row r="3472" spans="2:5" x14ac:dyDescent="0.35">
      <c r="B3472" s="71" t="str">
        <f t="shared" si="162"/>
        <v/>
      </c>
      <c r="D3472" s="71" t="str">
        <f t="shared" si="163"/>
        <v/>
      </c>
      <c r="E3472" s="75" t="str">
        <f t="shared" si="164"/>
        <v/>
      </c>
    </row>
    <row r="3473" spans="2:5" x14ac:dyDescent="0.35">
      <c r="B3473" s="71" t="str">
        <f t="shared" si="162"/>
        <v/>
      </c>
      <c r="D3473" s="71" t="str">
        <f t="shared" si="163"/>
        <v/>
      </c>
      <c r="E3473" s="75" t="str">
        <f t="shared" si="164"/>
        <v/>
      </c>
    </row>
    <row r="3474" spans="2:5" x14ac:dyDescent="0.35">
      <c r="B3474" s="71" t="str">
        <f t="shared" si="162"/>
        <v/>
      </c>
      <c r="D3474" s="71" t="str">
        <f t="shared" si="163"/>
        <v/>
      </c>
      <c r="E3474" s="75" t="str">
        <f t="shared" si="164"/>
        <v/>
      </c>
    </row>
    <row r="3475" spans="2:5" x14ac:dyDescent="0.35">
      <c r="B3475" s="71" t="str">
        <f t="shared" si="162"/>
        <v/>
      </c>
      <c r="D3475" s="71" t="str">
        <f t="shared" si="163"/>
        <v/>
      </c>
      <c r="E3475" s="75" t="str">
        <f t="shared" si="164"/>
        <v/>
      </c>
    </row>
    <row r="3476" spans="2:5" x14ac:dyDescent="0.35">
      <c r="B3476" s="71" t="str">
        <f t="shared" si="162"/>
        <v/>
      </c>
      <c r="D3476" s="71" t="str">
        <f t="shared" si="163"/>
        <v/>
      </c>
      <c r="E3476" s="75" t="str">
        <f t="shared" si="164"/>
        <v/>
      </c>
    </row>
    <row r="3477" spans="2:5" x14ac:dyDescent="0.35">
      <c r="B3477" s="71" t="str">
        <f t="shared" si="162"/>
        <v/>
      </c>
      <c r="D3477" s="71" t="str">
        <f t="shared" si="163"/>
        <v/>
      </c>
      <c r="E3477" s="75" t="str">
        <f t="shared" si="164"/>
        <v/>
      </c>
    </row>
    <row r="3478" spans="2:5" x14ac:dyDescent="0.35">
      <c r="B3478" s="71" t="str">
        <f t="shared" si="162"/>
        <v/>
      </c>
      <c r="D3478" s="71" t="str">
        <f t="shared" si="163"/>
        <v/>
      </c>
      <c r="E3478" s="75" t="str">
        <f t="shared" si="164"/>
        <v/>
      </c>
    </row>
    <row r="3479" spans="2:5" x14ac:dyDescent="0.35">
      <c r="B3479" s="71" t="str">
        <f t="shared" si="162"/>
        <v/>
      </c>
      <c r="D3479" s="71" t="str">
        <f t="shared" si="163"/>
        <v/>
      </c>
      <c r="E3479" s="75" t="str">
        <f t="shared" si="164"/>
        <v/>
      </c>
    </row>
    <row r="3480" spans="2:5" x14ac:dyDescent="0.35">
      <c r="B3480" s="71" t="str">
        <f t="shared" si="162"/>
        <v/>
      </c>
      <c r="D3480" s="71" t="str">
        <f t="shared" si="163"/>
        <v/>
      </c>
      <c r="E3480" s="75" t="str">
        <f t="shared" si="164"/>
        <v/>
      </c>
    </row>
    <row r="3481" spans="2:5" x14ac:dyDescent="0.35">
      <c r="B3481" s="71" t="str">
        <f t="shared" si="162"/>
        <v/>
      </c>
      <c r="D3481" s="71" t="str">
        <f t="shared" si="163"/>
        <v/>
      </c>
      <c r="E3481" s="75" t="str">
        <f t="shared" si="164"/>
        <v/>
      </c>
    </row>
    <row r="3482" spans="2:5" x14ac:dyDescent="0.35">
      <c r="B3482" s="71" t="str">
        <f t="shared" si="162"/>
        <v/>
      </c>
      <c r="D3482" s="71" t="str">
        <f t="shared" si="163"/>
        <v/>
      </c>
      <c r="E3482" s="75" t="str">
        <f t="shared" si="164"/>
        <v/>
      </c>
    </row>
    <row r="3483" spans="2:5" x14ac:dyDescent="0.35">
      <c r="B3483" s="71" t="str">
        <f t="shared" si="162"/>
        <v/>
      </c>
      <c r="D3483" s="71" t="str">
        <f t="shared" si="163"/>
        <v/>
      </c>
      <c r="E3483" s="75" t="str">
        <f t="shared" si="164"/>
        <v/>
      </c>
    </row>
    <row r="3484" spans="2:5" x14ac:dyDescent="0.35">
      <c r="B3484" s="71" t="str">
        <f t="shared" si="162"/>
        <v/>
      </c>
      <c r="D3484" s="71" t="str">
        <f t="shared" si="163"/>
        <v/>
      </c>
      <c r="E3484" s="75" t="str">
        <f t="shared" si="164"/>
        <v/>
      </c>
    </row>
    <row r="3485" spans="2:5" x14ac:dyDescent="0.35">
      <c r="B3485" s="71" t="str">
        <f t="shared" si="162"/>
        <v/>
      </c>
      <c r="D3485" s="71" t="str">
        <f t="shared" si="163"/>
        <v/>
      </c>
      <c r="E3485" s="75" t="str">
        <f t="shared" si="164"/>
        <v/>
      </c>
    </row>
    <row r="3486" spans="2:5" x14ac:dyDescent="0.35">
      <c r="B3486" s="71" t="str">
        <f t="shared" si="162"/>
        <v/>
      </c>
      <c r="D3486" s="71" t="str">
        <f t="shared" si="163"/>
        <v/>
      </c>
      <c r="E3486" s="75" t="str">
        <f t="shared" si="164"/>
        <v/>
      </c>
    </row>
    <row r="3487" spans="2:5" x14ac:dyDescent="0.35">
      <c r="B3487" s="71" t="str">
        <f t="shared" si="162"/>
        <v/>
      </c>
      <c r="D3487" s="71" t="str">
        <f t="shared" si="163"/>
        <v/>
      </c>
      <c r="E3487" s="75" t="str">
        <f t="shared" si="164"/>
        <v/>
      </c>
    </row>
    <row r="3488" spans="2:5" x14ac:dyDescent="0.35">
      <c r="B3488" s="71" t="str">
        <f t="shared" si="162"/>
        <v/>
      </c>
      <c r="D3488" s="71" t="str">
        <f t="shared" si="163"/>
        <v/>
      </c>
      <c r="E3488" s="75" t="str">
        <f t="shared" si="164"/>
        <v/>
      </c>
    </row>
    <row r="3489" spans="2:5" x14ac:dyDescent="0.35">
      <c r="B3489" s="71" t="str">
        <f t="shared" si="162"/>
        <v/>
      </c>
      <c r="D3489" s="71" t="str">
        <f t="shared" si="163"/>
        <v/>
      </c>
      <c r="E3489" s="75" t="str">
        <f t="shared" si="164"/>
        <v/>
      </c>
    </row>
    <row r="3490" spans="2:5" x14ac:dyDescent="0.35">
      <c r="B3490" s="71" t="str">
        <f t="shared" si="162"/>
        <v/>
      </c>
      <c r="D3490" s="71" t="str">
        <f t="shared" si="163"/>
        <v/>
      </c>
      <c r="E3490" s="75" t="str">
        <f t="shared" si="164"/>
        <v/>
      </c>
    </row>
    <row r="3491" spans="2:5" x14ac:dyDescent="0.35">
      <c r="B3491" s="71" t="str">
        <f t="shared" si="162"/>
        <v/>
      </c>
      <c r="D3491" s="71" t="str">
        <f t="shared" si="163"/>
        <v/>
      </c>
      <c r="E3491" s="75" t="str">
        <f t="shared" si="164"/>
        <v/>
      </c>
    </row>
    <row r="3492" spans="2:5" x14ac:dyDescent="0.35">
      <c r="B3492" s="71" t="str">
        <f t="shared" si="162"/>
        <v/>
      </c>
      <c r="D3492" s="71" t="str">
        <f t="shared" si="163"/>
        <v/>
      </c>
      <c r="E3492" s="75" t="str">
        <f t="shared" si="164"/>
        <v/>
      </c>
    </row>
    <row r="3493" spans="2:5" x14ac:dyDescent="0.35">
      <c r="B3493" s="71" t="str">
        <f t="shared" si="162"/>
        <v/>
      </c>
      <c r="D3493" s="71" t="str">
        <f t="shared" si="163"/>
        <v/>
      </c>
      <c r="E3493" s="75" t="str">
        <f t="shared" si="164"/>
        <v/>
      </c>
    </row>
    <row r="3494" spans="2:5" x14ac:dyDescent="0.35">
      <c r="B3494" s="71" t="str">
        <f t="shared" si="162"/>
        <v/>
      </c>
      <c r="D3494" s="71" t="str">
        <f t="shared" si="163"/>
        <v/>
      </c>
      <c r="E3494" s="75" t="str">
        <f t="shared" si="164"/>
        <v/>
      </c>
    </row>
    <row r="3495" spans="2:5" x14ac:dyDescent="0.35">
      <c r="B3495" s="71" t="str">
        <f t="shared" si="162"/>
        <v/>
      </c>
      <c r="D3495" s="71" t="str">
        <f t="shared" si="163"/>
        <v/>
      </c>
      <c r="E3495" s="75" t="str">
        <f t="shared" si="164"/>
        <v/>
      </c>
    </row>
    <row r="3496" spans="2:5" x14ac:dyDescent="0.35">
      <c r="B3496" s="71" t="str">
        <f t="shared" si="162"/>
        <v/>
      </c>
      <c r="D3496" s="71" t="str">
        <f t="shared" si="163"/>
        <v/>
      </c>
      <c r="E3496" s="75" t="str">
        <f t="shared" si="164"/>
        <v/>
      </c>
    </row>
    <row r="3497" spans="2:5" x14ac:dyDescent="0.35">
      <c r="B3497" s="71" t="str">
        <f t="shared" si="162"/>
        <v/>
      </c>
      <c r="D3497" s="71" t="str">
        <f t="shared" si="163"/>
        <v/>
      </c>
      <c r="E3497" s="75" t="str">
        <f t="shared" si="164"/>
        <v/>
      </c>
    </row>
    <row r="3498" spans="2:5" x14ac:dyDescent="0.35">
      <c r="B3498" s="71" t="str">
        <f t="shared" si="162"/>
        <v/>
      </c>
      <c r="D3498" s="71" t="str">
        <f t="shared" si="163"/>
        <v/>
      </c>
      <c r="E3498" s="75" t="str">
        <f t="shared" si="164"/>
        <v/>
      </c>
    </row>
    <row r="3499" spans="2:5" x14ac:dyDescent="0.35">
      <c r="B3499" s="71" t="str">
        <f t="shared" si="162"/>
        <v/>
      </c>
      <c r="D3499" s="71" t="str">
        <f t="shared" si="163"/>
        <v/>
      </c>
      <c r="E3499" s="75" t="str">
        <f t="shared" si="164"/>
        <v/>
      </c>
    </row>
    <row r="3500" spans="2:5" x14ac:dyDescent="0.35">
      <c r="B3500" s="71" t="str">
        <f t="shared" si="162"/>
        <v/>
      </c>
      <c r="D3500" s="71" t="str">
        <f t="shared" si="163"/>
        <v/>
      </c>
      <c r="E3500" s="75" t="str">
        <f t="shared" si="164"/>
        <v/>
      </c>
    </row>
    <row r="3501" spans="2:5" x14ac:dyDescent="0.35">
      <c r="B3501" s="71" t="str">
        <f t="shared" si="162"/>
        <v/>
      </c>
      <c r="D3501" s="71" t="str">
        <f t="shared" si="163"/>
        <v/>
      </c>
      <c r="E3501" s="75" t="str">
        <f t="shared" si="164"/>
        <v/>
      </c>
    </row>
    <row r="3502" spans="2:5" x14ac:dyDescent="0.35">
      <c r="B3502" s="71" t="str">
        <f t="shared" si="162"/>
        <v/>
      </c>
      <c r="D3502" s="71" t="str">
        <f t="shared" si="163"/>
        <v/>
      </c>
      <c r="E3502" s="75" t="str">
        <f t="shared" si="164"/>
        <v/>
      </c>
    </row>
    <row r="3503" spans="2:5" x14ac:dyDescent="0.35">
      <c r="B3503" s="71" t="str">
        <f t="shared" si="162"/>
        <v/>
      </c>
      <c r="D3503" s="71" t="str">
        <f t="shared" si="163"/>
        <v/>
      </c>
      <c r="E3503" s="75" t="str">
        <f t="shared" si="164"/>
        <v/>
      </c>
    </row>
    <row r="3504" spans="2:5" x14ac:dyDescent="0.35">
      <c r="B3504" s="71" t="str">
        <f t="shared" si="162"/>
        <v/>
      </c>
      <c r="D3504" s="71" t="str">
        <f t="shared" si="163"/>
        <v/>
      </c>
      <c r="E3504" s="75" t="str">
        <f t="shared" si="164"/>
        <v/>
      </c>
    </row>
    <row r="3505" spans="2:5" x14ac:dyDescent="0.35">
      <c r="B3505" s="71" t="str">
        <f t="shared" si="162"/>
        <v/>
      </c>
      <c r="D3505" s="71" t="str">
        <f t="shared" si="163"/>
        <v/>
      </c>
      <c r="E3505" s="75" t="str">
        <f t="shared" si="164"/>
        <v/>
      </c>
    </row>
    <row r="3506" spans="2:5" x14ac:dyDescent="0.35">
      <c r="B3506" s="71" t="str">
        <f t="shared" si="162"/>
        <v/>
      </c>
      <c r="D3506" s="71" t="str">
        <f t="shared" si="163"/>
        <v/>
      </c>
      <c r="E3506" s="75" t="str">
        <f t="shared" si="164"/>
        <v/>
      </c>
    </row>
    <row r="3507" spans="2:5" x14ac:dyDescent="0.35">
      <c r="B3507" s="71" t="str">
        <f t="shared" si="162"/>
        <v/>
      </c>
      <c r="D3507" s="71" t="str">
        <f t="shared" si="163"/>
        <v/>
      </c>
      <c r="E3507" s="75" t="str">
        <f t="shared" si="164"/>
        <v/>
      </c>
    </row>
    <row r="3508" spans="2:5" x14ac:dyDescent="0.35">
      <c r="B3508" s="71" t="str">
        <f t="shared" si="162"/>
        <v/>
      </c>
      <c r="D3508" s="71" t="str">
        <f t="shared" si="163"/>
        <v/>
      </c>
      <c r="E3508" s="75" t="str">
        <f t="shared" si="164"/>
        <v/>
      </c>
    </row>
    <row r="3509" spans="2:5" x14ac:dyDescent="0.35">
      <c r="B3509" s="71" t="str">
        <f t="shared" si="162"/>
        <v/>
      </c>
      <c r="D3509" s="71" t="str">
        <f t="shared" si="163"/>
        <v/>
      </c>
      <c r="E3509" s="75" t="str">
        <f t="shared" si="164"/>
        <v/>
      </c>
    </row>
    <row r="3510" spans="2:5" x14ac:dyDescent="0.35">
      <c r="B3510" s="71" t="str">
        <f t="shared" si="162"/>
        <v/>
      </c>
      <c r="D3510" s="71" t="str">
        <f t="shared" si="163"/>
        <v/>
      </c>
      <c r="E3510" s="75" t="str">
        <f t="shared" si="164"/>
        <v/>
      </c>
    </row>
    <row r="3511" spans="2:5" x14ac:dyDescent="0.35">
      <c r="B3511" s="71" t="str">
        <f t="shared" si="162"/>
        <v/>
      </c>
      <c r="D3511" s="71" t="str">
        <f t="shared" si="163"/>
        <v/>
      </c>
      <c r="E3511" s="75" t="str">
        <f t="shared" si="164"/>
        <v/>
      </c>
    </row>
    <row r="3512" spans="2:5" x14ac:dyDescent="0.35">
      <c r="B3512" s="71" t="str">
        <f t="shared" si="162"/>
        <v/>
      </c>
      <c r="D3512" s="71" t="str">
        <f t="shared" si="163"/>
        <v/>
      </c>
      <c r="E3512" s="75" t="str">
        <f t="shared" si="164"/>
        <v/>
      </c>
    </row>
    <row r="3513" spans="2:5" x14ac:dyDescent="0.35">
      <c r="B3513" s="71" t="str">
        <f t="shared" si="162"/>
        <v/>
      </c>
      <c r="D3513" s="71" t="str">
        <f t="shared" si="163"/>
        <v/>
      </c>
      <c r="E3513" s="75" t="str">
        <f t="shared" si="164"/>
        <v/>
      </c>
    </row>
    <row r="3514" spans="2:5" x14ac:dyDescent="0.35">
      <c r="B3514" s="71" t="str">
        <f t="shared" si="162"/>
        <v/>
      </c>
      <c r="D3514" s="71" t="str">
        <f t="shared" si="163"/>
        <v/>
      </c>
      <c r="E3514" s="75" t="str">
        <f t="shared" si="164"/>
        <v/>
      </c>
    </row>
    <row r="3515" spans="2:5" x14ac:dyDescent="0.35">
      <c r="B3515" s="71" t="str">
        <f t="shared" si="162"/>
        <v/>
      </c>
      <c r="D3515" s="71" t="str">
        <f t="shared" si="163"/>
        <v/>
      </c>
      <c r="E3515" s="75" t="str">
        <f t="shared" si="164"/>
        <v/>
      </c>
    </row>
    <row r="3516" spans="2:5" x14ac:dyDescent="0.35">
      <c r="B3516" s="71" t="str">
        <f t="shared" si="162"/>
        <v/>
      </c>
      <c r="D3516" s="71" t="str">
        <f t="shared" si="163"/>
        <v/>
      </c>
      <c r="E3516" s="75" t="str">
        <f t="shared" si="164"/>
        <v/>
      </c>
    </row>
    <row r="3517" spans="2:5" x14ac:dyDescent="0.35">
      <c r="B3517" s="71" t="str">
        <f t="shared" si="162"/>
        <v/>
      </c>
      <c r="D3517" s="71" t="str">
        <f t="shared" si="163"/>
        <v/>
      </c>
      <c r="E3517" s="75" t="str">
        <f t="shared" si="164"/>
        <v/>
      </c>
    </row>
    <row r="3518" spans="2:5" x14ac:dyDescent="0.35">
      <c r="B3518" s="71" t="str">
        <f t="shared" si="162"/>
        <v/>
      </c>
      <c r="D3518" s="71" t="str">
        <f t="shared" si="163"/>
        <v/>
      </c>
      <c r="E3518" s="75" t="str">
        <f t="shared" si="164"/>
        <v/>
      </c>
    </row>
    <row r="3519" spans="2:5" x14ac:dyDescent="0.35">
      <c r="B3519" s="71" t="str">
        <f t="shared" si="162"/>
        <v/>
      </c>
      <c r="D3519" s="71" t="str">
        <f t="shared" si="163"/>
        <v/>
      </c>
      <c r="E3519" s="75" t="str">
        <f t="shared" si="164"/>
        <v/>
      </c>
    </row>
    <row r="3520" spans="2:5" x14ac:dyDescent="0.35">
      <c r="B3520" s="71" t="str">
        <f t="shared" si="162"/>
        <v/>
      </c>
      <c r="D3520" s="71" t="str">
        <f t="shared" si="163"/>
        <v/>
      </c>
      <c r="E3520" s="75" t="str">
        <f t="shared" si="164"/>
        <v/>
      </c>
    </row>
    <row r="3521" spans="2:5" x14ac:dyDescent="0.35">
      <c r="B3521" s="71" t="str">
        <f t="shared" si="162"/>
        <v/>
      </c>
      <c r="D3521" s="71" t="str">
        <f t="shared" si="163"/>
        <v/>
      </c>
      <c r="E3521" s="75" t="str">
        <f t="shared" si="164"/>
        <v/>
      </c>
    </row>
    <row r="3522" spans="2:5" x14ac:dyDescent="0.35">
      <c r="B3522" s="71" t="str">
        <f t="shared" ref="B3522:B3585" si="165">IFERROR(VLOOKUP(C3522,Ctable,5,FALSE),"")</f>
        <v/>
      </c>
      <c r="D3522" s="71" t="str">
        <f t="shared" ref="D3522:D3585" si="166">IFERROR(VLOOKUP(C3522,Ctable,2,FALSE),"")</f>
        <v/>
      </c>
      <c r="E3522" s="75" t="str">
        <f t="shared" ref="E3522:E3585" si="167">IFERROR(VLOOKUP(C3522,Ctable,3,FALSE),"")</f>
        <v/>
      </c>
    </row>
    <row r="3523" spans="2:5" x14ac:dyDescent="0.35">
      <c r="B3523" s="71" t="str">
        <f t="shared" si="165"/>
        <v/>
      </c>
      <c r="D3523" s="71" t="str">
        <f t="shared" si="166"/>
        <v/>
      </c>
      <c r="E3523" s="75" t="str">
        <f t="shared" si="167"/>
        <v/>
      </c>
    </row>
    <row r="3524" spans="2:5" x14ac:dyDescent="0.35">
      <c r="B3524" s="71" t="str">
        <f t="shared" si="165"/>
        <v/>
      </c>
      <c r="D3524" s="71" t="str">
        <f t="shared" si="166"/>
        <v/>
      </c>
      <c r="E3524" s="75" t="str">
        <f t="shared" si="167"/>
        <v/>
      </c>
    </row>
    <row r="3525" spans="2:5" x14ac:dyDescent="0.35">
      <c r="B3525" s="71" t="str">
        <f t="shared" si="165"/>
        <v/>
      </c>
      <c r="D3525" s="71" t="str">
        <f t="shared" si="166"/>
        <v/>
      </c>
      <c r="E3525" s="75" t="str">
        <f t="shared" si="167"/>
        <v/>
      </c>
    </row>
    <row r="3526" spans="2:5" x14ac:dyDescent="0.35">
      <c r="B3526" s="71" t="str">
        <f t="shared" si="165"/>
        <v/>
      </c>
      <c r="D3526" s="71" t="str">
        <f t="shared" si="166"/>
        <v/>
      </c>
      <c r="E3526" s="75" t="str">
        <f t="shared" si="167"/>
        <v/>
      </c>
    </row>
    <row r="3527" spans="2:5" x14ac:dyDescent="0.35">
      <c r="B3527" s="71" t="str">
        <f t="shared" si="165"/>
        <v/>
      </c>
      <c r="D3527" s="71" t="str">
        <f t="shared" si="166"/>
        <v/>
      </c>
      <c r="E3527" s="75" t="str">
        <f t="shared" si="167"/>
        <v/>
      </c>
    </row>
    <row r="3528" spans="2:5" x14ac:dyDescent="0.35">
      <c r="B3528" s="71" t="str">
        <f t="shared" si="165"/>
        <v/>
      </c>
      <c r="D3528" s="71" t="str">
        <f t="shared" si="166"/>
        <v/>
      </c>
      <c r="E3528" s="75" t="str">
        <f t="shared" si="167"/>
        <v/>
      </c>
    </row>
    <row r="3529" spans="2:5" x14ac:dyDescent="0.35">
      <c r="B3529" s="71" t="str">
        <f t="shared" si="165"/>
        <v/>
      </c>
      <c r="D3529" s="71" t="str">
        <f t="shared" si="166"/>
        <v/>
      </c>
      <c r="E3529" s="75" t="str">
        <f t="shared" si="167"/>
        <v/>
      </c>
    </row>
    <row r="3530" spans="2:5" x14ac:dyDescent="0.35">
      <c r="B3530" s="71" t="str">
        <f t="shared" si="165"/>
        <v/>
      </c>
      <c r="D3530" s="71" t="str">
        <f t="shared" si="166"/>
        <v/>
      </c>
      <c r="E3530" s="75" t="str">
        <f t="shared" si="167"/>
        <v/>
      </c>
    </row>
    <row r="3531" spans="2:5" x14ac:dyDescent="0.35">
      <c r="B3531" s="71" t="str">
        <f t="shared" si="165"/>
        <v/>
      </c>
      <c r="D3531" s="71" t="str">
        <f t="shared" si="166"/>
        <v/>
      </c>
      <c r="E3531" s="75" t="str">
        <f t="shared" si="167"/>
        <v/>
      </c>
    </row>
    <row r="3532" spans="2:5" x14ac:dyDescent="0.35">
      <c r="B3532" s="71" t="str">
        <f t="shared" si="165"/>
        <v/>
      </c>
      <c r="D3532" s="71" t="str">
        <f t="shared" si="166"/>
        <v/>
      </c>
      <c r="E3532" s="75" t="str">
        <f t="shared" si="167"/>
        <v/>
      </c>
    </row>
    <row r="3533" spans="2:5" x14ac:dyDescent="0.35">
      <c r="B3533" s="71" t="str">
        <f t="shared" si="165"/>
        <v/>
      </c>
      <c r="D3533" s="71" t="str">
        <f t="shared" si="166"/>
        <v/>
      </c>
      <c r="E3533" s="75" t="str">
        <f t="shared" si="167"/>
        <v/>
      </c>
    </row>
    <row r="3534" spans="2:5" x14ac:dyDescent="0.35">
      <c r="B3534" s="71" t="str">
        <f t="shared" si="165"/>
        <v/>
      </c>
      <c r="D3534" s="71" t="str">
        <f t="shared" si="166"/>
        <v/>
      </c>
      <c r="E3534" s="75" t="str">
        <f t="shared" si="167"/>
        <v/>
      </c>
    </row>
    <row r="3535" spans="2:5" x14ac:dyDescent="0.35">
      <c r="B3535" s="71" t="str">
        <f t="shared" si="165"/>
        <v/>
      </c>
      <c r="D3535" s="71" t="str">
        <f t="shared" si="166"/>
        <v/>
      </c>
      <c r="E3535" s="75" t="str">
        <f t="shared" si="167"/>
        <v/>
      </c>
    </row>
    <row r="3536" spans="2:5" x14ac:dyDescent="0.35">
      <c r="B3536" s="71" t="str">
        <f t="shared" si="165"/>
        <v/>
      </c>
      <c r="D3536" s="71" t="str">
        <f t="shared" si="166"/>
        <v/>
      </c>
      <c r="E3536" s="75" t="str">
        <f t="shared" si="167"/>
        <v/>
      </c>
    </row>
    <row r="3537" spans="2:5" x14ac:dyDescent="0.35">
      <c r="B3537" s="71" t="str">
        <f t="shared" si="165"/>
        <v/>
      </c>
      <c r="D3537" s="71" t="str">
        <f t="shared" si="166"/>
        <v/>
      </c>
      <c r="E3537" s="75" t="str">
        <f t="shared" si="167"/>
        <v/>
      </c>
    </row>
    <row r="3538" spans="2:5" x14ac:dyDescent="0.35">
      <c r="B3538" s="71" t="str">
        <f t="shared" si="165"/>
        <v/>
      </c>
      <c r="D3538" s="71" t="str">
        <f t="shared" si="166"/>
        <v/>
      </c>
      <c r="E3538" s="75" t="str">
        <f t="shared" si="167"/>
        <v/>
      </c>
    </row>
    <row r="3539" spans="2:5" x14ac:dyDescent="0.35">
      <c r="B3539" s="71" t="str">
        <f t="shared" si="165"/>
        <v/>
      </c>
      <c r="D3539" s="71" t="str">
        <f t="shared" si="166"/>
        <v/>
      </c>
      <c r="E3539" s="75" t="str">
        <f t="shared" si="167"/>
        <v/>
      </c>
    </row>
    <row r="3540" spans="2:5" x14ac:dyDescent="0.35">
      <c r="B3540" s="71" t="str">
        <f t="shared" si="165"/>
        <v/>
      </c>
      <c r="D3540" s="71" t="str">
        <f t="shared" si="166"/>
        <v/>
      </c>
      <c r="E3540" s="75" t="str">
        <f t="shared" si="167"/>
        <v/>
      </c>
    </row>
    <row r="3541" spans="2:5" x14ac:dyDescent="0.35">
      <c r="B3541" s="71" t="str">
        <f t="shared" si="165"/>
        <v/>
      </c>
      <c r="D3541" s="71" t="str">
        <f t="shared" si="166"/>
        <v/>
      </c>
      <c r="E3541" s="75" t="str">
        <f t="shared" si="167"/>
        <v/>
      </c>
    </row>
    <row r="3542" spans="2:5" x14ac:dyDescent="0.35">
      <c r="B3542" s="71" t="str">
        <f t="shared" si="165"/>
        <v/>
      </c>
      <c r="D3542" s="71" t="str">
        <f t="shared" si="166"/>
        <v/>
      </c>
      <c r="E3542" s="75" t="str">
        <f t="shared" si="167"/>
        <v/>
      </c>
    </row>
    <row r="3543" spans="2:5" x14ac:dyDescent="0.35">
      <c r="B3543" s="71" t="str">
        <f t="shared" si="165"/>
        <v/>
      </c>
      <c r="D3543" s="71" t="str">
        <f t="shared" si="166"/>
        <v/>
      </c>
      <c r="E3543" s="75" t="str">
        <f t="shared" si="167"/>
        <v/>
      </c>
    </row>
    <row r="3544" spans="2:5" x14ac:dyDescent="0.35">
      <c r="B3544" s="71" t="str">
        <f t="shared" si="165"/>
        <v/>
      </c>
      <c r="D3544" s="71" t="str">
        <f t="shared" si="166"/>
        <v/>
      </c>
      <c r="E3544" s="75" t="str">
        <f t="shared" si="167"/>
        <v/>
      </c>
    </row>
    <row r="3545" spans="2:5" x14ac:dyDescent="0.35">
      <c r="B3545" s="71" t="str">
        <f t="shared" si="165"/>
        <v/>
      </c>
      <c r="D3545" s="71" t="str">
        <f t="shared" si="166"/>
        <v/>
      </c>
      <c r="E3545" s="75" t="str">
        <f t="shared" si="167"/>
        <v/>
      </c>
    </row>
    <row r="3546" spans="2:5" x14ac:dyDescent="0.35">
      <c r="B3546" s="71" t="str">
        <f t="shared" si="165"/>
        <v/>
      </c>
      <c r="D3546" s="71" t="str">
        <f t="shared" si="166"/>
        <v/>
      </c>
      <c r="E3546" s="75" t="str">
        <f t="shared" si="167"/>
        <v/>
      </c>
    </row>
    <row r="3547" spans="2:5" x14ac:dyDescent="0.35">
      <c r="B3547" s="71" t="str">
        <f t="shared" si="165"/>
        <v/>
      </c>
      <c r="D3547" s="71" t="str">
        <f t="shared" si="166"/>
        <v/>
      </c>
      <c r="E3547" s="75" t="str">
        <f t="shared" si="167"/>
        <v/>
      </c>
    </row>
    <row r="3548" spans="2:5" x14ac:dyDescent="0.35">
      <c r="B3548" s="71" t="str">
        <f t="shared" si="165"/>
        <v/>
      </c>
      <c r="D3548" s="71" t="str">
        <f t="shared" si="166"/>
        <v/>
      </c>
      <c r="E3548" s="75" t="str">
        <f t="shared" si="167"/>
        <v/>
      </c>
    </row>
    <row r="3549" spans="2:5" x14ac:dyDescent="0.35">
      <c r="B3549" s="71" t="str">
        <f t="shared" si="165"/>
        <v/>
      </c>
      <c r="D3549" s="71" t="str">
        <f t="shared" si="166"/>
        <v/>
      </c>
      <c r="E3549" s="75" t="str">
        <f t="shared" si="167"/>
        <v/>
      </c>
    </row>
    <row r="3550" spans="2:5" x14ac:dyDescent="0.35">
      <c r="B3550" s="71" t="str">
        <f t="shared" si="165"/>
        <v/>
      </c>
      <c r="D3550" s="71" t="str">
        <f t="shared" si="166"/>
        <v/>
      </c>
      <c r="E3550" s="75" t="str">
        <f t="shared" si="167"/>
        <v/>
      </c>
    </row>
    <row r="3551" spans="2:5" x14ac:dyDescent="0.35">
      <c r="B3551" s="71" t="str">
        <f t="shared" si="165"/>
        <v/>
      </c>
      <c r="D3551" s="71" t="str">
        <f t="shared" si="166"/>
        <v/>
      </c>
      <c r="E3551" s="75" t="str">
        <f t="shared" si="167"/>
        <v/>
      </c>
    </row>
    <row r="3552" spans="2:5" x14ac:dyDescent="0.35">
      <c r="B3552" s="71" t="str">
        <f t="shared" si="165"/>
        <v/>
      </c>
      <c r="D3552" s="71" t="str">
        <f t="shared" si="166"/>
        <v/>
      </c>
      <c r="E3552" s="75" t="str">
        <f t="shared" si="167"/>
        <v/>
      </c>
    </row>
    <row r="3553" spans="2:5" x14ac:dyDescent="0.35">
      <c r="B3553" s="71" t="str">
        <f t="shared" si="165"/>
        <v/>
      </c>
      <c r="D3553" s="71" t="str">
        <f t="shared" si="166"/>
        <v/>
      </c>
      <c r="E3553" s="75" t="str">
        <f t="shared" si="167"/>
        <v/>
      </c>
    </row>
    <row r="3554" spans="2:5" x14ac:dyDescent="0.35">
      <c r="B3554" s="71" t="str">
        <f t="shared" si="165"/>
        <v/>
      </c>
      <c r="D3554" s="71" t="str">
        <f t="shared" si="166"/>
        <v/>
      </c>
      <c r="E3554" s="75" t="str">
        <f t="shared" si="167"/>
        <v/>
      </c>
    </row>
    <row r="3555" spans="2:5" x14ac:dyDescent="0.35">
      <c r="B3555" s="71" t="str">
        <f t="shared" si="165"/>
        <v/>
      </c>
      <c r="D3555" s="71" t="str">
        <f t="shared" si="166"/>
        <v/>
      </c>
      <c r="E3555" s="75" t="str">
        <f t="shared" si="167"/>
        <v/>
      </c>
    </row>
    <row r="3556" spans="2:5" x14ac:dyDescent="0.35">
      <c r="B3556" s="71" t="str">
        <f t="shared" si="165"/>
        <v/>
      </c>
      <c r="D3556" s="71" t="str">
        <f t="shared" si="166"/>
        <v/>
      </c>
      <c r="E3556" s="75" t="str">
        <f t="shared" si="167"/>
        <v/>
      </c>
    </row>
    <row r="3557" spans="2:5" x14ac:dyDescent="0.35">
      <c r="B3557" s="71" t="str">
        <f t="shared" si="165"/>
        <v/>
      </c>
      <c r="D3557" s="71" t="str">
        <f t="shared" si="166"/>
        <v/>
      </c>
      <c r="E3557" s="75" t="str">
        <f t="shared" si="167"/>
        <v/>
      </c>
    </row>
    <row r="3558" spans="2:5" x14ac:dyDescent="0.35">
      <c r="B3558" s="71" t="str">
        <f t="shared" si="165"/>
        <v/>
      </c>
      <c r="D3558" s="71" t="str">
        <f t="shared" si="166"/>
        <v/>
      </c>
      <c r="E3558" s="75" t="str">
        <f t="shared" si="167"/>
        <v/>
      </c>
    </row>
    <row r="3559" spans="2:5" x14ac:dyDescent="0.35">
      <c r="B3559" s="71" t="str">
        <f t="shared" si="165"/>
        <v/>
      </c>
      <c r="D3559" s="71" t="str">
        <f t="shared" si="166"/>
        <v/>
      </c>
      <c r="E3559" s="75" t="str">
        <f t="shared" si="167"/>
        <v/>
      </c>
    </row>
    <row r="3560" spans="2:5" x14ac:dyDescent="0.35">
      <c r="B3560" s="71" t="str">
        <f t="shared" si="165"/>
        <v/>
      </c>
      <c r="D3560" s="71" t="str">
        <f t="shared" si="166"/>
        <v/>
      </c>
      <c r="E3560" s="75" t="str">
        <f t="shared" si="167"/>
        <v/>
      </c>
    </row>
    <row r="3561" spans="2:5" x14ac:dyDescent="0.35">
      <c r="B3561" s="71" t="str">
        <f t="shared" si="165"/>
        <v/>
      </c>
      <c r="D3561" s="71" t="str">
        <f t="shared" si="166"/>
        <v/>
      </c>
      <c r="E3561" s="75" t="str">
        <f t="shared" si="167"/>
        <v/>
      </c>
    </row>
    <row r="3562" spans="2:5" x14ac:dyDescent="0.35">
      <c r="B3562" s="71" t="str">
        <f t="shared" si="165"/>
        <v/>
      </c>
      <c r="D3562" s="71" t="str">
        <f t="shared" si="166"/>
        <v/>
      </c>
      <c r="E3562" s="75" t="str">
        <f t="shared" si="167"/>
        <v/>
      </c>
    </row>
    <row r="3563" spans="2:5" x14ac:dyDescent="0.35">
      <c r="B3563" s="71" t="str">
        <f t="shared" si="165"/>
        <v/>
      </c>
      <c r="D3563" s="71" t="str">
        <f t="shared" si="166"/>
        <v/>
      </c>
      <c r="E3563" s="75" t="str">
        <f t="shared" si="167"/>
        <v/>
      </c>
    </row>
    <row r="3564" spans="2:5" x14ac:dyDescent="0.35">
      <c r="B3564" s="71" t="str">
        <f t="shared" si="165"/>
        <v/>
      </c>
      <c r="D3564" s="71" t="str">
        <f t="shared" si="166"/>
        <v/>
      </c>
      <c r="E3564" s="75" t="str">
        <f t="shared" si="167"/>
        <v/>
      </c>
    </row>
    <row r="3565" spans="2:5" x14ac:dyDescent="0.35">
      <c r="B3565" s="71" t="str">
        <f t="shared" si="165"/>
        <v/>
      </c>
      <c r="D3565" s="71" t="str">
        <f t="shared" si="166"/>
        <v/>
      </c>
      <c r="E3565" s="75" t="str">
        <f t="shared" si="167"/>
        <v/>
      </c>
    </row>
    <row r="3566" spans="2:5" x14ac:dyDescent="0.35">
      <c r="B3566" s="71" t="str">
        <f t="shared" si="165"/>
        <v/>
      </c>
      <c r="D3566" s="71" t="str">
        <f t="shared" si="166"/>
        <v/>
      </c>
      <c r="E3566" s="75" t="str">
        <f t="shared" si="167"/>
        <v/>
      </c>
    </row>
    <row r="3567" spans="2:5" x14ac:dyDescent="0.35">
      <c r="B3567" s="71" t="str">
        <f t="shared" si="165"/>
        <v/>
      </c>
      <c r="D3567" s="71" t="str">
        <f t="shared" si="166"/>
        <v/>
      </c>
      <c r="E3567" s="75" t="str">
        <f t="shared" si="167"/>
        <v/>
      </c>
    </row>
    <row r="3568" spans="2:5" x14ac:dyDescent="0.35">
      <c r="B3568" s="71" t="str">
        <f t="shared" si="165"/>
        <v/>
      </c>
      <c r="D3568" s="71" t="str">
        <f t="shared" si="166"/>
        <v/>
      </c>
      <c r="E3568" s="75" t="str">
        <f t="shared" si="167"/>
        <v/>
      </c>
    </row>
    <row r="3569" spans="2:5" x14ac:dyDescent="0.35">
      <c r="B3569" s="71" t="str">
        <f t="shared" si="165"/>
        <v/>
      </c>
      <c r="D3569" s="71" t="str">
        <f t="shared" si="166"/>
        <v/>
      </c>
      <c r="E3569" s="75" t="str">
        <f t="shared" si="167"/>
        <v/>
      </c>
    </row>
    <row r="3570" spans="2:5" x14ac:dyDescent="0.35">
      <c r="B3570" s="71" t="str">
        <f t="shared" si="165"/>
        <v/>
      </c>
      <c r="D3570" s="71" t="str">
        <f t="shared" si="166"/>
        <v/>
      </c>
      <c r="E3570" s="75" t="str">
        <f t="shared" si="167"/>
        <v/>
      </c>
    </row>
    <row r="3571" spans="2:5" x14ac:dyDescent="0.35">
      <c r="B3571" s="71" t="str">
        <f t="shared" si="165"/>
        <v/>
      </c>
      <c r="D3571" s="71" t="str">
        <f t="shared" si="166"/>
        <v/>
      </c>
      <c r="E3571" s="75" t="str">
        <f t="shared" si="167"/>
        <v/>
      </c>
    </row>
    <row r="3572" spans="2:5" x14ac:dyDescent="0.35">
      <c r="B3572" s="71" t="str">
        <f t="shared" si="165"/>
        <v/>
      </c>
      <c r="D3572" s="71" t="str">
        <f t="shared" si="166"/>
        <v/>
      </c>
      <c r="E3572" s="75" t="str">
        <f t="shared" si="167"/>
        <v/>
      </c>
    </row>
    <row r="3573" spans="2:5" x14ac:dyDescent="0.35">
      <c r="B3573" s="71" t="str">
        <f t="shared" si="165"/>
        <v/>
      </c>
      <c r="D3573" s="71" t="str">
        <f t="shared" si="166"/>
        <v/>
      </c>
      <c r="E3573" s="75" t="str">
        <f t="shared" si="167"/>
        <v/>
      </c>
    </row>
    <row r="3574" spans="2:5" x14ac:dyDescent="0.35">
      <c r="B3574" s="71" t="str">
        <f t="shared" si="165"/>
        <v/>
      </c>
      <c r="D3574" s="71" t="str">
        <f t="shared" si="166"/>
        <v/>
      </c>
      <c r="E3574" s="75" t="str">
        <f t="shared" si="167"/>
        <v/>
      </c>
    </row>
    <row r="3575" spans="2:5" x14ac:dyDescent="0.35">
      <c r="B3575" s="71" t="str">
        <f t="shared" si="165"/>
        <v/>
      </c>
      <c r="D3575" s="71" t="str">
        <f t="shared" si="166"/>
        <v/>
      </c>
      <c r="E3575" s="75" t="str">
        <f t="shared" si="167"/>
        <v/>
      </c>
    </row>
    <row r="3576" spans="2:5" x14ac:dyDescent="0.35">
      <c r="B3576" s="71" t="str">
        <f t="shared" si="165"/>
        <v/>
      </c>
      <c r="D3576" s="71" t="str">
        <f t="shared" si="166"/>
        <v/>
      </c>
      <c r="E3576" s="75" t="str">
        <f t="shared" si="167"/>
        <v/>
      </c>
    </row>
    <row r="3577" spans="2:5" x14ac:dyDescent="0.35">
      <c r="B3577" s="71" t="str">
        <f t="shared" si="165"/>
        <v/>
      </c>
      <c r="D3577" s="71" t="str">
        <f t="shared" si="166"/>
        <v/>
      </c>
      <c r="E3577" s="75" t="str">
        <f t="shared" si="167"/>
        <v/>
      </c>
    </row>
    <row r="3578" spans="2:5" x14ac:dyDescent="0.35">
      <c r="B3578" s="71" t="str">
        <f t="shared" si="165"/>
        <v/>
      </c>
      <c r="D3578" s="71" t="str">
        <f t="shared" si="166"/>
        <v/>
      </c>
      <c r="E3578" s="75" t="str">
        <f t="shared" si="167"/>
        <v/>
      </c>
    </row>
    <row r="3579" spans="2:5" x14ac:dyDescent="0.35">
      <c r="B3579" s="71" t="str">
        <f t="shared" si="165"/>
        <v/>
      </c>
      <c r="D3579" s="71" t="str">
        <f t="shared" si="166"/>
        <v/>
      </c>
      <c r="E3579" s="75" t="str">
        <f t="shared" si="167"/>
        <v/>
      </c>
    </row>
    <row r="3580" spans="2:5" x14ac:dyDescent="0.35">
      <c r="B3580" s="71" t="str">
        <f t="shared" si="165"/>
        <v/>
      </c>
      <c r="D3580" s="71" t="str">
        <f t="shared" si="166"/>
        <v/>
      </c>
      <c r="E3580" s="75" t="str">
        <f t="shared" si="167"/>
        <v/>
      </c>
    </row>
    <row r="3581" spans="2:5" x14ac:dyDescent="0.35">
      <c r="B3581" s="71" t="str">
        <f t="shared" si="165"/>
        <v/>
      </c>
      <c r="D3581" s="71" t="str">
        <f t="shared" si="166"/>
        <v/>
      </c>
      <c r="E3581" s="75" t="str">
        <f t="shared" si="167"/>
        <v/>
      </c>
    </row>
    <row r="3582" spans="2:5" x14ac:dyDescent="0.35">
      <c r="B3582" s="71" t="str">
        <f t="shared" si="165"/>
        <v/>
      </c>
      <c r="D3582" s="71" t="str">
        <f t="shared" si="166"/>
        <v/>
      </c>
      <c r="E3582" s="75" t="str">
        <f t="shared" si="167"/>
        <v/>
      </c>
    </row>
    <row r="3583" spans="2:5" x14ac:dyDescent="0.35">
      <c r="B3583" s="71" t="str">
        <f t="shared" si="165"/>
        <v/>
      </c>
      <c r="D3583" s="71" t="str">
        <f t="shared" si="166"/>
        <v/>
      </c>
      <c r="E3583" s="75" t="str">
        <f t="shared" si="167"/>
        <v/>
      </c>
    </row>
    <row r="3584" spans="2:5" x14ac:dyDescent="0.35">
      <c r="B3584" s="71" t="str">
        <f t="shared" si="165"/>
        <v/>
      </c>
      <c r="D3584" s="71" t="str">
        <f t="shared" si="166"/>
        <v/>
      </c>
      <c r="E3584" s="75" t="str">
        <f t="shared" si="167"/>
        <v/>
      </c>
    </row>
    <row r="3585" spans="2:5" x14ac:dyDescent="0.35">
      <c r="B3585" s="71" t="str">
        <f t="shared" si="165"/>
        <v/>
      </c>
      <c r="D3585" s="71" t="str">
        <f t="shared" si="166"/>
        <v/>
      </c>
      <c r="E3585" s="75" t="str">
        <f t="shared" si="167"/>
        <v/>
      </c>
    </row>
    <row r="3586" spans="2:5" x14ac:dyDescent="0.35">
      <c r="B3586" s="71" t="str">
        <f t="shared" ref="B3586:B3649" si="168">IFERROR(VLOOKUP(C3586,Ctable,5,FALSE),"")</f>
        <v/>
      </c>
      <c r="D3586" s="71" t="str">
        <f t="shared" ref="D3586:D3649" si="169">IFERROR(VLOOKUP(C3586,Ctable,2,FALSE),"")</f>
        <v/>
      </c>
      <c r="E3586" s="75" t="str">
        <f t="shared" ref="E3586:E3649" si="170">IFERROR(VLOOKUP(C3586,Ctable,3,FALSE),"")</f>
        <v/>
      </c>
    </row>
    <row r="3587" spans="2:5" x14ac:dyDescent="0.35">
      <c r="B3587" s="71" t="str">
        <f t="shared" si="168"/>
        <v/>
      </c>
      <c r="D3587" s="71" t="str">
        <f t="shared" si="169"/>
        <v/>
      </c>
      <c r="E3587" s="75" t="str">
        <f t="shared" si="170"/>
        <v/>
      </c>
    </row>
    <row r="3588" spans="2:5" x14ac:dyDescent="0.35">
      <c r="B3588" s="71" t="str">
        <f t="shared" si="168"/>
        <v/>
      </c>
      <c r="D3588" s="71" t="str">
        <f t="shared" si="169"/>
        <v/>
      </c>
      <c r="E3588" s="75" t="str">
        <f t="shared" si="170"/>
        <v/>
      </c>
    </row>
    <row r="3589" spans="2:5" x14ac:dyDescent="0.35">
      <c r="B3589" s="71" t="str">
        <f t="shared" si="168"/>
        <v/>
      </c>
      <c r="D3589" s="71" t="str">
        <f t="shared" si="169"/>
        <v/>
      </c>
      <c r="E3589" s="75" t="str">
        <f t="shared" si="170"/>
        <v/>
      </c>
    </row>
    <row r="3590" spans="2:5" x14ac:dyDescent="0.35">
      <c r="B3590" s="71" t="str">
        <f t="shared" si="168"/>
        <v/>
      </c>
      <c r="D3590" s="71" t="str">
        <f t="shared" si="169"/>
        <v/>
      </c>
      <c r="E3590" s="75" t="str">
        <f t="shared" si="170"/>
        <v/>
      </c>
    </row>
    <row r="3591" spans="2:5" x14ac:dyDescent="0.35">
      <c r="B3591" s="71" t="str">
        <f t="shared" si="168"/>
        <v/>
      </c>
      <c r="D3591" s="71" t="str">
        <f t="shared" si="169"/>
        <v/>
      </c>
      <c r="E3591" s="75" t="str">
        <f t="shared" si="170"/>
        <v/>
      </c>
    </row>
    <row r="3592" spans="2:5" x14ac:dyDescent="0.35">
      <c r="B3592" s="71" t="str">
        <f t="shared" si="168"/>
        <v/>
      </c>
      <c r="D3592" s="71" t="str">
        <f t="shared" si="169"/>
        <v/>
      </c>
      <c r="E3592" s="75" t="str">
        <f t="shared" si="170"/>
        <v/>
      </c>
    </row>
    <row r="3593" spans="2:5" x14ac:dyDescent="0.35">
      <c r="B3593" s="71" t="str">
        <f t="shared" si="168"/>
        <v/>
      </c>
      <c r="D3593" s="71" t="str">
        <f t="shared" si="169"/>
        <v/>
      </c>
      <c r="E3593" s="75" t="str">
        <f t="shared" si="170"/>
        <v/>
      </c>
    </row>
    <row r="3594" spans="2:5" x14ac:dyDescent="0.35">
      <c r="B3594" s="71" t="str">
        <f t="shared" si="168"/>
        <v/>
      </c>
      <c r="D3594" s="71" t="str">
        <f t="shared" si="169"/>
        <v/>
      </c>
      <c r="E3594" s="75" t="str">
        <f t="shared" si="170"/>
        <v/>
      </c>
    </row>
    <row r="3595" spans="2:5" x14ac:dyDescent="0.35">
      <c r="B3595" s="71" t="str">
        <f t="shared" si="168"/>
        <v/>
      </c>
      <c r="D3595" s="71" t="str">
        <f t="shared" si="169"/>
        <v/>
      </c>
      <c r="E3595" s="75" t="str">
        <f t="shared" si="170"/>
        <v/>
      </c>
    </row>
    <row r="3596" spans="2:5" x14ac:dyDescent="0.35">
      <c r="B3596" s="71" t="str">
        <f t="shared" si="168"/>
        <v/>
      </c>
      <c r="D3596" s="71" t="str">
        <f t="shared" si="169"/>
        <v/>
      </c>
      <c r="E3596" s="75" t="str">
        <f t="shared" si="170"/>
        <v/>
      </c>
    </row>
    <row r="3597" spans="2:5" x14ac:dyDescent="0.35">
      <c r="B3597" s="71" t="str">
        <f t="shared" si="168"/>
        <v/>
      </c>
      <c r="D3597" s="71" t="str">
        <f t="shared" si="169"/>
        <v/>
      </c>
      <c r="E3597" s="75" t="str">
        <f t="shared" si="170"/>
        <v/>
      </c>
    </row>
    <row r="3598" spans="2:5" x14ac:dyDescent="0.35">
      <c r="B3598" s="71" t="str">
        <f t="shared" si="168"/>
        <v/>
      </c>
      <c r="D3598" s="71" t="str">
        <f t="shared" si="169"/>
        <v/>
      </c>
      <c r="E3598" s="75" t="str">
        <f t="shared" si="170"/>
        <v/>
      </c>
    </row>
    <row r="3599" spans="2:5" x14ac:dyDescent="0.35">
      <c r="B3599" s="71" t="str">
        <f t="shared" si="168"/>
        <v/>
      </c>
      <c r="D3599" s="71" t="str">
        <f t="shared" si="169"/>
        <v/>
      </c>
      <c r="E3599" s="75" t="str">
        <f t="shared" si="170"/>
        <v/>
      </c>
    </row>
    <row r="3600" spans="2:5" x14ac:dyDescent="0.35">
      <c r="B3600" s="71" t="str">
        <f t="shared" si="168"/>
        <v/>
      </c>
      <c r="D3600" s="71" t="str">
        <f t="shared" si="169"/>
        <v/>
      </c>
      <c r="E3600" s="75" t="str">
        <f t="shared" si="170"/>
        <v/>
      </c>
    </row>
    <row r="3601" spans="2:5" x14ac:dyDescent="0.35">
      <c r="B3601" s="71" t="str">
        <f t="shared" si="168"/>
        <v/>
      </c>
      <c r="D3601" s="71" t="str">
        <f t="shared" si="169"/>
        <v/>
      </c>
      <c r="E3601" s="75" t="str">
        <f t="shared" si="170"/>
        <v/>
      </c>
    </row>
    <row r="3602" spans="2:5" x14ac:dyDescent="0.35">
      <c r="B3602" s="71" t="str">
        <f t="shared" si="168"/>
        <v/>
      </c>
      <c r="D3602" s="71" t="str">
        <f t="shared" si="169"/>
        <v/>
      </c>
      <c r="E3602" s="75" t="str">
        <f t="shared" si="170"/>
        <v/>
      </c>
    </row>
    <row r="3603" spans="2:5" x14ac:dyDescent="0.35">
      <c r="B3603" s="71" t="str">
        <f t="shared" si="168"/>
        <v/>
      </c>
      <c r="D3603" s="71" t="str">
        <f t="shared" si="169"/>
        <v/>
      </c>
      <c r="E3603" s="75" t="str">
        <f t="shared" si="170"/>
        <v/>
      </c>
    </row>
    <row r="3604" spans="2:5" x14ac:dyDescent="0.35">
      <c r="B3604" s="71" t="str">
        <f t="shared" si="168"/>
        <v/>
      </c>
      <c r="D3604" s="71" t="str">
        <f t="shared" si="169"/>
        <v/>
      </c>
      <c r="E3604" s="75" t="str">
        <f t="shared" si="170"/>
        <v/>
      </c>
    </row>
    <row r="3605" spans="2:5" x14ac:dyDescent="0.35">
      <c r="B3605" s="71" t="str">
        <f t="shared" si="168"/>
        <v/>
      </c>
      <c r="D3605" s="71" t="str">
        <f t="shared" si="169"/>
        <v/>
      </c>
      <c r="E3605" s="75" t="str">
        <f t="shared" si="170"/>
        <v/>
      </c>
    </row>
    <row r="3606" spans="2:5" x14ac:dyDescent="0.35">
      <c r="B3606" s="71" t="str">
        <f t="shared" si="168"/>
        <v/>
      </c>
      <c r="D3606" s="71" t="str">
        <f t="shared" si="169"/>
        <v/>
      </c>
      <c r="E3606" s="75" t="str">
        <f t="shared" si="170"/>
        <v/>
      </c>
    </row>
    <row r="3607" spans="2:5" x14ac:dyDescent="0.35">
      <c r="B3607" s="71" t="str">
        <f t="shared" si="168"/>
        <v/>
      </c>
      <c r="D3607" s="71" t="str">
        <f t="shared" si="169"/>
        <v/>
      </c>
      <c r="E3607" s="75" t="str">
        <f t="shared" si="170"/>
        <v/>
      </c>
    </row>
    <row r="3608" spans="2:5" x14ac:dyDescent="0.35">
      <c r="B3608" s="71" t="str">
        <f t="shared" si="168"/>
        <v/>
      </c>
      <c r="D3608" s="71" t="str">
        <f t="shared" si="169"/>
        <v/>
      </c>
      <c r="E3608" s="75" t="str">
        <f t="shared" si="170"/>
        <v/>
      </c>
    </row>
    <row r="3609" spans="2:5" x14ac:dyDescent="0.35">
      <c r="B3609" s="71" t="str">
        <f t="shared" si="168"/>
        <v/>
      </c>
      <c r="D3609" s="71" t="str">
        <f t="shared" si="169"/>
        <v/>
      </c>
      <c r="E3609" s="75" t="str">
        <f t="shared" si="170"/>
        <v/>
      </c>
    </row>
    <row r="3610" spans="2:5" x14ac:dyDescent="0.35">
      <c r="B3610" s="71" t="str">
        <f t="shared" si="168"/>
        <v/>
      </c>
      <c r="D3610" s="71" t="str">
        <f t="shared" si="169"/>
        <v/>
      </c>
      <c r="E3610" s="75" t="str">
        <f t="shared" si="170"/>
        <v/>
      </c>
    </row>
    <row r="3611" spans="2:5" x14ac:dyDescent="0.35">
      <c r="B3611" s="71" t="str">
        <f t="shared" si="168"/>
        <v/>
      </c>
      <c r="D3611" s="71" t="str">
        <f t="shared" si="169"/>
        <v/>
      </c>
      <c r="E3611" s="75" t="str">
        <f t="shared" si="170"/>
        <v/>
      </c>
    </row>
    <row r="3612" spans="2:5" x14ac:dyDescent="0.35">
      <c r="B3612" s="71" t="str">
        <f t="shared" si="168"/>
        <v/>
      </c>
      <c r="D3612" s="71" t="str">
        <f t="shared" si="169"/>
        <v/>
      </c>
      <c r="E3612" s="75" t="str">
        <f t="shared" si="170"/>
        <v/>
      </c>
    </row>
    <row r="3613" spans="2:5" x14ac:dyDescent="0.35">
      <c r="B3613" s="71" t="str">
        <f t="shared" si="168"/>
        <v/>
      </c>
      <c r="D3613" s="71" t="str">
        <f t="shared" si="169"/>
        <v/>
      </c>
      <c r="E3613" s="75" t="str">
        <f t="shared" si="170"/>
        <v/>
      </c>
    </row>
    <row r="3614" spans="2:5" x14ac:dyDescent="0.35">
      <c r="B3614" s="71" t="str">
        <f t="shared" si="168"/>
        <v/>
      </c>
      <c r="D3614" s="71" t="str">
        <f t="shared" si="169"/>
        <v/>
      </c>
      <c r="E3614" s="75" t="str">
        <f t="shared" si="170"/>
        <v/>
      </c>
    </row>
    <row r="3615" spans="2:5" x14ac:dyDescent="0.35">
      <c r="B3615" s="71" t="str">
        <f t="shared" si="168"/>
        <v/>
      </c>
      <c r="D3615" s="71" t="str">
        <f t="shared" si="169"/>
        <v/>
      </c>
      <c r="E3615" s="75" t="str">
        <f t="shared" si="170"/>
        <v/>
      </c>
    </row>
    <row r="3616" spans="2:5" x14ac:dyDescent="0.35">
      <c r="B3616" s="71" t="str">
        <f t="shared" si="168"/>
        <v/>
      </c>
      <c r="D3616" s="71" t="str">
        <f t="shared" si="169"/>
        <v/>
      </c>
      <c r="E3616" s="75" t="str">
        <f t="shared" si="170"/>
        <v/>
      </c>
    </row>
    <row r="3617" spans="2:5" x14ac:dyDescent="0.35">
      <c r="B3617" s="71" t="str">
        <f t="shared" si="168"/>
        <v/>
      </c>
      <c r="D3617" s="71" t="str">
        <f t="shared" si="169"/>
        <v/>
      </c>
      <c r="E3617" s="75" t="str">
        <f t="shared" si="170"/>
        <v/>
      </c>
    </row>
    <row r="3618" spans="2:5" x14ac:dyDescent="0.35">
      <c r="B3618" s="71" t="str">
        <f t="shared" si="168"/>
        <v/>
      </c>
      <c r="D3618" s="71" t="str">
        <f t="shared" si="169"/>
        <v/>
      </c>
      <c r="E3618" s="75" t="str">
        <f t="shared" si="170"/>
        <v/>
      </c>
    </row>
    <row r="3619" spans="2:5" x14ac:dyDescent="0.35">
      <c r="B3619" s="71" t="str">
        <f t="shared" si="168"/>
        <v/>
      </c>
      <c r="D3619" s="71" t="str">
        <f t="shared" si="169"/>
        <v/>
      </c>
      <c r="E3619" s="75" t="str">
        <f t="shared" si="170"/>
        <v/>
      </c>
    </row>
    <row r="3620" spans="2:5" x14ac:dyDescent="0.35">
      <c r="B3620" s="71" t="str">
        <f t="shared" si="168"/>
        <v/>
      </c>
      <c r="D3620" s="71" t="str">
        <f t="shared" si="169"/>
        <v/>
      </c>
      <c r="E3620" s="75" t="str">
        <f t="shared" si="170"/>
        <v/>
      </c>
    </row>
    <row r="3621" spans="2:5" x14ac:dyDescent="0.35">
      <c r="B3621" s="71" t="str">
        <f t="shared" si="168"/>
        <v/>
      </c>
      <c r="D3621" s="71" t="str">
        <f t="shared" si="169"/>
        <v/>
      </c>
      <c r="E3621" s="75" t="str">
        <f t="shared" si="170"/>
        <v/>
      </c>
    </row>
    <row r="3622" spans="2:5" x14ac:dyDescent="0.35">
      <c r="B3622" s="71" t="str">
        <f t="shared" si="168"/>
        <v/>
      </c>
      <c r="D3622" s="71" t="str">
        <f t="shared" si="169"/>
        <v/>
      </c>
      <c r="E3622" s="75" t="str">
        <f t="shared" si="170"/>
        <v/>
      </c>
    </row>
    <row r="3623" spans="2:5" x14ac:dyDescent="0.35">
      <c r="B3623" s="71" t="str">
        <f t="shared" si="168"/>
        <v/>
      </c>
      <c r="D3623" s="71" t="str">
        <f t="shared" si="169"/>
        <v/>
      </c>
      <c r="E3623" s="75" t="str">
        <f t="shared" si="170"/>
        <v/>
      </c>
    </row>
    <row r="3624" spans="2:5" x14ac:dyDescent="0.35">
      <c r="B3624" s="71" t="str">
        <f t="shared" si="168"/>
        <v/>
      </c>
      <c r="D3624" s="71" t="str">
        <f t="shared" si="169"/>
        <v/>
      </c>
      <c r="E3624" s="75" t="str">
        <f t="shared" si="170"/>
        <v/>
      </c>
    </row>
    <row r="3625" spans="2:5" x14ac:dyDescent="0.35">
      <c r="B3625" s="71" t="str">
        <f t="shared" si="168"/>
        <v/>
      </c>
      <c r="D3625" s="71" t="str">
        <f t="shared" si="169"/>
        <v/>
      </c>
      <c r="E3625" s="75" t="str">
        <f t="shared" si="170"/>
        <v/>
      </c>
    </row>
    <row r="3626" spans="2:5" x14ac:dyDescent="0.35">
      <c r="B3626" s="71" t="str">
        <f t="shared" si="168"/>
        <v/>
      </c>
      <c r="D3626" s="71" t="str">
        <f t="shared" si="169"/>
        <v/>
      </c>
      <c r="E3626" s="75" t="str">
        <f t="shared" si="170"/>
        <v/>
      </c>
    </row>
    <row r="3627" spans="2:5" x14ac:dyDescent="0.35">
      <c r="B3627" s="71" t="str">
        <f t="shared" si="168"/>
        <v/>
      </c>
      <c r="D3627" s="71" t="str">
        <f t="shared" si="169"/>
        <v/>
      </c>
      <c r="E3627" s="75" t="str">
        <f t="shared" si="170"/>
        <v/>
      </c>
    </row>
    <row r="3628" spans="2:5" x14ac:dyDescent="0.35">
      <c r="B3628" s="71" t="str">
        <f t="shared" si="168"/>
        <v/>
      </c>
      <c r="D3628" s="71" t="str">
        <f t="shared" si="169"/>
        <v/>
      </c>
      <c r="E3628" s="75" t="str">
        <f t="shared" si="170"/>
        <v/>
      </c>
    </row>
    <row r="3629" spans="2:5" x14ac:dyDescent="0.35">
      <c r="B3629" s="71" t="str">
        <f t="shared" si="168"/>
        <v/>
      </c>
      <c r="D3629" s="71" t="str">
        <f t="shared" si="169"/>
        <v/>
      </c>
      <c r="E3629" s="75" t="str">
        <f t="shared" si="170"/>
        <v/>
      </c>
    </row>
    <row r="3630" spans="2:5" x14ac:dyDescent="0.35">
      <c r="B3630" s="71" t="str">
        <f t="shared" si="168"/>
        <v/>
      </c>
      <c r="D3630" s="71" t="str">
        <f t="shared" si="169"/>
        <v/>
      </c>
      <c r="E3630" s="75" t="str">
        <f t="shared" si="170"/>
        <v/>
      </c>
    </row>
    <row r="3631" spans="2:5" x14ac:dyDescent="0.35">
      <c r="B3631" s="71" t="str">
        <f t="shared" si="168"/>
        <v/>
      </c>
      <c r="D3631" s="71" t="str">
        <f t="shared" si="169"/>
        <v/>
      </c>
      <c r="E3631" s="75" t="str">
        <f t="shared" si="170"/>
        <v/>
      </c>
    </row>
    <row r="3632" spans="2:5" x14ac:dyDescent="0.35">
      <c r="B3632" s="71" t="str">
        <f t="shared" si="168"/>
        <v/>
      </c>
      <c r="D3632" s="71" t="str">
        <f t="shared" si="169"/>
        <v/>
      </c>
      <c r="E3632" s="75" t="str">
        <f t="shared" si="170"/>
        <v/>
      </c>
    </row>
    <row r="3633" spans="2:5" x14ac:dyDescent="0.35">
      <c r="B3633" s="71" t="str">
        <f t="shared" si="168"/>
        <v/>
      </c>
      <c r="D3633" s="71" t="str">
        <f t="shared" si="169"/>
        <v/>
      </c>
      <c r="E3633" s="75" t="str">
        <f t="shared" si="170"/>
        <v/>
      </c>
    </row>
    <row r="3634" spans="2:5" x14ac:dyDescent="0.35">
      <c r="B3634" s="71" t="str">
        <f t="shared" si="168"/>
        <v/>
      </c>
      <c r="D3634" s="71" t="str">
        <f t="shared" si="169"/>
        <v/>
      </c>
      <c r="E3634" s="75" t="str">
        <f t="shared" si="170"/>
        <v/>
      </c>
    </row>
    <row r="3635" spans="2:5" x14ac:dyDescent="0.35">
      <c r="B3635" s="71" t="str">
        <f t="shared" si="168"/>
        <v/>
      </c>
      <c r="D3635" s="71" t="str">
        <f t="shared" si="169"/>
        <v/>
      </c>
      <c r="E3635" s="75" t="str">
        <f t="shared" si="170"/>
        <v/>
      </c>
    </row>
    <row r="3636" spans="2:5" x14ac:dyDescent="0.35">
      <c r="B3636" s="71" t="str">
        <f t="shared" si="168"/>
        <v/>
      </c>
      <c r="D3636" s="71" t="str">
        <f t="shared" si="169"/>
        <v/>
      </c>
      <c r="E3636" s="75" t="str">
        <f t="shared" si="170"/>
        <v/>
      </c>
    </row>
    <row r="3637" spans="2:5" x14ac:dyDescent="0.35">
      <c r="B3637" s="71" t="str">
        <f t="shared" si="168"/>
        <v/>
      </c>
      <c r="D3637" s="71" t="str">
        <f t="shared" si="169"/>
        <v/>
      </c>
      <c r="E3637" s="75" t="str">
        <f t="shared" si="170"/>
        <v/>
      </c>
    </row>
    <row r="3638" spans="2:5" x14ac:dyDescent="0.35">
      <c r="B3638" s="71" t="str">
        <f t="shared" si="168"/>
        <v/>
      </c>
      <c r="D3638" s="71" t="str">
        <f t="shared" si="169"/>
        <v/>
      </c>
      <c r="E3638" s="75" t="str">
        <f t="shared" si="170"/>
        <v/>
      </c>
    </row>
    <row r="3639" spans="2:5" x14ac:dyDescent="0.35">
      <c r="B3639" s="71" t="str">
        <f t="shared" si="168"/>
        <v/>
      </c>
      <c r="D3639" s="71" t="str">
        <f t="shared" si="169"/>
        <v/>
      </c>
      <c r="E3639" s="75" t="str">
        <f t="shared" si="170"/>
        <v/>
      </c>
    </row>
    <row r="3640" spans="2:5" x14ac:dyDescent="0.35">
      <c r="B3640" s="71" t="str">
        <f t="shared" si="168"/>
        <v/>
      </c>
      <c r="D3640" s="71" t="str">
        <f t="shared" si="169"/>
        <v/>
      </c>
      <c r="E3640" s="75" t="str">
        <f t="shared" si="170"/>
        <v/>
      </c>
    </row>
    <row r="3641" spans="2:5" x14ac:dyDescent="0.35">
      <c r="B3641" s="71" t="str">
        <f t="shared" si="168"/>
        <v/>
      </c>
      <c r="D3641" s="71" t="str">
        <f t="shared" si="169"/>
        <v/>
      </c>
      <c r="E3641" s="75" t="str">
        <f t="shared" si="170"/>
        <v/>
      </c>
    </row>
    <row r="3642" spans="2:5" x14ac:dyDescent="0.35">
      <c r="B3642" s="71" t="str">
        <f t="shared" si="168"/>
        <v/>
      </c>
      <c r="D3642" s="71" t="str">
        <f t="shared" si="169"/>
        <v/>
      </c>
      <c r="E3642" s="75" t="str">
        <f t="shared" si="170"/>
        <v/>
      </c>
    </row>
    <row r="3643" spans="2:5" x14ac:dyDescent="0.35">
      <c r="B3643" s="71" t="str">
        <f t="shared" si="168"/>
        <v/>
      </c>
      <c r="D3643" s="71" t="str">
        <f t="shared" si="169"/>
        <v/>
      </c>
      <c r="E3643" s="75" t="str">
        <f t="shared" si="170"/>
        <v/>
      </c>
    </row>
    <row r="3644" spans="2:5" x14ac:dyDescent="0.35">
      <c r="B3644" s="71" t="str">
        <f t="shared" si="168"/>
        <v/>
      </c>
      <c r="D3644" s="71" t="str">
        <f t="shared" si="169"/>
        <v/>
      </c>
      <c r="E3644" s="75" t="str">
        <f t="shared" si="170"/>
        <v/>
      </c>
    </row>
    <row r="3645" spans="2:5" x14ac:dyDescent="0.35">
      <c r="B3645" s="71" t="str">
        <f t="shared" si="168"/>
        <v/>
      </c>
      <c r="D3645" s="71" t="str">
        <f t="shared" si="169"/>
        <v/>
      </c>
      <c r="E3645" s="75" t="str">
        <f t="shared" si="170"/>
        <v/>
      </c>
    </row>
    <row r="3646" spans="2:5" x14ac:dyDescent="0.35">
      <c r="B3646" s="71" t="str">
        <f t="shared" si="168"/>
        <v/>
      </c>
      <c r="D3646" s="71" t="str">
        <f t="shared" si="169"/>
        <v/>
      </c>
      <c r="E3646" s="75" t="str">
        <f t="shared" si="170"/>
        <v/>
      </c>
    </row>
    <row r="3647" spans="2:5" x14ac:dyDescent="0.35">
      <c r="B3647" s="71" t="str">
        <f t="shared" si="168"/>
        <v/>
      </c>
      <c r="D3647" s="71" t="str">
        <f t="shared" si="169"/>
        <v/>
      </c>
      <c r="E3647" s="75" t="str">
        <f t="shared" si="170"/>
        <v/>
      </c>
    </row>
    <row r="3648" spans="2:5" x14ac:dyDescent="0.35">
      <c r="B3648" s="71" t="str">
        <f t="shared" si="168"/>
        <v/>
      </c>
      <c r="D3648" s="71" t="str">
        <f t="shared" si="169"/>
        <v/>
      </c>
      <c r="E3648" s="75" t="str">
        <f t="shared" si="170"/>
        <v/>
      </c>
    </row>
    <row r="3649" spans="2:5" x14ac:dyDescent="0.35">
      <c r="B3649" s="71" t="str">
        <f t="shared" si="168"/>
        <v/>
      </c>
      <c r="D3649" s="71" t="str">
        <f t="shared" si="169"/>
        <v/>
      </c>
      <c r="E3649" s="75" t="str">
        <f t="shared" si="170"/>
        <v/>
      </c>
    </row>
    <row r="3650" spans="2:5" x14ac:dyDescent="0.35">
      <c r="B3650" s="71" t="str">
        <f t="shared" ref="B3650:B3713" si="171">IFERROR(VLOOKUP(C3650,Ctable,5,FALSE),"")</f>
        <v/>
      </c>
      <c r="D3650" s="71" t="str">
        <f t="shared" ref="D3650:D3713" si="172">IFERROR(VLOOKUP(C3650,Ctable,2,FALSE),"")</f>
        <v/>
      </c>
      <c r="E3650" s="75" t="str">
        <f t="shared" ref="E3650:E3713" si="173">IFERROR(VLOOKUP(C3650,Ctable,3,FALSE),"")</f>
        <v/>
      </c>
    </row>
    <row r="3651" spans="2:5" x14ac:dyDescent="0.35">
      <c r="B3651" s="71" t="str">
        <f t="shared" si="171"/>
        <v/>
      </c>
      <c r="D3651" s="71" t="str">
        <f t="shared" si="172"/>
        <v/>
      </c>
      <c r="E3651" s="75" t="str">
        <f t="shared" si="173"/>
        <v/>
      </c>
    </row>
    <row r="3652" spans="2:5" x14ac:dyDescent="0.35">
      <c r="B3652" s="71" t="str">
        <f t="shared" si="171"/>
        <v/>
      </c>
      <c r="D3652" s="71" t="str">
        <f t="shared" si="172"/>
        <v/>
      </c>
      <c r="E3652" s="75" t="str">
        <f t="shared" si="173"/>
        <v/>
      </c>
    </row>
    <row r="3653" spans="2:5" x14ac:dyDescent="0.35">
      <c r="B3653" s="71" t="str">
        <f t="shared" si="171"/>
        <v/>
      </c>
      <c r="D3653" s="71" t="str">
        <f t="shared" si="172"/>
        <v/>
      </c>
      <c r="E3653" s="75" t="str">
        <f t="shared" si="173"/>
        <v/>
      </c>
    </row>
    <row r="3654" spans="2:5" x14ac:dyDescent="0.35">
      <c r="B3654" s="71" t="str">
        <f t="shared" si="171"/>
        <v/>
      </c>
      <c r="D3654" s="71" t="str">
        <f t="shared" si="172"/>
        <v/>
      </c>
      <c r="E3654" s="75" t="str">
        <f t="shared" si="173"/>
        <v/>
      </c>
    </row>
    <row r="3655" spans="2:5" x14ac:dyDescent="0.35">
      <c r="B3655" s="71" t="str">
        <f t="shared" si="171"/>
        <v/>
      </c>
      <c r="D3655" s="71" t="str">
        <f t="shared" si="172"/>
        <v/>
      </c>
      <c r="E3655" s="75" t="str">
        <f t="shared" si="173"/>
        <v/>
      </c>
    </row>
    <row r="3656" spans="2:5" x14ac:dyDescent="0.35">
      <c r="B3656" s="71" t="str">
        <f t="shared" si="171"/>
        <v/>
      </c>
      <c r="D3656" s="71" t="str">
        <f t="shared" si="172"/>
        <v/>
      </c>
      <c r="E3656" s="75" t="str">
        <f t="shared" si="173"/>
        <v/>
      </c>
    </row>
    <row r="3657" spans="2:5" x14ac:dyDescent="0.35">
      <c r="B3657" s="71" t="str">
        <f t="shared" si="171"/>
        <v/>
      </c>
      <c r="D3657" s="71" t="str">
        <f t="shared" si="172"/>
        <v/>
      </c>
      <c r="E3657" s="75" t="str">
        <f t="shared" si="173"/>
        <v/>
      </c>
    </row>
    <row r="3658" spans="2:5" x14ac:dyDescent="0.35">
      <c r="B3658" s="71" t="str">
        <f t="shared" si="171"/>
        <v/>
      </c>
      <c r="D3658" s="71" t="str">
        <f t="shared" si="172"/>
        <v/>
      </c>
      <c r="E3658" s="75" t="str">
        <f t="shared" si="173"/>
        <v/>
      </c>
    </row>
    <row r="3659" spans="2:5" x14ac:dyDescent="0.35">
      <c r="B3659" s="71" t="str">
        <f t="shared" si="171"/>
        <v/>
      </c>
      <c r="D3659" s="71" t="str">
        <f t="shared" si="172"/>
        <v/>
      </c>
      <c r="E3659" s="75" t="str">
        <f t="shared" si="173"/>
        <v/>
      </c>
    </row>
    <row r="3660" spans="2:5" x14ac:dyDescent="0.35">
      <c r="B3660" s="71" t="str">
        <f t="shared" si="171"/>
        <v/>
      </c>
      <c r="D3660" s="71" t="str">
        <f t="shared" si="172"/>
        <v/>
      </c>
      <c r="E3660" s="75" t="str">
        <f t="shared" si="173"/>
        <v/>
      </c>
    </row>
    <row r="3661" spans="2:5" x14ac:dyDescent="0.35">
      <c r="B3661" s="71" t="str">
        <f t="shared" si="171"/>
        <v/>
      </c>
      <c r="D3661" s="71" t="str">
        <f t="shared" si="172"/>
        <v/>
      </c>
      <c r="E3661" s="75" t="str">
        <f t="shared" si="173"/>
        <v/>
      </c>
    </row>
    <row r="3662" spans="2:5" x14ac:dyDescent="0.35">
      <c r="B3662" s="71" t="str">
        <f t="shared" si="171"/>
        <v/>
      </c>
      <c r="D3662" s="71" t="str">
        <f t="shared" si="172"/>
        <v/>
      </c>
      <c r="E3662" s="75" t="str">
        <f t="shared" si="173"/>
        <v/>
      </c>
    </row>
    <row r="3663" spans="2:5" x14ac:dyDescent="0.35">
      <c r="B3663" s="71" t="str">
        <f t="shared" si="171"/>
        <v/>
      </c>
      <c r="D3663" s="71" t="str">
        <f t="shared" si="172"/>
        <v/>
      </c>
      <c r="E3663" s="75" t="str">
        <f t="shared" si="173"/>
        <v/>
      </c>
    </row>
    <row r="3664" spans="2:5" x14ac:dyDescent="0.35">
      <c r="B3664" s="71" t="str">
        <f t="shared" si="171"/>
        <v/>
      </c>
      <c r="D3664" s="71" t="str">
        <f t="shared" si="172"/>
        <v/>
      </c>
      <c r="E3664" s="75" t="str">
        <f t="shared" si="173"/>
        <v/>
      </c>
    </row>
    <row r="3665" spans="2:5" x14ac:dyDescent="0.35">
      <c r="B3665" s="71" t="str">
        <f t="shared" si="171"/>
        <v/>
      </c>
      <c r="D3665" s="71" t="str">
        <f t="shared" si="172"/>
        <v/>
      </c>
      <c r="E3665" s="75" t="str">
        <f t="shared" si="173"/>
        <v/>
      </c>
    </row>
    <row r="3666" spans="2:5" x14ac:dyDescent="0.35">
      <c r="B3666" s="71" t="str">
        <f t="shared" si="171"/>
        <v/>
      </c>
      <c r="D3666" s="71" t="str">
        <f t="shared" si="172"/>
        <v/>
      </c>
      <c r="E3666" s="75" t="str">
        <f t="shared" si="173"/>
        <v/>
      </c>
    </row>
    <row r="3667" spans="2:5" x14ac:dyDescent="0.35">
      <c r="B3667" s="71" t="str">
        <f t="shared" si="171"/>
        <v/>
      </c>
      <c r="D3667" s="71" t="str">
        <f t="shared" si="172"/>
        <v/>
      </c>
      <c r="E3667" s="75" t="str">
        <f t="shared" si="173"/>
        <v/>
      </c>
    </row>
    <row r="3668" spans="2:5" x14ac:dyDescent="0.35">
      <c r="B3668" s="71" t="str">
        <f t="shared" si="171"/>
        <v/>
      </c>
      <c r="D3668" s="71" t="str">
        <f t="shared" si="172"/>
        <v/>
      </c>
      <c r="E3668" s="75" t="str">
        <f t="shared" si="173"/>
        <v/>
      </c>
    </row>
    <row r="3669" spans="2:5" x14ac:dyDescent="0.35">
      <c r="B3669" s="71" t="str">
        <f t="shared" si="171"/>
        <v/>
      </c>
      <c r="D3669" s="71" t="str">
        <f t="shared" si="172"/>
        <v/>
      </c>
      <c r="E3669" s="75" t="str">
        <f t="shared" si="173"/>
        <v/>
      </c>
    </row>
    <row r="3670" spans="2:5" x14ac:dyDescent="0.35">
      <c r="B3670" s="71" t="str">
        <f t="shared" si="171"/>
        <v/>
      </c>
      <c r="D3670" s="71" t="str">
        <f t="shared" si="172"/>
        <v/>
      </c>
      <c r="E3670" s="75" t="str">
        <f t="shared" si="173"/>
        <v/>
      </c>
    </row>
    <row r="3671" spans="2:5" x14ac:dyDescent="0.35">
      <c r="B3671" s="71" t="str">
        <f t="shared" si="171"/>
        <v/>
      </c>
      <c r="D3671" s="71" t="str">
        <f t="shared" si="172"/>
        <v/>
      </c>
      <c r="E3671" s="75" t="str">
        <f t="shared" si="173"/>
        <v/>
      </c>
    </row>
    <row r="3672" spans="2:5" x14ac:dyDescent="0.35">
      <c r="B3672" s="71" t="str">
        <f t="shared" si="171"/>
        <v/>
      </c>
      <c r="D3672" s="71" t="str">
        <f t="shared" si="172"/>
        <v/>
      </c>
      <c r="E3672" s="75" t="str">
        <f t="shared" si="173"/>
        <v/>
      </c>
    </row>
    <row r="3673" spans="2:5" x14ac:dyDescent="0.35">
      <c r="B3673" s="71" t="str">
        <f t="shared" si="171"/>
        <v/>
      </c>
      <c r="D3673" s="71" t="str">
        <f t="shared" si="172"/>
        <v/>
      </c>
      <c r="E3673" s="75" t="str">
        <f t="shared" si="173"/>
        <v/>
      </c>
    </row>
    <row r="3674" spans="2:5" x14ac:dyDescent="0.35">
      <c r="B3674" s="71" t="str">
        <f t="shared" si="171"/>
        <v/>
      </c>
      <c r="D3674" s="71" t="str">
        <f t="shared" si="172"/>
        <v/>
      </c>
      <c r="E3674" s="75" t="str">
        <f t="shared" si="173"/>
        <v/>
      </c>
    </row>
    <row r="3675" spans="2:5" x14ac:dyDescent="0.35">
      <c r="B3675" s="71" t="str">
        <f t="shared" si="171"/>
        <v/>
      </c>
      <c r="D3675" s="71" t="str">
        <f t="shared" si="172"/>
        <v/>
      </c>
      <c r="E3675" s="75" t="str">
        <f t="shared" si="173"/>
        <v/>
      </c>
    </row>
    <row r="3676" spans="2:5" x14ac:dyDescent="0.35">
      <c r="B3676" s="71" t="str">
        <f t="shared" si="171"/>
        <v/>
      </c>
      <c r="D3676" s="71" t="str">
        <f t="shared" si="172"/>
        <v/>
      </c>
      <c r="E3676" s="75" t="str">
        <f t="shared" si="173"/>
        <v/>
      </c>
    </row>
    <row r="3677" spans="2:5" x14ac:dyDescent="0.35">
      <c r="B3677" s="71" t="str">
        <f t="shared" si="171"/>
        <v/>
      </c>
      <c r="D3677" s="71" t="str">
        <f t="shared" si="172"/>
        <v/>
      </c>
      <c r="E3677" s="75" t="str">
        <f t="shared" si="173"/>
        <v/>
      </c>
    </row>
    <row r="3678" spans="2:5" x14ac:dyDescent="0.35">
      <c r="B3678" s="71" t="str">
        <f t="shared" si="171"/>
        <v/>
      </c>
      <c r="D3678" s="71" t="str">
        <f t="shared" si="172"/>
        <v/>
      </c>
      <c r="E3678" s="75" t="str">
        <f t="shared" si="173"/>
        <v/>
      </c>
    </row>
    <row r="3679" spans="2:5" x14ac:dyDescent="0.35">
      <c r="B3679" s="71" t="str">
        <f t="shared" si="171"/>
        <v/>
      </c>
      <c r="D3679" s="71" t="str">
        <f t="shared" si="172"/>
        <v/>
      </c>
      <c r="E3679" s="75" t="str">
        <f t="shared" si="173"/>
        <v/>
      </c>
    </row>
    <row r="3680" spans="2:5" x14ac:dyDescent="0.35">
      <c r="B3680" s="71" t="str">
        <f t="shared" si="171"/>
        <v/>
      </c>
      <c r="D3680" s="71" t="str">
        <f t="shared" si="172"/>
        <v/>
      </c>
      <c r="E3680" s="75" t="str">
        <f t="shared" si="173"/>
        <v/>
      </c>
    </row>
    <row r="3681" spans="2:5" x14ac:dyDescent="0.35">
      <c r="B3681" s="71" t="str">
        <f t="shared" si="171"/>
        <v/>
      </c>
      <c r="D3681" s="71" t="str">
        <f t="shared" si="172"/>
        <v/>
      </c>
      <c r="E3681" s="75" t="str">
        <f t="shared" si="173"/>
        <v/>
      </c>
    </row>
    <row r="3682" spans="2:5" x14ac:dyDescent="0.35">
      <c r="B3682" s="71" t="str">
        <f t="shared" si="171"/>
        <v/>
      </c>
      <c r="D3682" s="71" t="str">
        <f t="shared" si="172"/>
        <v/>
      </c>
      <c r="E3682" s="75" t="str">
        <f t="shared" si="173"/>
        <v/>
      </c>
    </row>
    <row r="3683" spans="2:5" x14ac:dyDescent="0.35">
      <c r="B3683" s="71" t="str">
        <f t="shared" si="171"/>
        <v/>
      </c>
      <c r="D3683" s="71" t="str">
        <f t="shared" si="172"/>
        <v/>
      </c>
      <c r="E3683" s="75" t="str">
        <f t="shared" si="173"/>
        <v/>
      </c>
    </row>
    <row r="3684" spans="2:5" x14ac:dyDescent="0.35">
      <c r="B3684" s="71" t="str">
        <f t="shared" si="171"/>
        <v/>
      </c>
      <c r="D3684" s="71" t="str">
        <f t="shared" si="172"/>
        <v/>
      </c>
      <c r="E3684" s="75" t="str">
        <f t="shared" si="173"/>
        <v/>
      </c>
    </row>
    <row r="3685" spans="2:5" x14ac:dyDescent="0.35">
      <c r="B3685" s="71" t="str">
        <f t="shared" si="171"/>
        <v/>
      </c>
      <c r="D3685" s="71" t="str">
        <f t="shared" si="172"/>
        <v/>
      </c>
      <c r="E3685" s="75" t="str">
        <f t="shared" si="173"/>
        <v/>
      </c>
    </row>
    <row r="3686" spans="2:5" x14ac:dyDescent="0.35">
      <c r="B3686" s="71" t="str">
        <f t="shared" si="171"/>
        <v/>
      </c>
      <c r="D3686" s="71" t="str">
        <f t="shared" si="172"/>
        <v/>
      </c>
      <c r="E3686" s="75" t="str">
        <f t="shared" si="173"/>
        <v/>
      </c>
    </row>
    <row r="3687" spans="2:5" x14ac:dyDescent="0.35">
      <c r="B3687" s="71" t="str">
        <f t="shared" si="171"/>
        <v/>
      </c>
      <c r="D3687" s="71" t="str">
        <f t="shared" si="172"/>
        <v/>
      </c>
      <c r="E3687" s="75" t="str">
        <f t="shared" si="173"/>
        <v/>
      </c>
    </row>
    <row r="3688" spans="2:5" x14ac:dyDescent="0.35">
      <c r="B3688" s="71" t="str">
        <f t="shared" si="171"/>
        <v/>
      </c>
      <c r="D3688" s="71" t="str">
        <f t="shared" si="172"/>
        <v/>
      </c>
      <c r="E3688" s="75" t="str">
        <f t="shared" si="173"/>
        <v/>
      </c>
    </row>
    <row r="3689" spans="2:5" x14ac:dyDescent="0.35">
      <c r="B3689" s="71" t="str">
        <f t="shared" si="171"/>
        <v/>
      </c>
      <c r="D3689" s="71" t="str">
        <f t="shared" si="172"/>
        <v/>
      </c>
      <c r="E3689" s="75" t="str">
        <f t="shared" si="173"/>
        <v/>
      </c>
    </row>
    <row r="3690" spans="2:5" x14ac:dyDescent="0.35">
      <c r="B3690" s="71" t="str">
        <f t="shared" si="171"/>
        <v/>
      </c>
      <c r="D3690" s="71" t="str">
        <f t="shared" si="172"/>
        <v/>
      </c>
      <c r="E3690" s="75" t="str">
        <f t="shared" si="173"/>
        <v/>
      </c>
    </row>
    <row r="3691" spans="2:5" x14ac:dyDescent="0.35">
      <c r="B3691" s="71" t="str">
        <f t="shared" si="171"/>
        <v/>
      </c>
      <c r="D3691" s="71" t="str">
        <f t="shared" si="172"/>
        <v/>
      </c>
      <c r="E3691" s="75" t="str">
        <f t="shared" si="173"/>
        <v/>
      </c>
    </row>
    <row r="3692" spans="2:5" x14ac:dyDescent="0.35">
      <c r="B3692" s="71" t="str">
        <f t="shared" si="171"/>
        <v/>
      </c>
      <c r="D3692" s="71" t="str">
        <f t="shared" si="172"/>
        <v/>
      </c>
      <c r="E3692" s="75" t="str">
        <f t="shared" si="173"/>
        <v/>
      </c>
    </row>
    <row r="3693" spans="2:5" x14ac:dyDescent="0.35">
      <c r="B3693" s="71" t="str">
        <f t="shared" si="171"/>
        <v/>
      </c>
      <c r="D3693" s="71" t="str">
        <f t="shared" si="172"/>
        <v/>
      </c>
      <c r="E3693" s="75" t="str">
        <f t="shared" si="173"/>
        <v/>
      </c>
    </row>
    <row r="3694" spans="2:5" x14ac:dyDescent="0.35">
      <c r="B3694" s="71" t="str">
        <f t="shared" si="171"/>
        <v/>
      </c>
      <c r="D3694" s="71" t="str">
        <f t="shared" si="172"/>
        <v/>
      </c>
      <c r="E3694" s="75" t="str">
        <f t="shared" si="173"/>
        <v/>
      </c>
    </row>
    <row r="3695" spans="2:5" x14ac:dyDescent="0.35">
      <c r="B3695" s="71" t="str">
        <f t="shared" si="171"/>
        <v/>
      </c>
      <c r="D3695" s="71" t="str">
        <f t="shared" si="172"/>
        <v/>
      </c>
      <c r="E3695" s="75" t="str">
        <f t="shared" si="173"/>
        <v/>
      </c>
    </row>
    <row r="3696" spans="2:5" x14ac:dyDescent="0.35">
      <c r="B3696" s="71" t="str">
        <f t="shared" si="171"/>
        <v/>
      </c>
      <c r="D3696" s="71" t="str">
        <f t="shared" si="172"/>
        <v/>
      </c>
      <c r="E3696" s="75" t="str">
        <f t="shared" si="173"/>
        <v/>
      </c>
    </row>
    <row r="3697" spans="2:5" x14ac:dyDescent="0.35">
      <c r="B3697" s="71" t="str">
        <f t="shared" si="171"/>
        <v/>
      </c>
      <c r="D3697" s="71" t="str">
        <f t="shared" si="172"/>
        <v/>
      </c>
      <c r="E3697" s="75" t="str">
        <f t="shared" si="173"/>
        <v/>
      </c>
    </row>
    <row r="3698" spans="2:5" x14ac:dyDescent="0.35">
      <c r="B3698" s="71" t="str">
        <f t="shared" si="171"/>
        <v/>
      </c>
      <c r="D3698" s="71" t="str">
        <f t="shared" si="172"/>
        <v/>
      </c>
      <c r="E3698" s="75" t="str">
        <f t="shared" si="173"/>
        <v/>
      </c>
    </row>
    <row r="3699" spans="2:5" x14ac:dyDescent="0.35">
      <c r="B3699" s="71" t="str">
        <f t="shared" si="171"/>
        <v/>
      </c>
      <c r="D3699" s="71" t="str">
        <f t="shared" si="172"/>
        <v/>
      </c>
      <c r="E3699" s="75" t="str">
        <f t="shared" si="173"/>
        <v/>
      </c>
    </row>
    <row r="3700" spans="2:5" x14ac:dyDescent="0.35">
      <c r="B3700" s="71" t="str">
        <f t="shared" si="171"/>
        <v/>
      </c>
      <c r="D3700" s="71" t="str">
        <f t="shared" si="172"/>
        <v/>
      </c>
      <c r="E3700" s="75" t="str">
        <f t="shared" si="173"/>
        <v/>
      </c>
    </row>
    <row r="3701" spans="2:5" x14ac:dyDescent="0.35">
      <c r="B3701" s="71" t="str">
        <f t="shared" si="171"/>
        <v/>
      </c>
      <c r="D3701" s="71" t="str">
        <f t="shared" si="172"/>
        <v/>
      </c>
      <c r="E3701" s="75" t="str">
        <f t="shared" si="173"/>
        <v/>
      </c>
    </row>
    <row r="3702" spans="2:5" x14ac:dyDescent="0.35">
      <c r="B3702" s="71" t="str">
        <f t="shared" si="171"/>
        <v/>
      </c>
      <c r="D3702" s="71" t="str">
        <f t="shared" si="172"/>
        <v/>
      </c>
      <c r="E3702" s="75" t="str">
        <f t="shared" si="173"/>
        <v/>
      </c>
    </row>
    <row r="3703" spans="2:5" x14ac:dyDescent="0.35">
      <c r="B3703" s="71" t="str">
        <f t="shared" si="171"/>
        <v/>
      </c>
      <c r="D3703" s="71" t="str">
        <f t="shared" si="172"/>
        <v/>
      </c>
      <c r="E3703" s="75" t="str">
        <f t="shared" si="173"/>
        <v/>
      </c>
    </row>
    <row r="3704" spans="2:5" x14ac:dyDescent="0.35">
      <c r="B3704" s="71" t="str">
        <f t="shared" si="171"/>
        <v/>
      </c>
      <c r="D3704" s="71" t="str">
        <f t="shared" si="172"/>
        <v/>
      </c>
      <c r="E3704" s="75" t="str">
        <f t="shared" si="173"/>
        <v/>
      </c>
    </row>
    <row r="3705" spans="2:5" x14ac:dyDescent="0.35">
      <c r="B3705" s="71" t="str">
        <f t="shared" si="171"/>
        <v/>
      </c>
      <c r="D3705" s="71" t="str">
        <f t="shared" si="172"/>
        <v/>
      </c>
      <c r="E3705" s="75" t="str">
        <f t="shared" si="173"/>
        <v/>
      </c>
    </row>
    <row r="3706" spans="2:5" x14ac:dyDescent="0.35">
      <c r="B3706" s="71" t="str">
        <f t="shared" si="171"/>
        <v/>
      </c>
      <c r="D3706" s="71" t="str">
        <f t="shared" si="172"/>
        <v/>
      </c>
      <c r="E3706" s="75" t="str">
        <f t="shared" si="173"/>
        <v/>
      </c>
    </row>
    <row r="3707" spans="2:5" x14ac:dyDescent="0.35">
      <c r="B3707" s="71" t="str">
        <f t="shared" si="171"/>
        <v/>
      </c>
      <c r="D3707" s="71" t="str">
        <f t="shared" si="172"/>
        <v/>
      </c>
      <c r="E3707" s="75" t="str">
        <f t="shared" si="173"/>
        <v/>
      </c>
    </row>
    <row r="3708" spans="2:5" x14ac:dyDescent="0.35">
      <c r="B3708" s="71" t="str">
        <f t="shared" si="171"/>
        <v/>
      </c>
      <c r="D3708" s="71" t="str">
        <f t="shared" si="172"/>
        <v/>
      </c>
      <c r="E3708" s="75" t="str">
        <f t="shared" si="173"/>
        <v/>
      </c>
    </row>
    <row r="3709" spans="2:5" x14ac:dyDescent="0.35">
      <c r="B3709" s="71" t="str">
        <f t="shared" si="171"/>
        <v/>
      </c>
      <c r="D3709" s="71" t="str">
        <f t="shared" si="172"/>
        <v/>
      </c>
      <c r="E3709" s="75" t="str">
        <f t="shared" si="173"/>
        <v/>
      </c>
    </row>
    <row r="3710" spans="2:5" x14ac:dyDescent="0.35">
      <c r="B3710" s="71" t="str">
        <f t="shared" si="171"/>
        <v/>
      </c>
      <c r="D3710" s="71" t="str">
        <f t="shared" si="172"/>
        <v/>
      </c>
      <c r="E3710" s="75" t="str">
        <f t="shared" si="173"/>
        <v/>
      </c>
    </row>
    <row r="3711" spans="2:5" x14ac:dyDescent="0.35">
      <c r="B3711" s="71" t="str">
        <f t="shared" si="171"/>
        <v/>
      </c>
      <c r="D3711" s="71" t="str">
        <f t="shared" si="172"/>
        <v/>
      </c>
      <c r="E3711" s="75" t="str">
        <f t="shared" si="173"/>
        <v/>
      </c>
    </row>
    <row r="3712" spans="2:5" x14ac:dyDescent="0.35">
      <c r="B3712" s="71" t="str">
        <f t="shared" si="171"/>
        <v/>
      </c>
      <c r="D3712" s="71" t="str">
        <f t="shared" si="172"/>
        <v/>
      </c>
      <c r="E3712" s="75" t="str">
        <f t="shared" si="173"/>
        <v/>
      </c>
    </row>
    <row r="3713" spans="2:5" x14ac:dyDescent="0.35">
      <c r="B3713" s="71" t="str">
        <f t="shared" si="171"/>
        <v/>
      </c>
      <c r="D3713" s="71" t="str">
        <f t="shared" si="172"/>
        <v/>
      </c>
      <c r="E3713" s="75" t="str">
        <f t="shared" si="173"/>
        <v/>
      </c>
    </row>
    <row r="3714" spans="2:5" x14ac:dyDescent="0.35">
      <c r="B3714" s="71" t="str">
        <f t="shared" ref="B3714:B3777" si="174">IFERROR(VLOOKUP(C3714,Ctable,5,FALSE),"")</f>
        <v/>
      </c>
      <c r="D3714" s="71" t="str">
        <f t="shared" ref="D3714:D3777" si="175">IFERROR(VLOOKUP(C3714,Ctable,2,FALSE),"")</f>
        <v/>
      </c>
      <c r="E3714" s="75" t="str">
        <f t="shared" ref="E3714:E3777" si="176">IFERROR(VLOOKUP(C3714,Ctable,3,FALSE),"")</f>
        <v/>
      </c>
    </row>
    <row r="3715" spans="2:5" x14ac:dyDescent="0.35">
      <c r="B3715" s="71" t="str">
        <f t="shared" si="174"/>
        <v/>
      </c>
      <c r="D3715" s="71" t="str">
        <f t="shared" si="175"/>
        <v/>
      </c>
      <c r="E3715" s="75" t="str">
        <f t="shared" si="176"/>
        <v/>
      </c>
    </row>
    <row r="3716" spans="2:5" x14ac:dyDescent="0.35">
      <c r="B3716" s="71" t="str">
        <f t="shared" si="174"/>
        <v/>
      </c>
      <c r="D3716" s="71" t="str">
        <f t="shared" si="175"/>
        <v/>
      </c>
      <c r="E3716" s="75" t="str">
        <f t="shared" si="176"/>
        <v/>
      </c>
    </row>
    <row r="3717" spans="2:5" x14ac:dyDescent="0.35">
      <c r="B3717" s="71" t="str">
        <f t="shared" si="174"/>
        <v/>
      </c>
      <c r="D3717" s="71" t="str">
        <f t="shared" si="175"/>
        <v/>
      </c>
      <c r="E3717" s="75" t="str">
        <f t="shared" si="176"/>
        <v/>
      </c>
    </row>
    <row r="3718" spans="2:5" x14ac:dyDescent="0.35">
      <c r="B3718" s="71" t="str">
        <f t="shared" si="174"/>
        <v/>
      </c>
      <c r="D3718" s="71" t="str">
        <f t="shared" si="175"/>
        <v/>
      </c>
      <c r="E3718" s="75" t="str">
        <f t="shared" si="176"/>
        <v/>
      </c>
    </row>
    <row r="3719" spans="2:5" x14ac:dyDescent="0.35">
      <c r="B3719" s="71" t="str">
        <f t="shared" si="174"/>
        <v/>
      </c>
      <c r="D3719" s="71" t="str">
        <f t="shared" si="175"/>
        <v/>
      </c>
      <c r="E3719" s="75" t="str">
        <f t="shared" si="176"/>
        <v/>
      </c>
    </row>
    <row r="3720" spans="2:5" x14ac:dyDescent="0.35">
      <c r="B3720" s="71" t="str">
        <f t="shared" si="174"/>
        <v/>
      </c>
      <c r="D3720" s="71" t="str">
        <f t="shared" si="175"/>
        <v/>
      </c>
      <c r="E3720" s="75" t="str">
        <f t="shared" si="176"/>
        <v/>
      </c>
    </row>
    <row r="3721" spans="2:5" x14ac:dyDescent="0.35">
      <c r="B3721" s="71" t="str">
        <f t="shared" si="174"/>
        <v/>
      </c>
      <c r="D3721" s="71" t="str">
        <f t="shared" si="175"/>
        <v/>
      </c>
      <c r="E3721" s="75" t="str">
        <f t="shared" si="176"/>
        <v/>
      </c>
    </row>
    <row r="3722" spans="2:5" x14ac:dyDescent="0.35">
      <c r="B3722" s="71" t="str">
        <f t="shared" si="174"/>
        <v/>
      </c>
      <c r="D3722" s="71" t="str">
        <f t="shared" si="175"/>
        <v/>
      </c>
      <c r="E3722" s="75" t="str">
        <f t="shared" si="176"/>
        <v/>
      </c>
    </row>
    <row r="3723" spans="2:5" x14ac:dyDescent="0.35">
      <c r="B3723" s="71" t="str">
        <f t="shared" si="174"/>
        <v/>
      </c>
      <c r="D3723" s="71" t="str">
        <f t="shared" si="175"/>
        <v/>
      </c>
      <c r="E3723" s="75" t="str">
        <f t="shared" si="176"/>
        <v/>
      </c>
    </row>
    <row r="3724" spans="2:5" x14ac:dyDescent="0.35">
      <c r="B3724" s="71" t="str">
        <f t="shared" si="174"/>
        <v/>
      </c>
      <c r="D3724" s="71" t="str">
        <f t="shared" si="175"/>
        <v/>
      </c>
      <c r="E3724" s="75" t="str">
        <f t="shared" si="176"/>
        <v/>
      </c>
    </row>
    <row r="3725" spans="2:5" x14ac:dyDescent="0.35">
      <c r="B3725" s="71" t="str">
        <f t="shared" si="174"/>
        <v/>
      </c>
      <c r="D3725" s="71" t="str">
        <f t="shared" si="175"/>
        <v/>
      </c>
      <c r="E3725" s="75" t="str">
        <f t="shared" si="176"/>
        <v/>
      </c>
    </row>
    <row r="3726" spans="2:5" x14ac:dyDescent="0.35">
      <c r="B3726" s="71" t="str">
        <f t="shared" si="174"/>
        <v/>
      </c>
      <c r="D3726" s="71" t="str">
        <f t="shared" si="175"/>
        <v/>
      </c>
      <c r="E3726" s="75" t="str">
        <f t="shared" si="176"/>
        <v/>
      </c>
    </row>
    <row r="3727" spans="2:5" x14ac:dyDescent="0.35">
      <c r="B3727" s="71" t="str">
        <f t="shared" si="174"/>
        <v/>
      </c>
      <c r="D3727" s="71" t="str">
        <f t="shared" si="175"/>
        <v/>
      </c>
      <c r="E3727" s="75" t="str">
        <f t="shared" si="176"/>
        <v/>
      </c>
    </row>
    <row r="3728" spans="2:5" x14ac:dyDescent="0.35">
      <c r="B3728" s="71" t="str">
        <f t="shared" si="174"/>
        <v/>
      </c>
      <c r="D3728" s="71" t="str">
        <f t="shared" si="175"/>
        <v/>
      </c>
      <c r="E3728" s="75" t="str">
        <f t="shared" si="176"/>
        <v/>
      </c>
    </row>
    <row r="3729" spans="2:5" x14ac:dyDescent="0.35">
      <c r="B3729" s="71" t="str">
        <f t="shared" si="174"/>
        <v/>
      </c>
      <c r="D3729" s="71" t="str">
        <f t="shared" si="175"/>
        <v/>
      </c>
      <c r="E3729" s="75" t="str">
        <f t="shared" si="176"/>
        <v/>
      </c>
    </row>
    <row r="3730" spans="2:5" x14ac:dyDescent="0.35">
      <c r="B3730" s="71" t="str">
        <f t="shared" si="174"/>
        <v/>
      </c>
      <c r="D3730" s="71" t="str">
        <f t="shared" si="175"/>
        <v/>
      </c>
      <c r="E3730" s="75" t="str">
        <f t="shared" si="176"/>
        <v/>
      </c>
    </row>
    <row r="3731" spans="2:5" x14ac:dyDescent="0.35">
      <c r="B3731" s="71" t="str">
        <f t="shared" si="174"/>
        <v/>
      </c>
      <c r="D3731" s="71" t="str">
        <f t="shared" si="175"/>
        <v/>
      </c>
      <c r="E3731" s="75" t="str">
        <f t="shared" si="176"/>
        <v/>
      </c>
    </row>
    <row r="3732" spans="2:5" x14ac:dyDescent="0.35">
      <c r="B3732" s="71" t="str">
        <f t="shared" si="174"/>
        <v/>
      </c>
      <c r="D3732" s="71" t="str">
        <f t="shared" si="175"/>
        <v/>
      </c>
      <c r="E3732" s="75" t="str">
        <f t="shared" si="176"/>
        <v/>
      </c>
    </row>
    <row r="3733" spans="2:5" x14ac:dyDescent="0.35">
      <c r="B3733" s="71" t="str">
        <f t="shared" si="174"/>
        <v/>
      </c>
      <c r="D3733" s="71" t="str">
        <f t="shared" si="175"/>
        <v/>
      </c>
      <c r="E3733" s="75" t="str">
        <f t="shared" si="176"/>
        <v/>
      </c>
    </row>
    <row r="3734" spans="2:5" x14ac:dyDescent="0.35">
      <c r="B3734" s="71" t="str">
        <f t="shared" si="174"/>
        <v/>
      </c>
      <c r="D3734" s="71" t="str">
        <f t="shared" si="175"/>
        <v/>
      </c>
      <c r="E3734" s="75" t="str">
        <f t="shared" si="176"/>
        <v/>
      </c>
    </row>
    <row r="3735" spans="2:5" x14ac:dyDescent="0.35">
      <c r="B3735" s="71" t="str">
        <f t="shared" si="174"/>
        <v/>
      </c>
      <c r="D3735" s="71" t="str">
        <f t="shared" si="175"/>
        <v/>
      </c>
      <c r="E3735" s="75" t="str">
        <f t="shared" si="176"/>
        <v/>
      </c>
    </row>
    <row r="3736" spans="2:5" x14ac:dyDescent="0.35">
      <c r="B3736" s="71" t="str">
        <f t="shared" si="174"/>
        <v/>
      </c>
      <c r="D3736" s="71" t="str">
        <f t="shared" si="175"/>
        <v/>
      </c>
      <c r="E3736" s="75" t="str">
        <f t="shared" si="176"/>
        <v/>
      </c>
    </row>
    <row r="3737" spans="2:5" x14ac:dyDescent="0.35">
      <c r="B3737" s="71" t="str">
        <f t="shared" si="174"/>
        <v/>
      </c>
      <c r="D3737" s="71" t="str">
        <f t="shared" si="175"/>
        <v/>
      </c>
      <c r="E3737" s="75" t="str">
        <f t="shared" si="176"/>
        <v/>
      </c>
    </row>
    <row r="3738" spans="2:5" x14ac:dyDescent="0.35">
      <c r="B3738" s="71" t="str">
        <f t="shared" si="174"/>
        <v/>
      </c>
      <c r="D3738" s="71" t="str">
        <f t="shared" si="175"/>
        <v/>
      </c>
      <c r="E3738" s="75" t="str">
        <f t="shared" si="176"/>
        <v/>
      </c>
    </row>
    <row r="3739" spans="2:5" x14ac:dyDescent="0.35">
      <c r="B3739" s="71" t="str">
        <f t="shared" si="174"/>
        <v/>
      </c>
      <c r="D3739" s="71" t="str">
        <f t="shared" si="175"/>
        <v/>
      </c>
      <c r="E3739" s="75" t="str">
        <f t="shared" si="176"/>
        <v/>
      </c>
    </row>
    <row r="3740" spans="2:5" x14ac:dyDescent="0.35">
      <c r="B3740" s="71" t="str">
        <f t="shared" si="174"/>
        <v/>
      </c>
      <c r="D3740" s="71" t="str">
        <f t="shared" si="175"/>
        <v/>
      </c>
      <c r="E3740" s="75" t="str">
        <f t="shared" si="176"/>
        <v/>
      </c>
    </row>
    <row r="3741" spans="2:5" x14ac:dyDescent="0.35">
      <c r="B3741" s="71" t="str">
        <f t="shared" si="174"/>
        <v/>
      </c>
      <c r="D3741" s="71" t="str">
        <f t="shared" si="175"/>
        <v/>
      </c>
      <c r="E3741" s="75" t="str">
        <f t="shared" si="176"/>
        <v/>
      </c>
    </row>
    <row r="3742" spans="2:5" x14ac:dyDescent="0.35">
      <c r="B3742" s="71" t="str">
        <f t="shared" si="174"/>
        <v/>
      </c>
      <c r="D3742" s="71" t="str">
        <f t="shared" si="175"/>
        <v/>
      </c>
      <c r="E3742" s="75" t="str">
        <f t="shared" si="176"/>
        <v/>
      </c>
    </row>
    <row r="3743" spans="2:5" x14ac:dyDescent="0.35">
      <c r="B3743" s="71" t="str">
        <f t="shared" si="174"/>
        <v/>
      </c>
      <c r="D3743" s="71" t="str">
        <f t="shared" si="175"/>
        <v/>
      </c>
      <c r="E3743" s="75" t="str">
        <f t="shared" si="176"/>
        <v/>
      </c>
    </row>
    <row r="3744" spans="2:5" x14ac:dyDescent="0.35">
      <c r="B3744" s="71" t="str">
        <f t="shared" si="174"/>
        <v/>
      </c>
      <c r="D3744" s="71" t="str">
        <f t="shared" si="175"/>
        <v/>
      </c>
      <c r="E3744" s="75" t="str">
        <f t="shared" si="176"/>
        <v/>
      </c>
    </row>
    <row r="3745" spans="2:5" x14ac:dyDescent="0.35">
      <c r="B3745" s="71" t="str">
        <f t="shared" si="174"/>
        <v/>
      </c>
      <c r="D3745" s="71" t="str">
        <f t="shared" si="175"/>
        <v/>
      </c>
      <c r="E3745" s="75" t="str">
        <f t="shared" si="176"/>
        <v/>
      </c>
    </row>
    <row r="3746" spans="2:5" x14ac:dyDescent="0.35">
      <c r="B3746" s="71" t="str">
        <f t="shared" si="174"/>
        <v/>
      </c>
      <c r="D3746" s="71" t="str">
        <f t="shared" si="175"/>
        <v/>
      </c>
      <c r="E3746" s="75" t="str">
        <f t="shared" si="176"/>
        <v/>
      </c>
    </row>
    <row r="3747" spans="2:5" x14ac:dyDescent="0.35">
      <c r="B3747" s="71" t="str">
        <f t="shared" si="174"/>
        <v/>
      </c>
      <c r="D3747" s="71" t="str">
        <f t="shared" si="175"/>
        <v/>
      </c>
      <c r="E3747" s="75" t="str">
        <f t="shared" si="176"/>
        <v/>
      </c>
    </row>
    <row r="3748" spans="2:5" x14ac:dyDescent="0.35">
      <c r="B3748" s="71" t="str">
        <f t="shared" si="174"/>
        <v/>
      </c>
      <c r="D3748" s="71" t="str">
        <f t="shared" si="175"/>
        <v/>
      </c>
      <c r="E3748" s="75" t="str">
        <f t="shared" si="176"/>
        <v/>
      </c>
    </row>
    <row r="3749" spans="2:5" x14ac:dyDescent="0.35">
      <c r="B3749" s="71" t="str">
        <f t="shared" si="174"/>
        <v/>
      </c>
      <c r="D3749" s="71" t="str">
        <f t="shared" si="175"/>
        <v/>
      </c>
      <c r="E3749" s="75" t="str">
        <f t="shared" si="176"/>
        <v/>
      </c>
    </row>
    <row r="3750" spans="2:5" x14ac:dyDescent="0.35">
      <c r="B3750" s="71" t="str">
        <f t="shared" si="174"/>
        <v/>
      </c>
      <c r="D3750" s="71" t="str">
        <f t="shared" si="175"/>
        <v/>
      </c>
      <c r="E3750" s="75" t="str">
        <f t="shared" si="176"/>
        <v/>
      </c>
    </row>
    <row r="3751" spans="2:5" x14ac:dyDescent="0.35">
      <c r="B3751" s="71" t="str">
        <f t="shared" si="174"/>
        <v/>
      </c>
      <c r="D3751" s="71" t="str">
        <f t="shared" si="175"/>
        <v/>
      </c>
      <c r="E3751" s="75" t="str">
        <f t="shared" si="176"/>
        <v/>
      </c>
    </row>
    <row r="3752" spans="2:5" x14ac:dyDescent="0.35">
      <c r="B3752" s="71" t="str">
        <f t="shared" si="174"/>
        <v/>
      </c>
      <c r="D3752" s="71" t="str">
        <f t="shared" si="175"/>
        <v/>
      </c>
      <c r="E3752" s="75" t="str">
        <f t="shared" si="176"/>
        <v/>
      </c>
    </row>
    <row r="3753" spans="2:5" x14ac:dyDescent="0.35">
      <c r="B3753" s="71" t="str">
        <f t="shared" si="174"/>
        <v/>
      </c>
      <c r="D3753" s="71" t="str">
        <f t="shared" si="175"/>
        <v/>
      </c>
      <c r="E3753" s="75" t="str">
        <f t="shared" si="176"/>
        <v/>
      </c>
    </row>
    <row r="3754" spans="2:5" x14ac:dyDescent="0.35">
      <c r="B3754" s="71" t="str">
        <f t="shared" si="174"/>
        <v/>
      </c>
      <c r="D3754" s="71" t="str">
        <f t="shared" si="175"/>
        <v/>
      </c>
      <c r="E3754" s="75" t="str">
        <f t="shared" si="176"/>
        <v/>
      </c>
    </row>
    <row r="3755" spans="2:5" x14ac:dyDescent="0.35">
      <c r="B3755" s="71" t="str">
        <f t="shared" si="174"/>
        <v/>
      </c>
      <c r="D3755" s="71" t="str">
        <f t="shared" si="175"/>
        <v/>
      </c>
      <c r="E3755" s="75" t="str">
        <f t="shared" si="176"/>
        <v/>
      </c>
    </row>
    <row r="3756" spans="2:5" x14ac:dyDescent="0.35">
      <c r="B3756" s="71" t="str">
        <f t="shared" si="174"/>
        <v/>
      </c>
      <c r="D3756" s="71" t="str">
        <f t="shared" si="175"/>
        <v/>
      </c>
      <c r="E3756" s="75" t="str">
        <f t="shared" si="176"/>
        <v/>
      </c>
    </row>
    <row r="3757" spans="2:5" x14ac:dyDescent="0.35">
      <c r="B3757" s="71" t="str">
        <f t="shared" si="174"/>
        <v/>
      </c>
      <c r="D3757" s="71" t="str">
        <f t="shared" si="175"/>
        <v/>
      </c>
      <c r="E3757" s="75" t="str">
        <f t="shared" si="176"/>
        <v/>
      </c>
    </row>
    <row r="3758" spans="2:5" x14ac:dyDescent="0.35">
      <c r="B3758" s="71" t="str">
        <f t="shared" si="174"/>
        <v/>
      </c>
      <c r="D3758" s="71" t="str">
        <f t="shared" si="175"/>
        <v/>
      </c>
      <c r="E3758" s="75" t="str">
        <f t="shared" si="176"/>
        <v/>
      </c>
    </row>
    <row r="3759" spans="2:5" x14ac:dyDescent="0.35">
      <c r="B3759" s="71" t="str">
        <f t="shared" si="174"/>
        <v/>
      </c>
      <c r="D3759" s="71" t="str">
        <f t="shared" si="175"/>
        <v/>
      </c>
      <c r="E3759" s="75" t="str">
        <f t="shared" si="176"/>
        <v/>
      </c>
    </row>
    <row r="3760" spans="2:5" x14ac:dyDescent="0.35">
      <c r="B3760" s="71" t="str">
        <f t="shared" si="174"/>
        <v/>
      </c>
      <c r="D3760" s="71" t="str">
        <f t="shared" si="175"/>
        <v/>
      </c>
      <c r="E3760" s="75" t="str">
        <f t="shared" si="176"/>
        <v/>
      </c>
    </row>
    <row r="3761" spans="2:5" x14ac:dyDescent="0.35">
      <c r="B3761" s="71" t="str">
        <f t="shared" si="174"/>
        <v/>
      </c>
      <c r="D3761" s="71" t="str">
        <f t="shared" si="175"/>
        <v/>
      </c>
      <c r="E3761" s="75" t="str">
        <f t="shared" si="176"/>
        <v/>
      </c>
    </row>
    <row r="3762" spans="2:5" x14ac:dyDescent="0.35">
      <c r="B3762" s="71" t="str">
        <f t="shared" si="174"/>
        <v/>
      </c>
      <c r="D3762" s="71" t="str">
        <f t="shared" si="175"/>
        <v/>
      </c>
      <c r="E3762" s="75" t="str">
        <f t="shared" si="176"/>
        <v/>
      </c>
    </row>
    <row r="3763" spans="2:5" x14ac:dyDescent="0.35">
      <c r="B3763" s="71" t="str">
        <f t="shared" si="174"/>
        <v/>
      </c>
      <c r="D3763" s="71" t="str">
        <f t="shared" si="175"/>
        <v/>
      </c>
      <c r="E3763" s="75" t="str">
        <f t="shared" si="176"/>
        <v/>
      </c>
    </row>
    <row r="3764" spans="2:5" x14ac:dyDescent="0.35">
      <c r="B3764" s="71" t="str">
        <f t="shared" si="174"/>
        <v/>
      </c>
      <c r="D3764" s="71" t="str">
        <f t="shared" si="175"/>
        <v/>
      </c>
      <c r="E3764" s="75" t="str">
        <f t="shared" si="176"/>
        <v/>
      </c>
    </row>
    <row r="3765" spans="2:5" x14ac:dyDescent="0.35">
      <c r="B3765" s="71" t="str">
        <f t="shared" si="174"/>
        <v/>
      </c>
      <c r="D3765" s="71" t="str">
        <f t="shared" si="175"/>
        <v/>
      </c>
      <c r="E3765" s="75" t="str">
        <f t="shared" si="176"/>
        <v/>
      </c>
    </row>
    <row r="3766" spans="2:5" x14ac:dyDescent="0.35">
      <c r="B3766" s="71" t="str">
        <f t="shared" si="174"/>
        <v/>
      </c>
      <c r="D3766" s="71" t="str">
        <f t="shared" si="175"/>
        <v/>
      </c>
      <c r="E3766" s="75" t="str">
        <f t="shared" si="176"/>
        <v/>
      </c>
    </row>
    <row r="3767" spans="2:5" x14ac:dyDescent="0.35">
      <c r="B3767" s="71" t="str">
        <f t="shared" si="174"/>
        <v/>
      </c>
      <c r="D3767" s="71" t="str">
        <f t="shared" si="175"/>
        <v/>
      </c>
      <c r="E3767" s="75" t="str">
        <f t="shared" si="176"/>
        <v/>
      </c>
    </row>
    <row r="3768" spans="2:5" x14ac:dyDescent="0.35">
      <c r="B3768" s="71" t="str">
        <f t="shared" si="174"/>
        <v/>
      </c>
      <c r="D3768" s="71" t="str">
        <f t="shared" si="175"/>
        <v/>
      </c>
      <c r="E3768" s="75" t="str">
        <f t="shared" si="176"/>
        <v/>
      </c>
    </row>
    <row r="3769" spans="2:5" x14ac:dyDescent="0.35">
      <c r="B3769" s="71" t="str">
        <f t="shared" si="174"/>
        <v/>
      </c>
      <c r="D3769" s="71" t="str">
        <f t="shared" si="175"/>
        <v/>
      </c>
      <c r="E3769" s="75" t="str">
        <f t="shared" si="176"/>
        <v/>
      </c>
    </row>
    <row r="3770" spans="2:5" x14ac:dyDescent="0.35">
      <c r="B3770" s="71" t="str">
        <f t="shared" si="174"/>
        <v/>
      </c>
      <c r="D3770" s="71" t="str">
        <f t="shared" si="175"/>
        <v/>
      </c>
      <c r="E3770" s="75" t="str">
        <f t="shared" si="176"/>
        <v/>
      </c>
    </row>
    <row r="3771" spans="2:5" x14ac:dyDescent="0.35">
      <c r="B3771" s="71" t="str">
        <f t="shared" si="174"/>
        <v/>
      </c>
      <c r="D3771" s="71" t="str">
        <f t="shared" si="175"/>
        <v/>
      </c>
      <c r="E3771" s="75" t="str">
        <f t="shared" si="176"/>
        <v/>
      </c>
    </row>
    <row r="3772" spans="2:5" x14ac:dyDescent="0.35">
      <c r="B3772" s="71" t="str">
        <f t="shared" si="174"/>
        <v/>
      </c>
      <c r="D3772" s="71" t="str">
        <f t="shared" si="175"/>
        <v/>
      </c>
      <c r="E3772" s="75" t="str">
        <f t="shared" si="176"/>
        <v/>
      </c>
    </row>
    <row r="3773" spans="2:5" x14ac:dyDescent="0.35">
      <c r="B3773" s="71" t="str">
        <f t="shared" si="174"/>
        <v/>
      </c>
      <c r="D3773" s="71" t="str">
        <f t="shared" si="175"/>
        <v/>
      </c>
      <c r="E3773" s="75" t="str">
        <f t="shared" si="176"/>
        <v/>
      </c>
    </row>
    <row r="3774" spans="2:5" x14ac:dyDescent="0.35">
      <c r="B3774" s="71" t="str">
        <f t="shared" si="174"/>
        <v/>
      </c>
      <c r="D3774" s="71" t="str">
        <f t="shared" si="175"/>
        <v/>
      </c>
      <c r="E3774" s="75" t="str">
        <f t="shared" si="176"/>
        <v/>
      </c>
    </row>
    <row r="3775" spans="2:5" x14ac:dyDescent="0.35">
      <c r="B3775" s="71" t="str">
        <f t="shared" si="174"/>
        <v/>
      </c>
      <c r="D3775" s="71" t="str">
        <f t="shared" si="175"/>
        <v/>
      </c>
      <c r="E3775" s="75" t="str">
        <f t="shared" si="176"/>
        <v/>
      </c>
    </row>
    <row r="3776" spans="2:5" x14ac:dyDescent="0.35">
      <c r="B3776" s="71" t="str">
        <f t="shared" si="174"/>
        <v/>
      </c>
      <c r="D3776" s="71" t="str">
        <f t="shared" si="175"/>
        <v/>
      </c>
      <c r="E3776" s="75" t="str">
        <f t="shared" si="176"/>
        <v/>
      </c>
    </row>
    <row r="3777" spans="2:5" x14ac:dyDescent="0.35">
      <c r="B3777" s="71" t="str">
        <f t="shared" si="174"/>
        <v/>
      </c>
      <c r="D3777" s="71" t="str">
        <f t="shared" si="175"/>
        <v/>
      </c>
      <c r="E3777" s="75" t="str">
        <f t="shared" si="176"/>
        <v/>
      </c>
    </row>
    <row r="3778" spans="2:5" x14ac:dyDescent="0.35">
      <c r="B3778" s="71" t="str">
        <f t="shared" ref="B3778:B3841" si="177">IFERROR(VLOOKUP(C3778,Ctable,5,FALSE),"")</f>
        <v/>
      </c>
      <c r="D3778" s="71" t="str">
        <f t="shared" ref="D3778:D3841" si="178">IFERROR(VLOOKUP(C3778,Ctable,2,FALSE),"")</f>
        <v/>
      </c>
      <c r="E3778" s="75" t="str">
        <f t="shared" ref="E3778:E3841" si="179">IFERROR(VLOOKUP(C3778,Ctable,3,FALSE),"")</f>
        <v/>
      </c>
    </row>
    <row r="3779" spans="2:5" x14ac:dyDescent="0.35">
      <c r="B3779" s="71" t="str">
        <f t="shared" si="177"/>
        <v/>
      </c>
      <c r="D3779" s="71" t="str">
        <f t="shared" si="178"/>
        <v/>
      </c>
      <c r="E3779" s="75" t="str">
        <f t="shared" si="179"/>
        <v/>
      </c>
    </row>
    <row r="3780" spans="2:5" x14ac:dyDescent="0.35">
      <c r="B3780" s="71" t="str">
        <f t="shared" si="177"/>
        <v/>
      </c>
      <c r="D3780" s="71" t="str">
        <f t="shared" si="178"/>
        <v/>
      </c>
      <c r="E3780" s="75" t="str">
        <f t="shared" si="179"/>
        <v/>
      </c>
    </row>
    <row r="3781" spans="2:5" x14ac:dyDescent="0.35">
      <c r="B3781" s="71" t="str">
        <f t="shared" si="177"/>
        <v/>
      </c>
      <c r="D3781" s="71" t="str">
        <f t="shared" si="178"/>
        <v/>
      </c>
      <c r="E3781" s="75" t="str">
        <f t="shared" si="179"/>
        <v/>
      </c>
    </row>
    <row r="3782" spans="2:5" x14ac:dyDescent="0.35">
      <c r="B3782" s="71" t="str">
        <f t="shared" si="177"/>
        <v/>
      </c>
      <c r="D3782" s="71" t="str">
        <f t="shared" si="178"/>
        <v/>
      </c>
      <c r="E3782" s="75" t="str">
        <f t="shared" si="179"/>
        <v/>
      </c>
    </row>
    <row r="3783" spans="2:5" x14ac:dyDescent="0.35">
      <c r="B3783" s="71" t="str">
        <f t="shared" si="177"/>
        <v/>
      </c>
      <c r="D3783" s="71" t="str">
        <f t="shared" si="178"/>
        <v/>
      </c>
      <c r="E3783" s="75" t="str">
        <f t="shared" si="179"/>
        <v/>
      </c>
    </row>
    <row r="3784" spans="2:5" x14ac:dyDescent="0.35">
      <c r="B3784" s="71" t="str">
        <f t="shared" si="177"/>
        <v/>
      </c>
      <c r="D3784" s="71" t="str">
        <f t="shared" si="178"/>
        <v/>
      </c>
      <c r="E3784" s="75" t="str">
        <f t="shared" si="179"/>
        <v/>
      </c>
    </row>
    <row r="3785" spans="2:5" x14ac:dyDescent="0.35">
      <c r="B3785" s="71" t="str">
        <f t="shared" si="177"/>
        <v/>
      </c>
      <c r="D3785" s="71" t="str">
        <f t="shared" si="178"/>
        <v/>
      </c>
      <c r="E3785" s="75" t="str">
        <f t="shared" si="179"/>
        <v/>
      </c>
    </row>
    <row r="3786" spans="2:5" x14ac:dyDescent="0.35">
      <c r="B3786" s="71" t="str">
        <f t="shared" si="177"/>
        <v/>
      </c>
      <c r="D3786" s="71" t="str">
        <f t="shared" si="178"/>
        <v/>
      </c>
      <c r="E3786" s="75" t="str">
        <f t="shared" si="179"/>
        <v/>
      </c>
    </row>
    <row r="3787" spans="2:5" x14ac:dyDescent="0.35">
      <c r="B3787" s="71" t="str">
        <f t="shared" si="177"/>
        <v/>
      </c>
      <c r="D3787" s="71" t="str">
        <f t="shared" si="178"/>
        <v/>
      </c>
      <c r="E3787" s="75" t="str">
        <f t="shared" si="179"/>
        <v/>
      </c>
    </row>
    <row r="3788" spans="2:5" x14ac:dyDescent="0.35">
      <c r="B3788" s="71" t="str">
        <f t="shared" si="177"/>
        <v/>
      </c>
      <c r="D3788" s="71" t="str">
        <f t="shared" si="178"/>
        <v/>
      </c>
      <c r="E3788" s="75" t="str">
        <f t="shared" si="179"/>
        <v/>
      </c>
    </row>
    <row r="3789" spans="2:5" x14ac:dyDescent="0.35">
      <c r="B3789" s="71" t="str">
        <f t="shared" si="177"/>
        <v/>
      </c>
      <c r="D3789" s="71" t="str">
        <f t="shared" si="178"/>
        <v/>
      </c>
      <c r="E3789" s="75" t="str">
        <f t="shared" si="179"/>
        <v/>
      </c>
    </row>
    <row r="3790" spans="2:5" x14ac:dyDescent="0.35">
      <c r="B3790" s="71" t="str">
        <f t="shared" si="177"/>
        <v/>
      </c>
      <c r="D3790" s="71" t="str">
        <f t="shared" si="178"/>
        <v/>
      </c>
      <c r="E3790" s="75" t="str">
        <f t="shared" si="179"/>
        <v/>
      </c>
    </row>
    <row r="3791" spans="2:5" x14ac:dyDescent="0.35">
      <c r="B3791" s="71" t="str">
        <f t="shared" si="177"/>
        <v/>
      </c>
      <c r="D3791" s="71" t="str">
        <f t="shared" si="178"/>
        <v/>
      </c>
      <c r="E3791" s="75" t="str">
        <f t="shared" si="179"/>
        <v/>
      </c>
    </row>
    <row r="3792" spans="2:5" x14ac:dyDescent="0.35">
      <c r="B3792" s="71" t="str">
        <f t="shared" si="177"/>
        <v/>
      </c>
      <c r="D3792" s="71" t="str">
        <f t="shared" si="178"/>
        <v/>
      </c>
      <c r="E3792" s="75" t="str">
        <f t="shared" si="179"/>
        <v/>
      </c>
    </row>
    <row r="3793" spans="2:5" x14ac:dyDescent="0.35">
      <c r="B3793" s="71" t="str">
        <f t="shared" si="177"/>
        <v/>
      </c>
      <c r="D3793" s="71" t="str">
        <f t="shared" si="178"/>
        <v/>
      </c>
      <c r="E3793" s="75" t="str">
        <f t="shared" si="179"/>
        <v/>
      </c>
    </row>
    <row r="3794" spans="2:5" x14ac:dyDescent="0.35">
      <c r="B3794" s="71" t="str">
        <f t="shared" si="177"/>
        <v/>
      </c>
      <c r="D3794" s="71" t="str">
        <f t="shared" si="178"/>
        <v/>
      </c>
      <c r="E3794" s="75" t="str">
        <f t="shared" si="179"/>
        <v/>
      </c>
    </row>
    <row r="3795" spans="2:5" x14ac:dyDescent="0.35">
      <c r="B3795" s="71" t="str">
        <f t="shared" si="177"/>
        <v/>
      </c>
      <c r="D3795" s="71" t="str">
        <f t="shared" si="178"/>
        <v/>
      </c>
      <c r="E3795" s="75" t="str">
        <f t="shared" si="179"/>
        <v/>
      </c>
    </row>
    <row r="3796" spans="2:5" x14ac:dyDescent="0.35">
      <c r="B3796" s="71" t="str">
        <f t="shared" si="177"/>
        <v/>
      </c>
      <c r="D3796" s="71" t="str">
        <f t="shared" si="178"/>
        <v/>
      </c>
      <c r="E3796" s="75" t="str">
        <f t="shared" si="179"/>
        <v/>
      </c>
    </row>
    <row r="3797" spans="2:5" x14ac:dyDescent="0.35">
      <c r="B3797" s="71" t="str">
        <f t="shared" si="177"/>
        <v/>
      </c>
      <c r="D3797" s="71" t="str">
        <f t="shared" si="178"/>
        <v/>
      </c>
      <c r="E3797" s="75" t="str">
        <f t="shared" si="179"/>
        <v/>
      </c>
    </row>
    <row r="3798" spans="2:5" x14ac:dyDescent="0.35">
      <c r="B3798" s="71" t="str">
        <f t="shared" si="177"/>
        <v/>
      </c>
      <c r="D3798" s="71" t="str">
        <f t="shared" si="178"/>
        <v/>
      </c>
      <c r="E3798" s="75" t="str">
        <f t="shared" si="179"/>
        <v/>
      </c>
    </row>
    <row r="3799" spans="2:5" x14ac:dyDescent="0.35">
      <c r="B3799" s="71" t="str">
        <f t="shared" si="177"/>
        <v/>
      </c>
      <c r="D3799" s="71" t="str">
        <f t="shared" si="178"/>
        <v/>
      </c>
      <c r="E3799" s="75" t="str">
        <f t="shared" si="179"/>
        <v/>
      </c>
    </row>
    <row r="3800" spans="2:5" x14ac:dyDescent="0.35">
      <c r="B3800" s="71" t="str">
        <f t="shared" si="177"/>
        <v/>
      </c>
      <c r="D3800" s="71" t="str">
        <f t="shared" si="178"/>
        <v/>
      </c>
      <c r="E3800" s="75" t="str">
        <f t="shared" si="179"/>
        <v/>
      </c>
    </row>
    <row r="3801" spans="2:5" x14ac:dyDescent="0.35">
      <c r="B3801" s="71" t="str">
        <f t="shared" si="177"/>
        <v/>
      </c>
      <c r="D3801" s="71" t="str">
        <f t="shared" si="178"/>
        <v/>
      </c>
      <c r="E3801" s="75" t="str">
        <f t="shared" si="179"/>
        <v/>
      </c>
    </row>
    <row r="3802" spans="2:5" x14ac:dyDescent="0.35">
      <c r="B3802" s="71" t="str">
        <f t="shared" si="177"/>
        <v/>
      </c>
      <c r="D3802" s="71" t="str">
        <f t="shared" si="178"/>
        <v/>
      </c>
      <c r="E3802" s="75" t="str">
        <f t="shared" si="179"/>
        <v/>
      </c>
    </row>
    <row r="3803" spans="2:5" x14ac:dyDescent="0.35">
      <c r="B3803" s="71" t="str">
        <f t="shared" si="177"/>
        <v/>
      </c>
      <c r="D3803" s="71" t="str">
        <f t="shared" si="178"/>
        <v/>
      </c>
      <c r="E3803" s="75" t="str">
        <f t="shared" si="179"/>
        <v/>
      </c>
    </row>
    <row r="3804" spans="2:5" x14ac:dyDescent="0.35">
      <c r="B3804" s="71" t="str">
        <f t="shared" si="177"/>
        <v/>
      </c>
      <c r="D3804" s="71" t="str">
        <f t="shared" si="178"/>
        <v/>
      </c>
      <c r="E3804" s="75" t="str">
        <f t="shared" si="179"/>
        <v/>
      </c>
    </row>
    <row r="3805" spans="2:5" x14ac:dyDescent="0.35">
      <c r="B3805" s="71" t="str">
        <f t="shared" si="177"/>
        <v/>
      </c>
      <c r="D3805" s="71" t="str">
        <f t="shared" si="178"/>
        <v/>
      </c>
      <c r="E3805" s="75" t="str">
        <f t="shared" si="179"/>
        <v/>
      </c>
    </row>
    <row r="3806" spans="2:5" x14ac:dyDescent="0.35">
      <c r="B3806" s="71" t="str">
        <f t="shared" si="177"/>
        <v/>
      </c>
      <c r="D3806" s="71" t="str">
        <f t="shared" si="178"/>
        <v/>
      </c>
      <c r="E3806" s="75" t="str">
        <f t="shared" si="179"/>
        <v/>
      </c>
    </row>
    <row r="3807" spans="2:5" x14ac:dyDescent="0.35">
      <c r="B3807" s="71" t="str">
        <f t="shared" si="177"/>
        <v/>
      </c>
      <c r="D3807" s="71" t="str">
        <f t="shared" si="178"/>
        <v/>
      </c>
      <c r="E3807" s="75" t="str">
        <f t="shared" si="179"/>
        <v/>
      </c>
    </row>
    <row r="3808" spans="2:5" x14ac:dyDescent="0.35">
      <c r="B3808" s="71" t="str">
        <f t="shared" si="177"/>
        <v/>
      </c>
      <c r="D3808" s="71" t="str">
        <f t="shared" si="178"/>
        <v/>
      </c>
      <c r="E3808" s="75" t="str">
        <f t="shared" si="179"/>
        <v/>
      </c>
    </row>
    <row r="3809" spans="2:5" x14ac:dyDescent="0.35">
      <c r="B3809" s="71" t="str">
        <f t="shared" si="177"/>
        <v/>
      </c>
      <c r="D3809" s="71" t="str">
        <f t="shared" si="178"/>
        <v/>
      </c>
      <c r="E3809" s="75" t="str">
        <f t="shared" si="179"/>
        <v/>
      </c>
    </row>
    <row r="3810" spans="2:5" x14ac:dyDescent="0.35">
      <c r="B3810" s="71" t="str">
        <f t="shared" si="177"/>
        <v/>
      </c>
      <c r="D3810" s="71" t="str">
        <f t="shared" si="178"/>
        <v/>
      </c>
      <c r="E3810" s="75" t="str">
        <f t="shared" si="179"/>
        <v/>
      </c>
    </row>
    <row r="3811" spans="2:5" x14ac:dyDescent="0.35">
      <c r="B3811" s="71" t="str">
        <f t="shared" si="177"/>
        <v/>
      </c>
      <c r="D3811" s="71" t="str">
        <f t="shared" si="178"/>
        <v/>
      </c>
      <c r="E3811" s="75" t="str">
        <f t="shared" si="179"/>
        <v/>
      </c>
    </row>
    <row r="3812" spans="2:5" x14ac:dyDescent="0.35">
      <c r="B3812" s="71" t="str">
        <f t="shared" si="177"/>
        <v/>
      </c>
      <c r="D3812" s="71" t="str">
        <f t="shared" si="178"/>
        <v/>
      </c>
      <c r="E3812" s="75" t="str">
        <f t="shared" si="179"/>
        <v/>
      </c>
    </row>
    <row r="3813" spans="2:5" x14ac:dyDescent="0.35">
      <c r="B3813" s="71" t="str">
        <f t="shared" si="177"/>
        <v/>
      </c>
      <c r="D3813" s="71" t="str">
        <f t="shared" si="178"/>
        <v/>
      </c>
      <c r="E3813" s="75" t="str">
        <f t="shared" si="179"/>
        <v/>
      </c>
    </row>
    <row r="3814" spans="2:5" x14ac:dyDescent="0.35">
      <c r="B3814" s="71" t="str">
        <f t="shared" si="177"/>
        <v/>
      </c>
      <c r="D3814" s="71" t="str">
        <f t="shared" si="178"/>
        <v/>
      </c>
      <c r="E3814" s="75" t="str">
        <f t="shared" si="179"/>
        <v/>
      </c>
    </row>
    <row r="3815" spans="2:5" x14ac:dyDescent="0.35">
      <c r="B3815" s="71" t="str">
        <f t="shared" si="177"/>
        <v/>
      </c>
      <c r="D3815" s="71" t="str">
        <f t="shared" si="178"/>
        <v/>
      </c>
      <c r="E3815" s="75" t="str">
        <f t="shared" si="179"/>
        <v/>
      </c>
    </row>
    <row r="3816" spans="2:5" x14ac:dyDescent="0.35">
      <c r="B3816" s="71" t="str">
        <f t="shared" si="177"/>
        <v/>
      </c>
      <c r="D3816" s="71" t="str">
        <f t="shared" si="178"/>
        <v/>
      </c>
      <c r="E3816" s="75" t="str">
        <f t="shared" si="179"/>
        <v/>
      </c>
    </row>
    <row r="3817" spans="2:5" x14ac:dyDescent="0.35">
      <c r="B3817" s="71" t="str">
        <f t="shared" si="177"/>
        <v/>
      </c>
      <c r="D3817" s="71" t="str">
        <f t="shared" si="178"/>
        <v/>
      </c>
      <c r="E3817" s="75" t="str">
        <f t="shared" si="179"/>
        <v/>
      </c>
    </row>
    <row r="3818" spans="2:5" x14ac:dyDescent="0.35">
      <c r="B3818" s="71" t="str">
        <f t="shared" si="177"/>
        <v/>
      </c>
      <c r="D3818" s="71" t="str">
        <f t="shared" si="178"/>
        <v/>
      </c>
      <c r="E3818" s="75" t="str">
        <f t="shared" si="179"/>
        <v/>
      </c>
    </row>
    <row r="3819" spans="2:5" x14ac:dyDescent="0.35">
      <c r="B3819" s="71" t="str">
        <f t="shared" si="177"/>
        <v/>
      </c>
      <c r="D3819" s="71" t="str">
        <f t="shared" si="178"/>
        <v/>
      </c>
      <c r="E3819" s="75" t="str">
        <f t="shared" si="179"/>
        <v/>
      </c>
    </row>
    <row r="3820" spans="2:5" x14ac:dyDescent="0.35">
      <c r="B3820" s="71" t="str">
        <f t="shared" si="177"/>
        <v/>
      </c>
      <c r="D3820" s="71" t="str">
        <f t="shared" si="178"/>
        <v/>
      </c>
      <c r="E3820" s="75" t="str">
        <f t="shared" si="179"/>
        <v/>
      </c>
    </row>
    <row r="3821" spans="2:5" x14ac:dyDescent="0.35">
      <c r="B3821" s="71" t="str">
        <f t="shared" si="177"/>
        <v/>
      </c>
      <c r="D3821" s="71" t="str">
        <f t="shared" si="178"/>
        <v/>
      </c>
      <c r="E3821" s="75" t="str">
        <f t="shared" si="179"/>
        <v/>
      </c>
    </row>
    <row r="3822" spans="2:5" x14ac:dyDescent="0.35">
      <c r="B3822" s="71" t="str">
        <f t="shared" si="177"/>
        <v/>
      </c>
      <c r="D3822" s="71" t="str">
        <f t="shared" si="178"/>
        <v/>
      </c>
      <c r="E3822" s="75" t="str">
        <f t="shared" si="179"/>
        <v/>
      </c>
    </row>
    <row r="3823" spans="2:5" x14ac:dyDescent="0.35">
      <c r="B3823" s="71" t="str">
        <f t="shared" si="177"/>
        <v/>
      </c>
      <c r="D3823" s="71" t="str">
        <f t="shared" si="178"/>
        <v/>
      </c>
      <c r="E3823" s="75" t="str">
        <f t="shared" si="179"/>
        <v/>
      </c>
    </row>
    <row r="3824" spans="2:5" x14ac:dyDescent="0.35">
      <c r="B3824" s="71" t="str">
        <f t="shared" si="177"/>
        <v/>
      </c>
      <c r="D3824" s="71" t="str">
        <f t="shared" si="178"/>
        <v/>
      </c>
      <c r="E3824" s="75" t="str">
        <f t="shared" si="179"/>
        <v/>
      </c>
    </row>
    <row r="3825" spans="2:5" x14ac:dyDescent="0.35">
      <c r="B3825" s="71" t="str">
        <f t="shared" si="177"/>
        <v/>
      </c>
      <c r="D3825" s="71" t="str">
        <f t="shared" si="178"/>
        <v/>
      </c>
      <c r="E3825" s="75" t="str">
        <f t="shared" si="179"/>
        <v/>
      </c>
    </row>
    <row r="3826" spans="2:5" x14ac:dyDescent="0.35">
      <c r="B3826" s="71" t="str">
        <f t="shared" si="177"/>
        <v/>
      </c>
      <c r="D3826" s="71" t="str">
        <f t="shared" si="178"/>
        <v/>
      </c>
      <c r="E3826" s="75" t="str">
        <f t="shared" si="179"/>
        <v/>
      </c>
    </row>
    <row r="3827" spans="2:5" x14ac:dyDescent="0.35">
      <c r="B3827" s="71" t="str">
        <f t="shared" si="177"/>
        <v/>
      </c>
      <c r="D3827" s="71" t="str">
        <f t="shared" si="178"/>
        <v/>
      </c>
      <c r="E3827" s="75" t="str">
        <f t="shared" si="179"/>
        <v/>
      </c>
    </row>
    <row r="3828" spans="2:5" x14ac:dyDescent="0.35">
      <c r="B3828" s="71" t="str">
        <f t="shared" si="177"/>
        <v/>
      </c>
      <c r="D3828" s="71" t="str">
        <f t="shared" si="178"/>
        <v/>
      </c>
      <c r="E3828" s="75" t="str">
        <f t="shared" si="179"/>
        <v/>
      </c>
    </row>
    <row r="3829" spans="2:5" x14ac:dyDescent="0.35">
      <c r="B3829" s="71" t="str">
        <f t="shared" si="177"/>
        <v/>
      </c>
      <c r="D3829" s="71" t="str">
        <f t="shared" si="178"/>
        <v/>
      </c>
      <c r="E3829" s="75" t="str">
        <f t="shared" si="179"/>
        <v/>
      </c>
    </row>
    <row r="3830" spans="2:5" x14ac:dyDescent="0.35">
      <c r="B3830" s="71" t="str">
        <f t="shared" si="177"/>
        <v/>
      </c>
      <c r="D3830" s="71" t="str">
        <f t="shared" si="178"/>
        <v/>
      </c>
      <c r="E3830" s="75" t="str">
        <f t="shared" si="179"/>
        <v/>
      </c>
    </row>
    <row r="3831" spans="2:5" x14ac:dyDescent="0.35">
      <c r="B3831" s="71" t="str">
        <f t="shared" si="177"/>
        <v/>
      </c>
      <c r="D3831" s="71" t="str">
        <f t="shared" si="178"/>
        <v/>
      </c>
      <c r="E3831" s="75" t="str">
        <f t="shared" si="179"/>
        <v/>
      </c>
    </row>
    <row r="3832" spans="2:5" x14ac:dyDescent="0.35">
      <c r="B3832" s="71" t="str">
        <f t="shared" si="177"/>
        <v/>
      </c>
      <c r="D3832" s="71" t="str">
        <f t="shared" si="178"/>
        <v/>
      </c>
      <c r="E3832" s="75" t="str">
        <f t="shared" si="179"/>
        <v/>
      </c>
    </row>
    <row r="3833" spans="2:5" x14ac:dyDescent="0.35">
      <c r="B3833" s="71" t="str">
        <f t="shared" si="177"/>
        <v/>
      </c>
      <c r="D3833" s="71" t="str">
        <f t="shared" si="178"/>
        <v/>
      </c>
      <c r="E3833" s="75" t="str">
        <f t="shared" si="179"/>
        <v/>
      </c>
    </row>
    <row r="3834" spans="2:5" x14ac:dyDescent="0.35">
      <c r="B3834" s="71" t="str">
        <f t="shared" si="177"/>
        <v/>
      </c>
      <c r="D3834" s="71" t="str">
        <f t="shared" si="178"/>
        <v/>
      </c>
      <c r="E3834" s="75" t="str">
        <f t="shared" si="179"/>
        <v/>
      </c>
    </row>
    <row r="3835" spans="2:5" x14ac:dyDescent="0.35">
      <c r="B3835" s="71" t="str">
        <f t="shared" si="177"/>
        <v/>
      </c>
      <c r="D3835" s="71" t="str">
        <f t="shared" si="178"/>
        <v/>
      </c>
      <c r="E3835" s="75" t="str">
        <f t="shared" si="179"/>
        <v/>
      </c>
    </row>
    <row r="3836" spans="2:5" x14ac:dyDescent="0.35">
      <c r="B3836" s="71" t="str">
        <f t="shared" si="177"/>
        <v/>
      </c>
      <c r="D3836" s="71" t="str">
        <f t="shared" si="178"/>
        <v/>
      </c>
      <c r="E3836" s="75" t="str">
        <f t="shared" si="179"/>
        <v/>
      </c>
    </row>
    <row r="3837" spans="2:5" x14ac:dyDescent="0.35">
      <c r="B3837" s="71" t="str">
        <f t="shared" si="177"/>
        <v/>
      </c>
      <c r="D3837" s="71" t="str">
        <f t="shared" si="178"/>
        <v/>
      </c>
      <c r="E3837" s="75" t="str">
        <f t="shared" si="179"/>
        <v/>
      </c>
    </row>
    <row r="3838" spans="2:5" x14ac:dyDescent="0.35">
      <c r="B3838" s="71" t="str">
        <f t="shared" si="177"/>
        <v/>
      </c>
      <c r="D3838" s="71" t="str">
        <f t="shared" si="178"/>
        <v/>
      </c>
      <c r="E3838" s="75" t="str">
        <f t="shared" si="179"/>
        <v/>
      </c>
    </row>
    <row r="3839" spans="2:5" x14ac:dyDescent="0.35">
      <c r="B3839" s="71" t="str">
        <f t="shared" si="177"/>
        <v/>
      </c>
      <c r="D3839" s="71" t="str">
        <f t="shared" si="178"/>
        <v/>
      </c>
      <c r="E3839" s="75" t="str">
        <f t="shared" si="179"/>
        <v/>
      </c>
    </row>
    <row r="3840" spans="2:5" x14ac:dyDescent="0.35">
      <c r="B3840" s="71" t="str">
        <f t="shared" si="177"/>
        <v/>
      </c>
      <c r="D3840" s="71" t="str">
        <f t="shared" si="178"/>
        <v/>
      </c>
      <c r="E3840" s="75" t="str">
        <f t="shared" si="179"/>
        <v/>
      </c>
    </row>
    <row r="3841" spans="2:5" x14ac:dyDescent="0.35">
      <c r="B3841" s="71" t="str">
        <f t="shared" si="177"/>
        <v/>
      </c>
      <c r="D3841" s="71" t="str">
        <f t="shared" si="178"/>
        <v/>
      </c>
      <c r="E3841" s="75" t="str">
        <f t="shared" si="179"/>
        <v/>
      </c>
    </row>
    <row r="3842" spans="2:5" x14ac:dyDescent="0.35">
      <c r="B3842" s="71" t="str">
        <f t="shared" ref="B3842:B3905" si="180">IFERROR(VLOOKUP(C3842,Ctable,5,FALSE),"")</f>
        <v/>
      </c>
      <c r="D3842" s="71" t="str">
        <f t="shared" ref="D3842:D3905" si="181">IFERROR(VLOOKUP(C3842,Ctable,2,FALSE),"")</f>
        <v/>
      </c>
      <c r="E3842" s="75" t="str">
        <f t="shared" ref="E3842:E3905" si="182">IFERROR(VLOOKUP(C3842,Ctable,3,FALSE),"")</f>
        <v/>
      </c>
    </row>
    <row r="3843" spans="2:5" x14ac:dyDescent="0.35">
      <c r="B3843" s="71" t="str">
        <f t="shared" si="180"/>
        <v/>
      </c>
      <c r="D3843" s="71" t="str">
        <f t="shared" si="181"/>
        <v/>
      </c>
      <c r="E3843" s="75" t="str">
        <f t="shared" si="182"/>
        <v/>
      </c>
    </row>
    <row r="3844" spans="2:5" x14ac:dyDescent="0.35">
      <c r="B3844" s="71" t="str">
        <f t="shared" si="180"/>
        <v/>
      </c>
      <c r="D3844" s="71" t="str">
        <f t="shared" si="181"/>
        <v/>
      </c>
      <c r="E3844" s="75" t="str">
        <f t="shared" si="182"/>
        <v/>
      </c>
    </row>
    <row r="3845" spans="2:5" x14ac:dyDescent="0.35">
      <c r="B3845" s="71" t="str">
        <f t="shared" si="180"/>
        <v/>
      </c>
      <c r="D3845" s="71" t="str">
        <f t="shared" si="181"/>
        <v/>
      </c>
      <c r="E3845" s="75" t="str">
        <f t="shared" si="182"/>
        <v/>
      </c>
    </row>
    <row r="3846" spans="2:5" x14ac:dyDescent="0.35">
      <c r="B3846" s="71" t="str">
        <f t="shared" si="180"/>
        <v/>
      </c>
      <c r="D3846" s="71" t="str">
        <f t="shared" si="181"/>
        <v/>
      </c>
      <c r="E3846" s="75" t="str">
        <f t="shared" si="182"/>
        <v/>
      </c>
    </row>
    <row r="3847" spans="2:5" x14ac:dyDescent="0.35">
      <c r="B3847" s="71" t="str">
        <f t="shared" si="180"/>
        <v/>
      </c>
      <c r="D3847" s="71" t="str">
        <f t="shared" si="181"/>
        <v/>
      </c>
      <c r="E3847" s="75" t="str">
        <f t="shared" si="182"/>
        <v/>
      </c>
    </row>
    <row r="3848" spans="2:5" x14ac:dyDescent="0.35">
      <c r="B3848" s="71" t="str">
        <f t="shared" si="180"/>
        <v/>
      </c>
      <c r="D3848" s="71" t="str">
        <f t="shared" si="181"/>
        <v/>
      </c>
      <c r="E3848" s="75" t="str">
        <f t="shared" si="182"/>
        <v/>
      </c>
    </row>
    <row r="3849" spans="2:5" x14ac:dyDescent="0.35">
      <c r="B3849" s="71" t="str">
        <f t="shared" si="180"/>
        <v/>
      </c>
      <c r="D3849" s="71" t="str">
        <f t="shared" si="181"/>
        <v/>
      </c>
      <c r="E3849" s="75" t="str">
        <f t="shared" si="182"/>
        <v/>
      </c>
    </row>
    <row r="3850" spans="2:5" x14ac:dyDescent="0.35">
      <c r="B3850" s="71" t="str">
        <f t="shared" si="180"/>
        <v/>
      </c>
      <c r="D3850" s="71" t="str">
        <f t="shared" si="181"/>
        <v/>
      </c>
      <c r="E3850" s="75" t="str">
        <f t="shared" si="182"/>
        <v/>
      </c>
    </row>
    <row r="3851" spans="2:5" x14ac:dyDescent="0.35">
      <c r="B3851" s="71" t="str">
        <f t="shared" si="180"/>
        <v/>
      </c>
      <c r="D3851" s="71" t="str">
        <f t="shared" si="181"/>
        <v/>
      </c>
      <c r="E3851" s="75" t="str">
        <f t="shared" si="182"/>
        <v/>
      </c>
    </row>
    <row r="3852" spans="2:5" x14ac:dyDescent="0.35">
      <c r="B3852" s="71" t="str">
        <f t="shared" si="180"/>
        <v/>
      </c>
      <c r="D3852" s="71" t="str">
        <f t="shared" si="181"/>
        <v/>
      </c>
      <c r="E3852" s="75" t="str">
        <f t="shared" si="182"/>
        <v/>
      </c>
    </row>
    <row r="3853" spans="2:5" x14ac:dyDescent="0.35">
      <c r="B3853" s="71" t="str">
        <f t="shared" si="180"/>
        <v/>
      </c>
      <c r="D3853" s="71" t="str">
        <f t="shared" si="181"/>
        <v/>
      </c>
      <c r="E3853" s="75" t="str">
        <f t="shared" si="182"/>
        <v/>
      </c>
    </row>
    <row r="3854" spans="2:5" x14ac:dyDescent="0.35">
      <c r="B3854" s="71" t="str">
        <f t="shared" si="180"/>
        <v/>
      </c>
      <c r="D3854" s="71" t="str">
        <f t="shared" si="181"/>
        <v/>
      </c>
      <c r="E3854" s="75" t="str">
        <f t="shared" si="182"/>
        <v/>
      </c>
    </row>
    <row r="3855" spans="2:5" x14ac:dyDescent="0.35">
      <c r="B3855" s="71" t="str">
        <f t="shared" si="180"/>
        <v/>
      </c>
      <c r="D3855" s="71" t="str">
        <f t="shared" si="181"/>
        <v/>
      </c>
      <c r="E3855" s="75" t="str">
        <f t="shared" si="182"/>
        <v/>
      </c>
    </row>
    <row r="3856" spans="2:5" x14ac:dyDescent="0.35">
      <c r="B3856" s="71" t="str">
        <f t="shared" si="180"/>
        <v/>
      </c>
      <c r="D3856" s="71" t="str">
        <f t="shared" si="181"/>
        <v/>
      </c>
      <c r="E3856" s="75" t="str">
        <f t="shared" si="182"/>
        <v/>
      </c>
    </row>
    <row r="3857" spans="2:5" x14ac:dyDescent="0.35">
      <c r="B3857" s="71" t="str">
        <f t="shared" si="180"/>
        <v/>
      </c>
      <c r="D3857" s="71" t="str">
        <f t="shared" si="181"/>
        <v/>
      </c>
      <c r="E3857" s="75" t="str">
        <f t="shared" si="182"/>
        <v/>
      </c>
    </row>
    <row r="3858" spans="2:5" x14ac:dyDescent="0.35">
      <c r="B3858" s="71" t="str">
        <f t="shared" si="180"/>
        <v/>
      </c>
      <c r="D3858" s="71" t="str">
        <f t="shared" si="181"/>
        <v/>
      </c>
      <c r="E3858" s="75" t="str">
        <f t="shared" si="182"/>
        <v/>
      </c>
    </row>
    <row r="3859" spans="2:5" x14ac:dyDescent="0.35">
      <c r="B3859" s="71" t="str">
        <f t="shared" si="180"/>
        <v/>
      </c>
      <c r="D3859" s="71" t="str">
        <f t="shared" si="181"/>
        <v/>
      </c>
      <c r="E3859" s="75" t="str">
        <f t="shared" si="182"/>
        <v/>
      </c>
    </row>
    <row r="3860" spans="2:5" x14ac:dyDescent="0.35">
      <c r="B3860" s="71" t="str">
        <f t="shared" si="180"/>
        <v/>
      </c>
      <c r="D3860" s="71" t="str">
        <f t="shared" si="181"/>
        <v/>
      </c>
      <c r="E3860" s="75" t="str">
        <f t="shared" si="182"/>
        <v/>
      </c>
    </row>
    <row r="3861" spans="2:5" x14ac:dyDescent="0.35">
      <c r="B3861" s="71" t="str">
        <f t="shared" si="180"/>
        <v/>
      </c>
      <c r="D3861" s="71" t="str">
        <f t="shared" si="181"/>
        <v/>
      </c>
      <c r="E3861" s="75" t="str">
        <f t="shared" si="182"/>
        <v/>
      </c>
    </row>
    <row r="3862" spans="2:5" x14ac:dyDescent="0.35">
      <c r="B3862" s="71" t="str">
        <f t="shared" si="180"/>
        <v/>
      </c>
      <c r="D3862" s="71" t="str">
        <f t="shared" si="181"/>
        <v/>
      </c>
      <c r="E3862" s="75" t="str">
        <f t="shared" si="182"/>
        <v/>
      </c>
    </row>
    <row r="3863" spans="2:5" x14ac:dyDescent="0.35">
      <c r="B3863" s="71" t="str">
        <f t="shared" si="180"/>
        <v/>
      </c>
      <c r="D3863" s="71" t="str">
        <f t="shared" si="181"/>
        <v/>
      </c>
      <c r="E3863" s="75" t="str">
        <f t="shared" si="182"/>
        <v/>
      </c>
    </row>
    <row r="3864" spans="2:5" x14ac:dyDescent="0.35">
      <c r="B3864" s="71" t="str">
        <f t="shared" si="180"/>
        <v/>
      </c>
      <c r="D3864" s="71" t="str">
        <f t="shared" si="181"/>
        <v/>
      </c>
      <c r="E3864" s="75" t="str">
        <f t="shared" si="182"/>
        <v/>
      </c>
    </row>
    <row r="3865" spans="2:5" x14ac:dyDescent="0.35">
      <c r="B3865" s="71" t="str">
        <f t="shared" si="180"/>
        <v/>
      </c>
      <c r="D3865" s="71" t="str">
        <f t="shared" si="181"/>
        <v/>
      </c>
      <c r="E3865" s="75" t="str">
        <f t="shared" si="182"/>
        <v/>
      </c>
    </row>
    <row r="3866" spans="2:5" x14ac:dyDescent="0.35">
      <c r="B3866" s="71" t="str">
        <f t="shared" si="180"/>
        <v/>
      </c>
      <c r="D3866" s="71" t="str">
        <f t="shared" si="181"/>
        <v/>
      </c>
      <c r="E3866" s="75" t="str">
        <f t="shared" si="182"/>
        <v/>
      </c>
    </row>
    <row r="3867" spans="2:5" x14ac:dyDescent="0.35">
      <c r="B3867" s="71" t="str">
        <f t="shared" si="180"/>
        <v/>
      </c>
      <c r="D3867" s="71" t="str">
        <f t="shared" si="181"/>
        <v/>
      </c>
      <c r="E3867" s="75" t="str">
        <f t="shared" si="182"/>
        <v/>
      </c>
    </row>
    <row r="3868" spans="2:5" x14ac:dyDescent="0.35">
      <c r="B3868" s="71" t="str">
        <f t="shared" si="180"/>
        <v/>
      </c>
      <c r="D3868" s="71" t="str">
        <f t="shared" si="181"/>
        <v/>
      </c>
      <c r="E3868" s="75" t="str">
        <f t="shared" si="182"/>
        <v/>
      </c>
    </row>
    <row r="3869" spans="2:5" x14ac:dyDescent="0.35">
      <c r="B3869" s="71" t="str">
        <f t="shared" si="180"/>
        <v/>
      </c>
      <c r="D3869" s="71" t="str">
        <f t="shared" si="181"/>
        <v/>
      </c>
      <c r="E3869" s="75" t="str">
        <f t="shared" si="182"/>
        <v/>
      </c>
    </row>
    <row r="3870" spans="2:5" x14ac:dyDescent="0.35">
      <c r="B3870" s="71" t="str">
        <f t="shared" si="180"/>
        <v/>
      </c>
      <c r="D3870" s="71" t="str">
        <f t="shared" si="181"/>
        <v/>
      </c>
      <c r="E3870" s="75" t="str">
        <f t="shared" si="182"/>
        <v/>
      </c>
    </row>
    <row r="3871" spans="2:5" x14ac:dyDescent="0.35">
      <c r="B3871" s="71" t="str">
        <f t="shared" si="180"/>
        <v/>
      </c>
      <c r="D3871" s="71" t="str">
        <f t="shared" si="181"/>
        <v/>
      </c>
      <c r="E3871" s="75" t="str">
        <f t="shared" si="182"/>
        <v/>
      </c>
    </row>
    <row r="3872" spans="2:5" x14ac:dyDescent="0.35">
      <c r="B3872" s="71" t="str">
        <f t="shared" si="180"/>
        <v/>
      </c>
      <c r="D3872" s="71" t="str">
        <f t="shared" si="181"/>
        <v/>
      </c>
      <c r="E3872" s="75" t="str">
        <f t="shared" si="182"/>
        <v/>
      </c>
    </row>
    <row r="3873" spans="2:5" x14ac:dyDescent="0.35">
      <c r="B3873" s="71" t="str">
        <f t="shared" si="180"/>
        <v/>
      </c>
      <c r="D3873" s="71" t="str">
        <f t="shared" si="181"/>
        <v/>
      </c>
      <c r="E3873" s="75" t="str">
        <f t="shared" si="182"/>
        <v/>
      </c>
    </row>
    <row r="3874" spans="2:5" x14ac:dyDescent="0.35">
      <c r="B3874" s="71" t="str">
        <f t="shared" si="180"/>
        <v/>
      </c>
      <c r="D3874" s="71" t="str">
        <f t="shared" si="181"/>
        <v/>
      </c>
      <c r="E3874" s="75" t="str">
        <f t="shared" si="182"/>
        <v/>
      </c>
    </row>
    <row r="3875" spans="2:5" x14ac:dyDescent="0.35">
      <c r="B3875" s="71" t="str">
        <f t="shared" si="180"/>
        <v/>
      </c>
      <c r="D3875" s="71" t="str">
        <f t="shared" si="181"/>
        <v/>
      </c>
      <c r="E3875" s="75" t="str">
        <f t="shared" si="182"/>
        <v/>
      </c>
    </row>
    <row r="3876" spans="2:5" x14ac:dyDescent="0.35">
      <c r="B3876" s="71" t="str">
        <f t="shared" si="180"/>
        <v/>
      </c>
      <c r="D3876" s="71" t="str">
        <f t="shared" si="181"/>
        <v/>
      </c>
      <c r="E3876" s="75" t="str">
        <f t="shared" si="182"/>
        <v/>
      </c>
    </row>
    <row r="3877" spans="2:5" x14ac:dyDescent="0.35">
      <c r="B3877" s="71" t="str">
        <f t="shared" si="180"/>
        <v/>
      </c>
      <c r="D3877" s="71" t="str">
        <f t="shared" si="181"/>
        <v/>
      </c>
      <c r="E3877" s="75" t="str">
        <f t="shared" si="182"/>
        <v/>
      </c>
    </row>
    <row r="3878" spans="2:5" x14ac:dyDescent="0.35">
      <c r="B3878" s="71" t="str">
        <f t="shared" si="180"/>
        <v/>
      </c>
      <c r="D3878" s="71" t="str">
        <f t="shared" si="181"/>
        <v/>
      </c>
      <c r="E3878" s="75" t="str">
        <f t="shared" si="182"/>
        <v/>
      </c>
    </row>
    <row r="3879" spans="2:5" x14ac:dyDescent="0.35">
      <c r="B3879" s="71" t="str">
        <f t="shared" si="180"/>
        <v/>
      </c>
      <c r="D3879" s="71" t="str">
        <f t="shared" si="181"/>
        <v/>
      </c>
      <c r="E3879" s="75" t="str">
        <f t="shared" si="182"/>
        <v/>
      </c>
    </row>
    <row r="3880" spans="2:5" x14ac:dyDescent="0.35">
      <c r="B3880" s="71" t="str">
        <f t="shared" si="180"/>
        <v/>
      </c>
      <c r="D3880" s="71" t="str">
        <f t="shared" si="181"/>
        <v/>
      </c>
      <c r="E3880" s="75" t="str">
        <f t="shared" si="182"/>
        <v/>
      </c>
    </row>
    <row r="3881" spans="2:5" x14ac:dyDescent="0.35">
      <c r="B3881" s="71" t="str">
        <f t="shared" si="180"/>
        <v/>
      </c>
      <c r="D3881" s="71" t="str">
        <f t="shared" si="181"/>
        <v/>
      </c>
      <c r="E3881" s="75" t="str">
        <f t="shared" si="182"/>
        <v/>
      </c>
    </row>
    <row r="3882" spans="2:5" x14ac:dyDescent="0.35">
      <c r="B3882" s="71" t="str">
        <f t="shared" si="180"/>
        <v/>
      </c>
      <c r="D3882" s="71" t="str">
        <f t="shared" si="181"/>
        <v/>
      </c>
      <c r="E3882" s="75" t="str">
        <f t="shared" si="182"/>
        <v/>
      </c>
    </row>
    <row r="3883" spans="2:5" x14ac:dyDescent="0.35">
      <c r="B3883" s="71" t="str">
        <f t="shared" si="180"/>
        <v/>
      </c>
      <c r="D3883" s="71" t="str">
        <f t="shared" si="181"/>
        <v/>
      </c>
      <c r="E3883" s="75" t="str">
        <f t="shared" si="182"/>
        <v/>
      </c>
    </row>
    <row r="3884" spans="2:5" x14ac:dyDescent="0.35">
      <c r="B3884" s="71" t="str">
        <f t="shared" si="180"/>
        <v/>
      </c>
      <c r="D3884" s="71" t="str">
        <f t="shared" si="181"/>
        <v/>
      </c>
      <c r="E3884" s="75" t="str">
        <f t="shared" si="182"/>
        <v/>
      </c>
    </row>
    <row r="3885" spans="2:5" x14ac:dyDescent="0.35">
      <c r="B3885" s="71" t="str">
        <f t="shared" si="180"/>
        <v/>
      </c>
      <c r="D3885" s="71" t="str">
        <f t="shared" si="181"/>
        <v/>
      </c>
      <c r="E3885" s="75" t="str">
        <f t="shared" si="182"/>
        <v/>
      </c>
    </row>
    <row r="3886" spans="2:5" x14ac:dyDescent="0.35">
      <c r="B3886" s="71" t="str">
        <f t="shared" si="180"/>
        <v/>
      </c>
      <c r="D3886" s="71" t="str">
        <f t="shared" si="181"/>
        <v/>
      </c>
      <c r="E3886" s="75" t="str">
        <f t="shared" si="182"/>
        <v/>
      </c>
    </row>
    <row r="3887" spans="2:5" x14ac:dyDescent="0.35">
      <c r="B3887" s="71" t="str">
        <f t="shared" si="180"/>
        <v/>
      </c>
      <c r="D3887" s="71" t="str">
        <f t="shared" si="181"/>
        <v/>
      </c>
      <c r="E3887" s="75" t="str">
        <f t="shared" si="182"/>
        <v/>
      </c>
    </row>
    <row r="3888" spans="2:5" x14ac:dyDescent="0.35">
      <c r="B3888" s="71" t="str">
        <f t="shared" si="180"/>
        <v/>
      </c>
      <c r="D3888" s="71" t="str">
        <f t="shared" si="181"/>
        <v/>
      </c>
      <c r="E3888" s="75" t="str">
        <f t="shared" si="182"/>
        <v/>
      </c>
    </row>
    <row r="3889" spans="2:5" x14ac:dyDescent="0.35">
      <c r="B3889" s="71" t="str">
        <f t="shared" si="180"/>
        <v/>
      </c>
      <c r="D3889" s="71" t="str">
        <f t="shared" si="181"/>
        <v/>
      </c>
      <c r="E3889" s="75" t="str">
        <f t="shared" si="182"/>
        <v/>
      </c>
    </row>
    <row r="3890" spans="2:5" x14ac:dyDescent="0.35">
      <c r="B3890" s="71" t="str">
        <f t="shared" si="180"/>
        <v/>
      </c>
      <c r="D3890" s="71" t="str">
        <f t="shared" si="181"/>
        <v/>
      </c>
      <c r="E3890" s="75" t="str">
        <f t="shared" si="182"/>
        <v/>
      </c>
    </row>
    <row r="3891" spans="2:5" x14ac:dyDescent="0.35">
      <c r="B3891" s="71" t="str">
        <f t="shared" si="180"/>
        <v/>
      </c>
      <c r="D3891" s="71" t="str">
        <f t="shared" si="181"/>
        <v/>
      </c>
      <c r="E3891" s="75" t="str">
        <f t="shared" si="182"/>
        <v/>
      </c>
    </row>
    <row r="3892" spans="2:5" x14ac:dyDescent="0.35">
      <c r="B3892" s="71" t="str">
        <f t="shared" si="180"/>
        <v/>
      </c>
      <c r="D3892" s="71" t="str">
        <f t="shared" si="181"/>
        <v/>
      </c>
      <c r="E3892" s="75" t="str">
        <f t="shared" si="182"/>
        <v/>
      </c>
    </row>
    <row r="3893" spans="2:5" x14ac:dyDescent="0.35">
      <c r="B3893" s="71" t="str">
        <f t="shared" si="180"/>
        <v/>
      </c>
      <c r="D3893" s="71" t="str">
        <f t="shared" si="181"/>
        <v/>
      </c>
      <c r="E3893" s="75" t="str">
        <f t="shared" si="182"/>
        <v/>
      </c>
    </row>
    <row r="3894" spans="2:5" x14ac:dyDescent="0.35">
      <c r="B3894" s="71" t="str">
        <f t="shared" si="180"/>
        <v/>
      </c>
      <c r="D3894" s="71" t="str">
        <f t="shared" si="181"/>
        <v/>
      </c>
      <c r="E3894" s="75" t="str">
        <f t="shared" si="182"/>
        <v/>
      </c>
    </row>
    <row r="3895" spans="2:5" x14ac:dyDescent="0.35">
      <c r="B3895" s="71" t="str">
        <f t="shared" si="180"/>
        <v/>
      </c>
      <c r="D3895" s="71" t="str">
        <f t="shared" si="181"/>
        <v/>
      </c>
      <c r="E3895" s="75" t="str">
        <f t="shared" si="182"/>
        <v/>
      </c>
    </row>
    <row r="3896" spans="2:5" x14ac:dyDescent="0.35">
      <c r="B3896" s="71" t="str">
        <f t="shared" si="180"/>
        <v/>
      </c>
      <c r="D3896" s="71" t="str">
        <f t="shared" si="181"/>
        <v/>
      </c>
      <c r="E3896" s="75" t="str">
        <f t="shared" si="182"/>
        <v/>
      </c>
    </row>
    <row r="3897" spans="2:5" x14ac:dyDescent="0.35">
      <c r="B3897" s="71" t="str">
        <f t="shared" si="180"/>
        <v/>
      </c>
      <c r="D3897" s="71" t="str">
        <f t="shared" si="181"/>
        <v/>
      </c>
      <c r="E3897" s="75" t="str">
        <f t="shared" si="182"/>
        <v/>
      </c>
    </row>
    <row r="3898" spans="2:5" x14ac:dyDescent="0.35">
      <c r="B3898" s="71" t="str">
        <f t="shared" si="180"/>
        <v/>
      </c>
      <c r="D3898" s="71" t="str">
        <f t="shared" si="181"/>
        <v/>
      </c>
      <c r="E3898" s="75" t="str">
        <f t="shared" si="182"/>
        <v/>
      </c>
    </row>
    <row r="3899" spans="2:5" x14ac:dyDescent="0.35">
      <c r="B3899" s="71" t="str">
        <f t="shared" si="180"/>
        <v/>
      </c>
      <c r="D3899" s="71" t="str">
        <f t="shared" si="181"/>
        <v/>
      </c>
      <c r="E3899" s="75" t="str">
        <f t="shared" si="182"/>
        <v/>
      </c>
    </row>
    <row r="3900" spans="2:5" x14ac:dyDescent="0.35">
      <c r="B3900" s="71" t="str">
        <f t="shared" si="180"/>
        <v/>
      </c>
      <c r="D3900" s="71" t="str">
        <f t="shared" si="181"/>
        <v/>
      </c>
      <c r="E3900" s="75" t="str">
        <f t="shared" si="182"/>
        <v/>
      </c>
    </row>
    <row r="3901" spans="2:5" x14ac:dyDescent="0.35">
      <c r="B3901" s="71" t="str">
        <f t="shared" si="180"/>
        <v/>
      </c>
      <c r="D3901" s="71" t="str">
        <f t="shared" si="181"/>
        <v/>
      </c>
      <c r="E3901" s="75" t="str">
        <f t="shared" si="182"/>
        <v/>
      </c>
    </row>
    <row r="3902" spans="2:5" x14ac:dyDescent="0.35">
      <c r="B3902" s="71" t="str">
        <f t="shared" si="180"/>
        <v/>
      </c>
      <c r="D3902" s="71" t="str">
        <f t="shared" si="181"/>
        <v/>
      </c>
      <c r="E3902" s="75" t="str">
        <f t="shared" si="182"/>
        <v/>
      </c>
    </row>
    <row r="3903" spans="2:5" x14ac:dyDescent="0.35">
      <c r="B3903" s="71" t="str">
        <f t="shared" si="180"/>
        <v/>
      </c>
      <c r="D3903" s="71" t="str">
        <f t="shared" si="181"/>
        <v/>
      </c>
      <c r="E3903" s="75" t="str">
        <f t="shared" si="182"/>
        <v/>
      </c>
    </row>
    <row r="3904" spans="2:5" x14ac:dyDescent="0.35">
      <c r="B3904" s="71" t="str">
        <f t="shared" si="180"/>
        <v/>
      </c>
      <c r="D3904" s="71" t="str">
        <f t="shared" si="181"/>
        <v/>
      </c>
      <c r="E3904" s="75" t="str">
        <f t="shared" si="182"/>
        <v/>
      </c>
    </row>
    <row r="3905" spans="2:5" x14ac:dyDescent="0.35">
      <c r="B3905" s="71" t="str">
        <f t="shared" si="180"/>
        <v/>
      </c>
      <c r="D3905" s="71" t="str">
        <f t="shared" si="181"/>
        <v/>
      </c>
      <c r="E3905" s="75" t="str">
        <f t="shared" si="182"/>
        <v/>
      </c>
    </row>
    <row r="3906" spans="2:5" x14ac:dyDescent="0.35">
      <c r="B3906" s="71" t="str">
        <f t="shared" ref="B3906:B3969" si="183">IFERROR(VLOOKUP(C3906,Ctable,5,FALSE),"")</f>
        <v/>
      </c>
      <c r="D3906" s="71" t="str">
        <f t="shared" ref="D3906:D3969" si="184">IFERROR(VLOOKUP(C3906,Ctable,2,FALSE),"")</f>
        <v/>
      </c>
      <c r="E3906" s="75" t="str">
        <f t="shared" ref="E3906:E3969" si="185">IFERROR(VLOOKUP(C3906,Ctable,3,FALSE),"")</f>
        <v/>
      </c>
    </row>
    <row r="3907" spans="2:5" x14ac:dyDescent="0.35">
      <c r="B3907" s="71" t="str">
        <f t="shared" si="183"/>
        <v/>
      </c>
      <c r="D3907" s="71" t="str">
        <f t="shared" si="184"/>
        <v/>
      </c>
      <c r="E3907" s="75" t="str">
        <f t="shared" si="185"/>
        <v/>
      </c>
    </row>
    <row r="3908" spans="2:5" x14ac:dyDescent="0.35">
      <c r="B3908" s="71" t="str">
        <f t="shared" si="183"/>
        <v/>
      </c>
      <c r="D3908" s="71" t="str">
        <f t="shared" si="184"/>
        <v/>
      </c>
      <c r="E3908" s="75" t="str">
        <f t="shared" si="185"/>
        <v/>
      </c>
    </row>
    <row r="3909" spans="2:5" x14ac:dyDescent="0.35">
      <c r="B3909" s="71" t="str">
        <f t="shared" si="183"/>
        <v/>
      </c>
      <c r="D3909" s="71" t="str">
        <f t="shared" si="184"/>
        <v/>
      </c>
      <c r="E3909" s="75" t="str">
        <f t="shared" si="185"/>
        <v/>
      </c>
    </row>
    <row r="3910" spans="2:5" x14ac:dyDescent="0.35">
      <c r="B3910" s="71" t="str">
        <f t="shared" si="183"/>
        <v/>
      </c>
      <c r="D3910" s="71" t="str">
        <f t="shared" si="184"/>
        <v/>
      </c>
      <c r="E3910" s="75" t="str">
        <f t="shared" si="185"/>
        <v/>
      </c>
    </row>
    <row r="3911" spans="2:5" x14ac:dyDescent="0.35">
      <c r="B3911" s="71" t="str">
        <f t="shared" si="183"/>
        <v/>
      </c>
      <c r="D3911" s="71" t="str">
        <f t="shared" si="184"/>
        <v/>
      </c>
      <c r="E3911" s="75" t="str">
        <f t="shared" si="185"/>
        <v/>
      </c>
    </row>
    <row r="3912" spans="2:5" x14ac:dyDescent="0.35">
      <c r="B3912" s="71" t="str">
        <f t="shared" si="183"/>
        <v/>
      </c>
      <c r="D3912" s="71" t="str">
        <f t="shared" si="184"/>
        <v/>
      </c>
      <c r="E3912" s="75" t="str">
        <f t="shared" si="185"/>
        <v/>
      </c>
    </row>
    <row r="3913" spans="2:5" x14ac:dyDescent="0.35">
      <c r="B3913" s="71" t="str">
        <f t="shared" si="183"/>
        <v/>
      </c>
      <c r="D3913" s="71" t="str">
        <f t="shared" si="184"/>
        <v/>
      </c>
      <c r="E3913" s="75" t="str">
        <f t="shared" si="185"/>
        <v/>
      </c>
    </row>
    <row r="3914" spans="2:5" x14ac:dyDescent="0.35">
      <c r="B3914" s="71" t="str">
        <f t="shared" si="183"/>
        <v/>
      </c>
      <c r="D3914" s="71" t="str">
        <f t="shared" si="184"/>
        <v/>
      </c>
      <c r="E3914" s="75" t="str">
        <f t="shared" si="185"/>
        <v/>
      </c>
    </row>
    <row r="3915" spans="2:5" x14ac:dyDescent="0.35">
      <c r="B3915" s="71" t="str">
        <f t="shared" si="183"/>
        <v/>
      </c>
      <c r="D3915" s="71" t="str">
        <f t="shared" si="184"/>
        <v/>
      </c>
      <c r="E3915" s="75" t="str">
        <f t="shared" si="185"/>
        <v/>
      </c>
    </row>
    <row r="3916" spans="2:5" x14ac:dyDescent="0.35">
      <c r="B3916" s="71" t="str">
        <f t="shared" si="183"/>
        <v/>
      </c>
      <c r="D3916" s="71" t="str">
        <f t="shared" si="184"/>
        <v/>
      </c>
      <c r="E3916" s="75" t="str">
        <f t="shared" si="185"/>
        <v/>
      </c>
    </row>
    <row r="3917" spans="2:5" x14ac:dyDescent="0.35">
      <c r="B3917" s="71" t="str">
        <f t="shared" si="183"/>
        <v/>
      </c>
      <c r="D3917" s="71" t="str">
        <f t="shared" si="184"/>
        <v/>
      </c>
      <c r="E3917" s="75" t="str">
        <f t="shared" si="185"/>
        <v/>
      </c>
    </row>
    <row r="3918" spans="2:5" x14ac:dyDescent="0.35">
      <c r="B3918" s="71" t="str">
        <f t="shared" si="183"/>
        <v/>
      </c>
      <c r="D3918" s="71" t="str">
        <f t="shared" si="184"/>
        <v/>
      </c>
      <c r="E3918" s="75" t="str">
        <f t="shared" si="185"/>
        <v/>
      </c>
    </row>
    <row r="3919" spans="2:5" x14ac:dyDescent="0.35">
      <c r="B3919" s="71" t="str">
        <f t="shared" si="183"/>
        <v/>
      </c>
      <c r="D3919" s="71" t="str">
        <f t="shared" si="184"/>
        <v/>
      </c>
      <c r="E3919" s="75" t="str">
        <f t="shared" si="185"/>
        <v/>
      </c>
    </row>
    <row r="3920" spans="2:5" x14ac:dyDescent="0.35">
      <c r="B3920" s="71" t="str">
        <f t="shared" si="183"/>
        <v/>
      </c>
      <c r="D3920" s="71" t="str">
        <f t="shared" si="184"/>
        <v/>
      </c>
      <c r="E3920" s="75" t="str">
        <f t="shared" si="185"/>
        <v/>
      </c>
    </row>
    <row r="3921" spans="2:5" x14ac:dyDescent="0.35">
      <c r="B3921" s="71" t="str">
        <f t="shared" si="183"/>
        <v/>
      </c>
      <c r="D3921" s="71" t="str">
        <f t="shared" si="184"/>
        <v/>
      </c>
      <c r="E3921" s="75" t="str">
        <f t="shared" si="185"/>
        <v/>
      </c>
    </row>
    <row r="3922" spans="2:5" x14ac:dyDescent="0.35">
      <c r="B3922" s="71" t="str">
        <f t="shared" si="183"/>
        <v/>
      </c>
      <c r="D3922" s="71" t="str">
        <f t="shared" si="184"/>
        <v/>
      </c>
      <c r="E3922" s="75" t="str">
        <f t="shared" si="185"/>
        <v/>
      </c>
    </row>
    <row r="3923" spans="2:5" x14ac:dyDescent="0.35">
      <c r="B3923" s="71" t="str">
        <f t="shared" si="183"/>
        <v/>
      </c>
      <c r="D3923" s="71" t="str">
        <f t="shared" si="184"/>
        <v/>
      </c>
      <c r="E3923" s="75" t="str">
        <f t="shared" si="185"/>
        <v/>
      </c>
    </row>
    <row r="3924" spans="2:5" x14ac:dyDescent="0.35">
      <c r="B3924" s="71" t="str">
        <f t="shared" si="183"/>
        <v/>
      </c>
      <c r="D3924" s="71" t="str">
        <f t="shared" si="184"/>
        <v/>
      </c>
      <c r="E3924" s="75" t="str">
        <f t="shared" si="185"/>
        <v/>
      </c>
    </row>
    <row r="3925" spans="2:5" x14ac:dyDescent="0.35">
      <c r="B3925" s="71" t="str">
        <f t="shared" si="183"/>
        <v/>
      </c>
      <c r="D3925" s="71" t="str">
        <f t="shared" si="184"/>
        <v/>
      </c>
      <c r="E3925" s="75" t="str">
        <f t="shared" si="185"/>
        <v/>
      </c>
    </row>
    <row r="3926" spans="2:5" x14ac:dyDescent="0.35">
      <c r="B3926" s="71" t="str">
        <f t="shared" si="183"/>
        <v/>
      </c>
      <c r="D3926" s="71" t="str">
        <f t="shared" si="184"/>
        <v/>
      </c>
      <c r="E3926" s="75" t="str">
        <f t="shared" si="185"/>
        <v/>
      </c>
    </row>
    <row r="3927" spans="2:5" x14ac:dyDescent="0.35">
      <c r="B3927" s="71" t="str">
        <f t="shared" si="183"/>
        <v/>
      </c>
      <c r="D3927" s="71" t="str">
        <f t="shared" si="184"/>
        <v/>
      </c>
      <c r="E3927" s="75" t="str">
        <f t="shared" si="185"/>
        <v/>
      </c>
    </row>
    <row r="3928" spans="2:5" x14ac:dyDescent="0.35">
      <c r="B3928" s="71" t="str">
        <f t="shared" si="183"/>
        <v/>
      </c>
      <c r="D3928" s="71" t="str">
        <f t="shared" si="184"/>
        <v/>
      </c>
      <c r="E3928" s="75" t="str">
        <f t="shared" si="185"/>
        <v/>
      </c>
    </row>
    <row r="3929" spans="2:5" x14ac:dyDescent="0.35">
      <c r="B3929" s="71" t="str">
        <f t="shared" si="183"/>
        <v/>
      </c>
      <c r="D3929" s="71" t="str">
        <f t="shared" si="184"/>
        <v/>
      </c>
      <c r="E3929" s="75" t="str">
        <f t="shared" si="185"/>
        <v/>
      </c>
    </row>
    <row r="3930" spans="2:5" x14ac:dyDescent="0.35">
      <c r="B3930" s="71" t="str">
        <f t="shared" si="183"/>
        <v/>
      </c>
      <c r="D3930" s="71" t="str">
        <f t="shared" si="184"/>
        <v/>
      </c>
      <c r="E3930" s="75" t="str">
        <f t="shared" si="185"/>
        <v/>
      </c>
    </row>
    <row r="3931" spans="2:5" x14ac:dyDescent="0.35">
      <c r="B3931" s="71" t="str">
        <f t="shared" si="183"/>
        <v/>
      </c>
      <c r="D3931" s="71" t="str">
        <f t="shared" si="184"/>
        <v/>
      </c>
      <c r="E3931" s="75" t="str">
        <f t="shared" si="185"/>
        <v/>
      </c>
    </row>
    <row r="3932" spans="2:5" x14ac:dyDescent="0.35">
      <c r="B3932" s="71" t="str">
        <f t="shared" si="183"/>
        <v/>
      </c>
      <c r="D3932" s="71" t="str">
        <f t="shared" si="184"/>
        <v/>
      </c>
      <c r="E3932" s="75" t="str">
        <f t="shared" si="185"/>
        <v/>
      </c>
    </row>
    <row r="3933" spans="2:5" x14ac:dyDescent="0.35">
      <c r="B3933" s="71" t="str">
        <f t="shared" si="183"/>
        <v/>
      </c>
      <c r="D3933" s="71" t="str">
        <f t="shared" si="184"/>
        <v/>
      </c>
      <c r="E3933" s="75" t="str">
        <f t="shared" si="185"/>
        <v/>
      </c>
    </row>
    <row r="3934" spans="2:5" x14ac:dyDescent="0.35">
      <c r="B3934" s="71" t="str">
        <f t="shared" si="183"/>
        <v/>
      </c>
      <c r="D3934" s="71" t="str">
        <f t="shared" si="184"/>
        <v/>
      </c>
      <c r="E3934" s="75" t="str">
        <f t="shared" si="185"/>
        <v/>
      </c>
    </row>
    <row r="3935" spans="2:5" x14ac:dyDescent="0.35">
      <c r="B3935" s="71" t="str">
        <f t="shared" si="183"/>
        <v/>
      </c>
      <c r="D3935" s="71" t="str">
        <f t="shared" si="184"/>
        <v/>
      </c>
      <c r="E3935" s="75" t="str">
        <f t="shared" si="185"/>
        <v/>
      </c>
    </row>
    <row r="3936" spans="2:5" x14ac:dyDescent="0.35">
      <c r="B3936" s="71" t="str">
        <f t="shared" si="183"/>
        <v/>
      </c>
      <c r="D3936" s="71" t="str">
        <f t="shared" si="184"/>
        <v/>
      </c>
      <c r="E3936" s="75" t="str">
        <f t="shared" si="185"/>
        <v/>
      </c>
    </row>
    <row r="3937" spans="2:5" x14ac:dyDescent="0.35">
      <c r="B3937" s="71" t="str">
        <f t="shared" si="183"/>
        <v/>
      </c>
      <c r="D3937" s="71" t="str">
        <f t="shared" si="184"/>
        <v/>
      </c>
      <c r="E3937" s="75" t="str">
        <f t="shared" si="185"/>
        <v/>
      </c>
    </row>
    <row r="3938" spans="2:5" x14ac:dyDescent="0.35">
      <c r="B3938" s="71" t="str">
        <f t="shared" si="183"/>
        <v/>
      </c>
      <c r="D3938" s="71" t="str">
        <f t="shared" si="184"/>
        <v/>
      </c>
      <c r="E3938" s="75" t="str">
        <f t="shared" si="185"/>
        <v/>
      </c>
    </row>
    <row r="3939" spans="2:5" x14ac:dyDescent="0.35">
      <c r="B3939" s="71" t="str">
        <f t="shared" si="183"/>
        <v/>
      </c>
      <c r="D3939" s="71" t="str">
        <f t="shared" si="184"/>
        <v/>
      </c>
      <c r="E3939" s="75" t="str">
        <f t="shared" si="185"/>
        <v/>
      </c>
    </row>
    <row r="3940" spans="2:5" x14ac:dyDescent="0.35">
      <c r="B3940" s="71" t="str">
        <f t="shared" si="183"/>
        <v/>
      </c>
      <c r="D3940" s="71" t="str">
        <f t="shared" si="184"/>
        <v/>
      </c>
      <c r="E3940" s="75" t="str">
        <f t="shared" si="185"/>
        <v/>
      </c>
    </row>
    <row r="3941" spans="2:5" x14ac:dyDescent="0.35">
      <c r="B3941" s="71" t="str">
        <f t="shared" si="183"/>
        <v/>
      </c>
      <c r="D3941" s="71" t="str">
        <f t="shared" si="184"/>
        <v/>
      </c>
      <c r="E3941" s="75" t="str">
        <f t="shared" si="185"/>
        <v/>
      </c>
    </row>
    <row r="3942" spans="2:5" x14ac:dyDescent="0.35">
      <c r="B3942" s="71" t="str">
        <f t="shared" si="183"/>
        <v/>
      </c>
      <c r="D3942" s="71" t="str">
        <f t="shared" si="184"/>
        <v/>
      </c>
      <c r="E3942" s="75" t="str">
        <f t="shared" si="185"/>
        <v/>
      </c>
    </row>
    <row r="3943" spans="2:5" x14ac:dyDescent="0.35">
      <c r="B3943" s="71" t="str">
        <f t="shared" si="183"/>
        <v/>
      </c>
      <c r="D3943" s="71" t="str">
        <f t="shared" si="184"/>
        <v/>
      </c>
      <c r="E3943" s="75" t="str">
        <f t="shared" si="185"/>
        <v/>
      </c>
    </row>
    <row r="3944" spans="2:5" x14ac:dyDescent="0.35">
      <c r="B3944" s="71" t="str">
        <f t="shared" si="183"/>
        <v/>
      </c>
      <c r="D3944" s="71" t="str">
        <f t="shared" si="184"/>
        <v/>
      </c>
      <c r="E3944" s="75" t="str">
        <f t="shared" si="185"/>
        <v/>
      </c>
    </row>
    <row r="3945" spans="2:5" x14ac:dyDescent="0.35">
      <c r="B3945" s="71" t="str">
        <f t="shared" si="183"/>
        <v/>
      </c>
      <c r="D3945" s="71" t="str">
        <f t="shared" si="184"/>
        <v/>
      </c>
      <c r="E3945" s="75" t="str">
        <f t="shared" si="185"/>
        <v/>
      </c>
    </row>
    <row r="3946" spans="2:5" x14ac:dyDescent="0.35">
      <c r="B3946" s="71" t="str">
        <f t="shared" si="183"/>
        <v/>
      </c>
      <c r="D3946" s="71" t="str">
        <f t="shared" si="184"/>
        <v/>
      </c>
      <c r="E3946" s="75" t="str">
        <f t="shared" si="185"/>
        <v/>
      </c>
    </row>
    <row r="3947" spans="2:5" x14ac:dyDescent="0.35">
      <c r="B3947" s="71" t="str">
        <f t="shared" si="183"/>
        <v/>
      </c>
      <c r="D3947" s="71" t="str">
        <f t="shared" si="184"/>
        <v/>
      </c>
      <c r="E3947" s="75" t="str">
        <f t="shared" si="185"/>
        <v/>
      </c>
    </row>
    <row r="3948" spans="2:5" x14ac:dyDescent="0.35">
      <c r="B3948" s="71" t="str">
        <f t="shared" si="183"/>
        <v/>
      </c>
      <c r="D3948" s="71" t="str">
        <f t="shared" si="184"/>
        <v/>
      </c>
      <c r="E3948" s="75" t="str">
        <f t="shared" si="185"/>
        <v/>
      </c>
    </row>
    <row r="3949" spans="2:5" x14ac:dyDescent="0.35">
      <c r="B3949" s="71" t="str">
        <f t="shared" si="183"/>
        <v/>
      </c>
      <c r="D3949" s="71" t="str">
        <f t="shared" si="184"/>
        <v/>
      </c>
      <c r="E3949" s="75" t="str">
        <f t="shared" si="185"/>
        <v/>
      </c>
    </row>
    <row r="3950" spans="2:5" x14ac:dyDescent="0.35">
      <c r="B3950" s="71" t="str">
        <f t="shared" si="183"/>
        <v/>
      </c>
      <c r="D3950" s="71" t="str">
        <f t="shared" si="184"/>
        <v/>
      </c>
      <c r="E3950" s="75" t="str">
        <f t="shared" si="185"/>
        <v/>
      </c>
    </row>
    <row r="3951" spans="2:5" x14ac:dyDescent="0.35">
      <c r="B3951" s="71" t="str">
        <f t="shared" si="183"/>
        <v/>
      </c>
      <c r="D3951" s="71" t="str">
        <f t="shared" si="184"/>
        <v/>
      </c>
      <c r="E3951" s="75" t="str">
        <f t="shared" si="185"/>
        <v/>
      </c>
    </row>
    <row r="3952" spans="2:5" x14ac:dyDescent="0.35">
      <c r="B3952" s="71" t="str">
        <f t="shared" si="183"/>
        <v/>
      </c>
      <c r="D3952" s="71" t="str">
        <f t="shared" si="184"/>
        <v/>
      </c>
      <c r="E3952" s="75" t="str">
        <f t="shared" si="185"/>
        <v/>
      </c>
    </row>
    <row r="3953" spans="2:5" x14ac:dyDescent="0.35">
      <c r="B3953" s="71" t="str">
        <f t="shared" si="183"/>
        <v/>
      </c>
      <c r="D3953" s="71" t="str">
        <f t="shared" si="184"/>
        <v/>
      </c>
      <c r="E3953" s="75" t="str">
        <f t="shared" si="185"/>
        <v/>
      </c>
    </row>
    <row r="3954" spans="2:5" x14ac:dyDescent="0.35">
      <c r="B3954" s="71" t="str">
        <f t="shared" si="183"/>
        <v/>
      </c>
      <c r="D3954" s="71" t="str">
        <f t="shared" si="184"/>
        <v/>
      </c>
      <c r="E3954" s="75" t="str">
        <f t="shared" si="185"/>
        <v/>
      </c>
    </row>
    <row r="3955" spans="2:5" x14ac:dyDescent="0.35">
      <c r="B3955" s="71" t="str">
        <f t="shared" si="183"/>
        <v/>
      </c>
      <c r="D3955" s="71" t="str">
        <f t="shared" si="184"/>
        <v/>
      </c>
      <c r="E3955" s="75" t="str">
        <f t="shared" si="185"/>
        <v/>
      </c>
    </row>
    <row r="3956" spans="2:5" x14ac:dyDescent="0.35">
      <c r="B3956" s="71" t="str">
        <f t="shared" si="183"/>
        <v/>
      </c>
      <c r="D3956" s="71" t="str">
        <f t="shared" si="184"/>
        <v/>
      </c>
      <c r="E3956" s="75" t="str">
        <f t="shared" si="185"/>
        <v/>
      </c>
    </row>
    <row r="3957" spans="2:5" x14ac:dyDescent="0.35">
      <c r="B3957" s="71" t="str">
        <f t="shared" si="183"/>
        <v/>
      </c>
      <c r="D3957" s="71" t="str">
        <f t="shared" si="184"/>
        <v/>
      </c>
      <c r="E3957" s="75" t="str">
        <f t="shared" si="185"/>
        <v/>
      </c>
    </row>
    <row r="3958" spans="2:5" x14ac:dyDescent="0.35">
      <c r="B3958" s="71" t="str">
        <f t="shared" si="183"/>
        <v/>
      </c>
      <c r="D3958" s="71" t="str">
        <f t="shared" si="184"/>
        <v/>
      </c>
      <c r="E3958" s="75" t="str">
        <f t="shared" si="185"/>
        <v/>
      </c>
    </row>
    <row r="3959" spans="2:5" x14ac:dyDescent="0.35">
      <c r="B3959" s="71" t="str">
        <f t="shared" si="183"/>
        <v/>
      </c>
      <c r="D3959" s="71" t="str">
        <f t="shared" si="184"/>
        <v/>
      </c>
      <c r="E3959" s="75" t="str">
        <f t="shared" si="185"/>
        <v/>
      </c>
    </row>
    <row r="3960" spans="2:5" x14ac:dyDescent="0.35">
      <c r="B3960" s="71" t="str">
        <f t="shared" si="183"/>
        <v/>
      </c>
      <c r="D3960" s="71" t="str">
        <f t="shared" si="184"/>
        <v/>
      </c>
      <c r="E3960" s="75" t="str">
        <f t="shared" si="185"/>
        <v/>
      </c>
    </row>
    <row r="3961" spans="2:5" x14ac:dyDescent="0.35">
      <c r="B3961" s="71" t="str">
        <f t="shared" si="183"/>
        <v/>
      </c>
      <c r="D3961" s="71" t="str">
        <f t="shared" si="184"/>
        <v/>
      </c>
      <c r="E3961" s="75" t="str">
        <f t="shared" si="185"/>
        <v/>
      </c>
    </row>
    <row r="3962" spans="2:5" x14ac:dyDescent="0.35">
      <c r="B3962" s="71" t="str">
        <f t="shared" si="183"/>
        <v/>
      </c>
      <c r="D3962" s="71" t="str">
        <f t="shared" si="184"/>
        <v/>
      </c>
      <c r="E3962" s="75" t="str">
        <f t="shared" si="185"/>
        <v/>
      </c>
    </row>
    <row r="3963" spans="2:5" x14ac:dyDescent="0.35">
      <c r="B3963" s="71" t="str">
        <f t="shared" si="183"/>
        <v/>
      </c>
      <c r="D3963" s="71" t="str">
        <f t="shared" si="184"/>
        <v/>
      </c>
      <c r="E3963" s="75" t="str">
        <f t="shared" si="185"/>
        <v/>
      </c>
    </row>
    <row r="3964" spans="2:5" x14ac:dyDescent="0.35">
      <c r="B3964" s="71" t="str">
        <f t="shared" si="183"/>
        <v/>
      </c>
      <c r="D3964" s="71" t="str">
        <f t="shared" si="184"/>
        <v/>
      </c>
      <c r="E3964" s="75" t="str">
        <f t="shared" si="185"/>
        <v/>
      </c>
    </row>
    <row r="3965" spans="2:5" x14ac:dyDescent="0.35">
      <c r="B3965" s="71" t="str">
        <f t="shared" si="183"/>
        <v/>
      </c>
      <c r="D3965" s="71" t="str">
        <f t="shared" si="184"/>
        <v/>
      </c>
      <c r="E3965" s="75" t="str">
        <f t="shared" si="185"/>
        <v/>
      </c>
    </row>
    <row r="3966" spans="2:5" x14ac:dyDescent="0.35">
      <c r="B3966" s="71" t="str">
        <f t="shared" si="183"/>
        <v/>
      </c>
      <c r="D3966" s="71" t="str">
        <f t="shared" si="184"/>
        <v/>
      </c>
      <c r="E3966" s="75" t="str">
        <f t="shared" si="185"/>
        <v/>
      </c>
    </row>
    <row r="3967" spans="2:5" x14ac:dyDescent="0.35">
      <c r="B3967" s="71" t="str">
        <f t="shared" si="183"/>
        <v/>
      </c>
      <c r="D3967" s="71" t="str">
        <f t="shared" si="184"/>
        <v/>
      </c>
      <c r="E3967" s="75" t="str">
        <f t="shared" si="185"/>
        <v/>
      </c>
    </row>
    <row r="3968" spans="2:5" x14ac:dyDescent="0.35">
      <c r="B3968" s="71" t="str">
        <f t="shared" si="183"/>
        <v/>
      </c>
      <c r="D3968" s="71" t="str">
        <f t="shared" si="184"/>
        <v/>
      </c>
      <c r="E3968" s="75" t="str">
        <f t="shared" si="185"/>
        <v/>
      </c>
    </row>
    <row r="3969" spans="2:5" x14ac:dyDescent="0.35">
      <c r="B3969" s="71" t="str">
        <f t="shared" si="183"/>
        <v/>
      </c>
      <c r="D3969" s="71" t="str">
        <f t="shared" si="184"/>
        <v/>
      </c>
      <c r="E3969" s="75" t="str">
        <f t="shared" si="185"/>
        <v/>
      </c>
    </row>
    <row r="3970" spans="2:5" x14ac:dyDescent="0.35">
      <c r="B3970" s="71" t="str">
        <f t="shared" ref="B3970:B4033" si="186">IFERROR(VLOOKUP(C3970,Ctable,5,FALSE),"")</f>
        <v/>
      </c>
      <c r="D3970" s="71" t="str">
        <f t="shared" ref="D3970:D4033" si="187">IFERROR(VLOOKUP(C3970,Ctable,2,FALSE),"")</f>
        <v/>
      </c>
      <c r="E3970" s="75" t="str">
        <f t="shared" ref="E3970:E4033" si="188">IFERROR(VLOOKUP(C3970,Ctable,3,FALSE),"")</f>
        <v/>
      </c>
    </row>
    <row r="3971" spans="2:5" x14ac:dyDescent="0.35">
      <c r="B3971" s="71" t="str">
        <f t="shared" si="186"/>
        <v/>
      </c>
      <c r="D3971" s="71" t="str">
        <f t="shared" si="187"/>
        <v/>
      </c>
      <c r="E3971" s="75" t="str">
        <f t="shared" si="188"/>
        <v/>
      </c>
    </row>
    <row r="3972" spans="2:5" x14ac:dyDescent="0.35">
      <c r="B3972" s="71" t="str">
        <f t="shared" si="186"/>
        <v/>
      </c>
      <c r="D3972" s="71" t="str">
        <f t="shared" si="187"/>
        <v/>
      </c>
      <c r="E3972" s="75" t="str">
        <f t="shared" si="188"/>
        <v/>
      </c>
    </row>
    <row r="3973" spans="2:5" x14ac:dyDescent="0.35">
      <c r="B3973" s="71" t="str">
        <f t="shared" si="186"/>
        <v/>
      </c>
      <c r="D3973" s="71" t="str">
        <f t="shared" si="187"/>
        <v/>
      </c>
      <c r="E3973" s="75" t="str">
        <f t="shared" si="188"/>
        <v/>
      </c>
    </row>
    <row r="3974" spans="2:5" x14ac:dyDescent="0.35">
      <c r="B3974" s="71" t="str">
        <f t="shared" si="186"/>
        <v/>
      </c>
      <c r="D3974" s="71" t="str">
        <f t="shared" si="187"/>
        <v/>
      </c>
      <c r="E3974" s="75" t="str">
        <f t="shared" si="188"/>
        <v/>
      </c>
    </row>
    <row r="3975" spans="2:5" x14ac:dyDescent="0.35">
      <c r="B3975" s="71" t="str">
        <f t="shared" si="186"/>
        <v/>
      </c>
      <c r="D3975" s="71" t="str">
        <f t="shared" si="187"/>
        <v/>
      </c>
      <c r="E3975" s="75" t="str">
        <f t="shared" si="188"/>
        <v/>
      </c>
    </row>
    <row r="3976" spans="2:5" x14ac:dyDescent="0.35">
      <c r="B3976" s="71" t="str">
        <f t="shared" si="186"/>
        <v/>
      </c>
      <c r="D3976" s="71" t="str">
        <f t="shared" si="187"/>
        <v/>
      </c>
      <c r="E3976" s="75" t="str">
        <f t="shared" si="188"/>
        <v/>
      </c>
    </row>
    <row r="3977" spans="2:5" x14ac:dyDescent="0.35">
      <c r="B3977" s="71" t="str">
        <f t="shared" si="186"/>
        <v/>
      </c>
      <c r="D3977" s="71" t="str">
        <f t="shared" si="187"/>
        <v/>
      </c>
      <c r="E3977" s="75" t="str">
        <f t="shared" si="188"/>
        <v/>
      </c>
    </row>
    <row r="3978" spans="2:5" x14ac:dyDescent="0.35">
      <c r="B3978" s="71" t="str">
        <f t="shared" si="186"/>
        <v/>
      </c>
      <c r="D3978" s="71" t="str">
        <f t="shared" si="187"/>
        <v/>
      </c>
      <c r="E3978" s="75" t="str">
        <f t="shared" si="188"/>
        <v/>
      </c>
    </row>
    <row r="3979" spans="2:5" x14ac:dyDescent="0.35">
      <c r="B3979" s="71" t="str">
        <f t="shared" si="186"/>
        <v/>
      </c>
      <c r="D3979" s="71" t="str">
        <f t="shared" si="187"/>
        <v/>
      </c>
      <c r="E3979" s="75" t="str">
        <f t="shared" si="188"/>
        <v/>
      </c>
    </row>
    <row r="3980" spans="2:5" x14ac:dyDescent="0.35">
      <c r="B3980" s="71" t="str">
        <f t="shared" si="186"/>
        <v/>
      </c>
      <c r="D3980" s="71" t="str">
        <f t="shared" si="187"/>
        <v/>
      </c>
      <c r="E3980" s="75" t="str">
        <f t="shared" si="188"/>
        <v/>
      </c>
    </row>
    <row r="3981" spans="2:5" x14ac:dyDescent="0.35">
      <c r="B3981" s="71" t="str">
        <f t="shared" si="186"/>
        <v/>
      </c>
      <c r="D3981" s="71" t="str">
        <f t="shared" si="187"/>
        <v/>
      </c>
      <c r="E3981" s="75" t="str">
        <f t="shared" si="188"/>
        <v/>
      </c>
    </row>
    <row r="3982" spans="2:5" x14ac:dyDescent="0.35">
      <c r="B3982" s="71" t="str">
        <f t="shared" si="186"/>
        <v/>
      </c>
      <c r="D3982" s="71" t="str">
        <f t="shared" si="187"/>
        <v/>
      </c>
      <c r="E3982" s="75" t="str">
        <f t="shared" si="188"/>
        <v/>
      </c>
    </row>
    <row r="3983" spans="2:5" x14ac:dyDescent="0.35">
      <c r="B3983" s="71" t="str">
        <f t="shared" si="186"/>
        <v/>
      </c>
      <c r="D3983" s="71" t="str">
        <f t="shared" si="187"/>
        <v/>
      </c>
      <c r="E3983" s="75" t="str">
        <f t="shared" si="188"/>
        <v/>
      </c>
    </row>
    <row r="3984" spans="2:5" x14ac:dyDescent="0.35">
      <c r="B3984" s="71" t="str">
        <f t="shared" si="186"/>
        <v/>
      </c>
      <c r="D3984" s="71" t="str">
        <f t="shared" si="187"/>
        <v/>
      </c>
      <c r="E3984" s="75" t="str">
        <f t="shared" si="188"/>
        <v/>
      </c>
    </row>
    <row r="3985" spans="2:5" x14ac:dyDescent="0.35">
      <c r="B3985" s="71" t="str">
        <f t="shared" si="186"/>
        <v/>
      </c>
      <c r="D3985" s="71" t="str">
        <f t="shared" si="187"/>
        <v/>
      </c>
      <c r="E3985" s="75" t="str">
        <f t="shared" si="188"/>
        <v/>
      </c>
    </row>
    <row r="3986" spans="2:5" x14ac:dyDescent="0.35">
      <c r="B3986" s="71" t="str">
        <f t="shared" si="186"/>
        <v/>
      </c>
      <c r="D3986" s="71" t="str">
        <f t="shared" si="187"/>
        <v/>
      </c>
      <c r="E3986" s="75" t="str">
        <f t="shared" si="188"/>
        <v/>
      </c>
    </row>
    <row r="3987" spans="2:5" x14ac:dyDescent="0.35">
      <c r="B3987" s="71" t="str">
        <f t="shared" si="186"/>
        <v/>
      </c>
      <c r="D3987" s="71" t="str">
        <f t="shared" si="187"/>
        <v/>
      </c>
      <c r="E3987" s="75" t="str">
        <f t="shared" si="188"/>
        <v/>
      </c>
    </row>
    <row r="3988" spans="2:5" x14ac:dyDescent="0.35">
      <c r="B3988" s="71" t="str">
        <f t="shared" si="186"/>
        <v/>
      </c>
      <c r="D3988" s="71" t="str">
        <f t="shared" si="187"/>
        <v/>
      </c>
      <c r="E3988" s="75" t="str">
        <f t="shared" si="188"/>
        <v/>
      </c>
    </row>
    <row r="3989" spans="2:5" x14ac:dyDescent="0.35">
      <c r="B3989" s="71" t="str">
        <f t="shared" si="186"/>
        <v/>
      </c>
      <c r="D3989" s="71" t="str">
        <f t="shared" si="187"/>
        <v/>
      </c>
      <c r="E3989" s="75" t="str">
        <f t="shared" si="188"/>
        <v/>
      </c>
    </row>
    <row r="3990" spans="2:5" x14ac:dyDescent="0.35">
      <c r="B3990" s="71" t="str">
        <f t="shared" si="186"/>
        <v/>
      </c>
      <c r="D3990" s="71" t="str">
        <f t="shared" si="187"/>
        <v/>
      </c>
      <c r="E3990" s="75" t="str">
        <f t="shared" si="188"/>
        <v/>
      </c>
    </row>
    <row r="3991" spans="2:5" x14ac:dyDescent="0.35">
      <c r="B3991" s="71" t="str">
        <f t="shared" si="186"/>
        <v/>
      </c>
      <c r="D3991" s="71" t="str">
        <f t="shared" si="187"/>
        <v/>
      </c>
      <c r="E3991" s="75" t="str">
        <f t="shared" si="188"/>
        <v/>
      </c>
    </row>
    <row r="3992" spans="2:5" x14ac:dyDescent="0.35">
      <c r="B3992" s="71" t="str">
        <f t="shared" si="186"/>
        <v/>
      </c>
      <c r="D3992" s="71" t="str">
        <f t="shared" si="187"/>
        <v/>
      </c>
      <c r="E3992" s="75" t="str">
        <f t="shared" si="188"/>
        <v/>
      </c>
    </row>
    <row r="3993" spans="2:5" x14ac:dyDescent="0.35">
      <c r="B3993" s="71" t="str">
        <f t="shared" si="186"/>
        <v/>
      </c>
      <c r="D3993" s="71" t="str">
        <f t="shared" si="187"/>
        <v/>
      </c>
      <c r="E3993" s="75" t="str">
        <f t="shared" si="188"/>
        <v/>
      </c>
    </row>
    <row r="3994" spans="2:5" x14ac:dyDescent="0.35">
      <c r="B3994" s="71" t="str">
        <f t="shared" si="186"/>
        <v/>
      </c>
      <c r="D3994" s="71" t="str">
        <f t="shared" si="187"/>
        <v/>
      </c>
      <c r="E3994" s="75" t="str">
        <f t="shared" si="188"/>
        <v/>
      </c>
    </row>
    <row r="3995" spans="2:5" x14ac:dyDescent="0.35">
      <c r="B3995" s="71" t="str">
        <f t="shared" si="186"/>
        <v/>
      </c>
      <c r="D3995" s="71" t="str">
        <f t="shared" si="187"/>
        <v/>
      </c>
      <c r="E3995" s="75" t="str">
        <f t="shared" si="188"/>
        <v/>
      </c>
    </row>
    <row r="3996" spans="2:5" x14ac:dyDescent="0.35">
      <c r="B3996" s="71" t="str">
        <f t="shared" si="186"/>
        <v/>
      </c>
      <c r="D3996" s="71" t="str">
        <f t="shared" si="187"/>
        <v/>
      </c>
      <c r="E3996" s="75" t="str">
        <f t="shared" si="188"/>
        <v/>
      </c>
    </row>
    <row r="3997" spans="2:5" x14ac:dyDescent="0.35">
      <c r="B3997" s="71" t="str">
        <f t="shared" si="186"/>
        <v/>
      </c>
      <c r="D3997" s="71" t="str">
        <f t="shared" si="187"/>
        <v/>
      </c>
      <c r="E3997" s="75" t="str">
        <f t="shared" si="188"/>
        <v/>
      </c>
    </row>
    <row r="3998" spans="2:5" x14ac:dyDescent="0.35">
      <c r="B3998" s="71" t="str">
        <f t="shared" si="186"/>
        <v/>
      </c>
      <c r="D3998" s="71" t="str">
        <f t="shared" si="187"/>
        <v/>
      </c>
      <c r="E3998" s="75" t="str">
        <f t="shared" si="188"/>
        <v/>
      </c>
    </row>
    <row r="3999" spans="2:5" x14ac:dyDescent="0.35">
      <c r="B3999" s="71" t="str">
        <f t="shared" si="186"/>
        <v/>
      </c>
      <c r="D3999" s="71" t="str">
        <f t="shared" si="187"/>
        <v/>
      </c>
      <c r="E3999" s="75" t="str">
        <f t="shared" si="188"/>
        <v/>
      </c>
    </row>
    <row r="4000" spans="2:5" x14ac:dyDescent="0.35">
      <c r="B4000" s="71" t="str">
        <f t="shared" si="186"/>
        <v/>
      </c>
      <c r="D4000" s="71" t="str">
        <f t="shared" si="187"/>
        <v/>
      </c>
      <c r="E4000" s="75" t="str">
        <f t="shared" si="188"/>
        <v/>
      </c>
    </row>
    <row r="4001" spans="2:5" x14ac:dyDescent="0.35">
      <c r="B4001" s="71" t="str">
        <f t="shared" si="186"/>
        <v/>
      </c>
      <c r="D4001" s="71" t="str">
        <f t="shared" si="187"/>
        <v/>
      </c>
      <c r="E4001" s="75" t="str">
        <f t="shared" si="188"/>
        <v/>
      </c>
    </row>
    <row r="4002" spans="2:5" x14ac:dyDescent="0.35">
      <c r="B4002" s="71" t="str">
        <f t="shared" si="186"/>
        <v/>
      </c>
      <c r="D4002" s="71" t="str">
        <f t="shared" si="187"/>
        <v/>
      </c>
      <c r="E4002" s="75" t="str">
        <f t="shared" si="188"/>
        <v/>
      </c>
    </row>
    <row r="4003" spans="2:5" x14ac:dyDescent="0.35">
      <c r="B4003" s="71" t="str">
        <f t="shared" si="186"/>
        <v/>
      </c>
      <c r="D4003" s="71" t="str">
        <f t="shared" si="187"/>
        <v/>
      </c>
      <c r="E4003" s="75" t="str">
        <f t="shared" si="188"/>
        <v/>
      </c>
    </row>
    <row r="4004" spans="2:5" x14ac:dyDescent="0.35">
      <c r="B4004" s="71" t="str">
        <f t="shared" si="186"/>
        <v/>
      </c>
      <c r="D4004" s="71" t="str">
        <f t="shared" si="187"/>
        <v/>
      </c>
      <c r="E4004" s="75" t="str">
        <f t="shared" si="188"/>
        <v/>
      </c>
    </row>
    <row r="4005" spans="2:5" x14ac:dyDescent="0.35">
      <c r="B4005" s="71" t="str">
        <f t="shared" si="186"/>
        <v/>
      </c>
      <c r="D4005" s="71" t="str">
        <f t="shared" si="187"/>
        <v/>
      </c>
      <c r="E4005" s="75" t="str">
        <f t="shared" si="188"/>
        <v/>
      </c>
    </row>
    <row r="4006" spans="2:5" x14ac:dyDescent="0.35">
      <c r="B4006" s="71" t="str">
        <f t="shared" si="186"/>
        <v/>
      </c>
      <c r="D4006" s="71" t="str">
        <f t="shared" si="187"/>
        <v/>
      </c>
      <c r="E4006" s="75" t="str">
        <f t="shared" si="188"/>
        <v/>
      </c>
    </row>
    <row r="4007" spans="2:5" x14ac:dyDescent="0.35">
      <c r="B4007" s="71" t="str">
        <f t="shared" si="186"/>
        <v/>
      </c>
      <c r="D4007" s="71" t="str">
        <f t="shared" si="187"/>
        <v/>
      </c>
      <c r="E4007" s="75" t="str">
        <f t="shared" si="188"/>
        <v/>
      </c>
    </row>
    <row r="4008" spans="2:5" x14ac:dyDescent="0.35">
      <c r="B4008" s="71" t="str">
        <f t="shared" si="186"/>
        <v/>
      </c>
      <c r="D4008" s="71" t="str">
        <f t="shared" si="187"/>
        <v/>
      </c>
      <c r="E4008" s="75" t="str">
        <f t="shared" si="188"/>
        <v/>
      </c>
    </row>
    <row r="4009" spans="2:5" x14ac:dyDescent="0.35">
      <c r="B4009" s="71" t="str">
        <f t="shared" si="186"/>
        <v/>
      </c>
      <c r="D4009" s="71" t="str">
        <f t="shared" si="187"/>
        <v/>
      </c>
      <c r="E4009" s="75" t="str">
        <f t="shared" si="188"/>
        <v/>
      </c>
    </row>
    <row r="4010" spans="2:5" x14ac:dyDescent="0.35">
      <c r="B4010" s="71" t="str">
        <f t="shared" si="186"/>
        <v/>
      </c>
      <c r="D4010" s="71" t="str">
        <f t="shared" si="187"/>
        <v/>
      </c>
      <c r="E4010" s="75" t="str">
        <f t="shared" si="188"/>
        <v/>
      </c>
    </row>
    <row r="4011" spans="2:5" x14ac:dyDescent="0.35">
      <c r="B4011" s="71" t="str">
        <f t="shared" si="186"/>
        <v/>
      </c>
      <c r="D4011" s="71" t="str">
        <f t="shared" si="187"/>
        <v/>
      </c>
      <c r="E4011" s="75" t="str">
        <f t="shared" si="188"/>
        <v/>
      </c>
    </row>
    <row r="4012" spans="2:5" x14ac:dyDescent="0.35">
      <c r="B4012" s="71" t="str">
        <f t="shared" si="186"/>
        <v/>
      </c>
      <c r="D4012" s="71" t="str">
        <f t="shared" si="187"/>
        <v/>
      </c>
      <c r="E4012" s="75" t="str">
        <f t="shared" si="188"/>
        <v/>
      </c>
    </row>
    <row r="4013" spans="2:5" x14ac:dyDescent="0.35">
      <c r="B4013" s="71" t="str">
        <f t="shared" si="186"/>
        <v/>
      </c>
      <c r="D4013" s="71" t="str">
        <f t="shared" si="187"/>
        <v/>
      </c>
      <c r="E4013" s="75" t="str">
        <f t="shared" si="188"/>
        <v/>
      </c>
    </row>
    <row r="4014" spans="2:5" x14ac:dyDescent="0.35">
      <c r="B4014" s="71" t="str">
        <f t="shared" si="186"/>
        <v/>
      </c>
      <c r="D4014" s="71" t="str">
        <f t="shared" si="187"/>
        <v/>
      </c>
      <c r="E4014" s="75" t="str">
        <f t="shared" si="188"/>
        <v/>
      </c>
    </row>
    <row r="4015" spans="2:5" x14ac:dyDescent="0.35">
      <c r="B4015" s="71" t="str">
        <f t="shared" si="186"/>
        <v/>
      </c>
      <c r="D4015" s="71" t="str">
        <f t="shared" si="187"/>
        <v/>
      </c>
      <c r="E4015" s="75" t="str">
        <f t="shared" si="188"/>
        <v/>
      </c>
    </row>
    <row r="4016" spans="2:5" x14ac:dyDescent="0.35">
      <c r="B4016" s="71" t="str">
        <f t="shared" si="186"/>
        <v/>
      </c>
      <c r="D4016" s="71" t="str">
        <f t="shared" si="187"/>
        <v/>
      </c>
      <c r="E4016" s="75" t="str">
        <f t="shared" si="188"/>
        <v/>
      </c>
    </row>
    <row r="4017" spans="2:5" x14ac:dyDescent="0.35">
      <c r="B4017" s="71" t="str">
        <f t="shared" si="186"/>
        <v/>
      </c>
      <c r="D4017" s="71" t="str">
        <f t="shared" si="187"/>
        <v/>
      </c>
      <c r="E4017" s="75" t="str">
        <f t="shared" si="188"/>
        <v/>
      </c>
    </row>
    <row r="4018" spans="2:5" x14ac:dyDescent="0.35">
      <c r="B4018" s="71" t="str">
        <f t="shared" si="186"/>
        <v/>
      </c>
      <c r="D4018" s="71" t="str">
        <f t="shared" si="187"/>
        <v/>
      </c>
      <c r="E4018" s="75" t="str">
        <f t="shared" si="188"/>
        <v/>
      </c>
    </row>
    <row r="4019" spans="2:5" x14ac:dyDescent="0.35">
      <c r="B4019" s="71" t="str">
        <f t="shared" si="186"/>
        <v/>
      </c>
      <c r="D4019" s="71" t="str">
        <f t="shared" si="187"/>
        <v/>
      </c>
      <c r="E4019" s="75" t="str">
        <f t="shared" si="188"/>
        <v/>
      </c>
    </row>
    <row r="4020" spans="2:5" x14ac:dyDescent="0.35">
      <c r="B4020" s="71" t="str">
        <f t="shared" si="186"/>
        <v/>
      </c>
      <c r="D4020" s="71" t="str">
        <f t="shared" si="187"/>
        <v/>
      </c>
      <c r="E4020" s="75" t="str">
        <f t="shared" si="188"/>
        <v/>
      </c>
    </row>
    <row r="4021" spans="2:5" x14ac:dyDescent="0.35">
      <c r="B4021" s="71" t="str">
        <f t="shared" si="186"/>
        <v/>
      </c>
      <c r="D4021" s="71" t="str">
        <f t="shared" si="187"/>
        <v/>
      </c>
      <c r="E4021" s="75" t="str">
        <f t="shared" si="188"/>
        <v/>
      </c>
    </row>
    <row r="4022" spans="2:5" x14ac:dyDescent="0.35">
      <c r="B4022" s="71" t="str">
        <f t="shared" si="186"/>
        <v/>
      </c>
      <c r="D4022" s="71" t="str">
        <f t="shared" si="187"/>
        <v/>
      </c>
      <c r="E4022" s="75" t="str">
        <f t="shared" si="188"/>
        <v/>
      </c>
    </row>
    <row r="4023" spans="2:5" x14ac:dyDescent="0.35">
      <c r="B4023" s="71" t="str">
        <f t="shared" si="186"/>
        <v/>
      </c>
      <c r="D4023" s="71" t="str">
        <f t="shared" si="187"/>
        <v/>
      </c>
      <c r="E4023" s="75" t="str">
        <f t="shared" si="188"/>
        <v/>
      </c>
    </row>
    <row r="4024" spans="2:5" x14ac:dyDescent="0.35">
      <c r="B4024" s="71" t="str">
        <f t="shared" si="186"/>
        <v/>
      </c>
      <c r="D4024" s="71" t="str">
        <f t="shared" si="187"/>
        <v/>
      </c>
      <c r="E4024" s="75" t="str">
        <f t="shared" si="188"/>
        <v/>
      </c>
    </row>
    <row r="4025" spans="2:5" x14ac:dyDescent="0.35">
      <c r="B4025" s="71" t="str">
        <f t="shared" si="186"/>
        <v/>
      </c>
      <c r="D4025" s="71" t="str">
        <f t="shared" si="187"/>
        <v/>
      </c>
      <c r="E4025" s="75" t="str">
        <f t="shared" si="188"/>
        <v/>
      </c>
    </row>
    <row r="4026" spans="2:5" x14ac:dyDescent="0.35">
      <c r="B4026" s="71" t="str">
        <f t="shared" si="186"/>
        <v/>
      </c>
      <c r="D4026" s="71" t="str">
        <f t="shared" si="187"/>
        <v/>
      </c>
      <c r="E4026" s="75" t="str">
        <f t="shared" si="188"/>
        <v/>
      </c>
    </row>
    <row r="4027" spans="2:5" x14ac:dyDescent="0.35">
      <c r="B4027" s="71" t="str">
        <f t="shared" si="186"/>
        <v/>
      </c>
      <c r="D4027" s="71" t="str">
        <f t="shared" si="187"/>
        <v/>
      </c>
      <c r="E4027" s="75" t="str">
        <f t="shared" si="188"/>
        <v/>
      </c>
    </row>
    <row r="4028" spans="2:5" x14ac:dyDescent="0.35">
      <c r="B4028" s="71" t="str">
        <f t="shared" si="186"/>
        <v/>
      </c>
      <c r="D4028" s="71" t="str">
        <f t="shared" si="187"/>
        <v/>
      </c>
      <c r="E4028" s="75" t="str">
        <f t="shared" si="188"/>
        <v/>
      </c>
    </row>
    <row r="4029" spans="2:5" x14ac:dyDescent="0.35">
      <c r="B4029" s="71" t="str">
        <f t="shared" si="186"/>
        <v/>
      </c>
      <c r="D4029" s="71" t="str">
        <f t="shared" si="187"/>
        <v/>
      </c>
      <c r="E4029" s="75" t="str">
        <f t="shared" si="188"/>
        <v/>
      </c>
    </row>
    <row r="4030" spans="2:5" x14ac:dyDescent="0.35">
      <c r="B4030" s="71" t="str">
        <f t="shared" si="186"/>
        <v/>
      </c>
      <c r="D4030" s="71" t="str">
        <f t="shared" si="187"/>
        <v/>
      </c>
      <c r="E4030" s="75" t="str">
        <f t="shared" si="188"/>
        <v/>
      </c>
    </row>
    <row r="4031" spans="2:5" x14ac:dyDescent="0.35">
      <c r="B4031" s="71" t="str">
        <f t="shared" si="186"/>
        <v/>
      </c>
      <c r="D4031" s="71" t="str">
        <f t="shared" si="187"/>
        <v/>
      </c>
      <c r="E4031" s="75" t="str">
        <f t="shared" si="188"/>
        <v/>
      </c>
    </row>
    <row r="4032" spans="2:5" x14ac:dyDescent="0.35">
      <c r="B4032" s="71" t="str">
        <f t="shared" si="186"/>
        <v/>
      </c>
      <c r="D4032" s="71" t="str">
        <f t="shared" si="187"/>
        <v/>
      </c>
      <c r="E4032" s="75" t="str">
        <f t="shared" si="188"/>
        <v/>
      </c>
    </row>
    <row r="4033" spans="2:5" x14ac:dyDescent="0.35">
      <c r="B4033" s="71" t="str">
        <f t="shared" si="186"/>
        <v/>
      </c>
      <c r="D4033" s="71" t="str">
        <f t="shared" si="187"/>
        <v/>
      </c>
      <c r="E4033" s="75" t="str">
        <f t="shared" si="188"/>
        <v/>
      </c>
    </row>
    <row r="4034" spans="2:5" x14ac:dyDescent="0.35">
      <c r="B4034" s="71" t="str">
        <f t="shared" ref="B4034:B4097" si="189">IFERROR(VLOOKUP(C4034,Ctable,5,FALSE),"")</f>
        <v/>
      </c>
      <c r="D4034" s="71" t="str">
        <f t="shared" ref="D4034:D4097" si="190">IFERROR(VLOOKUP(C4034,Ctable,2,FALSE),"")</f>
        <v/>
      </c>
      <c r="E4034" s="75" t="str">
        <f t="shared" ref="E4034:E4097" si="191">IFERROR(VLOOKUP(C4034,Ctable,3,FALSE),"")</f>
        <v/>
      </c>
    </row>
    <row r="4035" spans="2:5" x14ac:dyDescent="0.35">
      <c r="B4035" s="71" t="str">
        <f t="shared" si="189"/>
        <v/>
      </c>
      <c r="D4035" s="71" t="str">
        <f t="shared" si="190"/>
        <v/>
      </c>
      <c r="E4035" s="75" t="str">
        <f t="shared" si="191"/>
        <v/>
      </c>
    </row>
    <row r="4036" spans="2:5" x14ac:dyDescent="0.35">
      <c r="B4036" s="71" t="str">
        <f t="shared" si="189"/>
        <v/>
      </c>
      <c r="D4036" s="71" t="str">
        <f t="shared" si="190"/>
        <v/>
      </c>
      <c r="E4036" s="75" t="str">
        <f t="shared" si="191"/>
        <v/>
      </c>
    </row>
    <row r="4037" spans="2:5" x14ac:dyDescent="0.35">
      <c r="B4037" s="71" t="str">
        <f t="shared" si="189"/>
        <v/>
      </c>
      <c r="D4037" s="71" t="str">
        <f t="shared" si="190"/>
        <v/>
      </c>
      <c r="E4037" s="75" t="str">
        <f t="shared" si="191"/>
        <v/>
      </c>
    </row>
    <row r="4038" spans="2:5" x14ac:dyDescent="0.35">
      <c r="B4038" s="71" t="str">
        <f t="shared" si="189"/>
        <v/>
      </c>
      <c r="D4038" s="71" t="str">
        <f t="shared" si="190"/>
        <v/>
      </c>
      <c r="E4038" s="75" t="str">
        <f t="shared" si="191"/>
        <v/>
      </c>
    </row>
    <row r="4039" spans="2:5" x14ac:dyDescent="0.35">
      <c r="B4039" s="71" t="str">
        <f t="shared" si="189"/>
        <v/>
      </c>
      <c r="D4039" s="71" t="str">
        <f t="shared" si="190"/>
        <v/>
      </c>
      <c r="E4039" s="75" t="str">
        <f t="shared" si="191"/>
        <v/>
      </c>
    </row>
    <row r="4040" spans="2:5" x14ac:dyDescent="0.35">
      <c r="B4040" s="71" t="str">
        <f t="shared" si="189"/>
        <v/>
      </c>
      <c r="D4040" s="71" t="str">
        <f t="shared" si="190"/>
        <v/>
      </c>
      <c r="E4040" s="75" t="str">
        <f t="shared" si="191"/>
        <v/>
      </c>
    </row>
    <row r="4041" spans="2:5" x14ac:dyDescent="0.35">
      <c r="B4041" s="71" t="str">
        <f t="shared" si="189"/>
        <v/>
      </c>
      <c r="D4041" s="71" t="str">
        <f t="shared" si="190"/>
        <v/>
      </c>
      <c r="E4041" s="75" t="str">
        <f t="shared" si="191"/>
        <v/>
      </c>
    </row>
    <row r="4042" spans="2:5" x14ac:dyDescent="0.35">
      <c r="B4042" s="71" t="str">
        <f t="shared" si="189"/>
        <v/>
      </c>
      <c r="D4042" s="71" t="str">
        <f t="shared" si="190"/>
        <v/>
      </c>
      <c r="E4042" s="75" t="str">
        <f t="shared" si="191"/>
        <v/>
      </c>
    </row>
    <row r="4043" spans="2:5" x14ac:dyDescent="0.35">
      <c r="B4043" s="71" t="str">
        <f t="shared" si="189"/>
        <v/>
      </c>
      <c r="D4043" s="71" t="str">
        <f t="shared" si="190"/>
        <v/>
      </c>
      <c r="E4043" s="75" t="str">
        <f t="shared" si="191"/>
        <v/>
      </c>
    </row>
    <row r="4044" spans="2:5" x14ac:dyDescent="0.35">
      <c r="B4044" s="71" t="str">
        <f t="shared" si="189"/>
        <v/>
      </c>
      <c r="D4044" s="71" t="str">
        <f t="shared" si="190"/>
        <v/>
      </c>
      <c r="E4044" s="75" t="str">
        <f t="shared" si="191"/>
        <v/>
      </c>
    </row>
    <row r="4045" spans="2:5" x14ac:dyDescent="0.35">
      <c r="B4045" s="71" t="str">
        <f t="shared" si="189"/>
        <v/>
      </c>
      <c r="D4045" s="71" t="str">
        <f t="shared" si="190"/>
        <v/>
      </c>
      <c r="E4045" s="75" t="str">
        <f t="shared" si="191"/>
        <v/>
      </c>
    </row>
    <row r="4046" spans="2:5" x14ac:dyDescent="0.35">
      <c r="B4046" s="71" t="str">
        <f t="shared" si="189"/>
        <v/>
      </c>
      <c r="D4046" s="71" t="str">
        <f t="shared" si="190"/>
        <v/>
      </c>
      <c r="E4046" s="75" t="str">
        <f t="shared" si="191"/>
        <v/>
      </c>
    </row>
    <row r="4047" spans="2:5" x14ac:dyDescent="0.35">
      <c r="B4047" s="71" t="str">
        <f t="shared" si="189"/>
        <v/>
      </c>
      <c r="D4047" s="71" t="str">
        <f t="shared" si="190"/>
        <v/>
      </c>
      <c r="E4047" s="75" t="str">
        <f t="shared" si="191"/>
        <v/>
      </c>
    </row>
    <row r="4048" spans="2:5" x14ac:dyDescent="0.35">
      <c r="B4048" s="71" t="str">
        <f t="shared" si="189"/>
        <v/>
      </c>
      <c r="D4048" s="71" t="str">
        <f t="shared" si="190"/>
        <v/>
      </c>
      <c r="E4048" s="75" t="str">
        <f t="shared" si="191"/>
        <v/>
      </c>
    </row>
    <row r="4049" spans="2:5" x14ac:dyDescent="0.35">
      <c r="B4049" s="71" t="str">
        <f t="shared" si="189"/>
        <v/>
      </c>
      <c r="D4049" s="71" t="str">
        <f t="shared" si="190"/>
        <v/>
      </c>
      <c r="E4049" s="75" t="str">
        <f t="shared" si="191"/>
        <v/>
      </c>
    </row>
    <row r="4050" spans="2:5" x14ac:dyDescent="0.35">
      <c r="B4050" s="71" t="str">
        <f t="shared" si="189"/>
        <v/>
      </c>
      <c r="D4050" s="71" t="str">
        <f t="shared" si="190"/>
        <v/>
      </c>
      <c r="E4050" s="75" t="str">
        <f t="shared" si="191"/>
        <v/>
      </c>
    </row>
    <row r="4051" spans="2:5" x14ac:dyDescent="0.35">
      <c r="B4051" s="71" t="str">
        <f t="shared" si="189"/>
        <v/>
      </c>
      <c r="D4051" s="71" t="str">
        <f t="shared" si="190"/>
        <v/>
      </c>
      <c r="E4051" s="75" t="str">
        <f t="shared" si="191"/>
        <v/>
      </c>
    </row>
    <row r="4052" spans="2:5" x14ac:dyDescent="0.35">
      <c r="B4052" s="71" t="str">
        <f t="shared" si="189"/>
        <v/>
      </c>
      <c r="D4052" s="71" t="str">
        <f t="shared" si="190"/>
        <v/>
      </c>
      <c r="E4052" s="75" t="str">
        <f t="shared" si="191"/>
        <v/>
      </c>
    </row>
    <row r="4053" spans="2:5" x14ac:dyDescent="0.35">
      <c r="B4053" s="71" t="str">
        <f t="shared" si="189"/>
        <v/>
      </c>
      <c r="D4053" s="71" t="str">
        <f t="shared" si="190"/>
        <v/>
      </c>
      <c r="E4053" s="75" t="str">
        <f t="shared" si="191"/>
        <v/>
      </c>
    </row>
    <row r="4054" spans="2:5" x14ac:dyDescent="0.35">
      <c r="B4054" s="71" t="str">
        <f t="shared" si="189"/>
        <v/>
      </c>
      <c r="D4054" s="71" t="str">
        <f t="shared" si="190"/>
        <v/>
      </c>
      <c r="E4054" s="75" t="str">
        <f t="shared" si="191"/>
        <v/>
      </c>
    </row>
    <row r="4055" spans="2:5" x14ac:dyDescent="0.35">
      <c r="B4055" s="71" t="str">
        <f t="shared" si="189"/>
        <v/>
      </c>
      <c r="D4055" s="71" t="str">
        <f t="shared" si="190"/>
        <v/>
      </c>
      <c r="E4055" s="75" t="str">
        <f t="shared" si="191"/>
        <v/>
      </c>
    </row>
    <row r="4056" spans="2:5" x14ac:dyDescent="0.35">
      <c r="B4056" s="71" t="str">
        <f t="shared" si="189"/>
        <v/>
      </c>
      <c r="D4056" s="71" t="str">
        <f t="shared" si="190"/>
        <v/>
      </c>
      <c r="E4056" s="75" t="str">
        <f t="shared" si="191"/>
        <v/>
      </c>
    </row>
    <row r="4057" spans="2:5" x14ac:dyDescent="0.35">
      <c r="B4057" s="71" t="str">
        <f t="shared" si="189"/>
        <v/>
      </c>
      <c r="D4057" s="71" t="str">
        <f t="shared" si="190"/>
        <v/>
      </c>
      <c r="E4057" s="75" t="str">
        <f t="shared" si="191"/>
        <v/>
      </c>
    </row>
    <row r="4058" spans="2:5" x14ac:dyDescent="0.35">
      <c r="B4058" s="71" t="str">
        <f t="shared" si="189"/>
        <v/>
      </c>
      <c r="D4058" s="71" t="str">
        <f t="shared" si="190"/>
        <v/>
      </c>
      <c r="E4058" s="75" t="str">
        <f t="shared" si="191"/>
        <v/>
      </c>
    </row>
    <row r="4059" spans="2:5" x14ac:dyDescent="0.35">
      <c r="B4059" s="71" t="str">
        <f t="shared" si="189"/>
        <v/>
      </c>
      <c r="D4059" s="71" t="str">
        <f t="shared" si="190"/>
        <v/>
      </c>
      <c r="E4059" s="75" t="str">
        <f t="shared" si="191"/>
        <v/>
      </c>
    </row>
    <row r="4060" spans="2:5" x14ac:dyDescent="0.35">
      <c r="B4060" s="71" t="str">
        <f t="shared" si="189"/>
        <v/>
      </c>
      <c r="D4060" s="71" t="str">
        <f t="shared" si="190"/>
        <v/>
      </c>
      <c r="E4060" s="75" t="str">
        <f t="shared" si="191"/>
        <v/>
      </c>
    </row>
    <row r="4061" spans="2:5" x14ac:dyDescent="0.35">
      <c r="B4061" s="71" t="str">
        <f t="shared" si="189"/>
        <v/>
      </c>
      <c r="D4061" s="71" t="str">
        <f t="shared" si="190"/>
        <v/>
      </c>
      <c r="E4061" s="75" t="str">
        <f t="shared" si="191"/>
        <v/>
      </c>
    </row>
    <row r="4062" spans="2:5" x14ac:dyDescent="0.35">
      <c r="B4062" s="71" t="str">
        <f t="shared" si="189"/>
        <v/>
      </c>
      <c r="D4062" s="71" t="str">
        <f t="shared" si="190"/>
        <v/>
      </c>
      <c r="E4062" s="75" t="str">
        <f t="shared" si="191"/>
        <v/>
      </c>
    </row>
    <row r="4063" spans="2:5" x14ac:dyDescent="0.35">
      <c r="B4063" s="71" t="str">
        <f t="shared" si="189"/>
        <v/>
      </c>
      <c r="D4063" s="71" t="str">
        <f t="shared" si="190"/>
        <v/>
      </c>
      <c r="E4063" s="75" t="str">
        <f t="shared" si="191"/>
        <v/>
      </c>
    </row>
    <row r="4064" spans="2:5" x14ac:dyDescent="0.35">
      <c r="B4064" s="71" t="str">
        <f t="shared" si="189"/>
        <v/>
      </c>
      <c r="D4064" s="71" t="str">
        <f t="shared" si="190"/>
        <v/>
      </c>
      <c r="E4064" s="75" t="str">
        <f t="shared" si="191"/>
        <v/>
      </c>
    </row>
    <row r="4065" spans="2:5" x14ac:dyDescent="0.35">
      <c r="B4065" s="71" t="str">
        <f t="shared" si="189"/>
        <v/>
      </c>
      <c r="D4065" s="71" t="str">
        <f t="shared" si="190"/>
        <v/>
      </c>
      <c r="E4065" s="75" t="str">
        <f t="shared" si="191"/>
        <v/>
      </c>
    </row>
    <row r="4066" spans="2:5" x14ac:dyDescent="0.35">
      <c r="B4066" s="71" t="str">
        <f t="shared" si="189"/>
        <v/>
      </c>
      <c r="D4066" s="71" t="str">
        <f t="shared" si="190"/>
        <v/>
      </c>
      <c r="E4066" s="75" t="str">
        <f t="shared" si="191"/>
        <v/>
      </c>
    </row>
    <row r="4067" spans="2:5" x14ac:dyDescent="0.35">
      <c r="B4067" s="71" t="str">
        <f t="shared" si="189"/>
        <v/>
      </c>
      <c r="D4067" s="71" t="str">
        <f t="shared" si="190"/>
        <v/>
      </c>
      <c r="E4067" s="75" t="str">
        <f t="shared" si="191"/>
        <v/>
      </c>
    </row>
    <row r="4068" spans="2:5" x14ac:dyDescent="0.35">
      <c r="B4068" s="71" t="str">
        <f t="shared" si="189"/>
        <v/>
      </c>
      <c r="D4068" s="71" t="str">
        <f t="shared" si="190"/>
        <v/>
      </c>
      <c r="E4068" s="75" t="str">
        <f t="shared" si="191"/>
        <v/>
      </c>
    </row>
    <row r="4069" spans="2:5" x14ac:dyDescent="0.35">
      <c r="B4069" s="71" t="str">
        <f t="shared" si="189"/>
        <v/>
      </c>
      <c r="D4069" s="71" t="str">
        <f t="shared" si="190"/>
        <v/>
      </c>
      <c r="E4069" s="75" t="str">
        <f t="shared" si="191"/>
        <v/>
      </c>
    </row>
    <row r="4070" spans="2:5" x14ac:dyDescent="0.35">
      <c r="B4070" s="71" t="str">
        <f t="shared" si="189"/>
        <v/>
      </c>
      <c r="D4070" s="71" t="str">
        <f t="shared" si="190"/>
        <v/>
      </c>
      <c r="E4070" s="75" t="str">
        <f t="shared" si="191"/>
        <v/>
      </c>
    </row>
    <row r="4071" spans="2:5" x14ac:dyDescent="0.35">
      <c r="B4071" s="71" t="str">
        <f t="shared" si="189"/>
        <v/>
      </c>
      <c r="D4071" s="71" t="str">
        <f t="shared" si="190"/>
        <v/>
      </c>
      <c r="E4071" s="75" t="str">
        <f t="shared" si="191"/>
        <v/>
      </c>
    </row>
    <row r="4072" spans="2:5" x14ac:dyDescent="0.35">
      <c r="B4072" s="71" t="str">
        <f t="shared" si="189"/>
        <v/>
      </c>
      <c r="D4072" s="71" t="str">
        <f t="shared" si="190"/>
        <v/>
      </c>
      <c r="E4072" s="75" t="str">
        <f t="shared" si="191"/>
        <v/>
      </c>
    </row>
    <row r="4073" spans="2:5" x14ac:dyDescent="0.35">
      <c r="B4073" s="71" t="str">
        <f t="shared" si="189"/>
        <v/>
      </c>
      <c r="D4073" s="71" t="str">
        <f t="shared" si="190"/>
        <v/>
      </c>
      <c r="E4073" s="75" t="str">
        <f t="shared" si="191"/>
        <v/>
      </c>
    </row>
    <row r="4074" spans="2:5" x14ac:dyDescent="0.35">
      <c r="B4074" s="71" t="str">
        <f t="shared" si="189"/>
        <v/>
      </c>
      <c r="D4074" s="71" t="str">
        <f t="shared" si="190"/>
        <v/>
      </c>
      <c r="E4074" s="75" t="str">
        <f t="shared" si="191"/>
        <v/>
      </c>
    </row>
    <row r="4075" spans="2:5" x14ac:dyDescent="0.35">
      <c r="B4075" s="71" t="str">
        <f t="shared" si="189"/>
        <v/>
      </c>
      <c r="D4075" s="71" t="str">
        <f t="shared" si="190"/>
        <v/>
      </c>
      <c r="E4075" s="75" t="str">
        <f t="shared" si="191"/>
        <v/>
      </c>
    </row>
    <row r="4076" spans="2:5" x14ac:dyDescent="0.35">
      <c r="B4076" s="71" t="str">
        <f t="shared" si="189"/>
        <v/>
      </c>
      <c r="D4076" s="71" t="str">
        <f t="shared" si="190"/>
        <v/>
      </c>
      <c r="E4076" s="75" t="str">
        <f t="shared" si="191"/>
        <v/>
      </c>
    </row>
    <row r="4077" spans="2:5" x14ac:dyDescent="0.35">
      <c r="B4077" s="71" t="str">
        <f t="shared" si="189"/>
        <v/>
      </c>
      <c r="D4077" s="71" t="str">
        <f t="shared" si="190"/>
        <v/>
      </c>
      <c r="E4077" s="75" t="str">
        <f t="shared" si="191"/>
        <v/>
      </c>
    </row>
    <row r="4078" spans="2:5" x14ac:dyDescent="0.35">
      <c r="B4078" s="71" t="str">
        <f t="shared" si="189"/>
        <v/>
      </c>
      <c r="D4078" s="71" t="str">
        <f t="shared" si="190"/>
        <v/>
      </c>
      <c r="E4078" s="75" t="str">
        <f t="shared" si="191"/>
        <v/>
      </c>
    </row>
    <row r="4079" spans="2:5" x14ac:dyDescent="0.35">
      <c r="B4079" s="71" t="str">
        <f t="shared" si="189"/>
        <v/>
      </c>
      <c r="D4079" s="71" t="str">
        <f t="shared" si="190"/>
        <v/>
      </c>
      <c r="E4079" s="75" t="str">
        <f t="shared" si="191"/>
        <v/>
      </c>
    </row>
    <row r="4080" spans="2:5" x14ac:dyDescent="0.35">
      <c r="B4080" s="71" t="str">
        <f t="shared" si="189"/>
        <v/>
      </c>
      <c r="D4080" s="71" t="str">
        <f t="shared" si="190"/>
        <v/>
      </c>
      <c r="E4080" s="75" t="str">
        <f t="shared" si="191"/>
        <v/>
      </c>
    </row>
    <row r="4081" spans="2:5" x14ac:dyDescent="0.35">
      <c r="B4081" s="71" t="str">
        <f t="shared" si="189"/>
        <v/>
      </c>
      <c r="D4081" s="71" t="str">
        <f t="shared" si="190"/>
        <v/>
      </c>
      <c r="E4081" s="75" t="str">
        <f t="shared" si="191"/>
        <v/>
      </c>
    </row>
    <row r="4082" spans="2:5" x14ac:dyDescent="0.35">
      <c r="B4082" s="71" t="str">
        <f t="shared" si="189"/>
        <v/>
      </c>
      <c r="D4082" s="71" t="str">
        <f t="shared" si="190"/>
        <v/>
      </c>
      <c r="E4082" s="75" t="str">
        <f t="shared" si="191"/>
        <v/>
      </c>
    </row>
    <row r="4083" spans="2:5" x14ac:dyDescent="0.35">
      <c r="B4083" s="71" t="str">
        <f t="shared" si="189"/>
        <v/>
      </c>
      <c r="D4083" s="71" t="str">
        <f t="shared" si="190"/>
        <v/>
      </c>
      <c r="E4083" s="75" t="str">
        <f t="shared" si="191"/>
        <v/>
      </c>
    </row>
    <row r="4084" spans="2:5" x14ac:dyDescent="0.35">
      <c r="B4084" s="71" t="str">
        <f t="shared" si="189"/>
        <v/>
      </c>
      <c r="D4084" s="71" t="str">
        <f t="shared" si="190"/>
        <v/>
      </c>
      <c r="E4084" s="75" t="str">
        <f t="shared" si="191"/>
        <v/>
      </c>
    </row>
    <row r="4085" spans="2:5" x14ac:dyDescent="0.35">
      <c r="B4085" s="71" t="str">
        <f t="shared" si="189"/>
        <v/>
      </c>
      <c r="D4085" s="71" t="str">
        <f t="shared" si="190"/>
        <v/>
      </c>
      <c r="E4085" s="75" t="str">
        <f t="shared" si="191"/>
        <v/>
      </c>
    </row>
    <row r="4086" spans="2:5" x14ac:dyDescent="0.35">
      <c r="B4086" s="71" t="str">
        <f t="shared" si="189"/>
        <v/>
      </c>
      <c r="D4086" s="71" t="str">
        <f t="shared" si="190"/>
        <v/>
      </c>
      <c r="E4086" s="75" t="str">
        <f t="shared" si="191"/>
        <v/>
      </c>
    </row>
    <row r="4087" spans="2:5" x14ac:dyDescent="0.35">
      <c r="B4087" s="71" t="str">
        <f t="shared" si="189"/>
        <v/>
      </c>
      <c r="D4087" s="71" t="str">
        <f t="shared" si="190"/>
        <v/>
      </c>
      <c r="E4087" s="75" t="str">
        <f t="shared" si="191"/>
        <v/>
      </c>
    </row>
    <row r="4088" spans="2:5" x14ac:dyDescent="0.35">
      <c r="B4088" s="71" t="str">
        <f t="shared" si="189"/>
        <v/>
      </c>
      <c r="D4088" s="71" t="str">
        <f t="shared" si="190"/>
        <v/>
      </c>
      <c r="E4088" s="75" t="str">
        <f t="shared" si="191"/>
        <v/>
      </c>
    </row>
    <row r="4089" spans="2:5" x14ac:dyDescent="0.35">
      <c r="B4089" s="71" t="str">
        <f t="shared" si="189"/>
        <v/>
      </c>
      <c r="D4089" s="71" t="str">
        <f t="shared" si="190"/>
        <v/>
      </c>
      <c r="E4089" s="75" t="str">
        <f t="shared" si="191"/>
        <v/>
      </c>
    </row>
    <row r="4090" spans="2:5" x14ac:dyDescent="0.35">
      <c r="B4090" s="71" t="str">
        <f t="shared" si="189"/>
        <v/>
      </c>
      <c r="D4090" s="71" t="str">
        <f t="shared" si="190"/>
        <v/>
      </c>
      <c r="E4090" s="75" t="str">
        <f t="shared" si="191"/>
        <v/>
      </c>
    </row>
    <row r="4091" spans="2:5" x14ac:dyDescent="0.35">
      <c r="B4091" s="71" t="str">
        <f t="shared" si="189"/>
        <v/>
      </c>
      <c r="D4091" s="71" t="str">
        <f t="shared" si="190"/>
        <v/>
      </c>
      <c r="E4091" s="75" t="str">
        <f t="shared" si="191"/>
        <v/>
      </c>
    </row>
    <row r="4092" spans="2:5" x14ac:dyDescent="0.35">
      <c r="B4092" s="71" t="str">
        <f t="shared" si="189"/>
        <v/>
      </c>
      <c r="D4092" s="71" t="str">
        <f t="shared" si="190"/>
        <v/>
      </c>
      <c r="E4092" s="75" t="str">
        <f t="shared" si="191"/>
        <v/>
      </c>
    </row>
    <row r="4093" spans="2:5" x14ac:dyDescent="0.35">
      <c r="B4093" s="71" t="str">
        <f t="shared" si="189"/>
        <v/>
      </c>
      <c r="D4093" s="71" t="str">
        <f t="shared" si="190"/>
        <v/>
      </c>
      <c r="E4093" s="75" t="str">
        <f t="shared" si="191"/>
        <v/>
      </c>
    </row>
    <row r="4094" spans="2:5" x14ac:dyDescent="0.35">
      <c r="B4094" s="71" t="str">
        <f t="shared" si="189"/>
        <v/>
      </c>
      <c r="D4094" s="71" t="str">
        <f t="shared" si="190"/>
        <v/>
      </c>
      <c r="E4094" s="75" t="str">
        <f t="shared" si="191"/>
        <v/>
      </c>
    </row>
    <row r="4095" spans="2:5" x14ac:dyDescent="0.35">
      <c r="B4095" s="71" t="str">
        <f t="shared" si="189"/>
        <v/>
      </c>
      <c r="D4095" s="71" t="str">
        <f t="shared" si="190"/>
        <v/>
      </c>
      <c r="E4095" s="75" t="str">
        <f t="shared" si="191"/>
        <v/>
      </c>
    </row>
    <row r="4096" spans="2:5" x14ac:dyDescent="0.35">
      <c r="B4096" s="71" t="str">
        <f t="shared" si="189"/>
        <v/>
      </c>
      <c r="D4096" s="71" t="str">
        <f t="shared" si="190"/>
        <v/>
      </c>
      <c r="E4096" s="75" t="str">
        <f t="shared" si="191"/>
        <v/>
      </c>
    </row>
    <row r="4097" spans="2:5" x14ac:dyDescent="0.35">
      <c r="B4097" s="71" t="str">
        <f t="shared" si="189"/>
        <v/>
      </c>
      <c r="D4097" s="71" t="str">
        <f t="shared" si="190"/>
        <v/>
      </c>
      <c r="E4097" s="75" t="str">
        <f t="shared" si="191"/>
        <v/>
      </c>
    </row>
    <row r="4098" spans="2:5" x14ac:dyDescent="0.35">
      <c r="B4098" s="71" t="str">
        <f t="shared" ref="B4098:B4161" si="192">IFERROR(VLOOKUP(C4098,Ctable,5,FALSE),"")</f>
        <v/>
      </c>
      <c r="D4098" s="71" t="str">
        <f t="shared" ref="D4098:D4161" si="193">IFERROR(VLOOKUP(C4098,Ctable,2,FALSE),"")</f>
        <v/>
      </c>
      <c r="E4098" s="75" t="str">
        <f t="shared" ref="E4098:E4161" si="194">IFERROR(VLOOKUP(C4098,Ctable,3,FALSE),"")</f>
        <v/>
      </c>
    </row>
    <row r="4099" spans="2:5" x14ac:dyDescent="0.35">
      <c r="B4099" s="71" t="str">
        <f t="shared" si="192"/>
        <v/>
      </c>
      <c r="D4099" s="71" t="str">
        <f t="shared" si="193"/>
        <v/>
      </c>
      <c r="E4099" s="75" t="str">
        <f t="shared" si="194"/>
        <v/>
      </c>
    </row>
    <row r="4100" spans="2:5" x14ac:dyDescent="0.35">
      <c r="B4100" s="71" t="str">
        <f t="shared" si="192"/>
        <v/>
      </c>
      <c r="D4100" s="71" t="str">
        <f t="shared" si="193"/>
        <v/>
      </c>
      <c r="E4100" s="75" t="str">
        <f t="shared" si="194"/>
        <v/>
      </c>
    </row>
    <row r="4101" spans="2:5" x14ac:dyDescent="0.35">
      <c r="B4101" s="71" t="str">
        <f t="shared" si="192"/>
        <v/>
      </c>
      <c r="D4101" s="71" t="str">
        <f t="shared" si="193"/>
        <v/>
      </c>
      <c r="E4101" s="75" t="str">
        <f t="shared" si="194"/>
        <v/>
      </c>
    </row>
    <row r="4102" spans="2:5" x14ac:dyDescent="0.35">
      <c r="B4102" s="71" t="str">
        <f t="shared" si="192"/>
        <v/>
      </c>
      <c r="D4102" s="71" t="str">
        <f t="shared" si="193"/>
        <v/>
      </c>
      <c r="E4102" s="75" t="str">
        <f t="shared" si="194"/>
        <v/>
      </c>
    </row>
    <row r="4103" spans="2:5" x14ac:dyDescent="0.35">
      <c r="B4103" s="71" t="str">
        <f t="shared" si="192"/>
        <v/>
      </c>
      <c r="D4103" s="71" t="str">
        <f t="shared" si="193"/>
        <v/>
      </c>
      <c r="E4103" s="75" t="str">
        <f t="shared" si="194"/>
        <v/>
      </c>
    </row>
    <row r="4104" spans="2:5" x14ac:dyDescent="0.35">
      <c r="B4104" s="71" t="str">
        <f t="shared" si="192"/>
        <v/>
      </c>
      <c r="D4104" s="71" t="str">
        <f t="shared" si="193"/>
        <v/>
      </c>
      <c r="E4104" s="75" t="str">
        <f t="shared" si="194"/>
        <v/>
      </c>
    </row>
    <row r="4105" spans="2:5" x14ac:dyDescent="0.35">
      <c r="B4105" s="71" t="str">
        <f t="shared" si="192"/>
        <v/>
      </c>
      <c r="D4105" s="71" t="str">
        <f t="shared" si="193"/>
        <v/>
      </c>
      <c r="E4105" s="75" t="str">
        <f t="shared" si="194"/>
        <v/>
      </c>
    </row>
    <row r="4106" spans="2:5" x14ac:dyDescent="0.35">
      <c r="B4106" s="71" t="str">
        <f t="shared" si="192"/>
        <v/>
      </c>
      <c r="D4106" s="71" t="str">
        <f t="shared" si="193"/>
        <v/>
      </c>
      <c r="E4106" s="75" t="str">
        <f t="shared" si="194"/>
        <v/>
      </c>
    </row>
    <row r="4107" spans="2:5" x14ac:dyDescent="0.35">
      <c r="B4107" s="71" t="str">
        <f t="shared" si="192"/>
        <v/>
      </c>
      <c r="D4107" s="71" t="str">
        <f t="shared" si="193"/>
        <v/>
      </c>
      <c r="E4107" s="75" t="str">
        <f t="shared" si="194"/>
        <v/>
      </c>
    </row>
    <row r="4108" spans="2:5" x14ac:dyDescent="0.35">
      <c r="B4108" s="71" t="str">
        <f t="shared" si="192"/>
        <v/>
      </c>
      <c r="D4108" s="71" t="str">
        <f t="shared" si="193"/>
        <v/>
      </c>
      <c r="E4108" s="75" t="str">
        <f t="shared" si="194"/>
        <v/>
      </c>
    </row>
    <row r="4109" spans="2:5" x14ac:dyDescent="0.35">
      <c r="B4109" s="71" t="str">
        <f t="shared" si="192"/>
        <v/>
      </c>
      <c r="D4109" s="71" t="str">
        <f t="shared" si="193"/>
        <v/>
      </c>
      <c r="E4109" s="75" t="str">
        <f t="shared" si="194"/>
        <v/>
      </c>
    </row>
    <row r="4110" spans="2:5" x14ac:dyDescent="0.35">
      <c r="B4110" s="71" t="str">
        <f t="shared" si="192"/>
        <v/>
      </c>
      <c r="D4110" s="71" t="str">
        <f t="shared" si="193"/>
        <v/>
      </c>
      <c r="E4110" s="75" t="str">
        <f t="shared" si="194"/>
        <v/>
      </c>
    </row>
    <row r="4111" spans="2:5" x14ac:dyDescent="0.35">
      <c r="B4111" s="71" t="str">
        <f t="shared" si="192"/>
        <v/>
      </c>
      <c r="D4111" s="71" t="str">
        <f t="shared" si="193"/>
        <v/>
      </c>
      <c r="E4111" s="75" t="str">
        <f t="shared" si="194"/>
        <v/>
      </c>
    </row>
    <row r="4112" spans="2:5" x14ac:dyDescent="0.35">
      <c r="B4112" s="71" t="str">
        <f t="shared" si="192"/>
        <v/>
      </c>
      <c r="D4112" s="71" t="str">
        <f t="shared" si="193"/>
        <v/>
      </c>
      <c r="E4112" s="75" t="str">
        <f t="shared" si="194"/>
        <v/>
      </c>
    </row>
    <row r="4113" spans="2:5" x14ac:dyDescent="0.35">
      <c r="B4113" s="71" t="str">
        <f t="shared" si="192"/>
        <v/>
      </c>
      <c r="D4113" s="71" t="str">
        <f t="shared" si="193"/>
        <v/>
      </c>
      <c r="E4113" s="75" t="str">
        <f t="shared" si="194"/>
        <v/>
      </c>
    </row>
    <row r="4114" spans="2:5" x14ac:dyDescent="0.35">
      <c r="B4114" s="71" t="str">
        <f t="shared" si="192"/>
        <v/>
      </c>
      <c r="D4114" s="71" t="str">
        <f t="shared" si="193"/>
        <v/>
      </c>
      <c r="E4114" s="75" t="str">
        <f t="shared" si="194"/>
        <v/>
      </c>
    </row>
    <row r="4115" spans="2:5" x14ac:dyDescent="0.35">
      <c r="B4115" s="71" t="str">
        <f t="shared" si="192"/>
        <v/>
      </c>
      <c r="D4115" s="71" t="str">
        <f t="shared" si="193"/>
        <v/>
      </c>
      <c r="E4115" s="75" t="str">
        <f t="shared" si="194"/>
        <v/>
      </c>
    </row>
    <row r="4116" spans="2:5" x14ac:dyDescent="0.35">
      <c r="B4116" s="71" t="str">
        <f t="shared" si="192"/>
        <v/>
      </c>
      <c r="D4116" s="71" t="str">
        <f t="shared" si="193"/>
        <v/>
      </c>
      <c r="E4116" s="75" t="str">
        <f t="shared" si="194"/>
        <v/>
      </c>
    </row>
    <row r="4117" spans="2:5" x14ac:dyDescent="0.35">
      <c r="B4117" s="71" t="str">
        <f t="shared" si="192"/>
        <v/>
      </c>
      <c r="D4117" s="71" t="str">
        <f t="shared" si="193"/>
        <v/>
      </c>
      <c r="E4117" s="75" t="str">
        <f t="shared" si="194"/>
        <v/>
      </c>
    </row>
    <row r="4118" spans="2:5" x14ac:dyDescent="0.35">
      <c r="B4118" s="71" t="str">
        <f t="shared" si="192"/>
        <v/>
      </c>
      <c r="D4118" s="71" t="str">
        <f t="shared" si="193"/>
        <v/>
      </c>
      <c r="E4118" s="75" t="str">
        <f t="shared" si="194"/>
        <v/>
      </c>
    </row>
    <row r="4119" spans="2:5" x14ac:dyDescent="0.35">
      <c r="B4119" s="71" t="str">
        <f t="shared" si="192"/>
        <v/>
      </c>
      <c r="D4119" s="71" t="str">
        <f t="shared" si="193"/>
        <v/>
      </c>
      <c r="E4119" s="75" t="str">
        <f t="shared" si="194"/>
        <v/>
      </c>
    </row>
    <row r="4120" spans="2:5" x14ac:dyDescent="0.35">
      <c r="B4120" s="71" t="str">
        <f t="shared" si="192"/>
        <v/>
      </c>
      <c r="D4120" s="71" t="str">
        <f t="shared" si="193"/>
        <v/>
      </c>
      <c r="E4120" s="75" t="str">
        <f t="shared" si="194"/>
        <v/>
      </c>
    </row>
    <row r="4121" spans="2:5" x14ac:dyDescent="0.35">
      <c r="B4121" s="71" t="str">
        <f t="shared" si="192"/>
        <v/>
      </c>
      <c r="D4121" s="71" t="str">
        <f t="shared" si="193"/>
        <v/>
      </c>
      <c r="E4121" s="75" t="str">
        <f t="shared" si="194"/>
        <v/>
      </c>
    </row>
    <row r="4122" spans="2:5" x14ac:dyDescent="0.35">
      <c r="B4122" s="71" t="str">
        <f t="shared" si="192"/>
        <v/>
      </c>
      <c r="D4122" s="71" t="str">
        <f t="shared" si="193"/>
        <v/>
      </c>
      <c r="E4122" s="75" t="str">
        <f t="shared" si="194"/>
        <v/>
      </c>
    </row>
    <row r="4123" spans="2:5" x14ac:dyDescent="0.35">
      <c r="B4123" s="71" t="str">
        <f t="shared" si="192"/>
        <v/>
      </c>
      <c r="D4123" s="71" t="str">
        <f t="shared" si="193"/>
        <v/>
      </c>
      <c r="E4123" s="75" t="str">
        <f t="shared" si="194"/>
        <v/>
      </c>
    </row>
    <row r="4124" spans="2:5" x14ac:dyDescent="0.35">
      <c r="B4124" s="71" t="str">
        <f t="shared" si="192"/>
        <v/>
      </c>
      <c r="D4124" s="71" t="str">
        <f t="shared" si="193"/>
        <v/>
      </c>
      <c r="E4124" s="75" t="str">
        <f t="shared" si="194"/>
        <v/>
      </c>
    </row>
    <row r="4125" spans="2:5" x14ac:dyDescent="0.35">
      <c r="B4125" s="71" t="str">
        <f t="shared" si="192"/>
        <v/>
      </c>
      <c r="D4125" s="71" t="str">
        <f t="shared" si="193"/>
        <v/>
      </c>
      <c r="E4125" s="75" t="str">
        <f t="shared" si="194"/>
        <v/>
      </c>
    </row>
    <row r="4126" spans="2:5" x14ac:dyDescent="0.35">
      <c r="B4126" s="71" t="str">
        <f t="shared" si="192"/>
        <v/>
      </c>
      <c r="D4126" s="71" t="str">
        <f t="shared" si="193"/>
        <v/>
      </c>
      <c r="E4126" s="75" t="str">
        <f t="shared" si="194"/>
        <v/>
      </c>
    </row>
    <row r="4127" spans="2:5" x14ac:dyDescent="0.35">
      <c r="B4127" s="71" t="str">
        <f t="shared" si="192"/>
        <v/>
      </c>
      <c r="D4127" s="71" t="str">
        <f t="shared" si="193"/>
        <v/>
      </c>
      <c r="E4127" s="75" t="str">
        <f t="shared" si="194"/>
        <v/>
      </c>
    </row>
    <row r="4128" spans="2:5" x14ac:dyDescent="0.35">
      <c r="B4128" s="71" t="str">
        <f t="shared" si="192"/>
        <v/>
      </c>
      <c r="D4128" s="71" t="str">
        <f t="shared" si="193"/>
        <v/>
      </c>
      <c r="E4128" s="75" t="str">
        <f t="shared" si="194"/>
        <v/>
      </c>
    </row>
    <row r="4129" spans="2:5" x14ac:dyDescent="0.35">
      <c r="B4129" s="71" t="str">
        <f t="shared" si="192"/>
        <v/>
      </c>
      <c r="D4129" s="71" t="str">
        <f t="shared" si="193"/>
        <v/>
      </c>
      <c r="E4129" s="75" t="str">
        <f t="shared" si="194"/>
        <v/>
      </c>
    </row>
    <row r="4130" spans="2:5" x14ac:dyDescent="0.35">
      <c r="B4130" s="71" t="str">
        <f t="shared" si="192"/>
        <v/>
      </c>
      <c r="D4130" s="71" t="str">
        <f t="shared" si="193"/>
        <v/>
      </c>
      <c r="E4130" s="75" t="str">
        <f t="shared" si="194"/>
        <v/>
      </c>
    </row>
    <row r="4131" spans="2:5" x14ac:dyDescent="0.35">
      <c r="B4131" s="71" t="str">
        <f t="shared" si="192"/>
        <v/>
      </c>
      <c r="D4131" s="71" t="str">
        <f t="shared" si="193"/>
        <v/>
      </c>
      <c r="E4131" s="75" t="str">
        <f t="shared" si="194"/>
        <v/>
      </c>
    </row>
    <row r="4132" spans="2:5" x14ac:dyDescent="0.35">
      <c r="B4132" s="71" t="str">
        <f t="shared" si="192"/>
        <v/>
      </c>
      <c r="D4132" s="71" t="str">
        <f t="shared" si="193"/>
        <v/>
      </c>
      <c r="E4132" s="75" t="str">
        <f t="shared" si="194"/>
        <v/>
      </c>
    </row>
    <row r="4133" spans="2:5" x14ac:dyDescent="0.35">
      <c r="B4133" s="71" t="str">
        <f t="shared" si="192"/>
        <v/>
      </c>
      <c r="D4133" s="71" t="str">
        <f t="shared" si="193"/>
        <v/>
      </c>
      <c r="E4133" s="75" t="str">
        <f t="shared" si="194"/>
        <v/>
      </c>
    </row>
    <row r="4134" spans="2:5" x14ac:dyDescent="0.35">
      <c r="B4134" s="71" t="str">
        <f t="shared" si="192"/>
        <v/>
      </c>
      <c r="D4134" s="71" t="str">
        <f t="shared" si="193"/>
        <v/>
      </c>
      <c r="E4134" s="75" t="str">
        <f t="shared" si="194"/>
        <v/>
      </c>
    </row>
    <row r="4135" spans="2:5" x14ac:dyDescent="0.35">
      <c r="B4135" s="71" t="str">
        <f t="shared" si="192"/>
        <v/>
      </c>
      <c r="D4135" s="71" t="str">
        <f t="shared" si="193"/>
        <v/>
      </c>
      <c r="E4135" s="75" t="str">
        <f t="shared" si="194"/>
        <v/>
      </c>
    </row>
    <row r="4136" spans="2:5" x14ac:dyDescent="0.35">
      <c r="B4136" s="71" t="str">
        <f t="shared" si="192"/>
        <v/>
      </c>
      <c r="D4136" s="71" t="str">
        <f t="shared" si="193"/>
        <v/>
      </c>
      <c r="E4136" s="75" t="str">
        <f t="shared" si="194"/>
        <v/>
      </c>
    </row>
    <row r="4137" spans="2:5" x14ac:dyDescent="0.35">
      <c r="B4137" s="71" t="str">
        <f t="shared" si="192"/>
        <v/>
      </c>
      <c r="D4137" s="71" t="str">
        <f t="shared" si="193"/>
        <v/>
      </c>
      <c r="E4137" s="75" t="str">
        <f t="shared" si="194"/>
        <v/>
      </c>
    </row>
    <row r="4138" spans="2:5" x14ac:dyDescent="0.35">
      <c r="B4138" s="71" t="str">
        <f t="shared" si="192"/>
        <v/>
      </c>
      <c r="D4138" s="71" t="str">
        <f t="shared" si="193"/>
        <v/>
      </c>
      <c r="E4138" s="75" t="str">
        <f t="shared" si="194"/>
        <v/>
      </c>
    </row>
    <row r="4139" spans="2:5" x14ac:dyDescent="0.35">
      <c r="B4139" s="71" t="str">
        <f t="shared" si="192"/>
        <v/>
      </c>
      <c r="D4139" s="71" t="str">
        <f t="shared" si="193"/>
        <v/>
      </c>
      <c r="E4139" s="75" t="str">
        <f t="shared" si="194"/>
        <v/>
      </c>
    </row>
    <row r="4140" spans="2:5" x14ac:dyDescent="0.35">
      <c r="B4140" s="71" t="str">
        <f t="shared" si="192"/>
        <v/>
      </c>
      <c r="D4140" s="71" t="str">
        <f t="shared" si="193"/>
        <v/>
      </c>
      <c r="E4140" s="75" t="str">
        <f t="shared" si="194"/>
        <v/>
      </c>
    </row>
    <row r="4141" spans="2:5" x14ac:dyDescent="0.35">
      <c r="B4141" s="71" t="str">
        <f t="shared" si="192"/>
        <v/>
      </c>
      <c r="D4141" s="71" t="str">
        <f t="shared" si="193"/>
        <v/>
      </c>
      <c r="E4141" s="75" t="str">
        <f t="shared" si="194"/>
        <v/>
      </c>
    </row>
    <row r="4142" spans="2:5" x14ac:dyDescent="0.35">
      <c r="B4142" s="71" t="str">
        <f t="shared" si="192"/>
        <v/>
      </c>
      <c r="D4142" s="71" t="str">
        <f t="shared" si="193"/>
        <v/>
      </c>
      <c r="E4142" s="75" t="str">
        <f t="shared" si="194"/>
        <v/>
      </c>
    </row>
    <row r="4143" spans="2:5" x14ac:dyDescent="0.35">
      <c r="B4143" s="71" t="str">
        <f t="shared" si="192"/>
        <v/>
      </c>
      <c r="D4143" s="71" t="str">
        <f t="shared" si="193"/>
        <v/>
      </c>
      <c r="E4143" s="75" t="str">
        <f t="shared" si="194"/>
        <v/>
      </c>
    </row>
    <row r="4144" spans="2:5" x14ac:dyDescent="0.35">
      <c r="B4144" s="71" t="str">
        <f t="shared" si="192"/>
        <v/>
      </c>
      <c r="D4144" s="71" t="str">
        <f t="shared" si="193"/>
        <v/>
      </c>
      <c r="E4144" s="75" t="str">
        <f t="shared" si="194"/>
        <v/>
      </c>
    </row>
    <row r="4145" spans="2:5" x14ac:dyDescent="0.35">
      <c r="B4145" s="71" t="str">
        <f t="shared" si="192"/>
        <v/>
      </c>
      <c r="D4145" s="71" t="str">
        <f t="shared" si="193"/>
        <v/>
      </c>
      <c r="E4145" s="75" t="str">
        <f t="shared" si="194"/>
        <v/>
      </c>
    </row>
    <row r="4146" spans="2:5" x14ac:dyDescent="0.35">
      <c r="B4146" s="71" t="str">
        <f t="shared" si="192"/>
        <v/>
      </c>
      <c r="D4146" s="71" t="str">
        <f t="shared" si="193"/>
        <v/>
      </c>
      <c r="E4146" s="75" t="str">
        <f t="shared" si="194"/>
        <v/>
      </c>
    </row>
    <row r="4147" spans="2:5" x14ac:dyDescent="0.35">
      <c r="B4147" s="71" t="str">
        <f t="shared" si="192"/>
        <v/>
      </c>
      <c r="D4147" s="71" t="str">
        <f t="shared" si="193"/>
        <v/>
      </c>
      <c r="E4147" s="75" t="str">
        <f t="shared" si="194"/>
        <v/>
      </c>
    </row>
    <row r="4148" spans="2:5" x14ac:dyDescent="0.35">
      <c r="B4148" s="71" t="str">
        <f t="shared" si="192"/>
        <v/>
      </c>
      <c r="D4148" s="71" t="str">
        <f t="shared" si="193"/>
        <v/>
      </c>
      <c r="E4148" s="75" t="str">
        <f t="shared" si="194"/>
        <v/>
      </c>
    </row>
    <row r="4149" spans="2:5" x14ac:dyDescent="0.35">
      <c r="B4149" s="71" t="str">
        <f t="shared" si="192"/>
        <v/>
      </c>
      <c r="D4149" s="71" t="str">
        <f t="shared" si="193"/>
        <v/>
      </c>
      <c r="E4149" s="75" t="str">
        <f t="shared" si="194"/>
        <v/>
      </c>
    </row>
    <row r="4150" spans="2:5" x14ac:dyDescent="0.35">
      <c r="B4150" s="71" t="str">
        <f t="shared" si="192"/>
        <v/>
      </c>
      <c r="D4150" s="71" t="str">
        <f t="shared" si="193"/>
        <v/>
      </c>
      <c r="E4150" s="75" t="str">
        <f t="shared" si="194"/>
        <v/>
      </c>
    </row>
    <row r="4151" spans="2:5" x14ac:dyDescent="0.35">
      <c r="B4151" s="71" t="str">
        <f t="shared" si="192"/>
        <v/>
      </c>
      <c r="D4151" s="71" t="str">
        <f t="shared" si="193"/>
        <v/>
      </c>
      <c r="E4151" s="75" t="str">
        <f t="shared" si="194"/>
        <v/>
      </c>
    </row>
    <row r="4152" spans="2:5" x14ac:dyDescent="0.35">
      <c r="B4152" s="71" t="str">
        <f t="shared" si="192"/>
        <v/>
      </c>
      <c r="D4152" s="71" t="str">
        <f t="shared" si="193"/>
        <v/>
      </c>
      <c r="E4152" s="75" t="str">
        <f t="shared" si="194"/>
        <v/>
      </c>
    </row>
    <row r="4153" spans="2:5" x14ac:dyDescent="0.35">
      <c r="B4153" s="71" t="str">
        <f t="shared" si="192"/>
        <v/>
      </c>
      <c r="D4153" s="71" t="str">
        <f t="shared" si="193"/>
        <v/>
      </c>
      <c r="E4153" s="75" t="str">
        <f t="shared" si="194"/>
        <v/>
      </c>
    </row>
    <row r="4154" spans="2:5" x14ac:dyDescent="0.35">
      <c r="B4154" s="71" t="str">
        <f t="shared" si="192"/>
        <v/>
      </c>
      <c r="D4154" s="71" t="str">
        <f t="shared" si="193"/>
        <v/>
      </c>
      <c r="E4154" s="75" t="str">
        <f t="shared" si="194"/>
        <v/>
      </c>
    </row>
    <row r="4155" spans="2:5" x14ac:dyDescent="0.35">
      <c r="B4155" s="71" t="str">
        <f t="shared" si="192"/>
        <v/>
      </c>
      <c r="D4155" s="71" t="str">
        <f t="shared" si="193"/>
        <v/>
      </c>
      <c r="E4155" s="75" t="str">
        <f t="shared" si="194"/>
        <v/>
      </c>
    </row>
    <row r="4156" spans="2:5" x14ac:dyDescent="0.35">
      <c r="B4156" s="71" t="str">
        <f t="shared" si="192"/>
        <v/>
      </c>
      <c r="D4156" s="71" t="str">
        <f t="shared" si="193"/>
        <v/>
      </c>
      <c r="E4156" s="75" t="str">
        <f t="shared" si="194"/>
        <v/>
      </c>
    </row>
    <row r="4157" spans="2:5" x14ac:dyDescent="0.35">
      <c r="B4157" s="71" t="str">
        <f t="shared" si="192"/>
        <v/>
      </c>
      <c r="D4157" s="71" t="str">
        <f t="shared" si="193"/>
        <v/>
      </c>
      <c r="E4157" s="75" t="str">
        <f t="shared" si="194"/>
        <v/>
      </c>
    </row>
    <row r="4158" spans="2:5" x14ac:dyDescent="0.35">
      <c r="B4158" s="71" t="str">
        <f t="shared" si="192"/>
        <v/>
      </c>
      <c r="D4158" s="71" t="str">
        <f t="shared" si="193"/>
        <v/>
      </c>
      <c r="E4158" s="75" t="str">
        <f t="shared" si="194"/>
        <v/>
      </c>
    </row>
    <row r="4159" spans="2:5" x14ac:dyDescent="0.35">
      <c r="B4159" s="71" t="str">
        <f t="shared" si="192"/>
        <v/>
      </c>
      <c r="D4159" s="71" t="str">
        <f t="shared" si="193"/>
        <v/>
      </c>
      <c r="E4159" s="75" t="str">
        <f t="shared" si="194"/>
        <v/>
      </c>
    </row>
    <row r="4160" spans="2:5" x14ac:dyDescent="0.35">
      <c r="B4160" s="71" t="str">
        <f t="shared" si="192"/>
        <v/>
      </c>
      <c r="D4160" s="71" t="str">
        <f t="shared" si="193"/>
        <v/>
      </c>
      <c r="E4160" s="75" t="str">
        <f t="shared" si="194"/>
        <v/>
      </c>
    </row>
    <row r="4161" spans="2:5" x14ac:dyDescent="0.35">
      <c r="B4161" s="71" t="str">
        <f t="shared" si="192"/>
        <v/>
      </c>
      <c r="D4161" s="71" t="str">
        <f t="shared" si="193"/>
        <v/>
      </c>
      <c r="E4161" s="75" t="str">
        <f t="shared" si="194"/>
        <v/>
      </c>
    </row>
    <row r="4162" spans="2:5" x14ac:dyDescent="0.35">
      <c r="B4162" s="71" t="str">
        <f t="shared" ref="B4162:B4225" si="195">IFERROR(VLOOKUP(C4162,Ctable,5,FALSE),"")</f>
        <v/>
      </c>
      <c r="D4162" s="71" t="str">
        <f t="shared" ref="D4162:D4225" si="196">IFERROR(VLOOKUP(C4162,Ctable,2,FALSE),"")</f>
        <v/>
      </c>
      <c r="E4162" s="75" t="str">
        <f t="shared" ref="E4162:E4225" si="197">IFERROR(VLOOKUP(C4162,Ctable,3,FALSE),"")</f>
        <v/>
      </c>
    </row>
    <row r="4163" spans="2:5" x14ac:dyDescent="0.35">
      <c r="B4163" s="71" t="str">
        <f t="shared" si="195"/>
        <v/>
      </c>
      <c r="D4163" s="71" t="str">
        <f t="shared" si="196"/>
        <v/>
      </c>
      <c r="E4163" s="75" t="str">
        <f t="shared" si="197"/>
        <v/>
      </c>
    </row>
    <row r="4164" spans="2:5" x14ac:dyDescent="0.35">
      <c r="B4164" s="71" t="str">
        <f t="shared" si="195"/>
        <v/>
      </c>
      <c r="D4164" s="71" t="str">
        <f t="shared" si="196"/>
        <v/>
      </c>
      <c r="E4164" s="75" t="str">
        <f t="shared" si="197"/>
        <v/>
      </c>
    </row>
    <row r="4165" spans="2:5" x14ac:dyDescent="0.35">
      <c r="B4165" s="71" t="str">
        <f t="shared" si="195"/>
        <v/>
      </c>
      <c r="D4165" s="71" t="str">
        <f t="shared" si="196"/>
        <v/>
      </c>
      <c r="E4165" s="75" t="str">
        <f t="shared" si="197"/>
        <v/>
      </c>
    </row>
    <row r="4166" spans="2:5" x14ac:dyDescent="0.35">
      <c r="B4166" s="71" t="str">
        <f t="shared" si="195"/>
        <v/>
      </c>
      <c r="D4166" s="71" t="str">
        <f t="shared" si="196"/>
        <v/>
      </c>
      <c r="E4166" s="75" t="str">
        <f t="shared" si="197"/>
        <v/>
      </c>
    </row>
    <row r="4167" spans="2:5" x14ac:dyDescent="0.35">
      <c r="B4167" s="71" t="str">
        <f t="shared" si="195"/>
        <v/>
      </c>
      <c r="D4167" s="71" t="str">
        <f t="shared" si="196"/>
        <v/>
      </c>
      <c r="E4167" s="75" t="str">
        <f t="shared" si="197"/>
        <v/>
      </c>
    </row>
    <row r="4168" spans="2:5" x14ac:dyDescent="0.35">
      <c r="B4168" s="71" t="str">
        <f t="shared" si="195"/>
        <v/>
      </c>
      <c r="D4168" s="71" t="str">
        <f t="shared" si="196"/>
        <v/>
      </c>
      <c r="E4168" s="75" t="str">
        <f t="shared" si="197"/>
        <v/>
      </c>
    </row>
    <row r="4169" spans="2:5" x14ac:dyDescent="0.35">
      <c r="B4169" s="71" t="str">
        <f t="shared" si="195"/>
        <v/>
      </c>
      <c r="D4169" s="71" t="str">
        <f t="shared" si="196"/>
        <v/>
      </c>
      <c r="E4169" s="75" t="str">
        <f t="shared" si="197"/>
        <v/>
      </c>
    </row>
    <row r="4170" spans="2:5" x14ac:dyDescent="0.35">
      <c r="B4170" s="71" t="str">
        <f t="shared" si="195"/>
        <v/>
      </c>
      <c r="D4170" s="71" t="str">
        <f t="shared" si="196"/>
        <v/>
      </c>
      <c r="E4170" s="75" t="str">
        <f t="shared" si="197"/>
        <v/>
      </c>
    </row>
    <row r="4171" spans="2:5" x14ac:dyDescent="0.35">
      <c r="B4171" s="71" t="str">
        <f t="shared" si="195"/>
        <v/>
      </c>
      <c r="D4171" s="71" t="str">
        <f t="shared" si="196"/>
        <v/>
      </c>
      <c r="E4171" s="75" t="str">
        <f t="shared" si="197"/>
        <v/>
      </c>
    </row>
    <row r="4172" spans="2:5" x14ac:dyDescent="0.35">
      <c r="B4172" s="71" t="str">
        <f t="shared" si="195"/>
        <v/>
      </c>
      <c r="D4172" s="71" t="str">
        <f t="shared" si="196"/>
        <v/>
      </c>
      <c r="E4172" s="75" t="str">
        <f t="shared" si="197"/>
        <v/>
      </c>
    </row>
    <row r="4173" spans="2:5" x14ac:dyDescent="0.35">
      <c r="B4173" s="71" t="str">
        <f t="shared" si="195"/>
        <v/>
      </c>
      <c r="D4173" s="71" t="str">
        <f t="shared" si="196"/>
        <v/>
      </c>
      <c r="E4173" s="75" t="str">
        <f t="shared" si="197"/>
        <v/>
      </c>
    </row>
    <row r="4174" spans="2:5" x14ac:dyDescent="0.35">
      <c r="B4174" s="71" t="str">
        <f t="shared" si="195"/>
        <v/>
      </c>
      <c r="D4174" s="71" t="str">
        <f t="shared" si="196"/>
        <v/>
      </c>
      <c r="E4174" s="75" t="str">
        <f t="shared" si="197"/>
        <v/>
      </c>
    </row>
    <row r="4175" spans="2:5" x14ac:dyDescent="0.35">
      <c r="B4175" s="71" t="str">
        <f t="shared" si="195"/>
        <v/>
      </c>
      <c r="D4175" s="71" t="str">
        <f t="shared" si="196"/>
        <v/>
      </c>
      <c r="E4175" s="75" t="str">
        <f t="shared" si="197"/>
        <v/>
      </c>
    </row>
    <row r="4176" spans="2:5" x14ac:dyDescent="0.35">
      <c r="B4176" s="71" t="str">
        <f t="shared" si="195"/>
        <v/>
      </c>
      <c r="D4176" s="71" t="str">
        <f t="shared" si="196"/>
        <v/>
      </c>
      <c r="E4176" s="75" t="str">
        <f t="shared" si="197"/>
        <v/>
      </c>
    </row>
    <row r="4177" spans="2:5" x14ac:dyDescent="0.35">
      <c r="B4177" s="71" t="str">
        <f t="shared" si="195"/>
        <v/>
      </c>
      <c r="D4177" s="71" t="str">
        <f t="shared" si="196"/>
        <v/>
      </c>
      <c r="E4177" s="75" t="str">
        <f t="shared" si="197"/>
        <v/>
      </c>
    </row>
    <row r="4178" spans="2:5" x14ac:dyDescent="0.35">
      <c r="B4178" s="71" t="str">
        <f t="shared" si="195"/>
        <v/>
      </c>
      <c r="D4178" s="71" t="str">
        <f t="shared" si="196"/>
        <v/>
      </c>
      <c r="E4178" s="75" t="str">
        <f t="shared" si="197"/>
        <v/>
      </c>
    </row>
    <row r="4179" spans="2:5" x14ac:dyDescent="0.35">
      <c r="B4179" s="71" t="str">
        <f t="shared" si="195"/>
        <v/>
      </c>
      <c r="D4179" s="71" t="str">
        <f t="shared" si="196"/>
        <v/>
      </c>
      <c r="E4179" s="75" t="str">
        <f t="shared" si="197"/>
        <v/>
      </c>
    </row>
    <row r="4180" spans="2:5" x14ac:dyDescent="0.35">
      <c r="B4180" s="71" t="str">
        <f t="shared" si="195"/>
        <v/>
      </c>
      <c r="D4180" s="71" t="str">
        <f t="shared" si="196"/>
        <v/>
      </c>
      <c r="E4180" s="75" t="str">
        <f t="shared" si="197"/>
        <v/>
      </c>
    </row>
    <row r="4181" spans="2:5" x14ac:dyDescent="0.35">
      <c r="B4181" s="71" t="str">
        <f t="shared" si="195"/>
        <v/>
      </c>
      <c r="D4181" s="71" t="str">
        <f t="shared" si="196"/>
        <v/>
      </c>
      <c r="E4181" s="75" t="str">
        <f t="shared" si="197"/>
        <v/>
      </c>
    </row>
    <row r="4182" spans="2:5" x14ac:dyDescent="0.35">
      <c r="B4182" s="71" t="str">
        <f t="shared" si="195"/>
        <v/>
      </c>
      <c r="D4182" s="71" t="str">
        <f t="shared" si="196"/>
        <v/>
      </c>
      <c r="E4182" s="75" t="str">
        <f t="shared" si="197"/>
        <v/>
      </c>
    </row>
    <row r="4183" spans="2:5" x14ac:dyDescent="0.35">
      <c r="B4183" s="71" t="str">
        <f t="shared" si="195"/>
        <v/>
      </c>
      <c r="D4183" s="71" t="str">
        <f t="shared" si="196"/>
        <v/>
      </c>
      <c r="E4183" s="75" t="str">
        <f t="shared" si="197"/>
        <v/>
      </c>
    </row>
    <row r="4184" spans="2:5" x14ac:dyDescent="0.35">
      <c r="B4184" s="71" t="str">
        <f t="shared" si="195"/>
        <v/>
      </c>
      <c r="D4184" s="71" t="str">
        <f t="shared" si="196"/>
        <v/>
      </c>
      <c r="E4184" s="75" t="str">
        <f t="shared" si="197"/>
        <v/>
      </c>
    </row>
    <row r="4185" spans="2:5" x14ac:dyDescent="0.35">
      <c r="B4185" s="71" t="str">
        <f t="shared" si="195"/>
        <v/>
      </c>
      <c r="D4185" s="71" t="str">
        <f t="shared" si="196"/>
        <v/>
      </c>
      <c r="E4185" s="75" t="str">
        <f t="shared" si="197"/>
        <v/>
      </c>
    </row>
    <row r="4186" spans="2:5" x14ac:dyDescent="0.35">
      <c r="B4186" s="71" t="str">
        <f t="shared" si="195"/>
        <v/>
      </c>
      <c r="D4186" s="71" t="str">
        <f t="shared" si="196"/>
        <v/>
      </c>
      <c r="E4186" s="75" t="str">
        <f t="shared" si="197"/>
        <v/>
      </c>
    </row>
    <row r="4187" spans="2:5" x14ac:dyDescent="0.35">
      <c r="B4187" s="71" t="str">
        <f t="shared" si="195"/>
        <v/>
      </c>
      <c r="D4187" s="71" t="str">
        <f t="shared" si="196"/>
        <v/>
      </c>
      <c r="E4187" s="75" t="str">
        <f t="shared" si="197"/>
        <v/>
      </c>
    </row>
    <row r="4188" spans="2:5" x14ac:dyDescent="0.35">
      <c r="B4188" s="71" t="str">
        <f t="shared" si="195"/>
        <v/>
      </c>
      <c r="D4188" s="71" t="str">
        <f t="shared" si="196"/>
        <v/>
      </c>
      <c r="E4188" s="75" t="str">
        <f t="shared" si="197"/>
        <v/>
      </c>
    </row>
    <row r="4189" spans="2:5" x14ac:dyDescent="0.35">
      <c r="B4189" s="71" t="str">
        <f t="shared" si="195"/>
        <v/>
      </c>
      <c r="D4189" s="71" t="str">
        <f t="shared" si="196"/>
        <v/>
      </c>
      <c r="E4189" s="75" t="str">
        <f t="shared" si="197"/>
        <v/>
      </c>
    </row>
    <row r="4190" spans="2:5" x14ac:dyDescent="0.35">
      <c r="B4190" s="71" t="str">
        <f t="shared" si="195"/>
        <v/>
      </c>
      <c r="D4190" s="71" t="str">
        <f t="shared" si="196"/>
        <v/>
      </c>
      <c r="E4190" s="75" t="str">
        <f t="shared" si="197"/>
        <v/>
      </c>
    </row>
    <row r="4191" spans="2:5" x14ac:dyDescent="0.35">
      <c r="B4191" s="71" t="str">
        <f t="shared" si="195"/>
        <v/>
      </c>
      <c r="D4191" s="71" t="str">
        <f t="shared" si="196"/>
        <v/>
      </c>
      <c r="E4191" s="75" t="str">
        <f t="shared" si="197"/>
        <v/>
      </c>
    </row>
    <row r="4192" spans="2:5" x14ac:dyDescent="0.35">
      <c r="B4192" s="71" t="str">
        <f t="shared" si="195"/>
        <v/>
      </c>
      <c r="D4192" s="71" t="str">
        <f t="shared" si="196"/>
        <v/>
      </c>
      <c r="E4192" s="75" t="str">
        <f t="shared" si="197"/>
        <v/>
      </c>
    </row>
    <row r="4193" spans="2:5" x14ac:dyDescent="0.35">
      <c r="B4193" s="71" t="str">
        <f t="shared" si="195"/>
        <v/>
      </c>
      <c r="D4193" s="71" t="str">
        <f t="shared" si="196"/>
        <v/>
      </c>
      <c r="E4193" s="75" t="str">
        <f t="shared" si="197"/>
        <v/>
      </c>
    </row>
    <row r="4194" spans="2:5" x14ac:dyDescent="0.35">
      <c r="B4194" s="71" t="str">
        <f t="shared" si="195"/>
        <v/>
      </c>
      <c r="D4194" s="71" t="str">
        <f t="shared" si="196"/>
        <v/>
      </c>
      <c r="E4194" s="75" t="str">
        <f t="shared" si="197"/>
        <v/>
      </c>
    </row>
    <row r="4195" spans="2:5" x14ac:dyDescent="0.35">
      <c r="B4195" s="71" t="str">
        <f t="shared" si="195"/>
        <v/>
      </c>
      <c r="D4195" s="71" t="str">
        <f t="shared" si="196"/>
        <v/>
      </c>
      <c r="E4195" s="75" t="str">
        <f t="shared" si="197"/>
        <v/>
      </c>
    </row>
    <row r="4196" spans="2:5" x14ac:dyDescent="0.35">
      <c r="B4196" s="71" t="str">
        <f t="shared" si="195"/>
        <v/>
      </c>
      <c r="D4196" s="71" t="str">
        <f t="shared" si="196"/>
        <v/>
      </c>
      <c r="E4196" s="75" t="str">
        <f t="shared" si="197"/>
        <v/>
      </c>
    </row>
    <row r="4197" spans="2:5" x14ac:dyDescent="0.35">
      <c r="B4197" s="71" t="str">
        <f t="shared" si="195"/>
        <v/>
      </c>
      <c r="D4197" s="71" t="str">
        <f t="shared" si="196"/>
        <v/>
      </c>
      <c r="E4197" s="75" t="str">
        <f t="shared" si="197"/>
        <v/>
      </c>
    </row>
    <row r="4198" spans="2:5" x14ac:dyDescent="0.35">
      <c r="B4198" s="71" t="str">
        <f t="shared" si="195"/>
        <v/>
      </c>
      <c r="D4198" s="71" t="str">
        <f t="shared" si="196"/>
        <v/>
      </c>
      <c r="E4198" s="75" t="str">
        <f t="shared" si="197"/>
        <v/>
      </c>
    </row>
    <row r="4199" spans="2:5" x14ac:dyDescent="0.35">
      <c r="B4199" s="71" t="str">
        <f t="shared" si="195"/>
        <v/>
      </c>
      <c r="D4199" s="71" t="str">
        <f t="shared" si="196"/>
        <v/>
      </c>
      <c r="E4199" s="75" t="str">
        <f t="shared" si="197"/>
        <v/>
      </c>
    </row>
    <row r="4200" spans="2:5" x14ac:dyDescent="0.35">
      <c r="B4200" s="71" t="str">
        <f t="shared" si="195"/>
        <v/>
      </c>
      <c r="D4200" s="71" t="str">
        <f t="shared" si="196"/>
        <v/>
      </c>
      <c r="E4200" s="75" t="str">
        <f t="shared" si="197"/>
        <v/>
      </c>
    </row>
    <row r="4201" spans="2:5" x14ac:dyDescent="0.35">
      <c r="B4201" s="71" t="str">
        <f t="shared" si="195"/>
        <v/>
      </c>
      <c r="D4201" s="71" t="str">
        <f t="shared" si="196"/>
        <v/>
      </c>
      <c r="E4201" s="75" t="str">
        <f t="shared" si="197"/>
        <v/>
      </c>
    </row>
    <row r="4202" spans="2:5" x14ac:dyDescent="0.35">
      <c r="B4202" s="71" t="str">
        <f t="shared" si="195"/>
        <v/>
      </c>
      <c r="D4202" s="71" t="str">
        <f t="shared" si="196"/>
        <v/>
      </c>
      <c r="E4202" s="75" t="str">
        <f t="shared" si="197"/>
        <v/>
      </c>
    </row>
    <row r="4203" spans="2:5" x14ac:dyDescent="0.35">
      <c r="B4203" s="71" t="str">
        <f t="shared" si="195"/>
        <v/>
      </c>
      <c r="D4203" s="71" t="str">
        <f t="shared" si="196"/>
        <v/>
      </c>
      <c r="E4203" s="75" t="str">
        <f t="shared" si="197"/>
        <v/>
      </c>
    </row>
    <row r="4204" spans="2:5" x14ac:dyDescent="0.35">
      <c r="B4204" s="71" t="str">
        <f t="shared" si="195"/>
        <v/>
      </c>
      <c r="D4204" s="71" t="str">
        <f t="shared" si="196"/>
        <v/>
      </c>
      <c r="E4204" s="75" t="str">
        <f t="shared" si="197"/>
        <v/>
      </c>
    </row>
    <row r="4205" spans="2:5" x14ac:dyDescent="0.35">
      <c r="B4205" s="71" t="str">
        <f t="shared" si="195"/>
        <v/>
      </c>
      <c r="D4205" s="71" t="str">
        <f t="shared" si="196"/>
        <v/>
      </c>
      <c r="E4205" s="75" t="str">
        <f t="shared" si="197"/>
        <v/>
      </c>
    </row>
    <row r="4206" spans="2:5" x14ac:dyDescent="0.35">
      <c r="B4206" s="71" t="str">
        <f t="shared" si="195"/>
        <v/>
      </c>
      <c r="D4206" s="71" t="str">
        <f t="shared" si="196"/>
        <v/>
      </c>
      <c r="E4206" s="75" t="str">
        <f t="shared" si="197"/>
        <v/>
      </c>
    </row>
    <row r="4207" spans="2:5" x14ac:dyDescent="0.35">
      <c r="B4207" s="71" t="str">
        <f t="shared" si="195"/>
        <v/>
      </c>
      <c r="D4207" s="71" t="str">
        <f t="shared" si="196"/>
        <v/>
      </c>
      <c r="E4207" s="75" t="str">
        <f t="shared" si="197"/>
        <v/>
      </c>
    </row>
    <row r="4208" spans="2:5" x14ac:dyDescent="0.35">
      <c r="B4208" s="71" t="str">
        <f t="shared" si="195"/>
        <v/>
      </c>
      <c r="D4208" s="71" t="str">
        <f t="shared" si="196"/>
        <v/>
      </c>
      <c r="E4208" s="75" t="str">
        <f t="shared" si="197"/>
        <v/>
      </c>
    </row>
    <row r="4209" spans="2:5" x14ac:dyDescent="0.35">
      <c r="B4209" s="71" t="str">
        <f t="shared" si="195"/>
        <v/>
      </c>
      <c r="D4209" s="71" t="str">
        <f t="shared" si="196"/>
        <v/>
      </c>
      <c r="E4209" s="75" t="str">
        <f t="shared" si="197"/>
        <v/>
      </c>
    </row>
    <row r="4210" spans="2:5" x14ac:dyDescent="0.35">
      <c r="B4210" s="71" t="str">
        <f t="shared" si="195"/>
        <v/>
      </c>
      <c r="D4210" s="71" t="str">
        <f t="shared" si="196"/>
        <v/>
      </c>
      <c r="E4210" s="75" t="str">
        <f t="shared" si="197"/>
        <v/>
      </c>
    </row>
    <row r="4211" spans="2:5" x14ac:dyDescent="0.35">
      <c r="B4211" s="71" t="str">
        <f t="shared" si="195"/>
        <v/>
      </c>
      <c r="D4211" s="71" t="str">
        <f t="shared" si="196"/>
        <v/>
      </c>
      <c r="E4211" s="75" t="str">
        <f t="shared" si="197"/>
        <v/>
      </c>
    </row>
    <row r="4212" spans="2:5" x14ac:dyDescent="0.35">
      <c r="B4212" s="71" t="str">
        <f t="shared" si="195"/>
        <v/>
      </c>
      <c r="D4212" s="71" t="str">
        <f t="shared" si="196"/>
        <v/>
      </c>
      <c r="E4212" s="75" t="str">
        <f t="shared" si="197"/>
        <v/>
      </c>
    </row>
    <row r="4213" spans="2:5" x14ac:dyDescent="0.35">
      <c r="B4213" s="71" t="str">
        <f t="shared" si="195"/>
        <v/>
      </c>
      <c r="D4213" s="71" t="str">
        <f t="shared" si="196"/>
        <v/>
      </c>
      <c r="E4213" s="75" t="str">
        <f t="shared" si="197"/>
        <v/>
      </c>
    </row>
    <row r="4214" spans="2:5" x14ac:dyDescent="0.35">
      <c r="B4214" s="71" t="str">
        <f t="shared" si="195"/>
        <v/>
      </c>
      <c r="D4214" s="71" t="str">
        <f t="shared" si="196"/>
        <v/>
      </c>
      <c r="E4214" s="75" t="str">
        <f t="shared" si="197"/>
        <v/>
      </c>
    </row>
    <row r="4215" spans="2:5" x14ac:dyDescent="0.35">
      <c r="B4215" s="71" t="str">
        <f t="shared" si="195"/>
        <v/>
      </c>
      <c r="D4215" s="71" t="str">
        <f t="shared" si="196"/>
        <v/>
      </c>
      <c r="E4215" s="75" t="str">
        <f t="shared" si="197"/>
        <v/>
      </c>
    </row>
    <row r="4216" spans="2:5" x14ac:dyDescent="0.35">
      <c r="B4216" s="71" t="str">
        <f t="shared" si="195"/>
        <v/>
      </c>
      <c r="D4216" s="71" t="str">
        <f t="shared" si="196"/>
        <v/>
      </c>
      <c r="E4216" s="75" t="str">
        <f t="shared" si="197"/>
        <v/>
      </c>
    </row>
    <row r="4217" spans="2:5" x14ac:dyDescent="0.35">
      <c r="B4217" s="71" t="str">
        <f t="shared" si="195"/>
        <v/>
      </c>
      <c r="D4217" s="71" t="str">
        <f t="shared" si="196"/>
        <v/>
      </c>
      <c r="E4217" s="75" t="str">
        <f t="shared" si="197"/>
        <v/>
      </c>
    </row>
    <row r="4218" spans="2:5" x14ac:dyDescent="0.35">
      <c r="B4218" s="71" t="str">
        <f t="shared" si="195"/>
        <v/>
      </c>
      <c r="D4218" s="71" t="str">
        <f t="shared" si="196"/>
        <v/>
      </c>
      <c r="E4218" s="75" t="str">
        <f t="shared" si="197"/>
        <v/>
      </c>
    </row>
    <row r="4219" spans="2:5" x14ac:dyDescent="0.35">
      <c r="B4219" s="71" t="str">
        <f t="shared" si="195"/>
        <v/>
      </c>
      <c r="D4219" s="71" t="str">
        <f t="shared" si="196"/>
        <v/>
      </c>
      <c r="E4219" s="75" t="str">
        <f t="shared" si="197"/>
        <v/>
      </c>
    </row>
    <row r="4220" spans="2:5" x14ac:dyDescent="0.35">
      <c r="B4220" s="71" t="str">
        <f t="shared" si="195"/>
        <v/>
      </c>
      <c r="D4220" s="71" t="str">
        <f t="shared" si="196"/>
        <v/>
      </c>
      <c r="E4220" s="75" t="str">
        <f t="shared" si="197"/>
        <v/>
      </c>
    </row>
    <row r="4221" spans="2:5" x14ac:dyDescent="0.35">
      <c r="B4221" s="71" t="str">
        <f t="shared" si="195"/>
        <v/>
      </c>
      <c r="D4221" s="71" t="str">
        <f t="shared" si="196"/>
        <v/>
      </c>
      <c r="E4221" s="75" t="str">
        <f t="shared" si="197"/>
        <v/>
      </c>
    </row>
    <row r="4222" spans="2:5" x14ac:dyDescent="0.35">
      <c r="B4222" s="71" t="str">
        <f t="shared" si="195"/>
        <v/>
      </c>
      <c r="D4222" s="71" t="str">
        <f t="shared" si="196"/>
        <v/>
      </c>
      <c r="E4222" s="75" t="str">
        <f t="shared" si="197"/>
        <v/>
      </c>
    </row>
    <row r="4223" spans="2:5" x14ac:dyDescent="0.35">
      <c r="B4223" s="71" t="str">
        <f t="shared" si="195"/>
        <v/>
      </c>
      <c r="D4223" s="71" t="str">
        <f t="shared" si="196"/>
        <v/>
      </c>
      <c r="E4223" s="75" t="str">
        <f t="shared" si="197"/>
        <v/>
      </c>
    </row>
    <row r="4224" spans="2:5" x14ac:dyDescent="0.35">
      <c r="B4224" s="71" t="str">
        <f t="shared" si="195"/>
        <v/>
      </c>
      <c r="D4224" s="71" t="str">
        <f t="shared" si="196"/>
        <v/>
      </c>
      <c r="E4224" s="75" t="str">
        <f t="shared" si="197"/>
        <v/>
      </c>
    </row>
    <row r="4225" spans="2:5" x14ac:dyDescent="0.35">
      <c r="B4225" s="71" t="str">
        <f t="shared" si="195"/>
        <v/>
      </c>
      <c r="D4225" s="71" t="str">
        <f t="shared" si="196"/>
        <v/>
      </c>
      <c r="E4225" s="75" t="str">
        <f t="shared" si="197"/>
        <v/>
      </c>
    </row>
    <row r="4226" spans="2:5" x14ac:dyDescent="0.35">
      <c r="B4226" s="71" t="str">
        <f t="shared" ref="B4226:B4289" si="198">IFERROR(VLOOKUP(C4226,Ctable,5,FALSE),"")</f>
        <v/>
      </c>
      <c r="D4226" s="71" t="str">
        <f t="shared" ref="D4226:D4289" si="199">IFERROR(VLOOKUP(C4226,Ctable,2,FALSE),"")</f>
        <v/>
      </c>
      <c r="E4226" s="75" t="str">
        <f t="shared" ref="E4226:E4289" si="200">IFERROR(VLOOKUP(C4226,Ctable,3,FALSE),"")</f>
        <v/>
      </c>
    </row>
    <row r="4227" spans="2:5" x14ac:dyDescent="0.35">
      <c r="B4227" s="71" t="str">
        <f t="shared" si="198"/>
        <v/>
      </c>
      <c r="D4227" s="71" t="str">
        <f t="shared" si="199"/>
        <v/>
      </c>
      <c r="E4227" s="75" t="str">
        <f t="shared" si="200"/>
        <v/>
      </c>
    </row>
    <row r="4228" spans="2:5" x14ac:dyDescent="0.35">
      <c r="B4228" s="71" t="str">
        <f t="shared" si="198"/>
        <v/>
      </c>
      <c r="D4228" s="71" t="str">
        <f t="shared" si="199"/>
        <v/>
      </c>
      <c r="E4228" s="75" t="str">
        <f t="shared" si="200"/>
        <v/>
      </c>
    </row>
    <row r="4229" spans="2:5" x14ac:dyDescent="0.35">
      <c r="B4229" s="71" t="str">
        <f t="shared" si="198"/>
        <v/>
      </c>
      <c r="D4229" s="71" t="str">
        <f t="shared" si="199"/>
        <v/>
      </c>
      <c r="E4229" s="75" t="str">
        <f t="shared" si="200"/>
        <v/>
      </c>
    </row>
    <row r="4230" spans="2:5" x14ac:dyDescent="0.35">
      <c r="B4230" s="71" t="str">
        <f t="shared" si="198"/>
        <v/>
      </c>
      <c r="D4230" s="71" t="str">
        <f t="shared" si="199"/>
        <v/>
      </c>
      <c r="E4230" s="75" t="str">
        <f t="shared" si="200"/>
        <v/>
      </c>
    </row>
    <row r="4231" spans="2:5" x14ac:dyDescent="0.35">
      <c r="B4231" s="71" t="str">
        <f t="shared" si="198"/>
        <v/>
      </c>
      <c r="D4231" s="71" t="str">
        <f t="shared" si="199"/>
        <v/>
      </c>
      <c r="E4231" s="75" t="str">
        <f t="shared" si="200"/>
        <v/>
      </c>
    </row>
    <row r="4232" spans="2:5" x14ac:dyDescent="0.35">
      <c r="B4232" s="71" t="str">
        <f t="shared" si="198"/>
        <v/>
      </c>
      <c r="D4232" s="71" t="str">
        <f t="shared" si="199"/>
        <v/>
      </c>
      <c r="E4232" s="75" t="str">
        <f t="shared" si="200"/>
        <v/>
      </c>
    </row>
    <row r="4233" spans="2:5" x14ac:dyDescent="0.35">
      <c r="B4233" s="71" t="str">
        <f t="shared" si="198"/>
        <v/>
      </c>
      <c r="D4233" s="71" t="str">
        <f t="shared" si="199"/>
        <v/>
      </c>
      <c r="E4233" s="75" t="str">
        <f t="shared" si="200"/>
        <v/>
      </c>
    </row>
    <row r="4234" spans="2:5" x14ac:dyDescent="0.35">
      <c r="B4234" s="71" t="str">
        <f t="shared" si="198"/>
        <v/>
      </c>
      <c r="D4234" s="71" t="str">
        <f t="shared" si="199"/>
        <v/>
      </c>
      <c r="E4234" s="75" t="str">
        <f t="shared" si="200"/>
        <v/>
      </c>
    </row>
    <row r="4235" spans="2:5" x14ac:dyDescent="0.35">
      <c r="B4235" s="71" t="str">
        <f t="shared" si="198"/>
        <v/>
      </c>
      <c r="D4235" s="71" t="str">
        <f t="shared" si="199"/>
        <v/>
      </c>
      <c r="E4235" s="75" t="str">
        <f t="shared" si="200"/>
        <v/>
      </c>
    </row>
    <row r="4236" spans="2:5" x14ac:dyDescent="0.35">
      <c r="B4236" s="71" t="str">
        <f t="shared" si="198"/>
        <v/>
      </c>
      <c r="D4236" s="71" t="str">
        <f t="shared" si="199"/>
        <v/>
      </c>
      <c r="E4236" s="75" t="str">
        <f t="shared" si="200"/>
        <v/>
      </c>
    </row>
    <row r="4237" spans="2:5" x14ac:dyDescent="0.35">
      <c r="B4237" s="71" t="str">
        <f t="shared" si="198"/>
        <v/>
      </c>
      <c r="D4237" s="71" t="str">
        <f t="shared" si="199"/>
        <v/>
      </c>
      <c r="E4237" s="75" t="str">
        <f t="shared" si="200"/>
        <v/>
      </c>
    </row>
    <row r="4238" spans="2:5" x14ac:dyDescent="0.35">
      <c r="B4238" s="71" t="str">
        <f t="shared" si="198"/>
        <v/>
      </c>
      <c r="D4238" s="71" t="str">
        <f t="shared" si="199"/>
        <v/>
      </c>
      <c r="E4238" s="75" t="str">
        <f t="shared" si="200"/>
        <v/>
      </c>
    </row>
    <row r="4239" spans="2:5" x14ac:dyDescent="0.35">
      <c r="B4239" s="71" t="str">
        <f t="shared" si="198"/>
        <v/>
      </c>
      <c r="D4239" s="71" t="str">
        <f t="shared" si="199"/>
        <v/>
      </c>
      <c r="E4239" s="75" t="str">
        <f t="shared" si="200"/>
        <v/>
      </c>
    </row>
    <row r="4240" spans="2:5" x14ac:dyDescent="0.35">
      <c r="B4240" s="71" t="str">
        <f t="shared" si="198"/>
        <v/>
      </c>
      <c r="D4240" s="71" t="str">
        <f t="shared" si="199"/>
        <v/>
      </c>
      <c r="E4240" s="75" t="str">
        <f t="shared" si="200"/>
        <v/>
      </c>
    </row>
    <row r="4241" spans="2:5" x14ac:dyDescent="0.35">
      <c r="B4241" s="71" t="str">
        <f t="shared" si="198"/>
        <v/>
      </c>
      <c r="D4241" s="71" t="str">
        <f t="shared" si="199"/>
        <v/>
      </c>
      <c r="E4241" s="75" t="str">
        <f t="shared" si="200"/>
        <v/>
      </c>
    </row>
    <row r="4242" spans="2:5" x14ac:dyDescent="0.35">
      <c r="B4242" s="71" t="str">
        <f t="shared" si="198"/>
        <v/>
      </c>
      <c r="D4242" s="71" t="str">
        <f t="shared" si="199"/>
        <v/>
      </c>
      <c r="E4242" s="75" t="str">
        <f t="shared" si="200"/>
        <v/>
      </c>
    </row>
    <row r="4243" spans="2:5" x14ac:dyDescent="0.35">
      <c r="B4243" s="71" t="str">
        <f t="shared" si="198"/>
        <v/>
      </c>
      <c r="D4243" s="71" t="str">
        <f t="shared" si="199"/>
        <v/>
      </c>
      <c r="E4243" s="75" t="str">
        <f t="shared" si="200"/>
        <v/>
      </c>
    </row>
    <row r="4244" spans="2:5" x14ac:dyDescent="0.35">
      <c r="B4244" s="71" t="str">
        <f t="shared" si="198"/>
        <v/>
      </c>
      <c r="D4244" s="71" t="str">
        <f t="shared" si="199"/>
        <v/>
      </c>
      <c r="E4244" s="75" t="str">
        <f t="shared" si="200"/>
        <v/>
      </c>
    </row>
    <row r="4245" spans="2:5" x14ac:dyDescent="0.35">
      <c r="B4245" s="71" t="str">
        <f t="shared" si="198"/>
        <v/>
      </c>
      <c r="D4245" s="71" t="str">
        <f t="shared" si="199"/>
        <v/>
      </c>
      <c r="E4245" s="75" t="str">
        <f t="shared" si="200"/>
        <v/>
      </c>
    </row>
    <row r="4246" spans="2:5" x14ac:dyDescent="0.35">
      <c r="B4246" s="71" t="str">
        <f t="shared" si="198"/>
        <v/>
      </c>
      <c r="D4246" s="71" t="str">
        <f t="shared" si="199"/>
        <v/>
      </c>
      <c r="E4246" s="75" t="str">
        <f t="shared" si="200"/>
        <v/>
      </c>
    </row>
    <row r="4247" spans="2:5" x14ac:dyDescent="0.35">
      <c r="B4247" s="71" t="str">
        <f t="shared" si="198"/>
        <v/>
      </c>
      <c r="D4247" s="71" t="str">
        <f t="shared" si="199"/>
        <v/>
      </c>
      <c r="E4247" s="75" t="str">
        <f t="shared" si="200"/>
        <v/>
      </c>
    </row>
    <row r="4248" spans="2:5" x14ac:dyDescent="0.35">
      <c r="B4248" s="71" t="str">
        <f t="shared" si="198"/>
        <v/>
      </c>
      <c r="D4248" s="71" t="str">
        <f t="shared" si="199"/>
        <v/>
      </c>
      <c r="E4248" s="75" t="str">
        <f t="shared" si="200"/>
        <v/>
      </c>
    </row>
    <row r="4249" spans="2:5" x14ac:dyDescent="0.35">
      <c r="B4249" s="71" t="str">
        <f t="shared" si="198"/>
        <v/>
      </c>
      <c r="D4249" s="71" t="str">
        <f t="shared" si="199"/>
        <v/>
      </c>
      <c r="E4249" s="75" t="str">
        <f t="shared" si="200"/>
        <v/>
      </c>
    </row>
    <row r="4250" spans="2:5" x14ac:dyDescent="0.35">
      <c r="B4250" s="71" t="str">
        <f t="shared" si="198"/>
        <v/>
      </c>
      <c r="D4250" s="71" t="str">
        <f t="shared" si="199"/>
        <v/>
      </c>
      <c r="E4250" s="75" t="str">
        <f t="shared" si="200"/>
        <v/>
      </c>
    </row>
    <row r="4251" spans="2:5" x14ac:dyDescent="0.35">
      <c r="B4251" s="71" t="str">
        <f t="shared" si="198"/>
        <v/>
      </c>
      <c r="D4251" s="71" t="str">
        <f t="shared" si="199"/>
        <v/>
      </c>
      <c r="E4251" s="75" t="str">
        <f t="shared" si="200"/>
        <v/>
      </c>
    </row>
    <row r="4252" spans="2:5" x14ac:dyDescent="0.35">
      <c r="B4252" s="71" t="str">
        <f t="shared" si="198"/>
        <v/>
      </c>
      <c r="D4252" s="71" t="str">
        <f t="shared" si="199"/>
        <v/>
      </c>
      <c r="E4252" s="75" t="str">
        <f t="shared" si="200"/>
        <v/>
      </c>
    </row>
    <row r="4253" spans="2:5" x14ac:dyDescent="0.35">
      <c r="B4253" s="71" t="str">
        <f t="shared" si="198"/>
        <v/>
      </c>
      <c r="D4253" s="71" t="str">
        <f t="shared" si="199"/>
        <v/>
      </c>
      <c r="E4253" s="75" t="str">
        <f t="shared" si="200"/>
        <v/>
      </c>
    </row>
    <row r="4254" spans="2:5" x14ac:dyDescent="0.35">
      <c r="B4254" s="71" t="str">
        <f t="shared" si="198"/>
        <v/>
      </c>
      <c r="D4254" s="71" t="str">
        <f t="shared" si="199"/>
        <v/>
      </c>
      <c r="E4254" s="75" t="str">
        <f t="shared" si="200"/>
        <v/>
      </c>
    </row>
    <row r="4255" spans="2:5" x14ac:dyDescent="0.35">
      <c r="B4255" s="71" t="str">
        <f t="shared" si="198"/>
        <v/>
      </c>
      <c r="D4255" s="71" t="str">
        <f t="shared" si="199"/>
        <v/>
      </c>
      <c r="E4255" s="75" t="str">
        <f t="shared" si="200"/>
        <v/>
      </c>
    </row>
    <row r="4256" spans="2:5" x14ac:dyDescent="0.35">
      <c r="B4256" s="71" t="str">
        <f t="shared" si="198"/>
        <v/>
      </c>
      <c r="D4256" s="71" t="str">
        <f t="shared" si="199"/>
        <v/>
      </c>
      <c r="E4256" s="75" t="str">
        <f t="shared" si="200"/>
        <v/>
      </c>
    </row>
    <row r="4257" spans="2:5" x14ac:dyDescent="0.35">
      <c r="B4257" s="71" t="str">
        <f t="shared" si="198"/>
        <v/>
      </c>
      <c r="D4257" s="71" t="str">
        <f t="shared" si="199"/>
        <v/>
      </c>
      <c r="E4257" s="75" t="str">
        <f t="shared" si="200"/>
        <v/>
      </c>
    </row>
    <row r="4258" spans="2:5" x14ac:dyDescent="0.35">
      <c r="B4258" s="71" t="str">
        <f t="shared" si="198"/>
        <v/>
      </c>
      <c r="D4258" s="71" t="str">
        <f t="shared" si="199"/>
        <v/>
      </c>
      <c r="E4258" s="75" t="str">
        <f t="shared" si="200"/>
        <v/>
      </c>
    </row>
    <row r="4259" spans="2:5" x14ac:dyDescent="0.35">
      <c r="B4259" s="71" t="str">
        <f t="shared" si="198"/>
        <v/>
      </c>
      <c r="D4259" s="71" t="str">
        <f t="shared" si="199"/>
        <v/>
      </c>
      <c r="E4259" s="75" t="str">
        <f t="shared" si="200"/>
        <v/>
      </c>
    </row>
    <row r="4260" spans="2:5" x14ac:dyDescent="0.35">
      <c r="B4260" s="71" t="str">
        <f t="shared" si="198"/>
        <v/>
      </c>
      <c r="D4260" s="71" t="str">
        <f t="shared" si="199"/>
        <v/>
      </c>
      <c r="E4260" s="75" t="str">
        <f t="shared" si="200"/>
        <v/>
      </c>
    </row>
    <row r="4261" spans="2:5" x14ac:dyDescent="0.35">
      <c r="B4261" s="71" t="str">
        <f t="shared" si="198"/>
        <v/>
      </c>
      <c r="D4261" s="71" t="str">
        <f t="shared" si="199"/>
        <v/>
      </c>
      <c r="E4261" s="75" t="str">
        <f t="shared" si="200"/>
        <v/>
      </c>
    </row>
    <row r="4262" spans="2:5" x14ac:dyDescent="0.35">
      <c r="B4262" s="71" t="str">
        <f t="shared" si="198"/>
        <v/>
      </c>
      <c r="D4262" s="71" t="str">
        <f t="shared" si="199"/>
        <v/>
      </c>
      <c r="E4262" s="75" t="str">
        <f t="shared" si="200"/>
        <v/>
      </c>
    </row>
    <row r="4263" spans="2:5" x14ac:dyDescent="0.35">
      <c r="B4263" s="71" t="str">
        <f t="shared" si="198"/>
        <v/>
      </c>
      <c r="D4263" s="71" t="str">
        <f t="shared" si="199"/>
        <v/>
      </c>
      <c r="E4263" s="75" t="str">
        <f t="shared" si="200"/>
        <v/>
      </c>
    </row>
    <row r="4264" spans="2:5" x14ac:dyDescent="0.35">
      <c r="B4264" s="71" t="str">
        <f t="shared" si="198"/>
        <v/>
      </c>
      <c r="D4264" s="71" t="str">
        <f t="shared" si="199"/>
        <v/>
      </c>
      <c r="E4264" s="75" t="str">
        <f t="shared" si="200"/>
        <v/>
      </c>
    </row>
    <row r="4265" spans="2:5" x14ac:dyDescent="0.35">
      <c r="B4265" s="71" t="str">
        <f t="shared" si="198"/>
        <v/>
      </c>
      <c r="D4265" s="71" t="str">
        <f t="shared" si="199"/>
        <v/>
      </c>
      <c r="E4265" s="75" t="str">
        <f t="shared" si="200"/>
        <v/>
      </c>
    </row>
    <row r="4266" spans="2:5" x14ac:dyDescent="0.35">
      <c r="B4266" s="71" t="str">
        <f t="shared" si="198"/>
        <v/>
      </c>
      <c r="D4266" s="71" t="str">
        <f t="shared" si="199"/>
        <v/>
      </c>
      <c r="E4266" s="75" t="str">
        <f t="shared" si="200"/>
        <v/>
      </c>
    </row>
    <row r="4267" spans="2:5" x14ac:dyDescent="0.35">
      <c r="B4267" s="71" t="str">
        <f t="shared" si="198"/>
        <v/>
      </c>
      <c r="D4267" s="71" t="str">
        <f t="shared" si="199"/>
        <v/>
      </c>
      <c r="E4267" s="75" t="str">
        <f t="shared" si="200"/>
        <v/>
      </c>
    </row>
    <row r="4268" spans="2:5" x14ac:dyDescent="0.35">
      <c r="B4268" s="71" t="str">
        <f t="shared" si="198"/>
        <v/>
      </c>
      <c r="D4268" s="71" t="str">
        <f t="shared" si="199"/>
        <v/>
      </c>
      <c r="E4268" s="75" t="str">
        <f t="shared" si="200"/>
        <v/>
      </c>
    </row>
    <row r="4269" spans="2:5" x14ac:dyDescent="0.35">
      <c r="B4269" s="71" t="str">
        <f t="shared" si="198"/>
        <v/>
      </c>
      <c r="D4269" s="71" t="str">
        <f t="shared" si="199"/>
        <v/>
      </c>
      <c r="E4269" s="75" t="str">
        <f t="shared" si="200"/>
        <v/>
      </c>
    </row>
    <row r="4270" spans="2:5" x14ac:dyDescent="0.35">
      <c r="B4270" s="71" t="str">
        <f t="shared" si="198"/>
        <v/>
      </c>
      <c r="D4270" s="71" t="str">
        <f t="shared" si="199"/>
        <v/>
      </c>
      <c r="E4270" s="75" t="str">
        <f t="shared" si="200"/>
        <v/>
      </c>
    </row>
    <row r="4271" spans="2:5" x14ac:dyDescent="0.35">
      <c r="B4271" s="71" t="str">
        <f t="shared" si="198"/>
        <v/>
      </c>
      <c r="D4271" s="71" t="str">
        <f t="shared" si="199"/>
        <v/>
      </c>
      <c r="E4271" s="75" t="str">
        <f t="shared" si="200"/>
        <v/>
      </c>
    </row>
    <row r="4272" spans="2:5" x14ac:dyDescent="0.35">
      <c r="B4272" s="71" t="str">
        <f t="shared" si="198"/>
        <v/>
      </c>
      <c r="D4272" s="71" t="str">
        <f t="shared" si="199"/>
        <v/>
      </c>
      <c r="E4272" s="75" t="str">
        <f t="shared" si="200"/>
        <v/>
      </c>
    </row>
    <row r="4273" spans="2:5" x14ac:dyDescent="0.35">
      <c r="B4273" s="71" t="str">
        <f t="shared" si="198"/>
        <v/>
      </c>
      <c r="D4273" s="71" t="str">
        <f t="shared" si="199"/>
        <v/>
      </c>
      <c r="E4273" s="75" t="str">
        <f t="shared" si="200"/>
        <v/>
      </c>
    </row>
    <row r="4274" spans="2:5" x14ac:dyDescent="0.35">
      <c r="B4274" s="71" t="str">
        <f t="shared" si="198"/>
        <v/>
      </c>
      <c r="D4274" s="71" t="str">
        <f t="shared" si="199"/>
        <v/>
      </c>
      <c r="E4274" s="75" t="str">
        <f t="shared" si="200"/>
        <v/>
      </c>
    </row>
    <row r="4275" spans="2:5" x14ac:dyDescent="0.35">
      <c r="B4275" s="71" t="str">
        <f t="shared" si="198"/>
        <v/>
      </c>
      <c r="D4275" s="71" t="str">
        <f t="shared" si="199"/>
        <v/>
      </c>
      <c r="E4275" s="75" t="str">
        <f t="shared" si="200"/>
        <v/>
      </c>
    </row>
    <row r="4276" spans="2:5" x14ac:dyDescent="0.35">
      <c r="B4276" s="71" t="str">
        <f t="shared" si="198"/>
        <v/>
      </c>
      <c r="D4276" s="71" t="str">
        <f t="shared" si="199"/>
        <v/>
      </c>
      <c r="E4276" s="75" t="str">
        <f t="shared" si="200"/>
        <v/>
      </c>
    </row>
    <row r="4277" spans="2:5" x14ac:dyDescent="0.35">
      <c r="B4277" s="71" t="str">
        <f t="shared" si="198"/>
        <v/>
      </c>
      <c r="D4277" s="71" t="str">
        <f t="shared" si="199"/>
        <v/>
      </c>
      <c r="E4277" s="75" t="str">
        <f t="shared" si="200"/>
        <v/>
      </c>
    </row>
    <row r="4278" spans="2:5" x14ac:dyDescent="0.35">
      <c r="B4278" s="71" t="str">
        <f t="shared" si="198"/>
        <v/>
      </c>
      <c r="D4278" s="71" t="str">
        <f t="shared" si="199"/>
        <v/>
      </c>
      <c r="E4278" s="75" t="str">
        <f t="shared" si="200"/>
        <v/>
      </c>
    </row>
    <row r="4279" spans="2:5" x14ac:dyDescent="0.35">
      <c r="B4279" s="71" t="str">
        <f t="shared" si="198"/>
        <v/>
      </c>
      <c r="D4279" s="71" t="str">
        <f t="shared" si="199"/>
        <v/>
      </c>
      <c r="E4279" s="75" t="str">
        <f t="shared" si="200"/>
        <v/>
      </c>
    </row>
    <row r="4280" spans="2:5" x14ac:dyDescent="0.35">
      <c r="B4280" s="71" t="str">
        <f t="shared" si="198"/>
        <v/>
      </c>
      <c r="D4280" s="71" t="str">
        <f t="shared" si="199"/>
        <v/>
      </c>
      <c r="E4280" s="75" t="str">
        <f t="shared" si="200"/>
        <v/>
      </c>
    </row>
    <row r="4281" spans="2:5" x14ac:dyDescent="0.35">
      <c r="B4281" s="71" t="str">
        <f t="shared" si="198"/>
        <v/>
      </c>
      <c r="D4281" s="71" t="str">
        <f t="shared" si="199"/>
        <v/>
      </c>
      <c r="E4281" s="75" t="str">
        <f t="shared" si="200"/>
        <v/>
      </c>
    </row>
    <row r="4282" spans="2:5" x14ac:dyDescent="0.35">
      <c r="B4282" s="71" t="str">
        <f t="shared" si="198"/>
        <v/>
      </c>
      <c r="D4282" s="71" t="str">
        <f t="shared" si="199"/>
        <v/>
      </c>
      <c r="E4282" s="75" t="str">
        <f t="shared" si="200"/>
        <v/>
      </c>
    </row>
    <row r="4283" spans="2:5" x14ac:dyDescent="0.35">
      <c r="B4283" s="71" t="str">
        <f t="shared" si="198"/>
        <v/>
      </c>
      <c r="D4283" s="71" t="str">
        <f t="shared" si="199"/>
        <v/>
      </c>
      <c r="E4283" s="75" t="str">
        <f t="shared" si="200"/>
        <v/>
      </c>
    </row>
    <row r="4284" spans="2:5" x14ac:dyDescent="0.35">
      <c r="B4284" s="71" t="str">
        <f t="shared" si="198"/>
        <v/>
      </c>
      <c r="D4284" s="71" t="str">
        <f t="shared" si="199"/>
        <v/>
      </c>
      <c r="E4284" s="75" t="str">
        <f t="shared" si="200"/>
        <v/>
      </c>
    </row>
    <row r="4285" spans="2:5" x14ac:dyDescent="0.35">
      <c r="B4285" s="71" t="str">
        <f t="shared" si="198"/>
        <v/>
      </c>
      <c r="D4285" s="71" t="str">
        <f t="shared" si="199"/>
        <v/>
      </c>
      <c r="E4285" s="75" t="str">
        <f t="shared" si="200"/>
        <v/>
      </c>
    </row>
    <row r="4286" spans="2:5" x14ac:dyDescent="0.35">
      <c r="B4286" s="71" t="str">
        <f t="shared" si="198"/>
        <v/>
      </c>
      <c r="D4286" s="71" t="str">
        <f t="shared" si="199"/>
        <v/>
      </c>
      <c r="E4286" s="75" t="str">
        <f t="shared" si="200"/>
        <v/>
      </c>
    </row>
    <row r="4287" spans="2:5" x14ac:dyDescent="0.35">
      <c r="B4287" s="71" t="str">
        <f t="shared" si="198"/>
        <v/>
      </c>
      <c r="D4287" s="71" t="str">
        <f t="shared" si="199"/>
        <v/>
      </c>
      <c r="E4287" s="75" t="str">
        <f t="shared" si="200"/>
        <v/>
      </c>
    </row>
    <row r="4288" spans="2:5" x14ac:dyDescent="0.35">
      <c r="B4288" s="71" t="str">
        <f t="shared" si="198"/>
        <v/>
      </c>
      <c r="D4288" s="71" t="str">
        <f t="shared" si="199"/>
        <v/>
      </c>
      <c r="E4288" s="75" t="str">
        <f t="shared" si="200"/>
        <v/>
      </c>
    </row>
    <row r="4289" spans="2:5" x14ac:dyDescent="0.35">
      <c r="B4289" s="71" t="str">
        <f t="shared" si="198"/>
        <v/>
      </c>
      <c r="D4289" s="71" t="str">
        <f t="shared" si="199"/>
        <v/>
      </c>
      <c r="E4289" s="75" t="str">
        <f t="shared" si="200"/>
        <v/>
      </c>
    </row>
    <row r="4290" spans="2:5" x14ac:dyDescent="0.35">
      <c r="B4290" s="71" t="str">
        <f t="shared" ref="B4290:B4353" si="201">IFERROR(VLOOKUP(C4290,Ctable,5,FALSE),"")</f>
        <v/>
      </c>
      <c r="D4290" s="71" t="str">
        <f t="shared" ref="D4290:D4353" si="202">IFERROR(VLOOKUP(C4290,Ctable,2,FALSE),"")</f>
        <v/>
      </c>
      <c r="E4290" s="75" t="str">
        <f t="shared" ref="E4290:E4353" si="203">IFERROR(VLOOKUP(C4290,Ctable,3,FALSE),"")</f>
        <v/>
      </c>
    </row>
    <row r="4291" spans="2:5" x14ac:dyDescent="0.35">
      <c r="B4291" s="71" t="str">
        <f t="shared" si="201"/>
        <v/>
      </c>
      <c r="D4291" s="71" t="str">
        <f t="shared" si="202"/>
        <v/>
      </c>
      <c r="E4291" s="75" t="str">
        <f t="shared" si="203"/>
        <v/>
      </c>
    </row>
    <row r="4292" spans="2:5" x14ac:dyDescent="0.35">
      <c r="B4292" s="71" t="str">
        <f t="shared" si="201"/>
        <v/>
      </c>
      <c r="D4292" s="71" t="str">
        <f t="shared" si="202"/>
        <v/>
      </c>
      <c r="E4292" s="75" t="str">
        <f t="shared" si="203"/>
        <v/>
      </c>
    </row>
    <row r="4293" spans="2:5" x14ac:dyDescent="0.35">
      <c r="B4293" s="71" t="str">
        <f t="shared" si="201"/>
        <v/>
      </c>
      <c r="D4293" s="71" t="str">
        <f t="shared" si="202"/>
        <v/>
      </c>
      <c r="E4293" s="75" t="str">
        <f t="shared" si="203"/>
        <v/>
      </c>
    </row>
    <row r="4294" spans="2:5" x14ac:dyDescent="0.35">
      <c r="B4294" s="71" t="str">
        <f t="shared" si="201"/>
        <v/>
      </c>
      <c r="D4294" s="71" t="str">
        <f t="shared" si="202"/>
        <v/>
      </c>
      <c r="E4294" s="75" t="str">
        <f t="shared" si="203"/>
        <v/>
      </c>
    </row>
    <row r="4295" spans="2:5" x14ac:dyDescent="0.35">
      <c r="B4295" s="71" t="str">
        <f t="shared" si="201"/>
        <v/>
      </c>
      <c r="D4295" s="71" t="str">
        <f t="shared" si="202"/>
        <v/>
      </c>
      <c r="E4295" s="75" t="str">
        <f t="shared" si="203"/>
        <v/>
      </c>
    </row>
    <row r="4296" spans="2:5" x14ac:dyDescent="0.35">
      <c r="B4296" s="71" t="str">
        <f t="shared" si="201"/>
        <v/>
      </c>
      <c r="D4296" s="71" t="str">
        <f t="shared" si="202"/>
        <v/>
      </c>
      <c r="E4296" s="75" t="str">
        <f t="shared" si="203"/>
        <v/>
      </c>
    </row>
    <row r="4297" spans="2:5" x14ac:dyDescent="0.35">
      <c r="B4297" s="71" t="str">
        <f t="shared" si="201"/>
        <v/>
      </c>
      <c r="D4297" s="71" t="str">
        <f t="shared" si="202"/>
        <v/>
      </c>
      <c r="E4297" s="75" t="str">
        <f t="shared" si="203"/>
        <v/>
      </c>
    </row>
    <row r="4298" spans="2:5" x14ac:dyDescent="0.35">
      <c r="B4298" s="71" t="str">
        <f t="shared" si="201"/>
        <v/>
      </c>
      <c r="D4298" s="71" t="str">
        <f t="shared" si="202"/>
        <v/>
      </c>
      <c r="E4298" s="75" t="str">
        <f t="shared" si="203"/>
        <v/>
      </c>
    </row>
    <row r="4299" spans="2:5" x14ac:dyDescent="0.35">
      <c r="B4299" s="71" t="str">
        <f t="shared" si="201"/>
        <v/>
      </c>
      <c r="D4299" s="71" t="str">
        <f t="shared" si="202"/>
        <v/>
      </c>
      <c r="E4299" s="75" t="str">
        <f t="shared" si="203"/>
        <v/>
      </c>
    </row>
    <row r="4300" spans="2:5" x14ac:dyDescent="0.35">
      <c r="B4300" s="71" t="str">
        <f t="shared" si="201"/>
        <v/>
      </c>
      <c r="D4300" s="71" t="str">
        <f t="shared" si="202"/>
        <v/>
      </c>
      <c r="E4300" s="75" t="str">
        <f t="shared" si="203"/>
        <v/>
      </c>
    </row>
    <row r="4301" spans="2:5" x14ac:dyDescent="0.35">
      <c r="B4301" s="71" t="str">
        <f t="shared" si="201"/>
        <v/>
      </c>
      <c r="D4301" s="71" t="str">
        <f t="shared" si="202"/>
        <v/>
      </c>
      <c r="E4301" s="75" t="str">
        <f t="shared" si="203"/>
        <v/>
      </c>
    </row>
    <row r="4302" spans="2:5" x14ac:dyDescent="0.35">
      <c r="B4302" s="71" t="str">
        <f t="shared" si="201"/>
        <v/>
      </c>
      <c r="D4302" s="71" t="str">
        <f t="shared" si="202"/>
        <v/>
      </c>
      <c r="E4302" s="75" t="str">
        <f t="shared" si="203"/>
        <v/>
      </c>
    </row>
    <row r="4303" spans="2:5" x14ac:dyDescent="0.35">
      <c r="B4303" s="71" t="str">
        <f t="shared" si="201"/>
        <v/>
      </c>
      <c r="D4303" s="71" t="str">
        <f t="shared" si="202"/>
        <v/>
      </c>
      <c r="E4303" s="75" t="str">
        <f t="shared" si="203"/>
        <v/>
      </c>
    </row>
    <row r="4304" spans="2:5" x14ac:dyDescent="0.35">
      <c r="B4304" s="71" t="str">
        <f t="shared" si="201"/>
        <v/>
      </c>
      <c r="D4304" s="71" t="str">
        <f t="shared" si="202"/>
        <v/>
      </c>
      <c r="E4304" s="75" t="str">
        <f t="shared" si="203"/>
        <v/>
      </c>
    </row>
    <row r="4305" spans="2:5" x14ac:dyDescent="0.35">
      <c r="B4305" s="71" t="str">
        <f t="shared" si="201"/>
        <v/>
      </c>
      <c r="D4305" s="71" t="str">
        <f t="shared" si="202"/>
        <v/>
      </c>
      <c r="E4305" s="75" t="str">
        <f t="shared" si="203"/>
        <v/>
      </c>
    </row>
    <row r="4306" spans="2:5" x14ac:dyDescent="0.35">
      <c r="B4306" s="71" t="str">
        <f t="shared" si="201"/>
        <v/>
      </c>
      <c r="D4306" s="71" t="str">
        <f t="shared" si="202"/>
        <v/>
      </c>
      <c r="E4306" s="75" t="str">
        <f t="shared" si="203"/>
        <v/>
      </c>
    </row>
    <row r="4307" spans="2:5" x14ac:dyDescent="0.35">
      <c r="B4307" s="71" t="str">
        <f t="shared" si="201"/>
        <v/>
      </c>
      <c r="D4307" s="71" t="str">
        <f t="shared" si="202"/>
        <v/>
      </c>
      <c r="E4307" s="75" t="str">
        <f t="shared" si="203"/>
        <v/>
      </c>
    </row>
    <row r="4308" spans="2:5" x14ac:dyDescent="0.35">
      <c r="B4308" s="71" t="str">
        <f t="shared" si="201"/>
        <v/>
      </c>
      <c r="D4308" s="71" t="str">
        <f t="shared" si="202"/>
        <v/>
      </c>
      <c r="E4308" s="75" t="str">
        <f t="shared" si="203"/>
        <v/>
      </c>
    </row>
    <row r="4309" spans="2:5" x14ac:dyDescent="0.35">
      <c r="B4309" s="71" t="str">
        <f t="shared" si="201"/>
        <v/>
      </c>
      <c r="D4309" s="71" t="str">
        <f t="shared" si="202"/>
        <v/>
      </c>
      <c r="E4309" s="75" t="str">
        <f t="shared" si="203"/>
        <v/>
      </c>
    </row>
    <row r="4310" spans="2:5" x14ac:dyDescent="0.35">
      <c r="B4310" s="71" t="str">
        <f t="shared" si="201"/>
        <v/>
      </c>
      <c r="D4310" s="71" t="str">
        <f t="shared" si="202"/>
        <v/>
      </c>
      <c r="E4310" s="75" t="str">
        <f t="shared" si="203"/>
        <v/>
      </c>
    </row>
    <row r="4311" spans="2:5" x14ac:dyDescent="0.35">
      <c r="B4311" s="71" t="str">
        <f t="shared" si="201"/>
        <v/>
      </c>
      <c r="D4311" s="71" t="str">
        <f t="shared" si="202"/>
        <v/>
      </c>
      <c r="E4311" s="75" t="str">
        <f t="shared" si="203"/>
        <v/>
      </c>
    </row>
    <row r="4312" spans="2:5" x14ac:dyDescent="0.35">
      <c r="B4312" s="71" t="str">
        <f t="shared" si="201"/>
        <v/>
      </c>
      <c r="D4312" s="71" t="str">
        <f t="shared" si="202"/>
        <v/>
      </c>
      <c r="E4312" s="75" t="str">
        <f t="shared" si="203"/>
        <v/>
      </c>
    </row>
    <row r="4313" spans="2:5" x14ac:dyDescent="0.35">
      <c r="B4313" s="71" t="str">
        <f t="shared" si="201"/>
        <v/>
      </c>
      <c r="D4313" s="71" t="str">
        <f t="shared" si="202"/>
        <v/>
      </c>
      <c r="E4313" s="75" t="str">
        <f t="shared" si="203"/>
        <v/>
      </c>
    </row>
    <row r="4314" spans="2:5" x14ac:dyDescent="0.35">
      <c r="B4314" s="71" t="str">
        <f t="shared" si="201"/>
        <v/>
      </c>
      <c r="D4314" s="71" t="str">
        <f t="shared" si="202"/>
        <v/>
      </c>
      <c r="E4314" s="75" t="str">
        <f t="shared" si="203"/>
        <v/>
      </c>
    </row>
    <row r="4315" spans="2:5" x14ac:dyDescent="0.35">
      <c r="B4315" s="71" t="str">
        <f t="shared" si="201"/>
        <v/>
      </c>
      <c r="D4315" s="71" t="str">
        <f t="shared" si="202"/>
        <v/>
      </c>
      <c r="E4315" s="75" t="str">
        <f t="shared" si="203"/>
        <v/>
      </c>
    </row>
    <row r="4316" spans="2:5" x14ac:dyDescent="0.35">
      <c r="B4316" s="71" t="str">
        <f t="shared" si="201"/>
        <v/>
      </c>
      <c r="D4316" s="71" t="str">
        <f t="shared" si="202"/>
        <v/>
      </c>
      <c r="E4316" s="75" t="str">
        <f t="shared" si="203"/>
        <v/>
      </c>
    </row>
    <row r="4317" spans="2:5" x14ac:dyDescent="0.35">
      <c r="B4317" s="71" t="str">
        <f t="shared" si="201"/>
        <v/>
      </c>
      <c r="D4317" s="71" t="str">
        <f t="shared" si="202"/>
        <v/>
      </c>
      <c r="E4317" s="75" t="str">
        <f t="shared" si="203"/>
        <v/>
      </c>
    </row>
    <row r="4318" spans="2:5" x14ac:dyDescent="0.35">
      <c r="B4318" s="71" t="str">
        <f t="shared" si="201"/>
        <v/>
      </c>
      <c r="D4318" s="71" t="str">
        <f t="shared" si="202"/>
        <v/>
      </c>
      <c r="E4318" s="75" t="str">
        <f t="shared" si="203"/>
        <v/>
      </c>
    </row>
    <row r="4319" spans="2:5" x14ac:dyDescent="0.35">
      <c r="B4319" s="71" t="str">
        <f t="shared" si="201"/>
        <v/>
      </c>
      <c r="D4319" s="71" t="str">
        <f t="shared" si="202"/>
        <v/>
      </c>
      <c r="E4319" s="75" t="str">
        <f t="shared" si="203"/>
        <v/>
      </c>
    </row>
    <row r="4320" spans="2:5" x14ac:dyDescent="0.35">
      <c r="B4320" s="71" t="str">
        <f t="shared" si="201"/>
        <v/>
      </c>
      <c r="D4320" s="71" t="str">
        <f t="shared" si="202"/>
        <v/>
      </c>
      <c r="E4320" s="75" t="str">
        <f t="shared" si="203"/>
        <v/>
      </c>
    </row>
    <row r="4321" spans="2:5" x14ac:dyDescent="0.35">
      <c r="B4321" s="71" t="str">
        <f t="shared" si="201"/>
        <v/>
      </c>
      <c r="D4321" s="71" t="str">
        <f t="shared" si="202"/>
        <v/>
      </c>
      <c r="E4321" s="75" t="str">
        <f t="shared" si="203"/>
        <v/>
      </c>
    </row>
    <row r="4322" spans="2:5" x14ac:dyDescent="0.35">
      <c r="B4322" s="71" t="str">
        <f t="shared" si="201"/>
        <v/>
      </c>
      <c r="D4322" s="71" t="str">
        <f t="shared" si="202"/>
        <v/>
      </c>
      <c r="E4322" s="75" t="str">
        <f t="shared" si="203"/>
        <v/>
      </c>
    </row>
    <row r="4323" spans="2:5" x14ac:dyDescent="0.35">
      <c r="B4323" s="71" t="str">
        <f t="shared" si="201"/>
        <v/>
      </c>
      <c r="D4323" s="71" t="str">
        <f t="shared" si="202"/>
        <v/>
      </c>
      <c r="E4323" s="75" t="str">
        <f t="shared" si="203"/>
        <v/>
      </c>
    </row>
    <row r="4324" spans="2:5" x14ac:dyDescent="0.35">
      <c r="B4324" s="71" t="str">
        <f t="shared" si="201"/>
        <v/>
      </c>
      <c r="D4324" s="71" t="str">
        <f t="shared" si="202"/>
        <v/>
      </c>
      <c r="E4324" s="75" t="str">
        <f t="shared" si="203"/>
        <v/>
      </c>
    </row>
    <row r="4325" spans="2:5" x14ac:dyDescent="0.35">
      <c r="B4325" s="71" t="str">
        <f t="shared" si="201"/>
        <v/>
      </c>
      <c r="D4325" s="71" t="str">
        <f t="shared" si="202"/>
        <v/>
      </c>
      <c r="E4325" s="75" t="str">
        <f t="shared" si="203"/>
        <v/>
      </c>
    </row>
    <row r="4326" spans="2:5" x14ac:dyDescent="0.35">
      <c r="B4326" s="71" t="str">
        <f t="shared" si="201"/>
        <v/>
      </c>
      <c r="D4326" s="71" t="str">
        <f t="shared" si="202"/>
        <v/>
      </c>
      <c r="E4326" s="75" t="str">
        <f t="shared" si="203"/>
        <v/>
      </c>
    </row>
    <row r="4327" spans="2:5" x14ac:dyDescent="0.35">
      <c r="B4327" s="71" t="str">
        <f t="shared" si="201"/>
        <v/>
      </c>
      <c r="D4327" s="71" t="str">
        <f t="shared" si="202"/>
        <v/>
      </c>
      <c r="E4327" s="75" t="str">
        <f t="shared" si="203"/>
        <v/>
      </c>
    </row>
    <row r="4328" spans="2:5" x14ac:dyDescent="0.35">
      <c r="B4328" s="71" t="str">
        <f t="shared" si="201"/>
        <v/>
      </c>
      <c r="D4328" s="71" t="str">
        <f t="shared" si="202"/>
        <v/>
      </c>
      <c r="E4328" s="75" t="str">
        <f t="shared" si="203"/>
        <v/>
      </c>
    </row>
    <row r="4329" spans="2:5" x14ac:dyDescent="0.35">
      <c r="B4329" s="71" t="str">
        <f t="shared" si="201"/>
        <v/>
      </c>
      <c r="D4329" s="71" t="str">
        <f t="shared" si="202"/>
        <v/>
      </c>
      <c r="E4329" s="75" t="str">
        <f t="shared" si="203"/>
        <v/>
      </c>
    </row>
    <row r="4330" spans="2:5" x14ac:dyDescent="0.35">
      <c r="B4330" s="71" t="str">
        <f t="shared" si="201"/>
        <v/>
      </c>
      <c r="D4330" s="71" t="str">
        <f t="shared" si="202"/>
        <v/>
      </c>
      <c r="E4330" s="75" t="str">
        <f t="shared" si="203"/>
        <v/>
      </c>
    </row>
    <row r="4331" spans="2:5" x14ac:dyDescent="0.35">
      <c r="B4331" s="71" t="str">
        <f t="shared" si="201"/>
        <v/>
      </c>
      <c r="D4331" s="71" t="str">
        <f t="shared" si="202"/>
        <v/>
      </c>
      <c r="E4331" s="75" t="str">
        <f t="shared" si="203"/>
        <v/>
      </c>
    </row>
    <row r="4332" spans="2:5" x14ac:dyDescent="0.35">
      <c r="B4332" s="71" t="str">
        <f t="shared" si="201"/>
        <v/>
      </c>
      <c r="D4332" s="71" t="str">
        <f t="shared" si="202"/>
        <v/>
      </c>
      <c r="E4332" s="75" t="str">
        <f t="shared" si="203"/>
        <v/>
      </c>
    </row>
    <row r="4333" spans="2:5" x14ac:dyDescent="0.35">
      <c r="B4333" s="71" t="str">
        <f t="shared" si="201"/>
        <v/>
      </c>
      <c r="D4333" s="71" t="str">
        <f t="shared" si="202"/>
        <v/>
      </c>
      <c r="E4333" s="75" t="str">
        <f t="shared" si="203"/>
        <v/>
      </c>
    </row>
    <row r="4334" spans="2:5" x14ac:dyDescent="0.35">
      <c r="B4334" s="71" t="str">
        <f t="shared" si="201"/>
        <v/>
      </c>
      <c r="D4334" s="71" t="str">
        <f t="shared" si="202"/>
        <v/>
      </c>
      <c r="E4334" s="75" t="str">
        <f t="shared" si="203"/>
        <v/>
      </c>
    </row>
    <row r="4335" spans="2:5" x14ac:dyDescent="0.35">
      <c r="B4335" s="71" t="str">
        <f t="shared" si="201"/>
        <v/>
      </c>
      <c r="D4335" s="71" t="str">
        <f t="shared" si="202"/>
        <v/>
      </c>
      <c r="E4335" s="75" t="str">
        <f t="shared" si="203"/>
        <v/>
      </c>
    </row>
    <row r="4336" spans="2:5" x14ac:dyDescent="0.35">
      <c r="B4336" s="71" t="str">
        <f t="shared" si="201"/>
        <v/>
      </c>
      <c r="D4336" s="71" t="str">
        <f t="shared" si="202"/>
        <v/>
      </c>
      <c r="E4336" s="75" t="str">
        <f t="shared" si="203"/>
        <v/>
      </c>
    </row>
    <row r="4337" spans="2:5" x14ac:dyDescent="0.35">
      <c r="B4337" s="71" t="str">
        <f t="shared" si="201"/>
        <v/>
      </c>
      <c r="D4337" s="71" t="str">
        <f t="shared" si="202"/>
        <v/>
      </c>
      <c r="E4337" s="75" t="str">
        <f t="shared" si="203"/>
        <v/>
      </c>
    </row>
    <row r="4338" spans="2:5" x14ac:dyDescent="0.35">
      <c r="B4338" s="71" t="str">
        <f t="shared" si="201"/>
        <v/>
      </c>
      <c r="D4338" s="71" t="str">
        <f t="shared" si="202"/>
        <v/>
      </c>
      <c r="E4338" s="75" t="str">
        <f t="shared" si="203"/>
        <v/>
      </c>
    </row>
    <row r="4339" spans="2:5" x14ac:dyDescent="0.35">
      <c r="B4339" s="71" t="str">
        <f t="shared" si="201"/>
        <v/>
      </c>
      <c r="D4339" s="71" t="str">
        <f t="shared" si="202"/>
        <v/>
      </c>
      <c r="E4339" s="75" t="str">
        <f t="shared" si="203"/>
        <v/>
      </c>
    </row>
    <row r="4340" spans="2:5" x14ac:dyDescent="0.35">
      <c r="B4340" s="71" t="str">
        <f t="shared" si="201"/>
        <v/>
      </c>
      <c r="D4340" s="71" t="str">
        <f t="shared" si="202"/>
        <v/>
      </c>
      <c r="E4340" s="75" t="str">
        <f t="shared" si="203"/>
        <v/>
      </c>
    </row>
    <row r="4341" spans="2:5" x14ac:dyDescent="0.35">
      <c r="B4341" s="71" t="str">
        <f t="shared" si="201"/>
        <v/>
      </c>
      <c r="D4341" s="71" t="str">
        <f t="shared" si="202"/>
        <v/>
      </c>
      <c r="E4341" s="75" t="str">
        <f t="shared" si="203"/>
        <v/>
      </c>
    </row>
    <row r="4342" spans="2:5" x14ac:dyDescent="0.35">
      <c r="B4342" s="71" t="str">
        <f t="shared" si="201"/>
        <v/>
      </c>
      <c r="D4342" s="71" t="str">
        <f t="shared" si="202"/>
        <v/>
      </c>
      <c r="E4342" s="75" t="str">
        <f t="shared" si="203"/>
        <v/>
      </c>
    </row>
    <row r="4343" spans="2:5" x14ac:dyDescent="0.35">
      <c r="B4343" s="71" t="str">
        <f t="shared" si="201"/>
        <v/>
      </c>
      <c r="D4343" s="71" t="str">
        <f t="shared" si="202"/>
        <v/>
      </c>
      <c r="E4343" s="75" t="str">
        <f t="shared" si="203"/>
        <v/>
      </c>
    </row>
    <row r="4344" spans="2:5" x14ac:dyDescent="0.35">
      <c r="B4344" s="71" t="str">
        <f t="shared" si="201"/>
        <v/>
      </c>
      <c r="D4344" s="71" t="str">
        <f t="shared" si="202"/>
        <v/>
      </c>
      <c r="E4344" s="75" t="str">
        <f t="shared" si="203"/>
        <v/>
      </c>
    </row>
    <row r="4345" spans="2:5" x14ac:dyDescent="0.35">
      <c r="B4345" s="71" t="str">
        <f t="shared" si="201"/>
        <v/>
      </c>
      <c r="D4345" s="71" t="str">
        <f t="shared" si="202"/>
        <v/>
      </c>
      <c r="E4345" s="75" t="str">
        <f t="shared" si="203"/>
        <v/>
      </c>
    </row>
    <row r="4346" spans="2:5" x14ac:dyDescent="0.35">
      <c r="B4346" s="71" t="str">
        <f t="shared" si="201"/>
        <v/>
      </c>
      <c r="D4346" s="71" t="str">
        <f t="shared" si="202"/>
        <v/>
      </c>
      <c r="E4346" s="75" t="str">
        <f t="shared" si="203"/>
        <v/>
      </c>
    </row>
    <row r="4347" spans="2:5" x14ac:dyDescent="0.35">
      <c r="B4347" s="71" t="str">
        <f t="shared" si="201"/>
        <v/>
      </c>
      <c r="D4347" s="71" t="str">
        <f t="shared" si="202"/>
        <v/>
      </c>
      <c r="E4347" s="75" t="str">
        <f t="shared" si="203"/>
        <v/>
      </c>
    </row>
    <row r="4348" spans="2:5" x14ac:dyDescent="0.35">
      <c r="B4348" s="71" t="str">
        <f t="shared" si="201"/>
        <v/>
      </c>
      <c r="D4348" s="71" t="str">
        <f t="shared" si="202"/>
        <v/>
      </c>
      <c r="E4348" s="75" t="str">
        <f t="shared" si="203"/>
        <v/>
      </c>
    </row>
    <row r="4349" spans="2:5" x14ac:dyDescent="0.35">
      <c r="B4349" s="71" t="str">
        <f t="shared" si="201"/>
        <v/>
      </c>
      <c r="D4349" s="71" t="str">
        <f t="shared" si="202"/>
        <v/>
      </c>
      <c r="E4349" s="75" t="str">
        <f t="shared" si="203"/>
        <v/>
      </c>
    </row>
    <row r="4350" spans="2:5" x14ac:dyDescent="0.35">
      <c r="B4350" s="71" t="str">
        <f t="shared" si="201"/>
        <v/>
      </c>
      <c r="D4350" s="71" t="str">
        <f t="shared" si="202"/>
        <v/>
      </c>
      <c r="E4350" s="75" t="str">
        <f t="shared" si="203"/>
        <v/>
      </c>
    </row>
    <row r="4351" spans="2:5" x14ac:dyDescent="0.35">
      <c r="B4351" s="71" t="str">
        <f t="shared" si="201"/>
        <v/>
      </c>
      <c r="D4351" s="71" t="str">
        <f t="shared" si="202"/>
        <v/>
      </c>
      <c r="E4351" s="75" t="str">
        <f t="shared" si="203"/>
        <v/>
      </c>
    </row>
    <row r="4352" spans="2:5" x14ac:dyDescent="0.35">
      <c r="B4352" s="71" t="str">
        <f t="shared" si="201"/>
        <v/>
      </c>
      <c r="D4352" s="71" t="str">
        <f t="shared" si="202"/>
        <v/>
      </c>
      <c r="E4352" s="75" t="str">
        <f t="shared" si="203"/>
        <v/>
      </c>
    </row>
    <row r="4353" spans="2:5" x14ac:dyDescent="0.35">
      <c r="B4353" s="71" t="str">
        <f t="shared" si="201"/>
        <v/>
      </c>
      <c r="D4353" s="71" t="str">
        <f t="shared" si="202"/>
        <v/>
      </c>
      <c r="E4353" s="75" t="str">
        <f t="shared" si="203"/>
        <v/>
      </c>
    </row>
    <row r="4354" spans="2:5" x14ac:dyDescent="0.35">
      <c r="B4354" s="71" t="str">
        <f t="shared" ref="B4354:B4417" si="204">IFERROR(VLOOKUP(C4354,Ctable,5,FALSE),"")</f>
        <v/>
      </c>
      <c r="D4354" s="71" t="str">
        <f t="shared" ref="D4354:D4417" si="205">IFERROR(VLOOKUP(C4354,Ctable,2,FALSE),"")</f>
        <v/>
      </c>
      <c r="E4354" s="75" t="str">
        <f t="shared" ref="E4354:E4417" si="206">IFERROR(VLOOKUP(C4354,Ctable,3,FALSE),"")</f>
        <v/>
      </c>
    </row>
    <row r="4355" spans="2:5" x14ac:dyDescent="0.35">
      <c r="B4355" s="71" t="str">
        <f t="shared" si="204"/>
        <v/>
      </c>
      <c r="D4355" s="71" t="str">
        <f t="shared" si="205"/>
        <v/>
      </c>
      <c r="E4355" s="75" t="str">
        <f t="shared" si="206"/>
        <v/>
      </c>
    </row>
    <row r="4356" spans="2:5" x14ac:dyDescent="0.35">
      <c r="B4356" s="71" t="str">
        <f t="shared" si="204"/>
        <v/>
      </c>
      <c r="D4356" s="71" t="str">
        <f t="shared" si="205"/>
        <v/>
      </c>
      <c r="E4356" s="75" t="str">
        <f t="shared" si="206"/>
        <v/>
      </c>
    </row>
    <row r="4357" spans="2:5" x14ac:dyDescent="0.35">
      <c r="B4357" s="71" t="str">
        <f t="shared" si="204"/>
        <v/>
      </c>
      <c r="D4357" s="71" t="str">
        <f t="shared" si="205"/>
        <v/>
      </c>
      <c r="E4357" s="75" t="str">
        <f t="shared" si="206"/>
        <v/>
      </c>
    </row>
    <row r="4358" spans="2:5" x14ac:dyDescent="0.35">
      <c r="B4358" s="71" t="str">
        <f t="shared" si="204"/>
        <v/>
      </c>
      <c r="D4358" s="71" t="str">
        <f t="shared" si="205"/>
        <v/>
      </c>
      <c r="E4358" s="75" t="str">
        <f t="shared" si="206"/>
        <v/>
      </c>
    </row>
    <row r="4359" spans="2:5" x14ac:dyDescent="0.35">
      <c r="B4359" s="71" t="str">
        <f t="shared" si="204"/>
        <v/>
      </c>
      <c r="D4359" s="71" t="str">
        <f t="shared" si="205"/>
        <v/>
      </c>
      <c r="E4359" s="75" t="str">
        <f t="shared" si="206"/>
        <v/>
      </c>
    </row>
    <row r="4360" spans="2:5" x14ac:dyDescent="0.35">
      <c r="B4360" s="71" t="str">
        <f t="shared" si="204"/>
        <v/>
      </c>
      <c r="D4360" s="71" t="str">
        <f t="shared" si="205"/>
        <v/>
      </c>
      <c r="E4360" s="75" t="str">
        <f t="shared" si="206"/>
        <v/>
      </c>
    </row>
    <row r="4361" spans="2:5" x14ac:dyDescent="0.35">
      <c r="B4361" s="71" t="str">
        <f t="shared" si="204"/>
        <v/>
      </c>
      <c r="D4361" s="71" t="str">
        <f t="shared" si="205"/>
        <v/>
      </c>
      <c r="E4361" s="75" t="str">
        <f t="shared" si="206"/>
        <v/>
      </c>
    </row>
    <row r="4362" spans="2:5" x14ac:dyDescent="0.35">
      <c r="B4362" s="71" t="str">
        <f t="shared" si="204"/>
        <v/>
      </c>
      <c r="D4362" s="71" t="str">
        <f t="shared" si="205"/>
        <v/>
      </c>
      <c r="E4362" s="75" t="str">
        <f t="shared" si="206"/>
        <v/>
      </c>
    </row>
    <row r="4363" spans="2:5" x14ac:dyDescent="0.35">
      <c r="B4363" s="71" t="str">
        <f t="shared" si="204"/>
        <v/>
      </c>
      <c r="D4363" s="71" t="str">
        <f t="shared" si="205"/>
        <v/>
      </c>
      <c r="E4363" s="75" t="str">
        <f t="shared" si="206"/>
        <v/>
      </c>
    </row>
    <row r="4364" spans="2:5" x14ac:dyDescent="0.35">
      <c r="B4364" s="71" t="str">
        <f t="shared" si="204"/>
        <v/>
      </c>
      <c r="D4364" s="71" t="str">
        <f t="shared" si="205"/>
        <v/>
      </c>
      <c r="E4364" s="75" t="str">
        <f t="shared" si="206"/>
        <v/>
      </c>
    </row>
    <row r="4365" spans="2:5" x14ac:dyDescent="0.35">
      <c r="B4365" s="71" t="str">
        <f t="shared" si="204"/>
        <v/>
      </c>
      <c r="D4365" s="71" t="str">
        <f t="shared" si="205"/>
        <v/>
      </c>
      <c r="E4365" s="75" t="str">
        <f t="shared" si="206"/>
        <v/>
      </c>
    </row>
    <row r="4366" spans="2:5" x14ac:dyDescent="0.35">
      <c r="B4366" s="71" t="str">
        <f t="shared" si="204"/>
        <v/>
      </c>
      <c r="D4366" s="71" t="str">
        <f t="shared" si="205"/>
        <v/>
      </c>
      <c r="E4366" s="75" t="str">
        <f t="shared" si="206"/>
        <v/>
      </c>
    </row>
    <row r="4367" spans="2:5" x14ac:dyDescent="0.35">
      <c r="B4367" s="71" t="str">
        <f t="shared" si="204"/>
        <v/>
      </c>
      <c r="D4367" s="71" t="str">
        <f t="shared" si="205"/>
        <v/>
      </c>
      <c r="E4367" s="75" t="str">
        <f t="shared" si="206"/>
        <v/>
      </c>
    </row>
    <row r="4368" spans="2:5" x14ac:dyDescent="0.35">
      <c r="B4368" s="71" t="str">
        <f t="shared" si="204"/>
        <v/>
      </c>
      <c r="D4368" s="71" t="str">
        <f t="shared" si="205"/>
        <v/>
      </c>
      <c r="E4368" s="75" t="str">
        <f t="shared" si="206"/>
        <v/>
      </c>
    </row>
    <row r="4369" spans="2:5" x14ac:dyDescent="0.35">
      <c r="B4369" s="71" t="str">
        <f t="shared" si="204"/>
        <v/>
      </c>
      <c r="D4369" s="71" t="str">
        <f t="shared" si="205"/>
        <v/>
      </c>
      <c r="E4369" s="75" t="str">
        <f t="shared" si="206"/>
        <v/>
      </c>
    </row>
    <row r="4370" spans="2:5" x14ac:dyDescent="0.35">
      <c r="B4370" s="71" t="str">
        <f t="shared" si="204"/>
        <v/>
      </c>
      <c r="D4370" s="71" t="str">
        <f t="shared" si="205"/>
        <v/>
      </c>
      <c r="E4370" s="75" t="str">
        <f t="shared" si="206"/>
        <v/>
      </c>
    </row>
    <row r="4371" spans="2:5" x14ac:dyDescent="0.35">
      <c r="B4371" s="71" t="str">
        <f t="shared" si="204"/>
        <v/>
      </c>
      <c r="D4371" s="71" t="str">
        <f t="shared" si="205"/>
        <v/>
      </c>
      <c r="E4371" s="75" t="str">
        <f t="shared" si="206"/>
        <v/>
      </c>
    </row>
    <row r="4372" spans="2:5" x14ac:dyDescent="0.35">
      <c r="B4372" s="71" t="str">
        <f t="shared" si="204"/>
        <v/>
      </c>
      <c r="D4372" s="71" t="str">
        <f t="shared" si="205"/>
        <v/>
      </c>
      <c r="E4372" s="75" t="str">
        <f t="shared" si="206"/>
        <v/>
      </c>
    </row>
    <row r="4373" spans="2:5" x14ac:dyDescent="0.35">
      <c r="B4373" s="71" t="str">
        <f t="shared" si="204"/>
        <v/>
      </c>
      <c r="D4373" s="71" t="str">
        <f t="shared" si="205"/>
        <v/>
      </c>
      <c r="E4373" s="75" t="str">
        <f t="shared" si="206"/>
        <v/>
      </c>
    </row>
    <row r="4374" spans="2:5" x14ac:dyDescent="0.35">
      <c r="B4374" s="71" t="str">
        <f t="shared" si="204"/>
        <v/>
      </c>
      <c r="D4374" s="71" t="str">
        <f t="shared" si="205"/>
        <v/>
      </c>
      <c r="E4374" s="75" t="str">
        <f t="shared" si="206"/>
        <v/>
      </c>
    </row>
    <row r="4375" spans="2:5" x14ac:dyDescent="0.35">
      <c r="B4375" s="71" t="str">
        <f t="shared" si="204"/>
        <v/>
      </c>
      <c r="D4375" s="71" t="str">
        <f t="shared" si="205"/>
        <v/>
      </c>
      <c r="E4375" s="75" t="str">
        <f t="shared" si="206"/>
        <v/>
      </c>
    </row>
    <row r="4376" spans="2:5" x14ac:dyDescent="0.35">
      <c r="B4376" s="71" t="str">
        <f t="shared" si="204"/>
        <v/>
      </c>
      <c r="D4376" s="71" t="str">
        <f t="shared" si="205"/>
        <v/>
      </c>
      <c r="E4376" s="75" t="str">
        <f t="shared" si="206"/>
        <v/>
      </c>
    </row>
    <row r="4377" spans="2:5" x14ac:dyDescent="0.35">
      <c r="B4377" s="71" t="str">
        <f t="shared" si="204"/>
        <v/>
      </c>
      <c r="D4377" s="71" t="str">
        <f t="shared" si="205"/>
        <v/>
      </c>
      <c r="E4377" s="75" t="str">
        <f t="shared" si="206"/>
        <v/>
      </c>
    </row>
    <row r="4378" spans="2:5" x14ac:dyDescent="0.35">
      <c r="B4378" s="71" t="str">
        <f t="shared" si="204"/>
        <v/>
      </c>
      <c r="D4378" s="71" t="str">
        <f t="shared" si="205"/>
        <v/>
      </c>
      <c r="E4378" s="75" t="str">
        <f t="shared" si="206"/>
        <v/>
      </c>
    </row>
    <row r="4379" spans="2:5" x14ac:dyDescent="0.35">
      <c r="B4379" s="71" t="str">
        <f t="shared" si="204"/>
        <v/>
      </c>
      <c r="D4379" s="71" t="str">
        <f t="shared" si="205"/>
        <v/>
      </c>
      <c r="E4379" s="75" t="str">
        <f t="shared" si="206"/>
        <v/>
      </c>
    </row>
    <row r="4380" spans="2:5" x14ac:dyDescent="0.35">
      <c r="B4380" s="71" t="str">
        <f t="shared" si="204"/>
        <v/>
      </c>
      <c r="D4380" s="71" t="str">
        <f t="shared" si="205"/>
        <v/>
      </c>
      <c r="E4380" s="75" t="str">
        <f t="shared" si="206"/>
        <v/>
      </c>
    </row>
    <row r="4381" spans="2:5" x14ac:dyDescent="0.35">
      <c r="B4381" s="71" t="str">
        <f t="shared" si="204"/>
        <v/>
      </c>
      <c r="D4381" s="71" t="str">
        <f t="shared" si="205"/>
        <v/>
      </c>
      <c r="E4381" s="75" t="str">
        <f t="shared" si="206"/>
        <v/>
      </c>
    </row>
    <row r="4382" spans="2:5" x14ac:dyDescent="0.35">
      <c r="B4382" s="71" t="str">
        <f t="shared" si="204"/>
        <v/>
      </c>
      <c r="D4382" s="71" t="str">
        <f t="shared" si="205"/>
        <v/>
      </c>
      <c r="E4382" s="75" t="str">
        <f t="shared" si="206"/>
        <v/>
      </c>
    </row>
    <row r="4383" spans="2:5" x14ac:dyDescent="0.35">
      <c r="B4383" s="71" t="str">
        <f t="shared" si="204"/>
        <v/>
      </c>
      <c r="D4383" s="71" t="str">
        <f t="shared" si="205"/>
        <v/>
      </c>
      <c r="E4383" s="75" t="str">
        <f t="shared" si="206"/>
        <v/>
      </c>
    </row>
    <row r="4384" spans="2:5" x14ac:dyDescent="0.35">
      <c r="B4384" s="71" t="str">
        <f t="shared" si="204"/>
        <v/>
      </c>
      <c r="D4384" s="71" t="str">
        <f t="shared" si="205"/>
        <v/>
      </c>
      <c r="E4384" s="75" t="str">
        <f t="shared" si="206"/>
        <v/>
      </c>
    </row>
    <row r="4385" spans="2:5" x14ac:dyDescent="0.35">
      <c r="B4385" s="71" t="str">
        <f t="shared" si="204"/>
        <v/>
      </c>
      <c r="D4385" s="71" t="str">
        <f t="shared" si="205"/>
        <v/>
      </c>
      <c r="E4385" s="75" t="str">
        <f t="shared" si="206"/>
        <v/>
      </c>
    </row>
    <row r="4386" spans="2:5" x14ac:dyDescent="0.35">
      <c r="B4386" s="71" t="str">
        <f t="shared" si="204"/>
        <v/>
      </c>
      <c r="D4386" s="71" t="str">
        <f t="shared" si="205"/>
        <v/>
      </c>
      <c r="E4386" s="75" t="str">
        <f t="shared" si="206"/>
        <v/>
      </c>
    </row>
    <row r="4387" spans="2:5" x14ac:dyDescent="0.35">
      <c r="B4387" s="71" t="str">
        <f t="shared" si="204"/>
        <v/>
      </c>
      <c r="D4387" s="71" t="str">
        <f t="shared" si="205"/>
        <v/>
      </c>
      <c r="E4387" s="75" t="str">
        <f t="shared" si="206"/>
        <v/>
      </c>
    </row>
    <row r="4388" spans="2:5" x14ac:dyDescent="0.35">
      <c r="B4388" s="71" t="str">
        <f t="shared" si="204"/>
        <v/>
      </c>
      <c r="D4388" s="71" t="str">
        <f t="shared" si="205"/>
        <v/>
      </c>
      <c r="E4388" s="75" t="str">
        <f t="shared" si="206"/>
        <v/>
      </c>
    </row>
    <row r="4389" spans="2:5" x14ac:dyDescent="0.35">
      <c r="B4389" s="71" t="str">
        <f t="shared" si="204"/>
        <v/>
      </c>
      <c r="D4389" s="71" t="str">
        <f t="shared" si="205"/>
        <v/>
      </c>
      <c r="E4389" s="75" t="str">
        <f t="shared" si="206"/>
        <v/>
      </c>
    </row>
    <row r="4390" spans="2:5" x14ac:dyDescent="0.35">
      <c r="B4390" s="71" t="str">
        <f t="shared" si="204"/>
        <v/>
      </c>
      <c r="D4390" s="71" t="str">
        <f t="shared" si="205"/>
        <v/>
      </c>
      <c r="E4390" s="75" t="str">
        <f t="shared" si="206"/>
        <v/>
      </c>
    </row>
    <row r="4391" spans="2:5" x14ac:dyDescent="0.35">
      <c r="B4391" s="71" t="str">
        <f t="shared" si="204"/>
        <v/>
      </c>
      <c r="D4391" s="71" t="str">
        <f t="shared" si="205"/>
        <v/>
      </c>
      <c r="E4391" s="75" t="str">
        <f t="shared" si="206"/>
        <v/>
      </c>
    </row>
    <row r="4392" spans="2:5" x14ac:dyDescent="0.35">
      <c r="B4392" s="71" t="str">
        <f t="shared" si="204"/>
        <v/>
      </c>
      <c r="D4392" s="71" t="str">
        <f t="shared" si="205"/>
        <v/>
      </c>
      <c r="E4392" s="75" t="str">
        <f t="shared" si="206"/>
        <v/>
      </c>
    </row>
    <row r="4393" spans="2:5" x14ac:dyDescent="0.35">
      <c r="B4393" s="71" t="str">
        <f t="shared" si="204"/>
        <v/>
      </c>
      <c r="D4393" s="71" t="str">
        <f t="shared" si="205"/>
        <v/>
      </c>
      <c r="E4393" s="75" t="str">
        <f t="shared" si="206"/>
        <v/>
      </c>
    </row>
    <row r="4394" spans="2:5" x14ac:dyDescent="0.35">
      <c r="B4394" s="71" t="str">
        <f t="shared" si="204"/>
        <v/>
      </c>
      <c r="D4394" s="71" t="str">
        <f t="shared" si="205"/>
        <v/>
      </c>
      <c r="E4394" s="75" t="str">
        <f t="shared" si="206"/>
        <v/>
      </c>
    </row>
    <row r="4395" spans="2:5" x14ac:dyDescent="0.35">
      <c r="B4395" s="71" t="str">
        <f t="shared" si="204"/>
        <v/>
      </c>
      <c r="D4395" s="71" t="str">
        <f t="shared" si="205"/>
        <v/>
      </c>
      <c r="E4395" s="75" t="str">
        <f t="shared" si="206"/>
        <v/>
      </c>
    </row>
    <row r="4396" spans="2:5" x14ac:dyDescent="0.35">
      <c r="B4396" s="71" t="str">
        <f t="shared" si="204"/>
        <v/>
      </c>
      <c r="D4396" s="71" t="str">
        <f t="shared" si="205"/>
        <v/>
      </c>
      <c r="E4396" s="75" t="str">
        <f t="shared" si="206"/>
        <v/>
      </c>
    </row>
    <row r="4397" spans="2:5" x14ac:dyDescent="0.35">
      <c r="B4397" s="71" t="str">
        <f t="shared" si="204"/>
        <v/>
      </c>
      <c r="D4397" s="71" t="str">
        <f t="shared" si="205"/>
        <v/>
      </c>
      <c r="E4397" s="75" t="str">
        <f t="shared" si="206"/>
        <v/>
      </c>
    </row>
    <row r="4398" spans="2:5" x14ac:dyDescent="0.35">
      <c r="B4398" s="71" t="str">
        <f t="shared" si="204"/>
        <v/>
      </c>
      <c r="D4398" s="71" t="str">
        <f t="shared" si="205"/>
        <v/>
      </c>
      <c r="E4398" s="75" t="str">
        <f t="shared" si="206"/>
        <v/>
      </c>
    </row>
    <row r="4399" spans="2:5" x14ac:dyDescent="0.35">
      <c r="B4399" s="71" t="str">
        <f t="shared" si="204"/>
        <v/>
      </c>
      <c r="D4399" s="71" t="str">
        <f t="shared" si="205"/>
        <v/>
      </c>
      <c r="E4399" s="75" t="str">
        <f t="shared" si="206"/>
        <v/>
      </c>
    </row>
    <row r="4400" spans="2:5" x14ac:dyDescent="0.35">
      <c r="B4400" s="71" t="str">
        <f t="shared" si="204"/>
        <v/>
      </c>
      <c r="D4400" s="71" t="str">
        <f t="shared" si="205"/>
        <v/>
      </c>
      <c r="E4400" s="75" t="str">
        <f t="shared" si="206"/>
        <v/>
      </c>
    </row>
    <row r="4401" spans="2:5" x14ac:dyDescent="0.35">
      <c r="B4401" s="71" t="str">
        <f t="shared" si="204"/>
        <v/>
      </c>
      <c r="D4401" s="71" t="str">
        <f t="shared" si="205"/>
        <v/>
      </c>
      <c r="E4401" s="75" t="str">
        <f t="shared" si="206"/>
        <v/>
      </c>
    </row>
    <row r="4402" spans="2:5" x14ac:dyDescent="0.35">
      <c r="B4402" s="71" t="str">
        <f t="shared" si="204"/>
        <v/>
      </c>
      <c r="D4402" s="71" t="str">
        <f t="shared" si="205"/>
        <v/>
      </c>
      <c r="E4402" s="75" t="str">
        <f t="shared" si="206"/>
        <v/>
      </c>
    </row>
    <row r="4403" spans="2:5" x14ac:dyDescent="0.35">
      <c r="B4403" s="71" t="str">
        <f t="shared" si="204"/>
        <v/>
      </c>
      <c r="D4403" s="71" t="str">
        <f t="shared" si="205"/>
        <v/>
      </c>
      <c r="E4403" s="75" t="str">
        <f t="shared" si="206"/>
        <v/>
      </c>
    </row>
    <row r="4404" spans="2:5" x14ac:dyDescent="0.35">
      <c r="B4404" s="71" t="str">
        <f t="shared" si="204"/>
        <v/>
      </c>
      <c r="D4404" s="71" t="str">
        <f t="shared" si="205"/>
        <v/>
      </c>
      <c r="E4404" s="75" t="str">
        <f t="shared" si="206"/>
        <v/>
      </c>
    </row>
    <row r="4405" spans="2:5" x14ac:dyDescent="0.35">
      <c r="B4405" s="71" t="str">
        <f t="shared" si="204"/>
        <v/>
      </c>
      <c r="D4405" s="71" t="str">
        <f t="shared" si="205"/>
        <v/>
      </c>
      <c r="E4405" s="75" t="str">
        <f t="shared" si="206"/>
        <v/>
      </c>
    </row>
    <row r="4406" spans="2:5" x14ac:dyDescent="0.35">
      <c r="B4406" s="71" t="str">
        <f t="shared" si="204"/>
        <v/>
      </c>
      <c r="D4406" s="71" t="str">
        <f t="shared" si="205"/>
        <v/>
      </c>
      <c r="E4406" s="75" t="str">
        <f t="shared" si="206"/>
        <v/>
      </c>
    </row>
    <row r="4407" spans="2:5" x14ac:dyDescent="0.35">
      <c r="B4407" s="71" t="str">
        <f t="shared" si="204"/>
        <v/>
      </c>
      <c r="D4407" s="71" t="str">
        <f t="shared" si="205"/>
        <v/>
      </c>
      <c r="E4407" s="75" t="str">
        <f t="shared" si="206"/>
        <v/>
      </c>
    </row>
    <row r="4408" spans="2:5" x14ac:dyDescent="0.35">
      <c r="B4408" s="71" t="str">
        <f t="shared" si="204"/>
        <v/>
      </c>
      <c r="D4408" s="71" t="str">
        <f t="shared" si="205"/>
        <v/>
      </c>
      <c r="E4408" s="75" t="str">
        <f t="shared" si="206"/>
        <v/>
      </c>
    </row>
    <row r="4409" spans="2:5" x14ac:dyDescent="0.35">
      <c r="B4409" s="71" t="str">
        <f t="shared" si="204"/>
        <v/>
      </c>
      <c r="D4409" s="71" t="str">
        <f t="shared" si="205"/>
        <v/>
      </c>
      <c r="E4409" s="75" t="str">
        <f t="shared" si="206"/>
        <v/>
      </c>
    </row>
    <row r="4410" spans="2:5" x14ac:dyDescent="0.35">
      <c r="B4410" s="71" t="str">
        <f t="shared" si="204"/>
        <v/>
      </c>
      <c r="D4410" s="71" t="str">
        <f t="shared" si="205"/>
        <v/>
      </c>
      <c r="E4410" s="75" t="str">
        <f t="shared" si="206"/>
        <v/>
      </c>
    </row>
    <row r="4411" spans="2:5" x14ac:dyDescent="0.35">
      <c r="B4411" s="71" t="str">
        <f t="shared" si="204"/>
        <v/>
      </c>
      <c r="D4411" s="71" t="str">
        <f t="shared" si="205"/>
        <v/>
      </c>
      <c r="E4411" s="75" t="str">
        <f t="shared" si="206"/>
        <v/>
      </c>
    </row>
    <row r="4412" spans="2:5" x14ac:dyDescent="0.35">
      <c r="B4412" s="71" t="str">
        <f t="shared" si="204"/>
        <v/>
      </c>
      <c r="D4412" s="71" t="str">
        <f t="shared" si="205"/>
        <v/>
      </c>
      <c r="E4412" s="75" t="str">
        <f t="shared" si="206"/>
        <v/>
      </c>
    </row>
    <row r="4413" spans="2:5" x14ac:dyDescent="0.35">
      <c r="B4413" s="71" t="str">
        <f t="shared" si="204"/>
        <v/>
      </c>
      <c r="D4413" s="71" t="str">
        <f t="shared" si="205"/>
        <v/>
      </c>
      <c r="E4413" s="75" t="str">
        <f t="shared" si="206"/>
        <v/>
      </c>
    </row>
    <row r="4414" spans="2:5" x14ac:dyDescent="0.35">
      <c r="B4414" s="71" t="str">
        <f t="shared" si="204"/>
        <v/>
      </c>
      <c r="D4414" s="71" t="str">
        <f t="shared" si="205"/>
        <v/>
      </c>
      <c r="E4414" s="75" t="str">
        <f t="shared" si="206"/>
        <v/>
      </c>
    </row>
    <row r="4415" spans="2:5" x14ac:dyDescent="0.35">
      <c r="B4415" s="71" t="str">
        <f t="shared" si="204"/>
        <v/>
      </c>
      <c r="D4415" s="71" t="str">
        <f t="shared" si="205"/>
        <v/>
      </c>
      <c r="E4415" s="75" t="str">
        <f t="shared" si="206"/>
        <v/>
      </c>
    </row>
    <row r="4416" spans="2:5" x14ac:dyDescent="0.35">
      <c r="B4416" s="71" t="str">
        <f t="shared" si="204"/>
        <v/>
      </c>
      <c r="D4416" s="71" t="str">
        <f t="shared" si="205"/>
        <v/>
      </c>
      <c r="E4416" s="75" t="str">
        <f t="shared" si="206"/>
        <v/>
      </c>
    </row>
    <row r="4417" spans="2:5" x14ac:dyDescent="0.35">
      <c r="B4417" s="71" t="str">
        <f t="shared" si="204"/>
        <v/>
      </c>
      <c r="D4417" s="71" t="str">
        <f t="shared" si="205"/>
        <v/>
      </c>
      <c r="E4417" s="75" t="str">
        <f t="shared" si="206"/>
        <v/>
      </c>
    </row>
    <row r="4418" spans="2:5" x14ac:dyDescent="0.35">
      <c r="B4418" s="71" t="str">
        <f t="shared" ref="B4418:B4481" si="207">IFERROR(VLOOKUP(C4418,Ctable,5,FALSE),"")</f>
        <v/>
      </c>
      <c r="D4418" s="71" t="str">
        <f t="shared" ref="D4418:D4481" si="208">IFERROR(VLOOKUP(C4418,Ctable,2,FALSE),"")</f>
        <v/>
      </c>
      <c r="E4418" s="75" t="str">
        <f t="shared" ref="E4418:E4481" si="209">IFERROR(VLOOKUP(C4418,Ctable,3,FALSE),"")</f>
        <v/>
      </c>
    </row>
    <row r="4419" spans="2:5" x14ac:dyDescent="0.35">
      <c r="B4419" s="71" t="str">
        <f t="shared" si="207"/>
        <v/>
      </c>
      <c r="D4419" s="71" t="str">
        <f t="shared" si="208"/>
        <v/>
      </c>
      <c r="E4419" s="75" t="str">
        <f t="shared" si="209"/>
        <v/>
      </c>
    </row>
    <row r="4420" spans="2:5" x14ac:dyDescent="0.35">
      <c r="B4420" s="71" t="str">
        <f t="shared" si="207"/>
        <v/>
      </c>
      <c r="D4420" s="71" t="str">
        <f t="shared" si="208"/>
        <v/>
      </c>
      <c r="E4420" s="75" t="str">
        <f t="shared" si="209"/>
        <v/>
      </c>
    </row>
    <row r="4421" spans="2:5" x14ac:dyDescent="0.35">
      <c r="B4421" s="71" t="str">
        <f t="shared" si="207"/>
        <v/>
      </c>
      <c r="D4421" s="71" t="str">
        <f t="shared" si="208"/>
        <v/>
      </c>
      <c r="E4421" s="75" t="str">
        <f t="shared" si="209"/>
        <v/>
      </c>
    </row>
    <row r="4422" spans="2:5" x14ac:dyDescent="0.35">
      <c r="B4422" s="71" t="str">
        <f t="shared" si="207"/>
        <v/>
      </c>
      <c r="D4422" s="71" t="str">
        <f t="shared" si="208"/>
        <v/>
      </c>
      <c r="E4422" s="75" t="str">
        <f t="shared" si="209"/>
        <v/>
      </c>
    </row>
    <row r="4423" spans="2:5" x14ac:dyDescent="0.35">
      <c r="B4423" s="71" t="str">
        <f t="shared" si="207"/>
        <v/>
      </c>
      <c r="D4423" s="71" t="str">
        <f t="shared" si="208"/>
        <v/>
      </c>
      <c r="E4423" s="75" t="str">
        <f t="shared" si="209"/>
        <v/>
      </c>
    </row>
    <row r="4424" spans="2:5" x14ac:dyDescent="0.35">
      <c r="B4424" s="71" t="str">
        <f t="shared" si="207"/>
        <v/>
      </c>
      <c r="D4424" s="71" t="str">
        <f t="shared" si="208"/>
        <v/>
      </c>
      <c r="E4424" s="75" t="str">
        <f t="shared" si="209"/>
        <v/>
      </c>
    </row>
    <row r="4425" spans="2:5" x14ac:dyDescent="0.35">
      <c r="B4425" s="71" t="str">
        <f t="shared" si="207"/>
        <v/>
      </c>
      <c r="D4425" s="71" t="str">
        <f t="shared" si="208"/>
        <v/>
      </c>
      <c r="E4425" s="75" t="str">
        <f t="shared" si="209"/>
        <v/>
      </c>
    </row>
    <row r="4426" spans="2:5" x14ac:dyDescent="0.35">
      <c r="B4426" s="71" t="str">
        <f t="shared" si="207"/>
        <v/>
      </c>
      <c r="D4426" s="71" t="str">
        <f t="shared" si="208"/>
        <v/>
      </c>
      <c r="E4426" s="75" t="str">
        <f t="shared" si="209"/>
        <v/>
      </c>
    </row>
    <row r="4427" spans="2:5" x14ac:dyDescent="0.35">
      <c r="B4427" s="71" t="str">
        <f t="shared" si="207"/>
        <v/>
      </c>
      <c r="D4427" s="71" t="str">
        <f t="shared" si="208"/>
        <v/>
      </c>
      <c r="E4427" s="75" t="str">
        <f t="shared" si="209"/>
        <v/>
      </c>
    </row>
    <row r="4428" spans="2:5" x14ac:dyDescent="0.35">
      <c r="B4428" s="71" t="str">
        <f t="shared" si="207"/>
        <v/>
      </c>
      <c r="D4428" s="71" t="str">
        <f t="shared" si="208"/>
        <v/>
      </c>
      <c r="E4428" s="75" t="str">
        <f t="shared" si="209"/>
        <v/>
      </c>
    </row>
    <row r="4429" spans="2:5" x14ac:dyDescent="0.35">
      <c r="B4429" s="71" t="str">
        <f t="shared" si="207"/>
        <v/>
      </c>
      <c r="D4429" s="71" t="str">
        <f t="shared" si="208"/>
        <v/>
      </c>
      <c r="E4429" s="75" t="str">
        <f t="shared" si="209"/>
        <v/>
      </c>
    </row>
    <row r="4430" spans="2:5" x14ac:dyDescent="0.35">
      <c r="B4430" s="71" t="str">
        <f t="shared" si="207"/>
        <v/>
      </c>
      <c r="D4430" s="71" t="str">
        <f t="shared" si="208"/>
        <v/>
      </c>
      <c r="E4430" s="75" t="str">
        <f t="shared" si="209"/>
        <v/>
      </c>
    </row>
    <row r="4431" spans="2:5" x14ac:dyDescent="0.35">
      <c r="B4431" s="71" t="str">
        <f t="shared" si="207"/>
        <v/>
      </c>
      <c r="D4431" s="71" t="str">
        <f t="shared" si="208"/>
        <v/>
      </c>
      <c r="E4431" s="75" t="str">
        <f t="shared" si="209"/>
        <v/>
      </c>
    </row>
    <row r="4432" spans="2:5" x14ac:dyDescent="0.35">
      <c r="B4432" s="71" t="str">
        <f t="shared" si="207"/>
        <v/>
      </c>
      <c r="D4432" s="71" t="str">
        <f t="shared" si="208"/>
        <v/>
      </c>
      <c r="E4432" s="75" t="str">
        <f t="shared" si="209"/>
        <v/>
      </c>
    </row>
    <row r="4433" spans="2:5" x14ac:dyDescent="0.35">
      <c r="B4433" s="71" t="str">
        <f t="shared" si="207"/>
        <v/>
      </c>
      <c r="D4433" s="71" t="str">
        <f t="shared" si="208"/>
        <v/>
      </c>
      <c r="E4433" s="75" t="str">
        <f t="shared" si="209"/>
        <v/>
      </c>
    </row>
    <row r="4434" spans="2:5" x14ac:dyDescent="0.35">
      <c r="B4434" s="71" t="str">
        <f t="shared" si="207"/>
        <v/>
      </c>
      <c r="D4434" s="71" t="str">
        <f t="shared" si="208"/>
        <v/>
      </c>
      <c r="E4434" s="75" t="str">
        <f t="shared" si="209"/>
        <v/>
      </c>
    </row>
    <row r="4435" spans="2:5" x14ac:dyDescent="0.35">
      <c r="B4435" s="71" t="str">
        <f t="shared" si="207"/>
        <v/>
      </c>
      <c r="D4435" s="71" t="str">
        <f t="shared" si="208"/>
        <v/>
      </c>
      <c r="E4435" s="75" t="str">
        <f t="shared" si="209"/>
        <v/>
      </c>
    </row>
    <row r="4436" spans="2:5" x14ac:dyDescent="0.35">
      <c r="B4436" s="71" t="str">
        <f t="shared" si="207"/>
        <v/>
      </c>
      <c r="D4436" s="71" t="str">
        <f t="shared" si="208"/>
        <v/>
      </c>
      <c r="E4436" s="75" t="str">
        <f t="shared" si="209"/>
        <v/>
      </c>
    </row>
    <row r="4437" spans="2:5" x14ac:dyDescent="0.35">
      <c r="B4437" s="71" t="str">
        <f t="shared" si="207"/>
        <v/>
      </c>
      <c r="D4437" s="71" t="str">
        <f t="shared" si="208"/>
        <v/>
      </c>
      <c r="E4437" s="75" t="str">
        <f t="shared" si="209"/>
        <v/>
      </c>
    </row>
    <row r="4438" spans="2:5" x14ac:dyDescent="0.35">
      <c r="B4438" s="71" t="str">
        <f t="shared" si="207"/>
        <v/>
      </c>
      <c r="D4438" s="71" t="str">
        <f t="shared" si="208"/>
        <v/>
      </c>
      <c r="E4438" s="75" t="str">
        <f t="shared" si="209"/>
        <v/>
      </c>
    </row>
    <row r="4439" spans="2:5" x14ac:dyDescent="0.35">
      <c r="B4439" s="71" t="str">
        <f t="shared" si="207"/>
        <v/>
      </c>
      <c r="D4439" s="71" t="str">
        <f t="shared" si="208"/>
        <v/>
      </c>
      <c r="E4439" s="75" t="str">
        <f t="shared" si="209"/>
        <v/>
      </c>
    </row>
    <row r="4440" spans="2:5" x14ac:dyDescent="0.35">
      <c r="B4440" s="71" t="str">
        <f t="shared" si="207"/>
        <v/>
      </c>
      <c r="D4440" s="71" t="str">
        <f t="shared" si="208"/>
        <v/>
      </c>
      <c r="E4440" s="75" t="str">
        <f t="shared" si="209"/>
        <v/>
      </c>
    </row>
    <row r="4441" spans="2:5" x14ac:dyDescent="0.35">
      <c r="B4441" s="71" t="str">
        <f t="shared" si="207"/>
        <v/>
      </c>
      <c r="D4441" s="71" t="str">
        <f t="shared" si="208"/>
        <v/>
      </c>
      <c r="E4441" s="75" t="str">
        <f t="shared" si="209"/>
        <v/>
      </c>
    </row>
    <row r="4442" spans="2:5" x14ac:dyDescent="0.35">
      <c r="B4442" s="71" t="str">
        <f t="shared" si="207"/>
        <v/>
      </c>
      <c r="D4442" s="71" t="str">
        <f t="shared" si="208"/>
        <v/>
      </c>
      <c r="E4442" s="75" t="str">
        <f t="shared" si="209"/>
        <v/>
      </c>
    </row>
    <row r="4443" spans="2:5" x14ac:dyDescent="0.35">
      <c r="B4443" s="71" t="str">
        <f t="shared" si="207"/>
        <v/>
      </c>
      <c r="D4443" s="71" t="str">
        <f t="shared" si="208"/>
        <v/>
      </c>
      <c r="E4443" s="75" t="str">
        <f t="shared" si="209"/>
        <v/>
      </c>
    </row>
    <row r="4444" spans="2:5" x14ac:dyDescent="0.35">
      <c r="B4444" s="71" t="str">
        <f t="shared" si="207"/>
        <v/>
      </c>
      <c r="D4444" s="71" t="str">
        <f t="shared" si="208"/>
        <v/>
      </c>
      <c r="E4444" s="75" t="str">
        <f t="shared" si="209"/>
        <v/>
      </c>
    </row>
    <row r="4445" spans="2:5" x14ac:dyDescent="0.35">
      <c r="B4445" s="71" t="str">
        <f t="shared" si="207"/>
        <v/>
      </c>
      <c r="D4445" s="71" t="str">
        <f t="shared" si="208"/>
        <v/>
      </c>
      <c r="E4445" s="75" t="str">
        <f t="shared" si="209"/>
        <v/>
      </c>
    </row>
    <row r="4446" spans="2:5" x14ac:dyDescent="0.35">
      <c r="B4446" s="71" t="str">
        <f t="shared" si="207"/>
        <v/>
      </c>
      <c r="D4446" s="71" t="str">
        <f t="shared" si="208"/>
        <v/>
      </c>
      <c r="E4446" s="75" t="str">
        <f t="shared" si="209"/>
        <v/>
      </c>
    </row>
    <row r="4447" spans="2:5" x14ac:dyDescent="0.35">
      <c r="B4447" s="71" t="str">
        <f t="shared" si="207"/>
        <v/>
      </c>
      <c r="D4447" s="71" t="str">
        <f t="shared" si="208"/>
        <v/>
      </c>
      <c r="E4447" s="75" t="str">
        <f t="shared" si="209"/>
        <v/>
      </c>
    </row>
    <row r="4448" spans="2:5" x14ac:dyDescent="0.35">
      <c r="B4448" s="71" t="str">
        <f t="shared" si="207"/>
        <v/>
      </c>
      <c r="D4448" s="71" t="str">
        <f t="shared" si="208"/>
        <v/>
      </c>
      <c r="E4448" s="75" t="str">
        <f t="shared" si="209"/>
        <v/>
      </c>
    </row>
    <row r="4449" spans="2:5" x14ac:dyDescent="0.35">
      <c r="B4449" s="71" t="str">
        <f t="shared" si="207"/>
        <v/>
      </c>
      <c r="D4449" s="71" t="str">
        <f t="shared" si="208"/>
        <v/>
      </c>
      <c r="E4449" s="75" t="str">
        <f t="shared" si="209"/>
        <v/>
      </c>
    </row>
    <row r="4450" spans="2:5" x14ac:dyDescent="0.35">
      <c r="B4450" s="71" t="str">
        <f t="shared" si="207"/>
        <v/>
      </c>
      <c r="D4450" s="71" t="str">
        <f t="shared" si="208"/>
        <v/>
      </c>
      <c r="E4450" s="75" t="str">
        <f t="shared" si="209"/>
        <v/>
      </c>
    </row>
    <row r="4451" spans="2:5" x14ac:dyDescent="0.35">
      <c r="B4451" s="71" t="str">
        <f t="shared" si="207"/>
        <v/>
      </c>
      <c r="D4451" s="71" t="str">
        <f t="shared" si="208"/>
        <v/>
      </c>
      <c r="E4451" s="75" t="str">
        <f t="shared" si="209"/>
        <v/>
      </c>
    </row>
    <row r="4452" spans="2:5" x14ac:dyDescent="0.35">
      <c r="B4452" s="71" t="str">
        <f t="shared" si="207"/>
        <v/>
      </c>
      <c r="D4452" s="71" t="str">
        <f t="shared" si="208"/>
        <v/>
      </c>
      <c r="E4452" s="75" t="str">
        <f t="shared" si="209"/>
        <v/>
      </c>
    </row>
    <row r="4453" spans="2:5" x14ac:dyDescent="0.35">
      <c r="B4453" s="71" t="str">
        <f t="shared" si="207"/>
        <v/>
      </c>
      <c r="D4453" s="71" t="str">
        <f t="shared" si="208"/>
        <v/>
      </c>
      <c r="E4453" s="75" t="str">
        <f t="shared" si="209"/>
        <v/>
      </c>
    </row>
    <row r="4454" spans="2:5" x14ac:dyDescent="0.35">
      <c r="B4454" s="71" t="str">
        <f t="shared" si="207"/>
        <v/>
      </c>
      <c r="D4454" s="71" t="str">
        <f t="shared" si="208"/>
        <v/>
      </c>
      <c r="E4454" s="75" t="str">
        <f t="shared" si="209"/>
        <v/>
      </c>
    </row>
    <row r="4455" spans="2:5" x14ac:dyDescent="0.35">
      <c r="B4455" s="71" t="str">
        <f t="shared" si="207"/>
        <v/>
      </c>
      <c r="D4455" s="71" t="str">
        <f t="shared" si="208"/>
        <v/>
      </c>
      <c r="E4455" s="75" t="str">
        <f t="shared" si="209"/>
        <v/>
      </c>
    </row>
    <row r="4456" spans="2:5" x14ac:dyDescent="0.35">
      <c r="B4456" s="71" t="str">
        <f t="shared" si="207"/>
        <v/>
      </c>
      <c r="D4456" s="71" t="str">
        <f t="shared" si="208"/>
        <v/>
      </c>
      <c r="E4456" s="75" t="str">
        <f t="shared" si="209"/>
        <v/>
      </c>
    </row>
    <row r="4457" spans="2:5" x14ac:dyDescent="0.35">
      <c r="B4457" s="71" t="str">
        <f t="shared" si="207"/>
        <v/>
      </c>
      <c r="D4457" s="71" t="str">
        <f t="shared" si="208"/>
        <v/>
      </c>
      <c r="E4457" s="75" t="str">
        <f t="shared" si="209"/>
        <v/>
      </c>
    </row>
    <row r="4458" spans="2:5" x14ac:dyDescent="0.35">
      <c r="B4458" s="71" t="str">
        <f t="shared" si="207"/>
        <v/>
      </c>
      <c r="D4458" s="71" t="str">
        <f t="shared" si="208"/>
        <v/>
      </c>
      <c r="E4458" s="75" t="str">
        <f t="shared" si="209"/>
        <v/>
      </c>
    </row>
    <row r="4459" spans="2:5" x14ac:dyDescent="0.35">
      <c r="B4459" s="71" t="str">
        <f t="shared" si="207"/>
        <v/>
      </c>
      <c r="D4459" s="71" t="str">
        <f t="shared" si="208"/>
        <v/>
      </c>
      <c r="E4459" s="75" t="str">
        <f t="shared" si="209"/>
        <v/>
      </c>
    </row>
    <row r="4460" spans="2:5" x14ac:dyDescent="0.35">
      <c r="B4460" s="71" t="str">
        <f t="shared" si="207"/>
        <v/>
      </c>
      <c r="D4460" s="71" t="str">
        <f t="shared" si="208"/>
        <v/>
      </c>
      <c r="E4460" s="75" t="str">
        <f t="shared" si="209"/>
        <v/>
      </c>
    </row>
    <row r="4461" spans="2:5" x14ac:dyDescent="0.35">
      <c r="B4461" s="71" t="str">
        <f t="shared" si="207"/>
        <v/>
      </c>
      <c r="D4461" s="71" t="str">
        <f t="shared" si="208"/>
        <v/>
      </c>
      <c r="E4461" s="75" t="str">
        <f t="shared" si="209"/>
        <v/>
      </c>
    </row>
    <row r="4462" spans="2:5" x14ac:dyDescent="0.35">
      <c r="B4462" s="71" t="str">
        <f t="shared" si="207"/>
        <v/>
      </c>
      <c r="D4462" s="71" t="str">
        <f t="shared" si="208"/>
        <v/>
      </c>
      <c r="E4462" s="75" t="str">
        <f t="shared" si="209"/>
        <v/>
      </c>
    </row>
    <row r="4463" spans="2:5" x14ac:dyDescent="0.35">
      <c r="B4463" s="71" t="str">
        <f t="shared" si="207"/>
        <v/>
      </c>
      <c r="D4463" s="71" t="str">
        <f t="shared" si="208"/>
        <v/>
      </c>
      <c r="E4463" s="75" t="str">
        <f t="shared" si="209"/>
        <v/>
      </c>
    </row>
    <row r="4464" spans="2:5" x14ac:dyDescent="0.35">
      <c r="B4464" s="71" t="str">
        <f t="shared" si="207"/>
        <v/>
      </c>
      <c r="D4464" s="71" t="str">
        <f t="shared" si="208"/>
        <v/>
      </c>
      <c r="E4464" s="75" t="str">
        <f t="shared" si="209"/>
        <v/>
      </c>
    </row>
    <row r="4465" spans="2:5" x14ac:dyDescent="0.35">
      <c r="B4465" s="71" t="str">
        <f t="shared" si="207"/>
        <v/>
      </c>
      <c r="D4465" s="71" t="str">
        <f t="shared" si="208"/>
        <v/>
      </c>
      <c r="E4465" s="75" t="str">
        <f t="shared" si="209"/>
        <v/>
      </c>
    </row>
    <row r="4466" spans="2:5" x14ac:dyDescent="0.35">
      <c r="B4466" s="71" t="str">
        <f t="shared" si="207"/>
        <v/>
      </c>
      <c r="D4466" s="71" t="str">
        <f t="shared" si="208"/>
        <v/>
      </c>
      <c r="E4466" s="75" t="str">
        <f t="shared" si="209"/>
        <v/>
      </c>
    </row>
    <row r="4467" spans="2:5" x14ac:dyDescent="0.35">
      <c r="B4467" s="71" t="str">
        <f t="shared" si="207"/>
        <v/>
      </c>
      <c r="D4467" s="71" t="str">
        <f t="shared" si="208"/>
        <v/>
      </c>
      <c r="E4467" s="75" t="str">
        <f t="shared" si="209"/>
        <v/>
      </c>
    </row>
    <row r="4468" spans="2:5" x14ac:dyDescent="0.35">
      <c r="B4468" s="71" t="str">
        <f t="shared" si="207"/>
        <v/>
      </c>
      <c r="D4468" s="71" t="str">
        <f t="shared" si="208"/>
        <v/>
      </c>
      <c r="E4468" s="75" t="str">
        <f t="shared" si="209"/>
        <v/>
      </c>
    </row>
    <row r="4469" spans="2:5" x14ac:dyDescent="0.35">
      <c r="B4469" s="71" t="str">
        <f t="shared" si="207"/>
        <v/>
      </c>
      <c r="D4469" s="71" t="str">
        <f t="shared" si="208"/>
        <v/>
      </c>
      <c r="E4469" s="75" t="str">
        <f t="shared" si="209"/>
        <v/>
      </c>
    </row>
    <row r="4470" spans="2:5" x14ac:dyDescent="0.35">
      <c r="B4470" s="71" t="str">
        <f t="shared" si="207"/>
        <v/>
      </c>
      <c r="D4470" s="71" t="str">
        <f t="shared" si="208"/>
        <v/>
      </c>
      <c r="E4470" s="75" t="str">
        <f t="shared" si="209"/>
        <v/>
      </c>
    </row>
    <row r="4471" spans="2:5" x14ac:dyDescent="0.35">
      <c r="B4471" s="71" t="str">
        <f t="shared" si="207"/>
        <v/>
      </c>
      <c r="D4471" s="71" t="str">
        <f t="shared" si="208"/>
        <v/>
      </c>
      <c r="E4471" s="75" t="str">
        <f t="shared" si="209"/>
        <v/>
      </c>
    </row>
    <row r="4472" spans="2:5" x14ac:dyDescent="0.35">
      <c r="B4472" s="71" t="str">
        <f t="shared" si="207"/>
        <v/>
      </c>
      <c r="D4472" s="71" t="str">
        <f t="shared" si="208"/>
        <v/>
      </c>
      <c r="E4472" s="75" t="str">
        <f t="shared" si="209"/>
        <v/>
      </c>
    </row>
    <row r="4473" spans="2:5" x14ac:dyDescent="0.35">
      <c r="B4473" s="71" t="str">
        <f t="shared" si="207"/>
        <v/>
      </c>
      <c r="D4473" s="71" t="str">
        <f t="shared" si="208"/>
        <v/>
      </c>
      <c r="E4473" s="75" t="str">
        <f t="shared" si="209"/>
        <v/>
      </c>
    </row>
    <row r="4474" spans="2:5" x14ac:dyDescent="0.35">
      <c r="B4474" s="71" t="str">
        <f t="shared" si="207"/>
        <v/>
      </c>
      <c r="D4474" s="71" t="str">
        <f t="shared" si="208"/>
        <v/>
      </c>
      <c r="E4474" s="75" t="str">
        <f t="shared" si="209"/>
        <v/>
      </c>
    </row>
    <row r="4475" spans="2:5" x14ac:dyDescent="0.35">
      <c r="B4475" s="71" t="str">
        <f t="shared" si="207"/>
        <v/>
      </c>
      <c r="D4475" s="71" t="str">
        <f t="shared" si="208"/>
        <v/>
      </c>
      <c r="E4475" s="75" t="str">
        <f t="shared" si="209"/>
        <v/>
      </c>
    </row>
    <row r="4476" spans="2:5" x14ac:dyDescent="0.35">
      <c r="B4476" s="71" t="str">
        <f t="shared" si="207"/>
        <v/>
      </c>
      <c r="D4476" s="71" t="str">
        <f t="shared" si="208"/>
        <v/>
      </c>
      <c r="E4476" s="75" t="str">
        <f t="shared" si="209"/>
        <v/>
      </c>
    </row>
    <row r="4477" spans="2:5" x14ac:dyDescent="0.35">
      <c r="B4477" s="71" t="str">
        <f t="shared" si="207"/>
        <v/>
      </c>
      <c r="D4477" s="71" t="str">
        <f t="shared" si="208"/>
        <v/>
      </c>
      <c r="E4477" s="75" t="str">
        <f t="shared" si="209"/>
        <v/>
      </c>
    </row>
    <row r="4478" spans="2:5" x14ac:dyDescent="0.35">
      <c r="B4478" s="71" t="str">
        <f t="shared" si="207"/>
        <v/>
      </c>
      <c r="D4478" s="71" t="str">
        <f t="shared" si="208"/>
        <v/>
      </c>
      <c r="E4478" s="75" t="str">
        <f t="shared" si="209"/>
        <v/>
      </c>
    </row>
    <row r="4479" spans="2:5" x14ac:dyDescent="0.35">
      <c r="B4479" s="71" t="str">
        <f t="shared" si="207"/>
        <v/>
      </c>
      <c r="D4479" s="71" t="str">
        <f t="shared" si="208"/>
        <v/>
      </c>
      <c r="E4479" s="75" t="str">
        <f t="shared" si="209"/>
        <v/>
      </c>
    </row>
    <row r="4480" spans="2:5" x14ac:dyDescent="0.35">
      <c r="B4480" s="71" t="str">
        <f t="shared" si="207"/>
        <v/>
      </c>
      <c r="D4480" s="71" t="str">
        <f t="shared" si="208"/>
        <v/>
      </c>
      <c r="E4480" s="75" t="str">
        <f t="shared" si="209"/>
        <v/>
      </c>
    </row>
    <row r="4481" spans="2:5" x14ac:dyDescent="0.35">
      <c r="B4481" s="71" t="str">
        <f t="shared" si="207"/>
        <v/>
      </c>
      <c r="D4481" s="71" t="str">
        <f t="shared" si="208"/>
        <v/>
      </c>
      <c r="E4481" s="75" t="str">
        <f t="shared" si="209"/>
        <v/>
      </c>
    </row>
    <row r="4482" spans="2:5" x14ac:dyDescent="0.35">
      <c r="B4482" s="71" t="str">
        <f t="shared" ref="B4482:B4545" si="210">IFERROR(VLOOKUP(C4482,Ctable,5,FALSE),"")</f>
        <v/>
      </c>
      <c r="D4482" s="71" t="str">
        <f t="shared" ref="D4482:D4545" si="211">IFERROR(VLOOKUP(C4482,Ctable,2,FALSE),"")</f>
        <v/>
      </c>
      <c r="E4482" s="75" t="str">
        <f t="shared" ref="E4482:E4545" si="212">IFERROR(VLOOKUP(C4482,Ctable,3,FALSE),"")</f>
        <v/>
      </c>
    </row>
    <row r="4483" spans="2:5" x14ac:dyDescent="0.35">
      <c r="B4483" s="71" t="str">
        <f t="shared" si="210"/>
        <v/>
      </c>
      <c r="D4483" s="71" t="str">
        <f t="shared" si="211"/>
        <v/>
      </c>
      <c r="E4483" s="75" t="str">
        <f t="shared" si="212"/>
        <v/>
      </c>
    </row>
    <row r="4484" spans="2:5" x14ac:dyDescent="0.35">
      <c r="B4484" s="71" t="str">
        <f t="shared" si="210"/>
        <v/>
      </c>
      <c r="D4484" s="71" t="str">
        <f t="shared" si="211"/>
        <v/>
      </c>
      <c r="E4484" s="75" t="str">
        <f t="shared" si="212"/>
        <v/>
      </c>
    </row>
    <row r="4485" spans="2:5" x14ac:dyDescent="0.35">
      <c r="B4485" s="71" t="str">
        <f t="shared" si="210"/>
        <v/>
      </c>
      <c r="D4485" s="71" t="str">
        <f t="shared" si="211"/>
        <v/>
      </c>
      <c r="E4485" s="75" t="str">
        <f t="shared" si="212"/>
        <v/>
      </c>
    </row>
    <row r="4486" spans="2:5" x14ac:dyDescent="0.35">
      <c r="B4486" s="71" t="str">
        <f t="shared" si="210"/>
        <v/>
      </c>
      <c r="D4486" s="71" t="str">
        <f t="shared" si="211"/>
        <v/>
      </c>
      <c r="E4486" s="75" t="str">
        <f t="shared" si="212"/>
        <v/>
      </c>
    </row>
    <row r="4487" spans="2:5" x14ac:dyDescent="0.35">
      <c r="B4487" s="71" t="str">
        <f t="shared" si="210"/>
        <v/>
      </c>
      <c r="D4487" s="71" t="str">
        <f t="shared" si="211"/>
        <v/>
      </c>
      <c r="E4487" s="75" t="str">
        <f t="shared" si="212"/>
        <v/>
      </c>
    </row>
    <row r="4488" spans="2:5" x14ac:dyDescent="0.35">
      <c r="B4488" s="71" t="str">
        <f t="shared" si="210"/>
        <v/>
      </c>
      <c r="D4488" s="71" t="str">
        <f t="shared" si="211"/>
        <v/>
      </c>
      <c r="E4488" s="75" t="str">
        <f t="shared" si="212"/>
        <v/>
      </c>
    </row>
    <row r="4489" spans="2:5" x14ac:dyDescent="0.35">
      <c r="B4489" s="71" t="str">
        <f t="shared" si="210"/>
        <v/>
      </c>
      <c r="D4489" s="71" t="str">
        <f t="shared" si="211"/>
        <v/>
      </c>
      <c r="E4489" s="75" t="str">
        <f t="shared" si="212"/>
        <v/>
      </c>
    </row>
    <row r="4490" spans="2:5" x14ac:dyDescent="0.35">
      <c r="B4490" s="71" t="str">
        <f t="shared" si="210"/>
        <v/>
      </c>
      <c r="D4490" s="71" t="str">
        <f t="shared" si="211"/>
        <v/>
      </c>
      <c r="E4490" s="75" t="str">
        <f t="shared" si="212"/>
        <v/>
      </c>
    </row>
    <row r="4491" spans="2:5" x14ac:dyDescent="0.35">
      <c r="B4491" s="71" t="str">
        <f t="shared" si="210"/>
        <v/>
      </c>
      <c r="D4491" s="71" t="str">
        <f t="shared" si="211"/>
        <v/>
      </c>
      <c r="E4491" s="75" t="str">
        <f t="shared" si="212"/>
        <v/>
      </c>
    </row>
    <row r="4492" spans="2:5" x14ac:dyDescent="0.35">
      <c r="B4492" s="71" t="str">
        <f t="shared" si="210"/>
        <v/>
      </c>
      <c r="D4492" s="71" t="str">
        <f t="shared" si="211"/>
        <v/>
      </c>
      <c r="E4492" s="75" t="str">
        <f t="shared" si="212"/>
        <v/>
      </c>
    </row>
    <row r="4493" spans="2:5" x14ac:dyDescent="0.35">
      <c r="B4493" s="71" t="str">
        <f t="shared" si="210"/>
        <v/>
      </c>
      <c r="D4493" s="71" t="str">
        <f t="shared" si="211"/>
        <v/>
      </c>
      <c r="E4493" s="75" t="str">
        <f t="shared" si="212"/>
        <v/>
      </c>
    </row>
    <row r="4494" spans="2:5" x14ac:dyDescent="0.35">
      <c r="B4494" s="71" t="str">
        <f t="shared" si="210"/>
        <v/>
      </c>
      <c r="D4494" s="71" t="str">
        <f t="shared" si="211"/>
        <v/>
      </c>
      <c r="E4494" s="75" t="str">
        <f t="shared" si="212"/>
        <v/>
      </c>
    </row>
    <row r="4495" spans="2:5" x14ac:dyDescent="0.35">
      <c r="B4495" s="71" t="str">
        <f t="shared" si="210"/>
        <v/>
      </c>
      <c r="D4495" s="71" t="str">
        <f t="shared" si="211"/>
        <v/>
      </c>
      <c r="E4495" s="75" t="str">
        <f t="shared" si="212"/>
        <v/>
      </c>
    </row>
    <row r="4496" spans="2:5" x14ac:dyDescent="0.35">
      <c r="B4496" s="71" t="str">
        <f t="shared" si="210"/>
        <v/>
      </c>
      <c r="D4496" s="71" t="str">
        <f t="shared" si="211"/>
        <v/>
      </c>
      <c r="E4496" s="75" t="str">
        <f t="shared" si="212"/>
        <v/>
      </c>
    </row>
    <row r="4497" spans="2:5" x14ac:dyDescent="0.35">
      <c r="B4497" s="71" t="str">
        <f t="shared" si="210"/>
        <v/>
      </c>
      <c r="D4497" s="71" t="str">
        <f t="shared" si="211"/>
        <v/>
      </c>
      <c r="E4497" s="75" t="str">
        <f t="shared" si="212"/>
        <v/>
      </c>
    </row>
    <row r="4498" spans="2:5" x14ac:dyDescent="0.35">
      <c r="B4498" s="71" t="str">
        <f t="shared" si="210"/>
        <v/>
      </c>
      <c r="D4498" s="71" t="str">
        <f t="shared" si="211"/>
        <v/>
      </c>
      <c r="E4498" s="75" t="str">
        <f t="shared" si="212"/>
        <v/>
      </c>
    </row>
    <row r="4499" spans="2:5" x14ac:dyDescent="0.35">
      <c r="B4499" s="71" t="str">
        <f t="shared" si="210"/>
        <v/>
      </c>
      <c r="D4499" s="71" t="str">
        <f t="shared" si="211"/>
        <v/>
      </c>
      <c r="E4499" s="75" t="str">
        <f t="shared" si="212"/>
        <v/>
      </c>
    </row>
    <row r="4500" spans="2:5" x14ac:dyDescent="0.35">
      <c r="B4500" s="71" t="str">
        <f t="shared" si="210"/>
        <v/>
      </c>
      <c r="D4500" s="71" t="str">
        <f t="shared" si="211"/>
        <v/>
      </c>
      <c r="E4500" s="75" t="str">
        <f t="shared" si="212"/>
        <v/>
      </c>
    </row>
    <row r="4501" spans="2:5" x14ac:dyDescent="0.35">
      <c r="B4501" s="71" t="str">
        <f t="shared" si="210"/>
        <v/>
      </c>
      <c r="D4501" s="71" t="str">
        <f t="shared" si="211"/>
        <v/>
      </c>
      <c r="E4501" s="75" t="str">
        <f t="shared" si="212"/>
        <v/>
      </c>
    </row>
    <row r="4502" spans="2:5" x14ac:dyDescent="0.35">
      <c r="B4502" s="71" t="str">
        <f t="shared" si="210"/>
        <v/>
      </c>
      <c r="D4502" s="71" t="str">
        <f t="shared" si="211"/>
        <v/>
      </c>
      <c r="E4502" s="75" t="str">
        <f t="shared" si="212"/>
        <v/>
      </c>
    </row>
    <row r="4503" spans="2:5" x14ac:dyDescent="0.35">
      <c r="B4503" s="71" t="str">
        <f t="shared" si="210"/>
        <v/>
      </c>
      <c r="D4503" s="71" t="str">
        <f t="shared" si="211"/>
        <v/>
      </c>
      <c r="E4503" s="75" t="str">
        <f t="shared" si="212"/>
        <v/>
      </c>
    </row>
    <row r="4504" spans="2:5" x14ac:dyDescent="0.35">
      <c r="B4504" s="71" t="str">
        <f t="shared" si="210"/>
        <v/>
      </c>
      <c r="D4504" s="71" t="str">
        <f t="shared" si="211"/>
        <v/>
      </c>
      <c r="E4504" s="75" t="str">
        <f t="shared" si="212"/>
        <v/>
      </c>
    </row>
    <row r="4505" spans="2:5" x14ac:dyDescent="0.35">
      <c r="B4505" s="71" t="str">
        <f t="shared" si="210"/>
        <v/>
      </c>
      <c r="D4505" s="71" t="str">
        <f t="shared" si="211"/>
        <v/>
      </c>
      <c r="E4505" s="75" t="str">
        <f t="shared" si="212"/>
        <v/>
      </c>
    </row>
    <row r="4506" spans="2:5" x14ac:dyDescent="0.35">
      <c r="B4506" s="71" t="str">
        <f t="shared" si="210"/>
        <v/>
      </c>
      <c r="D4506" s="71" t="str">
        <f t="shared" si="211"/>
        <v/>
      </c>
      <c r="E4506" s="75" t="str">
        <f t="shared" si="212"/>
        <v/>
      </c>
    </row>
    <row r="4507" spans="2:5" x14ac:dyDescent="0.35">
      <c r="B4507" s="71" t="str">
        <f t="shared" si="210"/>
        <v/>
      </c>
      <c r="D4507" s="71" t="str">
        <f t="shared" si="211"/>
        <v/>
      </c>
      <c r="E4507" s="75" t="str">
        <f t="shared" si="212"/>
        <v/>
      </c>
    </row>
    <row r="4508" spans="2:5" x14ac:dyDescent="0.35">
      <c r="B4508" s="71" t="str">
        <f t="shared" si="210"/>
        <v/>
      </c>
      <c r="D4508" s="71" t="str">
        <f t="shared" si="211"/>
        <v/>
      </c>
      <c r="E4508" s="75" t="str">
        <f t="shared" si="212"/>
        <v/>
      </c>
    </row>
    <row r="4509" spans="2:5" x14ac:dyDescent="0.35">
      <c r="B4509" s="71" t="str">
        <f t="shared" si="210"/>
        <v/>
      </c>
      <c r="D4509" s="71" t="str">
        <f t="shared" si="211"/>
        <v/>
      </c>
      <c r="E4509" s="75" t="str">
        <f t="shared" si="212"/>
        <v/>
      </c>
    </row>
    <row r="4510" spans="2:5" x14ac:dyDescent="0.35">
      <c r="B4510" s="71" t="str">
        <f t="shared" si="210"/>
        <v/>
      </c>
      <c r="D4510" s="71" t="str">
        <f t="shared" si="211"/>
        <v/>
      </c>
      <c r="E4510" s="75" t="str">
        <f t="shared" si="212"/>
        <v/>
      </c>
    </row>
    <row r="4511" spans="2:5" x14ac:dyDescent="0.35">
      <c r="B4511" s="71" t="str">
        <f t="shared" si="210"/>
        <v/>
      </c>
      <c r="D4511" s="71" t="str">
        <f t="shared" si="211"/>
        <v/>
      </c>
      <c r="E4511" s="75" t="str">
        <f t="shared" si="212"/>
        <v/>
      </c>
    </row>
    <row r="4512" spans="2:5" x14ac:dyDescent="0.35">
      <c r="B4512" s="71" t="str">
        <f t="shared" si="210"/>
        <v/>
      </c>
      <c r="D4512" s="71" t="str">
        <f t="shared" si="211"/>
        <v/>
      </c>
      <c r="E4512" s="75" t="str">
        <f t="shared" si="212"/>
        <v/>
      </c>
    </row>
    <row r="4513" spans="2:5" x14ac:dyDescent="0.35">
      <c r="B4513" s="71" t="str">
        <f t="shared" si="210"/>
        <v/>
      </c>
      <c r="D4513" s="71" t="str">
        <f t="shared" si="211"/>
        <v/>
      </c>
      <c r="E4513" s="75" t="str">
        <f t="shared" si="212"/>
        <v/>
      </c>
    </row>
    <row r="4514" spans="2:5" x14ac:dyDescent="0.35">
      <c r="B4514" s="71" t="str">
        <f t="shared" si="210"/>
        <v/>
      </c>
      <c r="D4514" s="71" t="str">
        <f t="shared" si="211"/>
        <v/>
      </c>
      <c r="E4514" s="75" t="str">
        <f t="shared" si="212"/>
        <v/>
      </c>
    </row>
    <row r="4515" spans="2:5" x14ac:dyDescent="0.35">
      <c r="B4515" s="71" t="str">
        <f t="shared" si="210"/>
        <v/>
      </c>
      <c r="D4515" s="71" t="str">
        <f t="shared" si="211"/>
        <v/>
      </c>
      <c r="E4515" s="75" t="str">
        <f t="shared" si="212"/>
        <v/>
      </c>
    </row>
    <row r="4516" spans="2:5" x14ac:dyDescent="0.35">
      <c r="B4516" s="71" t="str">
        <f t="shared" si="210"/>
        <v/>
      </c>
      <c r="D4516" s="71" t="str">
        <f t="shared" si="211"/>
        <v/>
      </c>
      <c r="E4516" s="75" t="str">
        <f t="shared" si="212"/>
        <v/>
      </c>
    </row>
    <row r="4517" spans="2:5" x14ac:dyDescent="0.35">
      <c r="B4517" s="71" t="str">
        <f t="shared" si="210"/>
        <v/>
      </c>
      <c r="D4517" s="71" t="str">
        <f t="shared" si="211"/>
        <v/>
      </c>
      <c r="E4517" s="75" t="str">
        <f t="shared" si="212"/>
        <v/>
      </c>
    </row>
    <row r="4518" spans="2:5" x14ac:dyDescent="0.35">
      <c r="B4518" s="71" t="str">
        <f t="shared" si="210"/>
        <v/>
      </c>
      <c r="D4518" s="71" t="str">
        <f t="shared" si="211"/>
        <v/>
      </c>
      <c r="E4518" s="75" t="str">
        <f t="shared" si="212"/>
        <v/>
      </c>
    </row>
    <row r="4519" spans="2:5" x14ac:dyDescent="0.35">
      <c r="B4519" s="71" t="str">
        <f t="shared" si="210"/>
        <v/>
      </c>
      <c r="D4519" s="71" t="str">
        <f t="shared" si="211"/>
        <v/>
      </c>
      <c r="E4519" s="75" t="str">
        <f t="shared" si="212"/>
        <v/>
      </c>
    </row>
    <row r="4520" spans="2:5" x14ac:dyDescent="0.35">
      <c r="B4520" s="71" t="str">
        <f t="shared" si="210"/>
        <v/>
      </c>
      <c r="D4520" s="71" t="str">
        <f t="shared" si="211"/>
        <v/>
      </c>
      <c r="E4520" s="75" t="str">
        <f t="shared" si="212"/>
        <v/>
      </c>
    </row>
    <row r="4521" spans="2:5" x14ac:dyDescent="0.35">
      <c r="B4521" s="71" t="str">
        <f t="shared" si="210"/>
        <v/>
      </c>
      <c r="D4521" s="71" t="str">
        <f t="shared" si="211"/>
        <v/>
      </c>
      <c r="E4521" s="75" t="str">
        <f t="shared" si="212"/>
        <v/>
      </c>
    </row>
    <row r="4522" spans="2:5" x14ac:dyDescent="0.35">
      <c r="B4522" s="71" t="str">
        <f t="shared" si="210"/>
        <v/>
      </c>
      <c r="D4522" s="71" t="str">
        <f t="shared" si="211"/>
        <v/>
      </c>
      <c r="E4522" s="75" t="str">
        <f t="shared" si="212"/>
        <v/>
      </c>
    </row>
    <row r="4523" spans="2:5" x14ac:dyDescent="0.35">
      <c r="B4523" s="71" t="str">
        <f t="shared" si="210"/>
        <v/>
      </c>
      <c r="D4523" s="71" t="str">
        <f t="shared" si="211"/>
        <v/>
      </c>
      <c r="E4523" s="75" t="str">
        <f t="shared" si="212"/>
        <v/>
      </c>
    </row>
    <row r="4524" spans="2:5" x14ac:dyDescent="0.35">
      <c r="B4524" s="71" t="str">
        <f t="shared" si="210"/>
        <v/>
      </c>
      <c r="D4524" s="71" t="str">
        <f t="shared" si="211"/>
        <v/>
      </c>
      <c r="E4524" s="75" t="str">
        <f t="shared" si="212"/>
        <v/>
      </c>
    </row>
    <row r="4525" spans="2:5" x14ac:dyDescent="0.35">
      <c r="B4525" s="71" t="str">
        <f t="shared" si="210"/>
        <v/>
      </c>
      <c r="D4525" s="71" t="str">
        <f t="shared" si="211"/>
        <v/>
      </c>
      <c r="E4525" s="75" t="str">
        <f t="shared" si="212"/>
        <v/>
      </c>
    </row>
    <row r="4526" spans="2:5" x14ac:dyDescent="0.35">
      <c r="B4526" s="71" t="str">
        <f t="shared" si="210"/>
        <v/>
      </c>
      <c r="D4526" s="71" t="str">
        <f t="shared" si="211"/>
        <v/>
      </c>
      <c r="E4526" s="75" t="str">
        <f t="shared" si="212"/>
        <v/>
      </c>
    </row>
    <row r="4527" spans="2:5" x14ac:dyDescent="0.35">
      <c r="B4527" s="71" t="str">
        <f t="shared" si="210"/>
        <v/>
      </c>
      <c r="D4527" s="71" t="str">
        <f t="shared" si="211"/>
        <v/>
      </c>
      <c r="E4527" s="75" t="str">
        <f t="shared" si="212"/>
        <v/>
      </c>
    </row>
    <row r="4528" spans="2:5" x14ac:dyDescent="0.35">
      <c r="B4528" s="71" t="str">
        <f t="shared" si="210"/>
        <v/>
      </c>
      <c r="D4528" s="71" t="str">
        <f t="shared" si="211"/>
        <v/>
      </c>
      <c r="E4528" s="75" t="str">
        <f t="shared" si="212"/>
        <v/>
      </c>
    </row>
    <row r="4529" spans="2:5" x14ac:dyDescent="0.35">
      <c r="B4529" s="71" t="str">
        <f t="shared" si="210"/>
        <v/>
      </c>
      <c r="D4529" s="71" t="str">
        <f t="shared" si="211"/>
        <v/>
      </c>
      <c r="E4529" s="75" t="str">
        <f t="shared" si="212"/>
        <v/>
      </c>
    </row>
    <row r="4530" spans="2:5" x14ac:dyDescent="0.35">
      <c r="B4530" s="71" t="str">
        <f t="shared" si="210"/>
        <v/>
      </c>
      <c r="D4530" s="71" t="str">
        <f t="shared" si="211"/>
        <v/>
      </c>
      <c r="E4530" s="75" t="str">
        <f t="shared" si="212"/>
        <v/>
      </c>
    </row>
    <row r="4531" spans="2:5" x14ac:dyDescent="0.35">
      <c r="B4531" s="71" t="str">
        <f t="shared" si="210"/>
        <v/>
      </c>
      <c r="D4531" s="71" t="str">
        <f t="shared" si="211"/>
        <v/>
      </c>
      <c r="E4531" s="75" t="str">
        <f t="shared" si="212"/>
        <v/>
      </c>
    </row>
    <row r="4532" spans="2:5" x14ac:dyDescent="0.35">
      <c r="B4532" s="71" t="str">
        <f t="shared" si="210"/>
        <v/>
      </c>
      <c r="D4532" s="71" t="str">
        <f t="shared" si="211"/>
        <v/>
      </c>
      <c r="E4532" s="75" t="str">
        <f t="shared" si="212"/>
        <v/>
      </c>
    </row>
    <row r="4533" spans="2:5" x14ac:dyDescent="0.35">
      <c r="B4533" s="71" t="str">
        <f t="shared" si="210"/>
        <v/>
      </c>
      <c r="D4533" s="71" t="str">
        <f t="shared" si="211"/>
        <v/>
      </c>
      <c r="E4533" s="75" t="str">
        <f t="shared" si="212"/>
        <v/>
      </c>
    </row>
    <row r="4534" spans="2:5" x14ac:dyDescent="0.35">
      <c r="B4534" s="71" t="str">
        <f t="shared" si="210"/>
        <v/>
      </c>
      <c r="D4534" s="71" t="str">
        <f t="shared" si="211"/>
        <v/>
      </c>
      <c r="E4534" s="75" t="str">
        <f t="shared" si="212"/>
        <v/>
      </c>
    </row>
    <row r="4535" spans="2:5" x14ac:dyDescent="0.35">
      <c r="B4535" s="71" t="str">
        <f t="shared" si="210"/>
        <v/>
      </c>
      <c r="D4535" s="71" t="str">
        <f t="shared" si="211"/>
        <v/>
      </c>
      <c r="E4535" s="75" t="str">
        <f t="shared" si="212"/>
        <v/>
      </c>
    </row>
    <row r="4536" spans="2:5" x14ac:dyDescent="0.35">
      <c r="B4536" s="71" t="str">
        <f t="shared" si="210"/>
        <v/>
      </c>
      <c r="D4536" s="71" t="str">
        <f t="shared" si="211"/>
        <v/>
      </c>
      <c r="E4536" s="75" t="str">
        <f t="shared" si="212"/>
        <v/>
      </c>
    </row>
    <row r="4537" spans="2:5" x14ac:dyDescent="0.35">
      <c r="B4537" s="71" t="str">
        <f t="shared" si="210"/>
        <v/>
      </c>
      <c r="D4537" s="71" t="str">
        <f t="shared" si="211"/>
        <v/>
      </c>
      <c r="E4537" s="75" t="str">
        <f t="shared" si="212"/>
        <v/>
      </c>
    </row>
    <row r="4538" spans="2:5" x14ac:dyDescent="0.35">
      <c r="B4538" s="71" t="str">
        <f t="shared" si="210"/>
        <v/>
      </c>
      <c r="D4538" s="71" t="str">
        <f t="shared" si="211"/>
        <v/>
      </c>
      <c r="E4538" s="75" t="str">
        <f t="shared" si="212"/>
        <v/>
      </c>
    </row>
    <row r="4539" spans="2:5" x14ac:dyDescent="0.35">
      <c r="B4539" s="71" t="str">
        <f t="shared" si="210"/>
        <v/>
      </c>
      <c r="D4539" s="71" t="str">
        <f t="shared" si="211"/>
        <v/>
      </c>
      <c r="E4539" s="75" t="str">
        <f t="shared" si="212"/>
        <v/>
      </c>
    </row>
    <row r="4540" spans="2:5" x14ac:dyDescent="0.35">
      <c r="B4540" s="71" t="str">
        <f t="shared" si="210"/>
        <v/>
      </c>
      <c r="D4540" s="71" t="str">
        <f t="shared" si="211"/>
        <v/>
      </c>
      <c r="E4540" s="75" t="str">
        <f t="shared" si="212"/>
        <v/>
      </c>
    </row>
    <row r="4541" spans="2:5" x14ac:dyDescent="0.35">
      <c r="B4541" s="71" t="str">
        <f t="shared" si="210"/>
        <v/>
      </c>
      <c r="D4541" s="71" t="str">
        <f t="shared" si="211"/>
        <v/>
      </c>
      <c r="E4541" s="75" t="str">
        <f t="shared" si="212"/>
        <v/>
      </c>
    </row>
    <row r="4542" spans="2:5" x14ac:dyDescent="0.35">
      <c r="B4542" s="71" t="str">
        <f t="shared" si="210"/>
        <v/>
      </c>
      <c r="D4542" s="71" t="str">
        <f t="shared" si="211"/>
        <v/>
      </c>
      <c r="E4542" s="75" t="str">
        <f t="shared" si="212"/>
        <v/>
      </c>
    </row>
    <row r="4543" spans="2:5" x14ac:dyDescent="0.35">
      <c r="B4543" s="71" t="str">
        <f t="shared" si="210"/>
        <v/>
      </c>
      <c r="D4543" s="71" t="str">
        <f t="shared" si="211"/>
        <v/>
      </c>
      <c r="E4543" s="75" t="str">
        <f t="shared" si="212"/>
        <v/>
      </c>
    </row>
    <row r="4544" spans="2:5" x14ac:dyDescent="0.35">
      <c r="B4544" s="71" t="str">
        <f t="shared" si="210"/>
        <v/>
      </c>
      <c r="D4544" s="71" t="str">
        <f t="shared" si="211"/>
        <v/>
      </c>
      <c r="E4544" s="75" t="str">
        <f t="shared" si="212"/>
        <v/>
      </c>
    </row>
    <row r="4545" spans="2:5" x14ac:dyDescent="0.35">
      <c r="B4545" s="71" t="str">
        <f t="shared" si="210"/>
        <v/>
      </c>
      <c r="D4545" s="71" t="str">
        <f t="shared" si="211"/>
        <v/>
      </c>
      <c r="E4545" s="75" t="str">
        <f t="shared" si="212"/>
        <v/>
      </c>
    </row>
    <row r="4546" spans="2:5" x14ac:dyDescent="0.35">
      <c r="B4546" s="71" t="str">
        <f t="shared" ref="B4546:B4609" si="213">IFERROR(VLOOKUP(C4546,Ctable,5,FALSE),"")</f>
        <v/>
      </c>
      <c r="D4546" s="71" t="str">
        <f t="shared" ref="D4546:D4609" si="214">IFERROR(VLOOKUP(C4546,Ctable,2,FALSE),"")</f>
        <v/>
      </c>
      <c r="E4546" s="75" t="str">
        <f t="shared" ref="E4546:E4609" si="215">IFERROR(VLOOKUP(C4546,Ctable,3,FALSE),"")</f>
        <v/>
      </c>
    </row>
    <row r="4547" spans="2:5" x14ac:dyDescent="0.35">
      <c r="B4547" s="71" t="str">
        <f t="shared" si="213"/>
        <v/>
      </c>
      <c r="D4547" s="71" t="str">
        <f t="shared" si="214"/>
        <v/>
      </c>
      <c r="E4547" s="75" t="str">
        <f t="shared" si="215"/>
        <v/>
      </c>
    </row>
    <row r="4548" spans="2:5" x14ac:dyDescent="0.35">
      <c r="B4548" s="71" t="str">
        <f t="shared" si="213"/>
        <v/>
      </c>
      <c r="D4548" s="71" t="str">
        <f t="shared" si="214"/>
        <v/>
      </c>
      <c r="E4548" s="75" t="str">
        <f t="shared" si="215"/>
        <v/>
      </c>
    </row>
    <row r="4549" spans="2:5" x14ac:dyDescent="0.35">
      <c r="B4549" s="71" t="str">
        <f t="shared" si="213"/>
        <v/>
      </c>
      <c r="D4549" s="71" t="str">
        <f t="shared" si="214"/>
        <v/>
      </c>
      <c r="E4549" s="75" t="str">
        <f t="shared" si="215"/>
        <v/>
      </c>
    </row>
    <row r="4550" spans="2:5" x14ac:dyDescent="0.35">
      <c r="B4550" s="71" t="str">
        <f t="shared" si="213"/>
        <v/>
      </c>
      <c r="D4550" s="71" t="str">
        <f t="shared" si="214"/>
        <v/>
      </c>
      <c r="E4550" s="75" t="str">
        <f t="shared" si="215"/>
        <v/>
      </c>
    </row>
    <row r="4551" spans="2:5" x14ac:dyDescent="0.35">
      <c r="B4551" s="71" t="str">
        <f t="shared" si="213"/>
        <v/>
      </c>
      <c r="D4551" s="71" t="str">
        <f t="shared" si="214"/>
        <v/>
      </c>
      <c r="E4551" s="75" t="str">
        <f t="shared" si="215"/>
        <v/>
      </c>
    </row>
    <row r="4552" spans="2:5" x14ac:dyDescent="0.35">
      <c r="B4552" s="71" t="str">
        <f t="shared" si="213"/>
        <v/>
      </c>
      <c r="D4552" s="71" t="str">
        <f t="shared" si="214"/>
        <v/>
      </c>
      <c r="E4552" s="75" t="str">
        <f t="shared" si="215"/>
        <v/>
      </c>
    </row>
    <row r="4553" spans="2:5" x14ac:dyDescent="0.35">
      <c r="B4553" s="71" t="str">
        <f t="shared" si="213"/>
        <v/>
      </c>
      <c r="D4553" s="71" t="str">
        <f t="shared" si="214"/>
        <v/>
      </c>
      <c r="E4553" s="75" t="str">
        <f t="shared" si="215"/>
        <v/>
      </c>
    </row>
    <row r="4554" spans="2:5" x14ac:dyDescent="0.35">
      <c r="B4554" s="71" t="str">
        <f t="shared" si="213"/>
        <v/>
      </c>
      <c r="D4554" s="71" t="str">
        <f t="shared" si="214"/>
        <v/>
      </c>
      <c r="E4554" s="75" t="str">
        <f t="shared" si="215"/>
        <v/>
      </c>
    </row>
    <row r="4555" spans="2:5" x14ac:dyDescent="0.35">
      <c r="B4555" s="71" t="str">
        <f t="shared" si="213"/>
        <v/>
      </c>
      <c r="D4555" s="71" t="str">
        <f t="shared" si="214"/>
        <v/>
      </c>
      <c r="E4555" s="75" t="str">
        <f t="shared" si="215"/>
        <v/>
      </c>
    </row>
    <row r="4556" spans="2:5" x14ac:dyDescent="0.35">
      <c r="B4556" s="71" t="str">
        <f t="shared" si="213"/>
        <v/>
      </c>
      <c r="D4556" s="71" t="str">
        <f t="shared" si="214"/>
        <v/>
      </c>
      <c r="E4556" s="75" t="str">
        <f t="shared" si="215"/>
        <v/>
      </c>
    </row>
    <row r="4557" spans="2:5" x14ac:dyDescent="0.35">
      <c r="B4557" s="71" t="str">
        <f t="shared" si="213"/>
        <v/>
      </c>
      <c r="D4557" s="71" t="str">
        <f t="shared" si="214"/>
        <v/>
      </c>
      <c r="E4557" s="75" t="str">
        <f t="shared" si="215"/>
        <v/>
      </c>
    </row>
    <row r="4558" spans="2:5" x14ac:dyDescent="0.35">
      <c r="B4558" s="71" t="str">
        <f t="shared" si="213"/>
        <v/>
      </c>
      <c r="D4558" s="71" t="str">
        <f t="shared" si="214"/>
        <v/>
      </c>
      <c r="E4558" s="75" t="str">
        <f t="shared" si="215"/>
        <v/>
      </c>
    </row>
    <row r="4559" spans="2:5" x14ac:dyDescent="0.35">
      <c r="B4559" s="71" t="str">
        <f t="shared" si="213"/>
        <v/>
      </c>
      <c r="D4559" s="71" t="str">
        <f t="shared" si="214"/>
        <v/>
      </c>
      <c r="E4559" s="75" t="str">
        <f t="shared" si="215"/>
        <v/>
      </c>
    </row>
    <row r="4560" spans="2:5" x14ac:dyDescent="0.35">
      <c r="B4560" s="71" t="str">
        <f t="shared" si="213"/>
        <v/>
      </c>
      <c r="D4560" s="71" t="str">
        <f t="shared" si="214"/>
        <v/>
      </c>
      <c r="E4560" s="75" t="str">
        <f t="shared" si="215"/>
        <v/>
      </c>
    </row>
    <row r="4561" spans="2:5" x14ac:dyDescent="0.35">
      <c r="B4561" s="71" t="str">
        <f t="shared" si="213"/>
        <v/>
      </c>
      <c r="D4561" s="71" t="str">
        <f t="shared" si="214"/>
        <v/>
      </c>
      <c r="E4561" s="75" t="str">
        <f t="shared" si="215"/>
        <v/>
      </c>
    </row>
    <row r="4562" spans="2:5" x14ac:dyDescent="0.35">
      <c r="B4562" s="71" t="str">
        <f t="shared" si="213"/>
        <v/>
      </c>
      <c r="D4562" s="71" t="str">
        <f t="shared" si="214"/>
        <v/>
      </c>
      <c r="E4562" s="75" t="str">
        <f t="shared" si="215"/>
        <v/>
      </c>
    </row>
    <row r="4563" spans="2:5" x14ac:dyDescent="0.35">
      <c r="B4563" s="71" t="str">
        <f t="shared" si="213"/>
        <v/>
      </c>
      <c r="D4563" s="71" t="str">
        <f t="shared" si="214"/>
        <v/>
      </c>
      <c r="E4563" s="75" t="str">
        <f t="shared" si="215"/>
        <v/>
      </c>
    </row>
    <row r="4564" spans="2:5" x14ac:dyDescent="0.35">
      <c r="B4564" s="71" t="str">
        <f t="shared" si="213"/>
        <v/>
      </c>
      <c r="D4564" s="71" t="str">
        <f t="shared" si="214"/>
        <v/>
      </c>
      <c r="E4564" s="75" t="str">
        <f t="shared" si="215"/>
        <v/>
      </c>
    </row>
    <row r="4565" spans="2:5" x14ac:dyDescent="0.35">
      <c r="B4565" s="71" t="str">
        <f t="shared" si="213"/>
        <v/>
      </c>
      <c r="D4565" s="71" t="str">
        <f t="shared" si="214"/>
        <v/>
      </c>
      <c r="E4565" s="75" t="str">
        <f t="shared" si="215"/>
        <v/>
      </c>
    </row>
    <row r="4566" spans="2:5" x14ac:dyDescent="0.35">
      <c r="B4566" s="71" t="str">
        <f t="shared" si="213"/>
        <v/>
      </c>
      <c r="D4566" s="71" t="str">
        <f t="shared" si="214"/>
        <v/>
      </c>
      <c r="E4566" s="75" t="str">
        <f t="shared" si="215"/>
        <v/>
      </c>
    </row>
    <row r="4567" spans="2:5" x14ac:dyDescent="0.35">
      <c r="B4567" s="71" t="str">
        <f t="shared" si="213"/>
        <v/>
      </c>
      <c r="D4567" s="71" t="str">
        <f t="shared" si="214"/>
        <v/>
      </c>
      <c r="E4567" s="75" t="str">
        <f t="shared" si="215"/>
        <v/>
      </c>
    </row>
    <row r="4568" spans="2:5" x14ac:dyDescent="0.35">
      <c r="B4568" s="71" t="str">
        <f t="shared" si="213"/>
        <v/>
      </c>
      <c r="D4568" s="71" t="str">
        <f t="shared" si="214"/>
        <v/>
      </c>
      <c r="E4568" s="75" t="str">
        <f t="shared" si="215"/>
        <v/>
      </c>
    </row>
    <row r="4569" spans="2:5" x14ac:dyDescent="0.35">
      <c r="B4569" s="71" t="str">
        <f t="shared" si="213"/>
        <v/>
      </c>
      <c r="D4569" s="71" t="str">
        <f t="shared" si="214"/>
        <v/>
      </c>
      <c r="E4569" s="75" t="str">
        <f t="shared" si="215"/>
        <v/>
      </c>
    </row>
    <row r="4570" spans="2:5" x14ac:dyDescent="0.35">
      <c r="B4570" s="71" t="str">
        <f t="shared" si="213"/>
        <v/>
      </c>
      <c r="D4570" s="71" t="str">
        <f t="shared" si="214"/>
        <v/>
      </c>
      <c r="E4570" s="75" t="str">
        <f t="shared" si="215"/>
        <v/>
      </c>
    </row>
    <row r="4571" spans="2:5" x14ac:dyDescent="0.35">
      <c r="B4571" s="71" t="str">
        <f t="shared" si="213"/>
        <v/>
      </c>
      <c r="D4571" s="71" t="str">
        <f t="shared" si="214"/>
        <v/>
      </c>
      <c r="E4571" s="75" t="str">
        <f t="shared" si="215"/>
        <v/>
      </c>
    </row>
    <row r="4572" spans="2:5" x14ac:dyDescent="0.35">
      <c r="B4572" s="71" t="str">
        <f t="shared" si="213"/>
        <v/>
      </c>
      <c r="D4572" s="71" t="str">
        <f t="shared" si="214"/>
        <v/>
      </c>
      <c r="E4572" s="75" t="str">
        <f t="shared" si="215"/>
        <v/>
      </c>
    </row>
    <row r="4573" spans="2:5" x14ac:dyDescent="0.35">
      <c r="B4573" s="71" t="str">
        <f t="shared" si="213"/>
        <v/>
      </c>
      <c r="D4573" s="71" t="str">
        <f t="shared" si="214"/>
        <v/>
      </c>
      <c r="E4573" s="75" t="str">
        <f t="shared" si="215"/>
        <v/>
      </c>
    </row>
    <row r="4574" spans="2:5" x14ac:dyDescent="0.35">
      <c r="B4574" s="71" t="str">
        <f t="shared" si="213"/>
        <v/>
      </c>
      <c r="D4574" s="71" t="str">
        <f t="shared" si="214"/>
        <v/>
      </c>
      <c r="E4574" s="75" t="str">
        <f t="shared" si="215"/>
        <v/>
      </c>
    </row>
    <row r="4575" spans="2:5" x14ac:dyDescent="0.35">
      <c r="B4575" s="71" t="str">
        <f t="shared" si="213"/>
        <v/>
      </c>
      <c r="D4575" s="71" t="str">
        <f t="shared" si="214"/>
        <v/>
      </c>
      <c r="E4575" s="75" t="str">
        <f t="shared" si="215"/>
        <v/>
      </c>
    </row>
    <row r="4576" spans="2:5" x14ac:dyDescent="0.35">
      <c r="B4576" s="71" t="str">
        <f t="shared" si="213"/>
        <v/>
      </c>
      <c r="D4576" s="71" t="str">
        <f t="shared" si="214"/>
        <v/>
      </c>
      <c r="E4576" s="75" t="str">
        <f t="shared" si="215"/>
        <v/>
      </c>
    </row>
    <row r="4577" spans="2:5" x14ac:dyDescent="0.35">
      <c r="B4577" s="71" t="str">
        <f t="shared" si="213"/>
        <v/>
      </c>
      <c r="D4577" s="71" t="str">
        <f t="shared" si="214"/>
        <v/>
      </c>
      <c r="E4577" s="75" t="str">
        <f t="shared" si="215"/>
        <v/>
      </c>
    </row>
    <row r="4578" spans="2:5" x14ac:dyDescent="0.35">
      <c r="B4578" s="71" t="str">
        <f t="shared" si="213"/>
        <v/>
      </c>
      <c r="D4578" s="71" t="str">
        <f t="shared" si="214"/>
        <v/>
      </c>
      <c r="E4578" s="75" t="str">
        <f t="shared" si="215"/>
        <v/>
      </c>
    </row>
    <row r="4579" spans="2:5" x14ac:dyDescent="0.35">
      <c r="B4579" s="71" t="str">
        <f t="shared" si="213"/>
        <v/>
      </c>
      <c r="D4579" s="71" t="str">
        <f t="shared" si="214"/>
        <v/>
      </c>
      <c r="E4579" s="75" t="str">
        <f t="shared" si="215"/>
        <v/>
      </c>
    </row>
    <row r="4580" spans="2:5" x14ac:dyDescent="0.35">
      <c r="B4580" s="71" t="str">
        <f t="shared" si="213"/>
        <v/>
      </c>
      <c r="D4580" s="71" t="str">
        <f t="shared" si="214"/>
        <v/>
      </c>
      <c r="E4580" s="75" t="str">
        <f t="shared" si="215"/>
        <v/>
      </c>
    </row>
    <row r="4581" spans="2:5" x14ac:dyDescent="0.35">
      <c r="B4581" s="71" t="str">
        <f t="shared" si="213"/>
        <v/>
      </c>
      <c r="D4581" s="71" t="str">
        <f t="shared" si="214"/>
        <v/>
      </c>
      <c r="E4581" s="75" t="str">
        <f t="shared" si="215"/>
        <v/>
      </c>
    </row>
    <row r="4582" spans="2:5" x14ac:dyDescent="0.35">
      <c r="B4582" s="71" t="str">
        <f t="shared" si="213"/>
        <v/>
      </c>
      <c r="D4582" s="71" t="str">
        <f t="shared" si="214"/>
        <v/>
      </c>
      <c r="E4582" s="75" t="str">
        <f t="shared" si="215"/>
        <v/>
      </c>
    </row>
    <row r="4583" spans="2:5" x14ac:dyDescent="0.35">
      <c r="B4583" s="71" t="str">
        <f t="shared" si="213"/>
        <v/>
      </c>
      <c r="D4583" s="71" t="str">
        <f t="shared" si="214"/>
        <v/>
      </c>
      <c r="E4583" s="75" t="str">
        <f t="shared" si="215"/>
        <v/>
      </c>
    </row>
    <row r="4584" spans="2:5" x14ac:dyDescent="0.35">
      <c r="B4584" s="71" t="str">
        <f t="shared" si="213"/>
        <v/>
      </c>
      <c r="D4584" s="71" t="str">
        <f t="shared" si="214"/>
        <v/>
      </c>
      <c r="E4584" s="75" t="str">
        <f t="shared" si="215"/>
        <v/>
      </c>
    </row>
    <row r="4585" spans="2:5" x14ac:dyDescent="0.35">
      <c r="B4585" s="71" t="str">
        <f t="shared" si="213"/>
        <v/>
      </c>
      <c r="D4585" s="71" t="str">
        <f t="shared" si="214"/>
        <v/>
      </c>
      <c r="E4585" s="75" t="str">
        <f t="shared" si="215"/>
        <v/>
      </c>
    </row>
    <row r="4586" spans="2:5" x14ac:dyDescent="0.35">
      <c r="B4586" s="71" t="str">
        <f t="shared" si="213"/>
        <v/>
      </c>
      <c r="D4586" s="71" t="str">
        <f t="shared" si="214"/>
        <v/>
      </c>
      <c r="E4586" s="75" t="str">
        <f t="shared" si="215"/>
        <v/>
      </c>
    </row>
    <row r="4587" spans="2:5" x14ac:dyDescent="0.35">
      <c r="B4587" s="71" t="str">
        <f t="shared" si="213"/>
        <v/>
      </c>
      <c r="D4587" s="71" t="str">
        <f t="shared" si="214"/>
        <v/>
      </c>
      <c r="E4587" s="75" t="str">
        <f t="shared" si="215"/>
        <v/>
      </c>
    </row>
    <row r="4588" spans="2:5" x14ac:dyDescent="0.35">
      <c r="B4588" s="71" t="str">
        <f t="shared" si="213"/>
        <v/>
      </c>
      <c r="D4588" s="71" t="str">
        <f t="shared" si="214"/>
        <v/>
      </c>
      <c r="E4588" s="75" t="str">
        <f t="shared" si="215"/>
        <v/>
      </c>
    </row>
    <row r="4589" spans="2:5" x14ac:dyDescent="0.35">
      <c r="B4589" s="71" t="str">
        <f t="shared" si="213"/>
        <v/>
      </c>
      <c r="D4589" s="71" t="str">
        <f t="shared" si="214"/>
        <v/>
      </c>
      <c r="E4589" s="75" t="str">
        <f t="shared" si="215"/>
        <v/>
      </c>
    </row>
    <row r="4590" spans="2:5" x14ac:dyDescent="0.35">
      <c r="B4590" s="71" t="str">
        <f t="shared" si="213"/>
        <v/>
      </c>
      <c r="D4590" s="71" t="str">
        <f t="shared" si="214"/>
        <v/>
      </c>
      <c r="E4590" s="75" t="str">
        <f t="shared" si="215"/>
        <v/>
      </c>
    </row>
    <row r="4591" spans="2:5" x14ac:dyDescent="0.35">
      <c r="B4591" s="71" t="str">
        <f t="shared" si="213"/>
        <v/>
      </c>
      <c r="D4591" s="71" t="str">
        <f t="shared" si="214"/>
        <v/>
      </c>
      <c r="E4591" s="75" t="str">
        <f t="shared" si="215"/>
        <v/>
      </c>
    </row>
    <row r="4592" spans="2:5" x14ac:dyDescent="0.35">
      <c r="B4592" s="71" t="str">
        <f t="shared" si="213"/>
        <v/>
      </c>
      <c r="D4592" s="71" t="str">
        <f t="shared" si="214"/>
        <v/>
      </c>
      <c r="E4592" s="75" t="str">
        <f t="shared" si="215"/>
        <v/>
      </c>
    </row>
    <row r="4593" spans="2:5" x14ac:dyDescent="0.35">
      <c r="B4593" s="71" t="str">
        <f t="shared" si="213"/>
        <v/>
      </c>
      <c r="D4593" s="71" t="str">
        <f t="shared" si="214"/>
        <v/>
      </c>
      <c r="E4593" s="75" t="str">
        <f t="shared" si="215"/>
        <v/>
      </c>
    </row>
    <row r="4594" spans="2:5" x14ac:dyDescent="0.35">
      <c r="B4594" s="71" t="str">
        <f t="shared" si="213"/>
        <v/>
      </c>
      <c r="D4594" s="71" t="str">
        <f t="shared" si="214"/>
        <v/>
      </c>
      <c r="E4594" s="75" t="str">
        <f t="shared" si="215"/>
        <v/>
      </c>
    </row>
    <row r="4595" spans="2:5" x14ac:dyDescent="0.35">
      <c r="B4595" s="71" t="str">
        <f t="shared" si="213"/>
        <v/>
      </c>
      <c r="D4595" s="71" t="str">
        <f t="shared" si="214"/>
        <v/>
      </c>
      <c r="E4595" s="75" t="str">
        <f t="shared" si="215"/>
        <v/>
      </c>
    </row>
    <row r="4596" spans="2:5" x14ac:dyDescent="0.35">
      <c r="B4596" s="71" t="str">
        <f t="shared" si="213"/>
        <v/>
      </c>
      <c r="D4596" s="71" t="str">
        <f t="shared" si="214"/>
        <v/>
      </c>
      <c r="E4596" s="75" t="str">
        <f t="shared" si="215"/>
        <v/>
      </c>
    </row>
    <row r="4597" spans="2:5" x14ac:dyDescent="0.35">
      <c r="B4597" s="71" t="str">
        <f t="shared" si="213"/>
        <v/>
      </c>
      <c r="D4597" s="71" t="str">
        <f t="shared" si="214"/>
        <v/>
      </c>
      <c r="E4597" s="75" t="str">
        <f t="shared" si="215"/>
        <v/>
      </c>
    </row>
    <row r="4598" spans="2:5" x14ac:dyDescent="0.35">
      <c r="B4598" s="71" t="str">
        <f t="shared" si="213"/>
        <v/>
      </c>
      <c r="D4598" s="71" t="str">
        <f t="shared" si="214"/>
        <v/>
      </c>
      <c r="E4598" s="75" t="str">
        <f t="shared" si="215"/>
        <v/>
      </c>
    </row>
    <row r="4599" spans="2:5" x14ac:dyDescent="0.35">
      <c r="B4599" s="71" t="str">
        <f t="shared" si="213"/>
        <v/>
      </c>
      <c r="D4599" s="71" t="str">
        <f t="shared" si="214"/>
        <v/>
      </c>
      <c r="E4599" s="75" t="str">
        <f t="shared" si="215"/>
        <v/>
      </c>
    </row>
    <row r="4600" spans="2:5" x14ac:dyDescent="0.35">
      <c r="B4600" s="71" t="str">
        <f t="shared" si="213"/>
        <v/>
      </c>
      <c r="D4600" s="71" t="str">
        <f t="shared" si="214"/>
        <v/>
      </c>
      <c r="E4600" s="75" t="str">
        <f t="shared" si="215"/>
        <v/>
      </c>
    </row>
    <row r="4601" spans="2:5" x14ac:dyDescent="0.35">
      <c r="B4601" s="71" t="str">
        <f t="shared" si="213"/>
        <v/>
      </c>
      <c r="D4601" s="71" t="str">
        <f t="shared" si="214"/>
        <v/>
      </c>
      <c r="E4601" s="75" t="str">
        <f t="shared" si="215"/>
        <v/>
      </c>
    </row>
    <row r="4602" spans="2:5" x14ac:dyDescent="0.35">
      <c r="B4602" s="71" t="str">
        <f t="shared" si="213"/>
        <v/>
      </c>
      <c r="D4602" s="71" t="str">
        <f t="shared" si="214"/>
        <v/>
      </c>
      <c r="E4602" s="75" t="str">
        <f t="shared" si="215"/>
        <v/>
      </c>
    </row>
    <row r="4603" spans="2:5" x14ac:dyDescent="0.35">
      <c r="B4603" s="71" t="str">
        <f t="shared" si="213"/>
        <v/>
      </c>
      <c r="D4603" s="71" t="str">
        <f t="shared" si="214"/>
        <v/>
      </c>
      <c r="E4603" s="75" t="str">
        <f t="shared" si="215"/>
        <v/>
      </c>
    </row>
    <row r="4604" spans="2:5" x14ac:dyDescent="0.35">
      <c r="B4604" s="71" t="str">
        <f t="shared" si="213"/>
        <v/>
      </c>
      <c r="D4604" s="71" t="str">
        <f t="shared" si="214"/>
        <v/>
      </c>
      <c r="E4604" s="75" t="str">
        <f t="shared" si="215"/>
        <v/>
      </c>
    </row>
    <row r="4605" spans="2:5" x14ac:dyDescent="0.35">
      <c r="B4605" s="71" t="str">
        <f t="shared" si="213"/>
        <v/>
      </c>
      <c r="D4605" s="71" t="str">
        <f t="shared" si="214"/>
        <v/>
      </c>
      <c r="E4605" s="75" t="str">
        <f t="shared" si="215"/>
        <v/>
      </c>
    </row>
    <row r="4606" spans="2:5" x14ac:dyDescent="0.35">
      <c r="B4606" s="71" t="str">
        <f t="shared" si="213"/>
        <v/>
      </c>
      <c r="D4606" s="71" t="str">
        <f t="shared" si="214"/>
        <v/>
      </c>
      <c r="E4606" s="75" t="str">
        <f t="shared" si="215"/>
        <v/>
      </c>
    </row>
    <row r="4607" spans="2:5" x14ac:dyDescent="0.35">
      <c r="B4607" s="71" t="str">
        <f t="shared" si="213"/>
        <v/>
      </c>
      <c r="D4607" s="71" t="str">
        <f t="shared" si="214"/>
        <v/>
      </c>
      <c r="E4607" s="75" t="str">
        <f t="shared" si="215"/>
        <v/>
      </c>
    </row>
    <row r="4608" spans="2:5" x14ac:dyDescent="0.35">
      <c r="B4608" s="71" t="str">
        <f t="shared" si="213"/>
        <v/>
      </c>
      <c r="D4608" s="71" t="str">
        <f t="shared" si="214"/>
        <v/>
      </c>
      <c r="E4608" s="75" t="str">
        <f t="shared" si="215"/>
        <v/>
      </c>
    </row>
    <row r="4609" spans="2:5" x14ac:dyDescent="0.35">
      <c r="B4609" s="71" t="str">
        <f t="shared" si="213"/>
        <v/>
      </c>
      <c r="D4609" s="71" t="str">
        <f t="shared" si="214"/>
        <v/>
      </c>
      <c r="E4609" s="75" t="str">
        <f t="shared" si="215"/>
        <v/>
      </c>
    </row>
    <row r="4610" spans="2:5" x14ac:dyDescent="0.35">
      <c r="B4610" s="71" t="str">
        <f t="shared" ref="B4610:B4673" si="216">IFERROR(VLOOKUP(C4610,Ctable,5,FALSE),"")</f>
        <v/>
      </c>
      <c r="D4610" s="71" t="str">
        <f t="shared" ref="D4610:D4673" si="217">IFERROR(VLOOKUP(C4610,Ctable,2,FALSE),"")</f>
        <v/>
      </c>
      <c r="E4610" s="75" t="str">
        <f t="shared" ref="E4610:E4673" si="218">IFERROR(VLOOKUP(C4610,Ctable,3,FALSE),"")</f>
        <v/>
      </c>
    </row>
    <row r="4611" spans="2:5" x14ac:dyDescent="0.35">
      <c r="B4611" s="71" t="str">
        <f t="shared" si="216"/>
        <v/>
      </c>
      <c r="D4611" s="71" t="str">
        <f t="shared" si="217"/>
        <v/>
      </c>
      <c r="E4611" s="75" t="str">
        <f t="shared" si="218"/>
        <v/>
      </c>
    </row>
    <row r="4612" spans="2:5" x14ac:dyDescent="0.35">
      <c r="B4612" s="71" t="str">
        <f t="shared" si="216"/>
        <v/>
      </c>
      <c r="D4612" s="71" t="str">
        <f t="shared" si="217"/>
        <v/>
      </c>
      <c r="E4612" s="75" t="str">
        <f t="shared" si="218"/>
        <v/>
      </c>
    </row>
    <row r="4613" spans="2:5" x14ac:dyDescent="0.35">
      <c r="B4613" s="71" t="str">
        <f t="shared" si="216"/>
        <v/>
      </c>
      <c r="D4613" s="71" t="str">
        <f t="shared" si="217"/>
        <v/>
      </c>
      <c r="E4613" s="75" t="str">
        <f t="shared" si="218"/>
        <v/>
      </c>
    </row>
    <row r="4614" spans="2:5" x14ac:dyDescent="0.35">
      <c r="B4614" s="71" t="str">
        <f t="shared" si="216"/>
        <v/>
      </c>
      <c r="D4614" s="71" t="str">
        <f t="shared" si="217"/>
        <v/>
      </c>
      <c r="E4614" s="75" t="str">
        <f t="shared" si="218"/>
        <v/>
      </c>
    </row>
    <row r="4615" spans="2:5" x14ac:dyDescent="0.35">
      <c r="B4615" s="71" t="str">
        <f t="shared" si="216"/>
        <v/>
      </c>
      <c r="D4615" s="71" t="str">
        <f t="shared" si="217"/>
        <v/>
      </c>
      <c r="E4615" s="75" t="str">
        <f t="shared" si="218"/>
        <v/>
      </c>
    </row>
    <row r="4616" spans="2:5" x14ac:dyDescent="0.35">
      <c r="B4616" s="71" t="str">
        <f t="shared" si="216"/>
        <v/>
      </c>
      <c r="D4616" s="71" t="str">
        <f t="shared" si="217"/>
        <v/>
      </c>
      <c r="E4616" s="75" t="str">
        <f t="shared" si="218"/>
        <v/>
      </c>
    </row>
    <row r="4617" spans="2:5" x14ac:dyDescent="0.35">
      <c r="B4617" s="71" t="str">
        <f t="shared" si="216"/>
        <v/>
      </c>
      <c r="D4617" s="71" t="str">
        <f t="shared" si="217"/>
        <v/>
      </c>
      <c r="E4617" s="75" t="str">
        <f t="shared" si="218"/>
        <v/>
      </c>
    </row>
    <row r="4618" spans="2:5" x14ac:dyDescent="0.35">
      <c r="B4618" s="71" t="str">
        <f t="shared" si="216"/>
        <v/>
      </c>
      <c r="D4618" s="71" t="str">
        <f t="shared" si="217"/>
        <v/>
      </c>
      <c r="E4618" s="75" t="str">
        <f t="shared" si="218"/>
        <v/>
      </c>
    </row>
    <row r="4619" spans="2:5" x14ac:dyDescent="0.35">
      <c r="B4619" s="71" t="str">
        <f t="shared" si="216"/>
        <v/>
      </c>
      <c r="D4619" s="71" t="str">
        <f t="shared" si="217"/>
        <v/>
      </c>
      <c r="E4619" s="75" t="str">
        <f t="shared" si="218"/>
        <v/>
      </c>
    </row>
    <row r="4620" spans="2:5" x14ac:dyDescent="0.35">
      <c r="B4620" s="71" t="str">
        <f t="shared" si="216"/>
        <v/>
      </c>
      <c r="D4620" s="71" t="str">
        <f t="shared" si="217"/>
        <v/>
      </c>
      <c r="E4620" s="75" t="str">
        <f t="shared" si="218"/>
        <v/>
      </c>
    </row>
    <row r="4621" spans="2:5" x14ac:dyDescent="0.35">
      <c r="B4621" s="71" t="str">
        <f t="shared" si="216"/>
        <v/>
      </c>
      <c r="D4621" s="71" t="str">
        <f t="shared" si="217"/>
        <v/>
      </c>
      <c r="E4621" s="75" t="str">
        <f t="shared" si="218"/>
        <v/>
      </c>
    </row>
    <row r="4622" spans="2:5" x14ac:dyDescent="0.35">
      <c r="B4622" s="71" t="str">
        <f t="shared" si="216"/>
        <v/>
      </c>
      <c r="D4622" s="71" t="str">
        <f t="shared" si="217"/>
        <v/>
      </c>
      <c r="E4622" s="75" t="str">
        <f t="shared" si="218"/>
        <v/>
      </c>
    </row>
    <row r="4623" spans="2:5" x14ac:dyDescent="0.35">
      <c r="B4623" s="71" t="str">
        <f t="shared" si="216"/>
        <v/>
      </c>
      <c r="D4623" s="71" t="str">
        <f t="shared" si="217"/>
        <v/>
      </c>
      <c r="E4623" s="75" t="str">
        <f t="shared" si="218"/>
        <v/>
      </c>
    </row>
    <row r="4624" spans="2:5" x14ac:dyDescent="0.35">
      <c r="B4624" s="71" t="str">
        <f t="shared" si="216"/>
        <v/>
      </c>
      <c r="D4624" s="71" t="str">
        <f t="shared" si="217"/>
        <v/>
      </c>
      <c r="E4624" s="75" t="str">
        <f t="shared" si="218"/>
        <v/>
      </c>
    </row>
    <row r="4625" spans="2:5" x14ac:dyDescent="0.35">
      <c r="B4625" s="71" t="str">
        <f t="shared" si="216"/>
        <v/>
      </c>
      <c r="D4625" s="71" t="str">
        <f t="shared" si="217"/>
        <v/>
      </c>
      <c r="E4625" s="75" t="str">
        <f t="shared" si="218"/>
        <v/>
      </c>
    </row>
    <row r="4626" spans="2:5" x14ac:dyDescent="0.35">
      <c r="B4626" s="71" t="str">
        <f t="shared" si="216"/>
        <v/>
      </c>
      <c r="D4626" s="71" t="str">
        <f t="shared" si="217"/>
        <v/>
      </c>
      <c r="E4626" s="75" t="str">
        <f t="shared" si="218"/>
        <v/>
      </c>
    </row>
    <row r="4627" spans="2:5" x14ac:dyDescent="0.35">
      <c r="B4627" s="71" t="str">
        <f t="shared" si="216"/>
        <v/>
      </c>
      <c r="D4627" s="71" t="str">
        <f t="shared" si="217"/>
        <v/>
      </c>
      <c r="E4627" s="75" t="str">
        <f t="shared" si="218"/>
        <v/>
      </c>
    </row>
    <row r="4628" spans="2:5" x14ac:dyDescent="0.35">
      <c r="B4628" s="71" t="str">
        <f t="shared" si="216"/>
        <v/>
      </c>
      <c r="D4628" s="71" t="str">
        <f t="shared" si="217"/>
        <v/>
      </c>
      <c r="E4628" s="75" t="str">
        <f t="shared" si="218"/>
        <v/>
      </c>
    </row>
    <row r="4629" spans="2:5" x14ac:dyDescent="0.35">
      <c r="B4629" s="71" t="str">
        <f t="shared" si="216"/>
        <v/>
      </c>
      <c r="D4629" s="71" t="str">
        <f t="shared" si="217"/>
        <v/>
      </c>
      <c r="E4629" s="75" t="str">
        <f t="shared" si="218"/>
        <v/>
      </c>
    </row>
    <row r="4630" spans="2:5" x14ac:dyDescent="0.35">
      <c r="B4630" s="71" t="str">
        <f t="shared" si="216"/>
        <v/>
      </c>
      <c r="D4630" s="71" t="str">
        <f t="shared" si="217"/>
        <v/>
      </c>
      <c r="E4630" s="75" t="str">
        <f t="shared" si="218"/>
        <v/>
      </c>
    </row>
    <row r="4631" spans="2:5" x14ac:dyDescent="0.35">
      <c r="B4631" s="71" t="str">
        <f t="shared" si="216"/>
        <v/>
      </c>
      <c r="D4631" s="71" t="str">
        <f t="shared" si="217"/>
        <v/>
      </c>
      <c r="E4631" s="75" t="str">
        <f t="shared" si="218"/>
        <v/>
      </c>
    </row>
    <row r="4632" spans="2:5" x14ac:dyDescent="0.35">
      <c r="B4632" s="71" t="str">
        <f t="shared" si="216"/>
        <v/>
      </c>
      <c r="D4632" s="71" t="str">
        <f t="shared" si="217"/>
        <v/>
      </c>
      <c r="E4632" s="75" t="str">
        <f t="shared" si="218"/>
        <v/>
      </c>
    </row>
    <row r="4633" spans="2:5" x14ac:dyDescent="0.35">
      <c r="B4633" s="71" t="str">
        <f t="shared" si="216"/>
        <v/>
      </c>
      <c r="D4633" s="71" t="str">
        <f t="shared" si="217"/>
        <v/>
      </c>
      <c r="E4633" s="75" t="str">
        <f t="shared" si="218"/>
        <v/>
      </c>
    </row>
    <row r="4634" spans="2:5" x14ac:dyDescent="0.35">
      <c r="B4634" s="71" t="str">
        <f t="shared" si="216"/>
        <v/>
      </c>
      <c r="D4634" s="71" t="str">
        <f t="shared" si="217"/>
        <v/>
      </c>
      <c r="E4634" s="75" t="str">
        <f t="shared" si="218"/>
        <v/>
      </c>
    </row>
    <row r="4635" spans="2:5" x14ac:dyDescent="0.35">
      <c r="B4635" s="71" t="str">
        <f t="shared" si="216"/>
        <v/>
      </c>
      <c r="D4635" s="71" t="str">
        <f t="shared" si="217"/>
        <v/>
      </c>
      <c r="E4635" s="75" t="str">
        <f t="shared" si="218"/>
        <v/>
      </c>
    </row>
    <row r="4636" spans="2:5" x14ac:dyDescent="0.35">
      <c r="B4636" s="71" t="str">
        <f t="shared" si="216"/>
        <v/>
      </c>
      <c r="D4636" s="71" t="str">
        <f t="shared" si="217"/>
        <v/>
      </c>
      <c r="E4636" s="75" t="str">
        <f t="shared" si="218"/>
        <v/>
      </c>
    </row>
    <row r="4637" spans="2:5" x14ac:dyDescent="0.35">
      <c r="B4637" s="71" t="str">
        <f t="shared" si="216"/>
        <v/>
      </c>
      <c r="D4637" s="71" t="str">
        <f t="shared" si="217"/>
        <v/>
      </c>
      <c r="E4637" s="75" t="str">
        <f t="shared" si="218"/>
        <v/>
      </c>
    </row>
    <row r="4638" spans="2:5" x14ac:dyDescent="0.35">
      <c r="B4638" s="71" t="str">
        <f t="shared" si="216"/>
        <v/>
      </c>
      <c r="D4638" s="71" t="str">
        <f t="shared" si="217"/>
        <v/>
      </c>
      <c r="E4638" s="75" t="str">
        <f t="shared" si="218"/>
        <v/>
      </c>
    </row>
    <row r="4639" spans="2:5" x14ac:dyDescent="0.35">
      <c r="B4639" s="71" t="str">
        <f t="shared" si="216"/>
        <v/>
      </c>
      <c r="D4639" s="71" t="str">
        <f t="shared" si="217"/>
        <v/>
      </c>
      <c r="E4639" s="75" t="str">
        <f t="shared" si="218"/>
        <v/>
      </c>
    </row>
    <row r="4640" spans="2:5" x14ac:dyDescent="0.35">
      <c r="B4640" s="71" t="str">
        <f t="shared" si="216"/>
        <v/>
      </c>
      <c r="D4640" s="71" t="str">
        <f t="shared" si="217"/>
        <v/>
      </c>
      <c r="E4640" s="75" t="str">
        <f t="shared" si="218"/>
        <v/>
      </c>
    </row>
    <row r="4641" spans="2:5" x14ac:dyDescent="0.35">
      <c r="B4641" s="71" t="str">
        <f t="shared" si="216"/>
        <v/>
      </c>
      <c r="D4641" s="71" t="str">
        <f t="shared" si="217"/>
        <v/>
      </c>
      <c r="E4641" s="75" t="str">
        <f t="shared" si="218"/>
        <v/>
      </c>
    </row>
    <row r="4642" spans="2:5" x14ac:dyDescent="0.35">
      <c r="B4642" s="71" t="str">
        <f t="shared" si="216"/>
        <v/>
      </c>
      <c r="D4642" s="71" t="str">
        <f t="shared" si="217"/>
        <v/>
      </c>
      <c r="E4642" s="75" t="str">
        <f t="shared" si="218"/>
        <v/>
      </c>
    </row>
    <row r="4643" spans="2:5" x14ac:dyDescent="0.35">
      <c r="B4643" s="71" t="str">
        <f t="shared" si="216"/>
        <v/>
      </c>
      <c r="D4643" s="71" t="str">
        <f t="shared" si="217"/>
        <v/>
      </c>
      <c r="E4643" s="75" t="str">
        <f t="shared" si="218"/>
        <v/>
      </c>
    </row>
    <row r="4644" spans="2:5" x14ac:dyDescent="0.35">
      <c r="B4644" s="71" t="str">
        <f t="shared" si="216"/>
        <v/>
      </c>
      <c r="D4644" s="71" t="str">
        <f t="shared" si="217"/>
        <v/>
      </c>
      <c r="E4644" s="75" t="str">
        <f t="shared" si="218"/>
        <v/>
      </c>
    </row>
    <row r="4645" spans="2:5" x14ac:dyDescent="0.35">
      <c r="B4645" s="71" t="str">
        <f t="shared" si="216"/>
        <v/>
      </c>
      <c r="D4645" s="71" t="str">
        <f t="shared" si="217"/>
        <v/>
      </c>
      <c r="E4645" s="75" t="str">
        <f t="shared" si="218"/>
        <v/>
      </c>
    </row>
    <row r="4646" spans="2:5" x14ac:dyDescent="0.35">
      <c r="B4646" s="71" t="str">
        <f t="shared" si="216"/>
        <v/>
      </c>
      <c r="D4646" s="71" t="str">
        <f t="shared" si="217"/>
        <v/>
      </c>
      <c r="E4646" s="75" t="str">
        <f t="shared" si="218"/>
        <v/>
      </c>
    </row>
    <row r="4647" spans="2:5" x14ac:dyDescent="0.35">
      <c r="B4647" s="71" t="str">
        <f t="shared" si="216"/>
        <v/>
      </c>
      <c r="D4647" s="71" t="str">
        <f t="shared" si="217"/>
        <v/>
      </c>
      <c r="E4647" s="75" t="str">
        <f t="shared" si="218"/>
        <v/>
      </c>
    </row>
    <row r="4648" spans="2:5" x14ac:dyDescent="0.35">
      <c r="B4648" s="71" t="str">
        <f t="shared" si="216"/>
        <v/>
      </c>
      <c r="D4648" s="71" t="str">
        <f t="shared" si="217"/>
        <v/>
      </c>
      <c r="E4648" s="75" t="str">
        <f t="shared" si="218"/>
        <v/>
      </c>
    </row>
    <row r="4649" spans="2:5" x14ac:dyDescent="0.35">
      <c r="B4649" s="71" t="str">
        <f t="shared" si="216"/>
        <v/>
      </c>
      <c r="D4649" s="71" t="str">
        <f t="shared" si="217"/>
        <v/>
      </c>
      <c r="E4649" s="75" t="str">
        <f t="shared" si="218"/>
        <v/>
      </c>
    </row>
    <row r="4650" spans="2:5" x14ac:dyDescent="0.35">
      <c r="B4650" s="71" t="str">
        <f t="shared" si="216"/>
        <v/>
      </c>
      <c r="D4650" s="71" t="str">
        <f t="shared" si="217"/>
        <v/>
      </c>
      <c r="E4650" s="75" t="str">
        <f t="shared" si="218"/>
        <v/>
      </c>
    </row>
    <row r="4651" spans="2:5" x14ac:dyDescent="0.35">
      <c r="B4651" s="71" t="str">
        <f t="shared" si="216"/>
        <v/>
      </c>
      <c r="D4651" s="71" t="str">
        <f t="shared" si="217"/>
        <v/>
      </c>
      <c r="E4651" s="75" t="str">
        <f t="shared" si="218"/>
        <v/>
      </c>
    </row>
    <row r="4652" spans="2:5" x14ac:dyDescent="0.35">
      <c r="B4652" s="71" t="str">
        <f t="shared" si="216"/>
        <v/>
      </c>
      <c r="D4652" s="71" t="str">
        <f t="shared" si="217"/>
        <v/>
      </c>
      <c r="E4652" s="75" t="str">
        <f t="shared" si="218"/>
        <v/>
      </c>
    </row>
    <row r="4653" spans="2:5" x14ac:dyDescent="0.35">
      <c r="B4653" s="71" t="str">
        <f t="shared" si="216"/>
        <v/>
      </c>
      <c r="D4653" s="71" t="str">
        <f t="shared" si="217"/>
        <v/>
      </c>
      <c r="E4653" s="75" t="str">
        <f t="shared" si="218"/>
        <v/>
      </c>
    </row>
    <row r="4654" spans="2:5" x14ac:dyDescent="0.35">
      <c r="B4654" s="71" t="str">
        <f t="shared" si="216"/>
        <v/>
      </c>
      <c r="D4654" s="71" t="str">
        <f t="shared" si="217"/>
        <v/>
      </c>
      <c r="E4654" s="75" t="str">
        <f t="shared" si="218"/>
        <v/>
      </c>
    </row>
    <row r="4655" spans="2:5" x14ac:dyDescent="0.35">
      <c r="B4655" s="71" t="str">
        <f t="shared" si="216"/>
        <v/>
      </c>
      <c r="D4655" s="71" t="str">
        <f t="shared" si="217"/>
        <v/>
      </c>
      <c r="E4655" s="75" t="str">
        <f t="shared" si="218"/>
        <v/>
      </c>
    </row>
    <row r="4656" spans="2:5" x14ac:dyDescent="0.35">
      <c r="B4656" s="71" t="str">
        <f t="shared" si="216"/>
        <v/>
      </c>
      <c r="D4656" s="71" t="str">
        <f t="shared" si="217"/>
        <v/>
      </c>
      <c r="E4656" s="75" t="str">
        <f t="shared" si="218"/>
        <v/>
      </c>
    </row>
    <row r="4657" spans="2:5" x14ac:dyDescent="0.35">
      <c r="B4657" s="71" t="str">
        <f t="shared" si="216"/>
        <v/>
      </c>
      <c r="D4657" s="71" t="str">
        <f t="shared" si="217"/>
        <v/>
      </c>
      <c r="E4657" s="75" t="str">
        <f t="shared" si="218"/>
        <v/>
      </c>
    </row>
    <row r="4658" spans="2:5" x14ac:dyDescent="0.35">
      <c r="B4658" s="71" t="str">
        <f t="shared" si="216"/>
        <v/>
      </c>
      <c r="D4658" s="71" t="str">
        <f t="shared" si="217"/>
        <v/>
      </c>
      <c r="E4658" s="75" t="str">
        <f t="shared" si="218"/>
        <v/>
      </c>
    </row>
    <row r="4659" spans="2:5" x14ac:dyDescent="0.35">
      <c r="B4659" s="71" t="str">
        <f t="shared" si="216"/>
        <v/>
      </c>
      <c r="D4659" s="71" t="str">
        <f t="shared" si="217"/>
        <v/>
      </c>
      <c r="E4659" s="75" t="str">
        <f t="shared" si="218"/>
        <v/>
      </c>
    </row>
    <row r="4660" spans="2:5" x14ac:dyDescent="0.35">
      <c r="B4660" s="71" t="str">
        <f t="shared" si="216"/>
        <v/>
      </c>
      <c r="D4660" s="71" t="str">
        <f t="shared" si="217"/>
        <v/>
      </c>
      <c r="E4660" s="75" t="str">
        <f t="shared" si="218"/>
        <v/>
      </c>
    </row>
    <row r="4661" spans="2:5" x14ac:dyDescent="0.35">
      <c r="B4661" s="71" t="str">
        <f t="shared" si="216"/>
        <v/>
      </c>
      <c r="D4661" s="71" t="str">
        <f t="shared" si="217"/>
        <v/>
      </c>
      <c r="E4661" s="75" t="str">
        <f t="shared" si="218"/>
        <v/>
      </c>
    </row>
    <row r="4662" spans="2:5" x14ac:dyDescent="0.35">
      <c r="B4662" s="71" t="str">
        <f t="shared" si="216"/>
        <v/>
      </c>
      <c r="D4662" s="71" t="str">
        <f t="shared" si="217"/>
        <v/>
      </c>
      <c r="E4662" s="75" t="str">
        <f t="shared" si="218"/>
        <v/>
      </c>
    </row>
    <row r="4663" spans="2:5" x14ac:dyDescent="0.35">
      <c r="B4663" s="71" t="str">
        <f t="shared" si="216"/>
        <v/>
      </c>
      <c r="D4663" s="71" t="str">
        <f t="shared" si="217"/>
        <v/>
      </c>
      <c r="E4663" s="75" t="str">
        <f t="shared" si="218"/>
        <v/>
      </c>
    </row>
    <row r="4664" spans="2:5" x14ac:dyDescent="0.35">
      <c r="B4664" s="71" t="str">
        <f t="shared" si="216"/>
        <v/>
      </c>
      <c r="D4664" s="71" t="str">
        <f t="shared" si="217"/>
        <v/>
      </c>
      <c r="E4664" s="75" t="str">
        <f t="shared" si="218"/>
        <v/>
      </c>
    </row>
    <row r="4665" spans="2:5" x14ac:dyDescent="0.35">
      <c r="B4665" s="71" t="str">
        <f t="shared" si="216"/>
        <v/>
      </c>
      <c r="D4665" s="71" t="str">
        <f t="shared" si="217"/>
        <v/>
      </c>
      <c r="E4665" s="75" t="str">
        <f t="shared" si="218"/>
        <v/>
      </c>
    </row>
    <row r="4666" spans="2:5" x14ac:dyDescent="0.35">
      <c r="B4666" s="71" t="str">
        <f t="shared" si="216"/>
        <v/>
      </c>
      <c r="D4666" s="71" t="str">
        <f t="shared" si="217"/>
        <v/>
      </c>
      <c r="E4666" s="75" t="str">
        <f t="shared" si="218"/>
        <v/>
      </c>
    </row>
    <row r="4667" spans="2:5" x14ac:dyDescent="0.35">
      <c r="B4667" s="71" t="str">
        <f t="shared" si="216"/>
        <v/>
      </c>
      <c r="D4667" s="71" t="str">
        <f t="shared" si="217"/>
        <v/>
      </c>
      <c r="E4667" s="75" t="str">
        <f t="shared" si="218"/>
        <v/>
      </c>
    </row>
    <row r="4668" spans="2:5" x14ac:dyDescent="0.35">
      <c r="B4668" s="71" t="str">
        <f t="shared" si="216"/>
        <v/>
      </c>
      <c r="D4668" s="71" t="str">
        <f t="shared" si="217"/>
        <v/>
      </c>
      <c r="E4668" s="75" t="str">
        <f t="shared" si="218"/>
        <v/>
      </c>
    </row>
    <row r="4669" spans="2:5" x14ac:dyDescent="0.35">
      <c r="B4669" s="71" t="str">
        <f t="shared" si="216"/>
        <v/>
      </c>
      <c r="D4669" s="71" t="str">
        <f t="shared" si="217"/>
        <v/>
      </c>
      <c r="E4669" s="75" t="str">
        <f t="shared" si="218"/>
        <v/>
      </c>
    </row>
    <row r="4670" spans="2:5" x14ac:dyDescent="0.35">
      <c r="B4670" s="71" t="str">
        <f t="shared" si="216"/>
        <v/>
      </c>
      <c r="D4670" s="71" t="str">
        <f t="shared" si="217"/>
        <v/>
      </c>
      <c r="E4670" s="75" t="str">
        <f t="shared" si="218"/>
        <v/>
      </c>
    </row>
    <row r="4671" spans="2:5" x14ac:dyDescent="0.35">
      <c r="B4671" s="71" t="str">
        <f t="shared" si="216"/>
        <v/>
      </c>
      <c r="D4671" s="71" t="str">
        <f t="shared" si="217"/>
        <v/>
      </c>
      <c r="E4671" s="75" t="str">
        <f t="shared" si="218"/>
        <v/>
      </c>
    </row>
    <row r="4672" spans="2:5" x14ac:dyDescent="0.35">
      <c r="B4672" s="71" t="str">
        <f t="shared" si="216"/>
        <v/>
      </c>
      <c r="D4672" s="71" t="str">
        <f t="shared" si="217"/>
        <v/>
      </c>
      <c r="E4672" s="75" t="str">
        <f t="shared" si="218"/>
        <v/>
      </c>
    </row>
    <row r="4673" spans="2:5" x14ac:dyDescent="0.35">
      <c r="B4673" s="71" t="str">
        <f t="shared" si="216"/>
        <v/>
      </c>
      <c r="D4673" s="71" t="str">
        <f t="shared" si="217"/>
        <v/>
      </c>
      <c r="E4673" s="75" t="str">
        <f t="shared" si="218"/>
        <v/>
      </c>
    </row>
    <row r="4674" spans="2:5" x14ac:dyDescent="0.35">
      <c r="B4674" s="71" t="str">
        <f t="shared" ref="B4674:B4737" si="219">IFERROR(VLOOKUP(C4674,Ctable,5,FALSE),"")</f>
        <v/>
      </c>
      <c r="D4674" s="71" t="str">
        <f t="shared" ref="D4674:D4737" si="220">IFERROR(VLOOKUP(C4674,Ctable,2,FALSE),"")</f>
        <v/>
      </c>
      <c r="E4674" s="75" t="str">
        <f t="shared" ref="E4674:E4737" si="221">IFERROR(VLOOKUP(C4674,Ctable,3,FALSE),"")</f>
        <v/>
      </c>
    </row>
    <row r="4675" spans="2:5" x14ac:dyDescent="0.35">
      <c r="B4675" s="71" t="str">
        <f t="shared" si="219"/>
        <v/>
      </c>
      <c r="D4675" s="71" t="str">
        <f t="shared" si="220"/>
        <v/>
      </c>
      <c r="E4675" s="75" t="str">
        <f t="shared" si="221"/>
        <v/>
      </c>
    </row>
    <row r="4676" spans="2:5" x14ac:dyDescent="0.35">
      <c r="B4676" s="71" t="str">
        <f t="shared" si="219"/>
        <v/>
      </c>
      <c r="D4676" s="71" t="str">
        <f t="shared" si="220"/>
        <v/>
      </c>
      <c r="E4676" s="75" t="str">
        <f t="shared" si="221"/>
        <v/>
      </c>
    </row>
    <row r="4677" spans="2:5" x14ac:dyDescent="0.35">
      <c r="B4677" s="71" t="str">
        <f t="shared" si="219"/>
        <v/>
      </c>
      <c r="D4677" s="71" t="str">
        <f t="shared" si="220"/>
        <v/>
      </c>
      <c r="E4677" s="75" t="str">
        <f t="shared" si="221"/>
        <v/>
      </c>
    </row>
    <row r="4678" spans="2:5" x14ac:dyDescent="0.35">
      <c r="B4678" s="71" t="str">
        <f t="shared" si="219"/>
        <v/>
      </c>
      <c r="D4678" s="71" t="str">
        <f t="shared" si="220"/>
        <v/>
      </c>
      <c r="E4678" s="75" t="str">
        <f t="shared" si="221"/>
        <v/>
      </c>
    </row>
    <row r="4679" spans="2:5" x14ac:dyDescent="0.35">
      <c r="B4679" s="71" t="str">
        <f t="shared" si="219"/>
        <v/>
      </c>
      <c r="D4679" s="71" t="str">
        <f t="shared" si="220"/>
        <v/>
      </c>
      <c r="E4679" s="75" t="str">
        <f t="shared" si="221"/>
        <v/>
      </c>
    </row>
    <row r="4680" spans="2:5" x14ac:dyDescent="0.35">
      <c r="B4680" s="71" t="str">
        <f t="shared" si="219"/>
        <v/>
      </c>
      <c r="D4680" s="71" t="str">
        <f t="shared" si="220"/>
        <v/>
      </c>
      <c r="E4680" s="75" t="str">
        <f t="shared" si="221"/>
        <v/>
      </c>
    </row>
    <row r="4681" spans="2:5" x14ac:dyDescent="0.35">
      <c r="B4681" s="71" t="str">
        <f t="shared" si="219"/>
        <v/>
      </c>
      <c r="D4681" s="71" t="str">
        <f t="shared" si="220"/>
        <v/>
      </c>
      <c r="E4681" s="75" t="str">
        <f t="shared" si="221"/>
        <v/>
      </c>
    </row>
    <row r="4682" spans="2:5" x14ac:dyDescent="0.35">
      <c r="B4682" s="71" t="str">
        <f t="shared" si="219"/>
        <v/>
      </c>
      <c r="D4682" s="71" t="str">
        <f t="shared" si="220"/>
        <v/>
      </c>
      <c r="E4682" s="75" t="str">
        <f t="shared" si="221"/>
        <v/>
      </c>
    </row>
    <row r="4683" spans="2:5" x14ac:dyDescent="0.35">
      <c r="B4683" s="71" t="str">
        <f t="shared" si="219"/>
        <v/>
      </c>
      <c r="D4683" s="71" t="str">
        <f t="shared" si="220"/>
        <v/>
      </c>
      <c r="E4683" s="75" t="str">
        <f t="shared" si="221"/>
        <v/>
      </c>
    </row>
    <row r="4684" spans="2:5" x14ac:dyDescent="0.35">
      <c r="B4684" s="71" t="str">
        <f t="shared" si="219"/>
        <v/>
      </c>
      <c r="D4684" s="71" t="str">
        <f t="shared" si="220"/>
        <v/>
      </c>
      <c r="E4684" s="75" t="str">
        <f t="shared" si="221"/>
        <v/>
      </c>
    </row>
    <row r="4685" spans="2:5" x14ac:dyDescent="0.35">
      <c r="B4685" s="71" t="str">
        <f t="shared" si="219"/>
        <v/>
      </c>
      <c r="D4685" s="71" t="str">
        <f t="shared" si="220"/>
        <v/>
      </c>
      <c r="E4685" s="75" t="str">
        <f t="shared" si="221"/>
        <v/>
      </c>
    </row>
    <row r="4686" spans="2:5" x14ac:dyDescent="0.35">
      <c r="B4686" s="71" t="str">
        <f t="shared" si="219"/>
        <v/>
      </c>
      <c r="D4686" s="71" t="str">
        <f t="shared" si="220"/>
        <v/>
      </c>
      <c r="E4686" s="75" t="str">
        <f t="shared" si="221"/>
        <v/>
      </c>
    </row>
    <row r="4687" spans="2:5" x14ac:dyDescent="0.35">
      <c r="B4687" s="71" t="str">
        <f t="shared" si="219"/>
        <v/>
      </c>
      <c r="D4687" s="71" t="str">
        <f t="shared" si="220"/>
        <v/>
      </c>
      <c r="E4687" s="75" t="str">
        <f t="shared" si="221"/>
        <v/>
      </c>
    </row>
    <row r="4688" spans="2:5" x14ac:dyDescent="0.35">
      <c r="B4688" s="71" t="str">
        <f t="shared" si="219"/>
        <v/>
      </c>
      <c r="D4688" s="71" t="str">
        <f t="shared" si="220"/>
        <v/>
      </c>
      <c r="E4688" s="75" t="str">
        <f t="shared" si="221"/>
        <v/>
      </c>
    </row>
    <row r="4689" spans="2:5" x14ac:dyDescent="0.35">
      <c r="B4689" s="71" t="str">
        <f t="shared" si="219"/>
        <v/>
      </c>
      <c r="D4689" s="71" t="str">
        <f t="shared" si="220"/>
        <v/>
      </c>
      <c r="E4689" s="75" t="str">
        <f t="shared" si="221"/>
        <v/>
      </c>
    </row>
    <row r="4690" spans="2:5" x14ac:dyDescent="0.35">
      <c r="B4690" s="71" t="str">
        <f t="shared" si="219"/>
        <v/>
      </c>
      <c r="D4690" s="71" t="str">
        <f t="shared" si="220"/>
        <v/>
      </c>
      <c r="E4690" s="75" t="str">
        <f t="shared" si="221"/>
        <v/>
      </c>
    </row>
    <row r="4691" spans="2:5" x14ac:dyDescent="0.35">
      <c r="B4691" s="71" t="str">
        <f t="shared" si="219"/>
        <v/>
      </c>
      <c r="D4691" s="71" t="str">
        <f t="shared" si="220"/>
        <v/>
      </c>
      <c r="E4691" s="75" t="str">
        <f t="shared" si="221"/>
        <v/>
      </c>
    </row>
    <row r="4692" spans="2:5" x14ac:dyDescent="0.35">
      <c r="B4692" s="71" t="str">
        <f t="shared" si="219"/>
        <v/>
      </c>
      <c r="D4692" s="71" t="str">
        <f t="shared" si="220"/>
        <v/>
      </c>
      <c r="E4692" s="75" t="str">
        <f t="shared" si="221"/>
        <v/>
      </c>
    </row>
    <row r="4693" spans="2:5" x14ac:dyDescent="0.35">
      <c r="B4693" s="71" t="str">
        <f t="shared" si="219"/>
        <v/>
      </c>
      <c r="D4693" s="71" t="str">
        <f t="shared" si="220"/>
        <v/>
      </c>
      <c r="E4693" s="75" t="str">
        <f t="shared" si="221"/>
        <v/>
      </c>
    </row>
    <row r="4694" spans="2:5" x14ac:dyDescent="0.35">
      <c r="B4694" s="71" t="str">
        <f t="shared" si="219"/>
        <v/>
      </c>
      <c r="D4694" s="71" t="str">
        <f t="shared" si="220"/>
        <v/>
      </c>
      <c r="E4694" s="75" t="str">
        <f t="shared" si="221"/>
        <v/>
      </c>
    </row>
    <row r="4695" spans="2:5" x14ac:dyDescent="0.35">
      <c r="B4695" s="71" t="str">
        <f t="shared" si="219"/>
        <v/>
      </c>
      <c r="D4695" s="71" t="str">
        <f t="shared" si="220"/>
        <v/>
      </c>
      <c r="E4695" s="75" t="str">
        <f t="shared" si="221"/>
        <v/>
      </c>
    </row>
    <row r="4696" spans="2:5" x14ac:dyDescent="0.35">
      <c r="B4696" s="71" t="str">
        <f t="shared" si="219"/>
        <v/>
      </c>
      <c r="D4696" s="71" t="str">
        <f t="shared" si="220"/>
        <v/>
      </c>
      <c r="E4696" s="75" t="str">
        <f t="shared" si="221"/>
        <v/>
      </c>
    </row>
    <row r="4697" spans="2:5" x14ac:dyDescent="0.35">
      <c r="B4697" s="71" t="str">
        <f t="shared" si="219"/>
        <v/>
      </c>
      <c r="D4697" s="71" t="str">
        <f t="shared" si="220"/>
        <v/>
      </c>
      <c r="E4697" s="75" t="str">
        <f t="shared" si="221"/>
        <v/>
      </c>
    </row>
    <row r="4698" spans="2:5" x14ac:dyDescent="0.35">
      <c r="B4698" s="71" t="str">
        <f t="shared" si="219"/>
        <v/>
      </c>
      <c r="D4698" s="71" t="str">
        <f t="shared" si="220"/>
        <v/>
      </c>
      <c r="E4698" s="75" t="str">
        <f t="shared" si="221"/>
        <v/>
      </c>
    </row>
    <row r="4699" spans="2:5" x14ac:dyDescent="0.35">
      <c r="B4699" s="71" t="str">
        <f t="shared" si="219"/>
        <v/>
      </c>
      <c r="D4699" s="71" t="str">
        <f t="shared" si="220"/>
        <v/>
      </c>
      <c r="E4699" s="75" t="str">
        <f t="shared" si="221"/>
        <v/>
      </c>
    </row>
    <row r="4700" spans="2:5" x14ac:dyDescent="0.35">
      <c r="B4700" s="71" t="str">
        <f t="shared" si="219"/>
        <v/>
      </c>
      <c r="D4700" s="71" t="str">
        <f t="shared" si="220"/>
        <v/>
      </c>
      <c r="E4700" s="75" t="str">
        <f t="shared" si="221"/>
        <v/>
      </c>
    </row>
    <row r="4701" spans="2:5" x14ac:dyDescent="0.35">
      <c r="B4701" s="71" t="str">
        <f t="shared" si="219"/>
        <v/>
      </c>
      <c r="D4701" s="71" t="str">
        <f t="shared" si="220"/>
        <v/>
      </c>
      <c r="E4701" s="75" t="str">
        <f t="shared" si="221"/>
        <v/>
      </c>
    </row>
    <row r="4702" spans="2:5" x14ac:dyDescent="0.35">
      <c r="B4702" s="71" t="str">
        <f t="shared" si="219"/>
        <v/>
      </c>
      <c r="D4702" s="71" t="str">
        <f t="shared" si="220"/>
        <v/>
      </c>
      <c r="E4702" s="75" t="str">
        <f t="shared" si="221"/>
        <v/>
      </c>
    </row>
    <row r="4703" spans="2:5" x14ac:dyDescent="0.35">
      <c r="B4703" s="71" t="str">
        <f t="shared" si="219"/>
        <v/>
      </c>
      <c r="D4703" s="71" t="str">
        <f t="shared" si="220"/>
        <v/>
      </c>
      <c r="E4703" s="75" t="str">
        <f t="shared" si="221"/>
        <v/>
      </c>
    </row>
    <row r="4704" spans="2:5" x14ac:dyDescent="0.35">
      <c r="B4704" s="71" t="str">
        <f t="shared" si="219"/>
        <v/>
      </c>
      <c r="D4704" s="71" t="str">
        <f t="shared" si="220"/>
        <v/>
      </c>
      <c r="E4704" s="75" t="str">
        <f t="shared" si="221"/>
        <v/>
      </c>
    </row>
    <row r="4705" spans="2:5" x14ac:dyDescent="0.35">
      <c r="B4705" s="71" t="str">
        <f t="shared" si="219"/>
        <v/>
      </c>
      <c r="D4705" s="71" t="str">
        <f t="shared" si="220"/>
        <v/>
      </c>
      <c r="E4705" s="75" t="str">
        <f t="shared" si="221"/>
        <v/>
      </c>
    </row>
    <row r="4706" spans="2:5" x14ac:dyDescent="0.35">
      <c r="B4706" s="71" t="str">
        <f t="shared" si="219"/>
        <v/>
      </c>
      <c r="D4706" s="71" t="str">
        <f t="shared" si="220"/>
        <v/>
      </c>
      <c r="E4706" s="75" t="str">
        <f t="shared" si="221"/>
        <v/>
      </c>
    </row>
    <row r="4707" spans="2:5" x14ac:dyDescent="0.35">
      <c r="B4707" s="71" t="str">
        <f t="shared" si="219"/>
        <v/>
      </c>
      <c r="D4707" s="71" t="str">
        <f t="shared" si="220"/>
        <v/>
      </c>
      <c r="E4707" s="75" t="str">
        <f t="shared" si="221"/>
        <v/>
      </c>
    </row>
    <row r="4708" spans="2:5" x14ac:dyDescent="0.35">
      <c r="B4708" s="71" t="str">
        <f t="shared" si="219"/>
        <v/>
      </c>
      <c r="D4708" s="71" t="str">
        <f t="shared" si="220"/>
        <v/>
      </c>
      <c r="E4708" s="75" t="str">
        <f t="shared" si="221"/>
        <v/>
      </c>
    </row>
    <row r="4709" spans="2:5" x14ac:dyDescent="0.35">
      <c r="B4709" s="71" t="str">
        <f t="shared" si="219"/>
        <v/>
      </c>
      <c r="D4709" s="71" t="str">
        <f t="shared" si="220"/>
        <v/>
      </c>
      <c r="E4709" s="75" t="str">
        <f t="shared" si="221"/>
        <v/>
      </c>
    </row>
    <row r="4710" spans="2:5" x14ac:dyDescent="0.35">
      <c r="B4710" s="71" t="str">
        <f t="shared" si="219"/>
        <v/>
      </c>
      <c r="D4710" s="71" t="str">
        <f t="shared" si="220"/>
        <v/>
      </c>
      <c r="E4710" s="75" t="str">
        <f t="shared" si="221"/>
        <v/>
      </c>
    </row>
    <row r="4711" spans="2:5" x14ac:dyDescent="0.35">
      <c r="B4711" s="71" t="str">
        <f t="shared" si="219"/>
        <v/>
      </c>
      <c r="D4711" s="71" t="str">
        <f t="shared" si="220"/>
        <v/>
      </c>
      <c r="E4711" s="75" t="str">
        <f t="shared" si="221"/>
        <v/>
      </c>
    </row>
    <row r="4712" spans="2:5" x14ac:dyDescent="0.35">
      <c r="B4712" s="71" t="str">
        <f t="shared" si="219"/>
        <v/>
      </c>
      <c r="D4712" s="71" t="str">
        <f t="shared" si="220"/>
        <v/>
      </c>
      <c r="E4712" s="75" t="str">
        <f t="shared" si="221"/>
        <v/>
      </c>
    </row>
    <row r="4713" spans="2:5" x14ac:dyDescent="0.35">
      <c r="B4713" s="71" t="str">
        <f t="shared" si="219"/>
        <v/>
      </c>
      <c r="D4713" s="71" t="str">
        <f t="shared" si="220"/>
        <v/>
      </c>
      <c r="E4713" s="75" t="str">
        <f t="shared" si="221"/>
        <v/>
      </c>
    </row>
    <row r="4714" spans="2:5" x14ac:dyDescent="0.35">
      <c r="B4714" s="71" t="str">
        <f t="shared" si="219"/>
        <v/>
      </c>
      <c r="D4714" s="71" t="str">
        <f t="shared" si="220"/>
        <v/>
      </c>
      <c r="E4714" s="75" t="str">
        <f t="shared" si="221"/>
        <v/>
      </c>
    </row>
    <row r="4715" spans="2:5" x14ac:dyDescent="0.35">
      <c r="B4715" s="71" t="str">
        <f t="shared" si="219"/>
        <v/>
      </c>
      <c r="D4715" s="71" t="str">
        <f t="shared" si="220"/>
        <v/>
      </c>
      <c r="E4715" s="75" t="str">
        <f t="shared" si="221"/>
        <v/>
      </c>
    </row>
    <row r="4716" spans="2:5" x14ac:dyDescent="0.35">
      <c r="B4716" s="71" t="str">
        <f t="shared" si="219"/>
        <v/>
      </c>
      <c r="D4716" s="71" t="str">
        <f t="shared" si="220"/>
        <v/>
      </c>
      <c r="E4716" s="75" t="str">
        <f t="shared" si="221"/>
        <v/>
      </c>
    </row>
    <row r="4717" spans="2:5" x14ac:dyDescent="0.35">
      <c r="B4717" s="71" t="str">
        <f t="shared" si="219"/>
        <v/>
      </c>
      <c r="D4717" s="71" t="str">
        <f t="shared" si="220"/>
        <v/>
      </c>
      <c r="E4717" s="75" t="str">
        <f t="shared" si="221"/>
        <v/>
      </c>
    </row>
    <row r="4718" spans="2:5" x14ac:dyDescent="0.35">
      <c r="B4718" s="71" t="str">
        <f t="shared" si="219"/>
        <v/>
      </c>
      <c r="D4718" s="71" t="str">
        <f t="shared" si="220"/>
        <v/>
      </c>
      <c r="E4718" s="75" t="str">
        <f t="shared" si="221"/>
        <v/>
      </c>
    </row>
    <row r="4719" spans="2:5" x14ac:dyDescent="0.35">
      <c r="B4719" s="71" t="str">
        <f t="shared" si="219"/>
        <v/>
      </c>
      <c r="D4719" s="71" t="str">
        <f t="shared" si="220"/>
        <v/>
      </c>
      <c r="E4719" s="75" t="str">
        <f t="shared" si="221"/>
        <v/>
      </c>
    </row>
    <row r="4720" spans="2:5" x14ac:dyDescent="0.35">
      <c r="B4720" s="71" t="str">
        <f t="shared" si="219"/>
        <v/>
      </c>
      <c r="D4720" s="71" t="str">
        <f t="shared" si="220"/>
        <v/>
      </c>
      <c r="E4720" s="75" t="str">
        <f t="shared" si="221"/>
        <v/>
      </c>
    </row>
    <row r="4721" spans="2:5" x14ac:dyDescent="0.35">
      <c r="B4721" s="71" t="str">
        <f t="shared" si="219"/>
        <v/>
      </c>
      <c r="D4721" s="71" t="str">
        <f t="shared" si="220"/>
        <v/>
      </c>
      <c r="E4721" s="75" t="str">
        <f t="shared" si="221"/>
        <v/>
      </c>
    </row>
    <row r="4722" spans="2:5" x14ac:dyDescent="0.35">
      <c r="B4722" s="71" t="str">
        <f t="shared" si="219"/>
        <v/>
      </c>
      <c r="D4722" s="71" t="str">
        <f t="shared" si="220"/>
        <v/>
      </c>
      <c r="E4722" s="75" t="str">
        <f t="shared" si="221"/>
        <v/>
      </c>
    </row>
    <row r="4723" spans="2:5" x14ac:dyDescent="0.35">
      <c r="B4723" s="71" t="str">
        <f t="shared" si="219"/>
        <v/>
      </c>
      <c r="D4723" s="71" t="str">
        <f t="shared" si="220"/>
        <v/>
      </c>
      <c r="E4723" s="75" t="str">
        <f t="shared" si="221"/>
        <v/>
      </c>
    </row>
    <row r="4724" spans="2:5" x14ac:dyDescent="0.35">
      <c r="B4724" s="71" t="str">
        <f t="shared" si="219"/>
        <v/>
      </c>
      <c r="D4724" s="71" t="str">
        <f t="shared" si="220"/>
        <v/>
      </c>
      <c r="E4724" s="75" t="str">
        <f t="shared" si="221"/>
        <v/>
      </c>
    </row>
    <row r="4725" spans="2:5" x14ac:dyDescent="0.35">
      <c r="B4725" s="71" t="str">
        <f t="shared" si="219"/>
        <v/>
      </c>
      <c r="D4725" s="71" t="str">
        <f t="shared" si="220"/>
        <v/>
      </c>
      <c r="E4725" s="75" t="str">
        <f t="shared" si="221"/>
        <v/>
      </c>
    </row>
    <row r="4726" spans="2:5" x14ac:dyDescent="0.35">
      <c r="B4726" s="71" t="str">
        <f t="shared" si="219"/>
        <v/>
      </c>
      <c r="D4726" s="71" t="str">
        <f t="shared" si="220"/>
        <v/>
      </c>
      <c r="E4726" s="75" t="str">
        <f t="shared" si="221"/>
        <v/>
      </c>
    </row>
    <row r="4727" spans="2:5" x14ac:dyDescent="0.35">
      <c r="B4727" s="71" t="str">
        <f t="shared" si="219"/>
        <v/>
      </c>
      <c r="D4727" s="71" t="str">
        <f t="shared" si="220"/>
        <v/>
      </c>
      <c r="E4727" s="75" t="str">
        <f t="shared" si="221"/>
        <v/>
      </c>
    </row>
    <row r="4728" spans="2:5" x14ac:dyDescent="0.35">
      <c r="B4728" s="71" t="str">
        <f t="shared" si="219"/>
        <v/>
      </c>
      <c r="D4728" s="71" t="str">
        <f t="shared" si="220"/>
        <v/>
      </c>
      <c r="E4728" s="75" t="str">
        <f t="shared" si="221"/>
        <v/>
      </c>
    </row>
    <row r="4729" spans="2:5" x14ac:dyDescent="0.35">
      <c r="B4729" s="71" t="str">
        <f t="shared" si="219"/>
        <v/>
      </c>
      <c r="D4729" s="71" t="str">
        <f t="shared" si="220"/>
        <v/>
      </c>
      <c r="E4729" s="75" t="str">
        <f t="shared" si="221"/>
        <v/>
      </c>
    </row>
    <row r="4730" spans="2:5" x14ac:dyDescent="0.35">
      <c r="B4730" s="71" t="str">
        <f t="shared" si="219"/>
        <v/>
      </c>
      <c r="D4730" s="71" t="str">
        <f t="shared" si="220"/>
        <v/>
      </c>
      <c r="E4730" s="75" t="str">
        <f t="shared" si="221"/>
        <v/>
      </c>
    </row>
    <row r="4731" spans="2:5" x14ac:dyDescent="0.35">
      <c r="B4731" s="71" t="str">
        <f t="shared" si="219"/>
        <v/>
      </c>
      <c r="D4731" s="71" t="str">
        <f t="shared" si="220"/>
        <v/>
      </c>
      <c r="E4731" s="75" t="str">
        <f t="shared" si="221"/>
        <v/>
      </c>
    </row>
    <row r="4732" spans="2:5" x14ac:dyDescent="0.35">
      <c r="B4732" s="71" t="str">
        <f t="shared" si="219"/>
        <v/>
      </c>
      <c r="D4732" s="71" t="str">
        <f t="shared" si="220"/>
        <v/>
      </c>
      <c r="E4732" s="75" t="str">
        <f t="shared" si="221"/>
        <v/>
      </c>
    </row>
    <row r="4733" spans="2:5" x14ac:dyDescent="0.35">
      <c r="B4733" s="71" t="str">
        <f t="shared" si="219"/>
        <v/>
      </c>
      <c r="D4733" s="71" t="str">
        <f t="shared" si="220"/>
        <v/>
      </c>
      <c r="E4733" s="75" t="str">
        <f t="shared" si="221"/>
        <v/>
      </c>
    </row>
    <row r="4734" spans="2:5" x14ac:dyDescent="0.35">
      <c r="B4734" s="71" t="str">
        <f t="shared" si="219"/>
        <v/>
      </c>
      <c r="D4734" s="71" t="str">
        <f t="shared" si="220"/>
        <v/>
      </c>
      <c r="E4734" s="75" t="str">
        <f t="shared" si="221"/>
        <v/>
      </c>
    </row>
    <row r="4735" spans="2:5" x14ac:dyDescent="0.35">
      <c r="B4735" s="71" t="str">
        <f t="shared" si="219"/>
        <v/>
      </c>
      <c r="D4735" s="71" t="str">
        <f t="shared" si="220"/>
        <v/>
      </c>
      <c r="E4735" s="75" t="str">
        <f t="shared" si="221"/>
        <v/>
      </c>
    </row>
    <row r="4736" spans="2:5" x14ac:dyDescent="0.35">
      <c r="B4736" s="71" t="str">
        <f t="shared" si="219"/>
        <v/>
      </c>
      <c r="D4736" s="71" t="str">
        <f t="shared" si="220"/>
        <v/>
      </c>
      <c r="E4736" s="75" t="str">
        <f t="shared" si="221"/>
        <v/>
      </c>
    </row>
    <row r="4737" spans="2:5" x14ac:dyDescent="0.35">
      <c r="B4737" s="71" t="str">
        <f t="shared" si="219"/>
        <v/>
      </c>
      <c r="D4737" s="71" t="str">
        <f t="shared" si="220"/>
        <v/>
      </c>
      <c r="E4737" s="75" t="str">
        <f t="shared" si="221"/>
        <v/>
      </c>
    </row>
    <row r="4738" spans="2:5" x14ac:dyDescent="0.35">
      <c r="B4738" s="71" t="str">
        <f t="shared" ref="B4738:B4801" si="222">IFERROR(VLOOKUP(C4738,Ctable,5,FALSE),"")</f>
        <v/>
      </c>
      <c r="D4738" s="71" t="str">
        <f t="shared" ref="D4738:D4801" si="223">IFERROR(VLOOKUP(C4738,Ctable,2,FALSE),"")</f>
        <v/>
      </c>
      <c r="E4738" s="75" t="str">
        <f t="shared" ref="E4738:E4801" si="224">IFERROR(VLOOKUP(C4738,Ctable,3,FALSE),"")</f>
        <v/>
      </c>
    </row>
    <row r="4739" spans="2:5" x14ac:dyDescent="0.35">
      <c r="B4739" s="71" t="str">
        <f t="shared" si="222"/>
        <v/>
      </c>
      <c r="D4739" s="71" t="str">
        <f t="shared" si="223"/>
        <v/>
      </c>
      <c r="E4739" s="75" t="str">
        <f t="shared" si="224"/>
        <v/>
      </c>
    </row>
    <row r="4740" spans="2:5" x14ac:dyDescent="0.35">
      <c r="B4740" s="71" t="str">
        <f t="shared" si="222"/>
        <v/>
      </c>
      <c r="D4740" s="71" t="str">
        <f t="shared" si="223"/>
        <v/>
      </c>
      <c r="E4740" s="75" t="str">
        <f t="shared" si="224"/>
        <v/>
      </c>
    </row>
    <row r="4741" spans="2:5" x14ac:dyDescent="0.35">
      <c r="B4741" s="71" t="str">
        <f t="shared" si="222"/>
        <v/>
      </c>
      <c r="D4741" s="71" t="str">
        <f t="shared" si="223"/>
        <v/>
      </c>
      <c r="E4741" s="75" t="str">
        <f t="shared" si="224"/>
        <v/>
      </c>
    </row>
    <row r="4742" spans="2:5" x14ac:dyDescent="0.35">
      <c r="B4742" s="71" t="str">
        <f t="shared" si="222"/>
        <v/>
      </c>
      <c r="D4742" s="71" t="str">
        <f t="shared" si="223"/>
        <v/>
      </c>
      <c r="E4742" s="75" t="str">
        <f t="shared" si="224"/>
        <v/>
      </c>
    </row>
    <row r="4743" spans="2:5" x14ac:dyDescent="0.35">
      <c r="B4743" s="71" t="str">
        <f t="shared" si="222"/>
        <v/>
      </c>
      <c r="D4743" s="71" t="str">
        <f t="shared" si="223"/>
        <v/>
      </c>
      <c r="E4743" s="75" t="str">
        <f t="shared" si="224"/>
        <v/>
      </c>
    </row>
    <row r="4744" spans="2:5" x14ac:dyDescent="0.35">
      <c r="B4744" s="71" t="str">
        <f t="shared" si="222"/>
        <v/>
      </c>
      <c r="D4744" s="71" t="str">
        <f t="shared" si="223"/>
        <v/>
      </c>
      <c r="E4744" s="75" t="str">
        <f t="shared" si="224"/>
        <v/>
      </c>
    </row>
    <row r="4745" spans="2:5" x14ac:dyDescent="0.35">
      <c r="B4745" s="71" t="str">
        <f t="shared" si="222"/>
        <v/>
      </c>
      <c r="D4745" s="71" t="str">
        <f t="shared" si="223"/>
        <v/>
      </c>
      <c r="E4745" s="75" t="str">
        <f t="shared" si="224"/>
        <v/>
      </c>
    </row>
    <row r="4746" spans="2:5" x14ac:dyDescent="0.35">
      <c r="B4746" s="71" t="str">
        <f t="shared" si="222"/>
        <v/>
      </c>
      <c r="D4746" s="71" t="str">
        <f t="shared" si="223"/>
        <v/>
      </c>
      <c r="E4746" s="75" t="str">
        <f t="shared" si="224"/>
        <v/>
      </c>
    </row>
    <row r="4747" spans="2:5" x14ac:dyDescent="0.35">
      <c r="B4747" s="71" t="str">
        <f t="shared" si="222"/>
        <v/>
      </c>
      <c r="D4747" s="71" t="str">
        <f t="shared" si="223"/>
        <v/>
      </c>
      <c r="E4747" s="75" t="str">
        <f t="shared" si="224"/>
        <v/>
      </c>
    </row>
    <row r="4748" spans="2:5" x14ac:dyDescent="0.35">
      <c r="B4748" s="71" t="str">
        <f t="shared" si="222"/>
        <v/>
      </c>
      <c r="D4748" s="71" t="str">
        <f t="shared" si="223"/>
        <v/>
      </c>
      <c r="E4748" s="75" t="str">
        <f t="shared" si="224"/>
        <v/>
      </c>
    </row>
    <row r="4749" spans="2:5" x14ac:dyDescent="0.35">
      <c r="B4749" s="71" t="str">
        <f t="shared" si="222"/>
        <v/>
      </c>
      <c r="D4749" s="71" t="str">
        <f t="shared" si="223"/>
        <v/>
      </c>
      <c r="E4749" s="75" t="str">
        <f t="shared" si="224"/>
        <v/>
      </c>
    </row>
    <row r="4750" spans="2:5" x14ac:dyDescent="0.35">
      <c r="B4750" s="71" t="str">
        <f t="shared" si="222"/>
        <v/>
      </c>
      <c r="D4750" s="71" t="str">
        <f t="shared" si="223"/>
        <v/>
      </c>
      <c r="E4750" s="75" t="str">
        <f t="shared" si="224"/>
        <v/>
      </c>
    </row>
    <row r="4751" spans="2:5" x14ac:dyDescent="0.35">
      <c r="B4751" s="71" t="str">
        <f t="shared" si="222"/>
        <v/>
      </c>
      <c r="D4751" s="71" t="str">
        <f t="shared" si="223"/>
        <v/>
      </c>
      <c r="E4751" s="75" t="str">
        <f t="shared" si="224"/>
        <v/>
      </c>
    </row>
    <row r="4752" spans="2:5" x14ac:dyDescent="0.35">
      <c r="B4752" s="71" t="str">
        <f t="shared" si="222"/>
        <v/>
      </c>
      <c r="D4752" s="71" t="str">
        <f t="shared" si="223"/>
        <v/>
      </c>
      <c r="E4752" s="75" t="str">
        <f t="shared" si="224"/>
        <v/>
      </c>
    </row>
    <row r="4753" spans="2:5" x14ac:dyDescent="0.35">
      <c r="B4753" s="71" t="str">
        <f t="shared" si="222"/>
        <v/>
      </c>
      <c r="D4753" s="71" t="str">
        <f t="shared" si="223"/>
        <v/>
      </c>
      <c r="E4753" s="75" t="str">
        <f t="shared" si="224"/>
        <v/>
      </c>
    </row>
    <row r="4754" spans="2:5" x14ac:dyDescent="0.35">
      <c r="B4754" s="71" t="str">
        <f t="shared" si="222"/>
        <v/>
      </c>
      <c r="D4754" s="71" t="str">
        <f t="shared" si="223"/>
        <v/>
      </c>
      <c r="E4754" s="75" t="str">
        <f t="shared" si="224"/>
        <v/>
      </c>
    </row>
    <row r="4755" spans="2:5" x14ac:dyDescent="0.35">
      <c r="B4755" s="71" t="str">
        <f t="shared" si="222"/>
        <v/>
      </c>
      <c r="D4755" s="71" t="str">
        <f t="shared" si="223"/>
        <v/>
      </c>
      <c r="E4755" s="75" t="str">
        <f t="shared" si="224"/>
        <v/>
      </c>
    </row>
    <row r="4756" spans="2:5" x14ac:dyDescent="0.35">
      <c r="B4756" s="71" t="str">
        <f t="shared" si="222"/>
        <v/>
      </c>
      <c r="D4756" s="71" t="str">
        <f t="shared" si="223"/>
        <v/>
      </c>
      <c r="E4756" s="75" t="str">
        <f t="shared" si="224"/>
        <v/>
      </c>
    </row>
    <row r="4757" spans="2:5" x14ac:dyDescent="0.35">
      <c r="B4757" s="71" t="str">
        <f t="shared" si="222"/>
        <v/>
      </c>
      <c r="D4757" s="71" t="str">
        <f t="shared" si="223"/>
        <v/>
      </c>
      <c r="E4757" s="75" t="str">
        <f t="shared" si="224"/>
        <v/>
      </c>
    </row>
    <row r="4758" spans="2:5" x14ac:dyDescent="0.35">
      <c r="B4758" s="71" t="str">
        <f t="shared" si="222"/>
        <v/>
      </c>
      <c r="D4758" s="71" t="str">
        <f t="shared" si="223"/>
        <v/>
      </c>
      <c r="E4758" s="75" t="str">
        <f t="shared" si="224"/>
        <v/>
      </c>
    </row>
    <row r="4759" spans="2:5" x14ac:dyDescent="0.35">
      <c r="B4759" s="71" t="str">
        <f t="shared" si="222"/>
        <v/>
      </c>
      <c r="D4759" s="71" t="str">
        <f t="shared" si="223"/>
        <v/>
      </c>
      <c r="E4759" s="75" t="str">
        <f t="shared" si="224"/>
        <v/>
      </c>
    </row>
    <row r="4760" spans="2:5" x14ac:dyDescent="0.35">
      <c r="B4760" s="71" t="str">
        <f t="shared" si="222"/>
        <v/>
      </c>
      <c r="D4760" s="71" t="str">
        <f t="shared" si="223"/>
        <v/>
      </c>
      <c r="E4760" s="75" t="str">
        <f t="shared" si="224"/>
        <v/>
      </c>
    </row>
    <row r="4761" spans="2:5" x14ac:dyDescent="0.35">
      <c r="B4761" s="71" t="str">
        <f t="shared" si="222"/>
        <v/>
      </c>
      <c r="D4761" s="71" t="str">
        <f t="shared" si="223"/>
        <v/>
      </c>
      <c r="E4761" s="75" t="str">
        <f t="shared" si="224"/>
        <v/>
      </c>
    </row>
    <row r="4762" spans="2:5" x14ac:dyDescent="0.35">
      <c r="B4762" s="71" t="str">
        <f t="shared" si="222"/>
        <v/>
      </c>
      <c r="D4762" s="71" t="str">
        <f t="shared" si="223"/>
        <v/>
      </c>
      <c r="E4762" s="75" t="str">
        <f t="shared" si="224"/>
        <v/>
      </c>
    </row>
    <row r="4763" spans="2:5" x14ac:dyDescent="0.35">
      <c r="B4763" s="71" t="str">
        <f t="shared" si="222"/>
        <v/>
      </c>
      <c r="D4763" s="71" t="str">
        <f t="shared" si="223"/>
        <v/>
      </c>
      <c r="E4763" s="75" t="str">
        <f t="shared" si="224"/>
        <v/>
      </c>
    </row>
    <row r="4764" spans="2:5" x14ac:dyDescent="0.35">
      <c r="B4764" s="71" t="str">
        <f t="shared" si="222"/>
        <v/>
      </c>
      <c r="D4764" s="71" t="str">
        <f t="shared" si="223"/>
        <v/>
      </c>
      <c r="E4764" s="75" t="str">
        <f t="shared" si="224"/>
        <v/>
      </c>
    </row>
    <row r="4765" spans="2:5" x14ac:dyDescent="0.35">
      <c r="B4765" s="71" t="str">
        <f t="shared" si="222"/>
        <v/>
      </c>
      <c r="D4765" s="71" t="str">
        <f t="shared" si="223"/>
        <v/>
      </c>
      <c r="E4765" s="75" t="str">
        <f t="shared" si="224"/>
        <v/>
      </c>
    </row>
    <row r="4766" spans="2:5" x14ac:dyDescent="0.35">
      <c r="B4766" s="71" t="str">
        <f t="shared" si="222"/>
        <v/>
      </c>
      <c r="D4766" s="71" t="str">
        <f t="shared" si="223"/>
        <v/>
      </c>
      <c r="E4766" s="75" t="str">
        <f t="shared" si="224"/>
        <v/>
      </c>
    </row>
    <row r="4767" spans="2:5" x14ac:dyDescent="0.35">
      <c r="B4767" s="71" t="str">
        <f t="shared" si="222"/>
        <v/>
      </c>
      <c r="D4767" s="71" t="str">
        <f t="shared" si="223"/>
        <v/>
      </c>
      <c r="E4767" s="75" t="str">
        <f t="shared" si="224"/>
        <v/>
      </c>
    </row>
    <row r="4768" spans="2:5" x14ac:dyDescent="0.35">
      <c r="B4768" s="71" t="str">
        <f t="shared" si="222"/>
        <v/>
      </c>
      <c r="D4768" s="71" t="str">
        <f t="shared" si="223"/>
        <v/>
      </c>
      <c r="E4768" s="75" t="str">
        <f t="shared" si="224"/>
        <v/>
      </c>
    </row>
    <row r="4769" spans="2:5" x14ac:dyDescent="0.35">
      <c r="B4769" s="71" t="str">
        <f t="shared" si="222"/>
        <v/>
      </c>
      <c r="D4769" s="71" t="str">
        <f t="shared" si="223"/>
        <v/>
      </c>
      <c r="E4769" s="75" t="str">
        <f t="shared" si="224"/>
        <v/>
      </c>
    </row>
    <row r="4770" spans="2:5" x14ac:dyDescent="0.35">
      <c r="B4770" s="71" t="str">
        <f t="shared" si="222"/>
        <v/>
      </c>
      <c r="D4770" s="71" t="str">
        <f t="shared" si="223"/>
        <v/>
      </c>
      <c r="E4770" s="75" t="str">
        <f t="shared" si="224"/>
        <v/>
      </c>
    </row>
    <row r="4771" spans="2:5" x14ac:dyDescent="0.35">
      <c r="B4771" s="71" t="str">
        <f t="shared" si="222"/>
        <v/>
      </c>
      <c r="D4771" s="71" t="str">
        <f t="shared" si="223"/>
        <v/>
      </c>
      <c r="E4771" s="75" t="str">
        <f t="shared" si="224"/>
        <v/>
      </c>
    </row>
    <row r="4772" spans="2:5" x14ac:dyDescent="0.35">
      <c r="B4772" s="71" t="str">
        <f t="shared" si="222"/>
        <v/>
      </c>
      <c r="D4772" s="71" t="str">
        <f t="shared" si="223"/>
        <v/>
      </c>
      <c r="E4772" s="75" t="str">
        <f t="shared" si="224"/>
        <v/>
      </c>
    </row>
    <row r="4773" spans="2:5" x14ac:dyDescent="0.35">
      <c r="B4773" s="71" t="str">
        <f t="shared" si="222"/>
        <v/>
      </c>
      <c r="D4773" s="71" t="str">
        <f t="shared" si="223"/>
        <v/>
      </c>
      <c r="E4773" s="75" t="str">
        <f t="shared" si="224"/>
        <v/>
      </c>
    </row>
    <row r="4774" spans="2:5" x14ac:dyDescent="0.35">
      <c r="B4774" s="71" t="str">
        <f t="shared" si="222"/>
        <v/>
      </c>
      <c r="D4774" s="71" t="str">
        <f t="shared" si="223"/>
        <v/>
      </c>
      <c r="E4774" s="75" t="str">
        <f t="shared" si="224"/>
        <v/>
      </c>
    </row>
    <row r="4775" spans="2:5" x14ac:dyDescent="0.35">
      <c r="B4775" s="71" t="str">
        <f t="shared" si="222"/>
        <v/>
      </c>
      <c r="D4775" s="71" t="str">
        <f t="shared" si="223"/>
        <v/>
      </c>
      <c r="E4775" s="75" t="str">
        <f t="shared" si="224"/>
        <v/>
      </c>
    </row>
    <row r="4776" spans="2:5" x14ac:dyDescent="0.35">
      <c r="B4776" s="71" t="str">
        <f t="shared" si="222"/>
        <v/>
      </c>
      <c r="D4776" s="71" t="str">
        <f t="shared" si="223"/>
        <v/>
      </c>
      <c r="E4776" s="75" t="str">
        <f t="shared" si="224"/>
        <v/>
      </c>
    </row>
    <row r="4777" spans="2:5" x14ac:dyDescent="0.35">
      <c r="B4777" s="71" t="str">
        <f t="shared" si="222"/>
        <v/>
      </c>
      <c r="D4777" s="71" t="str">
        <f t="shared" si="223"/>
        <v/>
      </c>
      <c r="E4777" s="75" t="str">
        <f t="shared" si="224"/>
        <v/>
      </c>
    </row>
    <row r="4778" spans="2:5" x14ac:dyDescent="0.35">
      <c r="B4778" s="71" t="str">
        <f t="shared" si="222"/>
        <v/>
      </c>
      <c r="D4778" s="71" t="str">
        <f t="shared" si="223"/>
        <v/>
      </c>
      <c r="E4778" s="75" t="str">
        <f t="shared" si="224"/>
        <v/>
      </c>
    </row>
    <row r="4779" spans="2:5" x14ac:dyDescent="0.35">
      <c r="B4779" s="71" t="str">
        <f t="shared" si="222"/>
        <v/>
      </c>
      <c r="D4779" s="71" t="str">
        <f t="shared" si="223"/>
        <v/>
      </c>
      <c r="E4779" s="75" t="str">
        <f t="shared" si="224"/>
        <v/>
      </c>
    </row>
    <row r="4780" spans="2:5" x14ac:dyDescent="0.35">
      <c r="B4780" s="71" t="str">
        <f t="shared" si="222"/>
        <v/>
      </c>
      <c r="D4780" s="71" t="str">
        <f t="shared" si="223"/>
        <v/>
      </c>
      <c r="E4780" s="75" t="str">
        <f t="shared" si="224"/>
        <v/>
      </c>
    </row>
    <row r="4781" spans="2:5" x14ac:dyDescent="0.35">
      <c r="B4781" s="71" t="str">
        <f t="shared" si="222"/>
        <v/>
      </c>
      <c r="D4781" s="71" t="str">
        <f t="shared" si="223"/>
        <v/>
      </c>
      <c r="E4781" s="75" t="str">
        <f t="shared" si="224"/>
        <v/>
      </c>
    </row>
    <row r="4782" spans="2:5" x14ac:dyDescent="0.35">
      <c r="B4782" s="71" t="str">
        <f t="shared" si="222"/>
        <v/>
      </c>
      <c r="D4782" s="71" t="str">
        <f t="shared" si="223"/>
        <v/>
      </c>
      <c r="E4782" s="75" t="str">
        <f t="shared" si="224"/>
        <v/>
      </c>
    </row>
    <row r="4783" spans="2:5" x14ac:dyDescent="0.35">
      <c r="B4783" s="71" t="str">
        <f t="shared" si="222"/>
        <v/>
      </c>
      <c r="D4783" s="71" t="str">
        <f t="shared" si="223"/>
        <v/>
      </c>
      <c r="E4783" s="75" t="str">
        <f t="shared" si="224"/>
        <v/>
      </c>
    </row>
    <row r="4784" spans="2:5" x14ac:dyDescent="0.35">
      <c r="B4784" s="71" t="str">
        <f t="shared" si="222"/>
        <v/>
      </c>
      <c r="D4784" s="71" t="str">
        <f t="shared" si="223"/>
        <v/>
      </c>
      <c r="E4784" s="75" t="str">
        <f t="shared" si="224"/>
        <v/>
      </c>
    </row>
    <row r="4785" spans="2:5" x14ac:dyDescent="0.35">
      <c r="B4785" s="71" t="str">
        <f t="shared" si="222"/>
        <v/>
      </c>
      <c r="D4785" s="71" t="str">
        <f t="shared" si="223"/>
        <v/>
      </c>
      <c r="E4785" s="75" t="str">
        <f t="shared" si="224"/>
        <v/>
      </c>
    </row>
    <row r="4786" spans="2:5" x14ac:dyDescent="0.35">
      <c r="B4786" s="71" t="str">
        <f t="shared" si="222"/>
        <v/>
      </c>
      <c r="D4786" s="71" t="str">
        <f t="shared" si="223"/>
        <v/>
      </c>
      <c r="E4786" s="75" t="str">
        <f t="shared" si="224"/>
        <v/>
      </c>
    </row>
    <row r="4787" spans="2:5" x14ac:dyDescent="0.35">
      <c r="B4787" s="71" t="str">
        <f t="shared" si="222"/>
        <v/>
      </c>
      <c r="D4787" s="71" t="str">
        <f t="shared" si="223"/>
        <v/>
      </c>
      <c r="E4787" s="75" t="str">
        <f t="shared" si="224"/>
        <v/>
      </c>
    </row>
    <row r="4788" spans="2:5" x14ac:dyDescent="0.35">
      <c r="B4788" s="71" t="str">
        <f t="shared" si="222"/>
        <v/>
      </c>
      <c r="D4788" s="71" t="str">
        <f t="shared" si="223"/>
        <v/>
      </c>
      <c r="E4788" s="75" t="str">
        <f t="shared" si="224"/>
        <v/>
      </c>
    </row>
    <row r="4789" spans="2:5" x14ac:dyDescent="0.35">
      <c r="B4789" s="71" t="str">
        <f t="shared" si="222"/>
        <v/>
      </c>
      <c r="D4789" s="71" t="str">
        <f t="shared" si="223"/>
        <v/>
      </c>
      <c r="E4789" s="75" t="str">
        <f t="shared" si="224"/>
        <v/>
      </c>
    </row>
    <row r="4790" spans="2:5" x14ac:dyDescent="0.35">
      <c r="B4790" s="71" t="str">
        <f t="shared" si="222"/>
        <v/>
      </c>
      <c r="D4790" s="71" t="str">
        <f t="shared" si="223"/>
        <v/>
      </c>
      <c r="E4790" s="75" t="str">
        <f t="shared" si="224"/>
        <v/>
      </c>
    </row>
    <row r="4791" spans="2:5" x14ac:dyDescent="0.35">
      <c r="B4791" s="71" t="str">
        <f t="shared" si="222"/>
        <v/>
      </c>
      <c r="D4791" s="71" t="str">
        <f t="shared" si="223"/>
        <v/>
      </c>
      <c r="E4791" s="75" t="str">
        <f t="shared" si="224"/>
        <v/>
      </c>
    </row>
    <row r="4792" spans="2:5" x14ac:dyDescent="0.35">
      <c r="B4792" s="71" t="str">
        <f t="shared" si="222"/>
        <v/>
      </c>
      <c r="D4792" s="71" t="str">
        <f t="shared" si="223"/>
        <v/>
      </c>
      <c r="E4792" s="75" t="str">
        <f t="shared" si="224"/>
        <v/>
      </c>
    </row>
    <row r="4793" spans="2:5" x14ac:dyDescent="0.35">
      <c r="B4793" s="71" t="str">
        <f t="shared" si="222"/>
        <v/>
      </c>
      <c r="D4793" s="71" t="str">
        <f t="shared" si="223"/>
        <v/>
      </c>
      <c r="E4793" s="75" t="str">
        <f t="shared" si="224"/>
        <v/>
      </c>
    </row>
    <row r="4794" spans="2:5" x14ac:dyDescent="0.35">
      <c r="B4794" s="71" t="str">
        <f t="shared" si="222"/>
        <v/>
      </c>
      <c r="D4794" s="71" t="str">
        <f t="shared" si="223"/>
        <v/>
      </c>
      <c r="E4794" s="75" t="str">
        <f t="shared" si="224"/>
        <v/>
      </c>
    </row>
    <row r="4795" spans="2:5" x14ac:dyDescent="0.35">
      <c r="B4795" s="71" t="str">
        <f t="shared" si="222"/>
        <v/>
      </c>
      <c r="D4795" s="71" t="str">
        <f t="shared" si="223"/>
        <v/>
      </c>
      <c r="E4795" s="75" t="str">
        <f t="shared" si="224"/>
        <v/>
      </c>
    </row>
    <row r="4796" spans="2:5" x14ac:dyDescent="0.35">
      <c r="B4796" s="71" t="str">
        <f t="shared" si="222"/>
        <v/>
      </c>
      <c r="D4796" s="71" t="str">
        <f t="shared" si="223"/>
        <v/>
      </c>
      <c r="E4796" s="75" t="str">
        <f t="shared" si="224"/>
        <v/>
      </c>
    </row>
    <row r="4797" spans="2:5" x14ac:dyDescent="0.35">
      <c r="B4797" s="71" t="str">
        <f t="shared" si="222"/>
        <v/>
      </c>
      <c r="D4797" s="71" t="str">
        <f t="shared" si="223"/>
        <v/>
      </c>
      <c r="E4797" s="75" t="str">
        <f t="shared" si="224"/>
        <v/>
      </c>
    </row>
    <row r="4798" spans="2:5" x14ac:dyDescent="0.35">
      <c r="B4798" s="71" t="str">
        <f t="shared" si="222"/>
        <v/>
      </c>
      <c r="D4798" s="71" t="str">
        <f t="shared" si="223"/>
        <v/>
      </c>
      <c r="E4798" s="75" t="str">
        <f t="shared" si="224"/>
        <v/>
      </c>
    </row>
    <row r="4799" spans="2:5" x14ac:dyDescent="0.35">
      <c r="B4799" s="71" t="str">
        <f t="shared" si="222"/>
        <v/>
      </c>
      <c r="D4799" s="71" t="str">
        <f t="shared" si="223"/>
        <v/>
      </c>
      <c r="E4799" s="75" t="str">
        <f t="shared" si="224"/>
        <v/>
      </c>
    </row>
    <row r="4800" spans="2:5" x14ac:dyDescent="0.35">
      <c r="B4800" s="71" t="str">
        <f t="shared" si="222"/>
        <v/>
      </c>
      <c r="D4800" s="71" t="str">
        <f t="shared" si="223"/>
        <v/>
      </c>
      <c r="E4800" s="75" t="str">
        <f t="shared" si="224"/>
        <v/>
      </c>
    </row>
    <row r="4801" spans="2:5" x14ac:dyDescent="0.35">
      <c r="B4801" s="71" t="str">
        <f t="shared" si="222"/>
        <v/>
      </c>
      <c r="D4801" s="71" t="str">
        <f t="shared" si="223"/>
        <v/>
      </c>
      <c r="E4801" s="75" t="str">
        <f t="shared" si="224"/>
        <v/>
      </c>
    </row>
    <row r="4802" spans="2:5" x14ac:dyDescent="0.35">
      <c r="B4802" s="71" t="str">
        <f t="shared" ref="B4802:B4865" si="225">IFERROR(VLOOKUP(C4802,Ctable,5,FALSE),"")</f>
        <v/>
      </c>
      <c r="D4802" s="71" t="str">
        <f t="shared" ref="D4802:D4865" si="226">IFERROR(VLOOKUP(C4802,Ctable,2,FALSE),"")</f>
        <v/>
      </c>
      <c r="E4802" s="75" t="str">
        <f t="shared" ref="E4802:E4865" si="227">IFERROR(VLOOKUP(C4802,Ctable,3,FALSE),"")</f>
        <v/>
      </c>
    </row>
    <row r="4803" spans="2:5" x14ac:dyDescent="0.35">
      <c r="B4803" s="71" t="str">
        <f t="shared" si="225"/>
        <v/>
      </c>
      <c r="D4803" s="71" t="str">
        <f t="shared" si="226"/>
        <v/>
      </c>
      <c r="E4803" s="75" t="str">
        <f t="shared" si="227"/>
        <v/>
      </c>
    </row>
    <row r="4804" spans="2:5" x14ac:dyDescent="0.35">
      <c r="B4804" s="71" t="str">
        <f t="shared" si="225"/>
        <v/>
      </c>
      <c r="D4804" s="71" t="str">
        <f t="shared" si="226"/>
        <v/>
      </c>
      <c r="E4804" s="75" t="str">
        <f t="shared" si="227"/>
        <v/>
      </c>
    </row>
    <row r="4805" spans="2:5" x14ac:dyDescent="0.35">
      <c r="B4805" s="71" t="str">
        <f t="shared" si="225"/>
        <v/>
      </c>
      <c r="D4805" s="71" t="str">
        <f t="shared" si="226"/>
        <v/>
      </c>
      <c r="E4805" s="75" t="str">
        <f t="shared" si="227"/>
        <v/>
      </c>
    </row>
    <row r="4806" spans="2:5" x14ac:dyDescent="0.35">
      <c r="B4806" s="71" t="str">
        <f t="shared" si="225"/>
        <v/>
      </c>
      <c r="D4806" s="71" t="str">
        <f t="shared" si="226"/>
        <v/>
      </c>
      <c r="E4806" s="75" t="str">
        <f t="shared" si="227"/>
        <v/>
      </c>
    </row>
    <row r="4807" spans="2:5" x14ac:dyDescent="0.35">
      <c r="B4807" s="71" t="str">
        <f t="shared" si="225"/>
        <v/>
      </c>
      <c r="D4807" s="71" t="str">
        <f t="shared" si="226"/>
        <v/>
      </c>
      <c r="E4807" s="75" t="str">
        <f t="shared" si="227"/>
        <v/>
      </c>
    </row>
    <row r="4808" spans="2:5" x14ac:dyDescent="0.35">
      <c r="B4808" s="71" t="str">
        <f t="shared" si="225"/>
        <v/>
      </c>
      <c r="D4808" s="71" t="str">
        <f t="shared" si="226"/>
        <v/>
      </c>
      <c r="E4808" s="75" t="str">
        <f t="shared" si="227"/>
        <v/>
      </c>
    </row>
    <row r="4809" spans="2:5" x14ac:dyDescent="0.35">
      <c r="B4809" s="71" t="str">
        <f t="shared" si="225"/>
        <v/>
      </c>
      <c r="D4809" s="71" t="str">
        <f t="shared" si="226"/>
        <v/>
      </c>
      <c r="E4809" s="75" t="str">
        <f t="shared" si="227"/>
        <v/>
      </c>
    </row>
    <row r="4810" spans="2:5" x14ac:dyDescent="0.35">
      <c r="B4810" s="71" t="str">
        <f t="shared" si="225"/>
        <v/>
      </c>
      <c r="D4810" s="71" t="str">
        <f t="shared" si="226"/>
        <v/>
      </c>
      <c r="E4810" s="75" t="str">
        <f t="shared" si="227"/>
        <v/>
      </c>
    </row>
    <row r="4811" spans="2:5" x14ac:dyDescent="0.35">
      <c r="B4811" s="71" t="str">
        <f t="shared" si="225"/>
        <v/>
      </c>
      <c r="D4811" s="71" t="str">
        <f t="shared" si="226"/>
        <v/>
      </c>
      <c r="E4811" s="75" t="str">
        <f t="shared" si="227"/>
        <v/>
      </c>
    </row>
    <row r="4812" spans="2:5" x14ac:dyDescent="0.35">
      <c r="B4812" s="71" t="str">
        <f t="shared" si="225"/>
        <v/>
      </c>
      <c r="D4812" s="71" t="str">
        <f t="shared" si="226"/>
        <v/>
      </c>
      <c r="E4812" s="75" t="str">
        <f t="shared" si="227"/>
        <v/>
      </c>
    </row>
    <row r="4813" spans="2:5" x14ac:dyDescent="0.35">
      <c r="B4813" s="71" t="str">
        <f t="shared" si="225"/>
        <v/>
      </c>
      <c r="D4813" s="71" t="str">
        <f t="shared" si="226"/>
        <v/>
      </c>
      <c r="E4813" s="75" t="str">
        <f t="shared" si="227"/>
        <v/>
      </c>
    </row>
    <row r="4814" spans="2:5" x14ac:dyDescent="0.35">
      <c r="B4814" s="71" t="str">
        <f t="shared" si="225"/>
        <v/>
      </c>
      <c r="D4814" s="71" t="str">
        <f t="shared" si="226"/>
        <v/>
      </c>
      <c r="E4814" s="75" t="str">
        <f t="shared" si="227"/>
        <v/>
      </c>
    </row>
    <row r="4815" spans="2:5" x14ac:dyDescent="0.35">
      <c r="B4815" s="71" t="str">
        <f t="shared" si="225"/>
        <v/>
      </c>
      <c r="D4815" s="71" t="str">
        <f t="shared" si="226"/>
        <v/>
      </c>
      <c r="E4815" s="75" t="str">
        <f t="shared" si="227"/>
        <v/>
      </c>
    </row>
    <row r="4816" spans="2:5" x14ac:dyDescent="0.35">
      <c r="B4816" s="71" t="str">
        <f t="shared" si="225"/>
        <v/>
      </c>
      <c r="D4816" s="71" t="str">
        <f t="shared" si="226"/>
        <v/>
      </c>
      <c r="E4816" s="75" t="str">
        <f t="shared" si="227"/>
        <v/>
      </c>
    </row>
    <row r="4817" spans="2:5" x14ac:dyDescent="0.35">
      <c r="B4817" s="71" t="str">
        <f t="shared" si="225"/>
        <v/>
      </c>
      <c r="D4817" s="71" t="str">
        <f t="shared" si="226"/>
        <v/>
      </c>
      <c r="E4817" s="75" t="str">
        <f t="shared" si="227"/>
        <v/>
      </c>
    </row>
    <row r="4818" spans="2:5" x14ac:dyDescent="0.35">
      <c r="B4818" s="71" t="str">
        <f t="shared" si="225"/>
        <v/>
      </c>
      <c r="D4818" s="71" t="str">
        <f t="shared" si="226"/>
        <v/>
      </c>
      <c r="E4818" s="75" t="str">
        <f t="shared" si="227"/>
        <v/>
      </c>
    </row>
    <row r="4819" spans="2:5" x14ac:dyDescent="0.35">
      <c r="B4819" s="71" t="str">
        <f t="shared" si="225"/>
        <v/>
      </c>
      <c r="D4819" s="71" t="str">
        <f t="shared" si="226"/>
        <v/>
      </c>
      <c r="E4819" s="75" t="str">
        <f t="shared" si="227"/>
        <v/>
      </c>
    </row>
    <row r="4820" spans="2:5" x14ac:dyDescent="0.35">
      <c r="B4820" s="71" t="str">
        <f t="shared" si="225"/>
        <v/>
      </c>
      <c r="D4820" s="71" t="str">
        <f t="shared" si="226"/>
        <v/>
      </c>
      <c r="E4820" s="75" t="str">
        <f t="shared" si="227"/>
        <v/>
      </c>
    </row>
    <row r="4821" spans="2:5" x14ac:dyDescent="0.35">
      <c r="B4821" s="71" t="str">
        <f t="shared" si="225"/>
        <v/>
      </c>
      <c r="D4821" s="71" t="str">
        <f t="shared" si="226"/>
        <v/>
      </c>
      <c r="E4821" s="75" t="str">
        <f t="shared" si="227"/>
        <v/>
      </c>
    </row>
    <row r="4822" spans="2:5" x14ac:dyDescent="0.35">
      <c r="B4822" s="71" t="str">
        <f t="shared" si="225"/>
        <v/>
      </c>
      <c r="D4822" s="71" t="str">
        <f t="shared" si="226"/>
        <v/>
      </c>
      <c r="E4822" s="75" t="str">
        <f t="shared" si="227"/>
        <v/>
      </c>
    </row>
    <row r="4823" spans="2:5" x14ac:dyDescent="0.35">
      <c r="B4823" s="71" t="str">
        <f t="shared" si="225"/>
        <v/>
      </c>
      <c r="D4823" s="71" t="str">
        <f t="shared" si="226"/>
        <v/>
      </c>
      <c r="E4823" s="75" t="str">
        <f t="shared" si="227"/>
        <v/>
      </c>
    </row>
    <row r="4824" spans="2:5" x14ac:dyDescent="0.35">
      <c r="B4824" s="71" t="str">
        <f t="shared" si="225"/>
        <v/>
      </c>
      <c r="D4824" s="71" t="str">
        <f t="shared" si="226"/>
        <v/>
      </c>
      <c r="E4824" s="75" t="str">
        <f t="shared" si="227"/>
        <v/>
      </c>
    </row>
    <row r="4825" spans="2:5" x14ac:dyDescent="0.35">
      <c r="B4825" s="71" t="str">
        <f t="shared" si="225"/>
        <v/>
      </c>
      <c r="D4825" s="71" t="str">
        <f t="shared" si="226"/>
        <v/>
      </c>
      <c r="E4825" s="75" t="str">
        <f t="shared" si="227"/>
        <v/>
      </c>
    </row>
    <row r="4826" spans="2:5" x14ac:dyDescent="0.35">
      <c r="B4826" s="71" t="str">
        <f t="shared" si="225"/>
        <v/>
      </c>
      <c r="D4826" s="71" t="str">
        <f t="shared" si="226"/>
        <v/>
      </c>
      <c r="E4826" s="75" t="str">
        <f t="shared" si="227"/>
        <v/>
      </c>
    </row>
    <row r="4827" spans="2:5" x14ac:dyDescent="0.35">
      <c r="B4827" s="71" t="str">
        <f t="shared" si="225"/>
        <v/>
      </c>
      <c r="D4827" s="71" t="str">
        <f t="shared" si="226"/>
        <v/>
      </c>
      <c r="E4827" s="75" t="str">
        <f t="shared" si="227"/>
        <v/>
      </c>
    </row>
    <row r="4828" spans="2:5" x14ac:dyDescent="0.35">
      <c r="B4828" s="71" t="str">
        <f t="shared" si="225"/>
        <v/>
      </c>
      <c r="D4828" s="71" t="str">
        <f t="shared" si="226"/>
        <v/>
      </c>
      <c r="E4828" s="75" t="str">
        <f t="shared" si="227"/>
        <v/>
      </c>
    </row>
    <row r="4829" spans="2:5" x14ac:dyDescent="0.35">
      <c r="B4829" s="71" t="str">
        <f t="shared" si="225"/>
        <v/>
      </c>
      <c r="D4829" s="71" t="str">
        <f t="shared" si="226"/>
        <v/>
      </c>
      <c r="E4829" s="75" t="str">
        <f t="shared" si="227"/>
        <v/>
      </c>
    </row>
    <row r="4830" spans="2:5" x14ac:dyDescent="0.35">
      <c r="B4830" s="71" t="str">
        <f t="shared" si="225"/>
        <v/>
      </c>
      <c r="D4830" s="71" t="str">
        <f t="shared" si="226"/>
        <v/>
      </c>
      <c r="E4830" s="75" t="str">
        <f t="shared" si="227"/>
        <v/>
      </c>
    </row>
    <row r="4831" spans="2:5" x14ac:dyDescent="0.35">
      <c r="B4831" s="71" t="str">
        <f t="shared" si="225"/>
        <v/>
      </c>
      <c r="D4831" s="71" t="str">
        <f t="shared" si="226"/>
        <v/>
      </c>
      <c r="E4831" s="75" t="str">
        <f t="shared" si="227"/>
        <v/>
      </c>
    </row>
    <row r="4832" spans="2:5" x14ac:dyDescent="0.35">
      <c r="B4832" s="71" t="str">
        <f t="shared" si="225"/>
        <v/>
      </c>
      <c r="D4832" s="71" t="str">
        <f t="shared" si="226"/>
        <v/>
      </c>
      <c r="E4832" s="75" t="str">
        <f t="shared" si="227"/>
        <v/>
      </c>
    </row>
    <row r="4833" spans="2:5" x14ac:dyDescent="0.35">
      <c r="B4833" s="71" t="str">
        <f t="shared" si="225"/>
        <v/>
      </c>
      <c r="D4833" s="71" t="str">
        <f t="shared" si="226"/>
        <v/>
      </c>
      <c r="E4833" s="75" t="str">
        <f t="shared" si="227"/>
        <v/>
      </c>
    </row>
    <row r="4834" spans="2:5" x14ac:dyDescent="0.35">
      <c r="B4834" s="71" t="str">
        <f t="shared" si="225"/>
        <v/>
      </c>
      <c r="D4834" s="71" t="str">
        <f t="shared" si="226"/>
        <v/>
      </c>
      <c r="E4834" s="75" t="str">
        <f t="shared" si="227"/>
        <v/>
      </c>
    </row>
    <row r="4835" spans="2:5" x14ac:dyDescent="0.35">
      <c r="B4835" s="71" t="str">
        <f t="shared" si="225"/>
        <v/>
      </c>
      <c r="D4835" s="71" t="str">
        <f t="shared" si="226"/>
        <v/>
      </c>
      <c r="E4835" s="75" t="str">
        <f t="shared" si="227"/>
        <v/>
      </c>
    </row>
    <row r="4836" spans="2:5" x14ac:dyDescent="0.35">
      <c r="B4836" s="71" t="str">
        <f t="shared" si="225"/>
        <v/>
      </c>
      <c r="D4836" s="71" t="str">
        <f t="shared" si="226"/>
        <v/>
      </c>
      <c r="E4836" s="75" t="str">
        <f t="shared" si="227"/>
        <v/>
      </c>
    </row>
    <row r="4837" spans="2:5" x14ac:dyDescent="0.35">
      <c r="B4837" s="71" t="str">
        <f t="shared" si="225"/>
        <v/>
      </c>
      <c r="D4837" s="71" t="str">
        <f t="shared" si="226"/>
        <v/>
      </c>
      <c r="E4837" s="75" t="str">
        <f t="shared" si="227"/>
        <v/>
      </c>
    </row>
    <row r="4838" spans="2:5" x14ac:dyDescent="0.35">
      <c r="B4838" s="71" t="str">
        <f t="shared" si="225"/>
        <v/>
      </c>
      <c r="D4838" s="71" t="str">
        <f t="shared" si="226"/>
        <v/>
      </c>
      <c r="E4838" s="75" t="str">
        <f t="shared" si="227"/>
        <v/>
      </c>
    </row>
    <row r="4839" spans="2:5" x14ac:dyDescent="0.35">
      <c r="B4839" s="71" t="str">
        <f t="shared" si="225"/>
        <v/>
      </c>
      <c r="D4839" s="71" t="str">
        <f t="shared" si="226"/>
        <v/>
      </c>
      <c r="E4839" s="75" t="str">
        <f t="shared" si="227"/>
        <v/>
      </c>
    </row>
    <row r="4840" spans="2:5" x14ac:dyDescent="0.35">
      <c r="B4840" s="71" t="str">
        <f t="shared" si="225"/>
        <v/>
      </c>
      <c r="D4840" s="71" t="str">
        <f t="shared" si="226"/>
        <v/>
      </c>
      <c r="E4840" s="75" t="str">
        <f t="shared" si="227"/>
        <v/>
      </c>
    </row>
    <row r="4841" spans="2:5" x14ac:dyDescent="0.35">
      <c r="B4841" s="71" t="str">
        <f t="shared" si="225"/>
        <v/>
      </c>
      <c r="D4841" s="71" t="str">
        <f t="shared" si="226"/>
        <v/>
      </c>
      <c r="E4841" s="75" t="str">
        <f t="shared" si="227"/>
        <v/>
      </c>
    </row>
    <row r="4842" spans="2:5" x14ac:dyDescent="0.35">
      <c r="B4842" s="71" t="str">
        <f t="shared" si="225"/>
        <v/>
      </c>
      <c r="D4842" s="71" t="str">
        <f t="shared" si="226"/>
        <v/>
      </c>
      <c r="E4842" s="75" t="str">
        <f t="shared" si="227"/>
        <v/>
      </c>
    </row>
    <row r="4843" spans="2:5" x14ac:dyDescent="0.35">
      <c r="B4843" s="71" t="str">
        <f t="shared" si="225"/>
        <v/>
      </c>
      <c r="D4843" s="71" t="str">
        <f t="shared" si="226"/>
        <v/>
      </c>
      <c r="E4843" s="75" t="str">
        <f t="shared" si="227"/>
        <v/>
      </c>
    </row>
    <row r="4844" spans="2:5" x14ac:dyDescent="0.35">
      <c r="B4844" s="71" t="str">
        <f t="shared" si="225"/>
        <v/>
      </c>
      <c r="D4844" s="71" t="str">
        <f t="shared" si="226"/>
        <v/>
      </c>
      <c r="E4844" s="75" t="str">
        <f t="shared" si="227"/>
        <v/>
      </c>
    </row>
    <row r="4845" spans="2:5" x14ac:dyDescent="0.35">
      <c r="B4845" s="71" t="str">
        <f t="shared" si="225"/>
        <v/>
      </c>
      <c r="D4845" s="71" t="str">
        <f t="shared" si="226"/>
        <v/>
      </c>
      <c r="E4845" s="75" t="str">
        <f t="shared" si="227"/>
        <v/>
      </c>
    </row>
    <row r="4846" spans="2:5" x14ac:dyDescent="0.35">
      <c r="B4846" s="71" t="str">
        <f t="shared" si="225"/>
        <v/>
      </c>
      <c r="D4846" s="71" t="str">
        <f t="shared" si="226"/>
        <v/>
      </c>
      <c r="E4846" s="75" t="str">
        <f t="shared" si="227"/>
        <v/>
      </c>
    </row>
    <row r="4847" spans="2:5" x14ac:dyDescent="0.35">
      <c r="B4847" s="71" t="str">
        <f t="shared" si="225"/>
        <v/>
      </c>
      <c r="D4847" s="71" t="str">
        <f t="shared" si="226"/>
        <v/>
      </c>
      <c r="E4847" s="75" t="str">
        <f t="shared" si="227"/>
        <v/>
      </c>
    </row>
    <row r="4848" spans="2:5" x14ac:dyDescent="0.35">
      <c r="B4848" s="71" t="str">
        <f t="shared" si="225"/>
        <v/>
      </c>
      <c r="D4848" s="71" t="str">
        <f t="shared" si="226"/>
        <v/>
      </c>
      <c r="E4848" s="75" t="str">
        <f t="shared" si="227"/>
        <v/>
      </c>
    </row>
    <row r="4849" spans="2:5" x14ac:dyDescent="0.35">
      <c r="B4849" s="71" t="str">
        <f t="shared" si="225"/>
        <v/>
      </c>
      <c r="D4849" s="71" t="str">
        <f t="shared" si="226"/>
        <v/>
      </c>
      <c r="E4849" s="75" t="str">
        <f t="shared" si="227"/>
        <v/>
      </c>
    </row>
    <row r="4850" spans="2:5" x14ac:dyDescent="0.35">
      <c r="B4850" s="71" t="str">
        <f t="shared" si="225"/>
        <v/>
      </c>
      <c r="D4850" s="71" t="str">
        <f t="shared" si="226"/>
        <v/>
      </c>
      <c r="E4850" s="75" t="str">
        <f t="shared" si="227"/>
        <v/>
      </c>
    </row>
    <row r="4851" spans="2:5" x14ac:dyDescent="0.35">
      <c r="B4851" s="71" t="str">
        <f t="shared" si="225"/>
        <v/>
      </c>
      <c r="D4851" s="71" t="str">
        <f t="shared" si="226"/>
        <v/>
      </c>
      <c r="E4851" s="75" t="str">
        <f t="shared" si="227"/>
        <v/>
      </c>
    </row>
    <row r="4852" spans="2:5" x14ac:dyDescent="0.35">
      <c r="B4852" s="71" t="str">
        <f t="shared" si="225"/>
        <v/>
      </c>
      <c r="D4852" s="71" t="str">
        <f t="shared" si="226"/>
        <v/>
      </c>
      <c r="E4852" s="75" t="str">
        <f t="shared" si="227"/>
        <v/>
      </c>
    </row>
    <row r="4853" spans="2:5" x14ac:dyDescent="0.35">
      <c r="B4853" s="71" t="str">
        <f t="shared" si="225"/>
        <v/>
      </c>
      <c r="D4853" s="71" t="str">
        <f t="shared" si="226"/>
        <v/>
      </c>
      <c r="E4853" s="75" t="str">
        <f t="shared" si="227"/>
        <v/>
      </c>
    </row>
    <row r="4854" spans="2:5" x14ac:dyDescent="0.35">
      <c r="B4854" s="71" t="str">
        <f t="shared" si="225"/>
        <v/>
      </c>
      <c r="D4854" s="71" t="str">
        <f t="shared" si="226"/>
        <v/>
      </c>
      <c r="E4854" s="75" t="str">
        <f t="shared" si="227"/>
        <v/>
      </c>
    </row>
    <row r="4855" spans="2:5" x14ac:dyDescent="0.35">
      <c r="B4855" s="71" t="str">
        <f t="shared" si="225"/>
        <v/>
      </c>
      <c r="D4855" s="71" t="str">
        <f t="shared" si="226"/>
        <v/>
      </c>
      <c r="E4855" s="75" t="str">
        <f t="shared" si="227"/>
        <v/>
      </c>
    </row>
    <row r="4856" spans="2:5" x14ac:dyDescent="0.35">
      <c r="B4856" s="71" t="str">
        <f t="shared" si="225"/>
        <v/>
      </c>
      <c r="D4856" s="71" t="str">
        <f t="shared" si="226"/>
        <v/>
      </c>
      <c r="E4856" s="75" t="str">
        <f t="shared" si="227"/>
        <v/>
      </c>
    </row>
    <row r="4857" spans="2:5" x14ac:dyDescent="0.35">
      <c r="B4857" s="71" t="str">
        <f t="shared" si="225"/>
        <v/>
      </c>
      <c r="D4857" s="71" t="str">
        <f t="shared" si="226"/>
        <v/>
      </c>
      <c r="E4857" s="75" t="str">
        <f t="shared" si="227"/>
        <v/>
      </c>
    </row>
    <row r="4858" spans="2:5" x14ac:dyDescent="0.35">
      <c r="B4858" s="71" t="str">
        <f t="shared" si="225"/>
        <v/>
      </c>
      <c r="D4858" s="71" t="str">
        <f t="shared" si="226"/>
        <v/>
      </c>
      <c r="E4858" s="75" t="str">
        <f t="shared" si="227"/>
        <v/>
      </c>
    </row>
    <row r="4859" spans="2:5" x14ac:dyDescent="0.35">
      <c r="B4859" s="71" t="str">
        <f t="shared" si="225"/>
        <v/>
      </c>
      <c r="D4859" s="71" t="str">
        <f t="shared" si="226"/>
        <v/>
      </c>
      <c r="E4859" s="75" t="str">
        <f t="shared" si="227"/>
        <v/>
      </c>
    </row>
    <row r="4860" spans="2:5" x14ac:dyDescent="0.35">
      <c r="B4860" s="71" t="str">
        <f t="shared" si="225"/>
        <v/>
      </c>
      <c r="D4860" s="71" t="str">
        <f t="shared" si="226"/>
        <v/>
      </c>
      <c r="E4860" s="75" t="str">
        <f t="shared" si="227"/>
        <v/>
      </c>
    </row>
    <row r="4861" spans="2:5" x14ac:dyDescent="0.35">
      <c r="B4861" s="71" t="str">
        <f t="shared" si="225"/>
        <v/>
      </c>
      <c r="D4861" s="71" t="str">
        <f t="shared" si="226"/>
        <v/>
      </c>
      <c r="E4861" s="75" t="str">
        <f t="shared" si="227"/>
        <v/>
      </c>
    </row>
    <row r="4862" spans="2:5" x14ac:dyDescent="0.35">
      <c r="B4862" s="71" t="str">
        <f t="shared" si="225"/>
        <v/>
      </c>
      <c r="D4862" s="71" t="str">
        <f t="shared" si="226"/>
        <v/>
      </c>
      <c r="E4862" s="75" t="str">
        <f t="shared" si="227"/>
        <v/>
      </c>
    </row>
    <row r="4863" spans="2:5" x14ac:dyDescent="0.35">
      <c r="B4863" s="71" t="str">
        <f t="shared" si="225"/>
        <v/>
      </c>
      <c r="D4863" s="71" t="str">
        <f t="shared" si="226"/>
        <v/>
      </c>
      <c r="E4863" s="75" t="str">
        <f t="shared" si="227"/>
        <v/>
      </c>
    </row>
    <row r="4864" spans="2:5" x14ac:dyDescent="0.35">
      <c r="B4864" s="71" t="str">
        <f t="shared" si="225"/>
        <v/>
      </c>
      <c r="D4864" s="71" t="str">
        <f t="shared" si="226"/>
        <v/>
      </c>
      <c r="E4864" s="75" t="str">
        <f t="shared" si="227"/>
        <v/>
      </c>
    </row>
    <row r="4865" spans="2:5" x14ac:dyDescent="0.35">
      <c r="B4865" s="71" t="str">
        <f t="shared" si="225"/>
        <v/>
      </c>
      <c r="D4865" s="71" t="str">
        <f t="shared" si="226"/>
        <v/>
      </c>
      <c r="E4865" s="75" t="str">
        <f t="shared" si="227"/>
        <v/>
      </c>
    </row>
    <row r="4866" spans="2:5" x14ac:dyDescent="0.35">
      <c r="B4866" s="71" t="str">
        <f t="shared" ref="B4866:B4929" si="228">IFERROR(VLOOKUP(C4866,Ctable,5,FALSE),"")</f>
        <v/>
      </c>
      <c r="D4866" s="71" t="str">
        <f t="shared" ref="D4866:D4929" si="229">IFERROR(VLOOKUP(C4866,Ctable,2,FALSE),"")</f>
        <v/>
      </c>
      <c r="E4866" s="75" t="str">
        <f t="shared" ref="E4866:E4929" si="230">IFERROR(VLOOKUP(C4866,Ctable,3,FALSE),"")</f>
        <v/>
      </c>
    </row>
    <row r="4867" spans="2:5" x14ac:dyDescent="0.35">
      <c r="B4867" s="71" t="str">
        <f t="shared" si="228"/>
        <v/>
      </c>
      <c r="D4867" s="71" t="str">
        <f t="shared" si="229"/>
        <v/>
      </c>
      <c r="E4867" s="75" t="str">
        <f t="shared" si="230"/>
        <v/>
      </c>
    </row>
    <row r="4868" spans="2:5" x14ac:dyDescent="0.35">
      <c r="B4868" s="71" t="str">
        <f t="shared" si="228"/>
        <v/>
      </c>
      <c r="D4868" s="71" t="str">
        <f t="shared" si="229"/>
        <v/>
      </c>
      <c r="E4868" s="75" t="str">
        <f t="shared" si="230"/>
        <v/>
      </c>
    </row>
    <row r="4869" spans="2:5" x14ac:dyDescent="0.35">
      <c r="B4869" s="71" t="str">
        <f t="shared" si="228"/>
        <v/>
      </c>
      <c r="D4869" s="71" t="str">
        <f t="shared" si="229"/>
        <v/>
      </c>
      <c r="E4869" s="75" t="str">
        <f t="shared" si="230"/>
        <v/>
      </c>
    </row>
    <row r="4870" spans="2:5" x14ac:dyDescent="0.35">
      <c r="B4870" s="71" t="str">
        <f t="shared" si="228"/>
        <v/>
      </c>
      <c r="D4870" s="71" t="str">
        <f t="shared" si="229"/>
        <v/>
      </c>
      <c r="E4870" s="75" t="str">
        <f t="shared" si="230"/>
        <v/>
      </c>
    </row>
    <row r="4871" spans="2:5" x14ac:dyDescent="0.35">
      <c r="B4871" s="71" t="str">
        <f t="shared" si="228"/>
        <v/>
      </c>
      <c r="D4871" s="71" t="str">
        <f t="shared" si="229"/>
        <v/>
      </c>
      <c r="E4871" s="75" t="str">
        <f t="shared" si="230"/>
        <v/>
      </c>
    </row>
    <row r="4872" spans="2:5" x14ac:dyDescent="0.35">
      <c r="B4872" s="71" t="str">
        <f t="shared" si="228"/>
        <v/>
      </c>
      <c r="D4872" s="71" t="str">
        <f t="shared" si="229"/>
        <v/>
      </c>
      <c r="E4872" s="75" t="str">
        <f t="shared" si="230"/>
        <v/>
      </c>
    </row>
    <row r="4873" spans="2:5" x14ac:dyDescent="0.35">
      <c r="B4873" s="71" t="str">
        <f t="shared" si="228"/>
        <v/>
      </c>
      <c r="D4873" s="71" t="str">
        <f t="shared" si="229"/>
        <v/>
      </c>
      <c r="E4873" s="75" t="str">
        <f t="shared" si="230"/>
        <v/>
      </c>
    </row>
    <row r="4874" spans="2:5" x14ac:dyDescent="0.35">
      <c r="B4874" s="71" t="str">
        <f t="shared" si="228"/>
        <v/>
      </c>
      <c r="D4874" s="71" t="str">
        <f t="shared" si="229"/>
        <v/>
      </c>
      <c r="E4874" s="75" t="str">
        <f t="shared" si="230"/>
        <v/>
      </c>
    </row>
    <row r="4875" spans="2:5" x14ac:dyDescent="0.35">
      <c r="B4875" s="71" t="str">
        <f t="shared" si="228"/>
        <v/>
      </c>
      <c r="D4875" s="71" t="str">
        <f t="shared" si="229"/>
        <v/>
      </c>
      <c r="E4875" s="75" t="str">
        <f t="shared" si="230"/>
        <v/>
      </c>
    </row>
    <row r="4876" spans="2:5" x14ac:dyDescent="0.35">
      <c r="B4876" s="71" t="str">
        <f t="shared" si="228"/>
        <v/>
      </c>
      <c r="D4876" s="71" t="str">
        <f t="shared" si="229"/>
        <v/>
      </c>
      <c r="E4876" s="75" t="str">
        <f t="shared" si="230"/>
        <v/>
      </c>
    </row>
    <row r="4877" spans="2:5" x14ac:dyDescent="0.35">
      <c r="B4877" s="71" t="str">
        <f t="shared" si="228"/>
        <v/>
      </c>
      <c r="D4877" s="71" t="str">
        <f t="shared" si="229"/>
        <v/>
      </c>
      <c r="E4877" s="75" t="str">
        <f t="shared" si="230"/>
        <v/>
      </c>
    </row>
    <row r="4878" spans="2:5" x14ac:dyDescent="0.35">
      <c r="B4878" s="71" t="str">
        <f t="shared" si="228"/>
        <v/>
      </c>
      <c r="D4878" s="71" t="str">
        <f t="shared" si="229"/>
        <v/>
      </c>
      <c r="E4878" s="75" t="str">
        <f t="shared" si="230"/>
        <v/>
      </c>
    </row>
    <row r="4879" spans="2:5" x14ac:dyDescent="0.35">
      <c r="B4879" s="71" t="str">
        <f t="shared" si="228"/>
        <v/>
      </c>
      <c r="D4879" s="71" t="str">
        <f t="shared" si="229"/>
        <v/>
      </c>
      <c r="E4879" s="75" t="str">
        <f t="shared" si="230"/>
        <v/>
      </c>
    </row>
    <row r="4880" spans="2:5" x14ac:dyDescent="0.35">
      <c r="B4880" s="71" t="str">
        <f t="shared" si="228"/>
        <v/>
      </c>
      <c r="D4880" s="71" t="str">
        <f t="shared" si="229"/>
        <v/>
      </c>
      <c r="E4880" s="75" t="str">
        <f t="shared" si="230"/>
        <v/>
      </c>
    </row>
    <row r="4881" spans="2:5" x14ac:dyDescent="0.35">
      <c r="B4881" s="71" t="str">
        <f t="shared" si="228"/>
        <v/>
      </c>
      <c r="D4881" s="71" t="str">
        <f t="shared" si="229"/>
        <v/>
      </c>
      <c r="E4881" s="75" t="str">
        <f t="shared" si="230"/>
        <v/>
      </c>
    </row>
    <row r="4882" spans="2:5" x14ac:dyDescent="0.35">
      <c r="B4882" s="71" t="str">
        <f t="shared" si="228"/>
        <v/>
      </c>
      <c r="D4882" s="71" t="str">
        <f t="shared" si="229"/>
        <v/>
      </c>
      <c r="E4882" s="75" t="str">
        <f t="shared" si="230"/>
        <v/>
      </c>
    </row>
    <row r="4883" spans="2:5" x14ac:dyDescent="0.35">
      <c r="B4883" s="71" t="str">
        <f t="shared" si="228"/>
        <v/>
      </c>
      <c r="D4883" s="71" t="str">
        <f t="shared" si="229"/>
        <v/>
      </c>
      <c r="E4883" s="75" t="str">
        <f t="shared" si="230"/>
        <v/>
      </c>
    </row>
    <row r="4884" spans="2:5" x14ac:dyDescent="0.35">
      <c r="B4884" s="71" t="str">
        <f t="shared" si="228"/>
        <v/>
      </c>
      <c r="D4884" s="71" t="str">
        <f t="shared" si="229"/>
        <v/>
      </c>
      <c r="E4884" s="75" t="str">
        <f t="shared" si="230"/>
        <v/>
      </c>
    </row>
    <row r="4885" spans="2:5" x14ac:dyDescent="0.35">
      <c r="B4885" s="71" t="str">
        <f t="shared" si="228"/>
        <v/>
      </c>
      <c r="D4885" s="71" t="str">
        <f t="shared" si="229"/>
        <v/>
      </c>
      <c r="E4885" s="75" t="str">
        <f t="shared" si="230"/>
        <v/>
      </c>
    </row>
    <row r="4886" spans="2:5" x14ac:dyDescent="0.35">
      <c r="B4886" s="71" t="str">
        <f t="shared" si="228"/>
        <v/>
      </c>
      <c r="D4886" s="71" t="str">
        <f t="shared" si="229"/>
        <v/>
      </c>
      <c r="E4886" s="75" t="str">
        <f t="shared" si="230"/>
        <v/>
      </c>
    </row>
    <row r="4887" spans="2:5" x14ac:dyDescent="0.35">
      <c r="B4887" s="71" t="str">
        <f t="shared" si="228"/>
        <v/>
      </c>
      <c r="D4887" s="71" t="str">
        <f t="shared" si="229"/>
        <v/>
      </c>
      <c r="E4887" s="75" t="str">
        <f t="shared" si="230"/>
        <v/>
      </c>
    </row>
    <row r="4888" spans="2:5" x14ac:dyDescent="0.35">
      <c r="B4888" s="71" t="str">
        <f t="shared" si="228"/>
        <v/>
      </c>
      <c r="D4888" s="71" t="str">
        <f t="shared" si="229"/>
        <v/>
      </c>
      <c r="E4888" s="75" t="str">
        <f t="shared" si="230"/>
        <v/>
      </c>
    </row>
    <row r="4889" spans="2:5" x14ac:dyDescent="0.35">
      <c r="B4889" s="71" t="str">
        <f t="shared" si="228"/>
        <v/>
      </c>
      <c r="D4889" s="71" t="str">
        <f t="shared" si="229"/>
        <v/>
      </c>
      <c r="E4889" s="75" t="str">
        <f t="shared" si="230"/>
        <v/>
      </c>
    </row>
    <row r="4890" spans="2:5" x14ac:dyDescent="0.35">
      <c r="B4890" s="71" t="str">
        <f t="shared" si="228"/>
        <v/>
      </c>
      <c r="D4890" s="71" t="str">
        <f t="shared" si="229"/>
        <v/>
      </c>
      <c r="E4890" s="75" t="str">
        <f t="shared" si="230"/>
        <v/>
      </c>
    </row>
    <row r="4891" spans="2:5" x14ac:dyDescent="0.35">
      <c r="B4891" s="71" t="str">
        <f t="shared" si="228"/>
        <v/>
      </c>
      <c r="D4891" s="71" t="str">
        <f t="shared" si="229"/>
        <v/>
      </c>
      <c r="E4891" s="75" t="str">
        <f t="shared" si="230"/>
        <v/>
      </c>
    </row>
    <row r="4892" spans="2:5" x14ac:dyDescent="0.35">
      <c r="B4892" s="71" t="str">
        <f t="shared" si="228"/>
        <v/>
      </c>
      <c r="D4892" s="71" t="str">
        <f t="shared" si="229"/>
        <v/>
      </c>
      <c r="E4892" s="75" t="str">
        <f t="shared" si="230"/>
        <v/>
      </c>
    </row>
    <row r="4893" spans="2:5" x14ac:dyDescent="0.35">
      <c r="B4893" s="71" t="str">
        <f t="shared" si="228"/>
        <v/>
      </c>
      <c r="D4893" s="71" t="str">
        <f t="shared" si="229"/>
        <v/>
      </c>
      <c r="E4893" s="75" t="str">
        <f t="shared" si="230"/>
        <v/>
      </c>
    </row>
    <row r="4894" spans="2:5" x14ac:dyDescent="0.35">
      <c r="B4894" s="71" t="str">
        <f t="shared" si="228"/>
        <v/>
      </c>
      <c r="D4894" s="71" t="str">
        <f t="shared" si="229"/>
        <v/>
      </c>
      <c r="E4894" s="75" t="str">
        <f t="shared" si="230"/>
        <v/>
      </c>
    </row>
    <row r="4895" spans="2:5" x14ac:dyDescent="0.35">
      <c r="B4895" s="71" t="str">
        <f t="shared" si="228"/>
        <v/>
      </c>
      <c r="D4895" s="71" t="str">
        <f t="shared" si="229"/>
        <v/>
      </c>
      <c r="E4895" s="75" t="str">
        <f t="shared" si="230"/>
        <v/>
      </c>
    </row>
    <row r="4896" spans="2:5" x14ac:dyDescent="0.35">
      <c r="B4896" s="71" t="str">
        <f t="shared" si="228"/>
        <v/>
      </c>
      <c r="D4896" s="71" t="str">
        <f t="shared" si="229"/>
        <v/>
      </c>
      <c r="E4896" s="75" t="str">
        <f t="shared" si="230"/>
        <v/>
      </c>
    </row>
    <row r="4897" spans="2:5" x14ac:dyDescent="0.35">
      <c r="B4897" s="71" t="str">
        <f t="shared" si="228"/>
        <v/>
      </c>
      <c r="D4897" s="71" t="str">
        <f t="shared" si="229"/>
        <v/>
      </c>
      <c r="E4897" s="75" t="str">
        <f t="shared" si="230"/>
        <v/>
      </c>
    </row>
    <row r="4898" spans="2:5" x14ac:dyDescent="0.35">
      <c r="B4898" s="71" t="str">
        <f t="shared" si="228"/>
        <v/>
      </c>
      <c r="D4898" s="71" t="str">
        <f t="shared" si="229"/>
        <v/>
      </c>
      <c r="E4898" s="75" t="str">
        <f t="shared" si="230"/>
        <v/>
      </c>
    </row>
    <row r="4899" spans="2:5" x14ac:dyDescent="0.35">
      <c r="B4899" s="71" t="str">
        <f t="shared" si="228"/>
        <v/>
      </c>
      <c r="D4899" s="71" t="str">
        <f t="shared" si="229"/>
        <v/>
      </c>
      <c r="E4899" s="75" t="str">
        <f t="shared" si="230"/>
        <v/>
      </c>
    </row>
    <row r="4900" spans="2:5" x14ac:dyDescent="0.35">
      <c r="B4900" s="71" t="str">
        <f t="shared" si="228"/>
        <v/>
      </c>
      <c r="D4900" s="71" t="str">
        <f t="shared" si="229"/>
        <v/>
      </c>
      <c r="E4900" s="75" t="str">
        <f t="shared" si="230"/>
        <v/>
      </c>
    </row>
    <row r="4901" spans="2:5" x14ac:dyDescent="0.35">
      <c r="B4901" s="71" t="str">
        <f t="shared" si="228"/>
        <v/>
      </c>
      <c r="D4901" s="71" t="str">
        <f t="shared" si="229"/>
        <v/>
      </c>
      <c r="E4901" s="75" t="str">
        <f t="shared" si="230"/>
        <v/>
      </c>
    </row>
    <row r="4902" spans="2:5" x14ac:dyDescent="0.35">
      <c r="B4902" s="71" t="str">
        <f t="shared" si="228"/>
        <v/>
      </c>
      <c r="D4902" s="71" t="str">
        <f t="shared" si="229"/>
        <v/>
      </c>
      <c r="E4902" s="75" t="str">
        <f t="shared" si="230"/>
        <v/>
      </c>
    </row>
    <row r="4903" spans="2:5" x14ac:dyDescent="0.35">
      <c r="B4903" s="71" t="str">
        <f t="shared" si="228"/>
        <v/>
      </c>
      <c r="D4903" s="71" t="str">
        <f t="shared" si="229"/>
        <v/>
      </c>
      <c r="E4903" s="75" t="str">
        <f t="shared" si="230"/>
        <v/>
      </c>
    </row>
    <row r="4904" spans="2:5" x14ac:dyDescent="0.35">
      <c r="B4904" s="71" t="str">
        <f t="shared" si="228"/>
        <v/>
      </c>
      <c r="D4904" s="71" t="str">
        <f t="shared" si="229"/>
        <v/>
      </c>
      <c r="E4904" s="75" t="str">
        <f t="shared" si="230"/>
        <v/>
      </c>
    </row>
    <row r="4905" spans="2:5" x14ac:dyDescent="0.35">
      <c r="B4905" s="71" t="str">
        <f t="shared" si="228"/>
        <v/>
      </c>
      <c r="D4905" s="71" t="str">
        <f t="shared" si="229"/>
        <v/>
      </c>
      <c r="E4905" s="75" t="str">
        <f t="shared" si="230"/>
        <v/>
      </c>
    </row>
    <row r="4906" spans="2:5" x14ac:dyDescent="0.35">
      <c r="B4906" s="71" t="str">
        <f t="shared" si="228"/>
        <v/>
      </c>
      <c r="D4906" s="71" t="str">
        <f t="shared" si="229"/>
        <v/>
      </c>
      <c r="E4906" s="75" t="str">
        <f t="shared" si="230"/>
        <v/>
      </c>
    </row>
    <row r="4907" spans="2:5" x14ac:dyDescent="0.35">
      <c r="B4907" s="71" t="str">
        <f t="shared" si="228"/>
        <v/>
      </c>
      <c r="D4907" s="71" t="str">
        <f t="shared" si="229"/>
        <v/>
      </c>
      <c r="E4907" s="75" t="str">
        <f t="shared" si="230"/>
        <v/>
      </c>
    </row>
    <row r="4908" spans="2:5" x14ac:dyDescent="0.35">
      <c r="B4908" s="71" t="str">
        <f t="shared" si="228"/>
        <v/>
      </c>
      <c r="D4908" s="71" t="str">
        <f t="shared" si="229"/>
        <v/>
      </c>
      <c r="E4908" s="75" t="str">
        <f t="shared" si="230"/>
        <v/>
      </c>
    </row>
    <row r="4909" spans="2:5" x14ac:dyDescent="0.35">
      <c r="B4909" s="71" t="str">
        <f t="shared" si="228"/>
        <v/>
      </c>
      <c r="D4909" s="71" t="str">
        <f t="shared" si="229"/>
        <v/>
      </c>
      <c r="E4909" s="75" t="str">
        <f t="shared" si="230"/>
        <v/>
      </c>
    </row>
    <row r="4910" spans="2:5" x14ac:dyDescent="0.35">
      <c r="B4910" s="71" t="str">
        <f t="shared" si="228"/>
        <v/>
      </c>
      <c r="D4910" s="71" t="str">
        <f t="shared" si="229"/>
        <v/>
      </c>
      <c r="E4910" s="75" t="str">
        <f t="shared" si="230"/>
        <v/>
      </c>
    </row>
    <row r="4911" spans="2:5" x14ac:dyDescent="0.35">
      <c r="B4911" s="71" t="str">
        <f t="shared" si="228"/>
        <v/>
      </c>
      <c r="D4911" s="71" t="str">
        <f t="shared" si="229"/>
        <v/>
      </c>
      <c r="E4911" s="75" t="str">
        <f t="shared" si="230"/>
        <v/>
      </c>
    </row>
    <row r="4912" spans="2:5" x14ac:dyDescent="0.35">
      <c r="B4912" s="71" t="str">
        <f t="shared" si="228"/>
        <v/>
      </c>
      <c r="D4912" s="71" t="str">
        <f t="shared" si="229"/>
        <v/>
      </c>
      <c r="E4912" s="75" t="str">
        <f t="shared" si="230"/>
        <v/>
      </c>
    </row>
    <row r="4913" spans="2:5" x14ac:dyDescent="0.35">
      <c r="B4913" s="71" t="str">
        <f t="shared" si="228"/>
        <v/>
      </c>
      <c r="D4913" s="71" t="str">
        <f t="shared" si="229"/>
        <v/>
      </c>
      <c r="E4913" s="75" t="str">
        <f t="shared" si="230"/>
        <v/>
      </c>
    </row>
    <row r="4914" spans="2:5" x14ac:dyDescent="0.35">
      <c r="B4914" s="71" t="str">
        <f t="shared" si="228"/>
        <v/>
      </c>
      <c r="D4914" s="71" t="str">
        <f t="shared" si="229"/>
        <v/>
      </c>
      <c r="E4914" s="75" t="str">
        <f t="shared" si="230"/>
        <v/>
      </c>
    </row>
    <row r="4915" spans="2:5" x14ac:dyDescent="0.35">
      <c r="B4915" s="71" t="str">
        <f t="shared" si="228"/>
        <v/>
      </c>
      <c r="D4915" s="71" t="str">
        <f t="shared" si="229"/>
        <v/>
      </c>
      <c r="E4915" s="75" t="str">
        <f t="shared" si="230"/>
        <v/>
      </c>
    </row>
    <row r="4916" spans="2:5" x14ac:dyDescent="0.35">
      <c r="B4916" s="71" t="str">
        <f t="shared" si="228"/>
        <v/>
      </c>
      <c r="D4916" s="71" t="str">
        <f t="shared" si="229"/>
        <v/>
      </c>
      <c r="E4916" s="75" t="str">
        <f t="shared" si="230"/>
        <v/>
      </c>
    </row>
    <row r="4917" spans="2:5" x14ac:dyDescent="0.35">
      <c r="B4917" s="71" t="str">
        <f t="shared" si="228"/>
        <v/>
      </c>
      <c r="D4917" s="71" t="str">
        <f t="shared" si="229"/>
        <v/>
      </c>
      <c r="E4917" s="75" t="str">
        <f t="shared" si="230"/>
        <v/>
      </c>
    </row>
    <row r="4918" spans="2:5" x14ac:dyDescent="0.35">
      <c r="B4918" s="71" t="str">
        <f t="shared" si="228"/>
        <v/>
      </c>
      <c r="D4918" s="71" t="str">
        <f t="shared" si="229"/>
        <v/>
      </c>
      <c r="E4918" s="75" t="str">
        <f t="shared" si="230"/>
        <v/>
      </c>
    </row>
    <row r="4919" spans="2:5" x14ac:dyDescent="0.35">
      <c r="B4919" s="71" t="str">
        <f t="shared" si="228"/>
        <v/>
      </c>
      <c r="D4919" s="71" t="str">
        <f t="shared" si="229"/>
        <v/>
      </c>
      <c r="E4919" s="75" t="str">
        <f t="shared" si="230"/>
        <v/>
      </c>
    </row>
    <row r="4920" spans="2:5" x14ac:dyDescent="0.35">
      <c r="B4920" s="71" t="str">
        <f t="shared" si="228"/>
        <v/>
      </c>
      <c r="D4920" s="71" t="str">
        <f t="shared" si="229"/>
        <v/>
      </c>
      <c r="E4920" s="75" t="str">
        <f t="shared" si="230"/>
        <v/>
      </c>
    </row>
    <row r="4921" spans="2:5" x14ac:dyDescent="0.35">
      <c r="B4921" s="71" t="str">
        <f t="shared" si="228"/>
        <v/>
      </c>
      <c r="D4921" s="71" t="str">
        <f t="shared" si="229"/>
        <v/>
      </c>
      <c r="E4921" s="75" t="str">
        <f t="shared" si="230"/>
        <v/>
      </c>
    </row>
    <row r="4922" spans="2:5" x14ac:dyDescent="0.35">
      <c r="B4922" s="71" t="str">
        <f t="shared" si="228"/>
        <v/>
      </c>
      <c r="D4922" s="71" t="str">
        <f t="shared" si="229"/>
        <v/>
      </c>
      <c r="E4922" s="75" t="str">
        <f t="shared" si="230"/>
        <v/>
      </c>
    </row>
    <row r="4923" spans="2:5" x14ac:dyDescent="0.35">
      <c r="B4923" s="71" t="str">
        <f t="shared" si="228"/>
        <v/>
      </c>
      <c r="D4923" s="71" t="str">
        <f t="shared" si="229"/>
        <v/>
      </c>
      <c r="E4923" s="75" t="str">
        <f t="shared" si="230"/>
        <v/>
      </c>
    </row>
    <row r="4924" spans="2:5" x14ac:dyDescent="0.35">
      <c r="B4924" s="71" t="str">
        <f t="shared" si="228"/>
        <v/>
      </c>
      <c r="D4924" s="71" t="str">
        <f t="shared" si="229"/>
        <v/>
      </c>
      <c r="E4924" s="75" t="str">
        <f t="shared" si="230"/>
        <v/>
      </c>
    </row>
    <row r="4925" spans="2:5" x14ac:dyDescent="0.35">
      <c r="B4925" s="71" t="str">
        <f t="shared" si="228"/>
        <v/>
      </c>
      <c r="D4925" s="71" t="str">
        <f t="shared" si="229"/>
        <v/>
      </c>
      <c r="E4925" s="75" t="str">
        <f t="shared" si="230"/>
        <v/>
      </c>
    </row>
    <row r="4926" spans="2:5" x14ac:dyDescent="0.35">
      <c r="B4926" s="71" t="str">
        <f t="shared" si="228"/>
        <v/>
      </c>
      <c r="D4926" s="71" t="str">
        <f t="shared" si="229"/>
        <v/>
      </c>
      <c r="E4926" s="75" t="str">
        <f t="shared" si="230"/>
        <v/>
      </c>
    </row>
    <row r="4927" spans="2:5" x14ac:dyDescent="0.35">
      <c r="B4927" s="71" t="str">
        <f t="shared" si="228"/>
        <v/>
      </c>
      <c r="D4927" s="71" t="str">
        <f t="shared" si="229"/>
        <v/>
      </c>
      <c r="E4927" s="75" t="str">
        <f t="shared" si="230"/>
        <v/>
      </c>
    </row>
    <row r="4928" spans="2:5" x14ac:dyDescent="0.35">
      <c r="B4928" s="71" t="str">
        <f t="shared" si="228"/>
        <v/>
      </c>
      <c r="D4928" s="71" t="str">
        <f t="shared" si="229"/>
        <v/>
      </c>
      <c r="E4928" s="75" t="str">
        <f t="shared" si="230"/>
        <v/>
      </c>
    </row>
    <row r="4929" spans="2:5" x14ac:dyDescent="0.35">
      <c r="B4929" s="71" t="str">
        <f t="shared" si="228"/>
        <v/>
      </c>
      <c r="D4929" s="71" t="str">
        <f t="shared" si="229"/>
        <v/>
      </c>
      <c r="E4929" s="75" t="str">
        <f t="shared" si="230"/>
        <v/>
      </c>
    </row>
    <row r="4930" spans="2:5" x14ac:dyDescent="0.35">
      <c r="B4930" s="71" t="str">
        <f t="shared" ref="B4930:B4993" si="231">IFERROR(VLOOKUP(C4930,Ctable,5,FALSE),"")</f>
        <v/>
      </c>
      <c r="D4930" s="71" t="str">
        <f t="shared" ref="D4930:D4993" si="232">IFERROR(VLOOKUP(C4930,Ctable,2,FALSE),"")</f>
        <v/>
      </c>
      <c r="E4930" s="75" t="str">
        <f t="shared" ref="E4930:E4993" si="233">IFERROR(VLOOKUP(C4930,Ctable,3,FALSE),"")</f>
        <v/>
      </c>
    </row>
    <row r="4931" spans="2:5" x14ac:dyDescent="0.35">
      <c r="B4931" s="71" t="str">
        <f t="shared" si="231"/>
        <v/>
      </c>
      <c r="D4931" s="71" t="str">
        <f t="shared" si="232"/>
        <v/>
      </c>
      <c r="E4931" s="75" t="str">
        <f t="shared" si="233"/>
        <v/>
      </c>
    </row>
    <row r="4932" spans="2:5" x14ac:dyDescent="0.35">
      <c r="B4932" s="71" t="str">
        <f t="shared" si="231"/>
        <v/>
      </c>
      <c r="D4932" s="71" t="str">
        <f t="shared" si="232"/>
        <v/>
      </c>
      <c r="E4932" s="75" t="str">
        <f t="shared" si="233"/>
        <v/>
      </c>
    </row>
    <row r="4933" spans="2:5" x14ac:dyDescent="0.35">
      <c r="B4933" s="71" t="str">
        <f t="shared" si="231"/>
        <v/>
      </c>
      <c r="D4933" s="71" t="str">
        <f t="shared" si="232"/>
        <v/>
      </c>
      <c r="E4933" s="75" t="str">
        <f t="shared" si="233"/>
        <v/>
      </c>
    </row>
    <row r="4934" spans="2:5" x14ac:dyDescent="0.35">
      <c r="B4934" s="71" t="str">
        <f t="shared" si="231"/>
        <v/>
      </c>
      <c r="D4934" s="71" t="str">
        <f t="shared" si="232"/>
        <v/>
      </c>
      <c r="E4934" s="75" t="str">
        <f t="shared" si="233"/>
        <v/>
      </c>
    </row>
    <row r="4935" spans="2:5" x14ac:dyDescent="0.35">
      <c r="B4935" s="71" t="str">
        <f t="shared" si="231"/>
        <v/>
      </c>
      <c r="D4935" s="71" t="str">
        <f t="shared" si="232"/>
        <v/>
      </c>
      <c r="E4935" s="75" t="str">
        <f t="shared" si="233"/>
        <v/>
      </c>
    </row>
    <row r="4936" spans="2:5" x14ac:dyDescent="0.35">
      <c r="B4936" s="71" t="str">
        <f t="shared" si="231"/>
        <v/>
      </c>
      <c r="D4936" s="71" t="str">
        <f t="shared" si="232"/>
        <v/>
      </c>
      <c r="E4936" s="75" t="str">
        <f t="shared" si="233"/>
        <v/>
      </c>
    </row>
    <row r="4937" spans="2:5" x14ac:dyDescent="0.35">
      <c r="B4937" s="71" t="str">
        <f t="shared" si="231"/>
        <v/>
      </c>
      <c r="D4937" s="71" t="str">
        <f t="shared" si="232"/>
        <v/>
      </c>
      <c r="E4937" s="75" t="str">
        <f t="shared" si="233"/>
        <v/>
      </c>
    </row>
    <row r="4938" spans="2:5" x14ac:dyDescent="0.35">
      <c r="B4938" s="71" t="str">
        <f t="shared" si="231"/>
        <v/>
      </c>
      <c r="D4938" s="71" t="str">
        <f t="shared" si="232"/>
        <v/>
      </c>
      <c r="E4938" s="75" t="str">
        <f t="shared" si="233"/>
        <v/>
      </c>
    </row>
    <row r="4939" spans="2:5" x14ac:dyDescent="0.35">
      <c r="B4939" s="71" t="str">
        <f t="shared" si="231"/>
        <v/>
      </c>
      <c r="D4939" s="71" t="str">
        <f t="shared" si="232"/>
        <v/>
      </c>
      <c r="E4939" s="75" t="str">
        <f t="shared" si="233"/>
        <v/>
      </c>
    </row>
    <row r="4940" spans="2:5" x14ac:dyDescent="0.35">
      <c r="B4940" s="71" t="str">
        <f t="shared" si="231"/>
        <v/>
      </c>
      <c r="D4940" s="71" t="str">
        <f t="shared" si="232"/>
        <v/>
      </c>
      <c r="E4940" s="75" t="str">
        <f t="shared" si="233"/>
        <v/>
      </c>
    </row>
    <row r="4941" spans="2:5" x14ac:dyDescent="0.35">
      <c r="B4941" s="71" t="str">
        <f t="shared" si="231"/>
        <v/>
      </c>
      <c r="D4941" s="71" t="str">
        <f t="shared" si="232"/>
        <v/>
      </c>
      <c r="E4941" s="75" t="str">
        <f t="shared" si="233"/>
        <v/>
      </c>
    </row>
    <row r="4942" spans="2:5" x14ac:dyDescent="0.35">
      <c r="B4942" s="71" t="str">
        <f t="shared" si="231"/>
        <v/>
      </c>
      <c r="D4942" s="71" t="str">
        <f t="shared" si="232"/>
        <v/>
      </c>
      <c r="E4942" s="75" t="str">
        <f t="shared" si="233"/>
        <v/>
      </c>
    </row>
    <row r="4943" spans="2:5" x14ac:dyDescent="0.35">
      <c r="B4943" s="71" t="str">
        <f t="shared" si="231"/>
        <v/>
      </c>
      <c r="D4943" s="71" t="str">
        <f t="shared" si="232"/>
        <v/>
      </c>
      <c r="E4943" s="75" t="str">
        <f t="shared" si="233"/>
        <v/>
      </c>
    </row>
    <row r="4944" spans="2:5" x14ac:dyDescent="0.35">
      <c r="B4944" s="71" t="str">
        <f t="shared" si="231"/>
        <v/>
      </c>
      <c r="D4944" s="71" t="str">
        <f t="shared" si="232"/>
        <v/>
      </c>
      <c r="E4944" s="75" t="str">
        <f t="shared" si="233"/>
        <v/>
      </c>
    </row>
    <row r="4945" spans="2:5" x14ac:dyDescent="0.35">
      <c r="B4945" s="71" t="str">
        <f t="shared" si="231"/>
        <v/>
      </c>
      <c r="D4945" s="71" t="str">
        <f t="shared" si="232"/>
        <v/>
      </c>
      <c r="E4945" s="75" t="str">
        <f t="shared" si="233"/>
        <v/>
      </c>
    </row>
    <row r="4946" spans="2:5" x14ac:dyDescent="0.35">
      <c r="B4946" s="71" t="str">
        <f t="shared" si="231"/>
        <v/>
      </c>
      <c r="D4946" s="71" t="str">
        <f t="shared" si="232"/>
        <v/>
      </c>
      <c r="E4946" s="75" t="str">
        <f t="shared" si="233"/>
        <v/>
      </c>
    </row>
    <row r="4947" spans="2:5" x14ac:dyDescent="0.35">
      <c r="B4947" s="71" t="str">
        <f t="shared" si="231"/>
        <v/>
      </c>
      <c r="D4947" s="71" t="str">
        <f t="shared" si="232"/>
        <v/>
      </c>
      <c r="E4947" s="75" t="str">
        <f t="shared" si="233"/>
        <v/>
      </c>
    </row>
    <row r="4948" spans="2:5" x14ac:dyDescent="0.35">
      <c r="B4948" s="71" t="str">
        <f t="shared" si="231"/>
        <v/>
      </c>
      <c r="D4948" s="71" t="str">
        <f t="shared" si="232"/>
        <v/>
      </c>
      <c r="E4948" s="75" t="str">
        <f t="shared" si="233"/>
        <v/>
      </c>
    </row>
    <row r="4949" spans="2:5" x14ac:dyDescent="0.35">
      <c r="B4949" s="71" t="str">
        <f t="shared" si="231"/>
        <v/>
      </c>
      <c r="D4949" s="71" t="str">
        <f t="shared" si="232"/>
        <v/>
      </c>
      <c r="E4949" s="75" t="str">
        <f t="shared" si="233"/>
        <v/>
      </c>
    </row>
    <row r="4950" spans="2:5" x14ac:dyDescent="0.35">
      <c r="B4950" s="71" t="str">
        <f t="shared" si="231"/>
        <v/>
      </c>
      <c r="D4950" s="71" t="str">
        <f t="shared" si="232"/>
        <v/>
      </c>
      <c r="E4950" s="75" t="str">
        <f t="shared" si="233"/>
        <v/>
      </c>
    </row>
    <row r="4951" spans="2:5" x14ac:dyDescent="0.35">
      <c r="B4951" s="71" t="str">
        <f t="shared" si="231"/>
        <v/>
      </c>
      <c r="D4951" s="71" t="str">
        <f t="shared" si="232"/>
        <v/>
      </c>
      <c r="E4951" s="75" t="str">
        <f t="shared" si="233"/>
        <v/>
      </c>
    </row>
    <row r="4952" spans="2:5" x14ac:dyDescent="0.35">
      <c r="B4952" s="71" t="str">
        <f t="shared" si="231"/>
        <v/>
      </c>
      <c r="D4952" s="71" t="str">
        <f t="shared" si="232"/>
        <v/>
      </c>
      <c r="E4952" s="75" t="str">
        <f t="shared" si="233"/>
        <v/>
      </c>
    </row>
    <row r="4953" spans="2:5" x14ac:dyDescent="0.35">
      <c r="B4953" s="71" t="str">
        <f t="shared" si="231"/>
        <v/>
      </c>
      <c r="D4953" s="71" t="str">
        <f t="shared" si="232"/>
        <v/>
      </c>
      <c r="E4953" s="75" t="str">
        <f t="shared" si="233"/>
        <v/>
      </c>
    </row>
    <row r="4954" spans="2:5" x14ac:dyDescent="0.35">
      <c r="B4954" s="71" t="str">
        <f t="shared" si="231"/>
        <v/>
      </c>
      <c r="D4954" s="71" t="str">
        <f t="shared" si="232"/>
        <v/>
      </c>
      <c r="E4954" s="75" t="str">
        <f t="shared" si="233"/>
        <v/>
      </c>
    </row>
    <row r="4955" spans="2:5" x14ac:dyDescent="0.35">
      <c r="B4955" s="71" t="str">
        <f t="shared" si="231"/>
        <v/>
      </c>
      <c r="D4955" s="71" t="str">
        <f t="shared" si="232"/>
        <v/>
      </c>
      <c r="E4955" s="75" t="str">
        <f t="shared" si="233"/>
        <v/>
      </c>
    </row>
    <row r="4956" spans="2:5" x14ac:dyDescent="0.35">
      <c r="B4956" s="71" t="str">
        <f t="shared" si="231"/>
        <v/>
      </c>
      <c r="D4956" s="71" t="str">
        <f t="shared" si="232"/>
        <v/>
      </c>
      <c r="E4956" s="75" t="str">
        <f t="shared" si="233"/>
        <v/>
      </c>
    </row>
    <row r="4957" spans="2:5" x14ac:dyDescent="0.35">
      <c r="B4957" s="71" t="str">
        <f t="shared" si="231"/>
        <v/>
      </c>
      <c r="D4957" s="71" t="str">
        <f t="shared" si="232"/>
        <v/>
      </c>
      <c r="E4957" s="75" t="str">
        <f t="shared" si="233"/>
        <v/>
      </c>
    </row>
    <row r="4958" spans="2:5" x14ac:dyDescent="0.35">
      <c r="B4958" s="71" t="str">
        <f t="shared" si="231"/>
        <v/>
      </c>
      <c r="D4958" s="71" t="str">
        <f t="shared" si="232"/>
        <v/>
      </c>
      <c r="E4958" s="75" t="str">
        <f t="shared" si="233"/>
        <v/>
      </c>
    </row>
    <row r="4959" spans="2:5" x14ac:dyDescent="0.35">
      <c r="B4959" s="71" t="str">
        <f t="shared" si="231"/>
        <v/>
      </c>
      <c r="D4959" s="71" t="str">
        <f t="shared" si="232"/>
        <v/>
      </c>
      <c r="E4959" s="75" t="str">
        <f t="shared" si="233"/>
        <v/>
      </c>
    </row>
    <row r="4960" spans="2:5" x14ac:dyDescent="0.35">
      <c r="B4960" s="71" t="str">
        <f t="shared" si="231"/>
        <v/>
      </c>
      <c r="D4960" s="71" t="str">
        <f t="shared" si="232"/>
        <v/>
      </c>
      <c r="E4960" s="75" t="str">
        <f t="shared" si="233"/>
        <v/>
      </c>
    </row>
    <row r="4961" spans="2:5" x14ac:dyDescent="0.35">
      <c r="B4961" s="71" t="str">
        <f t="shared" si="231"/>
        <v/>
      </c>
      <c r="D4961" s="71" t="str">
        <f t="shared" si="232"/>
        <v/>
      </c>
      <c r="E4961" s="75" t="str">
        <f t="shared" si="233"/>
        <v/>
      </c>
    </row>
    <row r="4962" spans="2:5" x14ac:dyDescent="0.35">
      <c r="B4962" s="71" t="str">
        <f t="shared" si="231"/>
        <v/>
      </c>
      <c r="D4962" s="71" t="str">
        <f t="shared" si="232"/>
        <v/>
      </c>
      <c r="E4962" s="75" t="str">
        <f t="shared" si="233"/>
        <v/>
      </c>
    </row>
    <row r="4963" spans="2:5" x14ac:dyDescent="0.35">
      <c r="B4963" s="71" t="str">
        <f t="shared" si="231"/>
        <v/>
      </c>
      <c r="D4963" s="71" t="str">
        <f t="shared" si="232"/>
        <v/>
      </c>
      <c r="E4963" s="75" t="str">
        <f t="shared" si="233"/>
        <v/>
      </c>
    </row>
    <row r="4964" spans="2:5" x14ac:dyDescent="0.35">
      <c r="B4964" s="71" t="str">
        <f t="shared" si="231"/>
        <v/>
      </c>
      <c r="D4964" s="71" t="str">
        <f t="shared" si="232"/>
        <v/>
      </c>
      <c r="E4964" s="75" t="str">
        <f t="shared" si="233"/>
        <v/>
      </c>
    </row>
    <row r="4965" spans="2:5" x14ac:dyDescent="0.35">
      <c r="B4965" s="71" t="str">
        <f t="shared" si="231"/>
        <v/>
      </c>
      <c r="D4965" s="71" t="str">
        <f t="shared" si="232"/>
        <v/>
      </c>
      <c r="E4965" s="75" t="str">
        <f t="shared" si="233"/>
        <v/>
      </c>
    </row>
    <row r="4966" spans="2:5" x14ac:dyDescent="0.35">
      <c r="B4966" s="71" t="str">
        <f t="shared" si="231"/>
        <v/>
      </c>
      <c r="D4966" s="71" t="str">
        <f t="shared" si="232"/>
        <v/>
      </c>
      <c r="E4966" s="75" t="str">
        <f t="shared" si="233"/>
        <v/>
      </c>
    </row>
    <row r="4967" spans="2:5" x14ac:dyDescent="0.35">
      <c r="B4967" s="71" t="str">
        <f t="shared" si="231"/>
        <v/>
      </c>
      <c r="D4967" s="71" t="str">
        <f t="shared" si="232"/>
        <v/>
      </c>
      <c r="E4967" s="75" t="str">
        <f t="shared" si="233"/>
        <v/>
      </c>
    </row>
    <row r="4968" spans="2:5" x14ac:dyDescent="0.35">
      <c r="B4968" s="71" t="str">
        <f t="shared" si="231"/>
        <v/>
      </c>
      <c r="D4968" s="71" t="str">
        <f t="shared" si="232"/>
        <v/>
      </c>
      <c r="E4968" s="75" t="str">
        <f t="shared" si="233"/>
        <v/>
      </c>
    </row>
    <row r="4969" spans="2:5" x14ac:dyDescent="0.35">
      <c r="B4969" s="71" t="str">
        <f t="shared" si="231"/>
        <v/>
      </c>
      <c r="D4969" s="71" t="str">
        <f t="shared" si="232"/>
        <v/>
      </c>
      <c r="E4969" s="75" t="str">
        <f t="shared" si="233"/>
        <v/>
      </c>
    </row>
    <row r="4970" spans="2:5" x14ac:dyDescent="0.35">
      <c r="B4970" s="71" t="str">
        <f t="shared" si="231"/>
        <v/>
      </c>
      <c r="D4970" s="71" t="str">
        <f t="shared" si="232"/>
        <v/>
      </c>
      <c r="E4970" s="75" t="str">
        <f t="shared" si="233"/>
        <v/>
      </c>
    </row>
    <row r="4971" spans="2:5" x14ac:dyDescent="0.35">
      <c r="B4971" s="71" t="str">
        <f t="shared" si="231"/>
        <v/>
      </c>
      <c r="D4971" s="71" t="str">
        <f t="shared" si="232"/>
        <v/>
      </c>
      <c r="E4971" s="75" t="str">
        <f t="shared" si="233"/>
        <v/>
      </c>
    </row>
    <row r="4972" spans="2:5" x14ac:dyDescent="0.35">
      <c r="B4972" s="71" t="str">
        <f t="shared" si="231"/>
        <v/>
      </c>
      <c r="D4972" s="71" t="str">
        <f t="shared" si="232"/>
        <v/>
      </c>
      <c r="E4972" s="75" t="str">
        <f t="shared" si="233"/>
        <v/>
      </c>
    </row>
    <row r="4973" spans="2:5" x14ac:dyDescent="0.35">
      <c r="B4973" s="71" t="str">
        <f t="shared" si="231"/>
        <v/>
      </c>
      <c r="D4973" s="71" t="str">
        <f t="shared" si="232"/>
        <v/>
      </c>
      <c r="E4973" s="75" t="str">
        <f t="shared" si="233"/>
        <v/>
      </c>
    </row>
    <row r="4974" spans="2:5" x14ac:dyDescent="0.35">
      <c r="B4974" s="71" t="str">
        <f t="shared" si="231"/>
        <v/>
      </c>
      <c r="D4974" s="71" t="str">
        <f t="shared" si="232"/>
        <v/>
      </c>
      <c r="E4974" s="75" t="str">
        <f t="shared" si="233"/>
        <v/>
      </c>
    </row>
    <row r="4975" spans="2:5" x14ac:dyDescent="0.35">
      <c r="B4975" s="71" t="str">
        <f t="shared" si="231"/>
        <v/>
      </c>
      <c r="D4975" s="71" t="str">
        <f t="shared" si="232"/>
        <v/>
      </c>
      <c r="E4975" s="75" t="str">
        <f t="shared" si="233"/>
        <v/>
      </c>
    </row>
    <row r="4976" spans="2:5" x14ac:dyDescent="0.35">
      <c r="B4976" s="71" t="str">
        <f t="shared" si="231"/>
        <v/>
      </c>
      <c r="D4976" s="71" t="str">
        <f t="shared" si="232"/>
        <v/>
      </c>
      <c r="E4976" s="75" t="str">
        <f t="shared" si="233"/>
        <v/>
      </c>
    </row>
    <row r="4977" spans="2:5" x14ac:dyDescent="0.35">
      <c r="B4977" s="71" t="str">
        <f t="shared" si="231"/>
        <v/>
      </c>
      <c r="D4977" s="71" t="str">
        <f t="shared" si="232"/>
        <v/>
      </c>
      <c r="E4977" s="75" t="str">
        <f t="shared" si="233"/>
        <v/>
      </c>
    </row>
    <row r="4978" spans="2:5" x14ac:dyDescent="0.35">
      <c r="B4978" s="71" t="str">
        <f t="shared" si="231"/>
        <v/>
      </c>
      <c r="D4978" s="71" t="str">
        <f t="shared" si="232"/>
        <v/>
      </c>
      <c r="E4978" s="75" t="str">
        <f t="shared" si="233"/>
        <v/>
      </c>
    </row>
    <row r="4979" spans="2:5" x14ac:dyDescent="0.35">
      <c r="B4979" s="71" t="str">
        <f t="shared" si="231"/>
        <v/>
      </c>
      <c r="D4979" s="71" t="str">
        <f t="shared" si="232"/>
        <v/>
      </c>
      <c r="E4979" s="75" t="str">
        <f t="shared" si="233"/>
        <v/>
      </c>
    </row>
    <row r="4980" spans="2:5" x14ac:dyDescent="0.35">
      <c r="B4980" s="71" t="str">
        <f t="shared" si="231"/>
        <v/>
      </c>
      <c r="D4980" s="71" t="str">
        <f t="shared" si="232"/>
        <v/>
      </c>
      <c r="E4980" s="75" t="str">
        <f t="shared" si="233"/>
        <v/>
      </c>
    </row>
    <row r="4981" spans="2:5" x14ac:dyDescent="0.35">
      <c r="B4981" s="71" t="str">
        <f t="shared" si="231"/>
        <v/>
      </c>
      <c r="D4981" s="71" t="str">
        <f t="shared" si="232"/>
        <v/>
      </c>
      <c r="E4981" s="75" t="str">
        <f t="shared" si="233"/>
        <v/>
      </c>
    </row>
    <row r="4982" spans="2:5" x14ac:dyDescent="0.35">
      <c r="B4982" s="71" t="str">
        <f t="shared" si="231"/>
        <v/>
      </c>
      <c r="D4982" s="71" t="str">
        <f t="shared" si="232"/>
        <v/>
      </c>
      <c r="E4982" s="75" t="str">
        <f t="shared" si="233"/>
        <v/>
      </c>
    </row>
    <row r="4983" spans="2:5" x14ac:dyDescent="0.35">
      <c r="B4983" s="71" t="str">
        <f t="shared" si="231"/>
        <v/>
      </c>
      <c r="D4983" s="71" t="str">
        <f t="shared" si="232"/>
        <v/>
      </c>
      <c r="E4983" s="75" t="str">
        <f t="shared" si="233"/>
        <v/>
      </c>
    </row>
    <row r="4984" spans="2:5" x14ac:dyDescent="0.35">
      <c r="B4984" s="71" t="str">
        <f t="shared" si="231"/>
        <v/>
      </c>
      <c r="D4984" s="71" t="str">
        <f t="shared" si="232"/>
        <v/>
      </c>
      <c r="E4984" s="75" t="str">
        <f t="shared" si="233"/>
        <v/>
      </c>
    </row>
    <row r="4985" spans="2:5" x14ac:dyDescent="0.35">
      <c r="B4985" s="71" t="str">
        <f t="shared" si="231"/>
        <v/>
      </c>
      <c r="D4985" s="71" t="str">
        <f t="shared" si="232"/>
        <v/>
      </c>
      <c r="E4985" s="75" t="str">
        <f t="shared" si="233"/>
        <v/>
      </c>
    </row>
    <row r="4986" spans="2:5" x14ac:dyDescent="0.35">
      <c r="B4986" s="71" t="str">
        <f t="shared" si="231"/>
        <v/>
      </c>
      <c r="D4986" s="71" t="str">
        <f t="shared" si="232"/>
        <v/>
      </c>
      <c r="E4986" s="75" t="str">
        <f t="shared" si="233"/>
        <v/>
      </c>
    </row>
    <row r="4987" spans="2:5" x14ac:dyDescent="0.35">
      <c r="B4987" s="71" t="str">
        <f t="shared" si="231"/>
        <v/>
      </c>
      <c r="D4987" s="71" t="str">
        <f t="shared" si="232"/>
        <v/>
      </c>
      <c r="E4987" s="75" t="str">
        <f t="shared" si="233"/>
        <v/>
      </c>
    </row>
    <row r="4988" spans="2:5" x14ac:dyDescent="0.35">
      <c r="B4988" s="71" t="str">
        <f t="shared" si="231"/>
        <v/>
      </c>
      <c r="D4988" s="71" t="str">
        <f t="shared" si="232"/>
        <v/>
      </c>
      <c r="E4988" s="75" t="str">
        <f t="shared" si="233"/>
        <v/>
      </c>
    </row>
    <row r="4989" spans="2:5" x14ac:dyDescent="0.35">
      <c r="B4989" s="71" t="str">
        <f t="shared" si="231"/>
        <v/>
      </c>
      <c r="D4989" s="71" t="str">
        <f t="shared" si="232"/>
        <v/>
      </c>
      <c r="E4989" s="75" t="str">
        <f t="shared" si="233"/>
        <v/>
      </c>
    </row>
    <row r="4990" spans="2:5" x14ac:dyDescent="0.35">
      <c r="B4990" s="71" t="str">
        <f t="shared" si="231"/>
        <v/>
      </c>
      <c r="D4990" s="71" t="str">
        <f t="shared" si="232"/>
        <v/>
      </c>
      <c r="E4990" s="75" t="str">
        <f t="shared" si="233"/>
        <v/>
      </c>
    </row>
    <row r="4991" spans="2:5" x14ac:dyDescent="0.35">
      <c r="B4991" s="71" t="str">
        <f t="shared" si="231"/>
        <v/>
      </c>
      <c r="D4991" s="71" t="str">
        <f t="shared" si="232"/>
        <v/>
      </c>
      <c r="E4991" s="75" t="str">
        <f t="shared" si="233"/>
        <v/>
      </c>
    </row>
    <row r="4992" spans="2:5" x14ac:dyDescent="0.35">
      <c r="B4992" s="71" t="str">
        <f t="shared" si="231"/>
        <v/>
      </c>
      <c r="D4992" s="71" t="str">
        <f t="shared" si="232"/>
        <v/>
      </c>
      <c r="E4992" s="75" t="str">
        <f t="shared" si="233"/>
        <v/>
      </c>
    </row>
    <row r="4993" spans="2:5" x14ac:dyDescent="0.35">
      <c r="B4993" s="71" t="str">
        <f t="shared" si="231"/>
        <v/>
      </c>
      <c r="D4993" s="71" t="str">
        <f t="shared" si="232"/>
        <v/>
      </c>
      <c r="E4993" s="75" t="str">
        <f t="shared" si="233"/>
        <v/>
      </c>
    </row>
    <row r="4994" spans="2:5" x14ac:dyDescent="0.35">
      <c r="B4994" s="71" t="str">
        <f t="shared" ref="B4994:B5050" si="234">IFERROR(VLOOKUP(C4994,Ctable,5,FALSE),"")</f>
        <v/>
      </c>
      <c r="D4994" s="71" t="str">
        <f t="shared" ref="D4994:D5050" si="235">IFERROR(VLOOKUP(C4994,Ctable,2,FALSE),"")</f>
        <v/>
      </c>
      <c r="E4994" s="75" t="str">
        <f t="shared" ref="E4994:E5050" si="236">IFERROR(VLOOKUP(C4994,Ctable,3,FALSE),"")</f>
        <v/>
      </c>
    </row>
    <row r="4995" spans="2:5" x14ac:dyDescent="0.35">
      <c r="B4995" s="71" t="str">
        <f t="shared" si="234"/>
        <v/>
      </c>
      <c r="D4995" s="71" t="str">
        <f t="shared" si="235"/>
        <v/>
      </c>
      <c r="E4995" s="75" t="str">
        <f t="shared" si="236"/>
        <v/>
      </c>
    </row>
    <row r="4996" spans="2:5" x14ac:dyDescent="0.35">
      <c r="B4996" s="71" t="str">
        <f t="shared" si="234"/>
        <v/>
      </c>
      <c r="D4996" s="71" t="str">
        <f t="shared" si="235"/>
        <v/>
      </c>
      <c r="E4996" s="75" t="str">
        <f t="shared" si="236"/>
        <v/>
      </c>
    </row>
    <row r="4997" spans="2:5" x14ac:dyDescent="0.35">
      <c r="B4997" s="71" t="str">
        <f t="shared" si="234"/>
        <v/>
      </c>
      <c r="D4997" s="71" t="str">
        <f t="shared" si="235"/>
        <v/>
      </c>
      <c r="E4997" s="75" t="str">
        <f t="shared" si="236"/>
        <v/>
      </c>
    </row>
    <row r="4998" spans="2:5" x14ac:dyDescent="0.35">
      <c r="B4998" s="71" t="str">
        <f t="shared" si="234"/>
        <v/>
      </c>
      <c r="D4998" s="71" t="str">
        <f t="shared" si="235"/>
        <v/>
      </c>
      <c r="E4998" s="75" t="str">
        <f t="shared" si="236"/>
        <v/>
      </c>
    </row>
    <row r="4999" spans="2:5" x14ac:dyDescent="0.35">
      <c r="B4999" s="71" t="str">
        <f t="shared" si="234"/>
        <v/>
      </c>
      <c r="D4999" s="71" t="str">
        <f t="shared" si="235"/>
        <v/>
      </c>
      <c r="E4999" s="75" t="str">
        <f t="shared" si="236"/>
        <v/>
      </c>
    </row>
    <row r="5000" spans="2:5" x14ac:dyDescent="0.35">
      <c r="B5000" s="71" t="str">
        <f t="shared" si="234"/>
        <v/>
      </c>
      <c r="D5000" s="71" t="str">
        <f t="shared" si="235"/>
        <v/>
      </c>
      <c r="E5000" s="75" t="str">
        <f t="shared" si="236"/>
        <v/>
      </c>
    </row>
    <row r="5001" spans="2:5" x14ac:dyDescent="0.35">
      <c r="B5001" s="71" t="str">
        <f t="shared" si="234"/>
        <v/>
      </c>
      <c r="D5001" s="71" t="str">
        <f t="shared" si="235"/>
        <v/>
      </c>
      <c r="E5001" s="75" t="str">
        <f t="shared" si="236"/>
        <v/>
      </c>
    </row>
    <row r="5002" spans="2:5" x14ac:dyDescent="0.35">
      <c r="B5002" s="71" t="str">
        <f t="shared" si="234"/>
        <v/>
      </c>
      <c r="D5002" s="71" t="str">
        <f t="shared" si="235"/>
        <v/>
      </c>
      <c r="E5002" s="75" t="str">
        <f t="shared" si="236"/>
        <v/>
      </c>
    </row>
    <row r="5003" spans="2:5" x14ac:dyDescent="0.35">
      <c r="B5003" s="71" t="str">
        <f t="shared" si="234"/>
        <v/>
      </c>
      <c r="D5003" s="71" t="str">
        <f t="shared" si="235"/>
        <v/>
      </c>
      <c r="E5003" s="75" t="str">
        <f t="shared" si="236"/>
        <v/>
      </c>
    </row>
    <row r="5004" spans="2:5" x14ac:dyDescent="0.35">
      <c r="B5004" s="71" t="str">
        <f t="shared" si="234"/>
        <v/>
      </c>
      <c r="D5004" s="71" t="str">
        <f t="shared" si="235"/>
        <v/>
      </c>
      <c r="E5004" s="75" t="str">
        <f t="shared" si="236"/>
        <v/>
      </c>
    </row>
    <row r="5005" spans="2:5" x14ac:dyDescent="0.35">
      <c r="B5005" s="71" t="str">
        <f t="shared" si="234"/>
        <v/>
      </c>
      <c r="D5005" s="71" t="str">
        <f t="shared" si="235"/>
        <v/>
      </c>
      <c r="E5005" s="75" t="str">
        <f t="shared" si="236"/>
        <v/>
      </c>
    </row>
    <row r="5006" spans="2:5" x14ac:dyDescent="0.35">
      <c r="B5006" s="71" t="str">
        <f t="shared" si="234"/>
        <v/>
      </c>
      <c r="D5006" s="71" t="str">
        <f t="shared" si="235"/>
        <v/>
      </c>
      <c r="E5006" s="75" t="str">
        <f t="shared" si="236"/>
        <v/>
      </c>
    </row>
    <row r="5007" spans="2:5" x14ac:dyDescent="0.35">
      <c r="B5007" s="71" t="str">
        <f t="shared" si="234"/>
        <v/>
      </c>
      <c r="D5007" s="71" t="str">
        <f t="shared" si="235"/>
        <v/>
      </c>
      <c r="E5007" s="75" t="str">
        <f t="shared" si="236"/>
        <v/>
      </c>
    </row>
    <row r="5008" spans="2:5" x14ac:dyDescent="0.35">
      <c r="B5008" s="71" t="str">
        <f t="shared" si="234"/>
        <v/>
      </c>
      <c r="D5008" s="71" t="str">
        <f t="shared" si="235"/>
        <v/>
      </c>
      <c r="E5008" s="75" t="str">
        <f t="shared" si="236"/>
        <v/>
      </c>
    </row>
    <row r="5009" spans="2:5" x14ac:dyDescent="0.35">
      <c r="B5009" s="71" t="str">
        <f t="shared" si="234"/>
        <v/>
      </c>
      <c r="D5009" s="71" t="str">
        <f t="shared" si="235"/>
        <v/>
      </c>
      <c r="E5009" s="75" t="str">
        <f t="shared" si="236"/>
        <v/>
      </c>
    </row>
    <row r="5010" spans="2:5" x14ac:dyDescent="0.35">
      <c r="B5010" s="71" t="str">
        <f t="shared" si="234"/>
        <v/>
      </c>
      <c r="D5010" s="71" t="str">
        <f t="shared" si="235"/>
        <v/>
      </c>
      <c r="E5010" s="75" t="str">
        <f t="shared" si="236"/>
        <v/>
      </c>
    </row>
    <row r="5011" spans="2:5" x14ac:dyDescent="0.35">
      <c r="B5011" s="71" t="str">
        <f t="shared" si="234"/>
        <v/>
      </c>
      <c r="D5011" s="71" t="str">
        <f t="shared" si="235"/>
        <v/>
      </c>
      <c r="E5011" s="75" t="str">
        <f t="shared" si="236"/>
        <v/>
      </c>
    </row>
    <row r="5012" spans="2:5" x14ac:dyDescent="0.35">
      <c r="B5012" s="71" t="str">
        <f t="shared" si="234"/>
        <v/>
      </c>
      <c r="D5012" s="71" t="str">
        <f t="shared" si="235"/>
        <v/>
      </c>
      <c r="E5012" s="75" t="str">
        <f t="shared" si="236"/>
        <v/>
      </c>
    </row>
    <row r="5013" spans="2:5" x14ac:dyDescent="0.35">
      <c r="B5013" s="71" t="str">
        <f t="shared" si="234"/>
        <v/>
      </c>
      <c r="D5013" s="71" t="str">
        <f t="shared" si="235"/>
        <v/>
      </c>
      <c r="E5013" s="75" t="str">
        <f t="shared" si="236"/>
        <v/>
      </c>
    </row>
    <row r="5014" spans="2:5" x14ac:dyDescent="0.35">
      <c r="B5014" s="71" t="str">
        <f t="shared" si="234"/>
        <v/>
      </c>
      <c r="D5014" s="71" t="str">
        <f t="shared" si="235"/>
        <v/>
      </c>
      <c r="E5014" s="75" t="str">
        <f t="shared" si="236"/>
        <v/>
      </c>
    </row>
    <row r="5015" spans="2:5" x14ac:dyDescent="0.35">
      <c r="B5015" s="71" t="str">
        <f t="shared" si="234"/>
        <v/>
      </c>
      <c r="D5015" s="71" t="str">
        <f t="shared" si="235"/>
        <v/>
      </c>
      <c r="E5015" s="75" t="str">
        <f t="shared" si="236"/>
        <v/>
      </c>
    </row>
    <row r="5016" spans="2:5" x14ac:dyDescent="0.35">
      <c r="B5016" s="71" t="str">
        <f t="shared" si="234"/>
        <v/>
      </c>
      <c r="D5016" s="71" t="str">
        <f t="shared" si="235"/>
        <v/>
      </c>
      <c r="E5016" s="75" t="str">
        <f t="shared" si="236"/>
        <v/>
      </c>
    </row>
    <row r="5017" spans="2:5" x14ac:dyDescent="0.35">
      <c r="B5017" s="71" t="str">
        <f t="shared" si="234"/>
        <v/>
      </c>
      <c r="D5017" s="71" t="str">
        <f t="shared" si="235"/>
        <v/>
      </c>
      <c r="E5017" s="75" t="str">
        <f t="shared" si="236"/>
        <v/>
      </c>
    </row>
    <row r="5018" spans="2:5" x14ac:dyDescent="0.35">
      <c r="B5018" s="71" t="str">
        <f t="shared" si="234"/>
        <v/>
      </c>
      <c r="D5018" s="71" t="str">
        <f t="shared" si="235"/>
        <v/>
      </c>
      <c r="E5018" s="75" t="str">
        <f t="shared" si="236"/>
        <v/>
      </c>
    </row>
    <row r="5019" spans="2:5" x14ac:dyDescent="0.35">
      <c r="B5019" s="71" t="str">
        <f t="shared" si="234"/>
        <v/>
      </c>
      <c r="D5019" s="71" t="str">
        <f t="shared" si="235"/>
        <v/>
      </c>
      <c r="E5019" s="75" t="str">
        <f t="shared" si="236"/>
        <v/>
      </c>
    </row>
    <row r="5020" spans="2:5" x14ac:dyDescent="0.35">
      <c r="B5020" s="71" t="str">
        <f t="shared" si="234"/>
        <v/>
      </c>
      <c r="D5020" s="71" t="str">
        <f t="shared" si="235"/>
        <v/>
      </c>
      <c r="E5020" s="75" t="str">
        <f t="shared" si="236"/>
        <v/>
      </c>
    </row>
    <row r="5021" spans="2:5" x14ac:dyDescent="0.35">
      <c r="B5021" s="71" t="str">
        <f t="shared" si="234"/>
        <v/>
      </c>
      <c r="D5021" s="71" t="str">
        <f t="shared" si="235"/>
        <v/>
      </c>
      <c r="E5021" s="75" t="str">
        <f t="shared" si="236"/>
        <v/>
      </c>
    </row>
    <row r="5022" spans="2:5" x14ac:dyDescent="0.35">
      <c r="B5022" s="71" t="str">
        <f t="shared" si="234"/>
        <v/>
      </c>
      <c r="D5022" s="71" t="str">
        <f t="shared" si="235"/>
        <v/>
      </c>
      <c r="E5022" s="75" t="str">
        <f t="shared" si="236"/>
        <v/>
      </c>
    </row>
    <row r="5023" spans="2:5" x14ac:dyDescent="0.35">
      <c r="B5023" s="71" t="str">
        <f t="shared" si="234"/>
        <v/>
      </c>
      <c r="D5023" s="71" t="str">
        <f t="shared" si="235"/>
        <v/>
      </c>
      <c r="E5023" s="75" t="str">
        <f t="shared" si="236"/>
        <v/>
      </c>
    </row>
    <row r="5024" spans="2:5" x14ac:dyDescent="0.35">
      <c r="B5024" s="71" t="str">
        <f t="shared" si="234"/>
        <v/>
      </c>
      <c r="D5024" s="71" t="str">
        <f t="shared" si="235"/>
        <v/>
      </c>
      <c r="E5024" s="75" t="str">
        <f t="shared" si="236"/>
        <v/>
      </c>
    </row>
    <row r="5025" spans="2:5" x14ac:dyDescent="0.35">
      <c r="B5025" s="71" t="str">
        <f t="shared" si="234"/>
        <v/>
      </c>
      <c r="D5025" s="71" t="str">
        <f t="shared" si="235"/>
        <v/>
      </c>
      <c r="E5025" s="75" t="str">
        <f t="shared" si="236"/>
        <v/>
      </c>
    </row>
    <row r="5026" spans="2:5" x14ac:dyDescent="0.35">
      <c r="B5026" s="71" t="str">
        <f t="shared" si="234"/>
        <v/>
      </c>
      <c r="D5026" s="71" t="str">
        <f t="shared" si="235"/>
        <v/>
      </c>
      <c r="E5026" s="75" t="str">
        <f t="shared" si="236"/>
        <v/>
      </c>
    </row>
    <row r="5027" spans="2:5" x14ac:dyDescent="0.35">
      <c r="B5027" s="71" t="str">
        <f t="shared" si="234"/>
        <v/>
      </c>
      <c r="D5027" s="71" t="str">
        <f t="shared" si="235"/>
        <v/>
      </c>
      <c r="E5027" s="75" t="str">
        <f t="shared" si="236"/>
        <v/>
      </c>
    </row>
    <row r="5028" spans="2:5" x14ac:dyDescent="0.35">
      <c r="B5028" s="71" t="str">
        <f t="shared" si="234"/>
        <v/>
      </c>
      <c r="D5028" s="71" t="str">
        <f t="shared" si="235"/>
        <v/>
      </c>
      <c r="E5028" s="75" t="str">
        <f t="shared" si="236"/>
        <v/>
      </c>
    </row>
    <row r="5029" spans="2:5" x14ac:dyDescent="0.35">
      <c r="B5029" s="71" t="str">
        <f t="shared" si="234"/>
        <v/>
      </c>
      <c r="D5029" s="71" t="str">
        <f t="shared" si="235"/>
        <v/>
      </c>
      <c r="E5029" s="75" t="str">
        <f t="shared" si="236"/>
        <v/>
      </c>
    </row>
    <row r="5030" spans="2:5" x14ac:dyDescent="0.35">
      <c r="B5030" s="71" t="str">
        <f t="shared" si="234"/>
        <v/>
      </c>
      <c r="D5030" s="71" t="str">
        <f t="shared" si="235"/>
        <v/>
      </c>
      <c r="E5030" s="75" t="str">
        <f t="shared" si="236"/>
        <v/>
      </c>
    </row>
    <row r="5031" spans="2:5" x14ac:dyDescent="0.35">
      <c r="B5031" s="71" t="str">
        <f t="shared" si="234"/>
        <v/>
      </c>
      <c r="D5031" s="71" t="str">
        <f t="shared" si="235"/>
        <v/>
      </c>
      <c r="E5031" s="75" t="str">
        <f t="shared" si="236"/>
        <v/>
      </c>
    </row>
    <row r="5032" spans="2:5" x14ac:dyDescent="0.35">
      <c r="B5032" s="71" t="str">
        <f t="shared" si="234"/>
        <v/>
      </c>
      <c r="D5032" s="71" t="str">
        <f t="shared" si="235"/>
        <v/>
      </c>
      <c r="E5032" s="75" t="str">
        <f t="shared" si="236"/>
        <v/>
      </c>
    </row>
    <row r="5033" spans="2:5" x14ac:dyDescent="0.35">
      <c r="B5033" s="71" t="str">
        <f t="shared" si="234"/>
        <v/>
      </c>
      <c r="D5033" s="71" t="str">
        <f t="shared" si="235"/>
        <v/>
      </c>
      <c r="E5033" s="75" t="str">
        <f t="shared" si="236"/>
        <v/>
      </c>
    </row>
    <row r="5034" spans="2:5" x14ac:dyDescent="0.35">
      <c r="B5034" s="71" t="str">
        <f t="shared" si="234"/>
        <v/>
      </c>
      <c r="D5034" s="71" t="str">
        <f t="shared" si="235"/>
        <v/>
      </c>
      <c r="E5034" s="75" t="str">
        <f t="shared" si="236"/>
        <v/>
      </c>
    </row>
    <row r="5035" spans="2:5" x14ac:dyDescent="0.35">
      <c r="B5035" s="71" t="str">
        <f t="shared" si="234"/>
        <v/>
      </c>
      <c r="D5035" s="71" t="str">
        <f t="shared" si="235"/>
        <v/>
      </c>
      <c r="E5035" s="75" t="str">
        <f t="shared" si="236"/>
        <v/>
      </c>
    </row>
    <row r="5036" spans="2:5" x14ac:dyDescent="0.35">
      <c r="B5036" s="71" t="str">
        <f t="shared" si="234"/>
        <v/>
      </c>
      <c r="D5036" s="71" t="str">
        <f t="shared" si="235"/>
        <v/>
      </c>
      <c r="E5036" s="75" t="str">
        <f t="shared" si="236"/>
        <v/>
      </c>
    </row>
    <row r="5037" spans="2:5" x14ac:dyDescent="0.35">
      <c r="B5037" s="71" t="str">
        <f t="shared" si="234"/>
        <v/>
      </c>
      <c r="D5037" s="71" t="str">
        <f t="shared" si="235"/>
        <v/>
      </c>
      <c r="E5037" s="75" t="str">
        <f t="shared" si="236"/>
        <v/>
      </c>
    </row>
    <row r="5038" spans="2:5" x14ac:dyDescent="0.35">
      <c r="B5038" s="71" t="str">
        <f t="shared" si="234"/>
        <v/>
      </c>
      <c r="D5038" s="71" t="str">
        <f t="shared" si="235"/>
        <v/>
      </c>
      <c r="E5038" s="75" t="str">
        <f t="shared" si="236"/>
        <v/>
      </c>
    </row>
    <row r="5039" spans="2:5" x14ac:dyDescent="0.35">
      <c r="B5039" s="71" t="str">
        <f t="shared" si="234"/>
        <v/>
      </c>
      <c r="D5039" s="71" t="str">
        <f t="shared" si="235"/>
        <v/>
      </c>
      <c r="E5039" s="75" t="str">
        <f t="shared" si="236"/>
        <v/>
      </c>
    </row>
    <row r="5040" spans="2:5" x14ac:dyDescent="0.35">
      <c r="B5040" s="71" t="str">
        <f t="shared" si="234"/>
        <v/>
      </c>
      <c r="D5040" s="71" t="str">
        <f t="shared" si="235"/>
        <v/>
      </c>
      <c r="E5040" s="75" t="str">
        <f t="shared" si="236"/>
        <v/>
      </c>
    </row>
    <row r="5041" spans="2:5" x14ac:dyDescent="0.35">
      <c r="B5041" s="71" t="str">
        <f t="shared" si="234"/>
        <v/>
      </c>
      <c r="D5041" s="71" t="str">
        <f t="shared" si="235"/>
        <v/>
      </c>
      <c r="E5041" s="75" t="str">
        <f t="shared" si="236"/>
        <v/>
      </c>
    </row>
    <row r="5042" spans="2:5" x14ac:dyDescent="0.35">
      <c r="B5042" s="71" t="str">
        <f t="shared" si="234"/>
        <v/>
      </c>
      <c r="D5042" s="71" t="str">
        <f t="shared" si="235"/>
        <v/>
      </c>
      <c r="E5042" s="75" t="str">
        <f t="shared" si="236"/>
        <v/>
      </c>
    </row>
    <row r="5043" spans="2:5" x14ac:dyDescent="0.35">
      <c r="B5043" s="71" t="str">
        <f t="shared" si="234"/>
        <v/>
      </c>
      <c r="D5043" s="71" t="str">
        <f t="shared" si="235"/>
        <v/>
      </c>
      <c r="E5043" s="75" t="str">
        <f t="shared" si="236"/>
        <v/>
      </c>
    </row>
    <row r="5044" spans="2:5" x14ac:dyDescent="0.35">
      <c r="B5044" s="71" t="str">
        <f t="shared" si="234"/>
        <v/>
      </c>
      <c r="D5044" s="71" t="str">
        <f t="shared" si="235"/>
        <v/>
      </c>
      <c r="E5044" s="75" t="str">
        <f t="shared" si="236"/>
        <v/>
      </c>
    </row>
    <row r="5045" spans="2:5" x14ac:dyDescent="0.35">
      <c r="B5045" s="71" t="str">
        <f t="shared" si="234"/>
        <v/>
      </c>
      <c r="D5045" s="71" t="str">
        <f t="shared" si="235"/>
        <v/>
      </c>
      <c r="E5045" s="75" t="str">
        <f t="shared" si="236"/>
        <v/>
      </c>
    </row>
    <row r="5046" spans="2:5" x14ac:dyDescent="0.35">
      <c r="B5046" s="71" t="str">
        <f t="shared" si="234"/>
        <v/>
      </c>
      <c r="D5046" s="71" t="str">
        <f t="shared" si="235"/>
        <v/>
      </c>
      <c r="E5046" s="75" t="str">
        <f t="shared" si="236"/>
        <v/>
      </c>
    </row>
    <row r="5047" spans="2:5" x14ac:dyDescent="0.35">
      <c r="B5047" s="71" t="str">
        <f t="shared" si="234"/>
        <v/>
      </c>
      <c r="D5047" s="71" t="str">
        <f t="shared" si="235"/>
        <v/>
      </c>
      <c r="E5047" s="75" t="str">
        <f t="shared" si="236"/>
        <v/>
      </c>
    </row>
    <row r="5048" spans="2:5" x14ac:dyDescent="0.35">
      <c r="B5048" s="71" t="str">
        <f t="shared" si="234"/>
        <v/>
      </c>
      <c r="D5048" s="71" t="str">
        <f t="shared" si="235"/>
        <v/>
      </c>
      <c r="E5048" s="75" t="str">
        <f t="shared" si="236"/>
        <v/>
      </c>
    </row>
    <row r="5049" spans="2:5" x14ac:dyDescent="0.35">
      <c r="B5049" s="71" t="str">
        <f t="shared" si="234"/>
        <v/>
      </c>
      <c r="D5049" s="71" t="str">
        <f t="shared" si="235"/>
        <v/>
      </c>
      <c r="E5049" s="75" t="str">
        <f t="shared" si="236"/>
        <v/>
      </c>
    </row>
    <row r="5050" spans="2:5" x14ac:dyDescent="0.35">
      <c r="B5050" s="71" t="str">
        <f t="shared" si="234"/>
        <v/>
      </c>
      <c r="D5050" s="71" t="str">
        <f t="shared" si="235"/>
        <v/>
      </c>
      <c r="E5050" s="75" t="str">
        <f t="shared" si="236"/>
        <v/>
      </c>
    </row>
    <row r="5051" spans="2:5" x14ac:dyDescent="0.35">
      <c r="B5051" s="71" t="str">
        <f>IFERROR(VLOOKUP(C5051,TableCustomers[],5,FALSE),"")</f>
        <v/>
      </c>
      <c r="D5051" s="71" t="str">
        <f>IFERROR(VLOOKUP(C5051,TableCustomers[],2,FALSE),"")</f>
        <v/>
      </c>
      <c r="E5051" s="75" t="str">
        <f>IFERROR(VLOOKUP(C5051,TableCustomers[],3,FALSE),"")</f>
        <v/>
      </c>
    </row>
    <row r="5052" spans="2:5" x14ac:dyDescent="0.35">
      <c r="B5052" s="71" t="str">
        <f>IFERROR(VLOOKUP(C5052,TableCustomers[],5,FALSE),"")</f>
        <v/>
      </c>
      <c r="D5052" s="71" t="str">
        <f>IFERROR(VLOOKUP(C5052,TableCustomers[],2,FALSE),"")</f>
        <v/>
      </c>
      <c r="E5052" s="75" t="str">
        <f>IFERROR(VLOOKUP(C5052,TableCustomers[],3,FALSE),"")</f>
        <v/>
      </c>
    </row>
    <row r="5053" spans="2:5" x14ac:dyDescent="0.35">
      <c r="B5053" s="71" t="str">
        <f>IFERROR(VLOOKUP(C5053,TableCustomers[],5,FALSE),"")</f>
        <v/>
      </c>
      <c r="D5053" s="71" t="str">
        <f>IFERROR(VLOOKUP(C5053,TableCustomers[],2,FALSE),"")</f>
        <v/>
      </c>
      <c r="E5053" s="75" t="str">
        <f>IFERROR(VLOOKUP(C5053,TableCustomers[],3,FALSE),"")</f>
        <v/>
      </c>
    </row>
    <row r="5054" spans="2:5" x14ac:dyDescent="0.35">
      <c r="B5054" s="71" t="str">
        <f>IFERROR(VLOOKUP(C5054,TableCustomers[],5,FALSE),"")</f>
        <v/>
      </c>
      <c r="D5054" s="71" t="str">
        <f>IFERROR(VLOOKUP(C5054,TableCustomers[],2,FALSE),"")</f>
        <v/>
      </c>
      <c r="E5054" s="75" t="str">
        <f>IFERROR(VLOOKUP(C5054,TableCustomers[],3,FALSE),"")</f>
        <v/>
      </c>
    </row>
    <row r="5055" spans="2:5" x14ac:dyDescent="0.35">
      <c r="B5055" s="71" t="str">
        <f>IFERROR(VLOOKUP(C5055,TableCustomers[],5,FALSE),"")</f>
        <v/>
      </c>
      <c r="D5055" s="71" t="str">
        <f>IFERROR(VLOOKUP(C5055,TableCustomers[],2,FALSE),"")</f>
        <v/>
      </c>
      <c r="E5055" s="75" t="str">
        <f>IFERROR(VLOOKUP(C5055,TableCustomers[],3,FALSE),"")</f>
        <v/>
      </c>
    </row>
    <row r="5056" spans="2:5" x14ac:dyDescent="0.35">
      <c r="B5056" s="71" t="str">
        <f>IFERROR(VLOOKUP(C5056,TableCustomers[],5,FALSE),"")</f>
        <v/>
      </c>
      <c r="D5056" s="71" t="str">
        <f>IFERROR(VLOOKUP(C5056,TableCustomers[],2,FALSE),"")</f>
        <v/>
      </c>
      <c r="E5056" s="75" t="str">
        <f>IFERROR(VLOOKUP(C5056,TableCustomers[],3,FALSE),"")</f>
        <v/>
      </c>
    </row>
    <row r="5057" spans="2:5" x14ac:dyDescent="0.35">
      <c r="B5057" s="71" t="str">
        <f>IFERROR(VLOOKUP(C5057,TableCustomers[],5,FALSE),"")</f>
        <v/>
      </c>
      <c r="D5057" s="71" t="str">
        <f>IFERROR(VLOOKUP(C5057,TableCustomers[],2,FALSE),"")</f>
        <v/>
      </c>
      <c r="E5057" s="75" t="str">
        <f>IFERROR(VLOOKUP(C5057,TableCustomers[],3,FALSE),"")</f>
        <v/>
      </c>
    </row>
    <row r="5058" spans="2:5" x14ac:dyDescent="0.35">
      <c r="B5058" s="71" t="str">
        <f>IFERROR(VLOOKUP(C5058,TableCustomers[],5,FALSE),"")</f>
        <v/>
      </c>
      <c r="D5058" s="71" t="str">
        <f>IFERROR(VLOOKUP(C5058,TableCustomers[],2,FALSE),"")</f>
        <v/>
      </c>
      <c r="E5058" s="75" t="str">
        <f>IFERROR(VLOOKUP(C5058,TableCustomers[],3,FALSE),"")</f>
        <v/>
      </c>
    </row>
    <row r="5059" spans="2:5" x14ac:dyDescent="0.35">
      <c r="B5059" s="71" t="str">
        <f>IFERROR(VLOOKUP(C5059,TableCustomers[],5,FALSE),"")</f>
        <v/>
      </c>
      <c r="D5059" s="71" t="str">
        <f>IFERROR(VLOOKUP(C5059,TableCustomers[],2,FALSE),"")</f>
        <v/>
      </c>
      <c r="E5059" s="75" t="str">
        <f>IFERROR(VLOOKUP(C5059,TableCustomers[],3,FALSE),"")</f>
        <v/>
      </c>
    </row>
    <row r="5060" spans="2:5" x14ac:dyDescent="0.35">
      <c r="B5060" s="71" t="str">
        <f>IFERROR(VLOOKUP(C5060,TableCustomers[],5,FALSE),"")</f>
        <v/>
      </c>
      <c r="D5060" s="71" t="str">
        <f>IFERROR(VLOOKUP(C5060,TableCustomers[],2,FALSE),"")</f>
        <v/>
      </c>
      <c r="E5060" s="75" t="str">
        <f>IFERROR(VLOOKUP(C5060,TableCustomers[],3,FALSE),"")</f>
        <v/>
      </c>
    </row>
    <row r="5061" spans="2:5" x14ac:dyDescent="0.35">
      <c r="B5061" s="71" t="str">
        <f>IFERROR(VLOOKUP(C5061,TableCustomers[],5,FALSE),"")</f>
        <v/>
      </c>
      <c r="D5061" s="71" t="str">
        <f>IFERROR(VLOOKUP(C5061,TableCustomers[],2,FALSE),"")</f>
        <v/>
      </c>
      <c r="E5061" s="75" t="str">
        <f>IFERROR(VLOOKUP(C5061,TableCustomers[],3,FALSE),"")</f>
        <v/>
      </c>
    </row>
    <row r="5062" spans="2:5" x14ac:dyDescent="0.35">
      <c r="B5062" s="71" t="str">
        <f>IFERROR(VLOOKUP(C5062,TableCustomers[],5,FALSE),"")</f>
        <v/>
      </c>
      <c r="D5062" s="71" t="str">
        <f>IFERROR(VLOOKUP(C5062,TableCustomers[],2,FALSE),"")</f>
        <v/>
      </c>
      <c r="E5062" s="75" t="str">
        <f>IFERROR(VLOOKUP(C5062,TableCustomers[],3,FALSE),"")</f>
        <v/>
      </c>
    </row>
    <row r="5063" spans="2:5" x14ac:dyDescent="0.35">
      <c r="B5063" s="71" t="str">
        <f>IFERROR(VLOOKUP(C5063,TableCustomers[],5,FALSE),"")</f>
        <v/>
      </c>
      <c r="D5063" s="71" t="str">
        <f>IFERROR(VLOOKUP(C5063,TableCustomers[],2,FALSE),"")</f>
        <v/>
      </c>
      <c r="E5063" s="75" t="str">
        <f>IFERROR(VLOOKUP(C5063,TableCustomers[],3,FALSE),"")</f>
        <v/>
      </c>
    </row>
    <row r="5064" spans="2:5" x14ac:dyDescent="0.35">
      <c r="B5064" s="71" t="str">
        <f>IFERROR(VLOOKUP(C5064,TableCustomers[],5,FALSE),"")</f>
        <v/>
      </c>
      <c r="D5064" s="71" t="str">
        <f>IFERROR(VLOOKUP(C5064,TableCustomers[],2,FALSE),"")</f>
        <v/>
      </c>
      <c r="E5064" s="75" t="str">
        <f>IFERROR(VLOOKUP(C5064,TableCustomers[],3,FALSE),"")</f>
        <v/>
      </c>
    </row>
    <row r="5065" spans="2:5" x14ac:dyDescent="0.35">
      <c r="B5065" s="71" t="str">
        <f>IFERROR(VLOOKUP(C5065,TableCustomers[],5,FALSE),"")</f>
        <v/>
      </c>
      <c r="D5065" s="71" t="str">
        <f>IFERROR(VLOOKUP(C5065,TableCustomers[],2,FALSE),"")</f>
        <v/>
      </c>
      <c r="E5065" s="75" t="str">
        <f>IFERROR(VLOOKUP(C5065,TableCustomers[],3,FALSE),"")</f>
        <v/>
      </c>
    </row>
    <row r="5066" spans="2:5" x14ac:dyDescent="0.35">
      <c r="B5066" s="71" t="str">
        <f>IFERROR(VLOOKUP(C5066,TableCustomers[],5,FALSE),"")</f>
        <v/>
      </c>
      <c r="D5066" s="71" t="str">
        <f>IFERROR(VLOOKUP(C5066,TableCustomers[],2,FALSE),"")</f>
        <v/>
      </c>
      <c r="E5066" s="75" t="str">
        <f>IFERROR(VLOOKUP(C5066,TableCustomers[],3,FALSE),"")</f>
        <v/>
      </c>
    </row>
    <row r="5067" spans="2:5" x14ac:dyDescent="0.35">
      <c r="B5067" s="71" t="str">
        <f>IFERROR(VLOOKUP(C5067,TableCustomers[],5,FALSE),"")</f>
        <v/>
      </c>
      <c r="D5067" s="71" t="str">
        <f>IFERROR(VLOOKUP(C5067,TableCustomers[],2,FALSE),"")</f>
        <v/>
      </c>
      <c r="E5067" s="75" t="str">
        <f>IFERROR(VLOOKUP(C5067,TableCustomers[],3,FALSE),"")</f>
        <v/>
      </c>
    </row>
    <row r="5068" spans="2:5" x14ac:dyDescent="0.35">
      <c r="B5068" s="71" t="str">
        <f>IFERROR(VLOOKUP(C5068,TableCustomers[],5,FALSE),"")</f>
        <v/>
      </c>
      <c r="D5068" s="71" t="str">
        <f>IFERROR(VLOOKUP(C5068,TableCustomers[],2,FALSE),"")</f>
        <v/>
      </c>
      <c r="E5068" s="75" t="str">
        <f>IFERROR(VLOOKUP(C5068,TableCustomers[],3,FALSE),"")</f>
        <v/>
      </c>
    </row>
    <row r="5069" spans="2:5" x14ac:dyDescent="0.35">
      <c r="B5069" s="71" t="str">
        <f>IFERROR(VLOOKUP(C5069,TableCustomers[],5,FALSE),"")</f>
        <v/>
      </c>
      <c r="D5069" s="71" t="str">
        <f>IFERROR(VLOOKUP(C5069,TableCustomers[],2,FALSE),"")</f>
        <v/>
      </c>
      <c r="E5069" s="75" t="str">
        <f>IFERROR(VLOOKUP(C5069,TableCustomers[],3,FALSE),"")</f>
        <v/>
      </c>
    </row>
    <row r="5070" spans="2:5" x14ac:dyDescent="0.35">
      <c r="B5070" s="71" t="str">
        <f>IFERROR(VLOOKUP(C5070,TableCustomers[],5,FALSE),"")</f>
        <v/>
      </c>
      <c r="D5070" s="71" t="str">
        <f>IFERROR(VLOOKUP(C5070,TableCustomers[],2,FALSE),"")</f>
        <v/>
      </c>
      <c r="E5070" s="75" t="str">
        <f>IFERROR(VLOOKUP(C5070,TableCustomers[],3,FALSE),"")</f>
        <v/>
      </c>
    </row>
    <row r="5071" spans="2:5" x14ac:dyDescent="0.35">
      <c r="B5071" s="71" t="str">
        <f>IFERROR(VLOOKUP(C5071,TableCustomers[],5,FALSE),"")</f>
        <v/>
      </c>
      <c r="D5071" s="71" t="str">
        <f>IFERROR(VLOOKUP(C5071,TableCustomers[],2,FALSE),"")</f>
        <v/>
      </c>
      <c r="E5071" s="75" t="str">
        <f>IFERROR(VLOOKUP(C5071,TableCustomers[],3,FALSE),"")</f>
        <v/>
      </c>
    </row>
    <row r="5072" spans="2:5" x14ac:dyDescent="0.35">
      <c r="B5072" s="71" t="str">
        <f>IFERROR(VLOOKUP(C5072,TableCustomers[],5,FALSE),"")</f>
        <v/>
      </c>
      <c r="D5072" s="71" t="str">
        <f>IFERROR(VLOOKUP(C5072,TableCustomers[],2,FALSE),"")</f>
        <v/>
      </c>
      <c r="E5072" s="75" t="str">
        <f>IFERROR(VLOOKUP(C5072,TableCustomers[],3,FALSE),"")</f>
        <v/>
      </c>
    </row>
    <row r="5073" spans="2:5" x14ac:dyDescent="0.35">
      <c r="B5073" s="71" t="str">
        <f>IFERROR(VLOOKUP(C5073,TableCustomers[],5,FALSE),"")</f>
        <v/>
      </c>
      <c r="D5073" s="71" t="str">
        <f>IFERROR(VLOOKUP(C5073,TableCustomers[],2,FALSE),"")</f>
        <v/>
      </c>
      <c r="E5073" s="75" t="str">
        <f>IFERROR(VLOOKUP(C5073,TableCustomers[],3,FALSE),"")</f>
        <v/>
      </c>
    </row>
    <row r="5074" spans="2:5" x14ac:dyDescent="0.35">
      <c r="B5074" s="71" t="str">
        <f>IFERROR(VLOOKUP(C5074,TableCustomers[],5,FALSE),"")</f>
        <v/>
      </c>
      <c r="D5074" s="71" t="str">
        <f>IFERROR(VLOOKUP(C5074,TableCustomers[],2,FALSE),"")</f>
        <v/>
      </c>
      <c r="E5074" s="75" t="str">
        <f>IFERROR(VLOOKUP(C5074,TableCustomers[],3,FALSE),"")</f>
        <v/>
      </c>
    </row>
    <row r="5075" spans="2:5" x14ac:dyDescent="0.35">
      <c r="B5075" s="71" t="str">
        <f>IFERROR(VLOOKUP(C5075,TableCustomers[],5,FALSE),"")</f>
        <v/>
      </c>
      <c r="D5075" s="71" t="str">
        <f>IFERROR(VLOOKUP(C5075,TableCustomers[],2,FALSE),"")</f>
        <v/>
      </c>
      <c r="E5075" s="75" t="str">
        <f>IFERROR(VLOOKUP(C5075,TableCustomers[],3,FALSE),"")</f>
        <v/>
      </c>
    </row>
    <row r="5076" spans="2:5" x14ac:dyDescent="0.35">
      <c r="B5076" s="71" t="str">
        <f>IFERROR(VLOOKUP(C5076,TableCustomers[],5,FALSE),"")</f>
        <v/>
      </c>
      <c r="D5076" s="71" t="str">
        <f>IFERROR(VLOOKUP(C5076,TableCustomers[],2,FALSE),"")</f>
        <v/>
      </c>
      <c r="E5076" s="75" t="str">
        <f>IFERROR(VLOOKUP(C5076,TableCustomers[],3,FALSE),"")</f>
        <v/>
      </c>
    </row>
    <row r="5077" spans="2:5" x14ac:dyDescent="0.35">
      <c r="B5077" s="71" t="str">
        <f>IFERROR(VLOOKUP(C5077,TableCustomers[],5,FALSE),"")</f>
        <v/>
      </c>
      <c r="D5077" s="71" t="str">
        <f>IFERROR(VLOOKUP(C5077,TableCustomers[],2,FALSE),"")</f>
        <v/>
      </c>
      <c r="E5077" s="75" t="str">
        <f>IFERROR(VLOOKUP(C5077,TableCustomers[],3,FALSE),"")</f>
        <v/>
      </c>
    </row>
    <row r="5078" spans="2:5" x14ac:dyDescent="0.35">
      <c r="B5078" s="71" t="str">
        <f>IFERROR(VLOOKUP(C5078,TableCustomers[],5,FALSE),"")</f>
        <v/>
      </c>
      <c r="D5078" s="71" t="str">
        <f>IFERROR(VLOOKUP(C5078,TableCustomers[],2,FALSE),"")</f>
        <v/>
      </c>
      <c r="E5078" s="75" t="str">
        <f>IFERROR(VLOOKUP(C5078,TableCustomers[],3,FALSE),"")</f>
        <v/>
      </c>
    </row>
    <row r="5079" spans="2:5" x14ac:dyDescent="0.35">
      <c r="B5079" s="71" t="str">
        <f>IFERROR(VLOOKUP(C5079,TableCustomers[],5,FALSE),"")</f>
        <v/>
      </c>
      <c r="D5079" s="71" t="str">
        <f>IFERROR(VLOOKUP(C5079,TableCustomers[],2,FALSE),"")</f>
        <v/>
      </c>
      <c r="E5079" s="75" t="str">
        <f>IFERROR(VLOOKUP(C5079,TableCustomers[],3,FALSE),"")</f>
        <v/>
      </c>
    </row>
    <row r="5080" spans="2:5" x14ac:dyDescent="0.35">
      <c r="B5080" s="71" t="str">
        <f>IFERROR(VLOOKUP(C5080,TableCustomers[],5,FALSE),"")</f>
        <v/>
      </c>
      <c r="D5080" s="71" t="str">
        <f>IFERROR(VLOOKUP(C5080,TableCustomers[],2,FALSE),"")</f>
        <v/>
      </c>
      <c r="E5080" s="75" t="str">
        <f>IFERROR(VLOOKUP(C5080,TableCustomers[],3,FALSE),"")</f>
        <v/>
      </c>
    </row>
    <row r="5081" spans="2:5" x14ac:dyDescent="0.35">
      <c r="B5081" s="71" t="str">
        <f>IFERROR(VLOOKUP(C5081,TableCustomers[],5,FALSE),"")</f>
        <v/>
      </c>
      <c r="D5081" s="71" t="str">
        <f>IFERROR(VLOOKUP(C5081,TableCustomers[],2,FALSE),"")</f>
        <v/>
      </c>
      <c r="E5081" s="75" t="str">
        <f>IFERROR(VLOOKUP(C5081,TableCustomers[],3,FALSE),"")</f>
        <v/>
      </c>
    </row>
    <row r="5082" spans="2:5" x14ac:dyDescent="0.35">
      <c r="B5082" s="71" t="str">
        <f>IFERROR(VLOOKUP(C5082,TableCustomers[],5,FALSE),"")</f>
        <v/>
      </c>
      <c r="D5082" s="71" t="str">
        <f>IFERROR(VLOOKUP(C5082,TableCustomers[],2,FALSE),"")</f>
        <v/>
      </c>
      <c r="E5082" s="75" t="str">
        <f>IFERROR(VLOOKUP(C5082,TableCustomers[],3,FALSE),"")</f>
        <v/>
      </c>
    </row>
    <row r="5083" spans="2:5" x14ac:dyDescent="0.35">
      <c r="B5083" s="71" t="str">
        <f>IFERROR(VLOOKUP(C5083,TableCustomers[],5,FALSE),"")</f>
        <v/>
      </c>
      <c r="D5083" s="71" t="str">
        <f>IFERROR(VLOOKUP(C5083,TableCustomers[],2,FALSE),"")</f>
        <v/>
      </c>
      <c r="E5083" s="75" t="str">
        <f>IFERROR(VLOOKUP(C5083,TableCustomers[],3,FALSE),"")</f>
        <v/>
      </c>
    </row>
    <row r="5084" spans="2:5" x14ac:dyDescent="0.35">
      <c r="B5084" s="71" t="str">
        <f>IFERROR(VLOOKUP(C5084,TableCustomers[],5,FALSE),"")</f>
        <v/>
      </c>
      <c r="D5084" s="71" t="str">
        <f>IFERROR(VLOOKUP(C5084,TableCustomers[],2,FALSE),"")</f>
        <v/>
      </c>
      <c r="E5084" s="75" t="str">
        <f>IFERROR(VLOOKUP(C5084,TableCustomers[],3,FALSE),"")</f>
        <v/>
      </c>
    </row>
    <row r="5085" spans="2:5" x14ac:dyDescent="0.35">
      <c r="B5085" s="71" t="str">
        <f>IFERROR(VLOOKUP(C5085,TableCustomers[],5,FALSE),"")</f>
        <v/>
      </c>
      <c r="D5085" s="71" t="str">
        <f>IFERROR(VLOOKUP(C5085,TableCustomers[],2,FALSE),"")</f>
        <v/>
      </c>
      <c r="E5085" s="75" t="str">
        <f>IFERROR(VLOOKUP(C5085,TableCustomers[],3,FALSE),"")</f>
        <v/>
      </c>
    </row>
    <row r="5086" spans="2:5" x14ac:dyDescent="0.35">
      <c r="B5086" s="71" t="str">
        <f>IFERROR(VLOOKUP(C5086,TableCustomers[],5,FALSE),"")</f>
        <v/>
      </c>
      <c r="D5086" s="71" t="str">
        <f>IFERROR(VLOOKUP(C5086,TableCustomers[],2,FALSE),"")</f>
        <v/>
      </c>
      <c r="E5086" s="75" t="str">
        <f>IFERROR(VLOOKUP(C5086,TableCustomers[],3,FALSE),"")</f>
        <v/>
      </c>
    </row>
    <row r="5087" spans="2:5" x14ac:dyDescent="0.35">
      <c r="B5087" s="71" t="str">
        <f>IFERROR(VLOOKUP(C5087,TableCustomers[],5,FALSE),"")</f>
        <v/>
      </c>
      <c r="D5087" s="71" t="str">
        <f>IFERROR(VLOOKUP(C5087,TableCustomers[],2,FALSE),"")</f>
        <v/>
      </c>
      <c r="E5087" s="75" t="str">
        <f>IFERROR(VLOOKUP(C5087,TableCustomers[],3,FALSE),"")</f>
        <v/>
      </c>
    </row>
    <row r="5088" spans="2:5" x14ac:dyDescent="0.35">
      <c r="B5088" s="71" t="str">
        <f>IFERROR(VLOOKUP(C5088,TableCustomers[],5,FALSE),"")</f>
        <v/>
      </c>
      <c r="D5088" s="71" t="str">
        <f>IFERROR(VLOOKUP(C5088,TableCustomers[],2,FALSE),"")</f>
        <v/>
      </c>
      <c r="E5088" s="75" t="str">
        <f>IFERROR(VLOOKUP(C5088,TableCustomers[],3,FALSE),"")</f>
        <v/>
      </c>
    </row>
    <row r="5089" spans="2:5" x14ac:dyDescent="0.35">
      <c r="B5089" s="71" t="str">
        <f>IFERROR(VLOOKUP(C5089,TableCustomers[],5,FALSE),"")</f>
        <v/>
      </c>
      <c r="D5089" s="71" t="str">
        <f>IFERROR(VLOOKUP(C5089,TableCustomers[],2,FALSE),"")</f>
        <v/>
      </c>
      <c r="E5089" s="75" t="str">
        <f>IFERROR(VLOOKUP(C5089,TableCustomers[],3,FALSE),"")</f>
        <v/>
      </c>
    </row>
    <row r="5090" spans="2:5" x14ac:dyDescent="0.35">
      <c r="B5090" s="71" t="str">
        <f>IFERROR(VLOOKUP(C5090,TableCustomers[],5,FALSE),"")</f>
        <v/>
      </c>
      <c r="D5090" s="71" t="str">
        <f>IFERROR(VLOOKUP(C5090,TableCustomers[],2,FALSE),"")</f>
        <v/>
      </c>
      <c r="E5090" s="75" t="str">
        <f>IFERROR(VLOOKUP(C5090,TableCustomers[],3,FALSE),"")</f>
        <v/>
      </c>
    </row>
    <row r="5091" spans="2:5" x14ac:dyDescent="0.35">
      <c r="B5091" s="71" t="str">
        <f>IFERROR(VLOOKUP(C5091,TableCustomers[],5,FALSE),"")</f>
        <v/>
      </c>
      <c r="D5091" s="71" t="str">
        <f>IFERROR(VLOOKUP(C5091,TableCustomers[],2,FALSE),"")</f>
        <v/>
      </c>
      <c r="E5091" s="75" t="str">
        <f>IFERROR(VLOOKUP(C5091,TableCustomers[],3,FALSE),"")</f>
        <v/>
      </c>
    </row>
    <row r="5092" spans="2:5" x14ac:dyDescent="0.35">
      <c r="B5092" s="71" t="str">
        <f>IFERROR(VLOOKUP(C5092,TableCustomers[],5,FALSE),"")</f>
        <v/>
      </c>
      <c r="D5092" s="71" t="str">
        <f>IFERROR(VLOOKUP(C5092,TableCustomers[],2,FALSE),"")</f>
        <v/>
      </c>
      <c r="E5092" s="75" t="str">
        <f>IFERROR(VLOOKUP(C5092,TableCustomers[],3,FALSE),"")</f>
        <v/>
      </c>
    </row>
    <row r="5093" spans="2:5" x14ac:dyDescent="0.35">
      <c r="B5093" s="71" t="str">
        <f>IFERROR(VLOOKUP(C5093,TableCustomers[],5,FALSE),"")</f>
        <v/>
      </c>
      <c r="D5093" s="71" t="str">
        <f>IFERROR(VLOOKUP(C5093,TableCustomers[],2,FALSE),"")</f>
        <v/>
      </c>
      <c r="E5093" s="75" t="str">
        <f>IFERROR(VLOOKUP(C5093,TableCustomers[],3,FALSE),"")</f>
        <v/>
      </c>
    </row>
    <row r="5094" spans="2:5" x14ac:dyDescent="0.35">
      <c r="B5094" s="71" t="str">
        <f>IFERROR(VLOOKUP(C5094,TableCustomers[],5,FALSE),"")</f>
        <v/>
      </c>
      <c r="D5094" s="71" t="str">
        <f>IFERROR(VLOOKUP(C5094,TableCustomers[],2,FALSE),"")</f>
        <v/>
      </c>
      <c r="E5094" s="75" t="str">
        <f>IFERROR(VLOOKUP(C5094,TableCustomers[],3,FALSE),"")</f>
        <v/>
      </c>
    </row>
    <row r="5095" spans="2:5" x14ac:dyDescent="0.35">
      <c r="B5095" s="71" t="str">
        <f>IFERROR(VLOOKUP(C5095,TableCustomers[],5,FALSE),"")</f>
        <v/>
      </c>
      <c r="D5095" s="71" t="str">
        <f>IFERROR(VLOOKUP(C5095,TableCustomers[],2,FALSE),"")</f>
        <v/>
      </c>
      <c r="E5095" s="75" t="str">
        <f>IFERROR(VLOOKUP(C5095,TableCustomers[],3,FALSE),"")</f>
        <v/>
      </c>
    </row>
    <row r="5096" spans="2:5" x14ac:dyDescent="0.35">
      <c r="B5096" s="71" t="str">
        <f>IFERROR(VLOOKUP(C5096,TableCustomers[],5,FALSE),"")</f>
        <v/>
      </c>
      <c r="D5096" s="71" t="str">
        <f>IFERROR(VLOOKUP(C5096,TableCustomers[],2,FALSE),"")</f>
        <v/>
      </c>
      <c r="E5096" s="75" t="str">
        <f>IFERROR(VLOOKUP(C5096,TableCustomers[],3,FALSE),"")</f>
        <v/>
      </c>
    </row>
    <row r="5097" spans="2:5" x14ac:dyDescent="0.35">
      <c r="B5097" s="71" t="str">
        <f>IFERROR(VLOOKUP(C5097,TableCustomers[],5,FALSE),"")</f>
        <v/>
      </c>
      <c r="D5097" s="71" t="str">
        <f>IFERROR(VLOOKUP(C5097,TableCustomers[],2,FALSE),"")</f>
        <v/>
      </c>
      <c r="E5097" s="75" t="str">
        <f>IFERROR(VLOOKUP(C5097,TableCustomers[],3,FALSE),"")</f>
        <v/>
      </c>
    </row>
    <row r="5098" spans="2:5" x14ac:dyDescent="0.35">
      <c r="B5098" s="71" t="str">
        <f>IFERROR(VLOOKUP(C5098,TableCustomers[],5,FALSE),"")</f>
        <v/>
      </c>
      <c r="D5098" s="71" t="str">
        <f>IFERROR(VLOOKUP(C5098,TableCustomers[],2,FALSE),"")</f>
        <v/>
      </c>
      <c r="E5098" s="75" t="str">
        <f>IFERROR(VLOOKUP(C5098,TableCustomers[],3,FALSE),"")</f>
        <v/>
      </c>
    </row>
    <row r="5099" spans="2:5" x14ac:dyDescent="0.35">
      <c r="B5099" s="71" t="str">
        <f>IFERROR(VLOOKUP(C5099,TableCustomers[],5,FALSE),"")</f>
        <v/>
      </c>
      <c r="D5099" s="71" t="str">
        <f>IFERROR(VLOOKUP(C5099,TableCustomers[],2,FALSE),"")</f>
        <v/>
      </c>
      <c r="E5099" s="75" t="str">
        <f>IFERROR(VLOOKUP(C5099,TableCustomers[],3,FALSE),"")</f>
        <v/>
      </c>
    </row>
    <row r="5100" spans="2:5" x14ac:dyDescent="0.35">
      <c r="B5100" s="71" t="str">
        <f>IFERROR(VLOOKUP(C5100,TableCustomers[],5,FALSE),"")</f>
        <v/>
      </c>
      <c r="D5100" s="71" t="str">
        <f>IFERROR(VLOOKUP(C5100,TableCustomers[],2,FALSE),"")</f>
        <v/>
      </c>
      <c r="E5100" s="75" t="str">
        <f>IFERROR(VLOOKUP(C5100,TableCustomers[],3,FALSE),"")</f>
        <v/>
      </c>
    </row>
    <row r="5101" spans="2:5" x14ac:dyDescent="0.35">
      <c r="B5101" s="71" t="str">
        <f>IFERROR(VLOOKUP(C5101,TableCustomers[],5,FALSE),"")</f>
        <v/>
      </c>
      <c r="D5101" s="71" t="str">
        <f>IFERROR(VLOOKUP(C5101,TableCustomers[],2,FALSE),"")</f>
        <v/>
      </c>
      <c r="E5101" s="75" t="str">
        <f>IFERROR(VLOOKUP(C5101,TableCustomers[],3,FALSE),"")</f>
        <v/>
      </c>
    </row>
    <row r="5102" spans="2:5" x14ac:dyDescent="0.35">
      <c r="B5102" s="71" t="str">
        <f>IFERROR(VLOOKUP(C5102,TableCustomers[],5,FALSE),"")</f>
        <v/>
      </c>
      <c r="D5102" s="71" t="str">
        <f>IFERROR(VLOOKUP(C5102,TableCustomers[],2,FALSE),"")</f>
        <v/>
      </c>
      <c r="E5102" s="75" t="str">
        <f>IFERROR(VLOOKUP(C5102,TableCustomers[],3,FALSE),"")</f>
        <v/>
      </c>
    </row>
    <row r="5103" spans="2:5" x14ac:dyDescent="0.35">
      <c r="B5103" s="71" t="str">
        <f>IFERROR(VLOOKUP(C5103,TableCustomers[],5,FALSE),"")</f>
        <v/>
      </c>
      <c r="D5103" s="71" t="str">
        <f>IFERROR(VLOOKUP(C5103,TableCustomers[],2,FALSE),"")</f>
        <v/>
      </c>
      <c r="E5103" s="75" t="str">
        <f>IFERROR(VLOOKUP(C5103,TableCustomers[],3,FALSE),"")</f>
        <v/>
      </c>
    </row>
    <row r="5104" spans="2:5" x14ac:dyDescent="0.35">
      <c r="B5104" s="71" t="str">
        <f>IFERROR(VLOOKUP(C5104,TableCustomers[],5,FALSE),"")</f>
        <v/>
      </c>
      <c r="D5104" s="71" t="str">
        <f>IFERROR(VLOOKUP(C5104,TableCustomers[],2,FALSE),"")</f>
        <v/>
      </c>
      <c r="E5104" s="75" t="str">
        <f>IFERROR(VLOOKUP(C5104,TableCustomers[],3,FALSE),"")</f>
        <v/>
      </c>
    </row>
    <row r="5105" spans="2:5" x14ac:dyDescent="0.35">
      <c r="B5105" s="71" t="str">
        <f>IFERROR(VLOOKUP(C5105,TableCustomers[],5,FALSE),"")</f>
        <v/>
      </c>
      <c r="D5105" s="71" t="str">
        <f>IFERROR(VLOOKUP(C5105,TableCustomers[],2,FALSE),"")</f>
        <v/>
      </c>
      <c r="E5105" s="75" t="str">
        <f>IFERROR(VLOOKUP(C5105,TableCustomers[],3,FALSE),"")</f>
        <v/>
      </c>
    </row>
    <row r="5106" spans="2:5" x14ac:dyDescent="0.35">
      <c r="B5106" s="71" t="str">
        <f>IFERROR(VLOOKUP(C5106,TableCustomers[],5,FALSE),"")</f>
        <v/>
      </c>
      <c r="D5106" s="71" t="str">
        <f>IFERROR(VLOOKUP(C5106,TableCustomers[],2,FALSE),"")</f>
        <v/>
      </c>
      <c r="E5106" s="75" t="str">
        <f>IFERROR(VLOOKUP(C5106,TableCustomers[],3,FALSE),"")</f>
        <v/>
      </c>
    </row>
    <row r="5107" spans="2:5" x14ac:dyDescent="0.35">
      <c r="B5107" s="71" t="str">
        <f>IFERROR(VLOOKUP(C5107,TableCustomers[],5,FALSE),"")</f>
        <v/>
      </c>
      <c r="D5107" s="71" t="str">
        <f>IFERROR(VLOOKUP(C5107,TableCustomers[],2,FALSE),"")</f>
        <v/>
      </c>
      <c r="E5107" s="75" t="str">
        <f>IFERROR(VLOOKUP(C5107,TableCustomers[],3,FALSE),"")</f>
        <v/>
      </c>
    </row>
    <row r="5108" spans="2:5" x14ac:dyDescent="0.35">
      <c r="B5108" s="71" t="str">
        <f>IFERROR(VLOOKUP(C5108,TableCustomers[],5,FALSE),"")</f>
        <v/>
      </c>
      <c r="D5108" s="71" t="str">
        <f>IFERROR(VLOOKUP(C5108,TableCustomers[],2,FALSE),"")</f>
        <v/>
      </c>
      <c r="E5108" s="75" t="str">
        <f>IFERROR(VLOOKUP(C5108,TableCustomers[],3,FALSE),"")</f>
        <v/>
      </c>
    </row>
    <row r="5109" spans="2:5" x14ac:dyDescent="0.35">
      <c r="B5109" s="71" t="str">
        <f>IFERROR(VLOOKUP(C5109,TableCustomers[],5,FALSE),"")</f>
        <v/>
      </c>
      <c r="D5109" s="71" t="str">
        <f>IFERROR(VLOOKUP(C5109,TableCustomers[],2,FALSE),"")</f>
        <v/>
      </c>
      <c r="E5109" s="75" t="str">
        <f>IFERROR(VLOOKUP(C5109,TableCustomers[],3,FALSE),"")</f>
        <v/>
      </c>
    </row>
    <row r="5110" spans="2:5" x14ac:dyDescent="0.35">
      <c r="B5110" s="71" t="str">
        <f>IFERROR(VLOOKUP(C5110,TableCustomers[],5,FALSE),"")</f>
        <v/>
      </c>
      <c r="D5110" s="71" t="str">
        <f>IFERROR(VLOOKUP(C5110,TableCustomers[],2,FALSE),"")</f>
        <v/>
      </c>
      <c r="E5110" s="75" t="str">
        <f>IFERROR(VLOOKUP(C5110,TableCustomers[],3,FALSE),"")</f>
        <v/>
      </c>
    </row>
    <row r="5111" spans="2:5" x14ac:dyDescent="0.35">
      <c r="B5111" s="71" t="str">
        <f>IFERROR(VLOOKUP(C5111,TableCustomers[],5,FALSE),"")</f>
        <v/>
      </c>
      <c r="D5111" s="71" t="str">
        <f>IFERROR(VLOOKUP(C5111,TableCustomers[],2,FALSE),"")</f>
        <v/>
      </c>
      <c r="E5111" s="75" t="str">
        <f>IFERROR(VLOOKUP(C5111,TableCustomers[],3,FALSE),"")</f>
        <v/>
      </c>
    </row>
    <row r="5112" spans="2:5" x14ac:dyDescent="0.35">
      <c r="B5112" s="71" t="str">
        <f>IFERROR(VLOOKUP(C5112,TableCustomers[],5,FALSE),"")</f>
        <v/>
      </c>
      <c r="D5112" s="71" t="str">
        <f>IFERROR(VLOOKUP(C5112,TableCustomers[],2,FALSE),"")</f>
        <v/>
      </c>
      <c r="E5112" s="75" t="str">
        <f>IFERROR(VLOOKUP(C5112,TableCustomers[],3,FALSE),"")</f>
        <v/>
      </c>
    </row>
    <row r="5113" spans="2:5" x14ac:dyDescent="0.35">
      <c r="B5113" s="71" t="str">
        <f>IFERROR(VLOOKUP(C5113,TableCustomers[],5,FALSE),"")</f>
        <v/>
      </c>
      <c r="D5113" s="71" t="str">
        <f>IFERROR(VLOOKUP(C5113,TableCustomers[],2,FALSE),"")</f>
        <v/>
      </c>
      <c r="E5113" s="75" t="str">
        <f>IFERROR(VLOOKUP(C5113,TableCustomers[],3,FALSE),"")</f>
        <v/>
      </c>
    </row>
    <row r="5114" spans="2:5" x14ac:dyDescent="0.35">
      <c r="B5114" s="71" t="str">
        <f>IFERROR(VLOOKUP(C5114,TableCustomers[],5,FALSE),"")</f>
        <v/>
      </c>
      <c r="D5114" s="71" t="str">
        <f>IFERROR(VLOOKUP(C5114,TableCustomers[],2,FALSE),"")</f>
        <v/>
      </c>
      <c r="E5114" s="75" t="str">
        <f>IFERROR(VLOOKUP(C5114,TableCustomers[],3,FALSE),"")</f>
        <v/>
      </c>
    </row>
    <row r="5115" spans="2:5" x14ac:dyDescent="0.35">
      <c r="B5115" s="71" t="str">
        <f>IFERROR(VLOOKUP(C5115,TableCustomers[],5,FALSE),"")</f>
        <v/>
      </c>
      <c r="D5115" s="71" t="str">
        <f>IFERROR(VLOOKUP(C5115,TableCustomers[],2,FALSE),"")</f>
        <v/>
      </c>
      <c r="E5115" s="75" t="str">
        <f>IFERROR(VLOOKUP(C5115,TableCustomers[],3,FALSE),"")</f>
        <v/>
      </c>
    </row>
    <row r="5116" spans="2:5" x14ac:dyDescent="0.35">
      <c r="B5116" s="71" t="str">
        <f>IFERROR(VLOOKUP(C5116,TableCustomers[],5,FALSE),"")</f>
        <v/>
      </c>
      <c r="D5116" s="71" t="str">
        <f>IFERROR(VLOOKUP(C5116,TableCustomers[],2,FALSE),"")</f>
        <v/>
      </c>
      <c r="E5116" s="75" t="str">
        <f>IFERROR(VLOOKUP(C5116,TableCustomers[],3,FALSE),"")</f>
        <v/>
      </c>
    </row>
    <row r="5117" spans="2:5" x14ac:dyDescent="0.35">
      <c r="B5117" s="71" t="str">
        <f>IFERROR(VLOOKUP(C5117,TableCustomers[],5,FALSE),"")</f>
        <v/>
      </c>
      <c r="D5117" s="71" t="str">
        <f>IFERROR(VLOOKUP(C5117,TableCustomers[],2,FALSE),"")</f>
        <v/>
      </c>
      <c r="E5117" s="75" t="str">
        <f>IFERROR(VLOOKUP(C5117,TableCustomers[],3,FALSE),"")</f>
        <v/>
      </c>
    </row>
    <row r="5118" spans="2:5" x14ac:dyDescent="0.35">
      <c r="B5118" s="71" t="str">
        <f>IFERROR(VLOOKUP(C5118,TableCustomers[],5,FALSE),"")</f>
        <v/>
      </c>
      <c r="D5118" s="71" t="str">
        <f>IFERROR(VLOOKUP(C5118,TableCustomers[],2,FALSE),"")</f>
        <v/>
      </c>
      <c r="E5118" s="75" t="str">
        <f>IFERROR(VLOOKUP(C5118,TableCustomers[],3,FALSE),"")</f>
        <v/>
      </c>
    </row>
    <row r="5119" spans="2:5" x14ac:dyDescent="0.35">
      <c r="B5119" s="71" t="str">
        <f>IFERROR(VLOOKUP(C5119,TableCustomers[],5,FALSE),"")</f>
        <v/>
      </c>
      <c r="D5119" s="71" t="str">
        <f>IFERROR(VLOOKUP(C5119,TableCustomers[],2,FALSE),"")</f>
        <v/>
      </c>
      <c r="E5119" s="75" t="str">
        <f>IFERROR(VLOOKUP(C5119,TableCustomers[],3,FALSE),"")</f>
        <v/>
      </c>
    </row>
    <row r="5120" spans="2:5" x14ac:dyDescent="0.35">
      <c r="B5120" s="71" t="str">
        <f>IFERROR(VLOOKUP(C5120,TableCustomers[],5,FALSE),"")</f>
        <v/>
      </c>
      <c r="D5120" s="71" t="str">
        <f>IFERROR(VLOOKUP(C5120,TableCustomers[],2,FALSE),"")</f>
        <v/>
      </c>
      <c r="E5120" s="75" t="str">
        <f>IFERROR(VLOOKUP(C5120,TableCustomers[],3,FALSE),"")</f>
        <v/>
      </c>
    </row>
    <row r="5121" spans="2:5" x14ac:dyDescent="0.35">
      <c r="B5121" s="71" t="str">
        <f>IFERROR(VLOOKUP(C5121,TableCustomers[],5,FALSE),"")</f>
        <v/>
      </c>
      <c r="D5121" s="71" t="str">
        <f>IFERROR(VLOOKUP(C5121,TableCustomers[],2,FALSE),"")</f>
        <v/>
      </c>
      <c r="E5121" s="75" t="str">
        <f>IFERROR(VLOOKUP(C5121,TableCustomers[],3,FALSE),"")</f>
        <v/>
      </c>
    </row>
    <row r="5122" spans="2:5" x14ac:dyDescent="0.35">
      <c r="B5122" s="71" t="str">
        <f>IFERROR(VLOOKUP(C5122,TableCustomers[],5,FALSE),"")</f>
        <v/>
      </c>
      <c r="D5122" s="71" t="str">
        <f>IFERROR(VLOOKUP(C5122,TableCustomers[],2,FALSE),"")</f>
        <v/>
      </c>
      <c r="E5122" s="75" t="str">
        <f>IFERROR(VLOOKUP(C5122,TableCustomers[],3,FALSE),"")</f>
        <v/>
      </c>
    </row>
    <row r="5123" spans="2:5" x14ac:dyDescent="0.35">
      <c r="B5123" s="71" t="str">
        <f>IFERROR(VLOOKUP(C5123,TableCustomers[],5,FALSE),"")</f>
        <v/>
      </c>
      <c r="D5123" s="71" t="str">
        <f>IFERROR(VLOOKUP(C5123,TableCustomers[],2,FALSE),"")</f>
        <v/>
      </c>
      <c r="E5123" s="75" t="str">
        <f>IFERROR(VLOOKUP(C5123,TableCustomers[],3,FALSE),"")</f>
        <v/>
      </c>
    </row>
    <row r="5124" spans="2:5" x14ac:dyDescent="0.35">
      <c r="B5124" s="71" t="str">
        <f>IFERROR(VLOOKUP(C5124,TableCustomers[],5,FALSE),"")</f>
        <v/>
      </c>
      <c r="D5124" s="71" t="str">
        <f>IFERROR(VLOOKUP(C5124,TableCustomers[],2,FALSE),"")</f>
        <v/>
      </c>
      <c r="E5124" s="75" t="str">
        <f>IFERROR(VLOOKUP(C5124,TableCustomers[],3,FALSE),"")</f>
        <v/>
      </c>
    </row>
    <row r="5125" spans="2:5" x14ac:dyDescent="0.35">
      <c r="B5125" s="71" t="str">
        <f>IFERROR(VLOOKUP(C5125,TableCustomers[],5,FALSE),"")</f>
        <v/>
      </c>
      <c r="D5125" s="71" t="str">
        <f>IFERROR(VLOOKUP(C5125,TableCustomers[],2,FALSE),"")</f>
        <v/>
      </c>
      <c r="E5125" s="75" t="str">
        <f>IFERROR(VLOOKUP(C5125,TableCustomers[],3,FALSE),"")</f>
        <v/>
      </c>
    </row>
    <row r="5126" spans="2:5" x14ac:dyDescent="0.35">
      <c r="B5126" s="71" t="str">
        <f>IFERROR(VLOOKUP(C5126,TableCustomers[],5,FALSE),"")</f>
        <v/>
      </c>
      <c r="D5126" s="71" t="str">
        <f>IFERROR(VLOOKUP(C5126,TableCustomers[],2,FALSE),"")</f>
        <v/>
      </c>
      <c r="E5126" s="75" t="str">
        <f>IFERROR(VLOOKUP(C5126,TableCustomers[],3,FALSE),"")</f>
        <v/>
      </c>
    </row>
    <row r="5127" spans="2:5" x14ac:dyDescent="0.35">
      <c r="B5127" s="71" t="str">
        <f>IFERROR(VLOOKUP(C5127,TableCustomers[],5,FALSE),"")</f>
        <v/>
      </c>
      <c r="D5127" s="71" t="str">
        <f>IFERROR(VLOOKUP(C5127,TableCustomers[],2,FALSE),"")</f>
        <v/>
      </c>
      <c r="E5127" s="75" t="str">
        <f>IFERROR(VLOOKUP(C5127,TableCustomers[],3,FALSE),"")</f>
        <v/>
      </c>
    </row>
    <row r="5128" spans="2:5" x14ac:dyDescent="0.35">
      <c r="B5128" s="71" t="str">
        <f>IFERROR(VLOOKUP(C5128,TableCustomers[],5,FALSE),"")</f>
        <v/>
      </c>
      <c r="D5128" s="71" t="str">
        <f>IFERROR(VLOOKUP(C5128,TableCustomers[],2,FALSE),"")</f>
        <v/>
      </c>
      <c r="E5128" s="75" t="str">
        <f>IFERROR(VLOOKUP(C5128,TableCustomers[],3,FALSE),"")</f>
        <v/>
      </c>
    </row>
    <row r="5129" spans="2:5" x14ac:dyDescent="0.35">
      <c r="B5129" s="71" t="str">
        <f>IFERROR(VLOOKUP(C5129,TableCustomers[],5,FALSE),"")</f>
        <v/>
      </c>
      <c r="D5129" s="71" t="str">
        <f>IFERROR(VLOOKUP(C5129,TableCustomers[],2,FALSE),"")</f>
        <v/>
      </c>
      <c r="E5129" s="75" t="str">
        <f>IFERROR(VLOOKUP(C5129,TableCustomers[],3,FALSE),"")</f>
        <v/>
      </c>
    </row>
    <row r="5130" spans="2:5" x14ac:dyDescent="0.35">
      <c r="B5130" s="71" t="str">
        <f>IFERROR(VLOOKUP(C5130,TableCustomers[],5,FALSE),"")</f>
        <v/>
      </c>
      <c r="D5130" s="71" t="str">
        <f>IFERROR(VLOOKUP(C5130,TableCustomers[],2,FALSE),"")</f>
        <v/>
      </c>
      <c r="E5130" s="75" t="str">
        <f>IFERROR(VLOOKUP(C5130,TableCustomers[],3,FALSE),"")</f>
        <v/>
      </c>
    </row>
    <row r="5131" spans="2:5" x14ac:dyDescent="0.35">
      <c r="B5131" s="71" t="str">
        <f>IFERROR(VLOOKUP(C5131,TableCustomers[],5,FALSE),"")</f>
        <v/>
      </c>
      <c r="D5131" s="71" t="str">
        <f>IFERROR(VLOOKUP(C5131,TableCustomers[],2,FALSE),"")</f>
        <v/>
      </c>
      <c r="E5131" s="75" t="str">
        <f>IFERROR(VLOOKUP(C5131,TableCustomers[],3,FALSE),"")</f>
        <v/>
      </c>
    </row>
    <row r="5132" spans="2:5" x14ac:dyDescent="0.35">
      <c r="B5132" s="71" t="str">
        <f>IFERROR(VLOOKUP(C5132,TableCustomers[],5,FALSE),"")</f>
        <v/>
      </c>
      <c r="D5132" s="71" t="str">
        <f>IFERROR(VLOOKUP(C5132,TableCustomers[],2,FALSE),"")</f>
        <v/>
      </c>
      <c r="E5132" s="75" t="str">
        <f>IFERROR(VLOOKUP(C5132,TableCustomers[],3,FALSE),"")</f>
        <v/>
      </c>
    </row>
    <row r="5133" spans="2:5" x14ac:dyDescent="0.35">
      <c r="B5133" s="71" t="str">
        <f>IFERROR(VLOOKUP(C5133,TableCustomers[],5,FALSE),"")</f>
        <v/>
      </c>
      <c r="D5133" s="71" t="str">
        <f>IFERROR(VLOOKUP(C5133,TableCustomers[],2,FALSE),"")</f>
        <v/>
      </c>
      <c r="E5133" s="75" t="str">
        <f>IFERROR(VLOOKUP(C5133,TableCustomers[],3,FALSE),"")</f>
        <v/>
      </c>
    </row>
    <row r="5134" spans="2:5" x14ac:dyDescent="0.35">
      <c r="B5134" s="71" t="str">
        <f>IFERROR(VLOOKUP(C5134,TableCustomers[],5,FALSE),"")</f>
        <v/>
      </c>
      <c r="D5134" s="71" t="str">
        <f>IFERROR(VLOOKUP(C5134,TableCustomers[],2,FALSE),"")</f>
        <v/>
      </c>
      <c r="E5134" s="75" t="str">
        <f>IFERROR(VLOOKUP(C5134,TableCustomers[],3,FALSE),"")</f>
        <v/>
      </c>
    </row>
    <row r="5135" spans="2:5" x14ac:dyDescent="0.35">
      <c r="B5135" s="71" t="str">
        <f>IFERROR(VLOOKUP(C5135,TableCustomers[],5,FALSE),"")</f>
        <v/>
      </c>
      <c r="D5135" s="71" t="str">
        <f>IFERROR(VLOOKUP(C5135,TableCustomers[],2,FALSE),"")</f>
        <v/>
      </c>
      <c r="E5135" s="75" t="str">
        <f>IFERROR(VLOOKUP(C5135,TableCustomers[],3,FALSE),"")</f>
        <v/>
      </c>
    </row>
    <row r="5136" spans="2:5" x14ac:dyDescent="0.35">
      <c r="B5136" s="71" t="str">
        <f>IFERROR(VLOOKUP(C5136,TableCustomers[],5,FALSE),"")</f>
        <v/>
      </c>
      <c r="D5136" s="71" t="str">
        <f>IFERROR(VLOOKUP(C5136,TableCustomers[],2,FALSE),"")</f>
        <v/>
      </c>
      <c r="E5136" s="75" t="str">
        <f>IFERROR(VLOOKUP(C5136,TableCustomers[],3,FALSE),"")</f>
        <v/>
      </c>
    </row>
    <row r="5137" spans="2:5" x14ac:dyDescent="0.35">
      <c r="B5137" s="71" t="str">
        <f>IFERROR(VLOOKUP(C5137,TableCustomers[],5,FALSE),"")</f>
        <v/>
      </c>
      <c r="D5137" s="71" t="str">
        <f>IFERROR(VLOOKUP(C5137,TableCustomers[],2,FALSE),"")</f>
        <v/>
      </c>
      <c r="E5137" s="75" t="str">
        <f>IFERROR(VLOOKUP(C5137,TableCustomers[],3,FALSE),"")</f>
        <v/>
      </c>
    </row>
    <row r="5138" spans="2:5" x14ac:dyDescent="0.35">
      <c r="B5138" s="71" t="str">
        <f>IFERROR(VLOOKUP(C5138,TableCustomers[],5,FALSE),"")</f>
        <v/>
      </c>
      <c r="D5138" s="71" t="str">
        <f>IFERROR(VLOOKUP(C5138,TableCustomers[],2,FALSE),"")</f>
        <v/>
      </c>
      <c r="E5138" s="75" t="str">
        <f>IFERROR(VLOOKUP(C5138,TableCustomers[],3,FALSE),"")</f>
        <v/>
      </c>
    </row>
    <row r="5139" spans="2:5" x14ac:dyDescent="0.35">
      <c r="B5139" s="71" t="str">
        <f>IFERROR(VLOOKUP(C5139,TableCustomers[],5,FALSE),"")</f>
        <v/>
      </c>
      <c r="D5139" s="71" t="str">
        <f>IFERROR(VLOOKUP(C5139,TableCustomers[],2,FALSE),"")</f>
        <v/>
      </c>
      <c r="E5139" s="75" t="str">
        <f>IFERROR(VLOOKUP(C5139,TableCustomers[],3,FALSE),"")</f>
        <v/>
      </c>
    </row>
    <row r="5140" spans="2:5" x14ac:dyDescent="0.35">
      <c r="B5140" s="71" t="str">
        <f>IFERROR(VLOOKUP(C5140,TableCustomers[],5,FALSE),"")</f>
        <v/>
      </c>
      <c r="D5140" s="71" t="str">
        <f>IFERROR(VLOOKUP(C5140,TableCustomers[],2,FALSE),"")</f>
        <v/>
      </c>
      <c r="E5140" s="75" t="str">
        <f>IFERROR(VLOOKUP(C5140,TableCustomers[],3,FALSE),"")</f>
        <v/>
      </c>
    </row>
    <row r="5141" spans="2:5" x14ac:dyDescent="0.35">
      <c r="B5141" s="71" t="str">
        <f>IFERROR(VLOOKUP(C5141,TableCustomers[],5,FALSE),"")</f>
        <v/>
      </c>
      <c r="D5141" s="71" t="str">
        <f>IFERROR(VLOOKUP(C5141,TableCustomers[],2,FALSE),"")</f>
        <v/>
      </c>
      <c r="E5141" s="75" t="str">
        <f>IFERROR(VLOOKUP(C5141,TableCustomers[],3,FALSE),"")</f>
        <v/>
      </c>
    </row>
    <row r="5142" spans="2:5" x14ac:dyDescent="0.35">
      <c r="B5142" s="71" t="str">
        <f>IFERROR(VLOOKUP(C5142,TableCustomers[],5,FALSE),"")</f>
        <v/>
      </c>
      <c r="D5142" s="71" t="str">
        <f>IFERROR(VLOOKUP(C5142,TableCustomers[],2,FALSE),"")</f>
        <v/>
      </c>
      <c r="E5142" s="75" t="str">
        <f>IFERROR(VLOOKUP(C5142,TableCustomers[],3,FALSE),"")</f>
        <v/>
      </c>
    </row>
    <row r="5143" spans="2:5" x14ac:dyDescent="0.35">
      <c r="B5143" s="71" t="str">
        <f>IFERROR(VLOOKUP(C5143,TableCustomers[],5,FALSE),"")</f>
        <v/>
      </c>
      <c r="D5143" s="71" t="str">
        <f>IFERROR(VLOOKUP(C5143,TableCustomers[],2,FALSE),"")</f>
        <v/>
      </c>
      <c r="E5143" s="75" t="str">
        <f>IFERROR(VLOOKUP(C5143,TableCustomers[],3,FALSE),"")</f>
        <v/>
      </c>
    </row>
    <row r="5144" spans="2:5" x14ac:dyDescent="0.35">
      <c r="B5144" s="71" t="str">
        <f>IFERROR(VLOOKUP(C5144,TableCustomers[],5,FALSE),"")</f>
        <v/>
      </c>
      <c r="D5144" s="71" t="str">
        <f>IFERROR(VLOOKUP(C5144,TableCustomers[],2,FALSE),"")</f>
        <v/>
      </c>
      <c r="E5144" s="75" t="str">
        <f>IFERROR(VLOOKUP(C5144,TableCustomers[],3,FALSE),"")</f>
        <v/>
      </c>
    </row>
    <row r="5145" spans="2:5" x14ac:dyDescent="0.35">
      <c r="B5145" s="71" t="str">
        <f>IFERROR(VLOOKUP(C5145,TableCustomers[],5,FALSE),"")</f>
        <v/>
      </c>
      <c r="D5145" s="71" t="str">
        <f>IFERROR(VLOOKUP(C5145,TableCustomers[],2,FALSE),"")</f>
        <v/>
      </c>
      <c r="E5145" s="75" t="str">
        <f>IFERROR(VLOOKUP(C5145,TableCustomers[],3,FALSE),"")</f>
        <v/>
      </c>
    </row>
    <row r="5146" spans="2:5" x14ac:dyDescent="0.35">
      <c r="B5146" s="71" t="str">
        <f>IFERROR(VLOOKUP(C5146,TableCustomers[],5,FALSE),"")</f>
        <v/>
      </c>
      <c r="D5146" s="71" t="str">
        <f>IFERROR(VLOOKUP(C5146,TableCustomers[],2,FALSE),"")</f>
        <v/>
      </c>
      <c r="E5146" s="75" t="str">
        <f>IFERROR(VLOOKUP(C5146,TableCustomers[],3,FALSE),"")</f>
        <v/>
      </c>
    </row>
    <row r="5147" spans="2:5" x14ac:dyDescent="0.35">
      <c r="B5147" s="71" t="str">
        <f>IFERROR(VLOOKUP(C5147,TableCustomers[],5,FALSE),"")</f>
        <v/>
      </c>
      <c r="D5147" s="71" t="str">
        <f>IFERROR(VLOOKUP(C5147,TableCustomers[],2,FALSE),"")</f>
        <v/>
      </c>
      <c r="E5147" s="75" t="str">
        <f>IFERROR(VLOOKUP(C5147,TableCustomers[],3,FALSE),"")</f>
        <v/>
      </c>
    </row>
    <row r="5148" spans="2:5" x14ac:dyDescent="0.35">
      <c r="B5148" s="71" t="str">
        <f>IFERROR(VLOOKUP(C5148,TableCustomers[],5,FALSE),"")</f>
        <v/>
      </c>
      <c r="D5148" s="71" t="str">
        <f>IFERROR(VLOOKUP(C5148,TableCustomers[],2,FALSE),"")</f>
        <v/>
      </c>
      <c r="E5148" s="75" t="str">
        <f>IFERROR(VLOOKUP(C5148,TableCustomers[],3,FALSE),"")</f>
        <v/>
      </c>
    </row>
    <row r="5149" spans="2:5" x14ac:dyDescent="0.35">
      <c r="B5149" s="71" t="str">
        <f>IFERROR(VLOOKUP(C5149,TableCustomers[],5,FALSE),"")</f>
        <v/>
      </c>
      <c r="D5149" s="71" t="str">
        <f>IFERROR(VLOOKUP(C5149,TableCustomers[],2,FALSE),"")</f>
        <v/>
      </c>
      <c r="E5149" s="75" t="str">
        <f>IFERROR(VLOOKUP(C5149,TableCustomers[],3,FALSE),"")</f>
        <v/>
      </c>
    </row>
    <row r="5150" spans="2:5" x14ac:dyDescent="0.35">
      <c r="B5150" s="71" t="str">
        <f>IFERROR(VLOOKUP(C5150,TableCustomers[],5,FALSE),"")</f>
        <v/>
      </c>
      <c r="D5150" s="71" t="str">
        <f>IFERROR(VLOOKUP(C5150,TableCustomers[],2,FALSE),"")</f>
        <v/>
      </c>
      <c r="E5150" s="75" t="str">
        <f>IFERROR(VLOOKUP(C5150,TableCustomers[],3,FALSE),"")</f>
        <v/>
      </c>
    </row>
    <row r="5151" spans="2:5" x14ac:dyDescent="0.35">
      <c r="B5151" s="71" t="str">
        <f>IFERROR(VLOOKUP(C5151,TableCustomers[],5,FALSE),"")</f>
        <v/>
      </c>
      <c r="D5151" s="71" t="str">
        <f>IFERROR(VLOOKUP(C5151,TableCustomers[],2,FALSE),"")</f>
        <v/>
      </c>
      <c r="E5151" s="75" t="str">
        <f>IFERROR(VLOOKUP(C5151,TableCustomers[],3,FALSE),"")</f>
        <v/>
      </c>
    </row>
    <row r="5152" spans="2:5" x14ac:dyDescent="0.35">
      <c r="B5152" s="71" t="str">
        <f>IFERROR(VLOOKUP(C5152,TableCustomers[],5,FALSE),"")</f>
        <v/>
      </c>
      <c r="D5152" s="71" t="str">
        <f>IFERROR(VLOOKUP(C5152,TableCustomers[],2,FALSE),"")</f>
        <v/>
      </c>
      <c r="E5152" s="75" t="str">
        <f>IFERROR(VLOOKUP(C5152,TableCustomers[],3,FALSE),"")</f>
        <v/>
      </c>
    </row>
    <row r="5153" spans="2:5" x14ac:dyDescent="0.35">
      <c r="B5153" s="71" t="str">
        <f>IFERROR(VLOOKUP(C5153,TableCustomers[],5,FALSE),"")</f>
        <v/>
      </c>
      <c r="D5153" s="71" t="str">
        <f>IFERROR(VLOOKUP(C5153,TableCustomers[],2,FALSE),"")</f>
        <v/>
      </c>
      <c r="E5153" s="75" t="str">
        <f>IFERROR(VLOOKUP(C5153,TableCustomers[],3,FALSE),"")</f>
        <v/>
      </c>
    </row>
    <row r="5154" spans="2:5" x14ac:dyDescent="0.35">
      <c r="B5154" s="71" t="str">
        <f>IFERROR(VLOOKUP(C5154,TableCustomers[],5,FALSE),"")</f>
        <v/>
      </c>
      <c r="D5154" s="71" t="str">
        <f>IFERROR(VLOOKUP(C5154,TableCustomers[],2,FALSE),"")</f>
        <v/>
      </c>
      <c r="E5154" s="75" t="str">
        <f>IFERROR(VLOOKUP(C5154,TableCustomers[],3,FALSE),"")</f>
        <v/>
      </c>
    </row>
    <row r="5155" spans="2:5" x14ac:dyDescent="0.35">
      <c r="B5155" s="71" t="str">
        <f>IFERROR(VLOOKUP(C5155,TableCustomers[],5,FALSE),"")</f>
        <v/>
      </c>
      <c r="D5155" s="71" t="str">
        <f>IFERROR(VLOOKUP(C5155,TableCustomers[],2,FALSE),"")</f>
        <v/>
      </c>
      <c r="E5155" s="75" t="str">
        <f>IFERROR(VLOOKUP(C5155,TableCustomers[],3,FALSE),"")</f>
        <v/>
      </c>
    </row>
    <row r="5156" spans="2:5" x14ac:dyDescent="0.35">
      <c r="B5156" s="71" t="str">
        <f>IFERROR(VLOOKUP(C5156,TableCustomers[],5,FALSE),"")</f>
        <v/>
      </c>
      <c r="D5156" s="71" t="str">
        <f>IFERROR(VLOOKUP(C5156,TableCustomers[],2,FALSE),"")</f>
        <v/>
      </c>
      <c r="E5156" s="75" t="str">
        <f>IFERROR(VLOOKUP(C5156,TableCustomers[],3,FALSE),"")</f>
        <v/>
      </c>
    </row>
    <row r="5157" spans="2:5" x14ac:dyDescent="0.35">
      <c r="B5157" s="71" t="str">
        <f>IFERROR(VLOOKUP(C5157,TableCustomers[],5,FALSE),"")</f>
        <v/>
      </c>
      <c r="D5157" s="71" t="str">
        <f>IFERROR(VLOOKUP(C5157,TableCustomers[],2,FALSE),"")</f>
        <v/>
      </c>
      <c r="E5157" s="75" t="str">
        <f>IFERROR(VLOOKUP(C5157,TableCustomers[],3,FALSE),"")</f>
        <v/>
      </c>
    </row>
    <row r="5158" spans="2:5" x14ac:dyDescent="0.35">
      <c r="B5158" s="71" t="str">
        <f>IFERROR(VLOOKUP(C5158,TableCustomers[],5,FALSE),"")</f>
        <v/>
      </c>
      <c r="D5158" s="71" t="str">
        <f>IFERROR(VLOOKUP(C5158,TableCustomers[],2,FALSE),"")</f>
        <v/>
      </c>
      <c r="E5158" s="75" t="str">
        <f>IFERROR(VLOOKUP(C5158,TableCustomers[],3,FALSE),"")</f>
        <v/>
      </c>
    </row>
    <row r="5159" spans="2:5" x14ac:dyDescent="0.35">
      <c r="B5159" s="71" t="str">
        <f>IFERROR(VLOOKUP(C5159,TableCustomers[],5,FALSE),"")</f>
        <v/>
      </c>
      <c r="D5159" s="71" t="str">
        <f>IFERROR(VLOOKUP(C5159,TableCustomers[],2,FALSE),"")</f>
        <v/>
      </c>
      <c r="E5159" s="75" t="str">
        <f>IFERROR(VLOOKUP(C5159,TableCustomers[],3,FALSE),"")</f>
        <v/>
      </c>
    </row>
    <row r="5160" spans="2:5" x14ac:dyDescent="0.35">
      <c r="B5160" s="71" t="str">
        <f>IFERROR(VLOOKUP(C5160,TableCustomers[],5,FALSE),"")</f>
        <v/>
      </c>
      <c r="D5160" s="71" t="str">
        <f>IFERROR(VLOOKUP(C5160,TableCustomers[],2,FALSE),"")</f>
        <v/>
      </c>
      <c r="E5160" s="75" t="str">
        <f>IFERROR(VLOOKUP(C5160,TableCustomers[],3,FALSE),"")</f>
        <v/>
      </c>
    </row>
    <row r="5161" spans="2:5" x14ac:dyDescent="0.35">
      <c r="B5161" s="71" t="str">
        <f>IFERROR(VLOOKUP(C5161,TableCustomers[],5,FALSE),"")</f>
        <v/>
      </c>
      <c r="D5161" s="71" t="str">
        <f>IFERROR(VLOOKUP(C5161,TableCustomers[],2,FALSE),"")</f>
        <v/>
      </c>
      <c r="E5161" s="75" t="str">
        <f>IFERROR(VLOOKUP(C5161,TableCustomers[],3,FALSE),"")</f>
        <v/>
      </c>
    </row>
    <row r="5162" spans="2:5" x14ac:dyDescent="0.35">
      <c r="B5162" s="71" t="str">
        <f>IFERROR(VLOOKUP(C5162,TableCustomers[],5,FALSE),"")</f>
        <v/>
      </c>
      <c r="D5162" s="71" t="str">
        <f>IFERROR(VLOOKUP(C5162,TableCustomers[],2,FALSE),"")</f>
        <v/>
      </c>
      <c r="E5162" s="75" t="str">
        <f>IFERROR(VLOOKUP(C5162,TableCustomers[],3,FALSE),"")</f>
        <v/>
      </c>
    </row>
    <row r="5163" spans="2:5" x14ac:dyDescent="0.35">
      <c r="B5163" s="71" t="str">
        <f>IFERROR(VLOOKUP(C5163,TableCustomers[],5,FALSE),"")</f>
        <v/>
      </c>
      <c r="D5163" s="71" t="str">
        <f>IFERROR(VLOOKUP(C5163,TableCustomers[],2,FALSE),"")</f>
        <v/>
      </c>
      <c r="E5163" s="75" t="str">
        <f>IFERROR(VLOOKUP(C5163,TableCustomers[],3,FALSE),"")</f>
        <v/>
      </c>
    </row>
    <row r="5164" spans="2:5" x14ac:dyDescent="0.35">
      <c r="B5164" s="71" t="str">
        <f>IFERROR(VLOOKUP(C5164,TableCustomers[],5,FALSE),"")</f>
        <v/>
      </c>
      <c r="D5164" s="71" t="str">
        <f>IFERROR(VLOOKUP(C5164,TableCustomers[],2,FALSE),"")</f>
        <v/>
      </c>
      <c r="E5164" s="75" t="str">
        <f>IFERROR(VLOOKUP(C5164,TableCustomers[],3,FALSE),"")</f>
        <v/>
      </c>
    </row>
    <row r="5165" spans="2:5" x14ac:dyDescent="0.35">
      <c r="B5165" s="71" t="str">
        <f>IFERROR(VLOOKUP(C5165,TableCustomers[],5,FALSE),"")</f>
        <v/>
      </c>
      <c r="D5165" s="71" t="str">
        <f>IFERROR(VLOOKUP(C5165,TableCustomers[],2,FALSE),"")</f>
        <v/>
      </c>
      <c r="E5165" s="75" t="str">
        <f>IFERROR(VLOOKUP(C5165,TableCustomers[],3,FALSE),"")</f>
        <v/>
      </c>
    </row>
    <row r="5166" spans="2:5" x14ac:dyDescent="0.35">
      <c r="B5166" s="71" t="str">
        <f>IFERROR(VLOOKUP(C5166,TableCustomers[],5,FALSE),"")</f>
        <v/>
      </c>
      <c r="D5166" s="71" t="str">
        <f>IFERROR(VLOOKUP(C5166,TableCustomers[],2,FALSE),"")</f>
        <v/>
      </c>
      <c r="E5166" s="75" t="str">
        <f>IFERROR(VLOOKUP(C5166,TableCustomers[],3,FALSE),"")</f>
        <v/>
      </c>
    </row>
    <row r="5167" spans="2:5" x14ac:dyDescent="0.35">
      <c r="B5167" s="71" t="str">
        <f>IFERROR(VLOOKUP(C5167,TableCustomers[],5,FALSE),"")</f>
        <v/>
      </c>
      <c r="D5167" s="71" t="str">
        <f>IFERROR(VLOOKUP(C5167,TableCustomers[],2,FALSE),"")</f>
        <v/>
      </c>
      <c r="E5167" s="75" t="str">
        <f>IFERROR(VLOOKUP(C5167,TableCustomers[],3,FALSE),"")</f>
        <v/>
      </c>
    </row>
    <row r="5168" spans="2:5" x14ac:dyDescent="0.35">
      <c r="B5168" s="71" t="str">
        <f>IFERROR(VLOOKUP(C5168,TableCustomers[],5,FALSE),"")</f>
        <v/>
      </c>
      <c r="D5168" s="71" t="str">
        <f>IFERROR(VLOOKUP(C5168,TableCustomers[],2,FALSE),"")</f>
        <v/>
      </c>
      <c r="E5168" s="75" t="str">
        <f>IFERROR(VLOOKUP(C5168,TableCustomers[],3,FALSE),"")</f>
        <v/>
      </c>
    </row>
    <row r="5169" spans="2:5" x14ac:dyDescent="0.35">
      <c r="B5169" s="71" t="str">
        <f>IFERROR(VLOOKUP(C5169,TableCustomers[],5,FALSE),"")</f>
        <v/>
      </c>
      <c r="D5169" s="71" t="str">
        <f>IFERROR(VLOOKUP(C5169,TableCustomers[],2,FALSE),"")</f>
        <v/>
      </c>
      <c r="E5169" s="75" t="str">
        <f>IFERROR(VLOOKUP(C5169,TableCustomers[],3,FALSE),"")</f>
        <v/>
      </c>
    </row>
    <row r="5170" spans="2:5" x14ac:dyDescent="0.35">
      <c r="B5170" s="71" t="str">
        <f>IFERROR(VLOOKUP(C5170,TableCustomers[],5,FALSE),"")</f>
        <v/>
      </c>
      <c r="D5170" s="71" t="str">
        <f>IFERROR(VLOOKUP(C5170,TableCustomers[],2,FALSE),"")</f>
        <v/>
      </c>
      <c r="E5170" s="75" t="str">
        <f>IFERROR(VLOOKUP(C5170,TableCustomers[],3,FALSE),"")</f>
        <v/>
      </c>
    </row>
    <row r="5171" spans="2:5" x14ac:dyDescent="0.35">
      <c r="B5171" s="71" t="str">
        <f>IFERROR(VLOOKUP(C5171,TableCustomers[],5,FALSE),"")</f>
        <v/>
      </c>
      <c r="D5171" s="71" t="str">
        <f>IFERROR(VLOOKUP(C5171,TableCustomers[],2,FALSE),"")</f>
        <v/>
      </c>
      <c r="E5171" s="75" t="str">
        <f>IFERROR(VLOOKUP(C5171,TableCustomers[],3,FALSE),"")</f>
        <v/>
      </c>
    </row>
    <row r="5172" spans="2:5" x14ac:dyDescent="0.35">
      <c r="B5172" s="71" t="str">
        <f>IFERROR(VLOOKUP(C5172,TableCustomers[],5,FALSE),"")</f>
        <v/>
      </c>
      <c r="D5172" s="71" t="str">
        <f>IFERROR(VLOOKUP(C5172,TableCustomers[],2,FALSE),"")</f>
        <v/>
      </c>
      <c r="E5172" s="75" t="str">
        <f>IFERROR(VLOOKUP(C5172,TableCustomers[],3,FALSE),"")</f>
        <v/>
      </c>
    </row>
    <row r="5173" spans="2:5" x14ac:dyDescent="0.35">
      <c r="B5173" s="71" t="str">
        <f>IFERROR(VLOOKUP(C5173,TableCustomers[],5,FALSE),"")</f>
        <v/>
      </c>
      <c r="D5173" s="71" t="str">
        <f>IFERROR(VLOOKUP(C5173,TableCustomers[],2,FALSE),"")</f>
        <v/>
      </c>
      <c r="E5173" s="75" t="str">
        <f>IFERROR(VLOOKUP(C5173,TableCustomers[],3,FALSE),"")</f>
        <v/>
      </c>
    </row>
    <row r="5174" spans="2:5" x14ac:dyDescent="0.35">
      <c r="B5174" s="71" t="str">
        <f>IFERROR(VLOOKUP(C5174,TableCustomers[],5,FALSE),"")</f>
        <v/>
      </c>
      <c r="D5174" s="71" t="str">
        <f>IFERROR(VLOOKUP(C5174,TableCustomers[],2,FALSE),"")</f>
        <v/>
      </c>
      <c r="E5174" s="75" t="str">
        <f>IFERROR(VLOOKUP(C5174,TableCustomers[],3,FALSE),"")</f>
        <v/>
      </c>
    </row>
    <row r="5175" spans="2:5" x14ac:dyDescent="0.35">
      <c r="B5175" s="71" t="str">
        <f>IFERROR(VLOOKUP(C5175,TableCustomers[],5,FALSE),"")</f>
        <v/>
      </c>
      <c r="D5175" s="71" t="str">
        <f>IFERROR(VLOOKUP(C5175,TableCustomers[],2,FALSE),"")</f>
        <v/>
      </c>
      <c r="E5175" s="75" t="str">
        <f>IFERROR(VLOOKUP(C5175,TableCustomers[],3,FALSE),"")</f>
        <v/>
      </c>
    </row>
    <row r="5176" spans="2:5" x14ac:dyDescent="0.35">
      <c r="B5176" s="71" t="str">
        <f>IFERROR(VLOOKUP(C5176,TableCustomers[],5,FALSE),"")</f>
        <v/>
      </c>
      <c r="D5176" s="71" t="str">
        <f>IFERROR(VLOOKUP(C5176,TableCustomers[],2,FALSE),"")</f>
        <v/>
      </c>
      <c r="E5176" s="75" t="str">
        <f>IFERROR(VLOOKUP(C5176,TableCustomers[],3,FALSE),"")</f>
        <v/>
      </c>
    </row>
    <row r="5177" spans="2:5" x14ac:dyDescent="0.35">
      <c r="B5177" s="71" t="str">
        <f>IFERROR(VLOOKUP(C5177,TableCustomers[],5,FALSE),"")</f>
        <v/>
      </c>
      <c r="D5177" s="71" t="str">
        <f>IFERROR(VLOOKUP(C5177,TableCustomers[],2,FALSE),"")</f>
        <v/>
      </c>
      <c r="E5177" s="75" t="str">
        <f>IFERROR(VLOOKUP(C5177,TableCustomers[],3,FALSE),"")</f>
        <v/>
      </c>
    </row>
    <row r="5178" spans="2:5" x14ac:dyDescent="0.35">
      <c r="B5178" s="71" t="str">
        <f>IFERROR(VLOOKUP(C5178,TableCustomers[],5,FALSE),"")</f>
        <v/>
      </c>
      <c r="D5178" s="71" t="str">
        <f>IFERROR(VLOOKUP(C5178,TableCustomers[],2,FALSE),"")</f>
        <v/>
      </c>
      <c r="E5178" s="75" t="str">
        <f>IFERROR(VLOOKUP(C5178,TableCustomers[],3,FALSE),"")</f>
        <v/>
      </c>
    </row>
    <row r="5179" spans="2:5" x14ac:dyDescent="0.35">
      <c r="B5179" s="71" t="str">
        <f>IFERROR(VLOOKUP(C5179,TableCustomers[],5,FALSE),"")</f>
        <v/>
      </c>
      <c r="D5179" s="71" t="str">
        <f>IFERROR(VLOOKUP(C5179,TableCustomers[],2,FALSE),"")</f>
        <v/>
      </c>
      <c r="E5179" s="75" t="str">
        <f>IFERROR(VLOOKUP(C5179,TableCustomers[],3,FALSE),"")</f>
        <v/>
      </c>
    </row>
    <row r="5180" spans="2:5" x14ac:dyDescent="0.35">
      <c r="B5180" s="71" t="str">
        <f>IFERROR(VLOOKUP(C5180,TableCustomers[],5,FALSE),"")</f>
        <v/>
      </c>
      <c r="D5180" s="71" t="str">
        <f>IFERROR(VLOOKUP(C5180,TableCustomers[],2,FALSE),"")</f>
        <v/>
      </c>
      <c r="E5180" s="75" t="str">
        <f>IFERROR(VLOOKUP(C5180,TableCustomers[],3,FALSE),"")</f>
        <v/>
      </c>
    </row>
    <row r="5181" spans="2:5" x14ac:dyDescent="0.35">
      <c r="B5181" s="71" t="str">
        <f>IFERROR(VLOOKUP(C5181,TableCustomers[],5,FALSE),"")</f>
        <v/>
      </c>
      <c r="D5181" s="71" t="str">
        <f>IFERROR(VLOOKUP(C5181,TableCustomers[],2,FALSE),"")</f>
        <v/>
      </c>
      <c r="E5181" s="75" t="str">
        <f>IFERROR(VLOOKUP(C5181,TableCustomers[],3,FALSE),"")</f>
        <v/>
      </c>
    </row>
    <row r="5182" spans="2:5" x14ac:dyDescent="0.35">
      <c r="B5182" s="71" t="str">
        <f>IFERROR(VLOOKUP(C5182,TableCustomers[],5,FALSE),"")</f>
        <v/>
      </c>
      <c r="D5182" s="71" t="str">
        <f>IFERROR(VLOOKUP(C5182,TableCustomers[],2,FALSE),"")</f>
        <v/>
      </c>
      <c r="E5182" s="75" t="str">
        <f>IFERROR(VLOOKUP(C5182,TableCustomers[],3,FALSE),"")</f>
        <v/>
      </c>
    </row>
    <row r="5183" spans="2:5" x14ac:dyDescent="0.35">
      <c r="B5183" s="71" t="str">
        <f>IFERROR(VLOOKUP(C5183,TableCustomers[],5,FALSE),"")</f>
        <v/>
      </c>
      <c r="D5183" s="71" t="str">
        <f>IFERROR(VLOOKUP(C5183,TableCustomers[],2,FALSE),"")</f>
        <v/>
      </c>
      <c r="E5183" s="75" t="str">
        <f>IFERROR(VLOOKUP(C5183,TableCustomers[],3,FALSE),"")</f>
        <v/>
      </c>
    </row>
    <row r="5184" spans="2:5" x14ac:dyDescent="0.35">
      <c r="B5184" s="71" t="str">
        <f>IFERROR(VLOOKUP(C5184,TableCustomers[],5,FALSE),"")</f>
        <v/>
      </c>
      <c r="D5184" s="71" t="str">
        <f>IFERROR(VLOOKUP(C5184,TableCustomers[],2,FALSE),"")</f>
        <v/>
      </c>
      <c r="E5184" s="75" t="str">
        <f>IFERROR(VLOOKUP(C5184,TableCustomers[],3,FALSE),"")</f>
        <v/>
      </c>
    </row>
    <row r="5185" spans="2:5" x14ac:dyDescent="0.35">
      <c r="B5185" s="71" t="str">
        <f>IFERROR(VLOOKUP(C5185,TableCustomers[],5,FALSE),"")</f>
        <v/>
      </c>
      <c r="D5185" s="71" t="str">
        <f>IFERROR(VLOOKUP(C5185,TableCustomers[],2,FALSE),"")</f>
        <v/>
      </c>
      <c r="E5185" s="75" t="str">
        <f>IFERROR(VLOOKUP(C5185,TableCustomers[],3,FALSE),"")</f>
        <v/>
      </c>
    </row>
    <row r="5186" spans="2:5" x14ac:dyDescent="0.35">
      <c r="B5186" s="71" t="str">
        <f>IFERROR(VLOOKUP(C5186,TableCustomers[],5,FALSE),"")</f>
        <v/>
      </c>
      <c r="D5186" s="71" t="str">
        <f>IFERROR(VLOOKUP(C5186,TableCustomers[],2,FALSE),"")</f>
        <v/>
      </c>
      <c r="E5186" s="75" t="str">
        <f>IFERROR(VLOOKUP(C5186,TableCustomers[],3,FALSE),"")</f>
        <v/>
      </c>
    </row>
    <row r="5187" spans="2:5" x14ac:dyDescent="0.35">
      <c r="B5187" s="71" t="str">
        <f>IFERROR(VLOOKUP(C5187,TableCustomers[],5,FALSE),"")</f>
        <v/>
      </c>
      <c r="D5187" s="71" t="str">
        <f>IFERROR(VLOOKUP(C5187,TableCustomers[],2,FALSE),"")</f>
        <v/>
      </c>
      <c r="E5187" s="75" t="str">
        <f>IFERROR(VLOOKUP(C5187,TableCustomers[],3,FALSE),"")</f>
        <v/>
      </c>
    </row>
    <row r="5188" spans="2:5" x14ac:dyDescent="0.35">
      <c r="B5188" s="71" t="str">
        <f>IFERROR(VLOOKUP(C5188,TableCustomers[],5,FALSE),"")</f>
        <v/>
      </c>
      <c r="D5188" s="71" t="str">
        <f>IFERROR(VLOOKUP(C5188,TableCustomers[],2,FALSE),"")</f>
        <v/>
      </c>
      <c r="E5188" s="75" t="str">
        <f>IFERROR(VLOOKUP(C5188,TableCustomers[],3,FALSE),"")</f>
        <v/>
      </c>
    </row>
    <row r="5189" spans="2:5" x14ac:dyDescent="0.35">
      <c r="B5189" s="71" t="str">
        <f>IFERROR(VLOOKUP(C5189,TableCustomers[],5,FALSE),"")</f>
        <v/>
      </c>
      <c r="D5189" s="71" t="str">
        <f>IFERROR(VLOOKUP(C5189,TableCustomers[],2,FALSE),"")</f>
        <v/>
      </c>
      <c r="E5189" s="75" t="str">
        <f>IFERROR(VLOOKUP(C5189,TableCustomers[],3,FALSE),"")</f>
        <v/>
      </c>
    </row>
    <row r="5190" spans="2:5" x14ac:dyDescent="0.35">
      <c r="B5190" s="71" t="str">
        <f>IFERROR(VLOOKUP(C5190,TableCustomers[],5,FALSE),"")</f>
        <v/>
      </c>
      <c r="D5190" s="71" t="str">
        <f>IFERROR(VLOOKUP(C5190,TableCustomers[],2,FALSE),"")</f>
        <v/>
      </c>
      <c r="E5190" s="75" t="str">
        <f>IFERROR(VLOOKUP(C5190,TableCustomers[],3,FALSE),"")</f>
        <v/>
      </c>
    </row>
    <row r="5191" spans="2:5" x14ac:dyDescent="0.35">
      <c r="B5191" s="71" t="str">
        <f>IFERROR(VLOOKUP(C5191,TableCustomers[],5,FALSE),"")</f>
        <v/>
      </c>
      <c r="D5191" s="71" t="str">
        <f>IFERROR(VLOOKUP(C5191,TableCustomers[],2,FALSE),"")</f>
        <v/>
      </c>
      <c r="E5191" s="75" t="str">
        <f>IFERROR(VLOOKUP(C5191,TableCustomers[],3,FALSE),"")</f>
        <v/>
      </c>
    </row>
    <row r="5192" spans="2:5" x14ac:dyDescent="0.35">
      <c r="B5192" s="71" t="str">
        <f>IFERROR(VLOOKUP(C5192,TableCustomers[],5,FALSE),"")</f>
        <v/>
      </c>
      <c r="D5192" s="71" t="str">
        <f>IFERROR(VLOOKUP(C5192,TableCustomers[],2,FALSE),"")</f>
        <v/>
      </c>
      <c r="E5192" s="75" t="str">
        <f>IFERROR(VLOOKUP(C5192,TableCustomers[],3,FALSE),"")</f>
        <v/>
      </c>
    </row>
    <row r="5193" spans="2:5" x14ac:dyDescent="0.35">
      <c r="B5193" s="71" t="str">
        <f>IFERROR(VLOOKUP(C5193,TableCustomers[],5,FALSE),"")</f>
        <v/>
      </c>
      <c r="D5193" s="71" t="str">
        <f>IFERROR(VLOOKUP(C5193,TableCustomers[],2,FALSE),"")</f>
        <v/>
      </c>
      <c r="E5193" s="75" t="str">
        <f>IFERROR(VLOOKUP(C5193,TableCustomers[],3,FALSE),"")</f>
        <v/>
      </c>
    </row>
    <row r="5194" spans="2:5" x14ac:dyDescent="0.35">
      <c r="B5194" s="71" t="str">
        <f>IFERROR(VLOOKUP(C5194,TableCustomers[],5,FALSE),"")</f>
        <v/>
      </c>
      <c r="D5194" s="71" t="str">
        <f>IFERROR(VLOOKUP(C5194,TableCustomers[],2,FALSE),"")</f>
        <v/>
      </c>
      <c r="E5194" s="75" t="str">
        <f>IFERROR(VLOOKUP(C5194,TableCustomers[],3,FALSE),"")</f>
        <v/>
      </c>
    </row>
    <row r="5195" spans="2:5" x14ac:dyDescent="0.35">
      <c r="B5195" s="71" t="str">
        <f>IFERROR(VLOOKUP(C5195,TableCustomers[],5,FALSE),"")</f>
        <v/>
      </c>
      <c r="D5195" s="71" t="str">
        <f>IFERROR(VLOOKUP(C5195,TableCustomers[],2,FALSE),"")</f>
        <v/>
      </c>
      <c r="E5195" s="75" t="str">
        <f>IFERROR(VLOOKUP(C5195,TableCustomers[],3,FALSE),"")</f>
        <v/>
      </c>
    </row>
    <row r="5196" spans="2:5" x14ac:dyDescent="0.35">
      <c r="B5196" s="71" t="str">
        <f>IFERROR(VLOOKUP(C5196,TableCustomers[],5,FALSE),"")</f>
        <v/>
      </c>
      <c r="D5196" s="71" t="str">
        <f>IFERROR(VLOOKUP(C5196,TableCustomers[],2,FALSE),"")</f>
        <v/>
      </c>
      <c r="E5196" s="75" t="str">
        <f>IFERROR(VLOOKUP(C5196,TableCustomers[],3,FALSE),"")</f>
        <v/>
      </c>
    </row>
    <row r="5197" spans="2:5" x14ac:dyDescent="0.35">
      <c r="B5197" s="71" t="str">
        <f>IFERROR(VLOOKUP(C5197,TableCustomers[],5,FALSE),"")</f>
        <v/>
      </c>
      <c r="D5197" s="71" t="str">
        <f>IFERROR(VLOOKUP(C5197,TableCustomers[],2,FALSE),"")</f>
        <v/>
      </c>
      <c r="E5197" s="75" t="str">
        <f>IFERROR(VLOOKUP(C5197,TableCustomers[],3,FALSE),"")</f>
        <v/>
      </c>
    </row>
    <row r="5198" spans="2:5" x14ac:dyDescent="0.35">
      <c r="B5198" s="71" t="str">
        <f>IFERROR(VLOOKUP(C5198,TableCustomers[],5,FALSE),"")</f>
        <v/>
      </c>
      <c r="D5198" s="71" t="str">
        <f>IFERROR(VLOOKUP(C5198,TableCustomers[],2,FALSE),"")</f>
        <v/>
      </c>
      <c r="E5198" s="75" t="str">
        <f>IFERROR(VLOOKUP(C5198,TableCustomers[],3,FALSE),"")</f>
        <v/>
      </c>
    </row>
    <row r="5199" spans="2:5" x14ac:dyDescent="0.35">
      <c r="B5199" s="71" t="str">
        <f>IFERROR(VLOOKUP(C5199,TableCustomers[],5,FALSE),"")</f>
        <v/>
      </c>
      <c r="D5199" s="71" t="str">
        <f>IFERROR(VLOOKUP(C5199,TableCustomers[],2,FALSE),"")</f>
        <v/>
      </c>
      <c r="E5199" s="75" t="str">
        <f>IFERROR(VLOOKUP(C5199,TableCustomers[],3,FALSE),"")</f>
        <v/>
      </c>
    </row>
    <row r="5200" spans="2:5" x14ac:dyDescent="0.35">
      <c r="B5200" s="71" t="str">
        <f>IFERROR(VLOOKUP(C5200,TableCustomers[],5,FALSE),"")</f>
        <v/>
      </c>
      <c r="D5200" s="71" t="str">
        <f>IFERROR(VLOOKUP(C5200,TableCustomers[],2,FALSE),"")</f>
        <v/>
      </c>
      <c r="E5200" s="75" t="str">
        <f>IFERROR(VLOOKUP(C5200,TableCustomers[],3,FALSE),"")</f>
        <v/>
      </c>
    </row>
    <row r="5201" spans="2:5" x14ac:dyDescent="0.35">
      <c r="B5201" s="71" t="str">
        <f>IFERROR(VLOOKUP(C5201,TableCustomers[],5,FALSE),"")</f>
        <v/>
      </c>
      <c r="D5201" s="71" t="str">
        <f>IFERROR(VLOOKUP(C5201,TableCustomers[],2,FALSE),"")</f>
        <v/>
      </c>
      <c r="E5201" s="75" t="str">
        <f>IFERROR(VLOOKUP(C5201,TableCustomers[],3,FALSE),"")</f>
        <v/>
      </c>
    </row>
    <row r="5202" spans="2:5" x14ac:dyDescent="0.35">
      <c r="B5202" s="71" t="str">
        <f>IFERROR(VLOOKUP(C5202,TableCustomers[],5,FALSE),"")</f>
        <v/>
      </c>
      <c r="D5202" s="71" t="str">
        <f>IFERROR(VLOOKUP(C5202,TableCustomers[],2,FALSE),"")</f>
        <v/>
      </c>
      <c r="E5202" s="75" t="str">
        <f>IFERROR(VLOOKUP(C5202,TableCustomers[],3,FALSE),"")</f>
        <v/>
      </c>
    </row>
    <row r="5203" spans="2:5" x14ac:dyDescent="0.35">
      <c r="B5203" s="71" t="str">
        <f>IFERROR(VLOOKUP(C5203,TableCustomers[],5,FALSE),"")</f>
        <v/>
      </c>
      <c r="D5203" s="71" t="str">
        <f>IFERROR(VLOOKUP(C5203,TableCustomers[],2,FALSE),"")</f>
        <v/>
      </c>
      <c r="E5203" s="75" t="str">
        <f>IFERROR(VLOOKUP(C5203,TableCustomers[],3,FALSE),"")</f>
        <v/>
      </c>
    </row>
    <row r="5204" spans="2:5" x14ac:dyDescent="0.35">
      <c r="B5204" s="71" t="str">
        <f>IFERROR(VLOOKUP(C5204,TableCustomers[],5,FALSE),"")</f>
        <v/>
      </c>
      <c r="D5204" s="71" t="str">
        <f>IFERROR(VLOOKUP(C5204,TableCustomers[],2,FALSE),"")</f>
        <v/>
      </c>
      <c r="E5204" s="75" t="str">
        <f>IFERROR(VLOOKUP(C5204,TableCustomers[],3,FALSE),"")</f>
        <v/>
      </c>
    </row>
    <row r="5205" spans="2:5" x14ac:dyDescent="0.35">
      <c r="B5205" s="71" t="str">
        <f>IFERROR(VLOOKUP(C5205,TableCustomers[],5,FALSE),"")</f>
        <v/>
      </c>
      <c r="D5205" s="71" t="str">
        <f>IFERROR(VLOOKUP(C5205,TableCustomers[],2,FALSE),"")</f>
        <v/>
      </c>
      <c r="E5205" s="75" t="str">
        <f>IFERROR(VLOOKUP(C5205,TableCustomers[],3,FALSE),"")</f>
        <v/>
      </c>
    </row>
    <row r="5206" spans="2:5" x14ac:dyDescent="0.35">
      <c r="B5206" s="71" t="str">
        <f>IFERROR(VLOOKUP(C5206,TableCustomers[],5,FALSE),"")</f>
        <v/>
      </c>
      <c r="D5206" s="71" t="str">
        <f>IFERROR(VLOOKUP(C5206,TableCustomers[],2,FALSE),"")</f>
        <v/>
      </c>
      <c r="E5206" s="75" t="str">
        <f>IFERROR(VLOOKUP(C5206,TableCustomers[],3,FALSE),"")</f>
        <v/>
      </c>
    </row>
    <row r="5207" spans="2:5" x14ac:dyDescent="0.35">
      <c r="B5207" s="71" t="str">
        <f>IFERROR(VLOOKUP(C5207,TableCustomers[],5,FALSE),"")</f>
        <v/>
      </c>
      <c r="D5207" s="71" t="str">
        <f>IFERROR(VLOOKUP(C5207,TableCustomers[],2,FALSE),"")</f>
        <v/>
      </c>
      <c r="E5207" s="75" t="str">
        <f>IFERROR(VLOOKUP(C5207,TableCustomers[],3,FALSE),"")</f>
        <v/>
      </c>
    </row>
    <row r="5208" spans="2:5" x14ac:dyDescent="0.35">
      <c r="B5208" s="71" t="str">
        <f>IFERROR(VLOOKUP(C5208,TableCustomers[],5,FALSE),"")</f>
        <v/>
      </c>
      <c r="D5208" s="71" t="str">
        <f>IFERROR(VLOOKUP(C5208,TableCustomers[],2,FALSE),"")</f>
        <v/>
      </c>
      <c r="E5208" s="75" t="str">
        <f>IFERROR(VLOOKUP(C5208,TableCustomers[],3,FALSE),"")</f>
        <v/>
      </c>
    </row>
    <row r="5209" spans="2:5" x14ac:dyDescent="0.35">
      <c r="B5209" s="71" t="str">
        <f>IFERROR(VLOOKUP(C5209,TableCustomers[],5,FALSE),"")</f>
        <v/>
      </c>
      <c r="D5209" s="71" t="str">
        <f>IFERROR(VLOOKUP(C5209,TableCustomers[],2,FALSE),"")</f>
        <v/>
      </c>
      <c r="E5209" s="75" t="str">
        <f>IFERROR(VLOOKUP(C5209,TableCustomers[],3,FALSE),"")</f>
        <v/>
      </c>
    </row>
    <row r="5210" spans="2:5" x14ac:dyDescent="0.35">
      <c r="B5210" s="71" t="str">
        <f>IFERROR(VLOOKUP(C5210,TableCustomers[],5,FALSE),"")</f>
        <v/>
      </c>
      <c r="D5210" s="71" t="str">
        <f>IFERROR(VLOOKUP(C5210,TableCustomers[],2,FALSE),"")</f>
        <v/>
      </c>
      <c r="E5210" s="75" t="str">
        <f>IFERROR(VLOOKUP(C5210,TableCustomers[],3,FALSE),"")</f>
        <v/>
      </c>
    </row>
    <row r="5211" spans="2:5" x14ac:dyDescent="0.35">
      <c r="B5211" s="71" t="str">
        <f>IFERROR(VLOOKUP(C5211,TableCustomers[],5,FALSE),"")</f>
        <v/>
      </c>
      <c r="D5211" s="71" t="str">
        <f>IFERROR(VLOOKUP(C5211,TableCustomers[],2,FALSE),"")</f>
        <v/>
      </c>
      <c r="E5211" s="75" t="str">
        <f>IFERROR(VLOOKUP(C5211,TableCustomers[],3,FALSE),"")</f>
        <v/>
      </c>
    </row>
    <row r="5212" spans="2:5" x14ac:dyDescent="0.35">
      <c r="B5212" s="71" t="str">
        <f>IFERROR(VLOOKUP(C5212,TableCustomers[],5,FALSE),"")</f>
        <v/>
      </c>
      <c r="D5212" s="71" t="str">
        <f>IFERROR(VLOOKUP(C5212,TableCustomers[],2,FALSE),"")</f>
        <v/>
      </c>
      <c r="E5212" s="75" t="str">
        <f>IFERROR(VLOOKUP(C5212,TableCustomers[],3,FALSE),"")</f>
        <v/>
      </c>
    </row>
    <row r="5213" spans="2:5" x14ac:dyDescent="0.35">
      <c r="B5213" s="71" t="str">
        <f>IFERROR(VLOOKUP(C5213,TableCustomers[],5,FALSE),"")</f>
        <v/>
      </c>
      <c r="D5213" s="71" t="str">
        <f>IFERROR(VLOOKUP(C5213,TableCustomers[],2,FALSE),"")</f>
        <v/>
      </c>
      <c r="E5213" s="75" t="str">
        <f>IFERROR(VLOOKUP(C5213,TableCustomers[],3,FALSE),"")</f>
        <v/>
      </c>
    </row>
    <row r="5214" spans="2:5" x14ac:dyDescent="0.35">
      <c r="B5214" s="71" t="str">
        <f>IFERROR(VLOOKUP(C5214,TableCustomers[],5,FALSE),"")</f>
        <v/>
      </c>
      <c r="D5214" s="71" t="str">
        <f>IFERROR(VLOOKUP(C5214,TableCustomers[],2,FALSE),"")</f>
        <v/>
      </c>
      <c r="E5214" s="75" t="str">
        <f>IFERROR(VLOOKUP(C5214,TableCustomers[],3,FALSE),"")</f>
        <v/>
      </c>
    </row>
    <row r="5215" spans="2:5" x14ac:dyDescent="0.35">
      <c r="B5215" s="71" t="str">
        <f>IFERROR(VLOOKUP(C5215,TableCustomers[],5,FALSE),"")</f>
        <v/>
      </c>
      <c r="D5215" s="71" t="str">
        <f>IFERROR(VLOOKUP(C5215,TableCustomers[],2,FALSE),"")</f>
        <v/>
      </c>
      <c r="E5215" s="75" t="str">
        <f>IFERROR(VLOOKUP(C5215,TableCustomers[],3,FALSE),"")</f>
        <v/>
      </c>
    </row>
    <row r="5216" spans="2:5" x14ac:dyDescent="0.35">
      <c r="B5216" s="71" t="str">
        <f>IFERROR(VLOOKUP(C5216,TableCustomers[],5,FALSE),"")</f>
        <v/>
      </c>
      <c r="D5216" s="71" t="str">
        <f>IFERROR(VLOOKUP(C5216,TableCustomers[],2,FALSE),"")</f>
        <v/>
      </c>
      <c r="E5216" s="75" t="str">
        <f>IFERROR(VLOOKUP(C5216,TableCustomers[],3,FALSE),"")</f>
        <v/>
      </c>
    </row>
    <row r="5217" spans="2:5" x14ac:dyDescent="0.35">
      <c r="B5217" s="71" t="str">
        <f>IFERROR(VLOOKUP(C5217,TableCustomers[],5,FALSE),"")</f>
        <v/>
      </c>
      <c r="D5217" s="71" t="str">
        <f>IFERROR(VLOOKUP(C5217,TableCustomers[],2,FALSE),"")</f>
        <v/>
      </c>
      <c r="E5217" s="75" t="str">
        <f>IFERROR(VLOOKUP(C5217,TableCustomers[],3,FALSE),"")</f>
        <v/>
      </c>
    </row>
    <row r="5218" spans="2:5" x14ac:dyDescent="0.35">
      <c r="B5218" s="71" t="str">
        <f>IFERROR(VLOOKUP(C5218,TableCustomers[],5,FALSE),"")</f>
        <v/>
      </c>
      <c r="D5218" s="71" t="str">
        <f>IFERROR(VLOOKUP(C5218,TableCustomers[],2,FALSE),"")</f>
        <v/>
      </c>
      <c r="E5218" s="75" t="str">
        <f>IFERROR(VLOOKUP(C5218,TableCustomers[],3,FALSE),"")</f>
        <v/>
      </c>
    </row>
    <row r="5219" spans="2:5" x14ac:dyDescent="0.35">
      <c r="B5219" s="71" t="str">
        <f>IFERROR(VLOOKUP(C5219,TableCustomers[],5,FALSE),"")</f>
        <v/>
      </c>
      <c r="D5219" s="71" t="str">
        <f>IFERROR(VLOOKUP(C5219,TableCustomers[],2,FALSE),"")</f>
        <v/>
      </c>
      <c r="E5219" s="75" t="str">
        <f>IFERROR(VLOOKUP(C5219,TableCustomers[],3,FALSE),"")</f>
        <v/>
      </c>
    </row>
    <row r="5220" spans="2:5" x14ac:dyDescent="0.35">
      <c r="B5220" s="71" t="str">
        <f>IFERROR(VLOOKUP(C5220,TableCustomers[],5,FALSE),"")</f>
        <v/>
      </c>
      <c r="D5220" s="71" t="str">
        <f>IFERROR(VLOOKUP(C5220,TableCustomers[],2,FALSE),"")</f>
        <v/>
      </c>
      <c r="E5220" s="75" t="str">
        <f>IFERROR(VLOOKUP(C5220,TableCustomers[],3,FALSE),"")</f>
        <v/>
      </c>
    </row>
    <row r="5221" spans="2:5" x14ac:dyDescent="0.35">
      <c r="B5221" s="71" t="str">
        <f>IFERROR(VLOOKUP(C5221,TableCustomers[],5,FALSE),"")</f>
        <v/>
      </c>
      <c r="D5221" s="71" t="str">
        <f>IFERROR(VLOOKUP(C5221,TableCustomers[],2,FALSE),"")</f>
        <v/>
      </c>
      <c r="E5221" s="75" t="str">
        <f>IFERROR(VLOOKUP(C5221,TableCustomers[],3,FALSE),"")</f>
        <v/>
      </c>
    </row>
    <row r="5222" spans="2:5" x14ac:dyDescent="0.35">
      <c r="B5222" s="71" t="str">
        <f>IFERROR(VLOOKUP(C5222,TableCustomers[],5,FALSE),"")</f>
        <v/>
      </c>
      <c r="D5222" s="71" t="str">
        <f>IFERROR(VLOOKUP(C5222,TableCustomers[],2,FALSE),"")</f>
        <v/>
      </c>
      <c r="E5222" s="75" t="str">
        <f>IFERROR(VLOOKUP(C5222,TableCustomers[],3,FALSE),"")</f>
        <v/>
      </c>
    </row>
    <row r="5223" spans="2:5" x14ac:dyDescent="0.35">
      <c r="B5223" s="71" t="str">
        <f>IFERROR(VLOOKUP(C5223,TableCustomers[],5,FALSE),"")</f>
        <v/>
      </c>
      <c r="D5223" s="71" t="str">
        <f>IFERROR(VLOOKUP(C5223,TableCustomers[],2,FALSE),"")</f>
        <v/>
      </c>
      <c r="E5223" s="75" t="str">
        <f>IFERROR(VLOOKUP(C5223,TableCustomers[],3,FALSE),"")</f>
        <v/>
      </c>
    </row>
    <row r="5224" spans="2:5" x14ac:dyDescent="0.35">
      <c r="B5224" s="71" t="str">
        <f>IFERROR(VLOOKUP(C5224,TableCustomers[],5,FALSE),"")</f>
        <v/>
      </c>
      <c r="D5224" s="71" t="str">
        <f>IFERROR(VLOOKUP(C5224,TableCustomers[],2,FALSE),"")</f>
        <v/>
      </c>
      <c r="E5224" s="75" t="str">
        <f>IFERROR(VLOOKUP(C5224,TableCustomers[],3,FALSE),"")</f>
        <v/>
      </c>
    </row>
    <row r="5225" spans="2:5" x14ac:dyDescent="0.35">
      <c r="B5225" s="71" t="str">
        <f>IFERROR(VLOOKUP(C5225,TableCustomers[],5,FALSE),"")</f>
        <v/>
      </c>
      <c r="D5225" s="71" t="str">
        <f>IFERROR(VLOOKUP(C5225,TableCustomers[],2,FALSE),"")</f>
        <v/>
      </c>
      <c r="E5225" s="75" t="str">
        <f>IFERROR(VLOOKUP(C5225,TableCustomers[],3,FALSE),"")</f>
        <v/>
      </c>
    </row>
    <row r="5226" spans="2:5" x14ac:dyDescent="0.35">
      <c r="B5226" s="71" t="str">
        <f>IFERROR(VLOOKUP(C5226,TableCustomers[],5,FALSE),"")</f>
        <v/>
      </c>
      <c r="D5226" s="71" t="str">
        <f>IFERROR(VLOOKUP(C5226,TableCustomers[],2,FALSE),"")</f>
        <v/>
      </c>
      <c r="E5226" s="75" t="str">
        <f>IFERROR(VLOOKUP(C5226,TableCustomers[],3,FALSE),"")</f>
        <v/>
      </c>
    </row>
    <row r="5227" spans="2:5" x14ac:dyDescent="0.35">
      <c r="B5227" s="71" t="str">
        <f>IFERROR(VLOOKUP(C5227,TableCustomers[],5,FALSE),"")</f>
        <v/>
      </c>
      <c r="D5227" s="71" t="str">
        <f>IFERROR(VLOOKUP(C5227,TableCustomers[],2,FALSE),"")</f>
        <v/>
      </c>
      <c r="E5227" s="75" t="str">
        <f>IFERROR(VLOOKUP(C5227,TableCustomers[],3,FALSE),"")</f>
        <v/>
      </c>
    </row>
    <row r="5228" spans="2:5" x14ac:dyDescent="0.35">
      <c r="B5228" s="71" t="str">
        <f>IFERROR(VLOOKUP(C5228,TableCustomers[],5,FALSE),"")</f>
        <v/>
      </c>
      <c r="D5228" s="71" t="str">
        <f>IFERROR(VLOOKUP(C5228,TableCustomers[],2,FALSE),"")</f>
        <v/>
      </c>
      <c r="E5228" s="75" t="str">
        <f>IFERROR(VLOOKUP(C5228,TableCustomers[],3,FALSE),"")</f>
        <v/>
      </c>
    </row>
    <row r="5229" spans="2:5" x14ac:dyDescent="0.35">
      <c r="B5229" s="71" t="str">
        <f>IFERROR(VLOOKUP(C5229,TableCustomers[],5,FALSE),"")</f>
        <v/>
      </c>
      <c r="D5229" s="71" t="str">
        <f>IFERROR(VLOOKUP(C5229,TableCustomers[],2,FALSE),"")</f>
        <v/>
      </c>
      <c r="E5229" s="75" t="str">
        <f>IFERROR(VLOOKUP(C5229,TableCustomers[],3,FALSE),"")</f>
        <v/>
      </c>
    </row>
    <row r="5230" spans="2:5" x14ac:dyDescent="0.35">
      <c r="B5230" s="71" t="str">
        <f>IFERROR(VLOOKUP(C5230,TableCustomers[],5,FALSE),"")</f>
        <v/>
      </c>
      <c r="D5230" s="71" t="str">
        <f>IFERROR(VLOOKUP(C5230,TableCustomers[],2,FALSE),"")</f>
        <v/>
      </c>
      <c r="E5230" s="75" t="str">
        <f>IFERROR(VLOOKUP(C5230,TableCustomers[],3,FALSE),"")</f>
        <v/>
      </c>
    </row>
    <row r="5231" spans="2:5" x14ac:dyDescent="0.35">
      <c r="B5231" s="71" t="str">
        <f>IFERROR(VLOOKUP(C5231,TableCustomers[],5,FALSE),"")</f>
        <v/>
      </c>
      <c r="D5231" s="71" t="str">
        <f>IFERROR(VLOOKUP(C5231,TableCustomers[],2,FALSE),"")</f>
        <v/>
      </c>
      <c r="E5231" s="75" t="str">
        <f>IFERROR(VLOOKUP(C5231,TableCustomers[],3,FALSE),"")</f>
        <v/>
      </c>
    </row>
    <row r="5232" spans="2:5" x14ac:dyDescent="0.35">
      <c r="B5232" s="71" t="str">
        <f>IFERROR(VLOOKUP(C5232,TableCustomers[],5,FALSE),"")</f>
        <v/>
      </c>
      <c r="D5232" s="71" t="str">
        <f>IFERROR(VLOOKUP(C5232,TableCustomers[],2,FALSE),"")</f>
        <v/>
      </c>
      <c r="E5232" s="75" t="str">
        <f>IFERROR(VLOOKUP(C5232,TableCustomers[],3,FALSE),"")</f>
        <v/>
      </c>
    </row>
    <row r="5233" spans="2:5" x14ac:dyDescent="0.35">
      <c r="B5233" s="71" t="str">
        <f>IFERROR(VLOOKUP(C5233,TableCustomers[],5,FALSE),"")</f>
        <v/>
      </c>
      <c r="D5233" s="71" t="str">
        <f>IFERROR(VLOOKUP(C5233,TableCustomers[],2,FALSE),"")</f>
        <v/>
      </c>
      <c r="E5233" s="75" t="str">
        <f>IFERROR(VLOOKUP(C5233,TableCustomers[],3,FALSE),"")</f>
        <v/>
      </c>
    </row>
    <row r="5234" spans="2:5" x14ac:dyDescent="0.35">
      <c r="B5234" s="71" t="str">
        <f>IFERROR(VLOOKUP(C5234,TableCustomers[],5,FALSE),"")</f>
        <v/>
      </c>
      <c r="D5234" s="71" t="str">
        <f>IFERROR(VLOOKUP(C5234,TableCustomers[],2,FALSE),"")</f>
        <v/>
      </c>
      <c r="E5234" s="75" t="str">
        <f>IFERROR(VLOOKUP(C5234,TableCustomers[],3,FALSE),"")</f>
        <v/>
      </c>
    </row>
    <row r="5235" spans="2:5" x14ac:dyDescent="0.35">
      <c r="B5235" s="71" t="str">
        <f>IFERROR(VLOOKUP(C5235,TableCustomers[],5,FALSE),"")</f>
        <v/>
      </c>
      <c r="D5235" s="71" t="str">
        <f>IFERROR(VLOOKUP(C5235,TableCustomers[],2,FALSE),"")</f>
        <v/>
      </c>
      <c r="E5235" s="75" t="str">
        <f>IFERROR(VLOOKUP(C5235,TableCustomers[],3,FALSE),"")</f>
        <v/>
      </c>
    </row>
    <row r="5236" spans="2:5" x14ac:dyDescent="0.35">
      <c r="B5236" s="71" t="str">
        <f>IFERROR(VLOOKUP(C5236,TableCustomers[],5,FALSE),"")</f>
        <v/>
      </c>
      <c r="D5236" s="71" t="str">
        <f>IFERROR(VLOOKUP(C5236,TableCustomers[],2,FALSE),"")</f>
        <v/>
      </c>
      <c r="E5236" s="75" t="str">
        <f>IFERROR(VLOOKUP(C5236,TableCustomers[],3,FALSE),"")</f>
        <v/>
      </c>
    </row>
    <row r="5237" spans="2:5" x14ac:dyDescent="0.35">
      <c r="B5237" s="71" t="str">
        <f>IFERROR(VLOOKUP(C5237,TableCustomers[],5,FALSE),"")</f>
        <v/>
      </c>
      <c r="D5237" s="71" t="str">
        <f>IFERROR(VLOOKUP(C5237,TableCustomers[],2,FALSE),"")</f>
        <v/>
      </c>
      <c r="E5237" s="75" t="str">
        <f>IFERROR(VLOOKUP(C5237,TableCustomers[],3,FALSE),"")</f>
        <v/>
      </c>
    </row>
    <row r="5238" spans="2:5" x14ac:dyDescent="0.35">
      <c r="B5238" s="71" t="str">
        <f>IFERROR(VLOOKUP(C5238,TableCustomers[],5,FALSE),"")</f>
        <v/>
      </c>
      <c r="D5238" s="71" t="str">
        <f>IFERROR(VLOOKUP(C5238,TableCustomers[],2,FALSE),"")</f>
        <v/>
      </c>
      <c r="E5238" s="75" t="str">
        <f>IFERROR(VLOOKUP(C5238,TableCustomers[],3,FALSE),"")</f>
        <v/>
      </c>
    </row>
    <row r="5239" spans="2:5" x14ac:dyDescent="0.35">
      <c r="B5239" s="71" t="str">
        <f>IFERROR(VLOOKUP(C5239,TableCustomers[],5,FALSE),"")</f>
        <v/>
      </c>
      <c r="D5239" s="71" t="str">
        <f>IFERROR(VLOOKUP(C5239,TableCustomers[],2,FALSE),"")</f>
        <v/>
      </c>
      <c r="E5239" s="75" t="str">
        <f>IFERROR(VLOOKUP(C5239,TableCustomers[],3,FALSE),"")</f>
        <v/>
      </c>
    </row>
    <row r="5240" spans="2:5" x14ac:dyDescent="0.35">
      <c r="B5240" s="71" t="str">
        <f>IFERROR(VLOOKUP(C5240,TableCustomers[],5,FALSE),"")</f>
        <v/>
      </c>
      <c r="D5240" s="71" t="str">
        <f>IFERROR(VLOOKUP(C5240,TableCustomers[],2,FALSE),"")</f>
        <v/>
      </c>
      <c r="E5240" s="75" t="str">
        <f>IFERROR(VLOOKUP(C5240,TableCustomers[],3,FALSE),"")</f>
        <v/>
      </c>
    </row>
    <row r="5241" spans="2:5" x14ac:dyDescent="0.35">
      <c r="B5241" s="71" t="str">
        <f>IFERROR(VLOOKUP(C5241,TableCustomers[],5,FALSE),"")</f>
        <v/>
      </c>
      <c r="D5241" s="71" t="str">
        <f>IFERROR(VLOOKUP(C5241,TableCustomers[],2,FALSE),"")</f>
        <v/>
      </c>
      <c r="E5241" s="75" t="str">
        <f>IFERROR(VLOOKUP(C5241,TableCustomers[],3,FALSE),"")</f>
        <v/>
      </c>
    </row>
    <row r="5242" spans="2:5" x14ac:dyDescent="0.35">
      <c r="B5242" s="71" t="str">
        <f>IFERROR(VLOOKUP(C5242,TableCustomers[],5,FALSE),"")</f>
        <v/>
      </c>
      <c r="D5242" s="71" t="str">
        <f>IFERROR(VLOOKUP(C5242,TableCustomers[],2,FALSE),"")</f>
        <v/>
      </c>
      <c r="E5242" s="75" t="str">
        <f>IFERROR(VLOOKUP(C5242,TableCustomers[],3,FALSE),"")</f>
        <v/>
      </c>
    </row>
    <row r="5243" spans="2:5" x14ac:dyDescent="0.35">
      <c r="B5243" s="71" t="str">
        <f>IFERROR(VLOOKUP(C5243,TableCustomers[],5,FALSE),"")</f>
        <v/>
      </c>
      <c r="D5243" s="71" t="str">
        <f>IFERROR(VLOOKUP(C5243,TableCustomers[],2,FALSE),"")</f>
        <v/>
      </c>
      <c r="E5243" s="75" t="str">
        <f>IFERROR(VLOOKUP(C5243,TableCustomers[],3,FALSE),"")</f>
        <v/>
      </c>
    </row>
    <row r="5244" spans="2:5" x14ac:dyDescent="0.35">
      <c r="B5244" s="71" t="str">
        <f>IFERROR(VLOOKUP(C5244,TableCustomers[],5,FALSE),"")</f>
        <v/>
      </c>
      <c r="D5244" s="71" t="str">
        <f>IFERROR(VLOOKUP(C5244,TableCustomers[],2,FALSE),"")</f>
        <v/>
      </c>
      <c r="E5244" s="75" t="str">
        <f>IFERROR(VLOOKUP(C5244,TableCustomers[],3,FALSE),"")</f>
        <v/>
      </c>
    </row>
    <row r="5245" spans="2:5" x14ac:dyDescent="0.35">
      <c r="B5245" s="71" t="str">
        <f>IFERROR(VLOOKUP(C5245,TableCustomers[],5,FALSE),"")</f>
        <v/>
      </c>
      <c r="D5245" s="71" t="str">
        <f>IFERROR(VLOOKUP(C5245,TableCustomers[],2,FALSE),"")</f>
        <v/>
      </c>
      <c r="E5245" s="75" t="str">
        <f>IFERROR(VLOOKUP(C5245,TableCustomers[],3,FALSE),"")</f>
        <v/>
      </c>
    </row>
    <row r="5246" spans="2:5" x14ac:dyDescent="0.35">
      <c r="B5246" s="71" t="str">
        <f>IFERROR(VLOOKUP(C5246,TableCustomers[],5,FALSE),"")</f>
        <v/>
      </c>
      <c r="D5246" s="71" t="str">
        <f>IFERROR(VLOOKUP(C5246,TableCustomers[],2,FALSE),"")</f>
        <v/>
      </c>
      <c r="E5246" s="75" t="str">
        <f>IFERROR(VLOOKUP(C5246,TableCustomers[],3,FALSE),"")</f>
        <v/>
      </c>
    </row>
    <row r="5247" spans="2:5" x14ac:dyDescent="0.35">
      <c r="B5247" s="71" t="str">
        <f>IFERROR(VLOOKUP(C5247,TableCustomers[],5,FALSE),"")</f>
        <v/>
      </c>
      <c r="D5247" s="71" t="str">
        <f>IFERROR(VLOOKUP(C5247,TableCustomers[],2,FALSE),"")</f>
        <v/>
      </c>
      <c r="E5247" s="75" t="str">
        <f>IFERROR(VLOOKUP(C5247,TableCustomers[],3,FALSE),"")</f>
        <v/>
      </c>
    </row>
    <row r="5248" spans="2:5" x14ac:dyDescent="0.35">
      <c r="B5248" s="71" t="str">
        <f>IFERROR(VLOOKUP(C5248,TableCustomers[],5,FALSE),"")</f>
        <v/>
      </c>
      <c r="D5248" s="71" t="str">
        <f>IFERROR(VLOOKUP(C5248,TableCustomers[],2,FALSE),"")</f>
        <v/>
      </c>
      <c r="E5248" s="75" t="str">
        <f>IFERROR(VLOOKUP(C5248,TableCustomers[],3,FALSE),"")</f>
        <v/>
      </c>
    </row>
    <row r="5249" spans="2:5" x14ac:dyDescent="0.35">
      <c r="B5249" s="71" t="str">
        <f>IFERROR(VLOOKUP(C5249,TableCustomers[],5,FALSE),"")</f>
        <v/>
      </c>
      <c r="D5249" s="71" t="str">
        <f>IFERROR(VLOOKUP(C5249,TableCustomers[],2,FALSE),"")</f>
        <v/>
      </c>
      <c r="E5249" s="75" t="str">
        <f>IFERROR(VLOOKUP(C5249,TableCustomers[],3,FALSE),"")</f>
        <v/>
      </c>
    </row>
    <row r="5250" spans="2:5" x14ac:dyDescent="0.35">
      <c r="B5250" s="71" t="str">
        <f>IFERROR(VLOOKUP(C5250,TableCustomers[],5,FALSE),"")</f>
        <v/>
      </c>
      <c r="D5250" s="71" t="str">
        <f>IFERROR(VLOOKUP(C5250,TableCustomers[],2,FALSE),"")</f>
        <v/>
      </c>
      <c r="E5250" s="75" t="str">
        <f>IFERROR(VLOOKUP(C5250,TableCustomers[],3,FALSE),"")</f>
        <v/>
      </c>
    </row>
    <row r="5251" spans="2:5" x14ac:dyDescent="0.35">
      <c r="B5251" s="71" t="str">
        <f>IFERROR(VLOOKUP(C5251,TableCustomers[],5,FALSE),"")</f>
        <v/>
      </c>
      <c r="D5251" s="71" t="str">
        <f>IFERROR(VLOOKUP(C5251,TableCustomers[],2,FALSE),"")</f>
        <v/>
      </c>
      <c r="E5251" s="75" t="str">
        <f>IFERROR(VLOOKUP(C5251,TableCustomers[],3,FALSE),"")</f>
        <v/>
      </c>
    </row>
    <row r="5252" spans="2:5" x14ac:dyDescent="0.35">
      <c r="B5252" s="71" t="str">
        <f>IFERROR(VLOOKUP(C5252,TableCustomers[],5,FALSE),"")</f>
        <v/>
      </c>
      <c r="D5252" s="71" t="str">
        <f>IFERROR(VLOOKUP(C5252,TableCustomers[],2,FALSE),"")</f>
        <v/>
      </c>
      <c r="E5252" s="75" t="str">
        <f>IFERROR(VLOOKUP(C5252,TableCustomers[],3,FALSE),"")</f>
        <v/>
      </c>
    </row>
    <row r="5253" spans="2:5" x14ac:dyDescent="0.35">
      <c r="B5253" s="71" t="str">
        <f>IFERROR(VLOOKUP(C5253,TableCustomers[],5,FALSE),"")</f>
        <v/>
      </c>
      <c r="D5253" s="71" t="str">
        <f>IFERROR(VLOOKUP(C5253,TableCustomers[],2,FALSE),"")</f>
        <v/>
      </c>
      <c r="E5253" s="75" t="str">
        <f>IFERROR(VLOOKUP(C5253,TableCustomers[],3,FALSE),"")</f>
        <v/>
      </c>
    </row>
    <row r="5254" spans="2:5" x14ac:dyDescent="0.35">
      <c r="B5254" s="71" t="str">
        <f>IFERROR(VLOOKUP(C5254,TableCustomers[],5,FALSE),"")</f>
        <v/>
      </c>
      <c r="D5254" s="71" t="str">
        <f>IFERROR(VLOOKUP(C5254,TableCustomers[],2,FALSE),"")</f>
        <v/>
      </c>
      <c r="E5254" s="75" t="str">
        <f>IFERROR(VLOOKUP(C5254,TableCustomers[],3,FALSE),"")</f>
        <v/>
      </c>
    </row>
    <row r="5255" spans="2:5" x14ac:dyDescent="0.35">
      <c r="B5255" s="71" t="str">
        <f>IFERROR(VLOOKUP(C5255,TableCustomers[],5,FALSE),"")</f>
        <v/>
      </c>
      <c r="D5255" s="71" t="str">
        <f>IFERROR(VLOOKUP(C5255,TableCustomers[],2,FALSE),"")</f>
        <v/>
      </c>
      <c r="E5255" s="75" t="str">
        <f>IFERROR(VLOOKUP(C5255,TableCustomers[],3,FALSE),"")</f>
        <v/>
      </c>
    </row>
    <row r="5256" spans="2:5" x14ac:dyDescent="0.35">
      <c r="B5256" s="71" t="str">
        <f>IFERROR(VLOOKUP(C5256,TableCustomers[],5,FALSE),"")</f>
        <v/>
      </c>
      <c r="D5256" s="71" t="str">
        <f>IFERROR(VLOOKUP(C5256,TableCustomers[],2,FALSE),"")</f>
        <v/>
      </c>
      <c r="E5256" s="75" t="str">
        <f>IFERROR(VLOOKUP(C5256,TableCustomers[],3,FALSE),"")</f>
        <v/>
      </c>
    </row>
    <row r="5257" spans="2:5" x14ac:dyDescent="0.35">
      <c r="B5257" s="71" t="str">
        <f>IFERROR(VLOOKUP(C5257,TableCustomers[],5,FALSE),"")</f>
        <v/>
      </c>
      <c r="D5257" s="71" t="str">
        <f>IFERROR(VLOOKUP(C5257,TableCustomers[],2,FALSE),"")</f>
        <v/>
      </c>
      <c r="E5257" s="75" t="str">
        <f>IFERROR(VLOOKUP(C5257,TableCustomers[],3,FALSE),"")</f>
        <v/>
      </c>
    </row>
    <row r="5258" spans="2:5" x14ac:dyDescent="0.35">
      <c r="B5258" s="71" t="str">
        <f>IFERROR(VLOOKUP(C5258,TableCustomers[],5,FALSE),"")</f>
        <v/>
      </c>
      <c r="D5258" s="71" t="str">
        <f>IFERROR(VLOOKUP(C5258,TableCustomers[],2,FALSE),"")</f>
        <v/>
      </c>
      <c r="E5258" s="75" t="str">
        <f>IFERROR(VLOOKUP(C5258,TableCustomers[],3,FALSE),"")</f>
        <v/>
      </c>
    </row>
    <row r="5259" spans="2:5" x14ac:dyDescent="0.35">
      <c r="B5259" s="71" t="str">
        <f>IFERROR(VLOOKUP(C5259,TableCustomers[],5,FALSE),"")</f>
        <v/>
      </c>
      <c r="D5259" s="71" t="str">
        <f>IFERROR(VLOOKUP(C5259,TableCustomers[],2,FALSE),"")</f>
        <v/>
      </c>
      <c r="E5259" s="75" t="str">
        <f>IFERROR(VLOOKUP(C5259,TableCustomers[],3,FALSE),"")</f>
        <v/>
      </c>
    </row>
    <row r="5260" spans="2:5" x14ac:dyDescent="0.35">
      <c r="B5260" s="71" t="str">
        <f>IFERROR(VLOOKUP(C5260,TableCustomers[],5,FALSE),"")</f>
        <v/>
      </c>
      <c r="D5260" s="71" t="str">
        <f>IFERROR(VLOOKUP(C5260,TableCustomers[],2,FALSE),"")</f>
        <v/>
      </c>
      <c r="E5260" s="75" t="str">
        <f>IFERROR(VLOOKUP(C5260,TableCustomers[],3,FALSE),"")</f>
        <v/>
      </c>
    </row>
    <row r="5261" spans="2:5" x14ac:dyDescent="0.35">
      <c r="B5261" s="71" t="str">
        <f>IFERROR(VLOOKUP(C5261,TableCustomers[],5,FALSE),"")</f>
        <v/>
      </c>
      <c r="D5261" s="71" t="str">
        <f>IFERROR(VLOOKUP(C5261,TableCustomers[],2,FALSE),"")</f>
        <v/>
      </c>
      <c r="E5261" s="75" t="str">
        <f>IFERROR(VLOOKUP(C5261,TableCustomers[],3,FALSE),"")</f>
        <v/>
      </c>
    </row>
    <row r="5262" spans="2:5" x14ac:dyDescent="0.35">
      <c r="B5262" s="71" t="str">
        <f>IFERROR(VLOOKUP(C5262,TableCustomers[],5,FALSE),"")</f>
        <v/>
      </c>
      <c r="D5262" s="71" t="str">
        <f>IFERROR(VLOOKUP(C5262,TableCustomers[],2,FALSE),"")</f>
        <v/>
      </c>
      <c r="E5262" s="75" t="str">
        <f>IFERROR(VLOOKUP(C5262,TableCustomers[],3,FALSE),"")</f>
        <v/>
      </c>
    </row>
    <row r="5263" spans="2:5" x14ac:dyDescent="0.35">
      <c r="B5263" s="71" t="str">
        <f>IFERROR(VLOOKUP(C5263,TableCustomers[],5,FALSE),"")</f>
        <v/>
      </c>
      <c r="D5263" s="71" t="str">
        <f>IFERROR(VLOOKUP(C5263,TableCustomers[],2,FALSE),"")</f>
        <v/>
      </c>
      <c r="E5263" s="75" t="str">
        <f>IFERROR(VLOOKUP(C5263,TableCustomers[],3,FALSE),"")</f>
        <v/>
      </c>
    </row>
    <row r="5264" spans="2:5" x14ac:dyDescent="0.35">
      <c r="B5264" s="71" t="str">
        <f>IFERROR(VLOOKUP(C5264,TableCustomers[],5,FALSE),"")</f>
        <v/>
      </c>
      <c r="D5264" s="71" t="str">
        <f>IFERROR(VLOOKUP(C5264,TableCustomers[],2,FALSE),"")</f>
        <v/>
      </c>
      <c r="E5264" s="75" t="str">
        <f>IFERROR(VLOOKUP(C5264,TableCustomers[],3,FALSE),"")</f>
        <v/>
      </c>
    </row>
    <row r="5265" spans="2:5" x14ac:dyDescent="0.35">
      <c r="B5265" s="71" t="str">
        <f>IFERROR(VLOOKUP(C5265,TableCustomers[],5,FALSE),"")</f>
        <v/>
      </c>
      <c r="D5265" s="71" t="str">
        <f>IFERROR(VLOOKUP(C5265,TableCustomers[],2,FALSE),"")</f>
        <v/>
      </c>
      <c r="E5265" s="75" t="str">
        <f>IFERROR(VLOOKUP(C5265,TableCustomers[],3,FALSE),"")</f>
        <v/>
      </c>
    </row>
    <row r="5266" spans="2:5" x14ac:dyDescent="0.35">
      <c r="B5266" s="71" t="str">
        <f>IFERROR(VLOOKUP(C5266,TableCustomers[],5,FALSE),"")</f>
        <v/>
      </c>
      <c r="D5266" s="71" t="str">
        <f>IFERROR(VLOOKUP(C5266,TableCustomers[],2,FALSE),"")</f>
        <v/>
      </c>
      <c r="E5266" s="75" t="str">
        <f>IFERROR(VLOOKUP(C5266,TableCustomers[],3,FALSE),"")</f>
        <v/>
      </c>
    </row>
    <row r="5267" spans="2:5" x14ac:dyDescent="0.35">
      <c r="B5267" s="71" t="str">
        <f>IFERROR(VLOOKUP(C5267,TableCustomers[],5,FALSE),"")</f>
        <v/>
      </c>
      <c r="D5267" s="71" t="str">
        <f>IFERROR(VLOOKUP(C5267,TableCustomers[],2,FALSE),"")</f>
        <v/>
      </c>
      <c r="E5267" s="75" t="str">
        <f>IFERROR(VLOOKUP(C5267,TableCustomers[],3,FALSE),"")</f>
        <v/>
      </c>
    </row>
    <row r="5268" spans="2:5" x14ac:dyDescent="0.35">
      <c r="B5268" s="71" t="str">
        <f>IFERROR(VLOOKUP(C5268,TableCustomers[],5,FALSE),"")</f>
        <v/>
      </c>
      <c r="D5268" s="71" t="str">
        <f>IFERROR(VLOOKUP(C5268,TableCustomers[],2,FALSE),"")</f>
        <v/>
      </c>
      <c r="E5268" s="75" t="str">
        <f>IFERROR(VLOOKUP(C5268,TableCustomers[],3,FALSE),"")</f>
        <v/>
      </c>
    </row>
    <row r="5269" spans="2:5" x14ac:dyDescent="0.35">
      <c r="B5269" s="71" t="str">
        <f>IFERROR(VLOOKUP(C5269,TableCustomers[],5,FALSE),"")</f>
        <v/>
      </c>
      <c r="D5269" s="71" t="str">
        <f>IFERROR(VLOOKUP(C5269,TableCustomers[],2,FALSE),"")</f>
        <v/>
      </c>
      <c r="E5269" s="75" t="str">
        <f>IFERROR(VLOOKUP(C5269,TableCustomers[],3,FALSE),"")</f>
        <v/>
      </c>
    </row>
    <row r="5270" spans="2:5" x14ac:dyDescent="0.35">
      <c r="B5270" s="71" t="str">
        <f>IFERROR(VLOOKUP(C5270,TableCustomers[],5,FALSE),"")</f>
        <v/>
      </c>
      <c r="D5270" s="71" t="str">
        <f>IFERROR(VLOOKUP(C5270,TableCustomers[],2,FALSE),"")</f>
        <v/>
      </c>
      <c r="E5270" s="75" t="str">
        <f>IFERROR(VLOOKUP(C5270,TableCustomers[],3,FALSE),"")</f>
        <v/>
      </c>
    </row>
    <row r="5271" spans="2:5" x14ac:dyDescent="0.35">
      <c r="B5271" s="71" t="str">
        <f>IFERROR(VLOOKUP(C5271,TableCustomers[],5,FALSE),"")</f>
        <v/>
      </c>
      <c r="D5271" s="71" t="str">
        <f>IFERROR(VLOOKUP(C5271,TableCustomers[],2,FALSE),"")</f>
        <v/>
      </c>
      <c r="E5271" s="75" t="str">
        <f>IFERROR(VLOOKUP(C5271,TableCustomers[],3,FALSE),"")</f>
        <v/>
      </c>
    </row>
    <row r="5272" spans="2:5" x14ac:dyDescent="0.35">
      <c r="B5272" s="71" t="str">
        <f>IFERROR(VLOOKUP(C5272,TableCustomers[],5,FALSE),"")</f>
        <v/>
      </c>
      <c r="D5272" s="71" t="str">
        <f>IFERROR(VLOOKUP(C5272,TableCustomers[],2,FALSE),"")</f>
        <v/>
      </c>
      <c r="E5272" s="75" t="str">
        <f>IFERROR(VLOOKUP(C5272,TableCustomers[],3,FALSE),"")</f>
        <v/>
      </c>
    </row>
    <row r="5273" spans="2:5" x14ac:dyDescent="0.35">
      <c r="B5273" s="71" t="str">
        <f>IFERROR(VLOOKUP(C5273,TableCustomers[],5,FALSE),"")</f>
        <v/>
      </c>
      <c r="D5273" s="71" t="str">
        <f>IFERROR(VLOOKUP(C5273,TableCustomers[],2,FALSE),"")</f>
        <v/>
      </c>
      <c r="E5273" s="75" t="str">
        <f>IFERROR(VLOOKUP(C5273,TableCustomers[],3,FALSE),"")</f>
        <v/>
      </c>
    </row>
    <row r="5274" spans="2:5" x14ac:dyDescent="0.35">
      <c r="B5274" s="71" t="str">
        <f>IFERROR(VLOOKUP(C5274,TableCustomers[],5,FALSE),"")</f>
        <v/>
      </c>
      <c r="D5274" s="71" t="str">
        <f>IFERROR(VLOOKUP(C5274,TableCustomers[],2,FALSE),"")</f>
        <v/>
      </c>
      <c r="E5274" s="75" t="str">
        <f>IFERROR(VLOOKUP(C5274,TableCustomers[],3,FALSE),"")</f>
        <v/>
      </c>
    </row>
    <row r="5275" spans="2:5" x14ac:dyDescent="0.35">
      <c r="B5275" s="71" t="str">
        <f>IFERROR(VLOOKUP(C5275,TableCustomers[],5,FALSE),"")</f>
        <v/>
      </c>
      <c r="D5275" s="71" t="str">
        <f>IFERROR(VLOOKUP(C5275,TableCustomers[],2,FALSE),"")</f>
        <v/>
      </c>
      <c r="E5275" s="75" t="str">
        <f>IFERROR(VLOOKUP(C5275,TableCustomers[],3,FALSE),"")</f>
        <v/>
      </c>
    </row>
    <row r="5276" spans="2:5" x14ac:dyDescent="0.35">
      <c r="B5276" s="71" t="str">
        <f>IFERROR(VLOOKUP(C5276,TableCustomers[],5,FALSE),"")</f>
        <v/>
      </c>
      <c r="D5276" s="71" t="str">
        <f>IFERROR(VLOOKUP(C5276,TableCustomers[],2,FALSE),"")</f>
        <v/>
      </c>
      <c r="E5276" s="75" t="str">
        <f>IFERROR(VLOOKUP(C5276,TableCustomers[],3,FALSE),"")</f>
        <v/>
      </c>
    </row>
    <row r="5277" spans="2:5" x14ac:dyDescent="0.35">
      <c r="B5277" s="71" t="str">
        <f>IFERROR(VLOOKUP(C5277,TableCustomers[],5,FALSE),"")</f>
        <v/>
      </c>
      <c r="D5277" s="71" t="str">
        <f>IFERROR(VLOOKUP(C5277,TableCustomers[],2,FALSE),"")</f>
        <v/>
      </c>
      <c r="E5277" s="75" t="str">
        <f>IFERROR(VLOOKUP(C5277,TableCustomers[],3,FALSE),"")</f>
        <v/>
      </c>
    </row>
    <row r="5278" spans="2:5" x14ac:dyDescent="0.35">
      <c r="B5278" s="71" t="str">
        <f>IFERROR(VLOOKUP(C5278,TableCustomers[],5,FALSE),"")</f>
        <v/>
      </c>
      <c r="D5278" s="71" t="str">
        <f>IFERROR(VLOOKUP(C5278,TableCustomers[],2,FALSE),"")</f>
        <v/>
      </c>
      <c r="E5278" s="75" t="str">
        <f>IFERROR(VLOOKUP(C5278,TableCustomers[],3,FALSE),"")</f>
        <v/>
      </c>
    </row>
    <row r="5279" spans="2:5" x14ac:dyDescent="0.35">
      <c r="B5279" s="71" t="str">
        <f>IFERROR(VLOOKUP(C5279,TableCustomers[],5,FALSE),"")</f>
        <v/>
      </c>
      <c r="D5279" s="71" t="str">
        <f>IFERROR(VLOOKUP(C5279,TableCustomers[],2,FALSE),"")</f>
        <v/>
      </c>
      <c r="E5279" s="75" t="str">
        <f>IFERROR(VLOOKUP(C5279,TableCustomers[],3,FALSE),"")</f>
        <v/>
      </c>
    </row>
    <row r="5280" spans="2:5" x14ac:dyDescent="0.35">
      <c r="B5280" s="71" t="str">
        <f>IFERROR(VLOOKUP(C5280,TableCustomers[],5,FALSE),"")</f>
        <v/>
      </c>
      <c r="D5280" s="71" t="str">
        <f>IFERROR(VLOOKUP(C5280,TableCustomers[],2,FALSE),"")</f>
        <v/>
      </c>
      <c r="E5280" s="75" t="str">
        <f>IFERROR(VLOOKUP(C5280,TableCustomers[],3,FALSE),"")</f>
        <v/>
      </c>
    </row>
    <row r="5281" spans="2:5" x14ac:dyDescent="0.35">
      <c r="B5281" s="71" t="str">
        <f>IFERROR(VLOOKUP(C5281,TableCustomers[],5,FALSE),"")</f>
        <v/>
      </c>
      <c r="D5281" s="71" t="str">
        <f>IFERROR(VLOOKUP(C5281,TableCustomers[],2,FALSE),"")</f>
        <v/>
      </c>
      <c r="E5281" s="75" t="str">
        <f>IFERROR(VLOOKUP(C5281,TableCustomers[],3,FALSE),"")</f>
        <v/>
      </c>
    </row>
    <row r="5282" spans="2:5" x14ac:dyDescent="0.35">
      <c r="B5282" s="71" t="str">
        <f>IFERROR(VLOOKUP(C5282,TableCustomers[],5,FALSE),"")</f>
        <v/>
      </c>
      <c r="D5282" s="71" t="str">
        <f>IFERROR(VLOOKUP(C5282,TableCustomers[],2,FALSE),"")</f>
        <v/>
      </c>
      <c r="E5282" s="75" t="str">
        <f>IFERROR(VLOOKUP(C5282,TableCustomers[],3,FALSE),"")</f>
        <v/>
      </c>
    </row>
    <row r="5283" spans="2:5" x14ac:dyDescent="0.35">
      <c r="B5283" s="71" t="str">
        <f>IFERROR(VLOOKUP(C5283,TableCustomers[],5,FALSE),"")</f>
        <v/>
      </c>
      <c r="D5283" s="71" t="str">
        <f>IFERROR(VLOOKUP(C5283,TableCustomers[],2,FALSE),"")</f>
        <v/>
      </c>
      <c r="E5283" s="75" t="str">
        <f>IFERROR(VLOOKUP(C5283,TableCustomers[],3,FALSE),"")</f>
        <v/>
      </c>
    </row>
    <row r="5284" spans="2:5" x14ac:dyDescent="0.35">
      <c r="B5284" s="71" t="str">
        <f>IFERROR(VLOOKUP(C5284,TableCustomers[],5,FALSE),"")</f>
        <v/>
      </c>
      <c r="D5284" s="71" t="str">
        <f>IFERROR(VLOOKUP(C5284,TableCustomers[],2,FALSE),"")</f>
        <v/>
      </c>
      <c r="E5284" s="75" t="str">
        <f>IFERROR(VLOOKUP(C5284,TableCustomers[],3,FALSE),"")</f>
        <v/>
      </c>
    </row>
    <row r="5285" spans="2:5" x14ac:dyDescent="0.35">
      <c r="B5285" s="71" t="str">
        <f>IFERROR(VLOOKUP(C5285,TableCustomers[],5,FALSE),"")</f>
        <v/>
      </c>
      <c r="D5285" s="71" t="str">
        <f>IFERROR(VLOOKUP(C5285,TableCustomers[],2,FALSE),"")</f>
        <v/>
      </c>
      <c r="E5285" s="75" t="str">
        <f>IFERROR(VLOOKUP(C5285,TableCustomers[],3,FALSE),"")</f>
        <v/>
      </c>
    </row>
    <row r="5286" spans="2:5" x14ac:dyDescent="0.35">
      <c r="B5286" s="71" t="str">
        <f>IFERROR(VLOOKUP(C5286,TableCustomers[],5,FALSE),"")</f>
        <v/>
      </c>
      <c r="D5286" s="71" t="str">
        <f>IFERROR(VLOOKUP(C5286,TableCustomers[],2,FALSE),"")</f>
        <v/>
      </c>
      <c r="E5286" s="75" t="str">
        <f>IFERROR(VLOOKUP(C5286,TableCustomers[],3,FALSE),"")</f>
        <v/>
      </c>
    </row>
    <row r="5287" spans="2:5" x14ac:dyDescent="0.35">
      <c r="B5287" s="71" t="str">
        <f>IFERROR(VLOOKUP(C5287,TableCustomers[],5,FALSE),"")</f>
        <v/>
      </c>
      <c r="D5287" s="71" t="str">
        <f>IFERROR(VLOOKUP(C5287,TableCustomers[],2,FALSE),"")</f>
        <v/>
      </c>
      <c r="E5287" s="75" t="str">
        <f>IFERROR(VLOOKUP(C5287,TableCustomers[],3,FALSE),"")</f>
        <v/>
      </c>
    </row>
    <row r="5288" spans="2:5" x14ac:dyDescent="0.35">
      <c r="B5288" s="71" t="str">
        <f>IFERROR(VLOOKUP(C5288,TableCustomers[],5,FALSE),"")</f>
        <v/>
      </c>
      <c r="D5288" s="71" t="str">
        <f>IFERROR(VLOOKUP(C5288,TableCustomers[],2,FALSE),"")</f>
        <v/>
      </c>
      <c r="E5288" s="75" t="str">
        <f>IFERROR(VLOOKUP(C5288,TableCustomers[],3,FALSE),"")</f>
        <v/>
      </c>
    </row>
    <row r="5289" spans="2:5" x14ac:dyDescent="0.35">
      <c r="B5289" s="71" t="str">
        <f>IFERROR(VLOOKUP(C5289,TableCustomers[],5,FALSE),"")</f>
        <v/>
      </c>
      <c r="D5289" s="71" t="str">
        <f>IFERROR(VLOOKUP(C5289,TableCustomers[],2,FALSE),"")</f>
        <v/>
      </c>
      <c r="E5289" s="75" t="str">
        <f>IFERROR(VLOOKUP(C5289,TableCustomers[],3,FALSE),"")</f>
        <v/>
      </c>
    </row>
    <row r="5290" spans="2:5" x14ac:dyDescent="0.35">
      <c r="B5290" s="71" t="str">
        <f>IFERROR(VLOOKUP(C5290,TableCustomers[],5,FALSE),"")</f>
        <v/>
      </c>
      <c r="D5290" s="71" t="str">
        <f>IFERROR(VLOOKUP(C5290,TableCustomers[],2,FALSE),"")</f>
        <v/>
      </c>
      <c r="E5290" s="75" t="str">
        <f>IFERROR(VLOOKUP(C5290,TableCustomers[],3,FALSE),"")</f>
        <v/>
      </c>
    </row>
    <row r="5291" spans="2:5" x14ac:dyDescent="0.35">
      <c r="B5291" s="71" t="str">
        <f>IFERROR(VLOOKUP(C5291,TableCustomers[],5,FALSE),"")</f>
        <v/>
      </c>
      <c r="D5291" s="71" t="str">
        <f>IFERROR(VLOOKUP(C5291,TableCustomers[],2,FALSE),"")</f>
        <v/>
      </c>
      <c r="E5291" s="75" t="str">
        <f>IFERROR(VLOOKUP(C5291,TableCustomers[],3,FALSE),"")</f>
        <v/>
      </c>
    </row>
    <row r="5292" spans="2:5" x14ac:dyDescent="0.35">
      <c r="B5292" s="71" t="str">
        <f>IFERROR(VLOOKUP(C5292,TableCustomers[],5,FALSE),"")</f>
        <v/>
      </c>
      <c r="D5292" s="71" t="str">
        <f>IFERROR(VLOOKUP(C5292,TableCustomers[],2,FALSE),"")</f>
        <v/>
      </c>
      <c r="E5292" s="75" t="str">
        <f>IFERROR(VLOOKUP(C5292,TableCustomers[],3,FALSE),"")</f>
        <v/>
      </c>
    </row>
    <row r="5293" spans="2:5" x14ac:dyDescent="0.35">
      <c r="B5293" s="71" t="str">
        <f>IFERROR(VLOOKUP(C5293,TableCustomers[],5,FALSE),"")</f>
        <v/>
      </c>
      <c r="D5293" s="71" t="str">
        <f>IFERROR(VLOOKUP(C5293,TableCustomers[],2,FALSE),"")</f>
        <v/>
      </c>
      <c r="E5293" s="75" t="str">
        <f>IFERROR(VLOOKUP(C5293,TableCustomers[],3,FALSE),"")</f>
        <v/>
      </c>
    </row>
    <row r="5294" spans="2:5" x14ac:dyDescent="0.35">
      <c r="B5294" s="71" t="str">
        <f>IFERROR(VLOOKUP(C5294,TableCustomers[],5,FALSE),"")</f>
        <v/>
      </c>
      <c r="D5294" s="71" t="str">
        <f>IFERROR(VLOOKUP(C5294,TableCustomers[],2,FALSE),"")</f>
        <v/>
      </c>
      <c r="E5294" s="75" t="str">
        <f>IFERROR(VLOOKUP(C5294,TableCustomers[],3,FALSE),"")</f>
        <v/>
      </c>
    </row>
    <row r="5295" spans="2:5" x14ac:dyDescent="0.35">
      <c r="B5295" s="71" t="str">
        <f>IFERROR(VLOOKUP(C5295,TableCustomers[],5,FALSE),"")</f>
        <v/>
      </c>
      <c r="D5295" s="71" t="str">
        <f>IFERROR(VLOOKUP(C5295,TableCustomers[],2,FALSE),"")</f>
        <v/>
      </c>
      <c r="E5295" s="75" t="str">
        <f>IFERROR(VLOOKUP(C5295,TableCustomers[],3,FALSE),"")</f>
        <v/>
      </c>
    </row>
    <row r="5296" spans="2:5" x14ac:dyDescent="0.35">
      <c r="B5296" s="71" t="str">
        <f>IFERROR(VLOOKUP(C5296,TableCustomers[],5,FALSE),"")</f>
        <v/>
      </c>
      <c r="D5296" s="71" t="str">
        <f>IFERROR(VLOOKUP(C5296,TableCustomers[],2,FALSE),"")</f>
        <v/>
      </c>
      <c r="E5296" s="75" t="str">
        <f>IFERROR(VLOOKUP(C5296,TableCustomers[],3,FALSE),"")</f>
        <v/>
      </c>
    </row>
    <row r="5297" spans="2:5" x14ac:dyDescent="0.35">
      <c r="B5297" s="71" t="str">
        <f>IFERROR(VLOOKUP(C5297,TableCustomers[],5,FALSE),"")</f>
        <v/>
      </c>
      <c r="D5297" s="71" t="str">
        <f>IFERROR(VLOOKUP(C5297,TableCustomers[],2,FALSE),"")</f>
        <v/>
      </c>
      <c r="E5297" s="75" t="str">
        <f>IFERROR(VLOOKUP(C5297,TableCustomers[],3,FALSE),"")</f>
        <v/>
      </c>
    </row>
    <row r="5298" spans="2:5" x14ac:dyDescent="0.35">
      <c r="B5298" s="71" t="str">
        <f>IFERROR(VLOOKUP(C5298,TableCustomers[],5,FALSE),"")</f>
        <v/>
      </c>
      <c r="D5298" s="71" t="str">
        <f>IFERROR(VLOOKUP(C5298,TableCustomers[],2,FALSE),"")</f>
        <v/>
      </c>
      <c r="E5298" s="75" t="str">
        <f>IFERROR(VLOOKUP(C5298,TableCustomers[],3,FALSE),"")</f>
        <v/>
      </c>
    </row>
    <row r="5299" spans="2:5" x14ac:dyDescent="0.35">
      <c r="B5299" s="71" t="str">
        <f>IFERROR(VLOOKUP(C5299,TableCustomers[],5,FALSE),"")</f>
        <v/>
      </c>
      <c r="D5299" s="71" t="str">
        <f>IFERROR(VLOOKUP(C5299,TableCustomers[],2,FALSE),"")</f>
        <v/>
      </c>
      <c r="E5299" s="75" t="str">
        <f>IFERROR(VLOOKUP(C5299,TableCustomers[],3,FALSE),"")</f>
        <v/>
      </c>
    </row>
    <row r="5300" spans="2:5" x14ac:dyDescent="0.35">
      <c r="B5300" s="71" t="str">
        <f>IFERROR(VLOOKUP(C5300,TableCustomers[],5,FALSE),"")</f>
        <v/>
      </c>
      <c r="D5300" s="71" t="str">
        <f>IFERROR(VLOOKUP(C5300,TableCustomers[],2,FALSE),"")</f>
        <v/>
      </c>
      <c r="E5300" s="75" t="str">
        <f>IFERROR(VLOOKUP(C5300,TableCustomers[],3,FALSE),"")</f>
        <v/>
      </c>
    </row>
    <row r="5301" spans="2:5" x14ac:dyDescent="0.35">
      <c r="B5301" s="71" t="str">
        <f>IFERROR(VLOOKUP(C5301,TableCustomers[],5,FALSE),"")</f>
        <v/>
      </c>
      <c r="D5301" s="71" t="str">
        <f>IFERROR(VLOOKUP(C5301,TableCustomers[],2,FALSE),"")</f>
        <v/>
      </c>
      <c r="E5301" s="75" t="str">
        <f>IFERROR(VLOOKUP(C5301,TableCustomers[],3,FALSE),"")</f>
        <v/>
      </c>
    </row>
    <row r="5302" spans="2:5" x14ac:dyDescent="0.35">
      <c r="B5302" s="71" t="str">
        <f>IFERROR(VLOOKUP(C5302,TableCustomers[],5,FALSE),"")</f>
        <v/>
      </c>
      <c r="D5302" s="71" t="str">
        <f>IFERROR(VLOOKUP(C5302,TableCustomers[],2,FALSE),"")</f>
        <v/>
      </c>
      <c r="E5302" s="75" t="str">
        <f>IFERROR(VLOOKUP(C5302,TableCustomers[],3,FALSE),"")</f>
        <v/>
      </c>
    </row>
    <row r="5303" spans="2:5" x14ac:dyDescent="0.35">
      <c r="B5303" s="71" t="str">
        <f>IFERROR(VLOOKUP(C5303,TableCustomers[],5,FALSE),"")</f>
        <v/>
      </c>
      <c r="D5303" s="71" t="str">
        <f>IFERROR(VLOOKUP(C5303,TableCustomers[],2,FALSE),"")</f>
        <v/>
      </c>
      <c r="E5303" s="75" t="str">
        <f>IFERROR(VLOOKUP(C5303,TableCustomers[],3,FALSE),"")</f>
        <v/>
      </c>
    </row>
    <row r="5304" spans="2:5" x14ac:dyDescent="0.35">
      <c r="B5304" s="71" t="str">
        <f>IFERROR(VLOOKUP(C5304,TableCustomers[],5,FALSE),"")</f>
        <v/>
      </c>
      <c r="D5304" s="71" t="str">
        <f>IFERROR(VLOOKUP(C5304,TableCustomers[],2,FALSE),"")</f>
        <v/>
      </c>
      <c r="E5304" s="75" t="str">
        <f>IFERROR(VLOOKUP(C5304,TableCustomers[],3,FALSE),"")</f>
        <v/>
      </c>
    </row>
    <row r="5305" spans="2:5" x14ac:dyDescent="0.35">
      <c r="B5305" s="71" t="str">
        <f>IFERROR(VLOOKUP(C5305,TableCustomers[],5,FALSE),"")</f>
        <v/>
      </c>
      <c r="D5305" s="71" t="str">
        <f>IFERROR(VLOOKUP(C5305,TableCustomers[],2,FALSE),"")</f>
        <v/>
      </c>
      <c r="E5305" s="75" t="str">
        <f>IFERROR(VLOOKUP(C5305,TableCustomers[],3,FALSE),"")</f>
        <v/>
      </c>
    </row>
    <row r="5306" spans="2:5" x14ac:dyDescent="0.35">
      <c r="B5306" s="71" t="str">
        <f>IFERROR(VLOOKUP(C5306,TableCustomers[],5,FALSE),"")</f>
        <v/>
      </c>
      <c r="D5306" s="71" t="str">
        <f>IFERROR(VLOOKUP(C5306,TableCustomers[],2,FALSE),"")</f>
        <v/>
      </c>
      <c r="E5306" s="75" t="str">
        <f>IFERROR(VLOOKUP(C5306,TableCustomers[],3,FALSE),"")</f>
        <v/>
      </c>
    </row>
    <row r="5307" spans="2:5" x14ac:dyDescent="0.35">
      <c r="B5307" s="71" t="str">
        <f>IFERROR(VLOOKUP(C5307,TableCustomers[],5,FALSE),"")</f>
        <v/>
      </c>
      <c r="D5307" s="71" t="str">
        <f>IFERROR(VLOOKUP(C5307,TableCustomers[],2,FALSE),"")</f>
        <v/>
      </c>
      <c r="E5307" s="75" t="str">
        <f>IFERROR(VLOOKUP(C5307,TableCustomers[],3,FALSE),"")</f>
        <v/>
      </c>
    </row>
    <row r="5308" spans="2:5" x14ac:dyDescent="0.35">
      <c r="B5308" s="71" t="str">
        <f>IFERROR(VLOOKUP(C5308,TableCustomers[],5,FALSE),"")</f>
        <v/>
      </c>
      <c r="D5308" s="71" t="str">
        <f>IFERROR(VLOOKUP(C5308,TableCustomers[],2,FALSE),"")</f>
        <v/>
      </c>
      <c r="E5308" s="75" t="str">
        <f>IFERROR(VLOOKUP(C5308,TableCustomers[],3,FALSE),"")</f>
        <v/>
      </c>
    </row>
    <row r="5309" spans="2:5" x14ac:dyDescent="0.35">
      <c r="B5309" s="71" t="str">
        <f>IFERROR(VLOOKUP(C5309,TableCustomers[],5,FALSE),"")</f>
        <v/>
      </c>
      <c r="D5309" s="71" t="str">
        <f>IFERROR(VLOOKUP(C5309,TableCustomers[],2,FALSE),"")</f>
        <v/>
      </c>
      <c r="E5309" s="75" t="str">
        <f>IFERROR(VLOOKUP(C5309,TableCustomers[],3,FALSE),"")</f>
        <v/>
      </c>
    </row>
    <row r="5310" spans="2:5" x14ac:dyDescent="0.35">
      <c r="B5310" s="71" t="str">
        <f>IFERROR(VLOOKUP(C5310,TableCustomers[],5,FALSE),"")</f>
        <v/>
      </c>
      <c r="D5310" s="71" t="str">
        <f>IFERROR(VLOOKUP(C5310,TableCustomers[],2,FALSE),"")</f>
        <v/>
      </c>
      <c r="E5310" s="75" t="str">
        <f>IFERROR(VLOOKUP(C5310,TableCustomers[],3,FALSE),"")</f>
        <v/>
      </c>
    </row>
    <row r="5311" spans="2:5" x14ac:dyDescent="0.35">
      <c r="B5311" s="71" t="str">
        <f>IFERROR(VLOOKUP(C5311,TableCustomers[],5,FALSE),"")</f>
        <v/>
      </c>
      <c r="D5311" s="71" t="str">
        <f>IFERROR(VLOOKUP(C5311,TableCustomers[],2,FALSE),"")</f>
        <v/>
      </c>
      <c r="E5311" s="75" t="str">
        <f>IFERROR(VLOOKUP(C5311,TableCustomers[],3,FALSE),"")</f>
        <v/>
      </c>
    </row>
    <row r="5312" spans="2:5" x14ac:dyDescent="0.35">
      <c r="B5312" s="71" t="str">
        <f>IFERROR(VLOOKUP(C5312,TableCustomers[],5,FALSE),"")</f>
        <v/>
      </c>
      <c r="D5312" s="71" t="str">
        <f>IFERROR(VLOOKUP(C5312,TableCustomers[],2,FALSE),"")</f>
        <v/>
      </c>
      <c r="E5312" s="75" t="str">
        <f>IFERROR(VLOOKUP(C5312,TableCustomers[],3,FALSE),"")</f>
        <v/>
      </c>
    </row>
    <row r="5313" spans="2:5" x14ac:dyDescent="0.35">
      <c r="B5313" s="71" t="str">
        <f>IFERROR(VLOOKUP(C5313,TableCustomers[],5,FALSE),"")</f>
        <v/>
      </c>
      <c r="D5313" s="71" t="str">
        <f>IFERROR(VLOOKUP(C5313,TableCustomers[],2,FALSE),"")</f>
        <v/>
      </c>
      <c r="E5313" s="75" t="str">
        <f>IFERROR(VLOOKUP(C5313,TableCustomers[],3,FALSE),"")</f>
        <v/>
      </c>
    </row>
    <row r="5314" spans="2:5" x14ac:dyDescent="0.35">
      <c r="B5314" s="71" t="str">
        <f>IFERROR(VLOOKUP(C5314,TableCustomers[],5,FALSE),"")</f>
        <v/>
      </c>
      <c r="D5314" s="71" t="str">
        <f>IFERROR(VLOOKUP(C5314,TableCustomers[],2,FALSE),"")</f>
        <v/>
      </c>
      <c r="E5314" s="75" t="str">
        <f>IFERROR(VLOOKUP(C5314,TableCustomers[],3,FALSE),"")</f>
        <v/>
      </c>
    </row>
    <row r="5315" spans="2:5" x14ac:dyDescent="0.35">
      <c r="B5315" s="71" t="str">
        <f>IFERROR(VLOOKUP(C5315,TableCustomers[],5,FALSE),"")</f>
        <v/>
      </c>
      <c r="D5315" s="71" t="str">
        <f>IFERROR(VLOOKUP(C5315,TableCustomers[],2,FALSE),"")</f>
        <v/>
      </c>
      <c r="E5315" s="75" t="str">
        <f>IFERROR(VLOOKUP(C5315,TableCustomers[],3,FALSE),"")</f>
        <v/>
      </c>
    </row>
    <row r="5316" spans="2:5" x14ac:dyDescent="0.35">
      <c r="B5316" s="71" t="str">
        <f>IFERROR(VLOOKUP(C5316,TableCustomers[],5,FALSE),"")</f>
        <v/>
      </c>
      <c r="D5316" s="71" t="str">
        <f>IFERROR(VLOOKUP(C5316,TableCustomers[],2,FALSE),"")</f>
        <v/>
      </c>
      <c r="E5316" s="75" t="str">
        <f>IFERROR(VLOOKUP(C5316,TableCustomers[],3,FALSE),"")</f>
        <v/>
      </c>
    </row>
    <row r="5317" spans="2:5" x14ac:dyDescent="0.35">
      <c r="B5317" s="71" t="str">
        <f>IFERROR(VLOOKUP(C5317,TableCustomers[],5,FALSE),"")</f>
        <v/>
      </c>
      <c r="D5317" s="71" t="str">
        <f>IFERROR(VLOOKUP(C5317,TableCustomers[],2,FALSE),"")</f>
        <v/>
      </c>
      <c r="E5317" s="75" t="str">
        <f>IFERROR(VLOOKUP(C5317,TableCustomers[],3,FALSE),"")</f>
        <v/>
      </c>
    </row>
    <row r="5318" spans="2:5" x14ac:dyDescent="0.35">
      <c r="B5318" s="71" t="str">
        <f>IFERROR(VLOOKUP(C5318,TableCustomers[],5,FALSE),"")</f>
        <v/>
      </c>
      <c r="D5318" s="71" t="str">
        <f>IFERROR(VLOOKUP(C5318,TableCustomers[],2,FALSE),"")</f>
        <v/>
      </c>
      <c r="E5318" s="75" t="str">
        <f>IFERROR(VLOOKUP(C5318,TableCustomers[],3,FALSE),"")</f>
        <v/>
      </c>
    </row>
    <row r="5319" spans="2:5" x14ac:dyDescent="0.35">
      <c r="B5319" s="71" t="str">
        <f>IFERROR(VLOOKUP(C5319,TableCustomers[],5,FALSE),"")</f>
        <v/>
      </c>
      <c r="D5319" s="71" t="str">
        <f>IFERROR(VLOOKUP(C5319,TableCustomers[],2,FALSE),"")</f>
        <v/>
      </c>
      <c r="E5319" s="75" t="str">
        <f>IFERROR(VLOOKUP(C5319,TableCustomers[],3,FALSE),"")</f>
        <v/>
      </c>
    </row>
    <row r="5320" spans="2:5" x14ac:dyDescent="0.35">
      <c r="B5320" s="71" t="str">
        <f>IFERROR(VLOOKUP(C5320,TableCustomers[],5,FALSE),"")</f>
        <v/>
      </c>
      <c r="D5320" s="71" t="str">
        <f>IFERROR(VLOOKUP(C5320,TableCustomers[],2,FALSE),"")</f>
        <v/>
      </c>
      <c r="E5320" s="75" t="str">
        <f>IFERROR(VLOOKUP(C5320,TableCustomers[],3,FALSE),"")</f>
        <v/>
      </c>
    </row>
    <row r="5321" spans="2:5" x14ac:dyDescent="0.35">
      <c r="B5321" s="71" t="str">
        <f>IFERROR(VLOOKUP(C5321,TableCustomers[],5,FALSE),"")</f>
        <v/>
      </c>
      <c r="D5321" s="71" t="str">
        <f>IFERROR(VLOOKUP(C5321,TableCustomers[],2,FALSE),"")</f>
        <v/>
      </c>
      <c r="E5321" s="75" t="str">
        <f>IFERROR(VLOOKUP(C5321,TableCustomers[],3,FALSE),"")</f>
        <v/>
      </c>
    </row>
    <row r="5322" spans="2:5" x14ac:dyDescent="0.35">
      <c r="B5322" s="71" t="str">
        <f>IFERROR(VLOOKUP(C5322,TableCustomers[],5,FALSE),"")</f>
        <v/>
      </c>
      <c r="D5322" s="71" t="str">
        <f>IFERROR(VLOOKUP(C5322,TableCustomers[],2,FALSE),"")</f>
        <v/>
      </c>
      <c r="E5322" s="75" t="str">
        <f>IFERROR(VLOOKUP(C5322,TableCustomers[],3,FALSE),"")</f>
        <v/>
      </c>
    </row>
    <row r="5323" spans="2:5" x14ac:dyDescent="0.35">
      <c r="B5323" s="71" t="str">
        <f>IFERROR(VLOOKUP(C5323,TableCustomers[],5,FALSE),"")</f>
        <v/>
      </c>
      <c r="D5323" s="71" t="str">
        <f>IFERROR(VLOOKUP(C5323,TableCustomers[],2,FALSE),"")</f>
        <v/>
      </c>
      <c r="E5323" s="75" t="str">
        <f>IFERROR(VLOOKUP(C5323,TableCustomers[],3,FALSE),"")</f>
        <v/>
      </c>
    </row>
    <row r="5324" spans="2:5" x14ac:dyDescent="0.35">
      <c r="B5324" s="71" t="str">
        <f>IFERROR(VLOOKUP(C5324,TableCustomers[],5,FALSE),"")</f>
        <v/>
      </c>
      <c r="D5324" s="71" t="str">
        <f>IFERROR(VLOOKUP(C5324,TableCustomers[],2,FALSE),"")</f>
        <v/>
      </c>
      <c r="E5324" s="75" t="str">
        <f>IFERROR(VLOOKUP(C5324,TableCustomers[],3,FALSE),"")</f>
        <v/>
      </c>
    </row>
    <row r="5325" spans="2:5" x14ac:dyDescent="0.35">
      <c r="B5325" s="71" t="str">
        <f>IFERROR(VLOOKUP(C5325,TableCustomers[],5,FALSE),"")</f>
        <v/>
      </c>
      <c r="D5325" s="71" t="str">
        <f>IFERROR(VLOOKUP(C5325,TableCustomers[],2,FALSE),"")</f>
        <v/>
      </c>
      <c r="E5325" s="75" t="str">
        <f>IFERROR(VLOOKUP(C5325,TableCustomers[],3,FALSE),"")</f>
        <v/>
      </c>
    </row>
    <row r="5326" spans="2:5" x14ac:dyDescent="0.35">
      <c r="B5326" s="71" t="str">
        <f>IFERROR(VLOOKUP(C5326,TableCustomers[],5,FALSE),"")</f>
        <v/>
      </c>
      <c r="D5326" s="71" t="str">
        <f>IFERROR(VLOOKUP(C5326,TableCustomers[],2,FALSE),"")</f>
        <v/>
      </c>
      <c r="E5326" s="75" t="str">
        <f>IFERROR(VLOOKUP(C5326,TableCustomers[],3,FALSE),"")</f>
        <v/>
      </c>
    </row>
    <row r="5327" spans="2:5" x14ac:dyDescent="0.35">
      <c r="B5327" s="71" t="str">
        <f>IFERROR(VLOOKUP(C5327,TableCustomers[],5,FALSE),"")</f>
        <v/>
      </c>
      <c r="D5327" s="71" t="str">
        <f>IFERROR(VLOOKUP(C5327,TableCustomers[],2,FALSE),"")</f>
        <v/>
      </c>
      <c r="E5327" s="75" t="str">
        <f>IFERROR(VLOOKUP(C5327,TableCustomers[],3,FALSE),"")</f>
        <v/>
      </c>
    </row>
    <row r="5328" spans="2:5" x14ac:dyDescent="0.35">
      <c r="B5328" s="71" t="str">
        <f>IFERROR(VLOOKUP(C5328,TableCustomers[],5,FALSE),"")</f>
        <v/>
      </c>
      <c r="D5328" s="71" t="str">
        <f>IFERROR(VLOOKUP(C5328,TableCustomers[],2,FALSE),"")</f>
        <v/>
      </c>
      <c r="E5328" s="75" t="str">
        <f>IFERROR(VLOOKUP(C5328,TableCustomers[],3,FALSE),"")</f>
        <v/>
      </c>
    </row>
    <row r="5329" spans="2:5" x14ac:dyDescent="0.35">
      <c r="B5329" s="71" t="str">
        <f>IFERROR(VLOOKUP(C5329,TableCustomers[],5,FALSE),"")</f>
        <v/>
      </c>
      <c r="D5329" s="71" t="str">
        <f>IFERROR(VLOOKUP(C5329,TableCustomers[],2,FALSE),"")</f>
        <v/>
      </c>
      <c r="E5329" s="75" t="str">
        <f>IFERROR(VLOOKUP(C5329,TableCustomers[],3,FALSE),"")</f>
        <v/>
      </c>
    </row>
    <row r="5330" spans="2:5" x14ac:dyDescent="0.35">
      <c r="B5330" s="71" t="str">
        <f>IFERROR(VLOOKUP(C5330,TableCustomers[],5,FALSE),"")</f>
        <v/>
      </c>
      <c r="D5330" s="71" t="str">
        <f>IFERROR(VLOOKUP(C5330,TableCustomers[],2,FALSE),"")</f>
        <v/>
      </c>
      <c r="E5330" s="75" t="str">
        <f>IFERROR(VLOOKUP(C5330,TableCustomers[],3,FALSE),"")</f>
        <v/>
      </c>
    </row>
    <row r="5331" spans="2:5" x14ac:dyDescent="0.35">
      <c r="B5331" s="71" t="str">
        <f>IFERROR(VLOOKUP(C5331,TableCustomers[],5,FALSE),"")</f>
        <v/>
      </c>
      <c r="D5331" s="71" t="str">
        <f>IFERROR(VLOOKUP(C5331,TableCustomers[],2,FALSE),"")</f>
        <v/>
      </c>
      <c r="E5331" s="75" t="str">
        <f>IFERROR(VLOOKUP(C5331,TableCustomers[],3,FALSE),"")</f>
        <v/>
      </c>
    </row>
    <row r="5332" spans="2:5" x14ac:dyDescent="0.35">
      <c r="B5332" s="71" t="str">
        <f>IFERROR(VLOOKUP(C5332,TableCustomers[],5,FALSE),"")</f>
        <v/>
      </c>
      <c r="D5332" s="71" t="str">
        <f>IFERROR(VLOOKUP(C5332,TableCustomers[],2,FALSE),"")</f>
        <v/>
      </c>
      <c r="E5332" s="75" t="str">
        <f>IFERROR(VLOOKUP(C5332,TableCustomers[],3,FALSE),"")</f>
        <v/>
      </c>
    </row>
    <row r="5333" spans="2:5" x14ac:dyDescent="0.35">
      <c r="B5333" s="71" t="str">
        <f>IFERROR(VLOOKUP(C5333,TableCustomers[],5,FALSE),"")</f>
        <v/>
      </c>
      <c r="D5333" s="71" t="str">
        <f>IFERROR(VLOOKUP(C5333,TableCustomers[],2,FALSE),"")</f>
        <v/>
      </c>
      <c r="E5333" s="75" t="str">
        <f>IFERROR(VLOOKUP(C5333,TableCustomers[],3,FALSE),"")</f>
        <v/>
      </c>
    </row>
    <row r="5334" spans="2:5" x14ac:dyDescent="0.35">
      <c r="B5334" s="71" t="str">
        <f>IFERROR(VLOOKUP(C5334,TableCustomers[],5,FALSE),"")</f>
        <v/>
      </c>
      <c r="D5334" s="71" t="str">
        <f>IFERROR(VLOOKUP(C5334,TableCustomers[],2,FALSE),"")</f>
        <v/>
      </c>
      <c r="E5334" s="75" t="str">
        <f>IFERROR(VLOOKUP(C5334,TableCustomers[],3,FALSE),"")</f>
        <v/>
      </c>
    </row>
    <row r="5335" spans="2:5" x14ac:dyDescent="0.35">
      <c r="B5335" s="71" t="str">
        <f>IFERROR(VLOOKUP(C5335,TableCustomers[],5,FALSE),"")</f>
        <v/>
      </c>
      <c r="D5335" s="71" t="str">
        <f>IFERROR(VLOOKUP(C5335,TableCustomers[],2,FALSE),"")</f>
        <v/>
      </c>
      <c r="E5335" s="75" t="str">
        <f>IFERROR(VLOOKUP(C5335,TableCustomers[],3,FALSE),"")</f>
        <v/>
      </c>
    </row>
    <row r="5336" spans="2:5" x14ac:dyDescent="0.35">
      <c r="B5336" s="71" t="str">
        <f>IFERROR(VLOOKUP(C5336,TableCustomers[],5,FALSE),"")</f>
        <v/>
      </c>
      <c r="D5336" s="71" t="str">
        <f>IFERROR(VLOOKUP(C5336,TableCustomers[],2,FALSE),"")</f>
        <v/>
      </c>
      <c r="E5336" s="75" t="str">
        <f>IFERROR(VLOOKUP(C5336,TableCustomers[],3,FALSE),"")</f>
        <v/>
      </c>
    </row>
    <row r="5337" spans="2:5" x14ac:dyDescent="0.35">
      <c r="B5337" s="71" t="str">
        <f>IFERROR(VLOOKUP(C5337,TableCustomers[],5,FALSE),"")</f>
        <v/>
      </c>
      <c r="D5337" s="71" t="str">
        <f>IFERROR(VLOOKUP(C5337,TableCustomers[],2,FALSE),"")</f>
        <v/>
      </c>
      <c r="E5337" s="75" t="str">
        <f>IFERROR(VLOOKUP(C5337,TableCustomers[],3,FALSE),"")</f>
        <v/>
      </c>
    </row>
    <row r="5338" spans="2:5" x14ac:dyDescent="0.35">
      <c r="B5338" s="71" t="str">
        <f>IFERROR(VLOOKUP(C5338,TableCustomers[],5,FALSE),"")</f>
        <v/>
      </c>
      <c r="D5338" s="71" t="str">
        <f>IFERROR(VLOOKUP(C5338,TableCustomers[],2,FALSE),"")</f>
        <v/>
      </c>
      <c r="E5338" s="75" t="str">
        <f>IFERROR(VLOOKUP(C5338,TableCustomers[],3,FALSE),"")</f>
        <v/>
      </c>
    </row>
    <row r="5339" spans="2:5" x14ac:dyDescent="0.35">
      <c r="B5339" s="71" t="str">
        <f>IFERROR(VLOOKUP(C5339,TableCustomers[],5,FALSE),"")</f>
        <v/>
      </c>
      <c r="D5339" s="71" t="str">
        <f>IFERROR(VLOOKUP(C5339,TableCustomers[],2,FALSE),"")</f>
        <v/>
      </c>
      <c r="E5339" s="75" t="str">
        <f>IFERROR(VLOOKUP(C5339,TableCustomers[],3,FALSE),"")</f>
        <v/>
      </c>
    </row>
    <row r="5340" spans="2:5" x14ac:dyDescent="0.35">
      <c r="B5340" s="71" t="str">
        <f>IFERROR(VLOOKUP(C5340,TableCustomers[],5,FALSE),"")</f>
        <v/>
      </c>
      <c r="D5340" s="71" t="str">
        <f>IFERROR(VLOOKUP(C5340,TableCustomers[],2,FALSE),"")</f>
        <v/>
      </c>
      <c r="E5340" s="75" t="str">
        <f>IFERROR(VLOOKUP(C5340,TableCustomers[],3,FALSE),"")</f>
        <v/>
      </c>
    </row>
    <row r="5341" spans="2:5" x14ac:dyDescent="0.35">
      <c r="B5341" s="71" t="str">
        <f>IFERROR(VLOOKUP(C5341,TableCustomers[],5,FALSE),"")</f>
        <v/>
      </c>
      <c r="D5341" s="71" t="str">
        <f>IFERROR(VLOOKUP(C5341,TableCustomers[],2,FALSE),"")</f>
        <v/>
      </c>
      <c r="E5341" s="75" t="str">
        <f>IFERROR(VLOOKUP(C5341,TableCustomers[],3,FALSE),"")</f>
        <v/>
      </c>
    </row>
    <row r="5342" spans="2:5" x14ac:dyDescent="0.35">
      <c r="B5342" s="71" t="str">
        <f>IFERROR(VLOOKUP(C5342,TableCustomers[],5,FALSE),"")</f>
        <v/>
      </c>
      <c r="D5342" s="71" t="str">
        <f>IFERROR(VLOOKUP(C5342,TableCustomers[],2,FALSE),"")</f>
        <v/>
      </c>
      <c r="E5342" s="75" t="str">
        <f>IFERROR(VLOOKUP(C5342,TableCustomers[],3,FALSE),"")</f>
        <v/>
      </c>
    </row>
    <row r="5343" spans="2:5" x14ac:dyDescent="0.35">
      <c r="B5343" s="71" t="str">
        <f>IFERROR(VLOOKUP(C5343,TableCustomers[],5,FALSE),"")</f>
        <v/>
      </c>
      <c r="D5343" s="71" t="str">
        <f>IFERROR(VLOOKUP(C5343,TableCustomers[],2,FALSE),"")</f>
        <v/>
      </c>
      <c r="E5343" s="75" t="str">
        <f>IFERROR(VLOOKUP(C5343,TableCustomers[],3,FALSE),"")</f>
        <v/>
      </c>
    </row>
    <row r="5344" spans="2:5" x14ac:dyDescent="0.35">
      <c r="B5344" s="71" t="str">
        <f>IFERROR(VLOOKUP(C5344,TableCustomers[],5,FALSE),"")</f>
        <v/>
      </c>
      <c r="D5344" s="71" t="str">
        <f>IFERROR(VLOOKUP(C5344,TableCustomers[],2,FALSE),"")</f>
        <v/>
      </c>
      <c r="E5344" s="75" t="str">
        <f>IFERROR(VLOOKUP(C5344,TableCustomers[],3,FALSE),"")</f>
        <v/>
      </c>
    </row>
    <row r="5345" spans="2:5" x14ac:dyDescent="0.35">
      <c r="B5345" s="71" t="str">
        <f>IFERROR(VLOOKUP(C5345,TableCustomers[],5,FALSE),"")</f>
        <v/>
      </c>
      <c r="D5345" s="71" t="str">
        <f>IFERROR(VLOOKUP(C5345,TableCustomers[],2,FALSE),"")</f>
        <v/>
      </c>
      <c r="E5345" s="75" t="str">
        <f>IFERROR(VLOOKUP(C5345,TableCustomers[],3,FALSE),"")</f>
        <v/>
      </c>
    </row>
    <row r="5346" spans="2:5" x14ac:dyDescent="0.35">
      <c r="B5346" s="71" t="str">
        <f>IFERROR(VLOOKUP(C5346,TableCustomers[],5,FALSE),"")</f>
        <v/>
      </c>
      <c r="D5346" s="71" t="str">
        <f>IFERROR(VLOOKUP(C5346,TableCustomers[],2,FALSE),"")</f>
        <v/>
      </c>
      <c r="E5346" s="75" t="str">
        <f>IFERROR(VLOOKUP(C5346,TableCustomers[],3,FALSE),"")</f>
        <v/>
      </c>
    </row>
    <row r="5347" spans="2:5" x14ac:dyDescent="0.35">
      <c r="B5347" s="71" t="str">
        <f>IFERROR(VLOOKUP(C5347,TableCustomers[],5,FALSE),"")</f>
        <v/>
      </c>
      <c r="D5347" s="71" t="str">
        <f>IFERROR(VLOOKUP(C5347,TableCustomers[],2,FALSE),"")</f>
        <v/>
      </c>
      <c r="E5347" s="75" t="str">
        <f>IFERROR(VLOOKUP(C5347,TableCustomers[],3,FALSE),"")</f>
        <v/>
      </c>
    </row>
    <row r="5348" spans="2:5" x14ac:dyDescent="0.35">
      <c r="B5348" s="71" t="str">
        <f>IFERROR(VLOOKUP(C5348,TableCustomers[],5,FALSE),"")</f>
        <v/>
      </c>
      <c r="D5348" s="71" t="str">
        <f>IFERROR(VLOOKUP(C5348,TableCustomers[],2,FALSE),"")</f>
        <v/>
      </c>
      <c r="E5348" s="75" t="str">
        <f>IFERROR(VLOOKUP(C5348,TableCustomers[],3,FALSE),"")</f>
        <v/>
      </c>
    </row>
    <row r="5349" spans="2:5" x14ac:dyDescent="0.35">
      <c r="B5349" s="71" t="str">
        <f>IFERROR(VLOOKUP(C5349,TableCustomers[],5,FALSE),"")</f>
        <v/>
      </c>
      <c r="D5349" s="71" t="str">
        <f>IFERROR(VLOOKUP(C5349,TableCustomers[],2,FALSE),"")</f>
        <v/>
      </c>
      <c r="E5349" s="75" t="str">
        <f>IFERROR(VLOOKUP(C5349,TableCustomers[],3,FALSE),"")</f>
        <v/>
      </c>
    </row>
    <row r="5350" spans="2:5" x14ac:dyDescent="0.35">
      <c r="B5350" s="71" t="str">
        <f>IFERROR(VLOOKUP(C5350,TableCustomers[],5,FALSE),"")</f>
        <v/>
      </c>
      <c r="D5350" s="71" t="str">
        <f>IFERROR(VLOOKUP(C5350,TableCustomers[],2,FALSE),"")</f>
        <v/>
      </c>
      <c r="E5350" s="75" t="str">
        <f>IFERROR(VLOOKUP(C5350,TableCustomers[],3,FALSE),"")</f>
        <v/>
      </c>
    </row>
    <row r="5351" spans="2:5" x14ac:dyDescent="0.35">
      <c r="B5351" s="71" t="str">
        <f>IFERROR(VLOOKUP(C5351,TableCustomers[],5,FALSE),"")</f>
        <v/>
      </c>
      <c r="D5351" s="71" t="str">
        <f>IFERROR(VLOOKUP(C5351,TableCustomers[],2,FALSE),"")</f>
        <v/>
      </c>
      <c r="E5351" s="75" t="str">
        <f>IFERROR(VLOOKUP(C5351,TableCustomers[],3,FALSE),"")</f>
        <v/>
      </c>
    </row>
    <row r="5352" spans="2:5" x14ac:dyDescent="0.35">
      <c r="B5352" s="71" t="str">
        <f>IFERROR(VLOOKUP(C5352,TableCustomers[],5,FALSE),"")</f>
        <v/>
      </c>
      <c r="D5352" s="71" t="str">
        <f>IFERROR(VLOOKUP(C5352,TableCustomers[],2,FALSE),"")</f>
        <v/>
      </c>
      <c r="E5352" s="75" t="str">
        <f>IFERROR(VLOOKUP(C5352,TableCustomers[],3,FALSE),"")</f>
        <v/>
      </c>
    </row>
    <row r="5353" spans="2:5" x14ac:dyDescent="0.35">
      <c r="B5353" s="71" t="str">
        <f>IFERROR(VLOOKUP(C5353,TableCustomers[],5,FALSE),"")</f>
        <v/>
      </c>
      <c r="D5353" s="71" t="str">
        <f>IFERROR(VLOOKUP(C5353,TableCustomers[],2,FALSE),"")</f>
        <v/>
      </c>
      <c r="E5353" s="75" t="str">
        <f>IFERROR(VLOOKUP(C5353,TableCustomers[],3,FALSE),"")</f>
        <v/>
      </c>
    </row>
    <row r="5354" spans="2:5" x14ac:dyDescent="0.35">
      <c r="B5354" s="71" t="str">
        <f>IFERROR(VLOOKUP(C5354,TableCustomers[],5,FALSE),"")</f>
        <v/>
      </c>
      <c r="D5354" s="71" t="str">
        <f>IFERROR(VLOOKUP(C5354,TableCustomers[],2,FALSE),"")</f>
        <v/>
      </c>
      <c r="E5354" s="75" t="str">
        <f>IFERROR(VLOOKUP(C5354,TableCustomers[],3,FALSE),"")</f>
        <v/>
      </c>
    </row>
    <row r="5355" spans="2:5" x14ac:dyDescent="0.35">
      <c r="B5355" s="71" t="str">
        <f>IFERROR(VLOOKUP(C5355,TableCustomers[],5,FALSE),"")</f>
        <v/>
      </c>
      <c r="D5355" s="71" t="str">
        <f>IFERROR(VLOOKUP(C5355,TableCustomers[],2,FALSE),"")</f>
        <v/>
      </c>
      <c r="E5355" s="75" t="str">
        <f>IFERROR(VLOOKUP(C5355,TableCustomers[],3,FALSE),"")</f>
        <v/>
      </c>
    </row>
    <row r="5356" spans="2:5" x14ac:dyDescent="0.35">
      <c r="B5356" s="71" t="str">
        <f>IFERROR(VLOOKUP(C5356,TableCustomers[],5,FALSE),"")</f>
        <v/>
      </c>
      <c r="D5356" s="71" t="str">
        <f>IFERROR(VLOOKUP(C5356,TableCustomers[],2,FALSE),"")</f>
        <v/>
      </c>
      <c r="E5356" s="75" t="str">
        <f>IFERROR(VLOOKUP(C5356,TableCustomers[],3,FALSE),"")</f>
        <v/>
      </c>
    </row>
    <row r="5357" spans="2:5" x14ac:dyDescent="0.35">
      <c r="B5357" s="71" t="str">
        <f>IFERROR(VLOOKUP(C5357,TableCustomers[],5,FALSE),"")</f>
        <v/>
      </c>
      <c r="D5357" s="71" t="str">
        <f>IFERROR(VLOOKUP(C5357,TableCustomers[],2,FALSE),"")</f>
        <v/>
      </c>
      <c r="E5357" s="75" t="str">
        <f>IFERROR(VLOOKUP(C5357,TableCustomers[],3,FALSE),"")</f>
        <v/>
      </c>
    </row>
    <row r="5358" spans="2:5" x14ac:dyDescent="0.35">
      <c r="B5358" s="71" t="str">
        <f>IFERROR(VLOOKUP(C5358,TableCustomers[],5,FALSE),"")</f>
        <v/>
      </c>
      <c r="D5358" s="71" t="str">
        <f>IFERROR(VLOOKUP(C5358,TableCustomers[],2,FALSE),"")</f>
        <v/>
      </c>
      <c r="E5358" s="75" t="str">
        <f>IFERROR(VLOOKUP(C5358,TableCustomers[],3,FALSE),"")</f>
        <v/>
      </c>
    </row>
    <row r="5359" spans="2:5" x14ac:dyDescent="0.35">
      <c r="B5359" s="71" t="str">
        <f>IFERROR(VLOOKUP(C5359,TableCustomers[],5,FALSE),"")</f>
        <v/>
      </c>
      <c r="D5359" s="71" t="str">
        <f>IFERROR(VLOOKUP(C5359,TableCustomers[],2,FALSE),"")</f>
        <v/>
      </c>
      <c r="E5359" s="75" t="str">
        <f>IFERROR(VLOOKUP(C5359,TableCustomers[],3,FALSE),"")</f>
        <v/>
      </c>
    </row>
    <row r="5360" spans="2:5" x14ac:dyDescent="0.35">
      <c r="B5360" s="71" t="str">
        <f>IFERROR(VLOOKUP(C5360,TableCustomers[],5,FALSE),"")</f>
        <v/>
      </c>
      <c r="D5360" s="71" t="str">
        <f>IFERROR(VLOOKUP(C5360,TableCustomers[],2,FALSE),"")</f>
        <v/>
      </c>
      <c r="E5360" s="75" t="str">
        <f>IFERROR(VLOOKUP(C5360,TableCustomers[],3,FALSE),"")</f>
        <v/>
      </c>
    </row>
    <row r="5361" spans="2:5" x14ac:dyDescent="0.35">
      <c r="B5361" s="71" t="str">
        <f>IFERROR(VLOOKUP(C5361,TableCustomers[],5,FALSE),"")</f>
        <v/>
      </c>
      <c r="D5361" s="71" t="str">
        <f>IFERROR(VLOOKUP(C5361,TableCustomers[],2,FALSE),"")</f>
        <v/>
      </c>
      <c r="E5361" s="75" t="str">
        <f>IFERROR(VLOOKUP(C5361,TableCustomers[],3,FALSE),"")</f>
        <v/>
      </c>
    </row>
    <row r="5362" spans="2:5" x14ac:dyDescent="0.35">
      <c r="B5362" s="71" t="str">
        <f>IFERROR(VLOOKUP(C5362,TableCustomers[],5,FALSE),"")</f>
        <v/>
      </c>
      <c r="D5362" s="71" t="str">
        <f>IFERROR(VLOOKUP(C5362,TableCustomers[],2,FALSE),"")</f>
        <v/>
      </c>
      <c r="E5362" s="75" t="str">
        <f>IFERROR(VLOOKUP(C5362,TableCustomers[],3,FALSE),"")</f>
        <v/>
      </c>
    </row>
    <row r="5363" spans="2:5" x14ac:dyDescent="0.35">
      <c r="B5363" s="71" t="str">
        <f>IFERROR(VLOOKUP(C5363,TableCustomers[],5,FALSE),"")</f>
        <v/>
      </c>
      <c r="D5363" s="71" t="str">
        <f>IFERROR(VLOOKUP(C5363,TableCustomers[],2,FALSE),"")</f>
        <v/>
      </c>
      <c r="E5363" s="75" t="str">
        <f>IFERROR(VLOOKUP(C5363,TableCustomers[],3,FALSE),"")</f>
        <v/>
      </c>
    </row>
    <row r="5364" spans="2:5" x14ac:dyDescent="0.35">
      <c r="B5364" s="71" t="str">
        <f>IFERROR(VLOOKUP(C5364,TableCustomers[],5,FALSE),"")</f>
        <v/>
      </c>
      <c r="D5364" s="71" t="str">
        <f>IFERROR(VLOOKUP(C5364,TableCustomers[],2,FALSE),"")</f>
        <v/>
      </c>
      <c r="E5364" s="75" t="str">
        <f>IFERROR(VLOOKUP(C5364,TableCustomers[],3,FALSE),"")</f>
        <v/>
      </c>
    </row>
    <row r="5365" spans="2:5" x14ac:dyDescent="0.35">
      <c r="B5365" s="71" t="str">
        <f>IFERROR(VLOOKUP(C5365,TableCustomers[],5,FALSE),"")</f>
        <v/>
      </c>
      <c r="D5365" s="71" t="str">
        <f>IFERROR(VLOOKUP(C5365,TableCustomers[],2,FALSE),"")</f>
        <v/>
      </c>
      <c r="E5365" s="75" t="str">
        <f>IFERROR(VLOOKUP(C5365,TableCustomers[],3,FALSE),"")</f>
        <v/>
      </c>
    </row>
    <row r="5366" spans="2:5" x14ac:dyDescent="0.35">
      <c r="B5366" s="71" t="str">
        <f>IFERROR(VLOOKUP(C5366,TableCustomers[],5,FALSE),"")</f>
        <v/>
      </c>
      <c r="D5366" s="71" t="str">
        <f>IFERROR(VLOOKUP(C5366,TableCustomers[],2,FALSE),"")</f>
        <v/>
      </c>
      <c r="E5366" s="75" t="str">
        <f>IFERROR(VLOOKUP(C5366,TableCustomers[],3,FALSE),"")</f>
        <v/>
      </c>
    </row>
    <row r="5367" spans="2:5" x14ac:dyDescent="0.35">
      <c r="B5367" s="71" t="str">
        <f>IFERROR(VLOOKUP(C5367,TableCustomers[],5,FALSE),"")</f>
        <v/>
      </c>
      <c r="D5367" s="71" t="str">
        <f>IFERROR(VLOOKUP(C5367,TableCustomers[],2,FALSE),"")</f>
        <v/>
      </c>
      <c r="E5367" s="75" t="str">
        <f>IFERROR(VLOOKUP(C5367,TableCustomers[],3,FALSE),"")</f>
        <v/>
      </c>
    </row>
    <row r="5368" spans="2:5" x14ac:dyDescent="0.35">
      <c r="B5368" s="71" t="str">
        <f>IFERROR(VLOOKUP(C5368,TableCustomers[],5,FALSE),"")</f>
        <v/>
      </c>
      <c r="D5368" s="71" t="str">
        <f>IFERROR(VLOOKUP(C5368,TableCustomers[],2,FALSE),"")</f>
        <v/>
      </c>
      <c r="E5368" s="75" t="str">
        <f>IFERROR(VLOOKUP(C5368,TableCustomers[],3,FALSE),"")</f>
        <v/>
      </c>
    </row>
    <row r="5369" spans="2:5" x14ac:dyDescent="0.35">
      <c r="B5369" s="71" t="str">
        <f>IFERROR(VLOOKUP(C5369,TableCustomers[],5,FALSE),"")</f>
        <v/>
      </c>
      <c r="D5369" s="71" t="str">
        <f>IFERROR(VLOOKUP(C5369,TableCustomers[],2,FALSE),"")</f>
        <v/>
      </c>
      <c r="E5369" s="75" t="str">
        <f>IFERROR(VLOOKUP(C5369,TableCustomers[],3,FALSE),"")</f>
        <v/>
      </c>
    </row>
    <row r="5370" spans="2:5" x14ac:dyDescent="0.35">
      <c r="B5370" s="71" t="str">
        <f>IFERROR(VLOOKUP(C5370,TableCustomers[],5,FALSE),"")</f>
        <v/>
      </c>
      <c r="D5370" s="71" t="str">
        <f>IFERROR(VLOOKUP(C5370,TableCustomers[],2,FALSE),"")</f>
        <v/>
      </c>
      <c r="E5370" s="75" t="str">
        <f>IFERROR(VLOOKUP(C5370,TableCustomers[],3,FALSE),"")</f>
        <v/>
      </c>
    </row>
    <row r="5371" spans="2:5" x14ac:dyDescent="0.35">
      <c r="B5371" s="71" t="str">
        <f>IFERROR(VLOOKUP(C5371,TableCustomers[],5,FALSE),"")</f>
        <v/>
      </c>
      <c r="D5371" s="71" t="str">
        <f>IFERROR(VLOOKUP(C5371,TableCustomers[],2,FALSE),"")</f>
        <v/>
      </c>
      <c r="E5371" s="75" t="str">
        <f>IFERROR(VLOOKUP(C5371,TableCustomers[],3,FALSE),"")</f>
        <v/>
      </c>
    </row>
    <row r="5372" spans="2:5" x14ac:dyDescent="0.35">
      <c r="B5372" s="71" t="str">
        <f>IFERROR(VLOOKUP(C5372,TableCustomers[],5,FALSE),"")</f>
        <v/>
      </c>
      <c r="D5372" s="71" t="str">
        <f>IFERROR(VLOOKUP(C5372,TableCustomers[],2,FALSE),"")</f>
        <v/>
      </c>
      <c r="E5372" s="75" t="str">
        <f>IFERROR(VLOOKUP(C5372,TableCustomers[],3,FALSE),"")</f>
        <v/>
      </c>
    </row>
    <row r="5373" spans="2:5" x14ac:dyDescent="0.35">
      <c r="B5373" s="71" t="str">
        <f>IFERROR(VLOOKUP(C5373,TableCustomers[],5,FALSE),"")</f>
        <v/>
      </c>
      <c r="D5373" s="71" t="str">
        <f>IFERROR(VLOOKUP(C5373,TableCustomers[],2,FALSE),"")</f>
        <v/>
      </c>
      <c r="E5373" s="75" t="str">
        <f>IFERROR(VLOOKUP(C5373,TableCustomers[],3,FALSE),"")</f>
        <v/>
      </c>
    </row>
    <row r="5374" spans="2:5" x14ac:dyDescent="0.35">
      <c r="B5374" s="71" t="str">
        <f>IFERROR(VLOOKUP(C5374,TableCustomers[],5,FALSE),"")</f>
        <v/>
      </c>
      <c r="D5374" s="71" t="str">
        <f>IFERROR(VLOOKUP(C5374,TableCustomers[],2,FALSE),"")</f>
        <v/>
      </c>
      <c r="E5374" s="75" t="str">
        <f>IFERROR(VLOOKUP(C5374,TableCustomers[],3,FALSE),"")</f>
        <v/>
      </c>
    </row>
    <row r="5375" spans="2:5" x14ac:dyDescent="0.35">
      <c r="B5375" s="71" t="str">
        <f>IFERROR(VLOOKUP(C5375,TableCustomers[],5,FALSE),"")</f>
        <v/>
      </c>
      <c r="D5375" s="71" t="str">
        <f>IFERROR(VLOOKUP(C5375,TableCustomers[],2,FALSE),"")</f>
        <v/>
      </c>
      <c r="E5375" s="75" t="str">
        <f>IFERROR(VLOOKUP(C5375,TableCustomers[],3,FALSE),"")</f>
        <v/>
      </c>
    </row>
    <row r="5376" spans="2:5" x14ac:dyDescent="0.35">
      <c r="B5376" s="71" t="str">
        <f>IFERROR(VLOOKUP(C5376,TableCustomers[],5,FALSE),"")</f>
        <v/>
      </c>
      <c r="D5376" s="71" t="str">
        <f>IFERROR(VLOOKUP(C5376,TableCustomers[],2,FALSE),"")</f>
        <v/>
      </c>
      <c r="E5376" s="75" t="str">
        <f>IFERROR(VLOOKUP(C5376,TableCustomers[],3,FALSE),"")</f>
        <v/>
      </c>
    </row>
    <row r="5377" spans="2:5" x14ac:dyDescent="0.35">
      <c r="B5377" s="71" t="str">
        <f>IFERROR(VLOOKUP(C5377,TableCustomers[],5,FALSE),"")</f>
        <v/>
      </c>
      <c r="D5377" s="71" t="str">
        <f>IFERROR(VLOOKUP(C5377,TableCustomers[],2,FALSE),"")</f>
        <v/>
      </c>
      <c r="E5377" s="75" t="str">
        <f>IFERROR(VLOOKUP(C5377,TableCustomers[],3,FALSE),"")</f>
        <v/>
      </c>
    </row>
    <row r="5378" spans="2:5" x14ac:dyDescent="0.35">
      <c r="B5378" s="71" t="str">
        <f>IFERROR(VLOOKUP(C5378,TableCustomers[],5,FALSE),"")</f>
        <v/>
      </c>
      <c r="D5378" s="71" t="str">
        <f>IFERROR(VLOOKUP(C5378,TableCustomers[],2,FALSE),"")</f>
        <v/>
      </c>
      <c r="E5378" s="75" t="str">
        <f>IFERROR(VLOOKUP(C5378,TableCustomers[],3,FALSE),"")</f>
        <v/>
      </c>
    </row>
    <row r="5379" spans="2:5" x14ac:dyDescent="0.35">
      <c r="B5379" s="71" t="str">
        <f>IFERROR(VLOOKUP(C5379,TableCustomers[],5,FALSE),"")</f>
        <v/>
      </c>
      <c r="D5379" s="71" t="str">
        <f>IFERROR(VLOOKUP(C5379,TableCustomers[],2,FALSE),"")</f>
        <v/>
      </c>
      <c r="E5379" s="75" t="str">
        <f>IFERROR(VLOOKUP(C5379,TableCustomers[],3,FALSE),"")</f>
        <v/>
      </c>
    </row>
    <row r="5380" spans="2:5" x14ac:dyDescent="0.35">
      <c r="B5380" s="71" t="str">
        <f>IFERROR(VLOOKUP(C5380,TableCustomers[],5,FALSE),"")</f>
        <v/>
      </c>
      <c r="D5380" s="71" t="str">
        <f>IFERROR(VLOOKUP(C5380,TableCustomers[],2,FALSE),"")</f>
        <v/>
      </c>
      <c r="E5380" s="75" t="str">
        <f>IFERROR(VLOOKUP(C5380,TableCustomers[],3,FALSE),"")</f>
        <v/>
      </c>
    </row>
    <row r="5381" spans="2:5" x14ac:dyDescent="0.35">
      <c r="B5381" s="71" t="str">
        <f>IFERROR(VLOOKUP(C5381,TableCustomers[],5,FALSE),"")</f>
        <v/>
      </c>
      <c r="D5381" s="71" t="str">
        <f>IFERROR(VLOOKUP(C5381,TableCustomers[],2,FALSE),"")</f>
        <v/>
      </c>
      <c r="E5381" s="75" t="str">
        <f>IFERROR(VLOOKUP(C5381,TableCustomers[],3,FALSE),"")</f>
        <v/>
      </c>
    </row>
    <row r="5382" spans="2:5" x14ac:dyDescent="0.35">
      <c r="B5382" s="71" t="str">
        <f>IFERROR(VLOOKUP(C5382,TableCustomers[],5,FALSE),"")</f>
        <v/>
      </c>
      <c r="D5382" s="71" t="str">
        <f>IFERROR(VLOOKUP(C5382,TableCustomers[],2,FALSE),"")</f>
        <v/>
      </c>
      <c r="E5382" s="75" t="str">
        <f>IFERROR(VLOOKUP(C5382,TableCustomers[],3,FALSE),"")</f>
        <v/>
      </c>
    </row>
    <row r="5383" spans="2:5" x14ac:dyDescent="0.35">
      <c r="B5383" s="71" t="str">
        <f>IFERROR(VLOOKUP(C5383,TableCustomers[],5,FALSE),"")</f>
        <v/>
      </c>
      <c r="D5383" s="71" t="str">
        <f>IFERROR(VLOOKUP(C5383,TableCustomers[],2,FALSE),"")</f>
        <v/>
      </c>
      <c r="E5383" s="75" t="str">
        <f>IFERROR(VLOOKUP(C5383,TableCustomers[],3,FALSE),"")</f>
        <v/>
      </c>
    </row>
    <row r="5384" spans="2:5" x14ac:dyDescent="0.35">
      <c r="B5384" s="71" t="str">
        <f>IFERROR(VLOOKUP(C5384,TableCustomers[],5,FALSE),"")</f>
        <v/>
      </c>
      <c r="D5384" s="71" t="str">
        <f>IFERROR(VLOOKUP(C5384,TableCustomers[],2,FALSE),"")</f>
        <v/>
      </c>
      <c r="E5384" s="75" t="str">
        <f>IFERROR(VLOOKUP(C5384,TableCustomers[],3,FALSE),"")</f>
        <v/>
      </c>
    </row>
    <row r="5385" spans="2:5" x14ac:dyDescent="0.35">
      <c r="B5385" s="71" t="str">
        <f>IFERROR(VLOOKUP(C5385,TableCustomers[],5,FALSE),"")</f>
        <v/>
      </c>
      <c r="D5385" s="71" t="str">
        <f>IFERROR(VLOOKUP(C5385,TableCustomers[],2,FALSE),"")</f>
        <v/>
      </c>
      <c r="E5385" s="75" t="str">
        <f>IFERROR(VLOOKUP(C5385,TableCustomers[],3,FALSE),"")</f>
        <v/>
      </c>
    </row>
    <row r="5386" spans="2:5" x14ac:dyDescent="0.35">
      <c r="B5386" s="71" t="str">
        <f>IFERROR(VLOOKUP(C5386,TableCustomers[],5,FALSE),"")</f>
        <v/>
      </c>
      <c r="D5386" s="71" t="str">
        <f>IFERROR(VLOOKUP(C5386,TableCustomers[],2,FALSE),"")</f>
        <v/>
      </c>
      <c r="E5386" s="75" t="str">
        <f>IFERROR(VLOOKUP(C5386,TableCustomers[],3,FALSE),"")</f>
        <v/>
      </c>
    </row>
    <row r="5387" spans="2:5" x14ac:dyDescent="0.35">
      <c r="B5387" s="71" t="str">
        <f>IFERROR(VLOOKUP(C5387,TableCustomers[],5,FALSE),"")</f>
        <v/>
      </c>
      <c r="D5387" s="71" t="str">
        <f>IFERROR(VLOOKUP(C5387,TableCustomers[],2,FALSE),"")</f>
        <v/>
      </c>
      <c r="E5387" s="75" t="str">
        <f>IFERROR(VLOOKUP(C5387,TableCustomers[],3,FALSE),"")</f>
        <v/>
      </c>
    </row>
    <row r="5388" spans="2:5" x14ac:dyDescent="0.35">
      <c r="B5388" s="71" t="str">
        <f>IFERROR(VLOOKUP(C5388,TableCustomers[],5,FALSE),"")</f>
        <v/>
      </c>
      <c r="D5388" s="71" t="str">
        <f>IFERROR(VLOOKUP(C5388,TableCustomers[],2,FALSE),"")</f>
        <v/>
      </c>
      <c r="E5388" s="75" t="str">
        <f>IFERROR(VLOOKUP(C5388,TableCustomers[],3,FALSE),"")</f>
        <v/>
      </c>
    </row>
    <row r="5389" spans="2:5" x14ac:dyDescent="0.35">
      <c r="D5389" s="71" t="str">
        <f>IFERROR(VLOOKUP(C5389,TableCustomers[],2,FALSE),"")</f>
        <v/>
      </c>
      <c r="E5389" s="75" t="str">
        <f>IFERROR(VLOOKUP(C5389,TableCustomers[],3,FALSE),"")</f>
        <v/>
      </c>
    </row>
    <row r="5390" spans="2:5" x14ac:dyDescent="0.35">
      <c r="D5390" s="71" t="str">
        <f>IFERROR(VLOOKUP(C5390,TableCustomers[],2,FALSE),"")</f>
        <v/>
      </c>
      <c r="E5390" s="75" t="str">
        <f>IFERROR(VLOOKUP(C5390,TableCustomers[],3,FALSE),"")</f>
        <v/>
      </c>
    </row>
    <row r="5391" spans="2:5" x14ac:dyDescent="0.35">
      <c r="D5391" s="71" t="str">
        <f>IFERROR(VLOOKUP(C5391,TableCustomers[],2,FALSE),"")</f>
        <v/>
      </c>
      <c r="E5391" s="75" t="str">
        <f>IFERROR(VLOOKUP(C5391,TableCustomers[],3,FALSE),"")</f>
        <v/>
      </c>
    </row>
    <row r="5392" spans="2:5" x14ac:dyDescent="0.35">
      <c r="D5392" s="71" t="str">
        <f>IFERROR(VLOOKUP(C5392,TableCustomers[],2,FALSE),"")</f>
        <v/>
      </c>
      <c r="E5392" s="75" t="str">
        <f>IFERROR(VLOOKUP(C5392,TableCustomers[],3,FALSE),"")</f>
        <v/>
      </c>
    </row>
    <row r="5393" spans="4:5" x14ac:dyDescent="0.35">
      <c r="D5393" s="71" t="str">
        <f>IFERROR(VLOOKUP(C5393,TableCustomers[],2,FALSE),"")</f>
        <v/>
      </c>
      <c r="E5393" s="75" t="str">
        <f>IFERROR(VLOOKUP(C5393,TableCustomers[],3,FALSE),"")</f>
        <v/>
      </c>
    </row>
    <row r="5394" spans="4:5" x14ac:dyDescent="0.35">
      <c r="D5394" s="71" t="str">
        <f>IFERROR(VLOOKUP(C5394,TableCustomers[],2,FALSE),"")</f>
        <v/>
      </c>
      <c r="E5394" s="75" t="str">
        <f>IFERROR(VLOOKUP(C5394,TableCustomers[],3,FALSE),"")</f>
        <v/>
      </c>
    </row>
    <row r="5395" spans="4:5" x14ac:dyDescent="0.35">
      <c r="D5395" s="71" t="str">
        <f>IFERROR(VLOOKUP(C5395,TableCustomers[],2,FALSE),"")</f>
        <v/>
      </c>
      <c r="E5395" s="75" t="str">
        <f>IFERROR(VLOOKUP(C5395,TableCustomers[],3,FALSE),"")</f>
        <v/>
      </c>
    </row>
    <row r="5396" spans="4:5" x14ac:dyDescent="0.35">
      <c r="D5396" s="71" t="str">
        <f>IFERROR(VLOOKUP(C5396,TableCustomers[],2,FALSE),"")</f>
        <v/>
      </c>
      <c r="E5396" s="75" t="str">
        <f>IFERROR(VLOOKUP(C5396,TableCustomers[],3,FALSE),"")</f>
        <v/>
      </c>
    </row>
    <row r="5397" spans="4:5" x14ac:dyDescent="0.35">
      <c r="D5397" s="71" t="str">
        <f>IFERROR(VLOOKUP(C5397,TableCustomers[],2,FALSE),"")</f>
        <v/>
      </c>
      <c r="E5397" s="75" t="str">
        <f>IFERROR(VLOOKUP(C5397,TableCustomers[],3,FALSE),"")</f>
        <v/>
      </c>
    </row>
    <row r="5398" spans="4:5" x14ac:dyDescent="0.35">
      <c r="D5398" s="71" t="str">
        <f>IFERROR(VLOOKUP(C5398,TableCustomers[],2,FALSE),"")</f>
        <v/>
      </c>
      <c r="E5398" s="75" t="str">
        <f>IFERROR(VLOOKUP(C5398,TableCustomers[],3,FALSE),"")</f>
        <v/>
      </c>
    </row>
    <row r="5399" spans="4:5" x14ac:dyDescent="0.35">
      <c r="D5399" s="71" t="str">
        <f>IFERROR(VLOOKUP(C5399,TableCustomers[],2,FALSE),"")</f>
        <v/>
      </c>
      <c r="E5399" s="75" t="str">
        <f>IFERROR(VLOOKUP(C5399,TableCustomers[],3,FALSE),"")</f>
        <v/>
      </c>
    </row>
    <row r="5400" spans="4:5" x14ac:dyDescent="0.35">
      <c r="D5400" s="71" t="str">
        <f>IFERROR(VLOOKUP(C5400,TableCustomers[],2,FALSE),"")</f>
        <v/>
      </c>
      <c r="E5400" s="75" t="str">
        <f>IFERROR(VLOOKUP(C5400,TableCustomers[],3,FALSE),"")</f>
        <v/>
      </c>
    </row>
    <row r="5401" spans="4:5" x14ac:dyDescent="0.35">
      <c r="D5401" s="71" t="str">
        <f>IFERROR(VLOOKUP(C5401,TableCustomers[],2,FALSE),"")</f>
        <v/>
      </c>
      <c r="E5401" s="75" t="str">
        <f>IFERROR(VLOOKUP(C5401,TableCustomers[],3,FALSE),"")</f>
        <v/>
      </c>
    </row>
    <row r="5402" spans="4:5" x14ac:dyDescent="0.35">
      <c r="D5402" s="71" t="str">
        <f>IFERROR(VLOOKUP(C5402,TableCustomers[],2,FALSE),"")</f>
        <v/>
      </c>
      <c r="E5402" s="75" t="str">
        <f>IFERROR(VLOOKUP(C5402,TableCustomers[],3,FALSE),"")</f>
        <v/>
      </c>
    </row>
    <row r="5403" spans="4:5" x14ac:dyDescent="0.35">
      <c r="D5403" s="71" t="str">
        <f>IFERROR(VLOOKUP(C5403,TableCustomers[],2,FALSE),"")</f>
        <v/>
      </c>
      <c r="E5403" s="75" t="str">
        <f>IFERROR(VLOOKUP(C5403,TableCustomers[],3,FALSE),"")</f>
        <v/>
      </c>
    </row>
    <row r="5404" spans="4:5" x14ac:dyDescent="0.35">
      <c r="D5404" s="71" t="str">
        <f>IFERROR(VLOOKUP(C5404,TableCustomers[],2,FALSE),"")</f>
        <v/>
      </c>
      <c r="E5404" s="75" t="str">
        <f>IFERROR(VLOOKUP(C5404,TableCustomers[],3,FALSE),"")</f>
        <v/>
      </c>
    </row>
    <row r="5405" spans="4:5" x14ac:dyDescent="0.35">
      <c r="D5405" s="71" t="str">
        <f>IFERROR(VLOOKUP(C5405,TableCustomers[],2,FALSE),"")</f>
        <v/>
      </c>
      <c r="E5405" s="75" t="str">
        <f>IFERROR(VLOOKUP(C5405,TableCustomers[],3,FALSE),"")</f>
        <v/>
      </c>
    </row>
    <row r="5406" spans="4:5" x14ac:dyDescent="0.35">
      <c r="D5406" s="71" t="str">
        <f>IFERROR(VLOOKUP(C5406,TableCustomers[],2,FALSE),"")</f>
        <v/>
      </c>
      <c r="E5406" s="75" t="str">
        <f>IFERROR(VLOOKUP(C5406,TableCustomers[],3,FALSE),"")</f>
        <v/>
      </c>
    </row>
    <row r="5407" spans="4:5" x14ac:dyDescent="0.35">
      <c r="D5407" s="71" t="str">
        <f>IFERROR(VLOOKUP(C5407,TableCustomers[],2,FALSE),"")</f>
        <v/>
      </c>
      <c r="E5407" s="75" t="str">
        <f>IFERROR(VLOOKUP(C5407,TableCustomers[],3,FALSE),"")</f>
        <v/>
      </c>
    </row>
    <row r="5408" spans="4:5" x14ac:dyDescent="0.35">
      <c r="D5408" s="71" t="str">
        <f>IFERROR(VLOOKUP(C5408,TableCustomers[],2,FALSE),"")</f>
        <v/>
      </c>
      <c r="E5408" s="75" t="str">
        <f>IFERROR(VLOOKUP(C5408,TableCustomers[],3,FALSE),"")</f>
        <v/>
      </c>
    </row>
    <row r="5409" spans="4:5" x14ac:dyDescent="0.35">
      <c r="D5409" s="71" t="str">
        <f>IFERROR(VLOOKUP(C5409,TableCustomers[],2,FALSE),"")</f>
        <v/>
      </c>
      <c r="E5409" s="75" t="str">
        <f>IFERROR(VLOOKUP(C5409,TableCustomers[],3,FALSE),"")</f>
        <v/>
      </c>
    </row>
    <row r="5410" spans="4:5" x14ac:dyDescent="0.35">
      <c r="D5410" s="71" t="str">
        <f>IFERROR(VLOOKUP(C5410,TableCustomers[],2,FALSE),"")</f>
        <v/>
      </c>
      <c r="E5410" s="75" t="str">
        <f>IFERROR(VLOOKUP(C5410,TableCustomers[],3,FALSE),"")</f>
        <v/>
      </c>
    </row>
    <row r="5411" spans="4:5" x14ac:dyDescent="0.35">
      <c r="D5411" s="71" t="str">
        <f>IFERROR(VLOOKUP(C5411,TableCustomers[],2,FALSE),"")</f>
        <v/>
      </c>
      <c r="E5411" s="75" t="str">
        <f>IFERROR(VLOOKUP(C5411,TableCustomers[],3,FALSE),"")</f>
        <v/>
      </c>
    </row>
    <row r="5412" spans="4:5" x14ac:dyDescent="0.35">
      <c r="D5412" s="71" t="str">
        <f>IFERROR(VLOOKUP(C5412,TableCustomers[],2,FALSE),"")</f>
        <v/>
      </c>
      <c r="E5412" s="75" t="str">
        <f>IFERROR(VLOOKUP(C5412,TableCustomers[],3,FALSE),"")</f>
        <v/>
      </c>
    </row>
    <row r="5413" spans="4:5" x14ac:dyDescent="0.35">
      <c r="D5413" s="71" t="str">
        <f>IFERROR(VLOOKUP(C5413,TableCustomers[],2,FALSE),"")</f>
        <v/>
      </c>
      <c r="E5413" s="75" t="str">
        <f>IFERROR(VLOOKUP(C5413,TableCustomers[],3,FALSE),"")</f>
        <v/>
      </c>
    </row>
    <row r="5414" spans="4:5" x14ac:dyDescent="0.35">
      <c r="D5414" s="71" t="str">
        <f>IFERROR(VLOOKUP(C5414,TableCustomers[],2,FALSE),"")</f>
        <v/>
      </c>
      <c r="E5414" s="75" t="str">
        <f>IFERROR(VLOOKUP(C5414,TableCustomers[],3,FALSE),"")</f>
        <v/>
      </c>
    </row>
    <row r="5415" spans="4:5" x14ac:dyDescent="0.35">
      <c r="D5415" s="71" t="str">
        <f>IFERROR(VLOOKUP(C5415,TableCustomers[],2,FALSE),"")</f>
        <v/>
      </c>
      <c r="E5415" s="75" t="str">
        <f>IFERROR(VLOOKUP(C5415,TableCustomers[],3,FALSE),"")</f>
        <v/>
      </c>
    </row>
    <row r="5416" spans="4:5" x14ac:dyDescent="0.35">
      <c r="D5416" s="71" t="str">
        <f>IFERROR(VLOOKUP(C5416,TableCustomers[],2,FALSE),"")</f>
        <v/>
      </c>
      <c r="E5416" s="75" t="str">
        <f>IFERROR(VLOOKUP(C5416,TableCustomers[],3,FALSE),"")</f>
        <v/>
      </c>
    </row>
    <row r="5417" spans="4:5" x14ac:dyDescent="0.35">
      <c r="D5417" s="71" t="str">
        <f>IFERROR(VLOOKUP(C5417,TableCustomers[],2,FALSE),"")</f>
        <v/>
      </c>
      <c r="E5417" s="75" t="str">
        <f>IFERROR(VLOOKUP(C5417,TableCustomers[],3,FALSE),"")</f>
        <v/>
      </c>
    </row>
    <row r="5418" spans="4:5" x14ac:dyDescent="0.35">
      <c r="D5418" s="71" t="str">
        <f>IFERROR(VLOOKUP(C5418,TableCustomers[],2,FALSE),"")</f>
        <v/>
      </c>
      <c r="E5418" s="75" t="str">
        <f>IFERROR(VLOOKUP(C5418,TableCustomers[],3,FALSE),"")</f>
        <v/>
      </c>
    </row>
    <row r="5419" spans="4:5" x14ac:dyDescent="0.35">
      <c r="D5419" s="71" t="str">
        <f>IFERROR(VLOOKUP(C5419,TableCustomers[],2,FALSE),"")</f>
        <v/>
      </c>
      <c r="E5419" s="75" t="str">
        <f>IFERROR(VLOOKUP(C5419,TableCustomers[],3,FALSE),"")</f>
        <v/>
      </c>
    </row>
    <row r="5420" spans="4:5" x14ac:dyDescent="0.35">
      <c r="D5420" s="71" t="str">
        <f>IFERROR(VLOOKUP(C5420,TableCustomers[],2,FALSE),"")</f>
        <v/>
      </c>
      <c r="E5420" s="75" t="str">
        <f>IFERROR(VLOOKUP(C5420,TableCustomers[],3,FALSE),"")</f>
        <v/>
      </c>
    </row>
    <row r="5421" spans="4:5" x14ac:dyDescent="0.35">
      <c r="D5421" s="71" t="str">
        <f>IFERROR(VLOOKUP(C5421,TableCustomers[],2,FALSE),"")</f>
        <v/>
      </c>
      <c r="E5421" s="75" t="str">
        <f>IFERROR(VLOOKUP(C5421,TableCustomers[],3,FALSE),"")</f>
        <v/>
      </c>
    </row>
    <row r="5422" spans="4:5" x14ac:dyDescent="0.35">
      <c r="D5422" s="71" t="str">
        <f>IFERROR(VLOOKUP(C5422,TableCustomers[],2,FALSE),"")</f>
        <v/>
      </c>
      <c r="E5422" s="75" t="str">
        <f>IFERROR(VLOOKUP(C5422,TableCustomers[],3,FALSE),"")</f>
        <v/>
      </c>
    </row>
    <row r="5423" spans="4:5" x14ac:dyDescent="0.35">
      <c r="D5423" s="71" t="str">
        <f>IFERROR(VLOOKUP(C5423,TableCustomers[],2,FALSE),"")</f>
        <v/>
      </c>
      <c r="E5423" s="75" t="str">
        <f>IFERROR(VLOOKUP(C5423,TableCustomers[],3,FALSE),"")</f>
        <v/>
      </c>
    </row>
    <row r="5424" spans="4:5" x14ac:dyDescent="0.35">
      <c r="D5424" s="71" t="str">
        <f>IFERROR(VLOOKUP(C5424,TableCustomers[],2,FALSE),"")</f>
        <v/>
      </c>
      <c r="E5424" s="75" t="str">
        <f>IFERROR(VLOOKUP(C5424,TableCustomers[],3,FALSE),"")</f>
        <v/>
      </c>
    </row>
    <row r="5425" spans="4:5" x14ac:dyDescent="0.35">
      <c r="D5425" s="71" t="str">
        <f>IFERROR(VLOOKUP(C5425,TableCustomers[],2,FALSE),"")</f>
        <v/>
      </c>
      <c r="E5425" s="75" t="str">
        <f>IFERROR(VLOOKUP(C5425,TableCustomers[],3,FALSE),"")</f>
        <v/>
      </c>
    </row>
    <row r="5426" spans="4:5" x14ac:dyDescent="0.35">
      <c r="D5426" s="71" t="str">
        <f>IFERROR(VLOOKUP(C5426,TableCustomers[],2,FALSE),"")</f>
        <v/>
      </c>
      <c r="E5426" s="75" t="str">
        <f>IFERROR(VLOOKUP(C5426,TableCustomers[],3,FALSE),"")</f>
        <v/>
      </c>
    </row>
    <row r="5427" spans="4:5" x14ac:dyDescent="0.35">
      <c r="D5427" s="71" t="str">
        <f>IFERROR(VLOOKUP(C5427,TableCustomers[],2,FALSE),"")</f>
        <v/>
      </c>
      <c r="E5427" s="75" t="str">
        <f>IFERROR(VLOOKUP(C5427,TableCustomers[],3,FALSE),"")</f>
        <v/>
      </c>
    </row>
    <row r="5428" spans="4:5" x14ac:dyDescent="0.35">
      <c r="D5428" s="71" t="str">
        <f>IFERROR(VLOOKUP(C5428,TableCustomers[],2,FALSE),"")</f>
        <v/>
      </c>
      <c r="E5428" s="75" t="str">
        <f>IFERROR(VLOOKUP(C5428,TableCustomers[],3,FALSE),"")</f>
        <v/>
      </c>
    </row>
    <row r="5429" spans="4:5" x14ac:dyDescent="0.35">
      <c r="D5429" s="71" t="str">
        <f>IFERROR(VLOOKUP(C5429,TableCustomers[],2,FALSE),"")</f>
        <v/>
      </c>
      <c r="E5429" s="75" t="str">
        <f>IFERROR(VLOOKUP(C5429,TableCustomers[],3,FALSE),"")</f>
        <v/>
      </c>
    </row>
    <row r="5430" spans="4:5" x14ac:dyDescent="0.35">
      <c r="D5430" s="71" t="str">
        <f>IFERROR(VLOOKUP(C5430,TableCustomers[],2,FALSE),"")</f>
        <v/>
      </c>
      <c r="E5430" s="75" t="str">
        <f>IFERROR(VLOOKUP(C5430,TableCustomers[],3,FALSE),"")</f>
        <v/>
      </c>
    </row>
    <row r="5431" spans="4:5" x14ac:dyDescent="0.35">
      <c r="D5431" s="71" t="str">
        <f>IFERROR(VLOOKUP(C5431,TableCustomers[],2,FALSE),"")</f>
        <v/>
      </c>
      <c r="E5431" s="75" t="str">
        <f>IFERROR(VLOOKUP(C5431,TableCustomers[],3,FALSE),"")</f>
        <v/>
      </c>
    </row>
    <row r="5432" spans="4:5" x14ac:dyDescent="0.35">
      <c r="D5432" s="71" t="str">
        <f>IFERROR(VLOOKUP(C5432,TableCustomers[],2,FALSE),"")</f>
        <v/>
      </c>
      <c r="E5432" s="75" t="str">
        <f>IFERROR(VLOOKUP(C5432,TableCustomers[],3,FALSE),"")</f>
        <v/>
      </c>
    </row>
    <row r="5433" spans="4:5" x14ac:dyDescent="0.35">
      <c r="D5433" s="71" t="str">
        <f>IFERROR(VLOOKUP(C5433,TableCustomers[],2,FALSE),"")</f>
        <v/>
      </c>
      <c r="E5433" s="75" t="str">
        <f>IFERROR(VLOOKUP(C5433,TableCustomers[],3,FALSE),"")</f>
        <v/>
      </c>
    </row>
    <row r="5434" spans="4:5" x14ac:dyDescent="0.35">
      <c r="D5434" s="71" t="str">
        <f>IFERROR(VLOOKUP(C5434,TableCustomers[],2,FALSE),"")</f>
        <v/>
      </c>
      <c r="E5434" s="75" t="str">
        <f>IFERROR(VLOOKUP(C5434,TableCustomers[],3,FALSE),"")</f>
        <v/>
      </c>
    </row>
    <row r="5435" spans="4:5" x14ac:dyDescent="0.35">
      <c r="D5435" s="71" t="str">
        <f>IFERROR(VLOOKUP(C5435,TableCustomers[],2,FALSE),"")</f>
        <v/>
      </c>
      <c r="E5435" s="75" t="str">
        <f>IFERROR(VLOOKUP(C5435,TableCustomers[],3,FALSE),"")</f>
        <v/>
      </c>
    </row>
    <row r="5436" spans="4:5" x14ac:dyDescent="0.35">
      <c r="D5436" s="71" t="str">
        <f>IFERROR(VLOOKUP(C5436,TableCustomers[],2,FALSE),"")</f>
        <v/>
      </c>
      <c r="E5436" s="75" t="str">
        <f>IFERROR(VLOOKUP(C5436,TableCustomers[],3,FALSE),"")</f>
        <v/>
      </c>
    </row>
    <row r="5437" spans="4:5" x14ac:dyDescent="0.35">
      <c r="D5437" s="71" t="str">
        <f>IFERROR(VLOOKUP(C5437,TableCustomers[],2,FALSE),"")</f>
        <v/>
      </c>
      <c r="E5437" s="75" t="str">
        <f>IFERROR(VLOOKUP(C5437,TableCustomers[],3,FALSE),"")</f>
        <v/>
      </c>
    </row>
    <row r="5438" spans="4:5" x14ac:dyDescent="0.35">
      <c r="D5438" s="71" t="str">
        <f>IFERROR(VLOOKUP(C5438,TableCustomers[],2,FALSE),"")</f>
        <v/>
      </c>
      <c r="E5438" s="75" t="str">
        <f>IFERROR(VLOOKUP(C5438,TableCustomers[],3,FALSE),"")</f>
        <v/>
      </c>
    </row>
    <row r="5439" spans="4:5" x14ac:dyDescent="0.35">
      <c r="D5439" s="71" t="str">
        <f>IFERROR(VLOOKUP(C5439,TableCustomers[],2,FALSE),"")</f>
        <v/>
      </c>
      <c r="E5439" s="75" t="str">
        <f>IFERROR(VLOOKUP(C5439,TableCustomers[],3,FALSE),"")</f>
        <v/>
      </c>
    </row>
    <row r="5440" spans="4:5" x14ac:dyDescent="0.35">
      <c r="D5440" s="71" t="str">
        <f>IFERROR(VLOOKUP(C5440,TableCustomers[],2,FALSE),"")</f>
        <v/>
      </c>
      <c r="E5440" s="75" t="str">
        <f>IFERROR(VLOOKUP(C5440,TableCustomers[],3,FALSE),"")</f>
        <v/>
      </c>
    </row>
    <row r="5441" spans="4:5" x14ac:dyDescent="0.35">
      <c r="D5441" s="71" t="str">
        <f>IFERROR(VLOOKUP(C5441,TableCustomers[],2,FALSE),"")</f>
        <v/>
      </c>
      <c r="E5441" s="75" t="str">
        <f>IFERROR(VLOOKUP(C5441,TableCustomers[],3,FALSE),"")</f>
        <v/>
      </c>
    </row>
    <row r="5442" spans="4:5" x14ac:dyDescent="0.35">
      <c r="D5442" s="71" t="str">
        <f>IFERROR(VLOOKUP(C5442,TableCustomers[],2,FALSE),"")</f>
        <v/>
      </c>
      <c r="E5442" s="75" t="str">
        <f>IFERROR(VLOOKUP(C5442,TableCustomers[],3,FALSE),"")</f>
        <v/>
      </c>
    </row>
    <row r="5443" spans="4:5" x14ac:dyDescent="0.35">
      <c r="D5443" s="71" t="str">
        <f>IFERROR(VLOOKUP(C5443,TableCustomers[],2,FALSE),"")</f>
        <v/>
      </c>
      <c r="E5443" s="75" t="str">
        <f>IFERROR(VLOOKUP(C5443,TableCustomers[],3,FALSE),"")</f>
        <v/>
      </c>
    </row>
    <row r="5444" spans="4:5" x14ac:dyDescent="0.35">
      <c r="D5444" s="71" t="str">
        <f>IFERROR(VLOOKUP(C5444,TableCustomers[],2,FALSE),"")</f>
        <v/>
      </c>
      <c r="E5444" s="75" t="str">
        <f>IFERROR(VLOOKUP(C5444,TableCustomers[],3,FALSE),"")</f>
        <v/>
      </c>
    </row>
    <row r="5445" spans="4:5" x14ac:dyDescent="0.35">
      <c r="D5445" s="71" t="str">
        <f>IFERROR(VLOOKUP(C5445,TableCustomers[],2,FALSE),"")</f>
        <v/>
      </c>
      <c r="E5445" s="75" t="str">
        <f>IFERROR(VLOOKUP(C5445,TableCustomers[],3,FALSE),"")</f>
        <v/>
      </c>
    </row>
    <row r="5446" spans="4:5" x14ac:dyDescent="0.35">
      <c r="D5446" s="71" t="str">
        <f>IFERROR(VLOOKUP(C5446,TableCustomers[],2,FALSE),"")</f>
        <v/>
      </c>
      <c r="E5446" s="75" t="str">
        <f>IFERROR(VLOOKUP(C5446,TableCustomers[],3,FALSE),"")</f>
        <v/>
      </c>
    </row>
    <row r="5447" spans="4:5" x14ac:dyDescent="0.35">
      <c r="D5447" s="71" t="str">
        <f>IFERROR(VLOOKUP(C5447,TableCustomers[],2,FALSE),"")</f>
        <v/>
      </c>
      <c r="E5447" s="75" t="str">
        <f>IFERROR(VLOOKUP(C5447,TableCustomers[],3,FALSE),"")</f>
        <v/>
      </c>
    </row>
    <row r="5448" spans="4:5" x14ac:dyDescent="0.35">
      <c r="D5448" s="71" t="str">
        <f>IFERROR(VLOOKUP(C5448,TableCustomers[],2,FALSE),"")</f>
        <v/>
      </c>
      <c r="E5448" s="75" t="str">
        <f>IFERROR(VLOOKUP(C5448,TableCustomers[],3,FALSE),"")</f>
        <v/>
      </c>
    </row>
    <row r="5449" spans="4:5" x14ac:dyDescent="0.35">
      <c r="D5449" s="71" t="str">
        <f>IFERROR(VLOOKUP(C5449,TableCustomers[],2,FALSE),"")</f>
        <v/>
      </c>
      <c r="E5449" s="75" t="str">
        <f>IFERROR(VLOOKUP(C5449,TableCustomers[],3,FALSE),"")</f>
        <v/>
      </c>
    </row>
    <row r="5450" spans="4:5" x14ac:dyDescent="0.35">
      <c r="D5450" s="71" t="str">
        <f>IFERROR(VLOOKUP(C5450,TableCustomers[],2,FALSE),"")</f>
        <v/>
      </c>
      <c r="E5450" s="75" t="str">
        <f>IFERROR(VLOOKUP(C5450,TableCustomers[],3,FALSE),"")</f>
        <v/>
      </c>
    </row>
    <row r="5451" spans="4:5" x14ac:dyDescent="0.35">
      <c r="D5451" s="71" t="str">
        <f>IFERROR(VLOOKUP(C5451,TableCustomers[],2,FALSE),"")</f>
        <v/>
      </c>
      <c r="E5451" s="75" t="str">
        <f>IFERROR(VLOOKUP(C5451,TableCustomers[],3,FALSE),"")</f>
        <v/>
      </c>
    </row>
    <row r="5452" spans="4:5" x14ac:dyDescent="0.35">
      <c r="D5452" s="71" t="str">
        <f>IFERROR(VLOOKUP(C5452,TableCustomers[],2,FALSE),"")</f>
        <v/>
      </c>
      <c r="E5452" s="75" t="str">
        <f>IFERROR(VLOOKUP(C5452,TableCustomers[],3,FALSE),"")</f>
        <v/>
      </c>
    </row>
    <row r="5453" spans="4:5" x14ac:dyDescent="0.35">
      <c r="D5453" s="71" t="str">
        <f>IFERROR(VLOOKUP(C5453,TableCustomers[],2,FALSE),"")</f>
        <v/>
      </c>
      <c r="E5453" s="75" t="str">
        <f>IFERROR(VLOOKUP(C5453,TableCustomers[],3,FALSE),"")</f>
        <v/>
      </c>
    </row>
    <row r="5454" spans="4:5" x14ac:dyDescent="0.35">
      <c r="D5454" s="71" t="str">
        <f>IFERROR(VLOOKUP(C5454,TableCustomers[],2,FALSE),"")</f>
        <v/>
      </c>
      <c r="E5454" s="75" t="str">
        <f>IFERROR(VLOOKUP(C5454,TableCustomers[],3,FALSE),"")</f>
        <v/>
      </c>
    </row>
    <row r="5455" spans="4:5" x14ac:dyDescent="0.35">
      <c r="D5455" s="71" t="str">
        <f>IFERROR(VLOOKUP(C5455,TableCustomers[],2,FALSE),"")</f>
        <v/>
      </c>
      <c r="E5455" s="75" t="str">
        <f>IFERROR(VLOOKUP(C5455,TableCustomers[],3,FALSE),"")</f>
        <v/>
      </c>
    </row>
    <row r="5456" spans="4:5" x14ac:dyDescent="0.35">
      <c r="D5456" s="71" t="str">
        <f>IFERROR(VLOOKUP(C5456,TableCustomers[],2,FALSE),"")</f>
        <v/>
      </c>
      <c r="E5456" s="75" t="str">
        <f>IFERROR(VLOOKUP(C5456,TableCustomers[],3,FALSE),"")</f>
        <v/>
      </c>
    </row>
    <row r="5457" spans="4:5" x14ac:dyDescent="0.35">
      <c r="D5457" s="71" t="str">
        <f>IFERROR(VLOOKUP(C5457,TableCustomers[],2,FALSE),"")</f>
        <v/>
      </c>
      <c r="E5457" s="75" t="str">
        <f>IFERROR(VLOOKUP(C5457,TableCustomers[],3,FALSE),"")</f>
        <v/>
      </c>
    </row>
    <row r="5458" spans="4:5" x14ac:dyDescent="0.35">
      <c r="D5458" s="71" t="str">
        <f>IFERROR(VLOOKUP(C5458,TableCustomers[],2,FALSE),"")</f>
        <v/>
      </c>
      <c r="E5458" s="75" t="str">
        <f>IFERROR(VLOOKUP(C5458,TableCustomers[],3,FALSE),"")</f>
        <v/>
      </c>
    </row>
    <row r="5459" spans="4:5" x14ac:dyDescent="0.35">
      <c r="D5459" s="71" t="str">
        <f>IFERROR(VLOOKUP(C5459,TableCustomers[],2,FALSE),"")</f>
        <v/>
      </c>
      <c r="E5459" s="75" t="str">
        <f>IFERROR(VLOOKUP(C5459,TableCustomers[],3,FALSE),"")</f>
        <v/>
      </c>
    </row>
    <row r="5460" spans="4:5" x14ac:dyDescent="0.35">
      <c r="D5460" s="71" t="str">
        <f>IFERROR(VLOOKUP(C5460,TableCustomers[],2,FALSE),"")</f>
        <v/>
      </c>
      <c r="E5460" s="75" t="str">
        <f>IFERROR(VLOOKUP(C5460,TableCustomers[],3,FALSE),"")</f>
        <v/>
      </c>
    </row>
    <row r="5461" spans="4:5" x14ac:dyDescent="0.35">
      <c r="D5461" s="71" t="str">
        <f>IFERROR(VLOOKUP(C5461,TableCustomers[],2,FALSE),"")</f>
        <v/>
      </c>
      <c r="E5461" s="75" t="str">
        <f>IFERROR(VLOOKUP(C5461,TableCustomers[],3,FALSE),"")</f>
        <v/>
      </c>
    </row>
    <row r="5462" spans="4:5" x14ac:dyDescent="0.35">
      <c r="D5462" s="71" t="str">
        <f>IFERROR(VLOOKUP(C5462,TableCustomers[],2,FALSE),"")</f>
        <v/>
      </c>
      <c r="E5462" s="75" t="str">
        <f>IFERROR(VLOOKUP(C5462,TableCustomers[],3,FALSE),"")</f>
        <v/>
      </c>
    </row>
    <row r="5463" spans="4:5" x14ac:dyDescent="0.35">
      <c r="D5463" s="71" t="str">
        <f>IFERROR(VLOOKUP(C5463,TableCustomers[],2,FALSE),"")</f>
        <v/>
      </c>
      <c r="E5463" s="75" t="str">
        <f>IFERROR(VLOOKUP(C5463,TableCustomers[],3,FALSE),"")</f>
        <v/>
      </c>
    </row>
    <row r="5464" spans="4:5" x14ac:dyDescent="0.35">
      <c r="D5464" s="71" t="str">
        <f>IFERROR(VLOOKUP(C5464,TableCustomers[],2,FALSE),"")</f>
        <v/>
      </c>
      <c r="E5464" s="75" t="str">
        <f>IFERROR(VLOOKUP(C5464,TableCustomers[],3,FALSE),"")</f>
        <v/>
      </c>
    </row>
    <row r="5465" spans="4:5" x14ac:dyDescent="0.35">
      <c r="D5465" s="71" t="str">
        <f>IFERROR(VLOOKUP(C5465,TableCustomers[],2,FALSE),"")</f>
        <v/>
      </c>
      <c r="E5465" s="75" t="str">
        <f>IFERROR(VLOOKUP(C5465,TableCustomers[],3,FALSE),"")</f>
        <v/>
      </c>
    </row>
    <row r="5466" spans="4:5" x14ac:dyDescent="0.35">
      <c r="D5466" s="71" t="str">
        <f>IFERROR(VLOOKUP(C5466,TableCustomers[],2,FALSE),"")</f>
        <v/>
      </c>
      <c r="E5466" s="75" t="str">
        <f>IFERROR(VLOOKUP(C5466,TableCustomers[],3,FALSE),"")</f>
        <v/>
      </c>
    </row>
    <row r="5467" spans="4:5" x14ac:dyDescent="0.35">
      <c r="D5467" s="71" t="str">
        <f>IFERROR(VLOOKUP(C5467,TableCustomers[],2,FALSE),"")</f>
        <v/>
      </c>
      <c r="E5467" s="75" t="str">
        <f>IFERROR(VLOOKUP(C5467,TableCustomers[],3,FALSE),"")</f>
        <v/>
      </c>
    </row>
    <row r="5468" spans="4:5" x14ac:dyDescent="0.35">
      <c r="D5468" s="71" t="str">
        <f>IFERROR(VLOOKUP(C5468,TableCustomers[],2,FALSE),"")</f>
        <v/>
      </c>
      <c r="E5468" s="75" t="str">
        <f>IFERROR(VLOOKUP(C5468,TableCustomers[],3,FALSE),"")</f>
        <v/>
      </c>
    </row>
    <row r="5469" spans="4:5" x14ac:dyDescent="0.35">
      <c r="D5469" s="71" t="str">
        <f>IFERROR(VLOOKUP(C5469,TableCustomers[],2,FALSE),"")</f>
        <v/>
      </c>
      <c r="E5469" s="75" t="str">
        <f>IFERROR(VLOOKUP(C5469,TableCustomers[],3,FALSE),"")</f>
        <v/>
      </c>
    </row>
    <row r="5470" spans="4:5" x14ac:dyDescent="0.35">
      <c r="D5470" s="71" t="str">
        <f>IFERROR(VLOOKUP(C5470,TableCustomers[],2,FALSE),"")</f>
        <v/>
      </c>
      <c r="E5470" s="75" t="str">
        <f>IFERROR(VLOOKUP(C5470,TableCustomers[],3,FALSE),"")</f>
        <v/>
      </c>
    </row>
    <row r="5471" spans="4:5" x14ac:dyDescent="0.35">
      <c r="D5471" s="71" t="str">
        <f>IFERROR(VLOOKUP(C5471,TableCustomers[],2,FALSE),"")</f>
        <v/>
      </c>
      <c r="E5471" s="75" t="str">
        <f>IFERROR(VLOOKUP(C5471,TableCustomers[],3,FALSE),"")</f>
        <v/>
      </c>
    </row>
    <row r="5472" spans="4:5" x14ac:dyDescent="0.35">
      <c r="D5472" s="71" t="str">
        <f>IFERROR(VLOOKUP(C5472,TableCustomers[],2,FALSE),"")</f>
        <v/>
      </c>
      <c r="E5472" s="75" t="str">
        <f>IFERROR(VLOOKUP(C5472,TableCustomers[],3,FALSE),"")</f>
        <v/>
      </c>
    </row>
    <row r="5473" spans="4:5" x14ac:dyDescent="0.35">
      <c r="D5473" s="71" t="str">
        <f>IFERROR(VLOOKUP(C5473,TableCustomers[],2,FALSE),"")</f>
        <v/>
      </c>
      <c r="E5473" s="75" t="str">
        <f>IFERROR(VLOOKUP(C5473,TableCustomers[],3,FALSE),"")</f>
        <v/>
      </c>
    </row>
    <row r="5474" spans="4:5" x14ac:dyDescent="0.35">
      <c r="D5474" s="71" t="str">
        <f>IFERROR(VLOOKUP(C5474,TableCustomers[],2,FALSE),"")</f>
        <v/>
      </c>
      <c r="E5474" s="75" t="str">
        <f>IFERROR(VLOOKUP(C5474,TableCustomers[],3,FALSE),"")</f>
        <v/>
      </c>
    </row>
    <row r="5475" spans="4:5" x14ac:dyDescent="0.35">
      <c r="D5475" s="71" t="str">
        <f>IFERROR(VLOOKUP(C5475,TableCustomers[],2,FALSE),"")</f>
        <v/>
      </c>
      <c r="E5475" s="75" t="str">
        <f>IFERROR(VLOOKUP(C5475,TableCustomers[],3,FALSE),"")</f>
        <v/>
      </c>
    </row>
    <row r="5476" spans="4:5" x14ac:dyDescent="0.35">
      <c r="D5476" s="71" t="str">
        <f>IFERROR(VLOOKUP(C5476,TableCustomers[],2,FALSE),"")</f>
        <v/>
      </c>
      <c r="E5476" s="75" t="str">
        <f>IFERROR(VLOOKUP(C5476,TableCustomers[],3,FALSE),"")</f>
        <v/>
      </c>
    </row>
    <row r="5477" spans="4:5" x14ac:dyDescent="0.35">
      <c r="D5477" s="71" t="str">
        <f>IFERROR(VLOOKUP(C5477,TableCustomers[],2,FALSE),"")</f>
        <v/>
      </c>
      <c r="E5477" s="75" t="str">
        <f>IFERROR(VLOOKUP(C5477,TableCustomers[],3,FALSE),"")</f>
        <v/>
      </c>
    </row>
    <row r="5478" spans="4:5" x14ac:dyDescent="0.35">
      <c r="D5478" s="71" t="str">
        <f>IFERROR(VLOOKUP(C5478,TableCustomers[],2,FALSE),"")</f>
        <v/>
      </c>
      <c r="E5478" s="75" t="str">
        <f>IFERROR(VLOOKUP(C5478,TableCustomers[],3,FALSE),"")</f>
        <v/>
      </c>
    </row>
    <row r="5479" spans="4:5" x14ac:dyDescent="0.35">
      <c r="D5479" s="71" t="str">
        <f>IFERROR(VLOOKUP(C5479,TableCustomers[],2,FALSE),"")</f>
        <v/>
      </c>
      <c r="E5479" s="75" t="str">
        <f>IFERROR(VLOOKUP(C5479,TableCustomers[],3,FALSE),"")</f>
        <v/>
      </c>
    </row>
    <row r="5480" spans="4:5" x14ac:dyDescent="0.35">
      <c r="D5480" s="71" t="str">
        <f>IFERROR(VLOOKUP(C5480,TableCustomers[],2,FALSE),"")</f>
        <v/>
      </c>
      <c r="E5480" s="75" t="str">
        <f>IFERROR(VLOOKUP(C5480,TableCustomers[],3,FALSE),"")</f>
        <v/>
      </c>
    </row>
    <row r="5481" spans="4:5" x14ac:dyDescent="0.35">
      <c r="D5481" s="71" t="str">
        <f>IFERROR(VLOOKUP(C5481,TableCustomers[],2,FALSE),"")</f>
        <v/>
      </c>
      <c r="E5481" s="75" t="str">
        <f>IFERROR(VLOOKUP(C5481,TableCustomers[],3,FALSE),"")</f>
        <v/>
      </c>
    </row>
    <row r="5482" spans="4:5" x14ac:dyDescent="0.35">
      <c r="D5482" s="71" t="str">
        <f>IFERROR(VLOOKUP(C5482,TableCustomers[],2,FALSE),"")</f>
        <v/>
      </c>
      <c r="E5482" s="75" t="str">
        <f>IFERROR(VLOOKUP(C5482,TableCustomers[],3,FALSE),"")</f>
        <v/>
      </c>
    </row>
    <row r="5483" spans="4:5" x14ac:dyDescent="0.35">
      <c r="D5483" s="71" t="str">
        <f>IFERROR(VLOOKUP(C5483,TableCustomers[],2,FALSE),"")</f>
        <v/>
      </c>
      <c r="E5483" s="75" t="str">
        <f>IFERROR(VLOOKUP(C5483,TableCustomers[],3,FALSE),"")</f>
        <v/>
      </c>
    </row>
    <row r="5484" spans="4:5" x14ac:dyDescent="0.35">
      <c r="D5484" s="71" t="str">
        <f>IFERROR(VLOOKUP(C5484,TableCustomers[],2,FALSE),"")</f>
        <v/>
      </c>
      <c r="E5484" s="75" t="str">
        <f>IFERROR(VLOOKUP(C5484,TableCustomers[],3,FALSE),"")</f>
        <v/>
      </c>
    </row>
    <row r="5485" spans="4:5" x14ac:dyDescent="0.35">
      <c r="D5485" s="71" t="str">
        <f>IFERROR(VLOOKUP(C5485,TableCustomers[],2,FALSE),"")</f>
        <v/>
      </c>
      <c r="E5485" s="75" t="str">
        <f>IFERROR(VLOOKUP(C5485,TableCustomers[],3,FALSE),"")</f>
        <v/>
      </c>
    </row>
    <row r="5486" spans="4:5" x14ac:dyDescent="0.35">
      <c r="D5486" s="71" t="str">
        <f>IFERROR(VLOOKUP(C5486,TableCustomers[],2,FALSE),"")</f>
        <v/>
      </c>
      <c r="E5486" s="75" t="str">
        <f>IFERROR(VLOOKUP(C5486,TableCustomers[],3,FALSE),"")</f>
        <v/>
      </c>
    </row>
    <row r="5487" spans="4:5" x14ac:dyDescent="0.35">
      <c r="D5487" s="71" t="str">
        <f>IFERROR(VLOOKUP(C5487,TableCustomers[],2,FALSE),"")</f>
        <v/>
      </c>
      <c r="E5487" s="75" t="str">
        <f>IFERROR(VLOOKUP(C5487,TableCustomers[],3,FALSE),"")</f>
        <v/>
      </c>
    </row>
    <row r="5488" spans="4:5" x14ac:dyDescent="0.35">
      <c r="D5488" s="71" t="str">
        <f>IFERROR(VLOOKUP(C5488,TableCustomers[],2,FALSE),"")</f>
        <v/>
      </c>
      <c r="E5488" s="75" t="str">
        <f>IFERROR(VLOOKUP(C5488,TableCustomers[],3,FALSE),"")</f>
        <v/>
      </c>
    </row>
    <row r="5489" spans="4:5" x14ac:dyDescent="0.35">
      <c r="D5489" s="71" t="str">
        <f>IFERROR(VLOOKUP(C5489,TableCustomers[],2,FALSE),"")</f>
        <v/>
      </c>
      <c r="E5489" s="75" t="str">
        <f>IFERROR(VLOOKUP(C5489,TableCustomers[],3,FALSE),"")</f>
        <v/>
      </c>
    </row>
    <row r="5490" spans="4:5" x14ac:dyDescent="0.35">
      <c r="D5490" s="71" t="str">
        <f>IFERROR(VLOOKUP(C5490,TableCustomers[],2,FALSE),"")</f>
        <v/>
      </c>
      <c r="E5490" s="75" t="str">
        <f>IFERROR(VLOOKUP(C5490,TableCustomers[],3,FALSE),"")</f>
        <v/>
      </c>
    </row>
    <row r="5491" spans="4:5" x14ac:dyDescent="0.35">
      <c r="D5491" s="71" t="str">
        <f>IFERROR(VLOOKUP(C5491,TableCustomers[],2,FALSE),"")</f>
        <v/>
      </c>
      <c r="E5491" s="75" t="str">
        <f>IFERROR(VLOOKUP(C5491,TableCustomers[],3,FALSE),"")</f>
        <v/>
      </c>
    </row>
    <row r="5492" spans="4:5" x14ac:dyDescent="0.35">
      <c r="D5492" s="71" t="str">
        <f>IFERROR(VLOOKUP(C5492,TableCustomers[],2,FALSE),"")</f>
        <v/>
      </c>
      <c r="E5492" s="75" t="str">
        <f>IFERROR(VLOOKUP(C5492,TableCustomers[],3,FALSE),"")</f>
        <v/>
      </c>
    </row>
    <row r="5493" spans="4:5" x14ac:dyDescent="0.35">
      <c r="D5493" s="71" t="str">
        <f>IFERROR(VLOOKUP(C5493,TableCustomers[],2,FALSE),"")</f>
        <v/>
      </c>
      <c r="E5493" s="75" t="str">
        <f>IFERROR(VLOOKUP(C5493,TableCustomers[],3,FALSE),"")</f>
        <v/>
      </c>
    </row>
    <row r="5494" spans="4:5" x14ac:dyDescent="0.35">
      <c r="D5494" s="71" t="str">
        <f>IFERROR(VLOOKUP(C5494,TableCustomers[],2,FALSE),"")</f>
        <v/>
      </c>
      <c r="E5494" s="75" t="str">
        <f>IFERROR(VLOOKUP(C5494,TableCustomers[],3,FALSE),"")</f>
        <v/>
      </c>
    </row>
    <row r="5495" spans="4:5" x14ac:dyDescent="0.35">
      <c r="D5495" s="71" t="str">
        <f>IFERROR(VLOOKUP(C5495,TableCustomers[],2,FALSE),"")</f>
        <v/>
      </c>
      <c r="E5495" s="75" t="str">
        <f>IFERROR(VLOOKUP(C5495,TableCustomers[],3,FALSE),"")</f>
        <v/>
      </c>
    </row>
    <row r="5496" spans="4:5" x14ac:dyDescent="0.35">
      <c r="D5496" s="71" t="str">
        <f>IFERROR(VLOOKUP(C5496,TableCustomers[],2,FALSE),"")</f>
        <v/>
      </c>
      <c r="E5496" s="75" t="str">
        <f>IFERROR(VLOOKUP(C5496,TableCustomers[],3,FALSE),"")</f>
        <v/>
      </c>
    </row>
    <row r="5497" spans="4:5" x14ac:dyDescent="0.35">
      <c r="D5497" s="71" t="str">
        <f>IFERROR(VLOOKUP(C5497,TableCustomers[],2,FALSE),"")</f>
        <v/>
      </c>
      <c r="E5497" s="75" t="str">
        <f>IFERROR(VLOOKUP(C5497,TableCustomers[],3,FALSE),"")</f>
        <v/>
      </c>
    </row>
    <row r="5498" spans="4:5" x14ac:dyDescent="0.35">
      <c r="D5498" s="71" t="str">
        <f>IFERROR(VLOOKUP(C5498,TableCustomers[],2,FALSE),"")</f>
        <v/>
      </c>
      <c r="E5498" s="75" t="str">
        <f>IFERROR(VLOOKUP(C5498,TableCustomers[],3,FALSE),"")</f>
        <v/>
      </c>
    </row>
    <row r="5499" spans="4:5" x14ac:dyDescent="0.35">
      <c r="D5499" s="71" t="str">
        <f>IFERROR(VLOOKUP(C5499,TableCustomers[],2,FALSE),"")</f>
        <v/>
      </c>
      <c r="E5499" s="75" t="str">
        <f>IFERROR(VLOOKUP(C5499,TableCustomers[],3,FALSE),"")</f>
        <v/>
      </c>
    </row>
    <row r="5500" spans="4:5" x14ac:dyDescent="0.35">
      <c r="D5500" s="71" t="str">
        <f>IFERROR(VLOOKUP(C5500,TableCustomers[],2,FALSE),"")</f>
        <v/>
      </c>
      <c r="E5500" s="75" t="str">
        <f>IFERROR(VLOOKUP(C5500,TableCustomers[],3,FALSE),"")</f>
        <v/>
      </c>
    </row>
    <row r="5501" spans="4:5" x14ac:dyDescent="0.35">
      <c r="D5501" s="71" t="str">
        <f>IFERROR(VLOOKUP(C5501,TableCustomers[],2,FALSE),"")</f>
        <v/>
      </c>
      <c r="E5501" s="75" t="str">
        <f>IFERROR(VLOOKUP(C5501,TableCustomers[],3,FALSE),"")</f>
        <v/>
      </c>
    </row>
    <row r="5502" spans="4:5" x14ac:dyDescent="0.35">
      <c r="D5502" s="71" t="str">
        <f>IFERROR(VLOOKUP(C5502,TableCustomers[],2,FALSE),"")</f>
        <v/>
      </c>
      <c r="E5502" s="75" t="str">
        <f>IFERROR(VLOOKUP(C5502,TableCustomers[],3,FALSE),"")</f>
        <v/>
      </c>
    </row>
    <row r="5503" spans="4:5" x14ac:dyDescent="0.35">
      <c r="D5503" s="71" t="str">
        <f>IFERROR(VLOOKUP(C5503,TableCustomers[],2,FALSE),"")</f>
        <v/>
      </c>
      <c r="E5503" s="75" t="str">
        <f>IFERROR(VLOOKUP(C5503,TableCustomers[],3,FALSE),"")</f>
        <v/>
      </c>
    </row>
    <row r="5504" spans="4:5" x14ac:dyDescent="0.35">
      <c r="D5504" s="71" t="str">
        <f>IFERROR(VLOOKUP(C5504,TableCustomers[],2,FALSE),"")</f>
        <v/>
      </c>
      <c r="E5504" s="75" t="str">
        <f>IFERROR(VLOOKUP(C5504,TableCustomers[],3,FALSE),"")</f>
        <v/>
      </c>
    </row>
    <row r="5505" spans="4:5" x14ac:dyDescent="0.35">
      <c r="D5505" s="71" t="str">
        <f>IFERROR(VLOOKUP(C5505,TableCustomers[],2,FALSE),"")</f>
        <v/>
      </c>
      <c r="E5505" s="75" t="str">
        <f>IFERROR(VLOOKUP(C5505,TableCustomers[],3,FALSE),"")</f>
        <v/>
      </c>
    </row>
    <row r="5506" spans="4:5" x14ac:dyDescent="0.35">
      <c r="D5506" s="71" t="str">
        <f>IFERROR(VLOOKUP(C5506,TableCustomers[],2,FALSE),"")</f>
        <v/>
      </c>
      <c r="E5506" s="75" t="str">
        <f>IFERROR(VLOOKUP(C5506,TableCustomers[],3,FALSE),"")</f>
        <v/>
      </c>
    </row>
    <row r="5507" spans="4:5" x14ac:dyDescent="0.35">
      <c r="D5507" s="71" t="str">
        <f>IFERROR(VLOOKUP(C5507,TableCustomers[],2,FALSE),"")</f>
        <v/>
      </c>
      <c r="E5507" s="75" t="str">
        <f>IFERROR(VLOOKUP(C5507,TableCustomers[],3,FALSE),"")</f>
        <v/>
      </c>
    </row>
    <row r="5508" spans="4:5" x14ac:dyDescent="0.35">
      <c r="D5508" s="71" t="str">
        <f>IFERROR(VLOOKUP(C5508,TableCustomers[],2,FALSE),"")</f>
        <v/>
      </c>
      <c r="E5508" s="75" t="str">
        <f>IFERROR(VLOOKUP(C5508,TableCustomers[],3,FALSE),"")</f>
        <v/>
      </c>
    </row>
    <row r="5509" spans="4:5" x14ac:dyDescent="0.35">
      <c r="D5509" s="71" t="str">
        <f>IFERROR(VLOOKUP(C5509,TableCustomers[],2,FALSE),"")</f>
        <v/>
      </c>
      <c r="E5509" s="75" t="str">
        <f>IFERROR(VLOOKUP(C5509,TableCustomers[],3,FALSE),"")</f>
        <v/>
      </c>
    </row>
    <row r="5510" spans="4:5" x14ac:dyDescent="0.35">
      <c r="D5510" s="71" t="str">
        <f>IFERROR(VLOOKUP(C5510,TableCustomers[],2,FALSE),"")</f>
        <v/>
      </c>
      <c r="E5510" s="75" t="str">
        <f>IFERROR(VLOOKUP(C5510,TableCustomers[],3,FALSE),"")</f>
        <v/>
      </c>
    </row>
    <row r="5511" spans="4:5" x14ac:dyDescent="0.35">
      <c r="D5511" s="71" t="str">
        <f>IFERROR(VLOOKUP(C5511,TableCustomers[],2,FALSE),"")</f>
        <v/>
      </c>
      <c r="E5511" s="75" t="str">
        <f>IFERROR(VLOOKUP(C5511,TableCustomers[],3,FALSE),"")</f>
        <v/>
      </c>
    </row>
    <row r="5512" spans="4:5" x14ac:dyDescent="0.35">
      <c r="D5512" s="71" t="str">
        <f>IFERROR(VLOOKUP(C5512,TableCustomers[],2,FALSE),"")</f>
        <v/>
      </c>
      <c r="E5512" s="75" t="str">
        <f>IFERROR(VLOOKUP(C5512,TableCustomers[],3,FALSE),"")</f>
        <v/>
      </c>
    </row>
    <row r="5513" spans="4:5" x14ac:dyDescent="0.35">
      <c r="D5513" s="71" t="str">
        <f>IFERROR(VLOOKUP(C5513,TableCustomers[],2,FALSE),"")</f>
        <v/>
      </c>
      <c r="E5513" s="75" t="str">
        <f>IFERROR(VLOOKUP(C5513,TableCustomers[],3,FALSE),"")</f>
        <v/>
      </c>
    </row>
    <row r="5514" spans="4:5" x14ac:dyDescent="0.35">
      <c r="D5514" s="71" t="str">
        <f>IFERROR(VLOOKUP(C5514,TableCustomers[],2,FALSE),"")</f>
        <v/>
      </c>
      <c r="E5514" s="75" t="str">
        <f>IFERROR(VLOOKUP(C5514,TableCustomers[],3,FALSE),"")</f>
        <v/>
      </c>
    </row>
    <row r="5515" spans="4:5" x14ac:dyDescent="0.35">
      <c r="D5515" s="71" t="str">
        <f>IFERROR(VLOOKUP(C5515,TableCustomers[],2,FALSE),"")</f>
        <v/>
      </c>
      <c r="E5515" s="75" t="str">
        <f>IFERROR(VLOOKUP(C5515,TableCustomers[],3,FALSE),"")</f>
        <v/>
      </c>
    </row>
    <row r="5516" spans="4:5" x14ac:dyDescent="0.35">
      <c r="D5516" s="71" t="str">
        <f>IFERROR(VLOOKUP(C5516,TableCustomers[],2,FALSE),"")</f>
        <v/>
      </c>
      <c r="E5516" s="75" t="str">
        <f>IFERROR(VLOOKUP(C5516,TableCustomers[],3,FALSE),"")</f>
        <v/>
      </c>
    </row>
    <row r="5517" spans="4:5" x14ac:dyDescent="0.35">
      <c r="D5517" s="71" t="str">
        <f>IFERROR(VLOOKUP(C5517,TableCustomers[],2,FALSE),"")</f>
        <v/>
      </c>
      <c r="E5517" s="75" t="str">
        <f>IFERROR(VLOOKUP(C5517,TableCustomers[],3,FALSE),"")</f>
        <v/>
      </c>
    </row>
    <row r="5518" spans="4:5" x14ac:dyDescent="0.35">
      <c r="D5518" s="71" t="str">
        <f>IFERROR(VLOOKUP(C5518,TableCustomers[],2,FALSE),"")</f>
        <v/>
      </c>
      <c r="E5518" s="75" t="str">
        <f>IFERROR(VLOOKUP(C5518,TableCustomers[],3,FALSE),"")</f>
        <v/>
      </c>
    </row>
    <row r="5519" spans="4:5" x14ac:dyDescent="0.35">
      <c r="D5519" s="71" t="str">
        <f>IFERROR(VLOOKUP(C5519,TableCustomers[],2,FALSE),"")</f>
        <v/>
      </c>
      <c r="E5519" s="75" t="str">
        <f>IFERROR(VLOOKUP(C5519,TableCustomers[],3,FALSE),"")</f>
        <v/>
      </c>
    </row>
    <row r="5520" spans="4:5" x14ac:dyDescent="0.35">
      <c r="D5520" s="71" t="str">
        <f>IFERROR(VLOOKUP(C5520,TableCustomers[],2,FALSE),"")</f>
        <v/>
      </c>
      <c r="E5520" s="75" t="str">
        <f>IFERROR(VLOOKUP(C5520,TableCustomers[],3,FALSE),"")</f>
        <v/>
      </c>
    </row>
    <row r="5521" spans="4:5" x14ac:dyDescent="0.35">
      <c r="D5521" s="71" t="str">
        <f>IFERROR(VLOOKUP(C5521,TableCustomers[],2,FALSE),"")</f>
        <v/>
      </c>
      <c r="E5521" s="75" t="str">
        <f>IFERROR(VLOOKUP(C5521,TableCustomers[],3,FALSE),"")</f>
        <v/>
      </c>
    </row>
    <row r="5522" spans="4:5" x14ac:dyDescent="0.35">
      <c r="D5522" s="71" t="str">
        <f>IFERROR(VLOOKUP(C5522,TableCustomers[],2,FALSE),"")</f>
        <v/>
      </c>
      <c r="E5522" s="75" t="str">
        <f>IFERROR(VLOOKUP(C5522,TableCustomers[],3,FALSE),"")</f>
        <v/>
      </c>
    </row>
    <row r="5523" spans="4:5" x14ac:dyDescent="0.35">
      <c r="D5523" s="71" t="str">
        <f>IFERROR(VLOOKUP(C5523,TableCustomers[],2,FALSE),"")</f>
        <v/>
      </c>
      <c r="E5523" s="75" t="str">
        <f>IFERROR(VLOOKUP(C5523,TableCustomers[],3,FALSE),"")</f>
        <v/>
      </c>
    </row>
    <row r="5524" spans="4:5" x14ac:dyDescent="0.35">
      <c r="D5524" s="71" t="str">
        <f>IFERROR(VLOOKUP(C5524,TableCustomers[],2,FALSE),"")</f>
        <v/>
      </c>
      <c r="E5524" s="75" t="str">
        <f>IFERROR(VLOOKUP(C5524,TableCustomers[],3,FALSE),"")</f>
        <v/>
      </c>
    </row>
    <row r="5525" spans="4:5" x14ac:dyDescent="0.35">
      <c r="D5525" s="71" t="str">
        <f>IFERROR(VLOOKUP(C5525,TableCustomers[],2,FALSE),"")</f>
        <v/>
      </c>
      <c r="E5525" s="75" t="str">
        <f>IFERROR(VLOOKUP(C5525,TableCustomers[],3,FALSE),"")</f>
        <v/>
      </c>
    </row>
    <row r="5526" spans="4:5" x14ac:dyDescent="0.35">
      <c r="D5526" s="71" t="str">
        <f>IFERROR(VLOOKUP(C5526,TableCustomers[],2,FALSE),"")</f>
        <v/>
      </c>
      <c r="E5526" s="75" t="str">
        <f>IFERROR(VLOOKUP(C5526,TableCustomers[],3,FALSE),"")</f>
        <v/>
      </c>
    </row>
    <row r="5527" spans="4:5" x14ac:dyDescent="0.35">
      <c r="D5527" s="71" t="str">
        <f>IFERROR(VLOOKUP(C5527,TableCustomers[],2,FALSE),"")</f>
        <v/>
      </c>
      <c r="E5527" s="75" t="str">
        <f>IFERROR(VLOOKUP(C5527,TableCustomers[],3,FALSE),"")</f>
        <v/>
      </c>
    </row>
    <row r="5528" spans="4:5" x14ac:dyDescent="0.35">
      <c r="D5528" s="71" t="str">
        <f>IFERROR(VLOOKUP(C5528,TableCustomers[],2,FALSE),"")</f>
        <v/>
      </c>
      <c r="E5528" s="75" t="str">
        <f>IFERROR(VLOOKUP(C5528,TableCustomers[],3,FALSE),"")</f>
        <v/>
      </c>
    </row>
    <row r="5529" spans="4:5" x14ac:dyDescent="0.35">
      <c r="D5529" s="71" t="str">
        <f>IFERROR(VLOOKUP(C5529,TableCustomers[],2,FALSE),"")</f>
        <v/>
      </c>
      <c r="E5529" s="75" t="str">
        <f>IFERROR(VLOOKUP(C5529,TableCustomers[],3,FALSE),"")</f>
        <v/>
      </c>
    </row>
    <row r="5530" spans="4:5" x14ac:dyDescent="0.35">
      <c r="D5530" s="71" t="str">
        <f>IFERROR(VLOOKUP(C5530,TableCustomers[],2,FALSE),"")</f>
        <v/>
      </c>
      <c r="E5530" s="75" t="str">
        <f>IFERROR(VLOOKUP(C5530,TableCustomers[],3,FALSE),"")</f>
        <v/>
      </c>
    </row>
    <row r="5531" spans="4:5" x14ac:dyDescent="0.35">
      <c r="D5531" s="71" t="str">
        <f>IFERROR(VLOOKUP(C5531,TableCustomers[],2,FALSE),"")</f>
        <v/>
      </c>
      <c r="E5531" s="75" t="str">
        <f>IFERROR(VLOOKUP(C5531,TableCustomers[],3,FALSE),"")</f>
        <v/>
      </c>
    </row>
    <row r="5532" spans="4:5" x14ac:dyDescent="0.35">
      <c r="D5532" s="71" t="str">
        <f>IFERROR(VLOOKUP(C5532,TableCustomers[],2,FALSE),"")</f>
        <v/>
      </c>
      <c r="E5532" s="75" t="str">
        <f>IFERROR(VLOOKUP(C5532,TableCustomers[],3,FALSE),"")</f>
        <v/>
      </c>
    </row>
    <row r="5533" spans="4:5" x14ac:dyDescent="0.35">
      <c r="D5533" s="71" t="str">
        <f>IFERROR(VLOOKUP(C5533,TableCustomers[],2,FALSE),"")</f>
        <v/>
      </c>
      <c r="E5533" s="75" t="str">
        <f>IFERROR(VLOOKUP(C5533,TableCustomers[],3,FALSE),"")</f>
        <v/>
      </c>
    </row>
    <row r="5534" spans="4:5" x14ac:dyDescent="0.35">
      <c r="D5534" s="71" t="str">
        <f>IFERROR(VLOOKUP(C5534,TableCustomers[],2,FALSE),"")</f>
        <v/>
      </c>
      <c r="E5534" s="75" t="str">
        <f>IFERROR(VLOOKUP(C5534,TableCustomers[],3,FALSE),"")</f>
        <v/>
      </c>
    </row>
    <row r="5535" spans="4:5" x14ac:dyDescent="0.35">
      <c r="D5535" s="71" t="str">
        <f>IFERROR(VLOOKUP(C5535,TableCustomers[],2,FALSE),"")</f>
        <v/>
      </c>
      <c r="E5535" s="75" t="str">
        <f>IFERROR(VLOOKUP(C5535,TableCustomers[],3,FALSE),"")</f>
        <v/>
      </c>
    </row>
    <row r="5536" spans="4:5" x14ac:dyDescent="0.35">
      <c r="D5536" s="71" t="str">
        <f>IFERROR(VLOOKUP(C5536,TableCustomers[],2,FALSE),"")</f>
        <v/>
      </c>
      <c r="E5536" s="75" t="str">
        <f>IFERROR(VLOOKUP(C5536,TableCustomers[],3,FALSE),"")</f>
        <v/>
      </c>
    </row>
    <row r="5537" spans="4:5" x14ac:dyDescent="0.35">
      <c r="D5537" s="71" t="str">
        <f>IFERROR(VLOOKUP(C5537,TableCustomers[],2,FALSE),"")</f>
        <v/>
      </c>
      <c r="E5537" s="75" t="str">
        <f>IFERROR(VLOOKUP(C5537,TableCustomers[],3,FALSE),"")</f>
        <v/>
      </c>
    </row>
    <row r="5538" spans="4:5" x14ac:dyDescent="0.35">
      <c r="D5538" s="71" t="str">
        <f>IFERROR(VLOOKUP(C5538,TableCustomers[],2,FALSE),"")</f>
        <v/>
      </c>
      <c r="E5538" s="75" t="str">
        <f>IFERROR(VLOOKUP(C5538,TableCustomers[],3,FALSE),"")</f>
        <v/>
      </c>
    </row>
    <row r="5539" spans="4:5" x14ac:dyDescent="0.35">
      <c r="D5539" s="71" t="str">
        <f>IFERROR(VLOOKUP(C5539,TableCustomers[],2,FALSE),"")</f>
        <v/>
      </c>
      <c r="E5539" s="75" t="str">
        <f>IFERROR(VLOOKUP(C5539,TableCustomers[],3,FALSE),"")</f>
        <v/>
      </c>
    </row>
    <row r="5540" spans="4:5" x14ac:dyDescent="0.35">
      <c r="D5540" s="71" t="str">
        <f>IFERROR(VLOOKUP(C5540,TableCustomers[],2,FALSE),"")</f>
        <v/>
      </c>
      <c r="E5540" s="75" t="str">
        <f>IFERROR(VLOOKUP(C5540,TableCustomers[],3,FALSE),"")</f>
        <v/>
      </c>
    </row>
    <row r="5541" spans="4:5" x14ac:dyDescent="0.35">
      <c r="D5541" s="71" t="str">
        <f>IFERROR(VLOOKUP(C5541,TableCustomers[],2,FALSE),"")</f>
        <v/>
      </c>
      <c r="E5541" s="75" t="str">
        <f>IFERROR(VLOOKUP(C5541,TableCustomers[],3,FALSE),"")</f>
        <v/>
      </c>
    </row>
    <row r="5542" spans="4:5" x14ac:dyDescent="0.35">
      <c r="D5542" s="71" t="str">
        <f>IFERROR(VLOOKUP(C5542,TableCustomers[],2,FALSE),"")</f>
        <v/>
      </c>
      <c r="E5542" s="75" t="str">
        <f>IFERROR(VLOOKUP(C5542,TableCustomers[],3,FALSE),"")</f>
        <v/>
      </c>
    </row>
    <row r="5543" spans="4:5" x14ac:dyDescent="0.35">
      <c r="D5543" s="71" t="str">
        <f>IFERROR(VLOOKUP(C5543,TableCustomers[],2,FALSE),"")</f>
        <v/>
      </c>
      <c r="E5543" s="75" t="str">
        <f>IFERROR(VLOOKUP(C5543,TableCustomers[],3,FALSE),"")</f>
        <v/>
      </c>
    </row>
    <row r="5544" spans="4:5" x14ac:dyDescent="0.35">
      <c r="D5544" s="71" t="str">
        <f>IFERROR(VLOOKUP(C5544,TableCustomers[],2,FALSE),"")</f>
        <v/>
      </c>
      <c r="E5544" s="75" t="str">
        <f>IFERROR(VLOOKUP(C5544,TableCustomers[],3,FALSE),"")</f>
        <v/>
      </c>
    </row>
    <row r="5545" spans="4:5" x14ac:dyDescent="0.35">
      <c r="D5545" s="71" t="str">
        <f>IFERROR(VLOOKUP(C5545,TableCustomers[],2,FALSE),"")</f>
        <v/>
      </c>
      <c r="E5545" s="75" t="str">
        <f>IFERROR(VLOOKUP(C5545,TableCustomers[],3,FALSE),"")</f>
        <v/>
      </c>
    </row>
    <row r="5546" spans="4:5" x14ac:dyDescent="0.35">
      <c r="D5546" s="71" t="str">
        <f>IFERROR(VLOOKUP(C5546,TableCustomers[],2,FALSE),"")</f>
        <v/>
      </c>
      <c r="E5546" s="75" t="str">
        <f>IFERROR(VLOOKUP(C5546,TableCustomers[],3,FALSE),"")</f>
        <v/>
      </c>
    </row>
    <row r="5547" spans="4:5" x14ac:dyDescent="0.35">
      <c r="D5547" s="71" t="str">
        <f>IFERROR(VLOOKUP(C5547,TableCustomers[],2,FALSE),"")</f>
        <v/>
      </c>
      <c r="E5547" s="75" t="str">
        <f>IFERROR(VLOOKUP(C5547,TableCustomers[],3,FALSE),"")</f>
        <v/>
      </c>
    </row>
    <row r="5548" spans="4:5" x14ac:dyDescent="0.35">
      <c r="D5548" s="71" t="str">
        <f>IFERROR(VLOOKUP(C5548,TableCustomers[],2,FALSE),"")</f>
        <v/>
      </c>
      <c r="E5548" s="75" t="str">
        <f>IFERROR(VLOOKUP(C5548,TableCustomers[],3,FALSE),"")</f>
        <v/>
      </c>
    </row>
    <row r="5549" spans="4:5" x14ac:dyDescent="0.35">
      <c r="D5549" s="71" t="str">
        <f>IFERROR(VLOOKUP(C5549,TableCustomers[],2,FALSE),"")</f>
        <v/>
      </c>
      <c r="E5549" s="75" t="str">
        <f>IFERROR(VLOOKUP(C5549,TableCustomers[],3,FALSE),"")</f>
        <v/>
      </c>
    </row>
    <row r="5550" spans="4:5" x14ac:dyDescent="0.35">
      <c r="D5550" s="71" t="str">
        <f>IFERROR(VLOOKUP(C5550,TableCustomers[],2,FALSE),"")</f>
        <v/>
      </c>
      <c r="E5550" s="75" t="str">
        <f>IFERROR(VLOOKUP(C5550,TableCustomers[],3,FALSE),"")</f>
        <v/>
      </c>
    </row>
    <row r="5551" spans="4:5" x14ac:dyDescent="0.35">
      <c r="D5551" s="71" t="str">
        <f>IFERROR(VLOOKUP(C5551,TableCustomers[],2,FALSE),"")</f>
        <v/>
      </c>
      <c r="E5551" s="75" t="str">
        <f>IFERROR(VLOOKUP(C5551,TableCustomers[],3,FALSE),"")</f>
        <v/>
      </c>
    </row>
    <row r="5552" spans="4:5" x14ac:dyDescent="0.35">
      <c r="D5552" s="71" t="str">
        <f>IFERROR(VLOOKUP(C5552,TableCustomers[],2,FALSE),"")</f>
        <v/>
      </c>
      <c r="E5552" s="75" t="str">
        <f>IFERROR(VLOOKUP(C5552,TableCustomers[],3,FALSE),"")</f>
        <v/>
      </c>
    </row>
    <row r="5553" spans="4:5" x14ac:dyDescent="0.35">
      <c r="D5553" s="71" t="str">
        <f>IFERROR(VLOOKUP(C5553,TableCustomers[],2,FALSE),"")</f>
        <v/>
      </c>
      <c r="E5553" s="75" t="str">
        <f>IFERROR(VLOOKUP(C5553,TableCustomers[],3,FALSE),"")</f>
        <v/>
      </c>
    </row>
    <row r="5554" spans="4:5" x14ac:dyDescent="0.35">
      <c r="D5554" s="71" t="str">
        <f>IFERROR(VLOOKUP(C5554,TableCustomers[],2,FALSE),"")</f>
        <v/>
      </c>
      <c r="E5554" s="75" t="str">
        <f>IFERROR(VLOOKUP(C5554,TableCustomers[],3,FALSE),"")</f>
        <v/>
      </c>
    </row>
    <row r="5555" spans="4:5" x14ac:dyDescent="0.35">
      <c r="D5555" s="71" t="str">
        <f>IFERROR(VLOOKUP(C5555,TableCustomers[],2,FALSE),"")</f>
        <v/>
      </c>
      <c r="E5555" s="75" t="str">
        <f>IFERROR(VLOOKUP(C5555,TableCustomers[],3,FALSE),"")</f>
        <v/>
      </c>
    </row>
    <row r="5556" spans="4:5" x14ac:dyDescent="0.35">
      <c r="D5556" s="71" t="str">
        <f>IFERROR(VLOOKUP(C5556,TableCustomers[],2,FALSE),"")</f>
        <v/>
      </c>
      <c r="E5556" s="75" t="str">
        <f>IFERROR(VLOOKUP(C5556,TableCustomers[],3,FALSE),"")</f>
        <v/>
      </c>
    </row>
    <row r="5557" spans="4:5" x14ac:dyDescent="0.35">
      <c r="D5557" s="71" t="str">
        <f>IFERROR(VLOOKUP(C5557,TableCustomers[],2,FALSE),"")</f>
        <v/>
      </c>
      <c r="E5557" s="75" t="str">
        <f>IFERROR(VLOOKUP(C5557,TableCustomers[],3,FALSE),"")</f>
        <v/>
      </c>
    </row>
    <row r="5558" spans="4:5" x14ac:dyDescent="0.35">
      <c r="D5558" s="71" t="str">
        <f>IFERROR(VLOOKUP(C5558,TableCustomers[],2,FALSE),"")</f>
        <v/>
      </c>
      <c r="E5558" s="75" t="str">
        <f>IFERROR(VLOOKUP(C5558,TableCustomers[],3,FALSE),"")</f>
        <v/>
      </c>
    </row>
    <row r="5559" spans="4:5" x14ac:dyDescent="0.35">
      <c r="D5559" s="71" t="str">
        <f>IFERROR(VLOOKUP(C5559,TableCustomers[],2,FALSE),"")</f>
        <v/>
      </c>
      <c r="E5559" s="75" t="str">
        <f>IFERROR(VLOOKUP(C5559,TableCustomers[],3,FALSE),"")</f>
        <v/>
      </c>
    </row>
    <row r="5560" spans="4:5" x14ac:dyDescent="0.35">
      <c r="D5560" s="71" t="str">
        <f>IFERROR(VLOOKUP(C5560,TableCustomers[],2,FALSE),"")</f>
        <v/>
      </c>
      <c r="E5560" s="75" t="str">
        <f>IFERROR(VLOOKUP(C5560,TableCustomers[],3,FALSE),"")</f>
        <v/>
      </c>
    </row>
    <row r="5561" spans="4:5" x14ac:dyDescent="0.35">
      <c r="D5561" s="71" t="str">
        <f>IFERROR(VLOOKUP(C5561,TableCustomers[],2,FALSE),"")</f>
        <v/>
      </c>
      <c r="E5561" s="75" t="str">
        <f>IFERROR(VLOOKUP(C5561,TableCustomers[],3,FALSE),"")</f>
        <v/>
      </c>
    </row>
    <row r="5562" spans="4:5" x14ac:dyDescent="0.35">
      <c r="D5562" s="71" t="str">
        <f>IFERROR(VLOOKUP(C5562,TableCustomers[],2,FALSE),"")</f>
        <v/>
      </c>
      <c r="E5562" s="75" t="str">
        <f>IFERROR(VLOOKUP(C5562,TableCustomers[],3,FALSE),"")</f>
        <v/>
      </c>
    </row>
    <row r="5563" spans="4:5" x14ac:dyDescent="0.35">
      <c r="D5563" s="71" t="str">
        <f>IFERROR(VLOOKUP(C5563,TableCustomers[],2,FALSE),"")</f>
        <v/>
      </c>
      <c r="E5563" s="75" t="str">
        <f>IFERROR(VLOOKUP(C5563,TableCustomers[],3,FALSE),"")</f>
        <v/>
      </c>
    </row>
    <row r="5564" spans="4:5" x14ac:dyDescent="0.35">
      <c r="D5564" s="71" t="str">
        <f>IFERROR(VLOOKUP(C5564,TableCustomers[],2,FALSE),"")</f>
        <v/>
      </c>
      <c r="E5564" s="75" t="str">
        <f>IFERROR(VLOOKUP(C5564,TableCustomers[],3,FALSE),"")</f>
        <v/>
      </c>
    </row>
    <row r="5565" spans="4:5" x14ac:dyDescent="0.35">
      <c r="D5565" s="71" t="str">
        <f>IFERROR(VLOOKUP(C5565,TableCustomers[],2,FALSE),"")</f>
        <v/>
      </c>
      <c r="E5565" s="75" t="str">
        <f>IFERROR(VLOOKUP(C5565,TableCustomers[],3,FALSE),"")</f>
        <v/>
      </c>
    </row>
    <row r="5566" spans="4:5" x14ac:dyDescent="0.35">
      <c r="D5566" s="71" t="str">
        <f>IFERROR(VLOOKUP(C5566,TableCustomers[],2,FALSE),"")</f>
        <v/>
      </c>
      <c r="E5566" s="75" t="str">
        <f>IFERROR(VLOOKUP(C5566,TableCustomers[],3,FALSE),"")</f>
        <v/>
      </c>
    </row>
    <row r="5567" spans="4:5" x14ac:dyDescent="0.35">
      <c r="D5567" s="71" t="str">
        <f>IFERROR(VLOOKUP(C5567,TableCustomers[],2,FALSE),"")</f>
        <v/>
      </c>
      <c r="E5567" s="75" t="str">
        <f>IFERROR(VLOOKUP(C5567,TableCustomers[],3,FALSE),"")</f>
        <v/>
      </c>
    </row>
    <row r="5568" spans="4:5" x14ac:dyDescent="0.35">
      <c r="D5568" s="71" t="str">
        <f>IFERROR(VLOOKUP(C5568,TableCustomers[],2,FALSE),"")</f>
        <v/>
      </c>
      <c r="E5568" s="75" t="str">
        <f>IFERROR(VLOOKUP(C5568,TableCustomers[],3,FALSE),"")</f>
        <v/>
      </c>
    </row>
    <row r="5569" spans="4:5" x14ac:dyDescent="0.35">
      <c r="D5569" s="71" t="str">
        <f>IFERROR(VLOOKUP(C5569,TableCustomers[],2,FALSE),"")</f>
        <v/>
      </c>
      <c r="E5569" s="75" t="str">
        <f>IFERROR(VLOOKUP(C5569,TableCustomers[],3,FALSE),"")</f>
        <v/>
      </c>
    </row>
    <row r="5570" spans="4:5" x14ac:dyDescent="0.35">
      <c r="D5570" s="71" t="str">
        <f>IFERROR(VLOOKUP(C5570,TableCustomers[],2,FALSE),"")</f>
        <v/>
      </c>
      <c r="E5570" s="75" t="str">
        <f>IFERROR(VLOOKUP(C5570,TableCustomers[],3,FALSE),"")</f>
        <v/>
      </c>
    </row>
    <row r="5571" spans="4:5" x14ac:dyDescent="0.35">
      <c r="D5571" s="71" t="str">
        <f>IFERROR(VLOOKUP(C5571,TableCustomers[],2,FALSE),"")</f>
        <v/>
      </c>
      <c r="E5571" s="75" t="str">
        <f>IFERROR(VLOOKUP(C5571,TableCustomers[],3,FALSE),"")</f>
        <v/>
      </c>
    </row>
    <row r="5572" spans="4:5" x14ac:dyDescent="0.35">
      <c r="D5572" s="71" t="str">
        <f>IFERROR(VLOOKUP(C5572,TableCustomers[],2,FALSE),"")</f>
        <v/>
      </c>
      <c r="E5572" s="75" t="str">
        <f>IFERROR(VLOOKUP(C5572,TableCustomers[],3,FALSE),"")</f>
        <v/>
      </c>
    </row>
    <row r="5573" spans="4:5" x14ac:dyDescent="0.35">
      <c r="D5573" s="71" t="str">
        <f>IFERROR(VLOOKUP(C5573,TableCustomers[],2,FALSE),"")</f>
        <v/>
      </c>
      <c r="E5573" s="75" t="str">
        <f>IFERROR(VLOOKUP(C5573,TableCustomers[],3,FALSE),"")</f>
        <v/>
      </c>
    </row>
    <row r="5574" spans="4:5" x14ac:dyDescent="0.35">
      <c r="D5574" s="71" t="str">
        <f>IFERROR(VLOOKUP(C5574,TableCustomers[],2,FALSE),"")</f>
        <v/>
      </c>
      <c r="E5574" s="75" t="str">
        <f>IFERROR(VLOOKUP(C5574,TableCustomers[],3,FALSE),"")</f>
        <v/>
      </c>
    </row>
    <row r="5575" spans="4:5" x14ac:dyDescent="0.35">
      <c r="D5575" s="71" t="str">
        <f>IFERROR(VLOOKUP(C5575,TableCustomers[],2,FALSE),"")</f>
        <v/>
      </c>
      <c r="E5575" s="75" t="str">
        <f>IFERROR(VLOOKUP(C5575,TableCustomers[],3,FALSE),"")</f>
        <v/>
      </c>
    </row>
    <row r="5576" spans="4:5" x14ac:dyDescent="0.35">
      <c r="D5576" s="71" t="str">
        <f>IFERROR(VLOOKUP(C5576,TableCustomers[],2,FALSE),"")</f>
        <v/>
      </c>
      <c r="E5576" s="75" t="str">
        <f>IFERROR(VLOOKUP(C5576,TableCustomers[],3,FALSE),"")</f>
        <v/>
      </c>
    </row>
    <row r="5577" spans="4:5" x14ac:dyDescent="0.35">
      <c r="D5577" s="71" t="str">
        <f>IFERROR(VLOOKUP(C5577,TableCustomers[],2,FALSE),"")</f>
        <v/>
      </c>
      <c r="E5577" s="75" t="str">
        <f>IFERROR(VLOOKUP(C5577,TableCustomers[],3,FALSE),"")</f>
        <v/>
      </c>
    </row>
    <row r="5578" spans="4:5" x14ac:dyDescent="0.35">
      <c r="D5578" s="71" t="str">
        <f>IFERROR(VLOOKUP(C5578,TableCustomers[],2,FALSE),"")</f>
        <v/>
      </c>
      <c r="E5578" s="75" t="str">
        <f>IFERROR(VLOOKUP(C5578,TableCustomers[],3,FALSE),"")</f>
        <v/>
      </c>
    </row>
    <row r="5579" spans="4:5" x14ac:dyDescent="0.35">
      <c r="D5579" s="71" t="str">
        <f>IFERROR(VLOOKUP(C5579,TableCustomers[],2,FALSE),"")</f>
        <v/>
      </c>
      <c r="E5579" s="75" t="str">
        <f>IFERROR(VLOOKUP(C5579,TableCustomers[],3,FALSE),"")</f>
        <v/>
      </c>
    </row>
    <row r="5580" spans="4:5" x14ac:dyDescent="0.35">
      <c r="D5580" s="71" t="str">
        <f>IFERROR(VLOOKUP(C5580,TableCustomers[],2,FALSE),"")</f>
        <v/>
      </c>
      <c r="E5580" s="75" t="str">
        <f>IFERROR(VLOOKUP(C5580,TableCustomers[],3,FALSE),"")</f>
        <v/>
      </c>
    </row>
    <row r="5581" spans="4:5" x14ac:dyDescent="0.35">
      <c r="D5581" s="71" t="str">
        <f>IFERROR(VLOOKUP(C5581,TableCustomers[],2,FALSE),"")</f>
        <v/>
      </c>
      <c r="E5581" s="75" t="str">
        <f>IFERROR(VLOOKUP(C5581,TableCustomers[],3,FALSE),"")</f>
        <v/>
      </c>
    </row>
    <row r="5582" spans="4:5" x14ac:dyDescent="0.35">
      <c r="D5582" s="71" t="str">
        <f>IFERROR(VLOOKUP(C5582,TableCustomers[],2,FALSE),"")</f>
        <v/>
      </c>
      <c r="E5582" s="75" t="str">
        <f>IFERROR(VLOOKUP(C5582,TableCustomers[],3,FALSE),"")</f>
        <v/>
      </c>
    </row>
    <row r="5583" spans="4:5" x14ac:dyDescent="0.35">
      <c r="D5583" s="71" t="str">
        <f>IFERROR(VLOOKUP(C5583,TableCustomers[],2,FALSE),"")</f>
        <v/>
      </c>
      <c r="E5583" s="75" t="str">
        <f>IFERROR(VLOOKUP(C5583,TableCustomers[],3,FALSE),"")</f>
        <v/>
      </c>
    </row>
    <row r="5584" spans="4:5" x14ac:dyDescent="0.35">
      <c r="D5584" s="71" t="str">
        <f>IFERROR(VLOOKUP(C5584,TableCustomers[],2,FALSE),"")</f>
        <v/>
      </c>
      <c r="E5584" s="75" t="str">
        <f>IFERROR(VLOOKUP(C5584,TableCustomers[],3,FALSE),"")</f>
        <v/>
      </c>
    </row>
    <row r="5585" spans="4:5" x14ac:dyDescent="0.35">
      <c r="D5585" s="71" t="str">
        <f>IFERROR(VLOOKUP(C5585,TableCustomers[],2,FALSE),"")</f>
        <v/>
      </c>
      <c r="E5585" s="75" t="str">
        <f>IFERROR(VLOOKUP(C5585,TableCustomers[],3,FALSE),"")</f>
        <v/>
      </c>
    </row>
    <row r="5586" spans="4:5" x14ac:dyDescent="0.35">
      <c r="D5586" s="71" t="str">
        <f>IFERROR(VLOOKUP(C5586,TableCustomers[],2,FALSE),"")</f>
        <v/>
      </c>
      <c r="E5586" s="75" t="str">
        <f>IFERROR(VLOOKUP(C5586,TableCustomers[],3,FALSE),"")</f>
        <v/>
      </c>
    </row>
    <row r="5587" spans="4:5" x14ac:dyDescent="0.35">
      <c r="D5587" s="71" t="str">
        <f>IFERROR(VLOOKUP(C5587,TableCustomers[],2,FALSE),"")</f>
        <v/>
      </c>
      <c r="E5587" s="75" t="str">
        <f>IFERROR(VLOOKUP(C5587,TableCustomers[],3,FALSE),"")</f>
        <v/>
      </c>
    </row>
    <row r="5588" spans="4:5" x14ac:dyDescent="0.35">
      <c r="D5588" s="71" t="str">
        <f>IFERROR(VLOOKUP(C5588,TableCustomers[],2,FALSE),"")</f>
        <v/>
      </c>
      <c r="E5588" s="75" t="str">
        <f>IFERROR(VLOOKUP(C5588,TableCustomers[],3,FALSE),"")</f>
        <v/>
      </c>
    </row>
    <row r="5589" spans="4:5" x14ac:dyDescent="0.35">
      <c r="D5589" s="71" t="str">
        <f>IFERROR(VLOOKUP(C5589,TableCustomers[],2,FALSE),"")</f>
        <v/>
      </c>
      <c r="E5589" s="75" t="str">
        <f>IFERROR(VLOOKUP(C5589,TableCustomers[],3,FALSE),"")</f>
        <v/>
      </c>
    </row>
    <row r="5590" spans="4:5" x14ac:dyDescent="0.35">
      <c r="D5590" s="71" t="str">
        <f>IFERROR(VLOOKUP(C5590,TableCustomers[],2,FALSE),"")</f>
        <v/>
      </c>
      <c r="E5590" s="75" t="str">
        <f>IFERROR(VLOOKUP(C5590,TableCustomers[],3,FALSE),"")</f>
        <v/>
      </c>
    </row>
    <row r="5591" spans="4:5" x14ac:dyDescent="0.35">
      <c r="D5591" s="71" t="str">
        <f>IFERROR(VLOOKUP(C5591,TableCustomers[],2,FALSE),"")</f>
        <v/>
      </c>
      <c r="E5591" s="75" t="str">
        <f>IFERROR(VLOOKUP(C5591,TableCustomers[],3,FALSE),"")</f>
        <v/>
      </c>
    </row>
    <row r="5592" spans="4:5" x14ac:dyDescent="0.35">
      <c r="D5592" s="71" t="str">
        <f>IFERROR(VLOOKUP(C5592,TableCustomers[],2,FALSE),"")</f>
        <v/>
      </c>
      <c r="E5592" s="75" t="str">
        <f>IFERROR(VLOOKUP(C5592,TableCustomers[],3,FALSE),"")</f>
        <v/>
      </c>
    </row>
    <row r="5593" spans="4:5" x14ac:dyDescent="0.35">
      <c r="D5593" s="71" t="str">
        <f>IFERROR(VLOOKUP(C5593,TableCustomers[],2,FALSE),"")</f>
        <v/>
      </c>
      <c r="E5593" s="75" t="str">
        <f>IFERROR(VLOOKUP(C5593,TableCustomers[],3,FALSE),"")</f>
        <v/>
      </c>
    </row>
    <row r="5594" spans="4:5" x14ac:dyDescent="0.35">
      <c r="D5594" s="71" t="str">
        <f>IFERROR(VLOOKUP(C5594,TableCustomers[],2,FALSE),"")</f>
        <v/>
      </c>
      <c r="E5594" s="75" t="str">
        <f>IFERROR(VLOOKUP(C5594,TableCustomers[],3,FALSE),"")</f>
        <v/>
      </c>
    </row>
    <row r="5595" spans="4:5" x14ac:dyDescent="0.35">
      <c r="D5595" s="71" t="str">
        <f>IFERROR(VLOOKUP(C5595,TableCustomers[],2,FALSE),"")</f>
        <v/>
      </c>
      <c r="E5595" s="75" t="str">
        <f>IFERROR(VLOOKUP(C5595,TableCustomers[],3,FALSE),"")</f>
        <v/>
      </c>
    </row>
    <row r="5596" spans="4:5" x14ac:dyDescent="0.35">
      <c r="D5596" s="71" t="str">
        <f>IFERROR(VLOOKUP(C5596,TableCustomers[],2,FALSE),"")</f>
        <v/>
      </c>
      <c r="E5596" s="75" t="str">
        <f>IFERROR(VLOOKUP(C5596,TableCustomers[],3,FALSE),"")</f>
        <v/>
      </c>
    </row>
    <row r="5597" spans="4:5" x14ac:dyDescent="0.35">
      <c r="D5597" s="71" t="str">
        <f>IFERROR(VLOOKUP(C5597,TableCustomers[],2,FALSE),"")</f>
        <v/>
      </c>
      <c r="E5597" s="75" t="str">
        <f>IFERROR(VLOOKUP(C5597,TableCustomers[],3,FALSE),"")</f>
        <v/>
      </c>
    </row>
    <row r="5598" spans="4:5" x14ac:dyDescent="0.35">
      <c r="D5598" s="71" t="str">
        <f>IFERROR(VLOOKUP(C5598,TableCustomers[],2,FALSE),"")</f>
        <v/>
      </c>
      <c r="E5598" s="75" t="str">
        <f>IFERROR(VLOOKUP(C5598,TableCustomers[],3,FALSE),"")</f>
        <v/>
      </c>
    </row>
    <row r="5599" spans="4:5" x14ac:dyDescent="0.35">
      <c r="D5599" s="71" t="str">
        <f>IFERROR(VLOOKUP(C5599,TableCustomers[],2,FALSE),"")</f>
        <v/>
      </c>
      <c r="E5599" s="75" t="str">
        <f>IFERROR(VLOOKUP(C5599,TableCustomers[],3,FALSE),"")</f>
        <v/>
      </c>
    </row>
    <row r="5600" spans="4:5" x14ac:dyDescent="0.35">
      <c r="D5600" s="71" t="str">
        <f>IFERROR(VLOOKUP(C5600,TableCustomers[],2,FALSE),"")</f>
        <v/>
      </c>
      <c r="E5600" s="75" t="str">
        <f>IFERROR(VLOOKUP(C5600,TableCustomers[],3,FALSE),"")</f>
        <v/>
      </c>
    </row>
    <row r="5601" spans="4:5" x14ac:dyDescent="0.35">
      <c r="D5601" s="71" t="str">
        <f>IFERROR(VLOOKUP(C5601,TableCustomers[],2,FALSE),"")</f>
        <v/>
      </c>
      <c r="E5601" s="75" t="str">
        <f>IFERROR(VLOOKUP(C5601,TableCustomers[],3,FALSE),"")</f>
        <v/>
      </c>
    </row>
    <row r="5602" spans="4:5" x14ac:dyDescent="0.35">
      <c r="D5602" s="71" t="str">
        <f>IFERROR(VLOOKUP(C5602,TableCustomers[],2,FALSE),"")</f>
        <v/>
      </c>
      <c r="E5602" s="75" t="str">
        <f>IFERROR(VLOOKUP(C5602,TableCustomers[],3,FALSE),"")</f>
        <v/>
      </c>
    </row>
    <row r="5603" spans="4:5" x14ac:dyDescent="0.35">
      <c r="D5603" s="71" t="str">
        <f>IFERROR(VLOOKUP(C5603,TableCustomers[],2,FALSE),"")</f>
        <v/>
      </c>
      <c r="E5603" s="75" t="str">
        <f>IFERROR(VLOOKUP(C5603,TableCustomers[],3,FALSE),"")</f>
        <v/>
      </c>
    </row>
    <row r="5604" spans="4:5" x14ac:dyDescent="0.35">
      <c r="D5604" s="71" t="str">
        <f>IFERROR(VLOOKUP(C5604,TableCustomers[],2,FALSE),"")</f>
        <v/>
      </c>
      <c r="E5604" s="75" t="str">
        <f>IFERROR(VLOOKUP(C5604,TableCustomers[],3,FALSE),"")</f>
        <v/>
      </c>
    </row>
    <row r="5605" spans="4:5" x14ac:dyDescent="0.35">
      <c r="D5605" s="71" t="str">
        <f>IFERROR(VLOOKUP(C5605,TableCustomers[],2,FALSE),"")</f>
        <v/>
      </c>
      <c r="E5605" s="75" t="str">
        <f>IFERROR(VLOOKUP(C5605,TableCustomers[],3,FALSE),"")</f>
        <v/>
      </c>
    </row>
    <row r="5606" spans="4:5" x14ac:dyDescent="0.35">
      <c r="D5606" s="71" t="str">
        <f>IFERROR(VLOOKUP(C5606,TableCustomers[],2,FALSE),"")</f>
        <v/>
      </c>
      <c r="E5606" s="75" t="str">
        <f>IFERROR(VLOOKUP(C5606,TableCustomers[],3,FALSE),"")</f>
        <v/>
      </c>
    </row>
    <row r="5607" spans="4:5" x14ac:dyDescent="0.35">
      <c r="D5607" s="71" t="str">
        <f>IFERROR(VLOOKUP(C5607,TableCustomers[],2,FALSE),"")</f>
        <v/>
      </c>
      <c r="E5607" s="75" t="str">
        <f>IFERROR(VLOOKUP(C5607,TableCustomers[],3,FALSE),"")</f>
        <v/>
      </c>
    </row>
    <row r="5608" spans="4:5" x14ac:dyDescent="0.35">
      <c r="D5608" s="71" t="str">
        <f>IFERROR(VLOOKUP(C5608,TableCustomers[],2,FALSE),"")</f>
        <v/>
      </c>
      <c r="E5608" s="75" t="str">
        <f>IFERROR(VLOOKUP(C5608,TableCustomers[],3,FALSE),"")</f>
        <v/>
      </c>
    </row>
    <row r="5609" spans="4:5" x14ac:dyDescent="0.35">
      <c r="D5609" s="71" t="str">
        <f>IFERROR(VLOOKUP(C5609,TableCustomers[],2,FALSE),"")</f>
        <v/>
      </c>
      <c r="E5609" s="75" t="str">
        <f>IFERROR(VLOOKUP(C5609,TableCustomers[],3,FALSE),"")</f>
        <v/>
      </c>
    </row>
    <row r="5610" spans="4:5" x14ac:dyDescent="0.35">
      <c r="D5610" s="71" t="str">
        <f>IFERROR(VLOOKUP(C5610,TableCustomers[],2,FALSE),"")</f>
        <v/>
      </c>
      <c r="E5610" s="75" t="str">
        <f>IFERROR(VLOOKUP(C5610,TableCustomers[],3,FALSE),"")</f>
        <v/>
      </c>
    </row>
    <row r="5611" spans="4:5" x14ac:dyDescent="0.35">
      <c r="D5611" s="71" t="str">
        <f>IFERROR(VLOOKUP(C5611,TableCustomers[],2,FALSE),"")</f>
        <v/>
      </c>
      <c r="E5611" s="75" t="str">
        <f>IFERROR(VLOOKUP(C5611,TableCustomers[],3,FALSE),"")</f>
        <v/>
      </c>
    </row>
    <row r="5612" spans="4:5" x14ac:dyDescent="0.35">
      <c r="D5612" s="71" t="str">
        <f>IFERROR(VLOOKUP(C5612,TableCustomers[],2,FALSE),"")</f>
        <v/>
      </c>
      <c r="E5612" s="75" t="str">
        <f>IFERROR(VLOOKUP(C5612,TableCustomers[],3,FALSE),"")</f>
        <v/>
      </c>
    </row>
    <row r="5613" spans="4:5" x14ac:dyDescent="0.35">
      <c r="D5613" s="71" t="str">
        <f>IFERROR(VLOOKUP(C5613,TableCustomers[],2,FALSE),"")</f>
        <v/>
      </c>
      <c r="E5613" s="75" t="str">
        <f>IFERROR(VLOOKUP(C5613,TableCustomers[],3,FALSE),"")</f>
        <v/>
      </c>
    </row>
    <row r="5614" spans="4:5" x14ac:dyDescent="0.35">
      <c r="D5614" s="71" t="str">
        <f>IFERROR(VLOOKUP(C5614,TableCustomers[],2,FALSE),"")</f>
        <v/>
      </c>
      <c r="E5614" s="75" t="str">
        <f>IFERROR(VLOOKUP(C5614,TableCustomers[],3,FALSE),"")</f>
        <v/>
      </c>
    </row>
    <row r="5615" spans="4:5" x14ac:dyDescent="0.35">
      <c r="D5615" s="71" t="str">
        <f>IFERROR(VLOOKUP(C5615,TableCustomers[],2,FALSE),"")</f>
        <v/>
      </c>
      <c r="E5615" s="75" t="str">
        <f>IFERROR(VLOOKUP(C5615,TableCustomers[],3,FALSE),"")</f>
        <v/>
      </c>
    </row>
    <row r="5616" spans="4:5" x14ac:dyDescent="0.35">
      <c r="D5616" s="71" t="str">
        <f>IFERROR(VLOOKUP(C5616,TableCustomers[],2,FALSE),"")</f>
        <v/>
      </c>
      <c r="E5616" s="75" t="str">
        <f>IFERROR(VLOOKUP(C5616,TableCustomers[],3,FALSE),"")</f>
        <v/>
      </c>
    </row>
    <row r="5617" spans="4:5" x14ac:dyDescent="0.35">
      <c r="D5617" s="71" t="str">
        <f>IFERROR(VLOOKUP(C5617,TableCustomers[],2,FALSE),"")</f>
        <v/>
      </c>
      <c r="E5617" s="75" t="str">
        <f>IFERROR(VLOOKUP(C5617,TableCustomers[],3,FALSE),"")</f>
        <v/>
      </c>
    </row>
    <row r="5618" spans="4:5" x14ac:dyDescent="0.35">
      <c r="D5618" s="71" t="str">
        <f>IFERROR(VLOOKUP(C5618,TableCustomers[],2,FALSE),"")</f>
        <v/>
      </c>
      <c r="E5618" s="75" t="str">
        <f>IFERROR(VLOOKUP(C5618,TableCustomers[],3,FALSE),"")</f>
        <v/>
      </c>
    </row>
    <row r="5619" spans="4:5" x14ac:dyDescent="0.35">
      <c r="D5619" s="71" t="str">
        <f>IFERROR(VLOOKUP(C5619,TableCustomers[],2,FALSE),"")</f>
        <v/>
      </c>
      <c r="E5619" s="75" t="str">
        <f>IFERROR(VLOOKUP(C5619,TableCustomers[],3,FALSE),"")</f>
        <v/>
      </c>
    </row>
    <row r="5620" spans="4:5" x14ac:dyDescent="0.35">
      <c r="D5620" s="71" t="str">
        <f>IFERROR(VLOOKUP(C5620,TableCustomers[],2,FALSE),"")</f>
        <v/>
      </c>
      <c r="E5620" s="75" t="str">
        <f>IFERROR(VLOOKUP(C5620,TableCustomers[],3,FALSE),"")</f>
        <v/>
      </c>
    </row>
    <row r="5621" spans="4:5" x14ac:dyDescent="0.35">
      <c r="D5621" s="71" t="str">
        <f>IFERROR(VLOOKUP(C5621,TableCustomers[],2,FALSE),"")</f>
        <v/>
      </c>
      <c r="E5621" s="75" t="str">
        <f>IFERROR(VLOOKUP(C5621,TableCustomers[],3,FALSE),"")</f>
        <v/>
      </c>
    </row>
    <row r="5622" spans="4:5" x14ac:dyDescent="0.35">
      <c r="D5622" s="71" t="str">
        <f>IFERROR(VLOOKUP(C5622,TableCustomers[],2,FALSE),"")</f>
        <v/>
      </c>
      <c r="E5622" s="75" t="str">
        <f>IFERROR(VLOOKUP(C5622,TableCustomers[],3,FALSE),"")</f>
        <v/>
      </c>
    </row>
    <row r="5623" spans="4:5" x14ac:dyDescent="0.35">
      <c r="D5623" s="71" t="str">
        <f>IFERROR(VLOOKUP(C5623,TableCustomers[],2,FALSE),"")</f>
        <v/>
      </c>
      <c r="E5623" s="75" t="str">
        <f>IFERROR(VLOOKUP(C5623,TableCustomers[],3,FALSE),"")</f>
        <v/>
      </c>
    </row>
    <row r="5624" spans="4:5" x14ac:dyDescent="0.35">
      <c r="D5624" s="71" t="str">
        <f>IFERROR(VLOOKUP(C5624,TableCustomers[],2,FALSE),"")</f>
        <v/>
      </c>
      <c r="E5624" s="75" t="str">
        <f>IFERROR(VLOOKUP(C5624,TableCustomers[],3,FALSE),"")</f>
        <v/>
      </c>
    </row>
    <row r="5625" spans="4:5" x14ac:dyDescent="0.35">
      <c r="D5625" s="71" t="str">
        <f>IFERROR(VLOOKUP(C5625,TableCustomers[],2,FALSE),"")</f>
        <v/>
      </c>
      <c r="E5625" s="75" t="str">
        <f>IFERROR(VLOOKUP(C5625,TableCustomers[],3,FALSE),"")</f>
        <v/>
      </c>
    </row>
    <row r="5626" spans="4:5" x14ac:dyDescent="0.35">
      <c r="D5626" s="71" t="str">
        <f>IFERROR(VLOOKUP(C5626,TableCustomers[],2,FALSE),"")</f>
        <v/>
      </c>
      <c r="E5626" s="75" t="str">
        <f>IFERROR(VLOOKUP(C5626,TableCustomers[],3,FALSE),"")</f>
        <v/>
      </c>
    </row>
    <row r="5627" spans="4:5" x14ac:dyDescent="0.35">
      <c r="D5627" s="71" t="str">
        <f>IFERROR(VLOOKUP(C5627,TableCustomers[],2,FALSE),"")</f>
        <v/>
      </c>
      <c r="E5627" s="75" t="str">
        <f>IFERROR(VLOOKUP(C5627,TableCustomers[],3,FALSE),"")</f>
        <v/>
      </c>
    </row>
    <row r="5628" spans="4:5" x14ac:dyDescent="0.35">
      <c r="D5628" s="71" t="str">
        <f>IFERROR(VLOOKUP(C5628,TableCustomers[],2,FALSE),"")</f>
        <v/>
      </c>
      <c r="E5628" s="75" t="str">
        <f>IFERROR(VLOOKUP(C5628,TableCustomers[],3,FALSE),"")</f>
        <v/>
      </c>
    </row>
    <row r="5629" spans="4:5" x14ac:dyDescent="0.35">
      <c r="D5629" s="71" t="str">
        <f>IFERROR(VLOOKUP(C5629,TableCustomers[],2,FALSE),"")</f>
        <v/>
      </c>
      <c r="E5629" s="75" t="str">
        <f>IFERROR(VLOOKUP(C5629,TableCustomers[],3,FALSE),"")</f>
        <v/>
      </c>
    </row>
    <row r="5630" spans="4:5" x14ac:dyDescent="0.35">
      <c r="D5630" s="71" t="str">
        <f>IFERROR(VLOOKUP(C5630,TableCustomers[],2,FALSE),"")</f>
        <v/>
      </c>
      <c r="E5630" s="75" t="str">
        <f>IFERROR(VLOOKUP(C5630,TableCustomers[],3,FALSE),"")</f>
        <v/>
      </c>
    </row>
    <row r="5631" spans="4:5" x14ac:dyDescent="0.35">
      <c r="D5631" s="71" t="str">
        <f>IFERROR(VLOOKUP(C5631,TableCustomers[],2,FALSE),"")</f>
        <v/>
      </c>
      <c r="E5631" s="75" t="str">
        <f>IFERROR(VLOOKUP(C5631,TableCustomers[],3,FALSE),"")</f>
        <v/>
      </c>
    </row>
    <row r="5632" spans="4:5" x14ac:dyDescent="0.35">
      <c r="D5632" s="71" t="str">
        <f>IFERROR(VLOOKUP(C5632,TableCustomers[],2,FALSE),"")</f>
        <v/>
      </c>
      <c r="E5632" s="75" t="str">
        <f>IFERROR(VLOOKUP(C5632,TableCustomers[],3,FALSE),"")</f>
        <v/>
      </c>
    </row>
    <row r="5633" spans="4:5" x14ac:dyDescent="0.35">
      <c r="D5633" s="71" t="str">
        <f>IFERROR(VLOOKUP(C5633,TableCustomers[],2,FALSE),"")</f>
        <v/>
      </c>
      <c r="E5633" s="75" t="str">
        <f>IFERROR(VLOOKUP(C5633,TableCustomers[],3,FALSE),"")</f>
        <v/>
      </c>
    </row>
    <row r="5634" spans="4:5" x14ac:dyDescent="0.35">
      <c r="D5634" s="71" t="str">
        <f>IFERROR(VLOOKUP(C5634,TableCustomers[],2,FALSE),"")</f>
        <v/>
      </c>
      <c r="E5634" s="75" t="str">
        <f>IFERROR(VLOOKUP(C5634,TableCustomers[],3,FALSE),"")</f>
        <v/>
      </c>
    </row>
    <row r="5635" spans="4:5" x14ac:dyDescent="0.35">
      <c r="D5635" s="71" t="str">
        <f>IFERROR(VLOOKUP(C5635,TableCustomers[],2,FALSE),"")</f>
        <v/>
      </c>
      <c r="E5635" s="75" t="str">
        <f>IFERROR(VLOOKUP(C5635,TableCustomers[],3,FALSE),"")</f>
        <v/>
      </c>
    </row>
    <row r="5636" spans="4:5" x14ac:dyDescent="0.35">
      <c r="D5636" s="71" t="str">
        <f>IFERROR(VLOOKUP(C5636,TableCustomers[],2,FALSE),"")</f>
        <v/>
      </c>
      <c r="E5636" s="75" t="str">
        <f>IFERROR(VLOOKUP(C5636,TableCustomers[],3,FALSE),"")</f>
        <v/>
      </c>
    </row>
    <row r="5637" spans="4:5" x14ac:dyDescent="0.35">
      <c r="D5637" s="71" t="str">
        <f>IFERROR(VLOOKUP(C5637,TableCustomers[],2,FALSE),"")</f>
        <v/>
      </c>
      <c r="E5637" s="75" t="str">
        <f>IFERROR(VLOOKUP(C5637,TableCustomers[],3,FALSE),"")</f>
        <v/>
      </c>
    </row>
    <row r="5638" spans="4:5" x14ac:dyDescent="0.35">
      <c r="D5638" s="71" t="str">
        <f>IFERROR(VLOOKUP(C5638,TableCustomers[],2,FALSE),"")</f>
        <v/>
      </c>
      <c r="E5638" s="75" t="str">
        <f>IFERROR(VLOOKUP(C5638,TableCustomers[],3,FALSE),"")</f>
        <v/>
      </c>
    </row>
    <row r="5639" spans="4:5" x14ac:dyDescent="0.35">
      <c r="D5639" s="71" t="str">
        <f>IFERROR(VLOOKUP(C5639,TableCustomers[],2,FALSE),"")</f>
        <v/>
      </c>
      <c r="E5639" s="75" t="str">
        <f>IFERROR(VLOOKUP(C5639,TableCustomers[],3,FALSE),"")</f>
        <v/>
      </c>
    </row>
    <row r="5640" spans="4:5" x14ac:dyDescent="0.35">
      <c r="D5640" s="71" t="str">
        <f>IFERROR(VLOOKUP(C5640,TableCustomers[],2,FALSE),"")</f>
        <v/>
      </c>
      <c r="E5640" s="75" t="str">
        <f>IFERROR(VLOOKUP(C5640,TableCustomers[],3,FALSE),"")</f>
        <v/>
      </c>
    </row>
    <row r="5641" spans="4:5" x14ac:dyDescent="0.35">
      <c r="D5641" s="71" t="str">
        <f>IFERROR(VLOOKUP(C5641,TableCustomers[],2,FALSE),"")</f>
        <v/>
      </c>
      <c r="E5641" s="75" t="str">
        <f>IFERROR(VLOOKUP(C5641,TableCustomers[],3,FALSE),"")</f>
        <v/>
      </c>
    </row>
    <row r="5642" spans="4:5" x14ac:dyDescent="0.35">
      <c r="D5642" s="71" t="str">
        <f>IFERROR(VLOOKUP(C5642,TableCustomers[],2,FALSE),"")</f>
        <v/>
      </c>
      <c r="E5642" s="75" t="str">
        <f>IFERROR(VLOOKUP(C5642,TableCustomers[],3,FALSE),"")</f>
        <v/>
      </c>
    </row>
    <row r="5643" spans="4:5" x14ac:dyDescent="0.35">
      <c r="D5643" s="71" t="str">
        <f>IFERROR(VLOOKUP(C5643,TableCustomers[],2,FALSE),"")</f>
        <v/>
      </c>
      <c r="E5643" s="75" t="str">
        <f>IFERROR(VLOOKUP(C5643,TableCustomers[],3,FALSE),"")</f>
        <v/>
      </c>
    </row>
    <row r="5644" spans="4:5" x14ac:dyDescent="0.35">
      <c r="D5644" s="71" t="str">
        <f>IFERROR(VLOOKUP(C5644,TableCustomers[],2,FALSE),"")</f>
        <v/>
      </c>
      <c r="E5644" s="75" t="str">
        <f>IFERROR(VLOOKUP(C5644,TableCustomers[],3,FALSE),"")</f>
        <v/>
      </c>
    </row>
    <row r="5645" spans="4:5" x14ac:dyDescent="0.35">
      <c r="D5645" s="71" t="str">
        <f>IFERROR(VLOOKUP(C5645,TableCustomers[],2,FALSE),"")</f>
        <v/>
      </c>
      <c r="E5645" s="75" t="str">
        <f>IFERROR(VLOOKUP(C5645,TableCustomers[],3,FALSE),"")</f>
        <v/>
      </c>
    </row>
    <row r="5646" spans="4:5" x14ac:dyDescent="0.35">
      <c r="D5646" s="71" t="str">
        <f>IFERROR(VLOOKUP(C5646,TableCustomers[],2,FALSE),"")</f>
        <v/>
      </c>
      <c r="E5646" s="75" t="str">
        <f>IFERROR(VLOOKUP(C5646,TableCustomers[],3,FALSE),"")</f>
        <v/>
      </c>
    </row>
    <row r="5647" spans="4:5" x14ac:dyDescent="0.35">
      <c r="D5647" s="71" t="str">
        <f>IFERROR(VLOOKUP(C5647,TableCustomers[],2,FALSE),"")</f>
        <v/>
      </c>
      <c r="E5647" s="75" t="str">
        <f>IFERROR(VLOOKUP(C5647,TableCustomers[],3,FALSE),"")</f>
        <v/>
      </c>
    </row>
    <row r="5648" spans="4:5" x14ac:dyDescent="0.35">
      <c r="D5648" s="71" t="str">
        <f>IFERROR(VLOOKUP(C5648,TableCustomers[],2,FALSE),"")</f>
        <v/>
      </c>
      <c r="E5648" s="75" t="str">
        <f>IFERROR(VLOOKUP(C5648,TableCustomers[],3,FALSE),"")</f>
        <v/>
      </c>
    </row>
    <row r="5649" spans="4:5" x14ac:dyDescent="0.35">
      <c r="D5649" s="71" t="str">
        <f>IFERROR(VLOOKUP(C5649,TableCustomers[],2,FALSE),"")</f>
        <v/>
      </c>
      <c r="E5649" s="75" t="str">
        <f>IFERROR(VLOOKUP(C5649,TableCustomers[],3,FALSE),"")</f>
        <v/>
      </c>
    </row>
    <row r="5650" spans="4:5" x14ac:dyDescent="0.35">
      <c r="D5650" s="71" t="str">
        <f>IFERROR(VLOOKUP(C5650,TableCustomers[],2,FALSE),"")</f>
        <v/>
      </c>
      <c r="E5650" s="75" t="str">
        <f>IFERROR(VLOOKUP(C5650,TableCustomers[],3,FALSE),"")</f>
        <v/>
      </c>
    </row>
    <row r="5651" spans="4:5" x14ac:dyDescent="0.35">
      <c r="D5651" s="71" t="str">
        <f>IFERROR(VLOOKUP(C5651,TableCustomers[],2,FALSE),"")</f>
        <v/>
      </c>
      <c r="E5651" s="75" t="str">
        <f>IFERROR(VLOOKUP(C5651,TableCustomers[],3,FALSE),"")</f>
        <v/>
      </c>
    </row>
    <row r="5652" spans="4:5" x14ac:dyDescent="0.35">
      <c r="D5652" s="71" t="str">
        <f>IFERROR(VLOOKUP(C5652,TableCustomers[],2,FALSE),"")</f>
        <v/>
      </c>
      <c r="E5652" s="75" t="str">
        <f>IFERROR(VLOOKUP(C5652,TableCustomers[],3,FALSE),"")</f>
        <v/>
      </c>
    </row>
    <row r="5653" spans="4:5" x14ac:dyDescent="0.35">
      <c r="D5653" s="71" t="str">
        <f>IFERROR(VLOOKUP(C5653,TableCustomers[],2,FALSE),"")</f>
        <v/>
      </c>
      <c r="E5653" s="75" t="str">
        <f>IFERROR(VLOOKUP(C5653,TableCustomers[],3,FALSE),"")</f>
        <v/>
      </c>
    </row>
    <row r="5654" spans="4:5" x14ac:dyDescent="0.35">
      <c r="D5654" s="71" t="str">
        <f>IFERROR(VLOOKUP(C5654,TableCustomers[],2,FALSE),"")</f>
        <v/>
      </c>
      <c r="E5654" s="75" t="str">
        <f>IFERROR(VLOOKUP(C5654,TableCustomers[],3,FALSE),"")</f>
        <v/>
      </c>
    </row>
    <row r="5655" spans="4:5" x14ac:dyDescent="0.35">
      <c r="D5655" s="71" t="str">
        <f>IFERROR(VLOOKUP(C5655,TableCustomers[],2,FALSE),"")</f>
        <v/>
      </c>
      <c r="E5655" s="75" t="str">
        <f>IFERROR(VLOOKUP(C5655,TableCustomers[],3,FALSE),"")</f>
        <v/>
      </c>
    </row>
    <row r="5656" spans="4:5" x14ac:dyDescent="0.35">
      <c r="D5656" s="71" t="str">
        <f>IFERROR(VLOOKUP(C5656,TableCustomers[],2,FALSE),"")</f>
        <v/>
      </c>
      <c r="E5656" s="75" t="str">
        <f>IFERROR(VLOOKUP(C5656,TableCustomers[],3,FALSE),"")</f>
        <v/>
      </c>
    </row>
    <row r="5657" spans="4:5" x14ac:dyDescent="0.35">
      <c r="D5657" s="71" t="str">
        <f>IFERROR(VLOOKUP(C5657,TableCustomers[],2,FALSE),"")</f>
        <v/>
      </c>
      <c r="E5657" s="75" t="str">
        <f>IFERROR(VLOOKUP(C5657,TableCustomers[],3,FALSE),"")</f>
        <v/>
      </c>
    </row>
    <row r="5658" spans="4:5" x14ac:dyDescent="0.35">
      <c r="D5658" s="71" t="str">
        <f>IFERROR(VLOOKUP(C5658,TableCustomers[],2,FALSE),"")</f>
        <v/>
      </c>
      <c r="E5658" s="75" t="str">
        <f>IFERROR(VLOOKUP(C5658,TableCustomers[],3,FALSE),"")</f>
        <v/>
      </c>
    </row>
    <row r="5659" spans="4:5" x14ac:dyDescent="0.35">
      <c r="D5659" s="71" t="str">
        <f>IFERROR(VLOOKUP(C5659,TableCustomers[],2,FALSE),"")</f>
        <v/>
      </c>
      <c r="E5659" s="75" t="str">
        <f>IFERROR(VLOOKUP(C5659,TableCustomers[],3,FALSE),"")</f>
        <v/>
      </c>
    </row>
    <row r="5660" spans="4:5" x14ac:dyDescent="0.35">
      <c r="D5660" s="71" t="str">
        <f>IFERROR(VLOOKUP(C5660,TableCustomers[],2,FALSE),"")</f>
        <v/>
      </c>
      <c r="E5660" s="75" t="str">
        <f>IFERROR(VLOOKUP(C5660,TableCustomers[],3,FALSE),"")</f>
        <v/>
      </c>
    </row>
    <row r="5661" spans="4:5" x14ac:dyDescent="0.35">
      <c r="D5661" s="71" t="str">
        <f>IFERROR(VLOOKUP(C5661,TableCustomers[],2,FALSE),"")</f>
        <v/>
      </c>
      <c r="E5661" s="75" t="str">
        <f>IFERROR(VLOOKUP(C5661,TableCustomers[],3,FALSE),"")</f>
        <v/>
      </c>
    </row>
    <row r="5662" spans="4:5" x14ac:dyDescent="0.35">
      <c r="D5662" s="71" t="str">
        <f>IFERROR(VLOOKUP(C5662,TableCustomers[],2,FALSE),"")</f>
        <v/>
      </c>
      <c r="E5662" s="75" t="str">
        <f>IFERROR(VLOOKUP(C5662,TableCustomers[],3,FALSE),"")</f>
        <v/>
      </c>
    </row>
    <row r="5663" spans="4:5" x14ac:dyDescent="0.35">
      <c r="D5663" s="71" t="str">
        <f>IFERROR(VLOOKUP(C5663,TableCustomers[],2,FALSE),"")</f>
        <v/>
      </c>
      <c r="E5663" s="75" t="str">
        <f>IFERROR(VLOOKUP(C5663,TableCustomers[],3,FALSE),"")</f>
        <v/>
      </c>
    </row>
    <row r="5664" spans="4:5" x14ac:dyDescent="0.35">
      <c r="D5664" s="71" t="str">
        <f>IFERROR(VLOOKUP(C5664,TableCustomers[],2,FALSE),"")</f>
        <v/>
      </c>
      <c r="E5664" s="75" t="str">
        <f>IFERROR(VLOOKUP(C5664,TableCustomers[],3,FALSE),"")</f>
        <v/>
      </c>
    </row>
    <row r="5665" spans="4:5" x14ac:dyDescent="0.35">
      <c r="D5665" s="71" t="str">
        <f>IFERROR(VLOOKUP(C5665,TableCustomers[],2,FALSE),"")</f>
        <v/>
      </c>
      <c r="E5665" s="75" t="str">
        <f>IFERROR(VLOOKUP(C5665,TableCustomers[],3,FALSE),"")</f>
        <v/>
      </c>
    </row>
    <row r="5666" spans="4:5" x14ac:dyDescent="0.35">
      <c r="D5666" s="71" t="str">
        <f>IFERROR(VLOOKUP(C5666,TableCustomers[],2,FALSE),"")</f>
        <v/>
      </c>
      <c r="E5666" s="75" t="str">
        <f>IFERROR(VLOOKUP(C5666,TableCustomers[],3,FALSE),"")</f>
        <v/>
      </c>
    </row>
    <row r="5667" spans="4:5" x14ac:dyDescent="0.35">
      <c r="D5667" s="71" t="str">
        <f>IFERROR(VLOOKUP(C5667,TableCustomers[],2,FALSE),"")</f>
        <v/>
      </c>
      <c r="E5667" s="75" t="str">
        <f>IFERROR(VLOOKUP(C5667,TableCustomers[],3,FALSE),"")</f>
        <v/>
      </c>
    </row>
    <row r="5668" spans="4:5" x14ac:dyDescent="0.35">
      <c r="D5668" s="71" t="str">
        <f>IFERROR(VLOOKUP(C5668,TableCustomers[],2,FALSE),"")</f>
        <v/>
      </c>
      <c r="E5668" s="75" t="str">
        <f>IFERROR(VLOOKUP(C5668,TableCustomers[],3,FALSE),"")</f>
        <v/>
      </c>
    </row>
    <row r="5669" spans="4:5" x14ac:dyDescent="0.35">
      <c r="D5669" s="71" t="str">
        <f>IFERROR(VLOOKUP(C5669,TableCustomers[],2,FALSE),"")</f>
        <v/>
      </c>
      <c r="E5669" s="75" t="str">
        <f>IFERROR(VLOOKUP(C5669,TableCustomers[],3,FALSE),"")</f>
        <v/>
      </c>
    </row>
    <row r="5670" spans="4:5" x14ac:dyDescent="0.35">
      <c r="D5670" s="71" t="str">
        <f>IFERROR(VLOOKUP(C5670,TableCustomers[],2,FALSE),"")</f>
        <v/>
      </c>
      <c r="E5670" s="75" t="str">
        <f>IFERROR(VLOOKUP(C5670,TableCustomers[],3,FALSE),"")</f>
        <v/>
      </c>
    </row>
    <row r="5671" spans="4:5" x14ac:dyDescent="0.35">
      <c r="D5671" s="71" t="str">
        <f>IFERROR(VLOOKUP(C5671,TableCustomers[],2,FALSE),"")</f>
        <v/>
      </c>
      <c r="E5671" s="75" t="str">
        <f>IFERROR(VLOOKUP(C5671,TableCustomers[],3,FALSE),"")</f>
        <v/>
      </c>
    </row>
    <row r="5672" spans="4:5" x14ac:dyDescent="0.35">
      <c r="D5672" s="71" t="str">
        <f>IFERROR(VLOOKUP(C5672,TableCustomers[],2,FALSE),"")</f>
        <v/>
      </c>
      <c r="E5672" s="75" t="str">
        <f>IFERROR(VLOOKUP(C5672,TableCustomers[],3,FALSE),"")</f>
        <v/>
      </c>
    </row>
    <row r="5673" spans="4:5" x14ac:dyDescent="0.35">
      <c r="D5673" s="71" t="str">
        <f>IFERROR(VLOOKUP(C5673,TableCustomers[],2,FALSE),"")</f>
        <v/>
      </c>
      <c r="E5673" s="75" t="str">
        <f>IFERROR(VLOOKUP(C5673,TableCustomers[],3,FALSE),"")</f>
        <v/>
      </c>
    </row>
    <row r="5674" spans="4:5" x14ac:dyDescent="0.35">
      <c r="D5674" s="71" t="str">
        <f>IFERROR(VLOOKUP(C5674,TableCustomers[],2,FALSE),"")</f>
        <v/>
      </c>
      <c r="E5674" s="75" t="str">
        <f>IFERROR(VLOOKUP(C5674,TableCustomers[],3,FALSE),"")</f>
        <v/>
      </c>
    </row>
    <row r="5675" spans="4:5" x14ac:dyDescent="0.35">
      <c r="D5675" s="71" t="str">
        <f>IFERROR(VLOOKUP(C5675,TableCustomers[],2,FALSE),"")</f>
        <v/>
      </c>
      <c r="E5675" s="75" t="str">
        <f>IFERROR(VLOOKUP(C5675,TableCustomers[],3,FALSE),"")</f>
        <v/>
      </c>
    </row>
    <row r="5676" spans="4:5" x14ac:dyDescent="0.35">
      <c r="D5676" s="71" t="str">
        <f>IFERROR(VLOOKUP(C5676,TableCustomers[],2,FALSE),"")</f>
        <v/>
      </c>
      <c r="E5676" s="75" t="str">
        <f>IFERROR(VLOOKUP(C5676,TableCustomers[],3,FALSE),"")</f>
        <v/>
      </c>
    </row>
    <row r="5677" spans="4:5" x14ac:dyDescent="0.35">
      <c r="D5677" s="71" t="str">
        <f>IFERROR(VLOOKUP(C5677,TableCustomers[],2,FALSE),"")</f>
        <v/>
      </c>
      <c r="E5677" s="75" t="str">
        <f>IFERROR(VLOOKUP(C5677,TableCustomers[],3,FALSE),"")</f>
        <v/>
      </c>
    </row>
    <row r="5678" spans="4:5" x14ac:dyDescent="0.35">
      <c r="D5678" s="71" t="str">
        <f>IFERROR(VLOOKUP(C5678,TableCustomers[],2,FALSE),"")</f>
        <v/>
      </c>
      <c r="E5678" s="75" t="str">
        <f>IFERROR(VLOOKUP(C5678,TableCustomers[],3,FALSE),"")</f>
        <v/>
      </c>
    </row>
    <row r="5679" spans="4:5" x14ac:dyDescent="0.35">
      <c r="D5679" s="71" t="str">
        <f>IFERROR(VLOOKUP(C5679,TableCustomers[],2,FALSE),"")</f>
        <v/>
      </c>
      <c r="E5679" s="75" t="str">
        <f>IFERROR(VLOOKUP(C5679,TableCustomers[],3,FALSE),"")</f>
        <v/>
      </c>
    </row>
    <row r="5680" spans="4:5" x14ac:dyDescent="0.35">
      <c r="D5680" s="71" t="str">
        <f>IFERROR(VLOOKUP(C5680,TableCustomers[],2,FALSE),"")</f>
        <v/>
      </c>
      <c r="E5680" s="75" t="str">
        <f>IFERROR(VLOOKUP(C5680,TableCustomers[],3,FALSE),"")</f>
        <v/>
      </c>
    </row>
    <row r="5681" spans="4:5" x14ac:dyDescent="0.35">
      <c r="D5681" s="71" t="str">
        <f>IFERROR(VLOOKUP(C5681,TableCustomers[],2,FALSE),"")</f>
        <v/>
      </c>
      <c r="E5681" s="75" t="str">
        <f>IFERROR(VLOOKUP(C5681,TableCustomers[],3,FALSE),"")</f>
        <v/>
      </c>
    </row>
    <row r="5682" spans="4:5" x14ac:dyDescent="0.35">
      <c r="D5682" s="71" t="str">
        <f>IFERROR(VLOOKUP(C5682,TableCustomers[],2,FALSE),"")</f>
        <v/>
      </c>
      <c r="E5682" s="75" t="str">
        <f>IFERROR(VLOOKUP(C5682,TableCustomers[],3,FALSE),"")</f>
        <v/>
      </c>
    </row>
    <row r="5683" spans="4:5" x14ac:dyDescent="0.35">
      <c r="D5683" s="71" t="str">
        <f>IFERROR(VLOOKUP(C5683,TableCustomers[],2,FALSE),"")</f>
        <v/>
      </c>
      <c r="E5683" s="75" t="str">
        <f>IFERROR(VLOOKUP(C5683,TableCustomers[],3,FALSE),"")</f>
        <v/>
      </c>
    </row>
    <row r="5684" spans="4:5" x14ac:dyDescent="0.35">
      <c r="D5684" s="71" t="str">
        <f>IFERROR(VLOOKUP(C5684,TableCustomers[],2,FALSE),"")</f>
        <v/>
      </c>
      <c r="E5684" s="75" t="str">
        <f>IFERROR(VLOOKUP(C5684,TableCustomers[],3,FALSE),"")</f>
        <v/>
      </c>
    </row>
    <row r="5685" spans="4:5" x14ac:dyDescent="0.35">
      <c r="D5685" s="71" t="str">
        <f>IFERROR(VLOOKUP(C5685,TableCustomers[],2,FALSE),"")</f>
        <v/>
      </c>
      <c r="E5685" s="75" t="str">
        <f>IFERROR(VLOOKUP(C5685,TableCustomers[],3,FALSE),"")</f>
        <v/>
      </c>
    </row>
    <row r="5686" spans="4:5" x14ac:dyDescent="0.35">
      <c r="D5686" s="71" t="str">
        <f>IFERROR(VLOOKUP(C5686,TableCustomers[],2,FALSE),"")</f>
        <v/>
      </c>
      <c r="E5686" s="75" t="str">
        <f>IFERROR(VLOOKUP(C5686,TableCustomers[],3,FALSE),"")</f>
        <v/>
      </c>
    </row>
    <row r="5687" spans="4:5" x14ac:dyDescent="0.35">
      <c r="D5687" s="71" t="str">
        <f>IFERROR(VLOOKUP(C5687,TableCustomers[],2,FALSE),"")</f>
        <v/>
      </c>
      <c r="E5687" s="75" t="str">
        <f>IFERROR(VLOOKUP(C5687,TableCustomers[],3,FALSE),"")</f>
        <v/>
      </c>
    </row>
    <row r="5688" spans="4:5" x14ac:dyDescent="0.35">
      <c r="D5688" s="71" t="str">
        <f>IFERROR(VLOOKUP(C5688,TableCustomers[],2,FALSE),"")</f>
        <v/>
      </c>
      <c r="E5688" s="75" t="str">
        <f>IFERROR(VLOOKUP(C5688,TableCustomers[],3,FALSE),"")</f>
        <v/>
      </c>
    </row>
    <row r="5689" spans="4:5" x14ac:dyDescent="0.35">
      <c r="D5689" s="71" t="str">
        <f>IFERROR(VLOOKUP(C5689,TableCustomers[],2,FALSE),"")</f>
        <v/>
      </c>
      <c r="E5689" s="75" t="str">
        <f>IFERROR(VLOOKUP(C5689,TableCustomers[],3,FALSE),"")</f>
        <v/>
      </c>
    </row>
    <row r="5690" spans="4:5" x14ac:dyDescent="0.35">
      <c r="D5690" s="71" t="str">
        <f>IFERROR(VLOOKUP(C5690,TableCustomers[],2,FALSE),"")</f>
        <v/>
      </c>
      <c r="E5690" s="75" t="str">
        <f>IFERROR(VLOOKUP(C5690,TableCustomers[],3,FALSE),"")</f>
        <v/>
      </c>
    </row>
    <row r="5691" spans="4:5" x14ac:dyDescent="0.35">
      <c r="D5691" s="71" t="str">
        <f>IFERROR(VLOOKUP(C5691,TableCustomers[],2,FALSE),"")</f>
        <v/>
      </c>
      <c r="E5691" s="75" t="str">
        <f>IFERROR(VLOOKUP(C5691,TableCustomers[],3,FALSE),"")</f>
        <v/>
      </c>
    </row>
    <row r="5692" spans="4:5" x14ac:dyDescent="0.35">
      <c r="D5692" s="71" t="str">
        <f>IFERROR(VLOOKUP(C5692,TableCustomers[],2,FALSE),"")</f>
        <v/>
      </c>
      <c r="E5692" s="75" t="str">
        <f>IFERROR(VLOOKUP(C5692,TableCustomers[],3,FALSE),"")</f>
        <v/>
      </c>
    </row>
    <row r="5693" spans="4:5" x14ac:dyDescent="0.35">
      <c r="D5693" s="71" t="str">
        <f>IFERROR(VLOOKUP(C5693,TableCustomers[],2,FALSE),"")</f>
        <v/>
      </c>
      <c r="E5693" s="75" t="str">
        <f>IFERROR(VLOOKUP(C5693,TableCustomers[],3,FALSE),"")</f>
        <v/>
      </c>
    </row>
    <row r="5694" spans="4:5" x14ac:dyDescent="0.35">
      <c r="D5694" s="71" t="str">
        <f>IFERROR(VLOOKUP(C5694,TableCustomers[],2,FALSE),"")</f>
        <v/>
      </c>
      <c r="E5694" s="75" t="str">
        <f>IFERROR(VLOOKUP(C5694,TableCustomers[],3,FALSE),"")</f>
        <v/>
      </c>
    </row>
    <row r="5695" spans="4:5" x14ac:dyDescent="0.35">
      <c r="D5695" s="71" t="str">
        <f>IFERROR(VLOOKUP(C5695,TableCustomers[],2,FALSE),"")</f>
        <v/>
      </c>
      <c r="E5695" s="75" t="str">
        <f>IFERROR(VLOOKUP(C5695,TableCustomers[],3,FALSE),"")</f>
        <v/>
      </c>
    </row>
    <row r="5696" spans="4:5" x14ac:dyDescent="0.35">
      <c r="D5696" s="71" t="str">
        <f>IFERROR(VLOOKUP(C5696,TableCustomers[],2,FALSE),"")</f>
        <v/>
      </c>
      <c r="E5696" s="75" t="str">
        <f>IFERROR(VLOOKUP(C5696,TableCustomers[],3,FALSE),"")</f>
        <v/>
      </c>
    </row>
    <row r="5697" spans="4:5" x14ac:dyDescent="0.35">
      <c r="D5697" s="71" t="str">
        <f>IFERROR(VLOOKUP(C5697,TableCustomers[],2,FALSE),"")</f>
        <v/>
      </c>
      <c r="E5697" s="75" t="str">
        <f>IFERROR(VLOOKUP(C5697,TableCustomers[],3,FALSE),"")</f>
        <v/>
      </c>
    </row>
    <row r="5698" spans="4:5" x14ac:dyDescent="0.35">
      <c r="D5698" s="71" t="str">
        <f>IFERROR(VLOOKUP(C5698,TableCustomers[],2,FALSE),"")</f>
        <v/>
      </c>
      <c r="E5698" s="75" t="str">
        <f>IFERROR(VLOOKUP(C5698,TableCustomers[],3,FALSE),"")</f>
        <v/>
      </c>
    </row>
    <row r="5699" spans="4:5" x14ac:dyDescent="0.35">
      <c r="D5699" s="71" t="str">
        <f>IFERROR(VLOOKUP(C5699,TableCustomers[],2,FALSE),"")</f>
        <v/>
      </c>
      <c r="E5699" s="75" t="str">
        <f>IFERROR(VLOOKUP(C5699,TableCustomers[],3,FALSE),"")</f>
        <v/>
      </c>
    </row>
    <row r="5700" spans="4:5" x14ac:dyDescent="0.35">
      <c r="D5700" s="71" t="str">
        <f>IFERROR(VLOOKUP(C5700,TableCustomers[],2,FALSE),"")</f>
        <v/>
      </c>
      <c r="E5700" s="75" t="str">
        <f>IFERROR(VLOOKUP(C5700,TableCustomers[],3,FALSE),"")</f>
        <v/>
      </c>
    </row>
    <row r="5701" spans="4:5" x14ac:dyDescent="0.35">
      <c r="D5701" s="71" t="str">
        <f>IFERROR(VLOOKUP(C5701,TableCustomers[],2,FALSE),"")</f>
        <v/>
      </c>
      <c r="E5701" s="75" t="str">
        <f>IFERROR(VLOOKUP(C5701,TableCustomers[],3,FALSE),"")</f>
        <v/>
      </c>
    </row>
    <row r="5702" spans="4:5" x14ac:dyDescent="0.35">
      <c r="D5702" s="71" t="str">
        <f>IFERROR(VLOOKUP(C5702,TableCustomers[],2,FALSE),"")</f>
        <v/>
      </c>
      <c r="E5702" s="75" t="str">
        <f>IFERROR(VLOOKUP(C5702,TableCustomers[],3,FALSE),"")</f>
        <v/>
      </c>
    </row>
    <row r="5703" spans="4:5" x14ac:dyDescent="0.35">
      <c r="D5703" s="71" t="str">
        <f>IFERROR(VLOOKUP(C5703,TableCustomers[],2,FALSE),"")</f>
        <v/>
      </c>
      <c r="E5703" s="75" t="str">
        <f>IFERROR(VLOOKUP(C5703,TableCustomers[],3,FALSE),"")</f>
        <v/>
      </c>
    </row>
    <row r="5704" spans="4:5" x14ac:dyDescent="0.35">
      <c r="D5704" s="71" t="str">
        <f>IFERROR(VLOOKUP(C5704,TableCustomers[],2,FALSE),"")</f>
        <v/>
      </c>
      <c r="E5704" s="75" t="str">
        <f>IFERROR(VLOOKUP(C5704,TableCustomers[],3,FALSE),"")</f>
        <v/>
      </c>
    </row>
    <row r="5705" spans="4:5" x14ac:dyDescent="0.35">
      <c r="D5705" s="71" t="str">
        <f>IFERROR(VLOOKUP(C5705,TableCustomers[],2,FALSE),"")</f>
        <v/>
      </c>
      <c r="E5705" s="75" t="str">
        <f>IFERROR(VLOOKUP(C5705,TableCustomers[],3,FALSE),"")</f>
        <v/>
      </c>
    </row>
    <row r="5706" spans="4:5" x14ac:dyDescent="0.35">
      <c r="D5706" s="71" t="str">
        <f>IFERROR(VLOOKUP(C5706,TableCustomers[],2,FALSE),"")</f>
        <v/>
      </c>
      <c r="E5706" s="75" t="str">
        <f>IFERROR(VLOOKUP(C5706,TableCustomers[],3,FALSE),"")</f>
        <v/>
      </c>
    </row>
    <row r="5707" spans="4:5" x14ac:dyDescent="0.35">
      <c r="D5707" s="71" t="str">
        <f>IFERROR(VLOOKUP(C5707,TableCustomers[],2,FALSE),"")</f>
        <v/>
      </c>
      <c r="E5707" s="75" t="str">
        <f>IFERROR(VLOOKUP(C5707,TableCustomers[],3,FALSE),"")</f>
        <v/>
      </c>
    </row>
    <row r="5708" spans="4:5" x14ac:dyDescent="0.35">
      <c r="D5708" s="71" t="str">
        <f>IFERROR(VLOOKUP(C5708,TableCustomers[],2,FALSE),"")</f>
        <v/>
      </c>
      <c r="E5708" s="75" t="str">
        <f>IFERROR(VLOOKUP(C5708,TableCustomers[],3,FALSE),"")</f>
        <v/>
      </c>
    </row>
    <row r="5709" spans="4:5" x14ac:dyDescent="0.35">
      <c r="D5709" s="71" t="str">
        <f>IFERROR(VLOOKUP(C5709,TableCustomers[],2,FALSE),"")</f>
        <v/>
      </c>
      <c r="E5709" s="75" t="str">
        <f>IFERROR(VLOOKUP(C5709,TableCustomers[],3,FALSE),"")</f>
        <v/>
      </c>
    </row>
    <row r="5710" spans="4:5" x14ac:dyDescent="0.35">
      <c r="D5710" s="71" t="str">
        <f>IFERROR(VLOOKUP(C5710,TableCustomers[],2,FALSE),"")</f>
        <v/>
      </c>
      <c r="E5710" s="75" t="str">
        <f>IFERROR(VLOOKUP(C5710,TableCustomers[],3,FALSE),"")</f>
        <v/>
      </c>
    </row>
    <row r="5711" spans="4:5" x14ac:dyDescent="0.35">
      <c r="D5711" s="71" t="str">
        <f>IFERROR(VLOOKUP(C5711,TableCustomers[],2,FALSE),"")</f>
        <v/>
      </c>
      <c r="E5711" s="75" t="str">
        <f>IFERROR(VLOOKUP(C5711,TableCustomers[],3,FALSE),"")</f>
        <v/>
      </c>
    </row>
    <row r="5712" spans="4:5" x14ac:dyDescent="0.35">
      <c r="D5712" s="71" t="str">
        <f>IFERROR(VLOOKUP(C5712,TableCustomers[],2,FALSE),"")</f>
        <v/>
      </c>
      <c r="E5712" s="75" t="str">
        <f>IFERROR(VLOOKUP(C5712,TableCustomers[],3,FALSE),"")</f>
        <v/>
      </c>
    </row>
    <row r="5713" spans="4:5" x14ac:dyDescent="0.35">
      <c r="D5713" s="71" t="str">
        <f>IFERROR(VLOOKUP(C5713,TableCustomers[],2,FALSE),"")</f>
        <v/>
      </c>
      <c r="E5713" s="75" t="str">
        <f>IFERROR(VLOOKUP(C5713,TableCustomers[],3,FALSE),"")</f>
        <v/>
      </c>
    </row>
    <row r="5714" spans="4:5" x14ac:dyDescent="0.35">
      <c r="D5714" s="71" t="str">
        <f>IFERROR(VLOOKUP(C5714,TableCustomers[],2,FALSE),"")</f>
        <v/>
      </c>
      <c r="E5714" s="75" t="str">
        <f>IFERROR(VLOOKUP(C5714,TableCustomers[],3,FALSE),"")</f>
        <v/>
      </c>
    </row>
    <row r="5715" spans="4:5" x14ac:dyDescent="0.35">
      <c r="D5715" s="71" t="str">
        <f>IFERROR(VLOOKUP(C5715,TableCustomers[],2,FALSE),"")</f>
        <v/>
      </c>
      <c r="E5715" s="75" t="str">
        <f>IFERROR(VLOOKUP(C5715,TableCustomers[],3,FALSE),"")</f>
        <v/>
      </c>
    </row>
    <row r="5716" spans="4:5" x14ac:dyDescent="0.35">
      <c r="D5716" s="71" t="str">
        <f>IFERROR(VLOOKUP(C5716,TableCustomers[],2,FALSE),"")</f>
        <v/>
      </c>
      <c r="E5716" s="75" t="str">
        <f>IFERROR(VLOOKUP(C5716,TableCustomers[],3,FALSE),"")</f>
        <v/>
      </c>
    </row>
    <row r="5717" spans="4:5" x14ac:dyDescent="0.35">
      <c r="D5717" s="71" t="str">
        <f>IFERROR(VLOOKUP(C5717,TableCustomers[],2,FALSE),"")</f>
        <v/>
      </c>
      <c r="E5717" s="75" t="str">
        <f>IFERROR(VLOOKUP(C5717,TableCustomers[],3,FALSE),"")</f>
        <v/>
      </c>
    </row>
    <row r="5718" spans="4:5" x14ac:dyDescent="0.35">
      <c r="D5718" s="71" t="str">
        <f>IFERROR(VLOOKUP(C5718,TableCustomers[],2,FALSE),"")</f>
        <v/>
      </c>
      <c r="E5718" s="75" t="str">
        <f>IFERROR(VLOOKUP(C5718,TableCustomers[],3,FALSE),"")</f>
        <v/>
      </c>
    </row>
    <row r="5719" spans="4:5" x14ac:dyDescent="0.35">
      <c r="D5719" s="71" t="str">
        <f>IFERROR(VLOOKUP(C5719,TableCustomers[],2,FALSE),"")</f>
        <v/>
      </c>
      <c r="E5719" s="75" t="str">
        <f>IFERROR(VLOOKUP(C5719,TableCustomers[],3,FALSE),"")</f>
        <v/>
      </c>
    </row>
    <row r="5720" spans="4:5" x14ac:dyDescent="0.35">
      <c r="D5720" s="71" t="str">
        <f>IFERROR(VLOOKUP(C5720,TableCustomers[],2,FALSE),"")</f>
        <v/>
      </c>
      <c r="E5720" s="75" t="str">
        <f>IFERROR(VLOOKUP(C5720,TableCustomers[],3,FALSE),"")</f>
        <v/>
      </c>
    </row>
    <row r="5721" spans="4:5" x14ac:dyDescent="0.35">
      <c r="D5721" s="71" t="str">
        <f>IFERROR(VLOOKUP(C5721,TableCustomers[],2,FALSE),"")</f>
        <v/>
      </c>
      <c r="E5721" s="75" t="str">
        <f>IFERROR(VLOOKUP(C5721,TableCustomers[],3,FALSE),"")</f>
        <v/>
      </c>
    </row>
    <row r="5722" spans="4:5" x14ac:dyDescent="0.35">
      <c r="D5722" s="71" t="str">
        <f>IFERROR(VLOOKUP(C5722,TableCustomers[],2,FALSE),"")</f>
        <v/>
      </c>
      <c r="E5722" s="75" t="str">
        <f>IFERROR(VLOOKUP(C5722,TableCustomers[],3,FALSE),"")</f>
        <v/>
      </c>
    </row>
    <row r="5723" spans="4:5" x14ac:dyDescent="0.35">
      <c r="D5723" s="71" t="str">
        <f>IFERROR(VLOOKUP(C5723,TableCustomers[],2,FALSE),"")</f>
        <v/>
      </c>
      <c r="E5723" s="75" t="str">
        <f>IFERROR(VLOOKUP(C5723,TableCustomers[],3,FALSE),"")</f>
        <v/>
      </c>
    </row>
    <row r="5724" spans="4:5" x14ac:dyDescent="0.35">
      <c r="D5724" s="71" t="str">
        <f>IFERROR(VLOOKUP(C5724,TableCustomers[],2,FALSE),"")</f>
        <v/>
      </c>
      <c r="E5724" s="75" t="str">
        <f>IFERROR(VLOOKUP(C5724,TableCustomers[],3,FALSE),"")</f>
        <v/>
      </c>
    </row>
    <row r="5725" spans="4:5" x14ac:dyDescent="0.35">
      <c r="D5725" s="71" t="str">
        <f>IFERROR(VLOOKUP(C5725,TableCustomers[],2,FALSE),"")</f>
        <v/>
      </c>
      <c r="E5725" s="75" t="str">
        <f>IFERROR(VLOOKUP(C5725,TableCustomers[],3,FALSE),"")</f>
        <v/>
      </c>
    </row>
    <row r="5726" spans="4:5" x14ac:dyDescent="0.35">
      <c r="D5726" s="71" t="str">
        <f>IFERROR(VLOOKUP(C5726,TableCustomers[],2,FALSE),"")</f>
        <v/>
      </c>
      <c r="E5726" s="75" t="str">
        <f>IFERROR(VLOOKUP(C5726,TableCustomers[],3,FALSE),"")</f>
        <v/>
      </c>
    </row>
    <row r="5727" spans="4:5" x14ac:dyDescent="0.35">
      <c r="D5727" s="71" t="str">
        <f>IFERROR(VLOOKUP(C5727,TableCustomers[],2,FALSE),"")</f>
        <v/>
      </c>
      <c r="E5727" s="75" t="str">
        <f>IFERROR(VLOOKUP(C5727,TableCustomers[],3,FALSE),"")</f>
        <v/>
      </c>
    </row>
    <row r="5728" spans="4:5" x14ac:dyDescent="0.35">
      <c r="D5728" s="71" t="str">
        <f>IFERROR(VLOOKUP(C5728,TableCustomers[],2,FALSE),"")</f>
        <v/>
      </c>
      <c r="E5728" s="75" t="str">
        <f>IFERROR(VLOOKUP(C5728,TableCustomers[],3,FALSE),"")</f>
        <v/>
      </c>
    </row>
    <row r="5729" spans="4:5" x14ac:dyDescent="0.35">
      <c r="D5729" s="71" t="str">
        <f>IFERROR(VLOOKUP(C5729,TableCustomers[],2,FALSE),"")</f>
        <v/>
      </c>
      <c r="E5729" s="75" t="str">
        <f>IFERROR(VLOOKUP(C5729,TableCustomers[],3,FALSE),"")</f>
        <v/>
      </c>
    </row>
    <row r="5730" spans="4:5" x14ac:dyDescent="0.35">
      <c r="D5730" s="71" t="str">
        <f>IFERROR(VLOOKUP(C5730,TableCustomers[],2,FALSE),"")</f>
        <v/>
      </c>
      <c r="E5730" s="75" t="str">
        <f>IFERROR(VLOOKUP(C5730,TableCustomers[],3,FALSE),"")</f>
        <v/>
      </c>
    </row>
    <row r="5731" spans="4:5" x14ac:dyDescent="0.35">
      <c r="D5731" s="71" t="str">
        <f>IFERROR(VLOOKUP(C5731,TableCustomers[],2,FALSE),"")</f>
        <v/>
      </c>
      <c r="E5731" s="75" t="str">
        <f>IFERROR(VLOOKUP(C5731,TableCustomers[],3,FALSE),"")</f>
        <v/>
      </c>
    </row>
    <row r="5732" spans="4:5" x14ac:dyDescent="0.35">
      <c r="D5732" s="71" t="str">
        <f>IFERROR(VLOOKUP(C5732,TableCustomers[],2,FALSE),"")</f>
        <v/>
      </c>
      <c r="E5732" s="75" t="str">
        <f>IFERROR(VLOOKUP(C5732,TableCustomers[],3,FALSE),"")</f>
        <v/>
      </c>
    </row>
    <row r="5733" spans="4:5" x14ac:dyDescent="0.35">
      <c r="D5733" s="71" t="str">
        <f>IFERROR(VLOOKUP(C5733,TableCustomers[],2,FALSE),"")</f>
        <v/>
      </c>
      <c r="E5733" s="75" t="str">
        <f>IFERROR(VLOOKUP(C5733,TableCustomers[],3,FALSE),"")</f>
        <v/>
      </c>
    </row>
    <row r="5734" spans="4:5" x14ac:dyDescent="0.35">
      <c r="D5734" s="71" t="str">
        <f>IFERROR(VLOOKUP(C5734,TableCustomers[],2,FALSE),"")</f>
        <v/>
      </c>
      <c r="E5734" s="75" t="str">
        <f>IFERROR(VLOOKUP(C5734,TableCustomers[],3,FALSE),"")</f>
        <v/>
      </c>
    </row>
    <row r="5735" spans="4:5" x14ac:dyDescent="0.35">
      <c r="D5735" s="71" t="str">
        <f>IFERROR(VLOOKUP(C5735,TableCustomers[],2,FALSE),"")</f>
        <v/>
      </c>
      <c r="E5735" s="75" t="str">
        <f>IFERROR(VLOOKUP(C5735,TableCustomers[],3,FALSE),"")</f>
        <v/>
      </c>
    </row>
    <row r="5736" spans="4:5" x14ac:dyDescent="0.35">
      <c r="D5736" s="71" t="str">
        <f>IFERROR(VLOOKUP(C5736,TableCustomers[],2,FALSE),"")</f>
        <v/>
      </c>
      <c r="E5736" s="75" t="str">
        <f>IFERROR(VLOOKUP(C5736,TableCustomers[],3,FALSE),"")</f>
        <v/>
      </c>
    </row>
    <row r="5737" spans="4:5" x14ac:dyDescent="0.35">
      <c r="D5737" s="71" t="str">
        <f>IFERROR(VLOOKUP(C5737,TableCustomers[],2,FALSE),"")</f>
        <v/>
      </c>
      <c r="E5737" s="75" t="str">
        <f>IFERROR(VLOOKUP(C5737,TableCustomers[],3,FALSE),"")</f>
        <v/>
      </c>
    </row>
    <row r="5738" spans="4:5" x14ac:dyDescent="0.35">
      <c r="D5738" s="71" t="str">
        <f>IFERROR(VLOOKUP(C5738,TableCustomers[],2,FALSE),"")</f>
        <v/>
      </c>
      <c r="E5738" s="75" t="str">
        <f>IFERROR(VLOOKUP(C5738,TableCustomers[],3,FALSE),"")</f>
        <v/>
      </c>
    </row>
    <row r="5739" spans="4:5" x14ac:dyDescent="0.35">
      <c r="D5739" s="71" t="str">
        <f>IFERROR(VLOOKUP(C5739,TableCustomers[],2,FALSE),"")</f>
        <v/>
      </c>
      <c r="E5739" s="75" t="str">
        <f>IFERROR(VLOOKUP(C5739,TableCustomers[],3,FALSE),"")</f>
        <v/>
      </c>
    </row>
    <row r="5740" spans="4:5" x14ac:dyDescent="0.35">
      <c r="D5740" s="71" t="str">
        <f>IFERROR(VLOOKUP(C5740,TableCustomers[],2,FALSE),"")</f>
        <v/>
      </c>
      <c r="E5740" s="75" t="str">
        <f>IFERROR(VLOOKUP(C5740,TableCustomers[],3,FALSE),"")</f>
        <v/>
      </c>
    </row>
    <row r="5741" spans="4:5" x14ac:dyDescent="0.35">
      <c r="D5741" s="71" t="str">
        <f>IFERROR(VLOOKUP(C5741,TableCustomers[],2,FALSE),"")</f>
        <v/>
      </c>
      <c r="E5741" s="75" t="str">
        <f>IFERROR(VLOOKUP(C5741,TableCustomers[],3,FALSE),"")</f>
        <v/>
      </c>
    </row>
    <row r="5742" spans="4:5" x14ac:dyDescent="0.35">
      <c r="D5742" s="71" t="str">
        <f>IFERROR(VLOOKUP(C5742,TableCustomers[],2,FALSE),"")</f>
        <v/>
      </c>
      <c r="E5742" s="75" t="str">
        <f>IFERROR(VLOOKUP(C5742,TableCustomers[],3,FALSE),"")</f>
        <v/>
      </c>
    </row>
    <row r="5743" spans="4:5" x14ac:dyDescent="0.35">
      <c r="D5743" s="71" t="str">
        <f>IFERROR(VLOOKUP(C5743,TableCustomers[],2,FALSE),"")</f>
        <v/>
      </c>
      <c r="E5743" s="75" t="str">
        <f>IFERROR(VLOOKUP(C5743,TableCustomers[],3,FALSE),"")</f>
        <v/>
      </c>
    </row>
    <row r="5744" spans="4:5" x14ac:dyDescent="0.35">
      <c r="D5744" s="71" t="str">
        <f>IFERROR(VLOOKUP(C5744,TableCustomers[],2,FALSE),"")</f>
        <v/>
      </c>
      <c r="E5744" s="75" t="str">
        <f>IFERROR(VLOOKUP(C5744,TableCustomers[],3,FALSE),"")</f>
        <v/>
      </c>
    </row>
    <row r="5745" spans="4:5" x14ac:dyDescent="0.35">
      <c r="D5745" s="71" t="str">
        <f>IFERROR(VLOOKUP(C5745,TableCustomers[],2,FALSE),"")</f>
        <v/>
      </c>
      <c r="E5745" s="75" t="str">
        <f>IFERROR(VLOOKUP(C5745,TableCustomers[],3,FALSE),"")</f>
        <v/>
      </c>
    </row>
    <row r="5746" spans="4:5" x14ac:dyDescent="0.35">
      <c r="D5746" s="71" t="str">
        <f>IFERROR(VLOOKUP(C5746,TableCustomers[],2,FALSE),"")</f>
        <v/>
      </c>
      <c r="E5746" s="75" t="str">
        <f>IFERROR(VLOOKUP(C5746,TableCustomers[],3,FALSE),"")</f>
        <v/>
      </c>
    </row>
    <row r="5747" spans="4:5" x14ac:dyDescent="0.35">
      <c r="D5747" s="71" t="str">
        <f>IFERROR(VLOOKUP(C5747,TableCustomers[],2,FALSE),"")</f>
        <v/>
      </c>
      <c r="E5747" s="75" t="str">
        <f>IFERROR(VLOOKUP(C5747,TableCustomers[],3,FALSE),"")</f>
        <v/>
      </c>
    </row>
    <row r="5748" spans="4:5" x14ac:dyDescent="0.35">
      <c r="D5748" s="71" t="str">
        <f>IFERROR(VLOOKUP(C5748,TableCustomers[],2,FALSE),"")</f>
        <v/>
      </c>
      <c r="E5748" s="75" t="str">
        <f>IFERROR(VLOOKUP(C5748,TableCustomers[],3,FALSE),"")</f>
        <v/>
      </c>
    </row>
    <row r="5749" spans="4:5" x14ac:dyDescent="0.35">
      <c r="D5749" s="71" t="str">
        <f>IFERROR(VLOOKUP(C5749,TableCustomers[],2,FALSE),"")</f>
        <v/>
      </c>
      <c r="E5749" s="75" t="str">
        <f>IFERROR(VLOOKUP(C5749,TableCustomers[],3,FALSE),"")</f>
        <v/>
      </c>
    </row>
    <row r="5750" spans="4:5" x14ac:dyDescent="0.35">
      <c r="D5750" s="71" t="str">
        <f>IFERROR(VLOOKUP(C5750,TableCustomers[],2,FALSE),"")</f>
        <v/>
      </c>
      <c r="E5750" s="75" t="str">
        <f>IFERROR(VLOOKUP(C5750,TableCustomers[],3,FALSE),"")</f>
        <v/>
      </c>
    </row>
    <row r="5751" spans="4:5" x14ac:dyDescent="0.35">
      <c r="D5751" s="71" t="str">
        <f>IFERROR(VLOOKUP(C5751,TableCustomers[],2,FALSE),"")</f>
        <v/>
      </c>
      <c r="E5751" s="75" t="str">
        <f>IFERROR(VLOOKUP(C5751,TableCustomers[],3,FALSE),"")</f>
        <v/>
      </c>
    </row>
    <row r="5752" spans="4:5" x14ac:dyDescent="0.35">
      <c r="D5752" s="71" t="str">
        <f>IFERROR(VLOOKUP(C5752,TableCustomers[],2,FALSE),"")</f>
        <v/>
      </c>
      <c r="E5752" s="75" t="str">
        <f>IFERROR(VLOOKUP(C5752,TableCustomers[],3,FALSE),"")</f>
        <v/>
      </c>
    </row>
    <row r="5753" spans="4:5" x14ac:dyDescent="0.35">
      <c r="D5753" s="71" t="str">
        <f>IFERROR(VLOOKUP(C5753,TableCustomers[],2,FALSE),"")</f>
        <v/>
      </c>
      <c r="E5753" s="75" t="str">
        <f>IFERROR(VLOOKUP(C5753,TableCustomers[],3,FALSE),"")</f>
        <v/>
      </c>
    </row>
    <row r="5754" spans="4:5" x14ac:dyDescent="0.35">
      <c r="D5754" s="71" t="str">
        <f>IFERROR(VLOOKUP(C5754,TableCustomers[],2,FALSE),"")</f>
        <v/>
      </c>
      <c r="E5754" s="75" t="str">
        <f>IFERROR(VLOOKUP(C5754,TableCustomers[],3,FALSE),"")</f>
        <v/>
      </c>
    </row>
    <row r="5755" spans="4:5" x14ac:dyDescent="0.35">
      <c r="D5755" s="71" t="str">
        <f>IFERROR(VLOOKUP(C5755,TableCustomers[],2,FALSE),"")</f>
        <v/>
      </c>
      <c r="E5755" s="75" t="str">
        <f>IFERROR(VLOOKUP(C5755,TableCustomers[],3,FALSE),"")</f>
        <v/>
      </c>
    </row>
    <row r="5756" spans="4:5" x14ac:dyDescent="0.35">
      <c r="D5756" s="71" t="str">
        <f>IFERROR(VLOOKUP(C5756,TableCustomers[],2,FALSE),"")</f>
        <v/>
      </c>
      <c r="E5756" s="75" t="str">
        <f>IFERROR(VLOOKUP(C5756,TableCustomers[],3,FALSE),"")</f>
        <v/>
      </c>
    </row>
    <row r="5757" spans="4:5" x14ac:dyDescent="0.35">
      <c r="D5757" s="71" t="str">
        <f>IFERROR(VLOOKUP(C5757,TableCustomers[],2,FALSE),"")</f>
        <v/>
      </c>
      <c r="E5757" s="75" t="str">
        <f>IFERROR(VLOOKUP(C5757,TableCustomers[],3,FALSE),"")</f>
        <v/>
      </c>
    </row>
    <row r="5758" spans="4:5" x14ac:dyDescent="0.35">
      <c r="D5758" s="71" t="str">
        <f>IFERROR(VLOOKUP(C5758,TableCustomers[],2,FALSE),"")</f>
        <v/>
      </c>
      <c r="E5758" s="75" t="str">
        <f>IFERROR(VLOOKUP(C5758,TableCustomers[],3,FALSE),"")</f>
        <v/>
      </c>
    </row>
    <row r="5759" spans="4:5" x14ac:dyDescent="0.35">
      <c r="D5759" s="71" t="str">
        <f>IFERROR(VLOOKUP(C5759,TableCustomers[],2,FALSE),"")</f>
        <v/>
      </c>
      <c r="E5759" s="75" t="str">
        <f>IFERROR(VLOOKUP(C5759,TableCustomers[],3,FALSE),"")</f>
        <v/>
      </c>
    </row>
    <row r="5760" spans="4:5" x14ac:dyDescent="0.35">
      <c r="D5760" s="71" t="str">
        <f>IFERROR(VLOOKUP(C5760,TableCustomers[],2,FALSE),"")</f>
        <v/>
      </c>
      <c r="E5760" s="75" t="str">
        <f>IFERROR(VLOOKUP(C5760,TableCustomers[],3,FALSE),"")</f>
        <v/>
      </c>
    </row>
    <row r="5761" spans="4:5" x14ac:dyDescent="0.35">
      <c r="D5761" s="71" t="str">
        <f>IFERROR(VLOOKUP(C5761,TableCustomers[],2,FALSE),"")</f>
        <v/>
      </c>
      <c r="E5761" s="75" t="str">
        <f>IFERROR(VLOOKUP(C5761,TableCustomers[],3,FALSE),"")</f>
        <v/>
      </c>
    </row>
    <row r="5762" spans="4:5" x14ac:dyDescent="0.35">
      <c r="D5762" s="71" t="str">
        <f>IFERROR(VLOOKUP(C5762,TableCustomers[],2,FALSE),"")</f>
        <v/>
      </c>
      <c r="E5762" s="75" t="str">
        <f>IFERROR(VLOOKUP(C5762,TableCustomers[],3,FALSE),"")</f>
        <v/>
      </c>
    </row>
    <row r="5763" spans="4:5" x14ac:dyDescent="0.35">
      <c r="D5763" s="71" t="str">
        <f>IFERROR(VLOOKUP(C5763,TableCustomers[],2,FALSE),"")</f>
        <v/>
      </c>
      <c r="E5763" s="75" t="str">
        <f>IFERROR(VLOOKUP(C5763,TableCustomers[],3,FALSE),"")</f>
        <v/>
      </c>
    </row>
    <row r="5764" spans="4:5" x14ac:dyDescent="0.35">
      <c r="D5764" s="71" t="str">
        <f>IFERROR(VLOOKUP(C5764,TableCustomers[],2,FALSE),"")</f>
        <v/>
      </c>
      <c r="E5764" s="75" t="str">
        <f>IFERROR(VLOOKUP(C5764,TableCustomers[],3,FALSE),"")</f>
        <v/>
      </c>
    </row>
    <row r="5765" spans="4:5" x14ac:dyDescent="0.35">
      <c r="D5765" s="71" t="str">
        <f>IFERROR(VLOOKUP(C5765,TableCustomers[],2,FALSE),"")</f>
        <v/>
      </c>
      <c r="E5765" s="75" t="str">
        <f>IFERROR(VLOOKUP(C5765,TableCustomers[],3,FALSE),"")</f>
        <v/>
      </c>
    </row>
    <row r="5766" spans="4:5" x14ac:dyDescent="0.35">
      <c r="D5766" s="71" t="str">
        <f>IFERROR(VLOOKUP(C5766,TableCustomers[],2,FALSE),"")</f>
        <v/>
      </c>
      <c r="E5766" s="75" t="str">
        <f>IFERROR(VLOOKUP(C5766,TableCustomers[],3,FALSE),"")</f>
        <v/>
      </c>
    </row>
    <row r="5767" spans="4:5" x14ac:dyDescent="0.35">
      <c r="D5767" s="71" t="str">
        <f>IFERROR(VLOOKUP(C5767,TableCustomers[],2,FALSE),"")</f>
        <v/>
      </c>
      <c r="E5767" s="75" t="str">
        <f>IFERROR(VLOOKUP(C5767,TableCustomers[],3,FALSE),"")</f>
        <v/>
      </c>
    </row>
    <row r="5768" spans="4:5" x14ac:dyDescent="0.35">
      <c r="D5768" s="71" t="str">
        <f>IFERROR(VLOOKUP(C5768,TableCustomers[],2,FALSE),"")</f>
        <v/>
      </c>
      <c r="E5768" s="75" t="str">
        <f>IFERROR(VLOOKUP(C5768,TableCustomers[],3,FALSE),"")</f>
        <v/>
      </c>
    </row>
    <row r="5769" spans="4:5" x14ac:dyDescent="0.35">
      <c r="D5769" s="71" t="str">
        <f>IFERROR(VLOOKUP(C5769,TableCustomers[],2,FALSE),"")</f>
        <v/>
      </c>
      <c r="E5769" s="75" t="str">
        <f>IFERROR(VLOOKUP(C5769,TableCustomers[],3,FALSE),"")</f>
        <v/>
      </c>
    </row>
    <row r="5770" spans="4:5" x14ac:dyDescent="0.35">
      <c r="D5770" s="71" t="str">
        <f>IFERROR(VLOOKUP(C5770,TableCustomers[],2,FALSE),"")</f>
        <v/>
      </c>
      <c r="E5770" s="75" t="str">
        <f>IFERROR(VLOOKUP(C5770,TableCustomers[],3,FALSE),"")</f>
        <v/>
      </c>
    </row>
    <row r="5771" spans="4:5" x14ac:dyDescent="0.35">
      <c r="D5771" s="71" t="str">
        <f>IFERROR(VLOOKUP(C5771,TableCustomers[],2,FALSE),"")</f>
        <v/>
      </c>
      <c r="E5771" s="75" t="str">
        <f>IFERROR(VLOOKUP(C5771,TableCustomers[],3,FALSE),"")</f>
        <v/>
      </c>
    </row>
    <row r="5772" spans="4:5" x14ac:dyDescent="0.35">
      <c r="D5772" s="71" t="str">
        <f>IFERROR(VLOOKUP(C5772,TableCustomers[],2,FALSE),"")</f>
        <v/>
      </c>
      <c r="E5772" s="75" t="str">
        <f>IFERROR(VLOOKUP(C5772,TableCustomers[],3,FALSE),"")</f>
        <v/>
      </c>
    </row>
    <row r="5773" spans="4:5" x14ac:dyDescent="0.35">
      <c r="D5773" s="71" t="str">
        <f>IFERROR(VLOOKUP(C5773,TableCustomers[],2,FALSE),"")</f>
        <v/>
      </c>
      <c r="E5773" s="75" t="str">
        <f>IFERROR(VLOOKUP(C5773,TableCustomers[],3,FALSE),"")</f>
        <v/>
      </c>
    </row>
    <row r="5774" spans="4:5" x14ac:dyDescent="0.35">
      <c r="D5774" s="71" t="str">
        <f>IFERROR(VLOOKUP(C5774,TableCustomers[],2,FALSE),"")</f>
        <v/>
      </c>
      <c r="E5774" s="75" t="str">
        <f>IFERROR(VLOOKUP(C5774,TableCustomers[],3,FALSE),"")</f>
        <v/>
      </c>
    </row>
    <row r="5775" spans="4:5" x14ac:dyDescent="0.35">
      <c r="D5775" s="71" t="str">
        <f>IFERROR(VLOOKUP(C5775,TableCustomers[],2,FALSE),"")</f>
        <v/>
      </c>
      <c r="E5775" s="75" t="str">
        <f>IFERROR(VLOOKUP(C5775,TableCustomers[],3,FALSE),"")</f>
        <v/>
      </c>
    </row>
    <row r="5776" spans="4:5" x14ac:dyDescent="0.35">
      <c r="D5776" s="71" t="str">
        <f>IFERROR(VLOOKUP(C5776,TableCustomers[],2,FALSE),"")</f>
        <v/>
      </c>
      <c r="E5776" s="75" t="str">
        <f>IFERROR(VLOOKUP(C5776,TableCustomers[],3,FALSE),"")</f>
        <v/>
      </c>
    </row>
    <row r="5777" spans="4:5" x14ac:dyDescent="0.35">
      <c r="D5777" s="71" t="str">
        <f>IFERROR(VLOOKUP(C5777,TableCustomers[],2,FALSE),"")</f>
        <v/>
      </c>
      <c r="E5777" s="75" t="str">
        <f>IFERROR(VLOOKUP(C5777,TableCustomers[],3,FALSE),"")</f>
        <v/>
      </c>
    </row>
    <row r="5778" spans="4:5" x14ac:dyDescent="0.35">
      <c r="D5778" s="71" t="str">
        <f>IFERROR(VLOOKUP(C5778,TableCustomers[],2,FALSE),"")</f>
        <v/>
      </c>
      <c r="E5778" s="75" t="str">
        <f>IFERROR(VLOOKUP(C5778,TableCustomers[],3,FALSE),"")</f>
        <v/>
      </c>
    </row>
    <row r="5779" spans="4:5" x14ac:dyDescent="0.35">
      <c r="D5779" s="71" t="str">
        <f>IFERROR(VLOOKUP(C5779,TableCustomers[],2,FALSE),"")</f>
        <v/>
      </c>
      <c r="E5779" s="75" t="str">
        <f>IFERROR(VLOOKUP(C5779,TableCustomers[],3,FALSE),"")</f>
        <v/>
      </c>
    </row>
    <row r="5780" spans="4:5" x14ac:dyDescent="0.35">
      <c r="D5780" s="71" t="str">
        <f>IFERROR(VLOOKUP(C5780,TableCustomers[],2,FALSE),"")</f>
        <v/>
      </c>
      <c r="E5780" s="75" t="str">
        <f>IFERROR(VLOOKUP(C5780,TableCustomers[],3,FALSE),"")</f>
        <v/>
      </c>
    </row>
    <row r="5781" spans="4:5" x14ac:dyDescent="0.35">
      <c r="D5781" s="71" t="str">
        <f>IFERROR(VLOOKUP(C5781,TableCustomers[],2,FALSE),"")</f>
        <v/>
      </c>
      <c r="E5781" s="75" t="str">
        <f>IFERROR(VLOOKUP(C5781,TableCustomers[],3,FALSE),"")</f>
        <v/>
      </c>
    </row>
    <row r="5782" spans="4:5" x14ac:dyDescent="0.35">
      <c r="D5782" s="71" t="str">
        <f>IFERROR(VLOOKUP(C5782,TableCustomers[],2,FALSE),"")</f>
        <v/>
      </c>
      <c r="E5782" s="75" t="str">
        <f>IFERROR(VLOOKUP(C5782,TableCustomers[],3,FALSE),"")</f>
        <v/>
      </c>
    </row>
    <row r="5783" spans="4:5" x14ac:dyDescent="0.35">
      <c r="D5783" s="71" t="str">
        <f>IFERROR(VLOOKUP(C5783,TableCustomers[],2,FALSE),"")</f>
        <v/>
      </c>
      <c r="E5783" s="75" t="str">
        <f>IFERROR(VLOOKUP(C5783,TableCustomers[],3,FALSE),"")</f>
        <v/>
      </c>
    </row>
    <row r="5784" spans="4:5" x14ac:dyDescent="0.35">
      <c r="D5784" s="71" t="str">
        <f>IFERROR(VLOOKUP(C5784,TableCustomers[],2,FALSE),"")</f>
        <v/>
      </c>
      <c r="E5784" s="75" t="str">
        <f>IFERROR(VLOOKUP(C5784,TableCustomers[],3,FALSE),"")</f>
        <v/>
      </c>
    </row>
    <row r="5785" spans="4:5" x14ac:dyDescent="0.35">
      <c r="D5785" s="71" t="str">
        <f>IFERROR(VLOOKUP(C5785,TableCustomers[],2,FALSE),"")</f>
        <v/>
      </c>
      <c r="E5785" s="75" t="str">
        <f>IFERROR(VLOOKUP(C5785,TableCustomers[],3,FALSE),"")</f>
        <v/>
      </c>
    </row>
    <row r="5786" spans="4:5" x14ac:dyDescent="0.35">
      <c r="D5786" s="71" t="str">
        <f>IFERROR(VLOOKUP(C5786,TableCustomers[],2,FALSE),"")</f>
        <v/>
      </c>
      <c r="E5786" s="75" t="str">
        <f>IFERROR(VLOOKUP(C5786,TableCustomers[],3,FALSE),"")</f>
        <v/>
      </c>
    </row>
    <row r="5787" spans="4:5" x14ac:dyDescent="0.35">
      <c r="D5787" s="71" t="str">
        <f>IFERROR(VLOOKUP(C5787,TableCustomers[],2,FALSE),"")</f>
        <v/>
      </c>
      <c r="E5787" s="75" t="str">
        <f>IFERROR(VLOOKUP(C5787,TableCustomers[],3,FALSE),"")</f>
        <v/>
      </c>
    </row>
    <row r="5788" spans="4:5" x14ac:dyDescent="0.35">
      <c r="D5788" s="71" t="str">
        <f>IFERROR(VLOOKUP(C5788,TableCustomers[],2,FALSE),"")</f>
        <v/>
      </c>
      <c r="E5788" s="75" t="str">
        <f>IFERROR(VLOOKUP(C5788,TableCustomers[],3,FALSE),"")</f>
        <v/>
      </c>
    </row>
    <row r="5789" spans="4:5" x14ac:dyDescent="0.35">
      <c r="D5789" s="71" t="str">
        <f>IFERROR(VLOOKUP(C5789,TableCustomers[],2,FALSE),"")</f>
        <v/>
      </c>
      <c r="E5789" s="75" t="str">
        <f>IFERROR(VLOOKUP(C5789,TableCustomers[],3,FALSE),"")</f>
        <v/>
      </c>
    </row>
    <row r="5790" spans="4:5" x14ac:dyDescent="0.35">
      <c r="D5790" s="71" t="str">
        <f>IFERROR(VLOOKUP(C5790,TableCustomers[],2,FALSE),"")</f>
        <v/>
      </c>
      <c r="E5790" s="75" t="str">
        <f>IFERROR(VLOOKUP(C5790,TableCustomers[],3,FALSE),"")</f>
        <v/>
      </c>
    </row>
    <row r="5791" spans="4:5" x14ac:dyDescent="0.35">
      <c r="D5791" s="71" t="str">
        <f>IFERROR(VLOOKUP(C5791,TableCustomers[],2,FALSE),"")</f>
        <v/>
      </c>
      <c r="E5791" s="75" t="str">
        <f>IFERROR(VLOOKUP(C5791,TableCustomers[],3,FALSE),"")</f>
        <v/>
      </c>
    </row>
    <row r="5792" spans="4:5" x14ac:dyDescent="0.35">
      <c r="D5792" s="71" t="str">
        <f>IFERROR(VLOOKUP(C5792,TableCustomers[],2,FALSE),"")</f>
        <v/>
      </c>
      <c r="E5792" s="75" t="str">
        <f>IFERROR(VLOOKUP(C5792,TableCustomers[],3,FALSE),"")</f>
        <v/>
      </c>
    </row>
    <row r="5793" spans="4:5" x14ac:dyDescent="0.35">
      <c r="D5793" s="71" t="str">
        <f>IFERROR(VLOOKUP(C5793,TableCustomers[],2,FALSE),"")</f>
        <v/>
      </c>
      <c r="E5793" s="75" t="str">
        <f>IFERROR(VLOOKUP(C5793,TableCustomers[],3,FALSE),"")</f>
        <v/>
      </c>
    </row>
    <row r="5794" spans="4:5" x14ac:dyDescent="0.35">
      <c r="D5794" s="71" t="str">
        <f>IFERROR(VLOOKUP(C5794,TableCustomers[],2,FALSE),"")</f>
        <v/>
      </c>
      <c r="E5794" s="75" t="str">
        <f>IFERROR(VLOOKUP(C5794,TableCustomers[],3,FALSE),"")</f>
        <v/>
      </c>
    </row>
    <row r="5795" spans="4:5" x14ac:dyDescent="0.35">
      <c r="D5795" s="71" t="str">
        <f>IFERROR(VLOOKUP(C5795,TableCustomers[],2,FALSE),"")</f>
        <v/>
      </c>
      <c r="E5795" s="75" t="str">
        <f>IFERROR(VLOOKUP(C5795,TableCustomers[],3,FALSE),"")</f>
        <v/>
      </c>
    </row>
    <row r="5796" spans="4:5" x14ac:dyDescent="0.35">
      <c r="D5796" s="71" t="str">
        <f>IFERROR(VLOOKUP(C5796,TableCustomers[],2,FALSE),"")</f>
        <v/>
      </c>
      <c r="E5796" s="75" t="str">
        <f>IFERROR(VLOOKUP(C5796,TableCustomers[],3,FALSE),"")</f>
        <v/>
      </c>
    </row>
    <row r="5797" spans="4:5" x14ac:dyDescent="0.35">
      <c r="D5797" s="71" t="str">
        <f>IFERROR(VLOOKUP(C5797,TableCustomers[],2,FALSE),"")</f>
        <v/>
      </c>
      <c r="E5797" s="75" t="str">
        <f>IFERROR(VLOOKUP(C5797,TableCustomers[],3,FALSE),"")</f>
        <v/>
      </c>
    </row>
    <row r="5798" spans="4:5" x14ac:dyDescent="0.35">
      <c r="D5798" s="71" t="str">
        <f>IFERROR(VLOOKUP(C5798,TableCustomers[],2,FALSE),"")</f>
        <v/>
      </c>
      <c r="E5798" s="75" t="str">
        <f>IFERROR(VLOOKUP(C5798,TableCustomers[],3,FALSE),"")</f>
        <v/>
      </c>
    </row>
    <row r="5799" spans="4:5" x14ac:dyDescent="0.35">
      <c r="D5799" s="71" t="str">
        <f>IFERROR(VLOOKUP(C5799,TableCustomers[],2,FALSE),"")</f>
        <v/>
      </c>
      <c r="E5799" s="75" t="str">
        <f>IFERROR(VLOOKUP(C5799,TableCustomers[],3,FALSE),"")</f>
        <v/>
      </c>
    </row>
    <row r="5800" spans="4:5" x14ac:dyDescent="0.35">
      <c r="D5800" s="71" t="str">
        <f>IFERROR(VLOOKUP(C5800,TableCustomers[],2,FALSE),"")</f>
        <v/>
      </c>
      <c r="E5800" s="75" t="str">
        <f>IFERROR(VLOOKUP(C5800,TableCustomers[],3,FALSE),"")</f>
        <v/>
      </c>
    </row>
    <row r="5801" spans="4:5" x14ac:dyDescent="0.35">
      <c r="D5801" s="71" t="str">
        <f>IFERROR(VLOOKUP(C5801,TableCustomers[],2,FALSE),"")</f>
        <v/>
      </c>
      <c r="E5801" s="75" t="str">
        <f>IFERROR(VLOOKUP(C5801,TableCustomers[],3,FALSE),"")</f>
        <v/>
      </c>
    </row>
    <row r="5802" spans="4:5" x14ac:dyDescent="0.35">
      <c r="D5802" s="71" t="str">
        <f>IFERROR(VLOOKUP(C5802,TableCustomers[],2,FALSE),"")</f>
        <v/>
      </c>
      <c r="E5802" s="75" t="str">
        <f>IFERROR(VLOOKUP(C5802,TableCustomers[],3,FALSE),"")</f>
        <v/>
      </c>
    </row>
    <row r="5803" spans="4:5" x14ac:dyDescent="0.35">
      <c r="D5803" s="71" t="str">
        <f>IFERROR(VLOOKUP(C5803,TableCustomers[],2,FALSE),"")</f>
        <v/>
      </c>
      <c r="E5803" s="75" t="str">
        <f>IFERROR(VLOOKUP(C5803,TableCustomers[],3,FALSE),"")</f>
        <v/>
      </c>
    </row>
    <row r="5804" spans="4:5" x14ac:dyDescent="0.35">
      <c r="D5804" s="71" t="str">
        <f>IFERROR(VLOOKUP(C5804,TableCustomers[],2,FALSE),"")</f>
        <v/>
      </c>
      <c r="E5804" s="75" t="str">
        <f>IFERROR(VLOOKUP(C5804,TableCustomers[],3,FALSE),"")</f>
        <v/>
      </c>
    </row>
    <row r="5805" spans="4:5" x14ac:dyDescent="0.35">
      <c r="D5805" s="71" t="str">
        <f>IFERROR(VLOOKUP(C5805,TableCustomers[],2,FALSE),"")</f>
        <v/>
      </c>
      <c r="E5805" s="75" t="str">
        <f>IFERROR(VLOOKUP(C5805,TableCustomers[],3,FALSE),"")</f>
        <v/>
      </c>
    </row>
    <row r="5806" spans="4:5" x14ac:dyDescent="0.35">
      <c r="D5806" s="71" t="str">
        <f>IFERROR(VLOOKUP(C5806,TableCustomers[],2,FALSE),"")</f>
        <v/>
      </c>
      <c r="E5806" s="75" t="str">
        <f>IFERROR(VLOOKUP(C5806,TableCustomers[],3,FALSE),"")</f>
        <v/>
      </c>
    </row>
    <row r="5807" spans="4:5" x14ac:dyDescent="0.35">
      <c r="D5807" s="71" t="str">
        <f>IFERROR(VLOOKUP(C5807,TableCustomers[],2,FALSE),"")</f>
        <v/>
      </c>
      <c r="E5807" s="75" t="str">
        <f>IFERROR(VLOOKUP(C5807,TableCustomers[],3,FALSE),"")</f>
        <v/>
      </c>
    </row>
    <row r="5808" spans="4:5" x14ac:dyDescent="0.35">
      <c r="D5808" s="71" t="str">
        <f>IFERROR(VLOOKUP(C5808,TableCustomers[],2,FALSE),"")</f>
        <v/>
      </c>
      <c r="E5808" s="75" t="str">
        <f>IFERROR(VLOOKUP(C5808,TableCustomers[],3,FALSE),"")</f>
        <v/>
      </c>
    </row>
    <row r="5809" spans="4:5" x14ac:dyDescent="0.35">
      <c r="D5809" s="71" t="str">
        <f>IFERROR(VLOOKUP(C5809,TableCustomers[],2,FALSE),"")</f>
        <v/>
      </c>
      <c r="E5809" s="75" t="str">
        <f>IFERROR(VLOOKUP(C5809,TableCustomers[],3,FALSE),"")</f>
        <v/>
      </c>
    </row>
    <row r="5810" spans="4:5" x14ac:dyDescent="0.35">
      <c r="D5810" s="71" t="str">
        <f>IFERROR(VLOOKUP(C5810,TableCustomers[],2,FALSE),"")</f>
        <v/>
      </c>
      <c r="E5810" s="75" t="str">
        <f>IFERROR(VLOOKUP(C5810,TableCustomers[],3,FALSE),"")</f>
        <v/>
      </c>
    </row>
    <row r="5811" spans="4:5" x14ac:dyDescent="0.35">
      <c r="D5811" s="71" t="str">
        <f>IFERROR(VLOOKUP(C5811,TableCustomers[],2,FALSE),"")</f>
        <v/>
      </c>
      <c r="E5811" s="75" t="str">
        <f>IFERROR(VLOOKUP(C5811,TableCustomers[],3,FALSE),"")</f>
        <v/>
      </c>
    </row>
    <row r="5812" spans="4:5" x14ac:dyDescent="0.35">
      <c r="D5812" s="71" t="str">
        <f>IFERROR(VLOOKUP(C5812,TableCustomers[],2,FALSE),"")</f>
        <v/>
      </c>
      <c r="E5812" s="75" t="str">
        <f>IFERROR(VLOOKUP(C5812,TableCustomers[],3,FALSE),"")</f>
        <v/>
      </c>
    </row>
    <row r="5813" spans="4:5" x14ac:dyDescent="0.35">
      <c r="D5813" s="71" t="str">
        <f>IFERROR(VLOOKUP(C5813,TableCustomers[],2,FALSE),"")</f>
        <v/>
      </c>
      <c r="E5813" s="75" t="str">
        <f>IFERROR(VLOOKUP(C5813,TableCustomers[],3,FALSE),"")</f>
        <v/>
      </c>
    </row>
    <row r="5814" spans="4:5" x14ac:dyDescent="0.35">
      <c r="D5814" s="71" t="str">
        <f>IFERROR(VLOOKUP(C5814,TableCustomers[],2,FALSE),"")</f>
        <v/>
      </c>
      <c r="E5814" s="75" t="str">
        <f>IFERROR(VLOOKUP(C5814,TableCustomers[],3,FALSE),"")</f>
        <v/>
      </c>
    </row>
    <row r="5815" spans="4:5" x14ac:dyDescent="0.35">
      <c r="D5815" s="71" t="str">
        <f>IFERROR(VLOOKUP(C5815,TableCustomers[],2,FALSE),"")</f>
        <v/>
      </c>
      <c r="E5815" s="75" t="str">
        <f>IFERROR(VLOOKUP(C5815,TableCustomers[],3,FALSE),"")</f>
        <v/>
      </c>
    </row>
    <row r="5816" spans="4:5" x14ac:dyDescent="0.35">
      <c r="D5816" s="71" t="str">
        <f>IFERROR(VLOOKUP(C5816,TableCustomers[],2,FALSE),"")</f>
        <v/>
      </c>
      <c r="E5816" s="75" t="str">
        <f>IFERROR(VLOOKUP(C5816,TableCustomers[],3,FALSE),"")</f>
        <v/>
      </c>
    </row>
    <row r="5817" spans="4:5" x14ac:dyDescent="0.35">
      <c r="D5817" s="71" t="str">
        <f>IFERROR(VLOOKUP(C5817,TableCustomers[],2,FALSE),"")</f>
        <v/>
      </c>
      <c r="E5817" s="75" t="str">
        <f>IFERROR(VLOOKUP(C5817,TableCustomers[],3,FALSE),"")</f>
        <v/>
      </c>
    </row>
    <row r="5818" spans="4:5" x14ac:dyDescent="0.35">
      <c r="D5818" s="71" t="str">
        <f>IFERROR(VLOOKUP(C5818,TableCustomers[],2,FALSE),"")</f>
        <v/>
      </c>
      <c r="E5818" s="75" t="str">
        <f>IFERROR(VLOOKUP(C5818,TableCustomers[],3,FALSE),"")</f>
        <v/>
      </c>
    </row>
    <row r="5819" spans="4:5" x14ac:dyDescent="0.35">
      <c r="D5819" s="71" t="str">
        <f>IFERROR(VLOOKUP(C5819,TableCustomers[],2,FALSE),"")</f>
        <v/>
      </c>
      <c r="E5819" s="75" t="str">
        <f>IFERROR(VLOOKUP(C5819,TableCustomers[],3,FALSE),"")</f>
        <v/>
      </c>
    </row>
    <row r="5820" spans="4:5" x14ac:dyDescent="0.35">
      <c r="D5820" s="71" t="str">
        <f>IFERROR(VLOOKUP(C5820,TableCustomers[],2,FALSE),"")</f>
        <v/>
      </c>
      <c r="E5820" s="75" t="str">
        <f>IFERROR(VLOOKUP(C5820,TableCustomers[],3,FALSE),"")</f>
        <v/>
      </c>
    </row>
    <row r="5821" spans="4:5" x14ac:dyDescent="0.35">
      <c r="D5821" s="71" t="str">
        <f>IFERROR(VLOOKUP(C5821,TableCustomers[],2,FALSE),"")</f>
        <v/>
      </c>
      <c r="E5821" s="75" t="str">
        <f>IFERROR(VLOOKUP(C5821,TableCustomers[],3,FALSE),"")</f>
        <v/>
      </c>
    </row>
    <row r="5822" spans="4:5" x14ac:dyDescent="0.35">
      <c r="D5822" s="71" t="str">
        <f>IFERROR(VLOOKUP(C5822,TableCustomers[],2,FALSE),"")</f>
        <v/>
      </c>
      <c r="E5822" s="75" t="str">
        <f>IFERROR(VLOOKUP(C5822,TableCustomers[],3,FALSE),"")</f>
        <v/>
      </c>
    </row>
    <row r="5823" spans="4:5" x14ac:dyDescent="0.35">
      <c r="D5823" s="71" t="str">
        <f>IFERROR(VLOOKUP(C5823,TableCustomers[],2,FALSE),"")</f>
        <v/>
      </c>
      <c r="E5823" s="75" t="str">
        <f>IFERROR(VLOOKUP(C5823,TableCustomers[],3,FALSE),"")</f>
        <v/>
      </c>
    </row>
    <row r="5824" spans="4:5" x14ac:dyDescent="0.35">
      <c r="D5824" s="71" t="str">
        <f>IFERROR(VLOOKUP(C5824,TableCustomers[],2,FALSE),"")</f>
        <v/>
      </c>
      <c r="E5824" s="75" t="str">
        <f>IFERROR(VLOOKUP(C5824,TableCustomers[],3,FALSE),"")</f>
        <v/>
      </c>
    </row>
    <row r="5825" spans="4:5" x14ac:dyDescent="0.35">
      <c r="D5825" s="71" t="str">
        <f>IFERROR(VLOOKUP(C5825,TableCustomers[],2,FALSE),"")</f>
        <v/>
      </c>
      <c r="E5825" s="75" t="str">
        <f>IFERROR(VLOOKUP(C5825,TableCustomers[],3,FALSE),"")</f>
        <v/>
      </c>
    </row>
    <row r="5826" spans="4:5" x14ac:dyDescent="0.35">
      <c r="D5826" s="71" t="str">
        <f>IFERROR(VLOOKUP(C5826,TableCustomers[],2,FALSE),"")</f>
        <v/>
      </c>
      <c r="E5826" s="75" t="str">
        <f>IFERROR(VLOOKUP(C5826,TableCustomers[],3,FALSE),"")</f>
        <v/>
      </c>
    </row>
    <row r="5827" spans="4:5" x14ac:dyDescent="0.35">
      <c r="D5827" s="71" t="str">
        <f>IFERROR(VLOOKUP(C5827,TableCustomers[],2,FALSE),"")</f>
        <v/>
      </c>
      <c r="E5827" s="75" t="str">
        <f>IFERROR(VLOOKUP(C5827,TableCustomers[],3,FALSE),"")</f>
        <v/>
      </c>
    </row>
    <row r="5828" spans="4:5" x14ac:dyDescent="0.35">
      <c r="D5828" s="71" t="str">
        <f>IFERROR(VLOOKUP(C5828,TableCustomers[],2,FALSE),"")</f>
        <v/>
      </c>
      <c r="E5828" s="75" t="str">
        <f>IFERROR(VLOOKUP(C5828,TableCustomers[],3,FALSE),"")</f>
        <v/>
      </c>
    </row>
    <row r="5829" spans="4:5" x14ac:dyDescent="0.35">
      <c r="D5829" s="71" t="str">
        <f>IFERROR(VLOOKUP(C5829,TableCustomers[],2,FALSE),"")</f>
        <v/>
      </c>
      <c r="E5829" s="75" t="str">
        <f>IFERROR(VLOOKUP(C5829,TableCustomers[],3,FALSE),"")</f>
        <v/>
      </c>
    </row>
    <row r="5830" spans="4:5" x14ac:dyDescent="0.35">
      <c r="D5830" s="71" t="str">
        <f>IFERROR(VLOOKUP(C5830,TableCustomers[],2,FALSE),"")</f>
        <v/>
      </c>
      <c r="E5830" s="75" t="str">
        <f>IFERROR(VLOOKUP(C5830,TableCustomers[],3,FALSE),"")</f>
        <v/>
      </c>
    </row>
    <row r="5831" spans="4:5" x14ac:dyDescent="0.35">
      <c r="D5831" s="71" t="str">
        <f>IFERROR(VLOOKUP(C5831,TableCustomers[],2,FALSE),"")</f>
        <v/>
      </c>
      <c r="E5831" s="75" t="str">
        <f>IFERROR(VLOOKUP(C5831,TableCustomers[],3,FALSE),"")</f>
        <v/>
      </c>
    </row>
    <row r="5832" spans="4:5" x14ac:dyDescent="0.35">
      <c r="D5832" s="71" t="str">
        <f>IFERROR(VLOOKUP(C5832,TableCustomers[],2,FALSE),"")</f>
        <v/>
      </c>
      <c r="E5832" s="75" t="str">
        <f>IFERROR(VLOOKUP(C5832,TableCustomers[],3,FALSE),"")</f>
        <v/>
      </c>
    </row>
    <row r="5833" spans="4:5" x14ac:dyDescent="0.35">
      <c r="D5833" s="71" t="str">
        <f>IFERROR(VLOOKUP(C5833,TableCustomers[],2,FALSE),"")</f>
        <v/>
      </c>
      <c r="E5833" s="75" t="str">
        <f>IFERROR(VLOOKUP(C5833,TableCustomers[],3,FALSE),"")</f>
        <v/>
      </c>
    </row>
    <row r="5834" spans="4:5" x14ac:dyDescent="0.35">
      <c r="D5834" s="71" t="str">
        <f>IFERROR(VLOOKUP(C5834,TableCustomers[],2,FALSE),"")</f>
        <v/>
      </c>
      <c r="E5834" s="75" t="str">
        <f>IFERROR(VLOOKUP(C5834,TableCustomers[],3,FALSE),"")</f>
        <v/>
      </c>
    </row>
    <row r="5835" spans="4:5" x14ac:dyDescent="0.35">
      <c r="D5835" s="71" t="str">
        <f>IFERROR(VLOOKUP(C5835,TableCustomers[],2,FALSE),"")</f>
        <v/>
      </c>
      <c r="E5835" s="75" t="str">
        <f>IFERROR(VLOOKUP(C5835,TableCustomers[],3,FALSE),"")</f>
        <v/>
      </c>
    </row>
    <row r="5836" spans="4:5" x14ac:dyDescent="0.35">
      <c r="D5836" s="71" t="str">
        <f>IFERROR(VLOOKUP(C5836,TableCustomers[],2,FALSE),"")</f>
        <v/>
      </c>
      <c r="E5836" s="75" t="str">
        <f>IFERROR(VLOOKUP(C5836,TableCustomers[],3,FALSE),"")</f>
        <v/>
      </c>
    </row>
    <row r="5837" spans="4:5" x14ac:dyDescent="0.35">
      <c r="D5837" s="71" t="str">
        <f>IFERROR(VLOOKUP(C5837,TableCustomers[],2,FALSE),"")</f>
        <v/>
      </c>
      <c r="E5837" s="75" t="str">
        <f>IFERROR(VLOOKUP(C5837,TableCustomers[],3,FALSE),"")</f>
        <v/>
      </c>
    </row>
    <row r="5838" spans="4:5" x14ac:dyDescent="0.35">
      <c r="D5838" s="71" t="str">
        <f>IFERROR(VLOOKUP(C5838,TableCustomers[],2,FALSE),"")</f>
        <v/>
      </c>
      <c r="E5838" s="75" t="str">
        <f>IFERROR(VLOOKUP(C5838,TableCustomers[],3,FALSE),"")</f>
        <v/>
      </c>
    </row>
    <row r="5839" spans="4:5" x14ac:dyDescent="0.35">
      <c r="D5839" s="71" t="str">
        <f>IFERROR(VLOOKUP(C5839,TableCustomers[],2,FALSE),"")</f>
        <v/>
      </c>
      <c r="E5839" s="75" t="str">
        <f>IFERROR(VLOOKUP(C5839,TableCustomers[],3,FALSE),"")</f>
        <v/>
      </c>
    </row>
    <row r="5840" spans="4:5" x14ac:dyDescent="0.35">
      <c r="D5840" s="71" t="str">
        <f>IFERROR(VLOOKUP(C5840,TableCustomers[],2,FALSE),"")</f>
        <v/>
      </c>
      <c r="E5840" s="75" t="str">
        <f>IFERROR(VLOOKUP(C5840,TableCustomers[],3,FALSE),"")</f>
        <v/>
      </c>
    </row>
    <row r="5841" spans="4:5" x14ac:dyDescent="0.35">
      <c r="D5841" s="71" t="str">
        <f>IFERROR(VLOOKUP(C5841,TableCustomers[],2,FALSE),"")</f>
        <v/>
      </c>
      <c r="E5841" s="75" t="str">
        <f>IFERROR(VLOOKUP(C5841,TableCustomers[],3,FALSE),"")</f>
        <v/>
      </c>
    </row>
    <row r="5842" spans="4:5" x14ac:dyDescent="0.35">
      <c r="D5842" s="71" t="str">
        <f>IFERROR(VLOOKUP(C5842,TableCustomers[],2,FALSE),"")</f>
        <v/>
      </c>
      <c r="E5842" s="75" t="str">
        <f>IFERROR(VLOOKUP(C5842,TableCustomers[],3,FALSE),"")</f>
        <v/>
      </c>
    </row>
    <row r="5843" spans="4:5" x14ac:dyDescent="0.35">
      <c r="D5843" s="71" t="str">
        <f>IFERROR(VLOOKUP(C5843,TableCustomers[],2,FALSE),"")</f>
        <v/>
      </c>
      <c r="E5843" s="75" t="str">
        <f>IFERROR(VLOOKUP(C5843,TableCustomers[],3,FALSE),"")</f>
        <v/>
      </c>
    </row>
    <row r="5844" spans="4:5" x14ac:dyDescent="0.35">
      <c r="D5844" s="71" t="str">
        <f>IFERROR(VLOOKUP(C5844,TableCustomers[],2,FALSE),"")</f>
        <v/>
      </c>
      <c r="E5844" s="75" t="str">
        <f>IFERROR(VLOOKUP(C5844,TableCustomers[],3,FALSE),"")</f>
        <v/>
      </c>
    </row>
    <row r="5845" spans="4:5" x14ac:dyDescent="0.35">
      <c r="D5845" s="71" t="str">
        <f>IFERROR(VLOOKUP(C5845,TableCustomers[],2,FALSE),"")</f>
        <v/>
      </c>
    </row>
    <row r="5846" spans="4:5" x14ac:dyDescent="0.35">
      <c r="D5846" s="71" t="str">
        <f>IFERROR(VLOOKUP(C5846,TableCustomers[],2,FALSE),"")</f>
        <v/>
      </c>
    </row>
    <row r="5847" spans="4:5" x14ac:dyDescent="0.35">
      <c r="D5847" s="71" t="str">
        <f>IFERROR(VLOOKUP(C5847,TableCustomers[],2,FALSE),"")</f>
        <v/>
      </c>
    </row>
    <row r="5848" spans="4:5" x14ac:dyDescent="0.35">
      <c r="D5848" s="71" t="str">
        <f>IFERROR(VLOOKUP(C5848,TableCustomers[],2,FALSE),"")</f>
        <v/>
      </c>
    </row>
    <row r="5849" spans="4:5" x14ac:dyDescent="0.35">
      <c r="D5849" s="71" t="str">
        <f>IFERROR(VLOOKUP(C5849,TableCustomers[],2,FALSE),"")</f>
        <v/>
      </c>
    </row>
    <row r="5850" spans="4:5" x14ac:dyDescent="0.35">
      <c r="D5850" s="71" t="str">
        <f>IFERROR(VLOOKUP(C5850,TableCustomers[],2,FALSE),"")</f>
        <v/>
      </c>
    </row>
    <row r="5851" spans="4:5" x14ac:dyDescent="0.35">
      <c r="D5851" s="71" t="str">
        <f>IFERROR(VLOOKUP(C5851,TableCustomers[],2,FALSE),"")</f>
        <v/>
      </c>
    </row>
    <row r="5852" spans="4:5" x14ac:dyDescent="0.35">
      <c r="D5852" s="71" t="str">
        <f>IFERROR(VLOOKUP(C5852,TableCustomers[],2,FALSE),"")</f>
        <v/>
      </c>
    </row>
    <row r="5853" spans="4:5" x14ac:dyDescent="0.35">
      <c r="D5853" s="71" t="str">
        <f>IFERROR(VLOOKUP(C5853,TableCustomers[],2,FALSE),"")</f>
        <v/>
      </c>
    </row>
    <row r="5854" spans="4:5" x14ac:dyDescent="0.35">
      <c r="D5854" s="71" t="str">
        <f>IFERROR(VLOOKUP(C5854,TableCustomers[],2,FALSE),"")</f>
        <v/>
      </c>
    </row>
    <row r="5855" spans="4:5" x14ac:dyDescent="0.35">
      <c r="D5855" s="71" t="str">
        <f>IFERROR(VLOOKUP(C5855,TableCustomers[],2,FALSE),"")</f>
        <v/>
      </c>
    </row>
    <row r="5856" spans="4:5" x14ac:dyDescent="0.35">
      <c r="D5856" s="71" t="str">
        <f>IFERROR(VLOOKUP(C5856,TableCustomers[],2,FALSE),"")</f>
        <v/>
      </c>
    </row>
    <row r="5857" spans="4:4" x14ac:dyDescent="0.35">
      <c r="D5857" s="71" t="str">
        <f>IFERROR(VLOOKUP(C5857,TableCustomers[],2,FALSE),"")</f>
        <v/>
      </c>
    </row>
    <row r="5858" spans="4:4" x14ac:dyDescent="0.35">
      <c r="D5858" s="71" t="str">
        <f>IFERROR(VLOOKUP(C5858,TableCustomers[],2,FALSE),"")</f>
        <v/>
      </c>
    </row>
    <row r="5859" spans="4:4" x14ac:dyDescent="0.35">
      <c r="D5859" s="71" t="str">
        <f>IFERROR(VLOOKUP(C5859,TableCustomers[],2,FALSE),"")</f>
        <v/>
      </c>
    </row>
    <row r="5860" spans="4:4" x14ac:dyDescent="0.35">
      <c r="D5860" s="71" t="str">
        <f>IFERROR(VLOOKUP(C5860,TableCustomers[],2,FALSE),"")</f>
        <v/>
      </c>
    </row>
    <row r="5861" spans="4:4" x14ac:dyDescent="0.35">
      <c r="D5861" s="71" t="str">
        <f>IFERROR(VLOOKUP(C5861,TableCustomers[],2,FALSE),"")</f>
        <v/>
      </c>
    </row>
    <row r="5862" spans="4:4" x14ac:dyDescent="0.35">
      <c r="D5862" s="71" t="str">
        <f>IFERROR(VLOOKUP(C5862,TableCustomers[],2,FALSE),"")</f>
        <v/>
      </c>
    </row>
    <row r="5863" spans="4:4" x14ac:dyDescent="0.35">
      <c r="D5863" s="71" t="str">
        <f>IFERROR(VLOOKUP(C5863,TableCustomers[],2,FALSE),"")</f>
        <v/>
      </c>
    </row>
    <row r="5864" spans="4:4" x14ac:dyDescent="0.35">
      <c r="D5864" s="71" t="str">
        <f>IFERROR(VLOOKUP(C5864,TableCustomers[],2,FALSE),"")</f>
        <v/>
      </c>
    </row>
    <row r="5865" spans="4:4" x14ac:dyDescent="0.35">
      <c r="D5865" s="71" t="str">
        <f>IFERROR(VLOOKUP(C5865,TableCustomers[],2,FALSE),"")</f>
        <v/>
      </c>
    </row>
    <row r="5866" spans="4:4" x14ac:dyDescent="0.35">
      <c r="D5866" s="71" t="str">
        <f>IFERROR(VLOOKUP(C5866,TableCustomers[],2,FALSE),"")</f>
        <v/>
      </c>
    </row>
    <row r="5867" spans="4:4" x14ac:dyDescent="0.35">
      <c r="D5867" s="71" t="str">
        <f>IFERROR(VLOOKUP(C5867,TableCustomers[],2,FALSE),"")</f>
        <v/>
      </c>
    </row>
    <row r="5868" spans="4:4" x14ac:dyDescent="0.35">
      <c r="D5868" s="71" t="str">
        <f>IFERROR(VLOOKUP(C5868,TableCustomers[],2,FALSE),"")</f>
        <v/>
      </c>
    </row>
    <row r="5869" spans="4:4" x14ac:dyDescent="0.35">
      <c r="D5869" s="71" t="str">
        <f>IFERROR(VLOOKUP(C5869,TableCustomers[],2,FALSE),"")</f>
        <v/>
      </c>
    </row>
    <row r="5870" spans="4:4" x14ac:dyDescent="0.35">
      <c r="D5870" s="71" t="str">
        <f>IFERROR(VLOOKUP(C5870,TableCustomers[],2,FALSE),"")</f>
        <v/>
      </c>
    </row>
    <row r="5871" spans="4:4" x14ac:dyDescent="0.35">
      <c r="D5871" s="71" t="str">
        <f>IFERROR(VLOOKUP(C5871,TableCustomers[],2,FALSE),"")</f>
        <v/>
      </c>
    </row>
    <row r="5872" spans="4:4" x14ac:dyDescent="0.35">
      <c r="D5872" s="71" t="str">
        <f>IFERROR(VLOOKUP(C5872,TableCustomers[],2,FALSE),"")</f>
        <v/>
      </c>
    </row>
    <row r="5873" spans="4:4" x14ac:dyDescent="0.35">
      <c r="D5873" s="71" t="str">
        <f>IFERROR(VLOOKUP(C5873,TableCustomers[],2,FALSE),"")</f>
        <v/>
      </c>
    </row>
    <row r="5874" spans="4:4" x14ac:dyDescent="0.35">
      <c r="D5874" s="71" t="str">
        <f>IFERROR(VLOOKUP(C5874,TableCustomers[],2,FALSE),"")</f>
        <v/>
      </c>
    </row>
    <row r="5875" spans="4:4" x14ac:dyDescent="0.35">
      <c r="D5875" s="71" t="str">
        <f>IFERROR(VLOOKUP(C5875,TableCustomers[],2,FALSE),"")</f>
        <v/>
      </c>
    </row>
    <row r="5876" spans="4:4" x14ac:dyDescent="0.35">
      <c r="D5876" s="71" t="str">
        <f>IFERROR(VLOOKUP(C5876,TableCustomers[],2,FALSE),"")</f>
        <v/>
      </c>
    </row>
    <row r="5877" spans="4:4" x14ac:dyDescent="0.35">
      <c r="D5877" s="71" t="str">
        <f>IFERROR(VLOOKUP(C5877,TableCustomers[],2,FALSE),"")</f>
        <v/>
      </c>
    </row>
    <row r="5878" spans="4:4" x14ac:dyDescent="0.35">
      <c r="D5878" s="71" t="str">
        <f>IFERROR(VLOOKUP(C5878,TableCustomers[],2,FALSE),"")</f>
        <v/>
      </c>
    </row>
    <row r="5879" spans="4:4" x14ac:dyDescent="0.35">
      <c r="D5879" s="71" t="str">
        <f>IFERROR(VLOOKUP(C5879,TableCustomers[],2,FALSE),"")</f>
        <v/>
      </c>
    </row>
    <row r="5880" spans="4:4" x14ac:dyDescent="0.35">
      <c r="D5880" s="71" t="str">
        <f>IFERROR(VLOOKUP(C5880,TableCustomers[],2,FALSE),"")</f>
        <v/>
      </c>
    </row>
    <row r="5881" spans="4:4" x14ac:dyDescent="0.35">
      <c r="D5881" s="71" t="str">
        <f>IFERROR(VLOOKUP(C5881,TableCustomers[],2,FALSE),"")</f>
        <v/>
      </c>
    </row>
    <row r="5882" spans="4:4" x14ac:dyDescent="0.35">
      <c r="D5882" s="71" t="str">
        <f>IFERROR(VLOOKUP(C5882,TableCustomers[],2,FALSE),"")</f>
        <v/>
      </c>
    </row>
    <row r="5883" spans="4:4" x14ac:dyDescent="0.35">
      <c r="D5883" s="71" t="str">
        <f>IFERROR(VLOOKUP(C5883,TableCustomers[],2,FALSE),"")</f>
        <v/>
      </c>
    </row>
    <row r="5884" spans="4:4" x14ac:dyDescent="0.35">
      <c r="D5884" s="71" t="str">
        <f>IFERROR(VLOOKUP(C5884,TableCustomers[],2,FALSE),"")</f>
        <v/>
      </c>
    </row>
    <row r="5885" spans="4:4" x14ac:dyDescent="0.35">
      <c r="D5885" s="71" t="str">
        <f>IFERROR(VLOOKUP(C5885,TableCustomers[],2,FALSE),"")</f>
        <v/>
      </c>
    </row>
    <row r="5886" spans="4:4" x14ac:dyDescent="0.35">
      <c r="D5886" s="71" t="str">
        <f>IFERROR(VLOOKUP(C5886,TableCustomers[],2,FALSE),"")</f>
        <v/>
      </c>
    </row>
    <row r="5887" spans="4:4" x14ac:dyDescent="0.35">
      <c r="D5887" s="71" t="str">
        <f>IFERROR(VLOOKUP(C5887,TableCustomers[],2,FALSE),"")</f>
        <v/>
      </c>
    </row>
    <row r="5888" spans="4:4" x14ac:dyDescent="0.35">
      <c r="D5888" s="71" t="str">
        <f>IFERROR(VLOOKUP(C5888,TableCustomers[],2,FALSE),"")</f>
        <v/>
      </c>
    </row>
    <row r="5889" spans="4:4" x14ac:dyDescent="0.35">
      <c r="D5889" s="71" t="str">
        <f>IFERROR(VLOOKUP(C5889,TableCustomers[],2,FALSE),"")</f>
        <v/>
      </c>
    </row>
    <row r="5890" spans="4:4" x14ac:dyDescent="0.35">
      <c r="D5890" s="71" t="str">
        <f>IFERROR(VLOOKUP(C5890,TableCustomers[],2,FALSE),"")</f>
        <v/>
      </c>
    </row>
    <row r="5891" spans="4:4" x14ac:dyDescent="0.35">
      <c r="D5891" s="71" t="str">
        <f>IFERROR(VLOOKUP(C5891,TableCustomers[],2,FALSE),"")</f>
        <v/>
      </c>
    </row>
    <row r="5892" spans="4:4" x14ac:dyDescent="0.35">
      <c r="D5892" s="71" t="str">
        <f>IFERROR(VLOOKUP(C5892,TableCustomers[],2,FALSE),"")</f>
        <v/>
      </c>
    </row>
    <row r="5893" spans="4:4" x14ac:dyDescent="0.35">
      <c r="D5893" s="71" t="str">
        <f>IFERROR(VLOOKUP(C5893,TableCustomers[],2,FALSE),"")</f>
        <v/>
      </c>
    </row>
    <row r="5894" spans="4:4" x14ac:dyDescent="0.35">
      <c r="D5894" s="71" t="str">
        <f>IFERROR(VLOOKUP(C5894,TableCustomers[],2,FALSE),"")</f>
        <v/>
      </c>
    </row>
    <row r="5895" spans="4:4" x14ac:dyDescent="0.35">
      <c r="D5895" s="71" t="str">
        <f>IFERROR(VLOOKUP(C5895,TableCustomers[],2,FALSE),"")</f>
        <v/>
      </c>
    </row>
    <row r="5896" spans="4:4" x14ac:dyDescent="0.35">
      <c r="D5896" s="71" t="str">
        <f>IFERROR(VLOOKUP(C5896,TableCustomers[],2,FALSE),"")</f>
        <v/>
      </c>
    </row>
    <row r="5897" spans="4:4" x14ac:dyDescent="0.35">
      <c r="D5897" s="71" t="str">
        <f>IFERROR(VLOOKUP(C5897,TableCustomers[],2,FALSE),"")</f>
        <v/>
      </c>
    </row>
    <row r="5898" spans="4:4" x14ac:dyDescent="0.35">
      <c r="D5898" s="71" t="str">
        <f>IFERROR(VLOOKUP(C5898,TableCustomers[],2,FALSE),"")</f>
        <v/>
      </c>
    </row>
    <row r="5899" spans="4:4" x14ac:dyDescent="0.35">
      <c r="D5899" s="71" t="str">
        <f>IFERROR(VLOOKUP(C5899,TableCustomers[],2,FALSE),"")</f>
        <v/>
      </c>
    </row>
    <row r="5900" spans="4:4" x14ac:dyDescent="0.35">
      <c r="D5900" s="71" t="str">
        <f>IFERROR(VLOOKUP(C5900,TableCustomers[],2,FALSE),"")</f>
        <v/>
      </c>
    </row>
    <row r="5901" spans="4:4" x14ac:dyDescent="0.35">
      <c r="D5901" s="71" t="str">
        <f>IFERROR(VLOOKUP(C5901,TableCustomers[],2,FALSE),"")</f>
        <v/>
      </c>
    </row>
    <row r="5902" spans="4:4" x14ac:dyDescent="0.35">
      <c r="D5902" s="71" t="str">
        <f>IFERROR(VLOOKUP(C5902,TableCustomers[],2,FALSE),"")</f>
        <v/>
      </c>
    </row>
    <row r="5903" spans="4:4" x14ac:dyDescent="0.35">
      <c r="D5903" s="71" t="str">
        <f>IFERROR(VLOOKUP(C5903,TableCustomers[],2,FALSE),"")</f>
        <v/>
      </c>
    </row>
    <row r="5904" spans="4:4" x14ac:dyDescent="0.35">
      <c r="D5904" s="71" t="str">
        <f>IFERROR(VLOOKUP(C5904,TableCustomers[],2,FALSE),"")</f>
        <v/>
      </c>
    </row>
    <row r="5905" spans="4:4" x14ac:dyDescent="0.35">
      <c r="D5905" s="71" t="str">
        <f>IFERROR(VLOOKUP(C5905,TableCustomers[],2,FALSE),"")</f>
        <v/>
      </c>
    </row>
    <row r="5906" spans="4:4" x14ac:dyDescent="0.35">
      <c r="D5906" s="71" t="str">
        <f>IFERROR(VLOOKUP(C5906,TableCustomers[],2,FALSE),"")</f>
        <v/>
      </c>
    </row>
    <row r="5907" spans="4:4" x14ac:dyDescent="0.35">
      <c r="D5907" s="71" t="str">
        <f>IFERROR(VLOOKUP(C5907,TableCustomers[],2,FALSE),"")</f>
        <v/>
      </c>
    </row>
    <row r="5908" spans="4:4" x14ac:dyDescent="0.35">
      <c r="D5908" s="71" t="str">
        <f>IFERROR(VLOOKUP(C5908,TableCustomers[],2,FALSE),"")</f>
        <v/>
      </c>
    </row>
    <row r="5909" spans="4:4" x14ac:dyDescent="0.35">
      <c r="D5909" s="71" t="str">
        <f>IFERROR(VLOOKUP(C5909,TableCustomers[],2,FALSE),"")</f>
        <v/>
      </c>
    </row>
    <row r="5910" spans="4:4" x14ac:dyDescent="0.35">
      <c r="D5910" s="71" t="str">
        <f>IFERROR(VLOOKUP(C5910,TableCustomers[],2,FALSE),"")</f>
        <v/>
      </c>
    </row>
    <row r="5911" spans="4:4" x14ac:dyDescent="0.35">
      <c r="D5911" s="71" t="str">
        <f>IFERROR(VLOOKUP(C5911,TableCustomers[],2,FALSE),"")</f>
        <v/>
      </c>
    </row>
    <row r="5912" spans="4:4" x14ac:dyDescent="0.35">
      <c r="D5912" s="71" t="str">
        <f>IFERROR(VLOOKUP(C5912,TableCustomers[],2,FALSE),"")</f>
        <v/>
      </c>
    </row>
    <row r="5913" spans="4:4" x14ac:dyDescent="0.35">
      <c r="D5913" s="71" t="str">
        <f>IFERROR(VLOOKUP(C5913,TableCustomers[],2,FALSE),"")</f>
        <v/>
      </c>
    </row>
    <row r="5914" spans="4:4" x14ac:dyDescent="0.35">
      <c r="D5914" s="71" t="str">
        <f>IFERROR(VLOOKUP(C5914,TableCustomers[],2,FALSE),"")</f>
        <v/>
      </c>
    </row>
    <row r="5915" spans="4:4" x14ac:dyDescent="0.35">
      <c r="D5915" s="71" t="str">
        <f>IFERROR(VLOOKUP(C5915,TableCustomers[],2,FALSE),"")</f>
        <v/>
      </c>
    </row>
    <row r="5916" spans="4:4" x14ac:dyDescent="0.35">
      <c r="D5916" s="71" t="str">
        <f>IFERROR(VLOOKUP(C5916,TableCustomers[],2,FALSE),"")</f>
        <v/>
      </c>
    </row>
    <row r="5917" spans="4:4" x14ac:dyDescent="0.35">
      <c r="D5917" s="71" t="str">
        <f>IFERROR(VLOOKUP(C5917,TableCustomers[],2,FALSE),"")</f>
        <v/>
      </c>
    </row>
    <row r="5918" spans="4:4" x14ac:dyDescent="0.35">
      <c r="D5918" s="71" t="str">
        <f>IFERROR(VLOOKUP(C5918,TableCustomers[],2,FALSE),"")</f>
        <v/>
      </c>
    </row>
    <row r="5919" spans="4:4" x14ac:dyDescent="0.35">
      <c r="D5919" s="71" t="str">
        <f>IFERROR(VLOOKUP(C5919,TableCustomers[],2,FALSE),"")</f>
        <v/>
      </c>
    </row>
    <row r="5920" spans="4:4" x14ac:dyDescent="0.35">
      <c r="D5920" s="71" t="str">
        <f>IFERROR(VLOOKUP(C5920,TableCustomers[],2,FALSE),"")</f>
        <v/>
      </c>
    </row>
    <row r="5921" spans="4:4" x14ac:dyDescent="0.35">
      <c r="D5921" s="71" t="str">
        <f>IFERROR(VLOOKUP(C5921,TableCustomers[],2,FALSE),"")</f>
        <v/>
      </c>
    </row>
    <row r="5922" spans="4:4" x14ac:dyDescent="0.35">
      <c r="D5922" s="71" t="str">
        <f>IFERROR(VLOOKUP(C5922,TableCustomers[],2,FALSE),"")</f>
        <v/>
      </c>
    </row>
    <row r="5923" spans="4:4" x14ac:dyDescent="0.35">
      <c r="D5923" s="71" t="str">
        <f>IFERROR(VLOOKUP(C5923,TableCustomers[],2,FALSE),"")</f>
        <v/>
      </c>
    </row>
    <row r="5924" spans="4:4" x14ac:dyDescent="0.35">
      <c r="D5924" s="71" t="str">
        <f>IFERROR(VLOOKUP(C5924,TableCustomers[],2,FALSE),"")</f>
        <v/>
      </c>
    </row>
    <row r="5925" spans="4:4" x14ac:dyDescent="0.35">
      <c r="D5925" s="71" t="str">
        <f>IFERROR(VLOOKUP(C5925,TableCustomers[],2,FALSE),"")</f>
        <v/>
      </c>
    </row>
  </sheetData>
  <pageMargins left="0.7" right="0.7" top="0.75" bottom="0.75" header="0.3" footer="0.3"/>
  <pageSetup paperSize="9" orientation="portrait" r:id="rId1"/>
  <headerFooter>
    <oddFooter>&amp;L&amp;1#&amp;"Arial"&amp;9&amp;Kb2b2b2INTERNAL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rightToLeft="1" topLeftCell="A2" zoomScale="84" zoomScaleNormal="84" workbookViewId="0">
      <selection activeCell="A2" sqref="A2:X26"/>
    </sheetView>
  </sheetViews>
  <sheetFormatPr defaultRowHeight="15" x14ac:dyDescent="0.25"/>
  <cols>
    <col min="1" max="5" width="9.140625" style="12"/>
    <col min="6" max="6" width="10.42578125" style="12" customWidth="1"/>
    <col min="7" max="8" width="9.140625" style="12"/>
    <col min="9" max="9" width="9.5703125" style="12" customWidth="1"/>
    <col min="10" max="11" width="9.140625" style="12"/>
    <col min="12" max="12" width="11.5703125" style="12" customWidth="1"/>
    <col min="13" max="13" width="9.85546875" style="12" customWidth="1"/>
    <col min="14" max="18" width="9.140625" style="12"/>
    <col min="19" max="19" width="9.85546875" style="12" customWidth="1"/>
    <col min="20" max="21" width="9.5703125" style="12" customWidth="1"/>
    <col min="22" max="16384" width="9.140625" style="12"/>
  </cols>
  <sheetData>
    <row r="1" spans="1:25" x14ac:dyDescent="0.25">
      <c r="A1" s="6" t="s">
        <v>204</v>
      </c>
      <c r="B1" s="63" t="s">
        <v>140</v>
      </c>
      <c r="C1" s="63" t="s">
        <v>145</v>
      </c>
      <c r="D1" s="63" t="s">
        <v>148</v>
      </c>
      <c r="E1" s="63" t="s">
        <v>149</v>
      </c>
      <c r="F1" s="63" t="s">
        <v>240</v>
      </c>
      <c r="G1" s="63" t="s">
        <v>0</v>
      </c>
      <c r="H1" s="63" t="s">
        <v>161</v>
      </c>
      <c r="I1" s="63" t="s">
        <v>166</v>
      </c>
      <c r="J1" s="63" t="s">
        <v>60</v>
      </c>
      <c r="K1" s="63" t="s">
        <v>62</v>
      </c>
      <c r="L1" s="63" t="s">
        <v>186</v>
      </c>
      <c r="M1" s="64" t="s">
        <v>188</v>
      </c>
      <c r="N1" s="64" t="s">
        <v>194</v>
      </c>
      <c r="O1" s="64" t="s">
        <v>199</v>
      </c>
      <c r="P1" s="64" t="s">
        <v>203</v>
      </c>
      <c r="Q1" s="64" t="s">
        <v>205</v>
      </c>
      <c r="R1" s="64" t="s">
        <v>206</v>
      </c>
      <c r="S1" s="64" t="s">
        <v>216</v>
      </c>
      <c r="T1" s="64" t="s">
        <v>219</v>
      </c>
      <c r="U1" s="64" t="s">
        <v>224</v>
      </c>
      <c r="V1" s="64" t="s">
        <v>229</v>
      </c>
      <c r="W1" s="6" t="s">
        <v>230</v>
      </c>
      <c r="X1" s="6" t="s">
        <v>238</v>
      </c>
      <c r="Y1" s="89"/>
    </row>
    <row r="2" spans="1:25" x14ac:dyDescent="0.25">
      <c r="A2" s="63" t="s">
        <v>140</v>
      </c>
      <c r="B2" s="7" t="s">
        <v>141</v>
      </c>
      <c r="C2" s="7" t="s">
        <v>146</v>
      </c>
      <c r="D2" s="7">
        <v>218</v>
      </c>
      <c r="E2" s="7">
        <v>5</v>
      </c>
      <c r="F2" s="7" t="s">
        <v>155</v>
      </c>
      <c r="G2" s="7" t="s">
        <v>164</v>
      </c>
      <c r="H2" s="7" t="s">
        <v>185</v>
      </c>
      <c r="I2" s="7" t="s">
        <v>167</v>
      </c>
      <c r="J2" s="7" t="s">
        <v>169</v>
      </c>
      <c r="K2" s="7" t="s">
        <v>179</v>
      </c>
      <c r="L2" s="7" t="s">
        <v>187</v>
      </c>
      <c r="M2" s="7" t="s">
        <v>189</v>
      </c>
      <c r="N2" s="7" t="s">
        <v>195</v>
      </c>
      <c r="O2" s="7" t="s">
        <v>200</v>
      </c>
      <c r="P2" s="7">
        <v>307</v>
      </c>
      <c r="Q2" s="7" t="s">
        <v>213</v>
      </c>
      <c r="R2" s="69" t="s">
        <v>207</v>
      </c>
      <c r="S2" s="7" t="s">
        <v>218</v>
      </c>
      <c r="T2" s="7" t="s">
        <v>220</v>
      </c>
      <c r="U2" s="7" t="s">
        <v>225</v>
      </c>
      <c r="V2" s="7" t="s">
        <v>227</v>
      </c>
      <c r="W2" s="7" t="s">
        <v>231</v>
      </c>
      <c r="X2" s="7" t="s">
        <v>239</v>
      </c>
      <c r="Y2" s="89"/>
    </row>
    <row r="3" spans="1:25" x14ac:dyDescent="0.25">
      <c r="A3" s="63" t="s">
        <v>145</v>
      </c>
      <c r="B3" s="7" t="s">
        <v>142</v>
      </c>
      <c r="C3" s="7" t="s">
        <v>147</v>
      </c>
      <c r="D3" s="7">
        <v>320</v>
      </c>
      <c r="E3" s="7">
        <v>6</v>
      </c>
      <c r="F3" s="7" t="s">
        <v>198</v>
      </c>
      <c r="G3" s="7" t="s">
        <v>156</v>
      </c>
      <c r="H3" s="7"/>
      <c r="I3" s="7" t="s">
        <v>168</v>
      </c>
      <c r="J3" s="7" t="s">
        <v>170</v>
      </c>
      <c r="K3" s="7" t="s">
        <v>180</v>
      </c>
      <c r="L3" s="7"/>
      <c r="M3" s="7" t="s">
        <v>190</v>
      </c>
      <c r="N3" s="7" t="s">
        <v>196</v>
      </c>
      <c r="O3" s="7" t="s">
        <v>201</v>
      </c>
      <c r="P3" s="7">
        <v>508</v>
      </c>
      <c r="Q3" s="7" t="s">
        <v>215</v>
      </c>
      <c r="R3" s="69" t="s">
        <v>208</v>
      </c>
      <c r="S3" s="7" t="s">
        <v>217</v>
      </c>
      <c r="T3" s="7" t="s">
        <v>221</v>
      </c>
      <c r="U3" s="7" t="s">
        <v>226</v>
      </c>
      <c r="V3" s="7" t="s">
        <v>228</v>
      </c>
      <c r="W3" s="7" t="s">
        <v>232</v>
      </c>
      <c r="X3">
        <v>2170</v>
      </c>
      <c r="Y3" s="89"/>
    </row>
    <row r="4" spans="1:25" x14ac:dyDescent="0.25">
      <c r="A4" s="63" t="s">
        <v>148</v>
      </c>
      <c r="B4" s="7" t="s">
        <v>143</v>
      </c>
      <c r="C4" s="7"/>
      <c r="D4" s="7">
        <v>418</v>
      </c>
      <c r="E4" s="7" t="s">
        <v>152</v>
      </c>
      <c r="F4" s="7"/>
      <c r="G4" s="7" t="s">
        <v>160</v>
      </c>
      <c r="H4" s="7"/>
      <c r="I4" s="7"/>
      <c r="J4" s="7" t="s">
        <v>171</v>
      </c>
      <c r="K4" s="7" t="s">
        <v>181</v>
      </c>
      <c r="L4" s="7"/>
      <c r="M4" s="7" t="s">
        <v>191</v>
      </c>
      <c r="N4" s="7" t="s">
        <v>197</v>
      </c>
      <c r="O4" s="7" t="s">
        <v>202</v>
      </c>
      <c r="P4" s="7"/>
      <c r="Q4" s="7" t="s">
        <v>214</v>
      </c>
      <c r="R4" s="69" t="s">
        <v>209</v>
      </c>
      <c r="S4" s="7"/>
      <c r="T4" s="7" t="s">
        <v>222</v>
      </c>
      <c r="U4"/>
      <c r="V4"/>
      <c r="W4" t="s">
        <v>233</v>
      </c>
      <c r="X4"/>
      <c r="Y4" s="89"/>
    </row>
    <row r="5" spans="1:25" x14ac:dyDescent="0.25">
      <c r="A5" s="63" t="s">
        <v>149</v>
      </c>
      <c r="B5" s="7" t="s">
        <v>144</v>
      </c>
      <c r="C5" s="7"/>
      <c r="D5" s="7" t="s">
        <v>150</v>
      </c>
      <c r="E5" s="7" t="s">
        <v>153</v>
      </c>
      <c r="F5" s="7"/>
      <c r="G5" s="7" t="s">
        <v>157</v>
      </c>
      <c r="H5" s="7"/>
      <c r="I5" s="7"/>
      <c r="J5" s="7" t="s">
        <v>172</v>
      </c>
      <c r="K5" s="7" t="s">
        <v>182</v>
      </c>
      <c r="L5" s="7"/>
      <c r="M5" s="7" t="s">
        <v>192</v>
      </c>
      <c r="N5" s="7"/>
      <c r="O5" s="7"/>
      <c r="P5" s="7"/>
      <c r="Q5"/>
      <c r="R5" s="69">
        <v>127</v>
      </c>
      <c r="S5"/>
      <c r="T5" s="7" t="s">
        <v>223</v>
      </c>
      <c r="U5"/>
      <c r="V5"/>
      <c r="W5" t="s">
        <v>234</v>
      </c>
      <c r="X5"/>
      <c r="Y5" s="89"/>
    </row>
    <row r="6" spans="1:25" x14ac:dyDescent="0.25">
      <c r="A6" s="63" t="s">
        <v>240</v>
      </c>
      <c r="B6" s="7" t="s">
        <v>162</v>
      </c>
      <c r="C6" s="7"/>
      <c r="D6" s="7" t="s">
        <v>151</v>
      </c>
      <c r="E6" s="7" t="s">
        <v>154</v>
      </c>
      <c r="F6" s="7"/>
      <c r="G6" s="7" t="s">
        <v>158</v>
      </c>
      <c r="H6" s="7"/>
      <c r="I6" s="7"/>
      <c r="J6" s="7" t="s">
        <v>173</v>
      </c>
      <c r="K6" s="7" t="s">
        <v>183</v>
      </c>
      <c r="L6" s="7"/>
      <c r="M6" s="7" t="s">
        <v>193</v>
      </c>
      <c r="N6" s="7"/>
      <c r="O6" s="7"/>
      <c r="P6" s="7"/>
      <c r="Q6"/>
      <c r="R6" s="69">
        <v>128</v>
      </c>
      <c r="S6"/>
      <c r="T6"/>
      <c r="U6"/>
      <c r="V6"/>
      <c r="W6" t="s">
        <v>235</v>
      </c>
      <c r="X6"/>
      <c r="Y6" s="89"/>
    </row>
    <row r="7" spans="1:25" x14ac:dyDescent="0.25">
      <c r="A7" s="63" t="s">
        <v>0</v>
      </c>
      <c r="B7" s="7" t="s">
        <v>163</v>
      </c>
      <c r="C7" s="7"/>
      <c r="D7" s="7"/>
      <c r="E7" s="7"/>
      <c r="F7" s="7"/>
      <c r="G7" s="7" t="s">
        <v>159</v>
      </c>
      <c r="H7" s="7"/>
      <c r="I7" s="7"/>
      <c r="J7" s="7" t="s">
        <v>174</v>
      </c>
      <c r="K7" s="7" t="s">
        <v>184</v>
      </c>
      <c r="L7" s="7"/>
      <c r="M7" s="7"/>
      <c r="N7" s="7"/>
      <c r="O7" s="7"/>
      <c r="P7" s="7"/>
      <c r="Q7"/>
      <c r="R7" s="69">
        <v>131</v>
      </c>
      <c r="S7"/>
      <c r="T7"/>
      <c r="U7"/>
      <c r="V7"/>
      <c r="W7" t="s">
        <v>236</v>
      </c>
      <c r="X7"/>
      <c r="Y7" s="89"/>
    </row>
    <row r="8" spans="1:25" x14ac:dyDescent="0.25">
      <c r="A8" s="63" t="s">
        <v>161</v>
      </c>
      <c r="B8" s="7"/>
      <c r="C8" s="7"/>
      <c r="D8" s="7"/>
      <c r="E8" s="7"/>
      <c r="F8" s="7"/>
      <c r="G8" s="7" t="s">
        <v>165</v>
      </c>
      <c r="H8" s="7"/>
      <c r="I8" s="7"/>
      <c r="J8" s="7" t="s">
        <v>171</v>
      </c>
      <c r="K8" s="7"/>
      <c r="L8" s="7"/>
      <c r="M8" s="7"/>
      <c r="N8" s="7"/>
      <c r="O8" s="7"/>
      <c r="P8" s="7"/>
      <c r="Q8"/>
      <c r="R8" s="69">
        <v>132</v>
      </c>
      <c r="S8"/>
      <c r="T8"/>
      <c r="U8"/>
      <c r="V8"/>
      <c r="W8" t="s">
        <v>237</v>
      </c>
      <c r="X8"/>
      <c r="Y8" s="89"/>
    </row>
    <row r="9" spans="1:25" x14ac:dyDescent="0.25">
      <c r="A9" s="63" t="s">
        <v>166</v>
      </c>
      <c r="B9" s="7"/>
      <c r="C9" s="7"/>
      <c r="D9" s="7"/>
      <c r="E9" s="7"/>
      <c r="F9" s="7"/>
      <c r="G9" s="7"/>
      <c r="H9" s="7"/>
      <c r="I9" s="7"/>
      <c r="J9" s="7" t="s">
        <v>175</v>
      </c>
      <c r="K9" s="7"/>
      <c r="L9" s="7"/>
      <c r="M9" s="7"/>
      <c r="N9" s="7"/>
      <c r="O9" s="7"/>
      <c r="P9" s="7"/>
      <c r="Q9"/>
      <c r="R9" s="69" t="s">
        <v>210</v>
      </c>
      <c r="S9"/>
      <c r="T9"/>
      <c r="U9"/>
      <c r="V9"/>
      <c r="W9"/>
      <c r="X9"/>
      <c r="Y9" s="89"/>
    </row>
    <row r="10" spans="1:25" x14ac:dyDescent="0.25">
      <c r="A10" s="63" t="s">
        <v>60</v>
      </c>
      <c r="B10" s="7"/>
      <c r="C10" s="7"/>
      <c r="D10" s="7"/>
      <c r="E10" s="7"/>
      <c r="F10" s="7"/>
      <c r="G10" s="7"/>
      <c r="H10" s="7"/>
      <c r="I10" s="7"/>
      <c r="J10" s="7" t="s">
        <v>176</v>
      </c>
      <c r="K10" s="7"/>
      <c r="L10" s="7"/>
      <c r="M10" s="7"/>
      <c r="N10" s="7"/>
      <c r="O10" s="7"/>
      <c r="P10" s="7"/>
      <c r="Q10"/>
      <c r="R10" s="69" t="s">
        <v>211</v>
      </c>
      <c r="S10"/>
      <c r="T10"/>
      <c r="U10"/>
      <c r="V10"/>
      <c r="W10"/>
      <c r="X10"/>
      <c r="Y10" s="89"/>
    </row>
    <row r="11" spans="1:25" x14ac:dyDescent="0.25">
      <c r="A11" s="63" t="s">
        <v>62</v>
      </c>
      <c r="B11" s="7"/>
      <c r="C11" s="7"/>
      <c r="D11" s="7"/>
      <c r="E11" s="7"/>
      <c r="F11" s="7"/>
      <c r="G11" s="7"/>
      <c r="H11" s="7"/>
      <c r="I11" s="7"/>
      <c r="J11" s="7" t="s">
        <v>177</v>
      </c>
      <c r="K11" s="7"/>
      <c r="L11" s="7"/>
      <c r="M11" s="7"/>
      <c r="N11" s="7"/>
      <c r="O11" s="7"/>
      <c r="P11" s="7"/>
      <c r="Q11"/>
      <c r="R11" s="69" t="s">
        <v>212</v>
      </c>
      <c r="S11"/>
      <c r="T11"/>
      <c r="U11"/>
      <c r="V11"/>
      <c r="W11"/>
      <c r="X11"/>
      <c r="Y11" s="89"/>
    </row>
    <row r="12" spans="1:25" x14ac:dyDescent="0.25">
      <c r="A12" s="63" t="s">
        <v>186</v>
      </c>
      <c r="B12" s="7"/>
      <c r="C12" s="7"/>
      <c r="D12" s="7"/>
      <c r="E12" s="7"/>
      <c r="F12" s="7"/>
      <c r="G12" s="7"/>
      <c r="H12" s="7"/>
      <c r="I12" s="7"/>
      <c r="J12" s="7" t="s">
        <v>178</v>
      </c>
      <c r="K12" s="7"/>
      <c r="L12" s="7"/>
      <c r="M12" s="7"/>
      <c r="N12" s="7"/>
      <c r="O12" s="7"/>
      <c r="P12" s="7"/>
      <c r="Q12"/>
      <c r="R12"/>
      <c r="S12"/>
      <c r="T12"/>
      <c r="U12"/>
      <c r="V12"/>
      <c r="W12"/>
      <c r="X12"/>
      <c r="Y12" s="89"/>
    </row>
    <row r="13" spans="1:25" x14ac:dyDescent="0.25">
      <c r="A13" s="64" t="s">
        <v>188</v>
      </c>
      <c r="B13" s="7"/>
      <c r="C13" s="7"/>
      <c r="D13" s="7"/>
      <c r="E13" s="7"/>
      <c r="F13" s="7"/>
      <c r="G13" s="7"/>
      <c r="H13" s="7"/>
      <c r="I13" s="7"/>
      <c r="J13" s="7" t="s">
        <v>59</v>
      </c>
      <c r="K13" s="7"/>
      <c r="L13" s="7"/>
      <c r="M13" s="7"/>
      <c r="N13" s="7"/>
      <c r="O13" s="7"/>
      <c r="P13" s="7"/>
      <c r="Q13"/>
      <c r="R13"/>
      <c r="S13"/>
      <c r="T13"/>
      <c r="U13"/>
      <c r="V13"/>
      <c r="W13"/>
      <c r="X13"/>
      <c r="Y13" s="89"/>
    </row>
    <row r="14" spans="1:25" x14ac:dyDescent="0.25">
      <c r="A14" s="64" t="s">
        <v>194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/>
      <c r="R14"/>
      <c r="S14"/>
      <c r="T14"/>
      <c r="U14"/>
      <c r="V14"/>
      <c r="W14"/>
      <c r="X14"/>
      <c r="Y14" s="89"/>
    </row>
    <row r="15" spans="1:25" x14ac:dyDescent="0.25">
      <c r="A15" s="64" t="s">
        <v>199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/>
      <c r="R15"/>
      <c r="S15"/>
      <c r="T15"/>
      <c r="U15"/>
      <c r="V15"/>
      <c r="W15"/>
      <c r="X15"/>
      <c r="Y15" s="89"/>
    </row>
    <row r="16" spans="1:25" x14ac:dyDescent="0.25">
      <c r="A16" s="64" t="s">
        <v>203</v>
      </c>
      <c r="B16" s="69"/>
      <c r="C16" s="69"/>
      <c r="D16" s="69"/>
      <c r="E16" s="69"/>
      <c r="F16" s="69"/>
      <c r="G16" s="69"/>
      <c r="H16" s="69"/>
      <c r="I16" s="69"/>
      <c r="J16" s="69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89"/>
    </row>
    <row r="17" spans="1:25" x14ac:dyDescent="0.25">
      <c r="A17" s="63" t="s">
        <v>205</v>
      </c>
      <c r="B17" s="69"/>
      <c r="C17" s="69"/>
      <c r="D17" s="69"/>
      <c r="E17" s="69"/>
      <c r="F17" s="69"/>
      <c r="G17" s="69"/>
      <c r="H17" s="69"/>
      <c r="I17" s="69"/>
      <c r="J17" s="6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89"/>
    </row>
    <row r="18" spans="1:25" x14ac:dyDescent="0.25">
      <c r="A18" s="63" t="s">
        <v>206</v>
      </c>
      <c r="B18" s="69"/>
      <c r="C18" s="69"/>
      <c r="D18" s="69"/>
      <c r="E18" s="69"/>
      <c r="F18" s="69"/>
      <c r="G18" s="69"/>
      <c r="H18" s="69"/>
      <c r="I18" s="69"/>
      <c r="J18" s="6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89"/>
    </row>
    <row r="19" spans="1:25" x14ac:dyDescent="0.25">
      <c r="A19" s="63" t="s">
        <v>216</v>
      </c>
      <c r="B19" s="69"/>
      <c r="C19" s="69"/>
      <c r="D19" s="69"/>
      <c r="E19" s="69"/>
      <c r="F19" s="69"/>
      <c r="G19" s="69"/>
      <c r="H19" s="69"/>
      <c r="I19" s="69"/>
      <c r="J19" s="6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89"/>
    </row>
    <row r="20" spans="1:25" x14ac:dyDescent="0.25">
      <c r="A20" s="63" t="s">
        <v>219</v>
      </c>
      <c r="B20" s="69"/>
      <c r="C20" s="69"/>
      <c r="D20" s="69"/>
      <c r="E20" s="69"/>
      <c r="F20" s="69"/>
      <c r="G20" s="69"/>
      <c r="H20" s="69"/>
      <c r="I20" s="69"/>
      <c r="J20" s="69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89"/>
    </row>
    <row r="21" spans="1:25" x14ac:dyDescent="0.25">
      <c r="A21" s="63" t="s">
        <v>224</v>
      </c>
      <c r="B21" s="69"/>
      <c r="C21" s="69"/>
      <c r="D21" s="69"/>
      <c r="E21" s="69"/>
      <c r="F21" s="69"/>
      <c r="G21" s="69"/>
      <c r="H21" s="69"/>
      <c r="I21" s="69"/>
      <c r="J21" s="69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89"/>
    </row>
    <row r="22" spans="1:25" x14ac:dyDescent="0.25">
      <c r="A22" s="63" t="s">
        <v>229</v>
      </c>
      <c r="B22" s="69"/>
      <c r="C22" s="69"/>
      <c r="D22" s="69"/>
      <c r="E22" s="69"/>
      <c r="F22" s="69"/>
      <c r="G22" s="69"/>
      <c r="H22" s="69"/>
      <c r="I22" s="69"/>
      <c r="J22" s="69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89"/>
    </row>
    <row r="23" spans="1:25" x14ac:dyDescent="0.25">
      <c r="A23" s="63" t="s">
        <v>230</v>
      </c>
      <c r="B23" s="69"/>
      <c r="C23" s="69"/>
      <c r="D23" s="69"/>
      <c r="E23" s="69"/>
      <c r="F23" s="69"/>
      <c r="G23" s="69"/>
      <c r="H23" s="69"/>
      <c r="I23" s="69"/>
      <c r="J23" s="6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89"/>
    </row>
    <row r="24" spans="1:25" x14ac:dyDescent="0.25">
      <c r="A24" s="63" t="s">
        <v>238</v>
      </c>
      <c r="B24" s="69"/>
      <c r="C24" s="69"/>
      <c r="D24" s="69"/>
      <c r="E24" s="69"/>
      <c r="F24" s="69"/>
      <c r="G24" s="69"/>
      <c r="H24" s="69"/>
      <c r="I24" s="69"/>
      <c r="J24" s="6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89"/>
    </row>
    <row r="25" spans="1:25" x14ac:dyDescent="0.25">
      <c r="A25" s="63"/>
      <c r="B25" s="69"/>
      <c r="C25" s="69"/>
      <c r="D25" s="69"/>
      <c r="E25" s="69"/>
      <c r="F25" s="69"/>
      <c r="G25" s="69"/>
      <c r="H25" s="69"/>
      <c r="I25" s="69"/>
      <c r="J25" s="6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89"/>
    </row>
    <row r="26" spans="1:25" x14ac:dyDescent="0.25">
      <c r="A26" s="63" t="s">
        <v>358</v>
      </c>
      <c r="B26" s="69"/>
      <c r="C26" s="69"/>
      <c r="D26" s="69"/>
      <c r="E26" s="69"/>
      <c r="F26" s="69"/>
      <c r="G26" s="69"/>
      <c r="H26" s="69"/>
      <c r="I26" s="69"/>
      <c r="J26" s="6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89"/>
    </row>
    <row r="27" spans="1:25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</row>
  </sheetData>
  <pageMargins left="0.7" right="0.7" top="0.75" bottom="0.75" header="0.3" footer="0.3"/>
  <pageSetup paperSize="9" orientation="portrait" r:id="rId1"/>
  <headerFooter>
    <oddFooter>&amp;L&amp;1#&amp;"Arial"&amp;9&amp;Kb2b2b2INTERNAL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rightToLeft="1" zoomScaleNormal="100" workbookViewId="0">
      <selection activeCell="D4" sqref="D4"/>
    </sheetView>
  </sheetViews>
  <sheetFormatPr defaultRowHeight="15" x14ac:dyDescent="0.25"/>
  <cols>
    <col min="1" max="2" width="9.140625" style="92"/>
    <col min="3" max="3" width="10.7109375" style="92" bestFit="1" customWidth="1"/>
    <col min="4" max="4" width="14.28515625" style="92" customWidth="1"/>
    <col min="5" max="6" width="9.140625" style="92"/>
    <col min="7" max="7" width="9.85546875" style="92" bestFit="1" customWidth="1"/>
    <col min="8" max="8" width="12" style="92" bestFit="1" customWidth="1"/>
    <col min="9" max="10" width="9.140625" style="92"/>
    <col min="11" max="11" width="9.85546875" style="92" bestFit="1" customWidth="1"/>
    <col min="12" max="12" width="10.5703125" style="92" customWidth="1"/>
    <col min="13" max="14" width="9.140625" style="92"/>
    <col min="15" max="15" width="10.7109375" style="92" bestFit="1" customWidth="1"/>
    <col min="16" max="16" width="12" style="92" bestFit="1" customWidth="1"/>
    <col min="17" max="16384" width="9.140625" style="92"/>
  </cols>
  <sheetData>
    <row r="1" spans="1:19" ht="29.25" thickBot="1" x14ac:dyDescent="0.5">
      <c r="A1" s="133" t="s">
        <v>686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5"/>
    </row>
    <row r="2" spans="1:19" ht="32.25" customHeight="1" x14ac:dyDescent="0.25"/>
    <row r="3" spans="1:19" x14ac:dyDescent="0.25">
      <c r="C3" s="106" t="s">
        <v>685</v>
      </c>
      <c r="D3" s="105" t="s">
        <v>271</v>
      </c>
      <c r="G3" s="107" t="s">
        <v>261</v>
      </c>
      <c r="H3" s="92">
        <v>100101</v>
      </c>
      <c r="K3" s="103" t="s">
        <v>263</v>
      </c>
      <c r="L3" s="92">
        <v>200102</v>
      </c>
      <c r="O3" s="108" t="s">
        <v>264</v>
      </c>
      <c r="P3" s="105" t="s">
        <v>268</v>
      </c>
    </row>
    <row r="4" spans="1:19" ht="15.75" thickBot="1" x14ac:dyDescent="0.3"/>
    <row r="5" spans="1:19" ht="15.75" thickBot="1" x14ac:dyDescent="0.3">
      <c r="C5" s="104" t="s">
        <v>261</v>
      </c>
      <c r="D5" s="12">
        <f>IFERROR(INDEX(TableCustomers[كود العميل],MATCH(D3,TableCustomers[التليفون],0)),"")</f>
        <v>100101</v>
      </c>
      <c r="G5" s="93" t="s">
        <v>260</v>
      </c>
      <c r="H5" s="94" t="e">
        <f ca="1">_xlfn.IFNA(VLOOKUP(H3,Ctable,2,FALSE),"NO DATA")</f>
        <v>#NAME?</v>
      </c>
      <c r="K5" s="104" t="s">
        <v>261</v>
      </c>
      <c r="L5" s="12">
        <f>IFERROR(INDEX(TableCustomers[كود العميل],MATCH(L3,TableCustomers[كود الكارت],0)),"")</f>
        <v>100102</v>
      </c>
      <c r="O5" s="104" t="s">
        <v>261</v>
      </c>
      <c r="P5" s="12">
        <f>IFERROR(INDEX(TableCustomers[كود العميل],MATCH(P3,TableCustomers[اسم العميل],0)),"")</f>
        <v>100101</v>
      </c>
    </row>
    <row r="6" spans="1:19" ht="15.75" thickBot="1" x14ac:dyDescent="0.3">
      <c r="C6" s="104" t="s">
        <v>264</v>
      </c>
      <c r="D6" s="12" t="str">
        <f>IFERROR(INDEX(TableCustomers[اسم العميل],MATCH(D3,TableCustomers[التليفون],0)),"")</f>
        <v>اسلام سعد</v>
      </c>
      <c r="G6" s="95" t="s">
        <v>263</v>
      </c>
      <c r="H6" s="94" t="e">
        <f ca="1">_xlfn.IFNA(VLOOKUP(H3,Ctable,4,FALSE),"NO DATA")</f>
        <v>#NAME?</v>
      </c>
      <c r="K6" s="104" t="s">
        <v>264</v>
      </c>
      <c r="L6" s="12" t="str">
        <f>IFERROR(INDEX(TableCustomers[اسم العميل],MATCH(L3,TableCustomers[كود الكارت],0)),"")</f>
        <v>كريم سعد</v>
      </c>
      <c r="O6" s="104" t="s">
        <v>263</v>
      </c>
      <c r="P6" s="12">
        <f>IFERROR(INDEX(TableCustomers[كود الكارت],MATCH(P3,TableCustomers[اسم العميل],0)),"")</f>
        <v>200101</v>
      </c>
    </row>
    <row r="7" spans="1:19" ht="15.75" thickBot="1" x14ac:dyDescent="0.3">
      <c r="C7" s="104" t="s">
        <v>267</v>
      </c>
      <c r="D7" s="12">
        <f>IFERROR(INDEX(TableCustomers[النقاط],MATCH(D3,TableCustomers[التليفون],0)),"")</f>
        <v>50</v>
      </c>
      <c r="G7" s="95" t="s">
        <v>267</v>
      </c>
      <c r="H7" s="94" t="e">
        <f ca="1">_xlfn.IFNA(VLOOKUP(H3,Ctable,5,FALSE),"NO DATA")</f>
        <v>#NAME?</v>
      </c>
      <c r="K7" s="104" t="s">
        <v>267</v>
      </c>
      <c r="L7" s="12">
        <f>IFERROR(INDEX(TableCustomers[النقاط],MATCH(L3,TableCustomers[كود الكارت],0)),"")</f>
        <v>50</v>
      </c>
      <c r="O7" s="104" t="s">
        <v>267</v>
      </c>
      <c r="P7" s="12">
        <f>IFERROR(INDEX(TableCustomers[النقاط],MATCH(P3,TableCustomers[اسم العميل],0)),"")</f>
        <v>50</v>
      </c>
    </row>
    <row r="8" spans="1:19" ht="15.75" thickBot="1" x14ac:dyDescent="0.3">
      <c r="C8" s="104" t="s">
        <v>263</v>
      </c>
      <c r="D8" s="12">
        <f>IFERROR(INDEX(TableCustomers[كود الكارت],MATCH(D3,TableCustomers[التليفون],0)),"")</f>
        <v>200101</v>
      </c>
      <c r="G8" s="95" t="s">
        <v>265</v>
      </c>
      <c r="H8" s="94" t="e">
        <f ca="1">_xlfn.IFNA(VLOOKUP(H3,Ctable,3,FALSE),"NO DATA")</f>
        <v>#NAME?</v>
      </c>
      <c r="K8" s="104" t="s">
        <v>265</v>
      </c>
      <c r="L8" s="12" t="str">
        <f>IFERROR(INDEX(TableCustomers[التليفون],MATCH(L3,TableCustomers[كود الكارت],0)),"")</f>
        <v>0105573888</v>
      </c>
      <c r="O8" s="104" t="s">
        <v>265</v>
      </c>
      <c r="P8" s="12" t="str">
        <f>IFERROR(INDEX(TableCustomers[التليفون],MATCH(P3,TableCustomers[اسم العميل],0)),"")</f>
        <v>01022466667</v>
      </c>
    </row>
    <row r="9" spans="1:19" ht="15.75" thickBot="1" x14ac:dyDescent="0.3">
      <c r="C9" s="104" t="s">
        <v>359</v>
      </c>
      <c r="D9" s="12" t="str">
        <f>IFERROR(INDEX(TableCustomers[ماركة السيارة],MATCH(D3,TableCustomers[التليفون],0)),"")</f>
        <v>أوبل</v>
      </c>
      <c r="G9" s="95" t="s">
        <v>359</v>
      </c>
      <c r="H9" s="94" t="e">
        <f ca="1">_xlfn.IFNA(VLOOKUP(H3,Ctable,6,FALSE),"NO DATA")</f>
        <v>#NAME?</v>
      </c>
      <c r="K9" s="104" t="s">
        <v>359</v>
      </c>
      <c r="L9" s="12">
        <f>IFERROR(INDEX(TableCustomers[ماركة السيارة],MATCH(L3,TableCustomers[كود الكارت],0)),"")</f>
        <v>0</v>
      </c>
      <c r="O9" s="104" t="s">
        <v>359</v>
      </c>
      <c r="P9" s="12" t="str">
        <f>IFERROR(INDEX(TableCustomers[ماركة السيارة],MATCH(P3,TableCustomers[اسم العميل],0)),"")</f>
        <v>أوبل</v>
      </c>
    </row>
    <row r="10" spans="1:19" ht="15.75" thickBot="1" x14ac:dyDescent="0.3">
      <c r="C10" s="104" t="s">
        <v>360</v>
      </c>
      <c r="D10" s="12" t="str">
        <f>IFERROR(INDEX(TableCustomers[طراز السيارة],MATCH(D3,TableCustomers[التليفون],0)),"")</f>
        <v>استرا</v>
      </c>
      <c r="G10" s="97" t="s">
        <v>360</v>
      </c>
      <c r="H10" s="94" t="e">
        <f ca="1">_xlfn.IFNA(VLOOKUP(H3,Ctable,7,FALSE),"NO DATA")</f>
        <v>#NAME?</v>
      </c>
      <c r="K10" s="104" t="s">
        <v>360</v>
      </c>
      <c r="L10" s="12">
        <f>IFERROR(INDEX(TableCustomers[طراز السيارة],MATCH(L3,TableCustomers[كود الكارت],0)),"")</f>
        <v>0</v>
      </c>
      <c r="O10" s="104" t="s">
        <v>360</v>
      </c>
      <c r="P10" s="12" t="str">
        <f>IFERROR(INDEX(TableCustomers[طراز السيارة],MATCH(P3,TableCustomers[اسم العميل],0)),"")</f>
        <v>استرا</v>
      </c>
    </row>
  </sheetData>
  <mergeCells count="1">
    <mergeCell ref="A1:S1"/>
  </mergeCells>
  <pageMargins left="0.7" right="0.7" top="0.75" bottom="0.75" header="0.3" footer="0.3"/>
  <pageSetup paperSize="9" orientation="portrait" r:id="rId1"/>
  <headerFooter>
    <oddFooter>&amp;L&amp;1#&amp;"Arial"&amp;9&amp;Kb2b2b2INTERNAL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>
          <x14:formula1>
            <xm:f>العملاء!$A$2:$A$5050</xm:f>
          </x14:formula1>
          <xm:sqref>H3</xm:sqref>
        </x14:dataValidation>
        <x14:dataValidation type="list" allowBlank="1" showInputMessage="1" showErrorMessage="1">
          <x14:formula1>
            <xm:f>'كارت النقاط'!$A$2:$A$101</xm:f>
          </x14:formula1>
          <xm:sqref>L3</xm:sqref>
        </x14:dataValidation>
        <x14:dataValidation type="list" allowBlank="1" showInputMessage="1" showErrorMessage="1">
          <x14:formula1>
            <xm:f>العملاء!$B$2:$B$5050</xm:f>
          </x14:formula1>
          <xm:sqref>P3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رصيد المخزون</vt:lpstr>
      <vt:lpstr>الوارد</vt:lpstr>
      <vt:lpstr>الصادر</vt:lpstr>
      <vt:lpstr>حسابات الدرج</vt:lpstr>
      <vt:lpstr>العملاء</vt:lpstr>
      <vt:lpstr>الموردين</vt:lpstr>
      <vt:lpstr>كارت النقاط</vt:lpstr>
      <vt:lpstr>CARS</vt:lpstr>
      <vt:lpstr>البحث</vt:lpstr>
      <vt:lpstr>تقرير شهرى</vt:lpstr>
      <vt:lpstr>Points</vt:lpstr>
      <vt:lpstr>Print</vt:lpstr>
      <vt:lpstr>اماناات</vt:lpstr>
      <vt:lpstr>BMW</vt:lpstr>
      <vt:lpstr>BYD</vt:lpstr>
      <vt:lpstr>البحث!CARS</vt:lpstr>
      <vt:lpstr>الموردين!CARS</vt:lpstr>
      <vt:lpstr>'تقرير شهرى'!CARS</vt:lpstr>
      <vt:lpstr>CARS</vt:lpstr>
      <vt:lpstr>Print!checkbox1</vt:lpstr>
      <vt:lpstr>checkbox1</vt:lpstr>
      <vt:lpstr>الموردين!Ctable</vt:lpstr>
      <vt:lpstr>Ctable</vt:lpstr>
      <vt:lpstr>MG</vt:lpstr>
      <vt:lpstr>أوبل</vt:lpstr>
      <vt:lpstr>بيجو</vt:lpstr>
      <vt:lpstr>تويوتا</vt:lpstr>
      <vt:lpstr>جيب</vt:lpstr>
      <vt:lpstr>جيلى</vt:lpstr>
      <vt:lpstr>دايهاتسو</vt:lpstr>
      <vt:lpstr>رينو</vt:lpstr>
      <vt:lpstr>سانجيونج</vt:lpstr>
      <vt:lpstr>سكودا</vt:lpstr>
      <vt:lpstr>سوزوكى</vt:lpstr>
      <vt:lpstr>سيات</vt:lpstr>
      <vt:lpstr>سيتروين</vt:lpstr>
      <vt:lpstr>شيفروليه</vt:lpstr>
      <vt:lpstr>فيات</vt:lpstr>
      <vt:lpstr>كيا</vt:lpstr>
      <vt:lpstr>لادا</vt:lpstr>
      <vt:lpstr>مرسيدس</vt:lpstr>
      <vt:lpstr>ميتسوبيشى</vt:lpstr>
      <vt:lpstr>نيسان</vt:lpstr>
      <vt:lpstr>هيونداى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Saad</dc:creator>
  <cp:lastModifiedBy>Mohamed Shetos</cp:lastModifiedBy>
  <cp:lastPrinted>2021-01-15T13:21:42Z</cp:lastPrinted>
  <dcterms:created xsi:type="dcterms:W3CDTF">2020-01-01T15:16:21Z</dcterms:created>
  <dcterms:modified xsi:type="dcterms:W3CDTF">2021-02-27T20:12:59Z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c07920-2e5a-444c-bf1c-e7f9e4058d19_Enabled">
    <vt:lpwstr>true</vt:lpwstr>
  </property>
  <property fmtid="{D5CDD505-2E9C-101B-9397-08002B2CF9AE}" pid="3" name="MSIP_Label_84c07920-2e5a-444c-bf1c-e7f9e4058d19_SetDate">
    <vt:lpwstr>2021-01-15T13:23:34Z</vt:lpwstr>
  </property>
  <property fmtid="{D5CDD505-2E9C-101B-9397-08002B2CF9AE}" pid="4" name="MSIP_Label_84c07920-2e5a-444c-bf1c-e7f9e4058d19_Method">
    <vt:lpwstr>Standard</vt:lpwstr>
  </property>
  <property fmtid="{D5CDD505-2E9C-101B-9397-08002B2CF9AE}" pid="5" name="MSIP_Label_84c07920-2e5a-444c-bf1c-e7f9e4058d19_Name">
    <vt:lpwstr>General</vt:lpwstr>
  </property>
  <property fmtid="{D5CDD505-2E9C-101B-9397-08002B2CF9AE}" pid="6" name="MSIP_Label_84c07920-2e5a-444c-bf1c-e7f9e4058d19_SiteId">
    <vt:lpwstr>a2b1d645-2205-433b-b4f4-98b6b3d66dcf</vt:lpwstr>
  </property>
  <property fmtid="{D5CDD505-2E9C-101B-9397-08002B2CF9AE}" pid="7" name="MSIP_Label_84c07920-2e5a-444c-bf1c-e7f9e4058d19_ActionId">
    <vt:lpwstr>1c37fd12-d957-40c5-8017-5349dd52aded</vt:lpwstr>
  </property>
  <property fmtid="{D5CDD505-2E9C-101B-9397-08002B2CF9AE}" pid="8" name="MSIP_Label_84c07920-2e5a-444c-bf1c-e7f9e4058d19_ContentBits">
    <vt:lpwstr>2</vt:lpwstr>
  </property>
</Properties>
</file>